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718A8482-B4B7-4991-83FA-44AAFE428E8E}" xr6:coauthVersionLast="47" xr6:coauthVersionMax="47" xr10:uidLastSave="{00000000-0000-0000-0000-000000000000}"/>
  <bookViews>
    <workbookView xWindow="-16020" yWindow="5415" windowWidth="15840" windowHeight="11835" tabRatio="879" xr2:uid="{EEE78C58-B1FB-43A8-BC74-5C8BDC8BB1F7}"/>
  </bookViews>
  <sheets>
    <sheet name="Assumptions" sheetId="1" r:id="rId1"/>
    <sheet name="Final IGT and Payment_Redist" sheetId="3" r:id="rId2"/>
    <sheet name="State Redistribution Calc" sheetId="4" r:id="rId3"/>
    <sheet name="Non-State Redistribution Calc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Fill" hidden="1">#REF!</definedName>
    <definedName name="_xlnm._FilterDatabase" localSheetId="1" hidden="1">'Final IGT and Payment_Redist'!$A$4:$F$181</definedName>
    <definedName name="_xlnm._FilterDatabase" localSheetId="3" hidden="1">'Non-State Redistribution Calc'!$A$6:$AI$172</definedName>
    <definedName name="_xlnm._FilterDatabase" localSheetId="2" hidden="1">'State Redistribution Calc'!$A$5:$U$16</definedName>
    <definedName name="Base18">'[1]Base Payment Calculation'!$P$7</definedName>
    <definedName name="Base19">'[1]Base Payment Calculation'!$P$16</definedName>
    <definedName name="Base20">'[1]Base Payment Calculation'!$P$25</definedName>
    <definedName name="Base21">'[1]Base Payment Calculation'!$P$34</definedName>
    <definedName name="Base22">'[1]Base Payment Calculation'!$B$44</definedName>
    <definedName name="Base23">'[1]Base Payment Calculation'!$E$44</definedName>
    <definedName name="Base24">'[1]Base Payment Calculation'!$H$44</definedName>
    <definedName name="BexarTotal">'[2]Bexar Actuarial Adjustment'!$M$19</definedName>
    <definedName name="ccccc" hidden="1">#REF!</definedName>
    <definedName name="Cert_CCN">[3]Certification!$C$9</definedName>
    <definedName name="Cert_County">[3]Certification!$E$15</definedName>
    <definedName name="Cert_Hospital">[3]Certification!$C$5</definedName>
    <definedName name="Cert_NPI">[3]Certification!$C$11</definedName>
    <definedName name="Cert_TPI">[3]Certification!$C$13</definedName>
    <definedName name="Childrens_Adjustments">'[3]Medicaid Claims Data'!#REF!</definedName>
    <definedName name="CstRpt_B">[3]Certification!$E$32</definedName>
    <definedName name="CstRpt_E">[3]Certification!$E$34</definedName>
    <definedName name="CstRpt_S">[3]Certification!$E$36</definedName>
    <definedName name="Data_Year">[3]Certification!$C$42</definedName>
    <definedName name="Demo_Year">[3]Certification!$C$36</definedName>
    <definedName name="DSH_Flag">[4]Checks!$L$3</definedName>
    <definedName name="DSH_IND">[5]Checks!$J$3</definedName>
    <definedName name="DSH_INFLATOR">'[3]Sched 4-DSH State Pmt Cap'!$B$24</definedName>
    <definedName name="DY_Begin">'[6]Austin Summary'!$N$22</definedName>
    <definedName name="DY_End">'[6]Austin Summary'!$P$22</definedName>
    <definedName name="DY11_">#REF!</definedName>
    <definedName name="Estimated_HSL">'[7]Estimated HSL FFY 2011'!$A$2:$D$185</definedName>
    <definedName name="FedShr">Assumptions!$B$9</definedName>
    <definedName name="FedShr_Enhanced">Assumptions!$B$9</definedName>
    <definedName name="FF_NonState">Assumptions!$C$18</definedName>
    <definedName name="FF_Redist">Assumptions!$B$5</definedName>
    <definedName name="FF_State">Assumptions!$B$18</definedName>
    <definedName name="FYEnd">[3]Certification!$E$38</definedName>
    <definedName name="HD_Tot_State_Local">'[3]Hospital Data'!$I$64+'[3]Hospital Data'!$I$85+'[3]Hospital Data'!$I$105</definedName>
    <definedName name="HD_TotRev_Allowable">'[3]Hospital Data'!$G$125</definedName>
    <definedName name="HospitalClass">'[8]Hospital Classes'!$B$2:$B$9</definedName>
    <definedName name="LP_Refunds">[9]Assumptions!$C$21</definedName>
    <definedName name="NPI_Ind">[5]Checks!$F$35</definedName>
    <definedName name="Prgm_Year">[3]Certification!$C$38</definedName>
    <definedName name="selection_adj">[10]Assumptions!$L$25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Assumptions!$B$12</definedName>
    <definedName name="solver_typ" localSheetId="0" hidden="1">1</definedName>
    <definedName name="solver_val" localSheetId="0" hidden="1">0</definedName>
    <definedName name="solver_ver" localSheetId="0" hidden="1">3</definedName>
    <definedName name="STAR_MCO_Factor">[11]assumptions!$B$7</definedName>
    <definedName name="STARPLUS_MCO_Factor">[11]assumptions!$B$8</definedName>
    <definedName name="StateMatch">#REF!</definedName>
    <definedName name="StateShr">Assumptions!$B$10</definedName>
    <definedName name="trend">[10]Assumptions!$A$14:$D$19</definedName>
    <definedName name="YEAR_BEGIN_1">'[7]DSH Year Totals'!$A$4</definedName>
    <definedName name="YEAR_END_1">'[7]DSH Year Totals'!$B$4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3" l="1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R7" i="4"/>
  <c r="G2" i="4" l="1"/>
  <c r="G1" i="4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B5" i="1" l="1"/>
  <c r="I1" i="5" l="1"/>
  <c r="I3" i="5" l="1"/>
  <c r="I2" i="5"/>
  <c r="L124" i="5" l="1"/>
  <c r="L37" i="5" l="1"/>
  <c r="L114" i="5"/>
  <c r="O1" i="5"/>
  <c r="J1" i="5"/>
  <c r="N1" i="5"/>
  <c r="R1" i="5"/>
  <c r="O2" i="5"/>
  <c r="S4" i="5"/>
  <c r="S1" i="5"/>
  <c r="S2" i="5"/>
  <c r="O3" i="5"/>
  <c r="S3" i="5"/>
  <c r="J3" i="5"/>
  <c r="N2" i="5"/>
  <c r="R2" i="5"/>
  <c r="N3" i="5"/>
  <c r="R3" i="5"/>
  <c r="J2" i="5"/>
  <c r="Q1" i="5"/>
  <c r="Q2" i="5"/>
  <c r="Q3" i="5"/>
  <c r="P1" i="5"/>
  <c r="P2" i="5"/>
  <c r="L131" i="5"/>
  <c r="P3" i="5"/>
  <c r="L137" i="5"/>
  <c r="L65" i="5"/>
  <c r="L80" i="5"/>
  <c r="L98" i="5"/>
  <c r="L153" i="5"/>
  <c r="L121" i="5"/>
  <c r="T133" i="5"/>
  <c r="R4" i="5"/>
  <c r="Q4" i="5"/>
  <c r="O4" i="5"/>
  <c r="T125" i="5"/>
  <c r="T117" i="5"/>
  <c r="T109" i="5"/>
  <c r="T101" i="5"/>
  <c r="T93" i="5"/>
  <c r="T85" i="5"/>
  <c r="T77" i="5"/>
  <c r="T69" i="5"/>
  <c r="T61" i="5"/>
  <c r="T53" i="5"/>
  <c r="T45" i="5"/>
  <c r="T37" i="5"/>
  <c r="T29" i="5"/>
  <c r="T21" i="5"/>
  <c r="T13" i="5"/>
  <c r="T141" i="5"/>
  <c r="N4" i="5"/>
  <c r="P4" i="5"/>
  <c r="T172" i="5"/>
  <c r="T164" i="5"/>
  <c r="T156" i="5"/>
  <c r="T148" i="5"/>
  <c r="T140" i="5"/>
  <c r="T132" i="5"/>
  <c r="T124" i="5"/>
  <c r="T116" i="5"/>
  <c r="T108" i="5"/>
  <c r="T100" i="5"/>
  <c r="T92" i="5"/>
  <c r="T84" i="5"/>
  <c r="T76" i="5"/>
  <c r="T68" i="5"/>
  <c r="T60" i="5"/>
  <c r="T52" i="5"/>
  <c r="T44" i="5"/>
  <c r="T36" i="5"/>
  <c r="T28" i="5"/>
  <c r="T20" i="5"/>
  <c r="T12" i="5"/>
  <c r="T165" i="5"/>
  <c r="T171" i="5"/>
  <c r="T163" i="5"/>
  <c r="T155" i="5"/>
  <c r="T147" i="5"/>
  <c r="T139" i="5"/>
  <c r="T131" i="5"/>
  <c r="T123" i="5"/>
  <c r="T115" i="5"/>
  <c r="T107" i="5"/>
  <c r="T99" i="5"/>
  <c r="T91" i="5"/>
  <c r="T83" i="5"/>
  <c r="T75" i="5"/>
  <c r="T67" i="5"/>
  <c r="T59" i="5"/>
  <c r="T51" i="5"/>
  <c r="T43" i="5"/>
  <c r="T35" i="5"/>
  <c r="T27" i="5"/>
  <c r="T19" i="5"/>
  <c r="T11" i="5"/>
  <c r="T149" i="5"/>
  <c r="L119" i="5"/>
  <c r="T170" i="5"/>
  <c r="T162" i="5"/>
  <c r="T154" i="5"/>
  <c r="T146" i="5"/>
  <c r="T138" i="5"/>
  <c r="T130" i="5"/>
  <c r="T122" i="5"/>
  <c r="T114" i="5"/>
  <c r="T106" i="5"/>
  <c r="T98" i="5"/>
  <c r="T90" i="5"/>
  <c r="T82" i="5"/>
  <c r="T74" i="5"/>
  <c r="T66" i="5"/>
  <c r="T58" i="5"/>
  <c r="T50" i="5"/>
  <c r="T42" i="5"/>
  <c r="T34" i="5"/>
  <c r="T26" i="5"/>
  <c r="T18" i="5"/>
  <c r="T10" i="5"/>
  <c r="T7" i="5"/>
  <c r="T169" i="5"/>
  <c r="T161" i="5"/>
  <c r="T153" i="5"/>
  <c r="T145" i="5"/>
  <c r="T137" i="5"/>
  <c r="T129" i="5"/>
  <c r="T121" i="5"/>
  <c r="T113" i="5"/>
  <c r="T105" i="5"/>
  <c r="T97" i="5"/>
  <c r="T89" i="5"/>
  <c r="T81" i="5"/>
  <c r="T73" i="5"/>
  <c r="T65" i="5"/>
  <c r="T57" i="5"/>
  <c r="T49" i="5"/>
  <c r="T41" i="5"/>
  <c r="T33" i="5"/>
  <c r="T25" i="5"/>
  <c r="T17" i="5"/>
  <c r="T9" i="5"/>
  <c r="T157" i="5"/>
  <c r="J4" i="5"/>
  <c r="T168" i="5"/>
  <c r="T160" i="5"/>
  <c r="T152" i="5"/>
  <c r="T144" i="5"/>
  <c r="T136" i="5"/>
  <c r="T128" i="5"/>
  <c r="T120" i="5"/>
  <c r="T112" i="5"/>
  <c r="T104" i="5"/>
  <c r="T96" i="5"/>
  <c r="T88" i="5"/>
  <c r="T80" i="5"/>
  <c r="T72" i="5"/>
  <c r="T64" i="5"/>
  <c r="T56" i="5"/>
  <c r="T48" i="5"/>
  <c r="T40" i="5"/>
  <c r="T32" i="5"/>
  <c r="T24" i="5"/>
  <c r="T16" i="5"/>
  <c r="T8" i="5"/>
  <c r="T167" i="5"/>
  <c r="T159" i="5"/>
  <c r="T151" i="5"/>
  <c r="T143" i="5"/>
  <c r="T135" i="5"/>
  <c r="T127" i="5"/>
  <c r="T119" i="5"/>
  <c r="T111" i="5"/>
  <c r="T103" i="5"/>
  <c r="T95" i="5"/>
  <c r="T87" i="5"/>
  <c r="T79" i="5"/>
  <c r="T71" i="5"/>
  <c r="T63" i="5"/>
  <c r="T55" i="5"/>
  <c r="T47" i="5"/>
  <c r="T39" i="5"/>
  <c r="T31" i="5"/>
  <c r="T23" i="5"/>
  <c r="T15" i="5"/>
  <c r="T166" i="5"/>
  <c r="T158" i="5"/>
  <c r="T150" i="5"/>
  <c r="T142" i="5"/>
  <c r="T134" i="5"/>
  <c r="T126" i="5"/>
  <c r="T118" i="5"/>
  <c r="T110" i="5"/>
  <c r="T102" i="5"/>
  <c r="T94" i="5"/>
  <c r="T86" i="5"/>
  <c r="T78" i="5"/>
  <c r="T70" i="5"/>
  <c r="T62" i="5"/>
  <c r="T54" i="5"/>
  <c r="T46" i="5"/>
  <c r="T38" i="5"/>
  <c r="T30" i="5"/>
  <c r="T22" i="5"/>
  <c r="T14" i="5"/>
  <c r="T3" i="5" l="1"/>
  <c r="T2" i="5"/>
  <c r="T1" i="5"/>
  <c r="T4" i="5"/>
  <c r="B10" i="1"/>
  <c r="R15" i="4" l="1"/>
  <c r="P3" i="4"/>
  <c r="Q3" i="4"/>
  <c r="P2" i="4"/>
  <c r="Q2" i="4"/>
  <c r="P1" i="4"/>
  <c r="Q1" i="4"/>
  <c r="R12" i="4" l="1"/>
  <c r="R9" i="4"/>
  <c r="R14" i="4"/>
  <c r="R6" i="4"/>
  <c r="R11" i="4"/>
  <c r="R10" i="4"/>
  <c r="R16" i="4"/>
  <c r="R8" i="4"/>
  <c r="R13" i="4"/>
  <c r="M1" i="4"/>
  <c r="N1" i="4"/>
  <c r="O2" i="4"/>
  <c r="O1" i="4"/>
  <c r="L1" i="4"/>
  <c r="O3" i="4"/>
  <c r="N3" i="4"/>
  <c r="N2" i="4"/>
  <c r="M2" i="4"/>
  <c r="M3" i="4"/>
  <c r="L3" i="4"/>
  <c r="L2" i="4"/>
  <c r="R2" i="4" l="1"/>
  <c r="R1" i="4"/>
  <c r="R3" i="4"/>
  <c r="L107" i="5" l="1"/>
  <c r="L122" i="5"/>
  <c r="L19" i="5" l="1"/>
  <c r="L140" i="5" l="1"/>
  <c r="L82" i="5" l="1"/>
  <c r="L157" i="5" l="1"/>
  <c r="L116" i="5" l="1"/>
  <c r="L142" i="5" l="1"/>
  <c r="L143" i="5" l="1"/>
  <c r="L128" i="5" l="1"/>
  <c r="L130" i="5" l="1"/>
  <c r="L117" i="5" l="1"/>
  <c r="L162" i="5" l="1"/>
  <c r="L63" i="5" l="1"/>
  <c r="L165" i="5" l="1"/>
  <c r="L101" i="5" l="1"/>
  <c r="L120" i="5" l="1"/>
  <c r="L145" i="5" l="1"/>
  <c r="L99" i="5" l="1"/>
  <c r="L26" i="5" l="1"/>
  <c r="L28" i="5" l="1"/>
  <c r="L134" i="5" l="1"/>
  <c r="L141" i="5" l="1"/>
  <c r="L109" i="5" l="1"/>
  <c r="L70" i="5" l="1"/>
  <c r="L95" i="5" l="1"/>
  <c r="L136" i="5" l="1"/>
  <c r="L132" i="5" l="1"/>
  <c r="L104" i="5" l="1"/>
  <c r="L73" i="5" l="1"/>
  <c r="L61" i="5" l="1"/>
  <c r="L100" i="5"/>
  <c r="L11" i="5"/>
  <c r="L59" i="5" l="1"/>
  <c r="L25" i="5" l="1"/>
  <c r="L50" i="5" l="1"/>
  <c r="L84" i="5" l="1"/>
  <c r="L12" i="5" l="1"/>
  <c r="L29" i="5" l="1"/>
  <c r="L17" i="5" l="1"/>
  <c r="L67" i="5"/>
  <c r="L68" i="5" l="1"/>
  <c r="L79" i="5" l="1"/>
  <c r="L106" i="5" l="1"/>
  <c r="L115" i="5" l="1"/>
  <c r="L16" i="5"/>
  <c r="L10" i="5" l="1"/>
  <c r="L14" i="5" l="1"/>
  <c r="L123" i="5" l="1"/>
  <c r="L38" i="5" l="1"/>
  <c r="L7" i="5" l="1"/>
  <c r="L156" i="5" l="1"/>
  <c r="L31" i="5" l="1"/>
  <c r="L148" i="5" l="1"/>
  <c r="L39" i="5" l="1"/>
  <c r="L8" i="5" l="1"/>
  <c r="L92" i="5" l="1"/>
  <c r="L9" i="5" l="1"/>
  <c r="L1" i="5" s="1"/>
  <c r="K1" i="5"/>
  <c r="L144" i="5" l="1"/>
  <c r="L76" i="5" l="1"/>
  <c r="L22" i="5" l="1"/>
  <c r="L49" i="5" l="1"/>
  <c r="L13" i="5" l="1"/>
  <c r="L21" i="5" l="1"/>
  <c r="L163" i="5" l="1"/>
  <c r="L78" i="5" l="1"/>
  <c r="L93" i="5" l="1"/>
  <c r="L133" i="5" l="1"/>
  <c r="L139" i="5" l="1"/>
  <c r="L135" i="5" l="1"/>
  <c r="L71" i="5" l="1"/>
  <c r="L97" i="5" l="1"/>
  <c r="L126" i="5" l="1"/>
  <c r="L154" i="5" l="1"/>
  <c r="L96" i="5" l="1"/>
  <c r="L88" i="5" l="1"/>
  <c r="L66" i="5"/>
  <c r="L81" i="5" l="1"/>
  <c r="L74" i="5" l="1"/>
  <c r="L87" i="5" l="1"/>
  <c r="L72" i="5" l="1"/>
  <c r="L105" i="5" l="1"/>
  <c r="L83" i="5" l="1"/>
  <c r="L89" i="5" l="1"/>
  <c r="L75" i="5" l="1"/>
  <c r="L111" i="5" l="1"/>
  <c r="L86" i="5" l="1"/>
  <c r="L152" i="5" l="1"/>
  <c r="L32" i="5"/>
  <c r="L43" i="5"/>
  <c r="L159" i="5"/>
  <c r="L164" i="5"/>
  <c r="L155" i="5"/>
  <c r="L151" i="5"/>
  <c r="L41" i="5"/>
  <c r="L85" i="5"/>
  <c r="L167" i="5"/>
  <c r="L112" i="5"/>
  <c r="L138" i="5"/>
  <c r="L44" i="5"/>
  <c r="L24" i="5"/>
  <c r="L30" i="5"/>
  <c r="L69" i="5"/>
  <c r="L40" i="5"/>
  <c r="L171" i="5"/>
  <c r="L118" i="5"/>
  <c r="L149" i="5"/>
  <c r="L172" i="5"/>
  <c r="L60" i="5"/>
  <c r="L64" i="5"/>
  <c r="L150" i="5" l="1"/>
  <c r="L125" i="5"/>
  <c r="L51" i="5"/>
  <c r="L102" i="5"/>
  <c r="L52" i="5"/>
  <c r="L113" i="5"/>
  <c r="L90" i="5"/>
  <c r="L129" i="5"/>
  <c r="L55" i="5"/>
  <c r="L147" i="5"/>
  <c r="L169" i="5"/>
  <c r="L33" i="5"/>
  <c r="L160" i="5"/>
  <c r="L47" i="5"/>
  <c r="L42" i="5"/>
  <c r="L53" i="5"/>
  <c r="L103" i="5"/>
  <c r="L170" i="5"/>
  <c r="L94" i="5"/>
  <c r="L54" i="5"/>
  <c r="L27" i="5"/>
  <c r="L146" i="5"/>
  <c r="L20" i="5"/>
  <c r="L18" i="5"/>
  <c r="L35" i="5"/>
  <c r="L168" i="5"/>
  <c r="L161" i="5"/>
  <c r="L45" i="5"/>
  <c r="L108" i="5"/>
  <c r="L127" i="5"/>
  <c r="L77" i="5"/>
  <c r="L91" i="5"/>
  <c r="L158" i="5"/>
  <c r="L110" i="5"/>
  <c r="L46" i="5"/>
  <c r="L57" i="5"/>
  <c r="L56" i="5"/>
  <c r="L48" i="5"/>
  <c r="L58" i="5"/>
  <c r="L166" i="5"/>
  <c r="L34" i="5"/>
  <c r="L36" i="5"/>
  <c r="L23" i="5"/>
  <c r="I7" i="4"/>
  <c r="I8" i="4"/>
  <c r="I14" i="4"/>
  <c r="L62" i="5" l="1"/>
  <c r="L2" i="5" s="1"/>
  <c r="K2" i="5"/>
  <c r="L15" i="5"/>
  <c r="L3" i="5" s="1"/>
  <c r="K3" i="5"/>
  <c r="I16" i="4"/>
  <c r="I13" i="4"/>
  <c r="I10" i="4"/>
  <c r="I11" i="4"/>
  <c r="I15" i="4"/>
  <c r="G3" i="4"/>
  <c r="I12" i="4"/>
  <c r="H2" i="4"/>
  <c r="H3" i="4"/>
  <c r="I6" i="4"/>
  <c r="K4" i="5"/>
  <c r="H1" i="4"/>
  <c r="I9" i="4"/>
  <c r="M108" i="5" l="1"/>
  <c r="U108" i="5" s="1"/>
  <c r="M156" i="5"/>
  <c r="M100" i="5"/>
  <c r="U100" i="5" s="1"/>
  <c r="M51" i="5"/>
  <c r="U51" i="5" s="1"/>
  <c r="M122" i="5"/>
  <c r="M58" i="5"/>
  <c r="U58" i="5" s="1"/>
  <c r="M139" i="5"/>
  <c r="U139" i="5" s="1"/>
  <c r="M145" i="5"/>
  <c r="U145" i="5" s="1"/>
  <c r="M128" i="5"/>
  <c r="M64" i="5"/>
  <c r="M171" i="5"/>
  <c r="U171" i="5" s="1"/>
  <c r="M153" i="5"/>
  <c r="U153" i="5" s="1"/>
  <c r="M65" i="5"/>
  <c r="M167" i="5"/>
  <c r="U167" i="5" s="1"/>
  <c r="M103" i="5"/>
  <c r="M39" i="5"/>
  <c r="U39" i="5" s="1"/>
  <c r="M110" i="5"/>
  <c r="M46" i="5"/>
  <c r="U46" i="5" s="1"/>
  <c r="M149" i="5"/>
  <c r="M85" i="5"/>
  <c r="M21" i="5"/>
  <c r="M44" i="5"/>
  <c r="U44" i="5" s="1"/>
  <c r="M140" i="5"/>
  <c r="M166" i="5"/>
  <c r="U166" i="5" s="1"/>
  <c r="M11" i="5"/>
  <c r="M114" i="5"/>
  <c r="U114" i="5" s="1"/>
  <c r="M50" i="5"/>
  <c r="U50" i="5" s="1"/>
  <c r="M115" i="5"/>
  <c r="M129" i="5"/>
  <c r="U129" i="5" s="1"/>
  <c r="M120" i="5"/>
  <c r="U120" i="5" s="1"/>
  <c r="M56" i="5"/>
  <c r="M147" i="5"/>
  <c r="M137" i="5"/>
  <c r="M57" i="5"/>
  <c r="U57" i="5" s="1"/>
  <c r="M159" i="5"/>
  <c r="M95" i="5"/>
  <c r="U95" i="5" s="1"/>
  <c r="M31" i="5"/>
  <c r="M102" i="5"/>
  <c r="U102" i="5" s="1"/>
  <c r="M38" i="5"/>
  <c r="U38" i="5" s="1"/>
  <c r="M141" i="5"/>
  <c r="M77" i="5"/>
  <c r="U77" i="5" s="1"/>
  <c r="M13" i="5"/>
  <c r="M150" i="5"/>
  <c r="U150" i="5" s="1"/>
  <c r="M124" i="5"/>
  <c r="M170" i="5"/>
  <c r="U170" i="5" s="1"/>
  <c r="M106" i="5"/>
  <c r="U106" i="5" s="1"/>
  <c r="M42" i="5"/>
  <c r="M91" i="5"/>
  <c r="M97" i="5"/>
  <c r="M112" i="5"/>
  <c r="M48" i="5"/>
  <c r="U48" i="5" s="1"/>
  <c r="M123" i="5"/>
  <c r="U123" i="5" s="1"/>
  <c r="M121" i="5"/>
  <c r="U121" i="5" s="1"/>
  <c r="M49" i="5"/>
  <c r="U49" i="5" s="1"/>
  <c r="M151" i="5"/>
  <c r="M87" i="5"/>
  <c r="M23" i="5"/>
  <c r="M94" i="5"/>
  <c r="U94" i="5" s="1"/>
  <c r="M30" i="5"/>
  <c r="U30" i="5" s="1"/>
  <c r="M133" i="5"/>
  <c r="M69" i="5"/>
  <c r="U69" i="5" s="1"/>
  <c r="M92" i="5"/>
  <c r="U92" i="5" s="1"/>
  <c r="M36" i="5"/>
  <c r="M60" i="5"/>
  <c r="U60" i="5" s="1"/>
  <c r="M162" i="5"/>
  <c r="U162" i="5" s="1"/>
  <c r="M98" i="5"/>
  <c r="M34" i="5"/>
  <c r="U34" i="5" s="1"/>
  <c r="M67" i="5"/>
  <c r="M168" i="5"/>
  <c r="U168" i="5" s="1"/>
  <c r="M104" i="5"/>
  <c r="M40" i="5"/>
  <c r="U40" i="5" s="1"/>
  <c r="M99" i="5"/>
  <c r="M113" i="5"/>
  <c r="M41" i="5"/>
  <c r="M143" i="5"/>
  <c r="M79" i="5"/>
  <c r="M15" i="5"/>
  <c r="U15" i="5" s="1"/>
  <c r="M86" i="5"/>
  <c r="U86" i="5" s="1"/>
  <c r="M22" i="5"/>
  <c r="M125" i="5"/>
  <c r="M61" i="5"/>
  <c r="U61" i="5" s="1"/>
  <c r="M164" i="5"/>
  <c r="M28" i="5"/>
  <c r="U28" i="5" s="1"/>
  <c r="M76" i="5"/>
  <c r="M155" i="5"/>
  <c r="M154" i="5"/>
  <c r="U154" i="5" s="1"/>
  <c r="M90" i="5"/>
  <c r="M26" i="5"/>
  <c r="U26" i="5" s="1"/>
  <c r="M43" i="5"/>
  <c r="U43" i="5" s="1"/>
  <c r="M160" i="5"/>
  <c r="U160" i="5" s="1"/>
  <c r="M96" i="5"/>
  <c r="U96" i="5" s="1"/>
  <c r="M32" i="5"/>
  <c r="M75" i="5"/>
  <c r="U75" i="5" s="1"/>
  <c r="M105" i="5"/>
  <c r="U105" i="5" s="1"/>
  <c r="M33" i="5"/>
  <c r="M135" i="5"/>
  <c r="U135" i="5" s="1"/>
  <c r="M71" i="5"/>
  <c r="U71" i="5" s="1"/>
  <c r="M142" i="5"/>
  <c r="U142" i="5" s="1"/>
  <c r="M78" i="5"/>
  <c r="M14" i="5"/>
  <c r="M117" i="5"/>
  <c r="U117" i="5" s="1"/>
  <c r="M53" i="5"/>
  <c r="M116" i="5"/>
  <c r="U116" i="5" s="1"/>
  <c r="M148" i="5"/>
  <c r="M172" i="5"/>
  <c r="M131" i="5"/>
  <c r="M146" i="5"/>
  <c r="M82" i="5"/>
  <c r="U82" i="5" s="1"/>
  <c r="M18" i="5"/>
  <c r="U18" i="5" s="1"/>
  <c r="M27" i="5"/>
  <c r="M152" i="5"/>
  <c r="U152" i="5" s="1"/>
  <c r="M88" i="5"/>
  <c r="M24" i="5"/>
  <c r="M59" i="5"/>
  <c r="U59" i="5" s="1"/>
  <c r="M89" i="5"/>
  <c r="M25" i="5"/>
  <c r="M127" i="5"/>
  <c r="M63" i="5"/>
  <c r="M134" i="5"/>
  <c r="U134" i="5" s="1"/>
  <c r="M70" i="5"/>
  <c r="U70" i="5" s="1"/>
  <c r="M109" i="5"/>
  <c r="M45" i="5"/>
  <c r="U45" i="5" s="1"/>
  <c r="M52" i="5"/>
  <c r="M84" i="5"/>
  <c r="M132" i="5"/>
  <c r="M107" i="5"/>
  <c r="M138" i="5"/>
  <c r="U138" i="5" s="1"/>
  <c r="M74" i="5"/>
  <c r="U74" i="5" s="1"/>
  <c r="M10" i="5"/>
  <c r="U10" i="5" s="1"/>
  <c r="M19" i="5"/>
  <c r="U19" i="5" s="1"/>
  <c r="M144" i="5"/>
  <c r="M80" i="5"/>
  <c r="U80" i="5" s="1"/>
  <c r="M16" i="5"/>
  <c r="M35" i="5"/>
  <c r="M81" i="5"/>
  <c r="M17" i="5"/>
  <c r="M119" i="5"/>
  <c r="U119" i="5" s="1"/>
  <c r="M55" i="5"/>
  <c r="U55" i="5" s="1"/>
  <c r="M126" i="5"/>
  <c r="M165" i="5"/>
  <c r="U165" i="5" s="1"/>
  <c r="M101" i="5"/>
  <c r="M37" i="5"/>
  <c r="U37" i="5" s="1"/>
  <c r="M158" i="5"/>
  <c r="M20" i="5"/>
  <c r="M68" i="5"/>
  <c r="M83" i="5"/>
  <c r="M130" i="5"/>
  <c r="M66" i="5"/>
  <c r="M163" i="5"/>
  <c r="M161" i="5"/>
  <c r="U161" i="5" s="1"/>
  <c r="M136" i="5"/>
  <c r="M72" i="5"/>
  <c r="U72" i="5" s="1"/>
  <c r="M8" i="5"/>
  <c r="M169" i="5"/>
  <c r="U169" i="5" s="1"/>
  <c r="M73" i="5"/>
  <c r="M9" i="5"/>
  <c r="M111" i="5"/>
  <c r="M47" i="5"/>
  <c r="U47" i="5" s="1"/>
  <c r="M118" i="5"/>
  <c r="M54" i="5"/>
  <c r="U54" i="5" s="1"/>
  <c r="M157" i="5"/>
  <c r="U157" i="5" s="1"/>
  <c r="M93" i="5"/>
  <c r="M29" i="5"/>
  <c r="I1" i="4"/>
  <c r="L4" i="5"/>
  <c r="I3" i="4"/>
  <c r="I2" i="4"/>
  <c r="AA74" i="5" l="1"/>
  <c r="AA116" i="5"/>
  <c r="AA145" i="5"/>
  <c r="AA105" i="5"/>
  <c r="AA154" i="5"/>
  <c r="AA86" i="5"/>
  <c r="AA92" i="5"/>
  <c r="AA106" i="5"/>
  <c r="AA102" i="5"/>
  <c r="AA120" i="5"/>
  <c r="AA167" i="5"/>
  <c r="AA166" i="5"/>
  <c r="AA138" i="5"/>
  <c r="AA117" i="5"/>
  <c r="AA75" i="5"/>
  <c r="AA168" i="5"/>
  <c r="AA69" i="5"/>
  <c r="AA170" i="5"/>
  <c r="AA129" i="5"/>
  <c r="AA72" i="5"/>
  <c r="AA135" i="5"/>
  <c r="AA80" i="5"/>
  <c r="AA123" i="5"/>
  <c r="AA153" i="5"/>
  <c r="AA165" i="5"/>
  <c r="AA96" i="5"/>
  <c r="AA171" i="5"/>
  <c r="AA70" i="5"/>
  <c r="AA134" i="5"/>
  <c r="AA169" i="5"/>
  <c r="AA160" i="5"/>
  <c r="AA114" i="5"/>
  <c r="AA157" i="5"/>
  <c r="AA119" i="5"/>
  <c r="AA71" i="5"/>
  <c r="AA162" i="5"/>
  <c r="AA77" i="5"/>
  <c r="AA108" i="5"/>
  <c r="AA46" i="5"/>
  <c r="AA18" i="5"/>
  <c r="AA57" i="5"/>
  <c r="AA61" i="5"/>
  <c r="AA51" i="5"/>
  <c r="AA49" i="5"/>
  <c r="AA58" i="5"/>
  <c r="AA60" i="5"/>
  <c r="AA30" i="5"/>
  <c r="AA55" i="5"/>
  <c r="AA59" i="5"/>
  <c r="AA37" i="5"/>
  <c r="AA43" i="5"/>
  <c r="AA44" i="5"/>
  <c r="AA39" i="5"/>
  <c r="AA40" i="5"/>
  <c r="AA48" i="5"/>
  <c r="AA94" i="5"/>
  <c r="AA38" i="5"/>
  <c r="AA100" i="5"/>
  <c r="AA28" i="5"/>
  <c r="AA150" i="5"/>
  <c r="AA82" i="5"/>
  <c r="AA47" i="5"/>
  <c r="AA95" i="5"/>
  <c r="AA139" i="5"/>
  <c r="AA161" i="5"/>
  <c r="AA26" i="5"/>
  <c r="AA15" i="5"/>
  <c r="AA34" i="5"/>
  <c r="AA121" i="5"/>
  <c r="AA19" i="5"/>
  <c r="AA50" i="5"/>
  <c r="U24" i="5"/>
  <c r="AA152" i="5"/>
  <c r="U93" i="5"/>
  <c r="U83" i="5"/>
  <c r="U172" i="5"/>
  <c r="U8" i="5"/>
  <c r="U68" i="5"/>
  <c r="U81" i="5"/>
  <c r="U63" i="5"/>
  <c r="U27" i="5"/>
  <c r="U136" i="5"/>
  <c r="U118" i="5"/>
  <c r="U16" i="5"/>
  <c r="U132" i="5"/>
  <c r="U25" i="5"/>
  <c r="U158" i="5"/>
  <c r="M62" i="5"/>
  <c r="M2" i="5" s="1"/>
  <c r="U84" i="5"/>
  <c r="U9" i="5"/>
  <c r="U66" i="5"/>
  <c r="M7" i="5"/>
  <c r="I4" i="5"/>
  <c r="U14" i="5"/>
  <c r="U32" i="5"/>
  <c r="U76" i="5"/>
  <c r="U79" i="5"/>
  <c r="U67" i="5"/>
  <c r="U133" i="5"/>
  <c r="U124" i="5"/>
  <c r="U115" i="5"/>
  <c r="U21" i="5"/>
  <c r="U65" i="5"/>
  <c r="U122" i="5"/>
  <c r="U20" i="5"/>
  <c r="U126" i="5"/>
  <c r="U144" i="5"/>
  <c r="U52" i="5"/>
  <c r="U127" i="5"/>
  <c r="U78" i="5"/>
  <c r="U143" i="5"/>
  <c r="AA143" i="5"/>
  <c r="M12" i="5"/>
  <c r="M3" i="5" s="1"/>
  <c r="U159" i="5"/>
  <c r="U85" i="5"/>
  <c r="U164" i="5"/>
  <c r="U41" i="5"/>
  <c r="U98" i="5"/>
  <c r="U112" i="5"/>
  <c r="U13" i="5"/>
  <c r="AA149" i="5"/>
  <c r="U149" i="5"/>
  <c r="U89" i="5"/>
  <c r="U113" i="5"/>
  <c r="U23" i="5"/>
  <c r="U97" i="5"/>
  <c r="U137" i="5"/>
  <c r="AA137" i="5"/>
  <c r="U11" i="5"/>
  <c r="U64" i="5"/>
  <c r="U156" i="5"/>
  <c r="U146" i="5"/>
  <c r="AA142" i="5"/>
  <c r="AA45" i="5"/>
  <c r="U111" i="5"/>
  <c r="U163" i="5"/>
  <c r="U17" i="5"/>
  <c r="U109" i="5"/>
  <c r="U131" i="5"/>
  <c r="U125" i="5"/>
  <c r="U99" i="5"/>
  <c r="U87" i="5"/>
  <c r="U91" i="5"/>
  <c r="U141" i="5"/>
  <c r="U147" i="5"/>
  <c r="U110" i="5"/>
  <c r="U128" i="5"/>
  <c r="U33" i="5"/>
  <c r="U90" i="5"/>
  <c r="U22" i="5"/>
  <c r="U36" i="5"/>
  <c r="U151" i="5"/>
  <c r="U42" i="5"/>
  <c r="U56" i="5"/>
  <c r="U140" i="5"/>
  <c r="U29" i="5"/>
  <c r="U73" i="5"/>
  <c r="U130" i="5"/>
  <c r="U101" i="5"/>
  <c r="U35" i="5"/>
  <c r="U107" i="5"/>
  <c r="U88" i="5"/>
  <c r="U148" i="5"/>
  <c r="AA148" i="5"/>
  <c r="U53" i="5"/>
  <c r="U104" i="5"/>
  <c r="U103" i="5"/>
  <c r="U155" i="5"/>
  <c r="U31" i="5"/>
  <c r="AA10" i="5"/>
  <c r="AA54" i="5"/>
  <c r="AA146" i="5" l="1"/>
  <c r="AA140" i="5"/>
  <c r="AA128" i="5"/>
  <c r="AA156" i="5"/>
  <c r="AA89" i="5"/>
  <c r="AA85" i="5"/>
  <c r="AA144" i="5"/>
  <c r="AA133" i="5"/>
  <c r="AA66" i="5"/>
  <c r="AA118" i="5"/>
  <c r="AA83" i="5"/>
  <c r="AA125" i="5"/>
  <c r="AA124" i="5"/>
  <c r="AA131" i="5"/>
  <c r="AA88" i="5"/>
  <c r="AA110" i="5"/>
  <c r="AA109" i="5"/>
  <c r="AA64" i="5"/>
  <c r="AA159" i="5"/>
  <c r="AA126" i="5"/>
  <c r="AA67" i="5"/>
  <c r="AA136" i="5"/>
  <c r="AA93" i="5"/>
  <c r="AA79" i="5"/>
  <c r="AA84" i="5"/>
  <c r="AA63" i="5"/>
  <c r="AA155" i="5"/>
  <c r="AA141" i="5"/>
  <c r="AA103" i="5"/>
  <c r="AA81" i="5"/>
  <c r="AA113" i="5"/>
  <c r="AA107" i="5"/>
  <c r="AA163" i="5"/>
  <c r="AA122" i="5"/>
  <c r="AA111" i="5"/>
  <c r="AA65" i="5"/>
  <c r="AA158" i="5"/>
  <c r="AA104" i="5"/>
  <c r="AA130" i="5"/>
  <c r="AA87" i="5"/>
  <c r="AA97" i="5"/>
  <c r="AA98" i="5"/>
  <c r="AA78" i="5"/>
  <c r="AA68" i="5"/>
  <c r="AA164" i="5"/>
  <c r="AA172" i="5"/>
  <c r="AA147" i="5"/>
  <c r="AA151" i="5"/>
  <c r="AA76" i="5"/>
  <c r="AA101" i="5"/>
  <c r="AA91" i="5"/>
  <c r="AA112" i="5"/>
  <c r="AA73" i="5"/>
  <c r="AA90" i="5"/>
  <c r="AA99" i="5"/>
  <c r="AA127" i="5"/>
  <c r="AA115" i="5"/>
  <c r="AA132" i="5"/>
  <c r="AA35" i="5"/>
  <c r="AA33" i="5"/>
  <c r="AA53" i="5"/>
  <c r="AA42" i="5"/>
  <c r="AA32" i="5"/>
  <c r="AA27" i="5"/>
  <c r="AA41" i="5"/>
  <c r="AA14" i="5"/>
  <c r="AA24" i="5"/>
  <c r="AA31" i="5"/>
  <c r="AA36" i="5"/>
  <c r="AA17" i="5"/>
  <c r="AA23" i="5"/>
  <c r="AA20" i="5"/>
  <c r="AA29" i="5"/>
  <c r="AA22" i="5"/>
  <c r="AA25" i="5"/>
  <c r="AA56" i="5"/>
  <c r="AA52" i="5"/>
  <c r="AA21" i="5"/>
  <c r="AA16" i="5"/>
  <c r="AA9" i="5"/>
  <c r="AA8" i="5"/>
  <c r="AA11" i="5"/>
  <c r="U7" i="5"/>
  <c r="M1" i="5"/>
  <c r="AA13" i="5"/>
  <c r="M4" i="5"/>
  <c r="U62" i="5"/>
  <c r="U12" i="5"/>
  <c r="U2" i="5" l="1"/>
  <c r="U3" i="5"/>
  <c r="V9" i="5"/>
  <c r="V8" i="5"/>
  <c r="V11" i="5"/>
  <c r="AA7" i="5"/>
  <c r="AA1" i="5" s="1"/>
  <c r="V12" i="5"/>
  <c r="V20" i="5"/>
  <c r="V28" i="5"/>
  <c r="V36" i="5"/>
  <c r="V44" i="5"/>
  <c r="V52" i="5"/>
  <c r="V60" i="5"/>
  <c r="V68" i="5"/>
  <c r="V76" i="5"/>
  <c r="V84" i="5"/>
  <c r="V92" i="5"/>
  <c r="V100" i="5"/>
  <c r="V108" i="5"/>
  <c r="V116" i="5"/>
  <c r="V124" i="5"/>
  <c r="V132" i="5"/>
  <c r="V140" i="5"/>
  <c r="V148" i="5"/>
  <c r="V156" i="5"/>
  <c r="V164" i="5"/>
  <c r="V172" i="5"/>
  <c r="V133" i="5"/>
  <c r="V157" i="5"/>
  <c r="V14" i="5"/>
  <c r="V70" i="5"/>
  <c r="V126" i="5"/>
  <c r="V13" i="5"/>
  <c r="V21" i="5"/>
  <c r="V29" i="5"/>
  <c r="V37" i="5"/>
  <c r="V45" i="5"/>
  <c r="V53" i="5"/>
  <c r="V61" i="5"/>
  <c r="V69" i="5"/>
  <c r="V77" i="5"/>
  <c r="V85" i="5"/>
  <c r="V93" i="5"/>
  <c r="V101" i="5"/>
  <c r="V109" i="5"/>
  <c r="V117" i="5"/>
  <c r="V125" i="5"/>
  <c r="V149" i="5"/>
  <c r="V7" i="5"/>
  <c r="V54" i="5"/>
  <c r="V110" i="5"/>
  <c r="V15" i="5"/>
  <c r="V23" i="5"/>
  <c r="V31" i="5"/>
  <c r="V39" i="5"/>
  <c r="V47" i="5"/>
  <c r="V55" i="5"/>
  <c r="V63" i="5"/>
  <c r="V71" i="5"/>
  <c r="V79" i="5"/>
  <c r="V87" i="5"/>
  <c r="V95" i="5"/>
  <c r="V103" i="5"/>
  <c r="V111" i="5"/>
  <c r="V119" i="5"/>
  <c r="V127" i="5"/>
  <c r="V135" i="5"/>
  <c r="V143" i="5"/>
  <c r="V151" i="5"/>
  <c r="V159" i="5"/>
  <c r="V167" i="5"/>
  <c r="V154" i="5"/>
  <c r="V22" i="5"/>
  <c r="V78" i="5"/>
  <c r="V150" i="5"/>
  <c r="V16" i="5"/>
  <c r="V24" i="5"/>
  <c r="V32" i="5"/>
  <c r="V40" i="5"/>
  <c r="V48" i="5"/>
  <c r="V56" i="5"/>
  <c r="V64" i="5"/>
  <c r="V72" i="5"/>
  <c r="V80" i="5"/>
  <c r="V88" i="5"/>
  <c r="V96" i="5"/>
  <c r="V104" i="5"/>
  <c r="V112" i="5"/>
  <c r="V120" i="5"/>
  <c r="V128" i="5"/>
  <c r="V136" i="5"/>
  <c r="V144" i="5"/>
  <c r="V152" i="5"/>
  <c r="V160" i="5"/>
  <c r="V168" i="5"/>
  <c r="V146" i="5"/>
  <c r="V62" i="5"/>
  <c r="V94" i="5"/>
  <c r="V134" i="5"/>
  <c r="V17" i="5"/>
  <c r="V25" i="5"/>
  <c r="V33" i="5"/>
  <c r="V41" i="5"/>
  <c r="V49" i="5"/>
  <c r="V57" i="5"/>
  <c r="V65" i="5"/>
  <c r="V73" i="5"/>
  <c r="V81" i="5"/>
  <c r="V89" i="5"/>
  <c r="V97" i="5"/>
  <c r="V105" i="5"/>
  <c r="V113" i="5"/>
  <c r="V121" i="5"/>
  <c r="V129" i="5"/>
  <c r="V137" i="5"/>
  <c r="V145" i="5"/>
  <c r="V153" i="5"/>
  <c r="V161" i="5"/>
  <c r="V169" i="5"/>
  <c r="V138" i="5"/>
  <c r="V170" i="5"/>
  <c r="V30" i="5"/>
  <c r="V86" i="5"/>
  <c r="V142" i="5"/>
  <c r="V18" i="5"/>
  <c r="V26" i="5"/>
  <c r="V34" i="5"/>
  <c r="V42" i="5"/>
  <c r="V50" i="5"/>
  <c r="V58" i="5"/>
  <c r="V66" i="5"/>
  <c r="V74" i="5"/>
  <c r="V82" i="5"/>
  <c r="V90" i="5"/>
  <c r="V98" i="5"/>
  <c r="V106" i="5"/>
  <c r="V114" i="5"/>
  <c r="V122" i="5"/>
  <c r="V130" i="5"/>
  <c r="V162" i="5"/>
  <c r="V46" i="5"/>
  <c r="V118" i="5"/>
  <c r="V166" i="5"/>
  <c r="V19" i="5"/>
  <c r="V27" i="5"/>
  <c r="V35" i="5"/>
  <c r="V43" i="5"/>
  <c r="V51" i="5"/>
  <c r="V59" i="5"/>
  <c r="V67" i="5"/>
  <c r="V75" i="5"/>
  <c r="V83" i="5"/>
  <c r="V91" i="5"/>
  <c r="V99" i="5"/>
  <c r="V107" i="5"/>
  <c r="V115" i="5"/>
  <c r="V123" i="5"/>
  <c r="V131" i="5"/>
  <c r="V139" i="5"/>
  <c r="V147" i="5"/>
  <c r="V155" i="5"/>
  <c r="V163" i="5"/>
  <c r="V171" i="5"/>
  <c r="V141" i="5"/>
  <c r="V165" i="5"/>
  <c r="V38" i="5"/>
  <c r="V102" i="5"/>
  <c r="V158" i="5"/>
  <c r="V10" i="5"/>
  <c r="U1" i="5"/>
  <c r="U4" i="5"/>
  <c r="AA12" i="5"/>
  <c r="AA3" i="5" s="1"/>
  <c r="AA62" i="5"/>
  <c r="AA2" i="5" s="1"/>
  <c r="V1" i="5" l="1"/>
  <c r="V3" i="5"/>
  <c r="V2" i="5"/>
  <c r="V4" i="5"/>
  <c r="AA4" i="5"/>
  <c r="J10" i="4" l="1"/>
  <c r="K10" i="4" s="1"/>
  <c r="S10" i="4" l="1"/>
  <c r="T10" i="4" s="1"/>
  <c r="J11" i="4"/>
  <c r="K11" i="4" s="1"/>
  <c r="J16" i="4"/>
  <c r="K16" i="4" s="1"/>
  <c r="J12" i="4"/>
  <c r="K12" i="4" s="1"/>
  <c r="J13" i="4"/>
  <c r="K13" i="4" s="1"/>
  <c r="J14" i="4"/>
  <c r="K14" i="4" s="1"/>
  <c r="J7" i="4"/>
  <c r="K7" i="4" s="1"/>
  <c r="J15" i="4"/>
  <c r="K15" i="4" s="1"/>
  <c r="J8" i="4"/>
  <c r="K8" i="4" s="1"/>
  <c r="S16" i="4" l="1"/>
  <c r="T16" i="4" s="1"/>
  <c r="F2" i="4"/>
  <c r="F3" i="4"/>
  <c r="J6" i="4"/>
  <c r="K6" i="4" s="1"/>
  <c r="F1" i="4"/>
  <c r="J9" i="4"/>
  <c r="K9" i="4" s="1"/>
  <c r="S14" i="4"/>
  <c r="T14" i="4" s="1"/>
  <c r="S13" i="4"/>
  <c r="E8" i="3" s="1"/>
  <c r="U10" i="4"/>
  <c r="E10" i="3"/>
  <c r="S8" i="4"/>
  <c r="S11" i="4"/>
  <c r="T11" i="4" s="1"/>
  <c r="S15" i="4"/>
  <c r="T15" i="4" s="1"/>
  <c r="S7" i="4"/>
  <c r="T7" i="4"/>
  <c r="S12" i="4"/>
  <c r="T12" i="4" s="1"/>
  <c r="T13" i="4" l="1"/>
  <c r="E7" i="3"/>
  <c r="U8" i="4"/>
  <c r="J3" i="4"/>
  <c r="J2" i="4"/>
  <c r="U7" i="4"/>
  <c r="E6" i="3"/>
  <c r="E11" i="3"/>
  <c r="U11" i="4"/>
  <c r="U13" i="4"/>
  <c r="J1" i="4"/>
  <c r="U15" i="4"/>
  <c r="E14" i="3"/>
  <c r="U12" i="4"/>
  <c r="E12" i="3"/>
  <c r="U14" i="4"/>
  <c r="E13" i="3"/>
  <c r="T8" i="4"/>
  <c r="E15" i="3"/>
  <c r="U16" i="4"/>
  <c r="K3" i="4" l="1"/>
  <c r="S6" i="4"/>
  <c r="T6" i="4" s="1"/>
  <c r="K2" i="4"/>
  <c r="S9" i="4"/>
  <c r="T9" i="4" s="1"/>
  <c r="T1" i="4" s="1"/>
  <c r="K1" i="4"/>
  <c r="U9" i="4" l="1"/>
  <c r="E9" i="3"/>
  <c r="S1" i="4"/>
  <c r="T2" i="4"/>
  <c r="T3" i="4"/>
  <c r="E5" i="3"/>
  <c r="U6" i="4"/>
  <c r="F5" i="3" s="1"/>
  <c r="S3" i="4"/>
  <c r="S2" i="4"/>
  <c r="F1" i="3" l="1"/>
  <c r="E1" i="3"/>
  <c r="U1" i="4"/>
  <c r="B22" i="1"/>
  <c r="U3" i="4"/>
  <c r="B19" i="1" s="1"/>
  <c r="U2" i="4"/>
  <c r="B18" i="1" l="1"/>
  <c r="C18" i="1" s="1"/>
  <c r="V3" i="4"/>
  <c r="D18" i="1" l="1"/>
  <c r="W4" i="5"/>
  <c r="W7" i="5" s="1"/>
  <c r="W54" i="5" l="1"/>
  <c r="W117" i="5"/>
  <c r="W161" i="5"/>
  <c r="W55" i="5"/>
  <c r="W94" i="5"/>
  <c r="W50" i="5"/>
  <c r="W123" i="5"/>
  <c r="W72" i="5"/>
  <c r="W49" i="5"/>
  <c r="W121" i="5"/>
  <c r="W164" i="5"/>
  <c r="W130" i="5"/>
  <c r="W141" i="5"/>
  <c r="W148" i="5"/>
  <c r="W76" i="5"/>
  <c r="W122" i="5"/>
  <c r="W143" i="5"/>
  <c r="W97" i="5"/>
  <c r="W83" i="5"/>
  <c r="W147" i="5"/>
  <c r="W88" i="5"/>
  <c r="W106" i="5"/>
  <c r="W74" i="5"/>
  <c r="W48" i="5"/>
  <c r="W10" i="5"/>
  <c r="W43" i="5"/>
  <c r="W134" i="5"/>
  <c r="W18" i="5"/>
  <c r="W95" i="5"/>
  <c r="W69" i="5"/>
  <c r="W135" i="5"/>
  <c r="W13" i="5"/>
  <c r="W146" i="5"/>
  <c r="W163" i="5"/>
  <c r="W126" i="5"/>
  <c r="W140" i="5"/>
  <c r="W158" i="5"/>
  <c r="W151" i="5"/>
  <c r="W101" i="5"/>
  <c r="W64" i="5"/>
  <c r="W90" i="5"/>
  <c r="W149" i="5"/>
  <c r="W57" i="5"/>
  <c r="W136" i="5"/>
  <c r="W150" i="5"/>
  <c r="W111" i="5"/>
  <c r="W137" i="5"/>
  <c r="W58" i="5"/>
  <c r="W26" i="5"/>
  <c r="W39" i="5"/>
  <c r="W152" i="5"/>
  <c r="W153" i="5"/>
  <c r="W142" i="5"/>
  <c r="W157" i="5"/>
  <c r="W96" i="5"/>
  <c r="W28" i="5"/>
  <c r="W34" i="5"/>
  <c r="W112" i="5"/>
  <c r="W89" i="5"/>
  <c r="W65" i="5"/>
  <c r="W20" i="5"/>
  <c r="W85" i="5"/>
  <c r="W25" i="5"/>
  <c r="W131" i="5"/>
  <c r="W98" i="5"/>
  <c r="W9" i="5"/>
  <c r="W115" i="5"/>
  <c r="W84" i="5"/>
  <c r="W44" i="5"/>
  <c r="W81" i="5"/>
  <c r="W168" i="5"/>
  <c r="W16" i="5"/>
  <c r="W99" i="5"/>
  <c r="W51" i="5"/>
  <c r="W154" i="5"/>
  <c r="W45" i="5"/>
  <c r="W102" i="5"/>
  <c r="W145" i="5"/>
  <c r="W61" i="5"/>
  <c r="W40" i="5"/>
  <c r="W171" i="5"/>
  <c r="W100" i="5"/>
  <c r="W77" i="5"/>
  <c r="W23" i="5"/>
  <c r="W66" i="5"/>
  <c r="W21" i="5"/>
  <c r="W24" i="5"/>
  <c r="W118" i="5"/>
  <c r="W42" i="5"/>
  <c r="W67" i="5"/>
  <c r="W91" i="5"/>
  <c r="W17" i="5"/>
  <c r="W33" i="5"/>
  <c r="W79" i="5"/>
  <c r="W156" i="5"/>
  <c r="W29" i="5"/>
  <c r="W31" i="5"/>
  <c r="W12" i="5"/>
  <c r="W108" i="5"/>
  <c r="W93" i="5"/>
  <c r="W56" i="5"/>
  <c r="W80" i="5"/>
  <c r="W38" i="5"/>
  <c r="W63" i="5"/>
  <c r="W36" i="5"/>
  <c r="W30" i="5"/>
  <c r="W60" i="5"/>
  <c r="W46" i="5"/>
  <c r="W15" i="5"/>
  <c r="W86" i="5"/>
  <c r="W116" i="5"/>
  <c r="W37" i="5"/>
  <c r="W160" i="5"/>
  <c r="W169" i="5"/>
  <c r="W159" i="5"/>
  <c r="W8" i="5"/>
  <c r="W124" i="5"/>
  <c r="W53" i="5"/>
  <c r="W113" i="5"/>
  <c r="W109" i="5"/>
  <c r="W73" i="5"/>
  <c r="W35" i="5"/>
  <c r="W32" i="5"/>
  <c r="W62" i="5"/>
  <c r="W110" i="5"/>
  <c r="W87" i="5"/>
  <c r="W127" i="5"/>
  <c r="W107" i="5"/>
  <c r="W19" i="5"/>
  <c r="W120" i="5"/>
  <c r="W119" i="5"/>
  <c r="W125" i="5"/>
  <c r="W14" i="5"/>
  <c r="W128" i="5"/>
  <c r="W114" i="5"/>
  <c r="W165" i="5"/>
  <c r="W105" i="5"/>
  <c r="W155" i="5"/>
  <c r="W172" i="5"/>
  <c r="W144" i="5"/>
  <c r="W70" i="5"/>
  <c r="W75" i="5"/>
  <c r="W71" i="5"/>
  <c r="W82" i="5"/>
  <c r="W166" i="5"/>
  <c r="W47" i="5"/>
  <c r="W92" i="5"/>
  <c r="W162" i="5"/>
  <c r="W11" i="5"/>
  <c r="W41" i="5"/>
  <c r="W52" i="5"/>
  <c r="W132" i="5"/>
  <c r="W170" i="5"/>
  <c r="W129" i="5"/>
  <c r="W139" i="5"/>
  <c r="W22" i="5"/>
  <c r="W103" i="5"/>
  <c r="W104" i="5"/>
  <c r="W167" i="5"/>
  <c r="W59" i="5"/>
  <c r="W138" i="5"/>
  <c r="W78" i="5"/>
  <c r="W133" i="5"/>
  <c r="W27" i="5"/>
  <c r="W68" i="5"/>
  <c r="W1" i="5" l="1"/>
  <c r="W3" i="5"/>
  <c r="W2" i="5"/>
  <c r="W5" i="5"/>
  <c r="X4" i="5" s="1"/>
  <c r="X12" i="5" l="1"/>
  <c r="Y12" i="5" s="1"/>
  <c r="X39" i="5"/>
  <c r="Y39" i="5" s="1"/>
  <c r="X82" i="5"/>
  <c r="Y82" i="5" s="1"/>
  <c r="X120" i="5"/>
  <c r="Y120" i="5" s="1"/>
  <c r="X47" i="5"/>
  <c r="Y47" i="5" s="1"/>
  <c r="X69" i="5"/>
  <c r="Y69" i="5" s="1"/>
  <c r="X58" i="5"/>
  <c r="Y58" i="5" s="1"/>
  <c r="X46" i="5"/>
  <c r="Y46" i="5" s="1"/>
  <c r="X153" i="5"/>
  <c r="Y153" i="5" s="1"/>
  <c r="X51" i="5"/>
  <c r="Y51" i="5" s="1"/>
  <c r="X156" i="5"/>
  <c r="Y156" i="5" s="1"/>
  <c r="X81" i="5"/>
  <c r="Y81" i="5" s="1"/>
  <c r="X99" i="5"/>
  <c r="Y99" i="5" s="1"/>
  <c r="X85" i="5"/>
  <c r="Y85" i="5" s="1"/>
  <c r="X91" i="5"/>
  <c r="Y91" i="5" s="1"/>
  <c r="X31" i="5"/>
  <c r="Y31" i="5" s="1"/>
  <c r="X16" i="5"/>
  <c r="Y16" i="5" s="1"/>
  <c r="X143" i="5"/>
  <c r="Y143" i="5" s="1"/>
  <c r="X149" i="5"/>
  <c r="Y149" i="5" s="1"/>
  <c r="X83" i="5"/>
  <c r="Y83" i="5" s="1"/>
  <c r="X147" i="5"/>
  <c r="Y147" i="5" s="1"/>
  <c r="X171" i="5"/>
  <c r="Y171" i="5" s="1"/>
  <c r="X28" i="5"/>
  <c r="Y28" i="5" s="1"/>
  <c r="X15" i="5"/>
  <c r="Y15" i="5" s="1"/>
  <c r="X38" i="5"/>
  <c r="Y38" i="5" s="1"/>
  <c r="X123" i="5"/>
  <c r="Y123" i="5" s="1"/>
  <c r="X121" i="5"/>
  <c r="Y121" i="5" s="1"/>
  <c r="X106" i="5"/>
  <c r="Y106" i="5" s="1"/>
  <c r="X48" i="5"/>
  <c r="Y48" i="5" s="1"/>
  <c r="X150" i="5"/>
  <c r="Y150" i="5" s="1"/>
  <c r="X73" i="5"/>
  <c r="Y73" i="5" s="1"/>
  <c r="X98" i="5"/>
  <c r="Y98" i="5" s="1"/>
  <c r="X151" i="5"/>
  <c r="Y151" i="5" s="1"/>
  <c r="X115" i="5"/>
  <c r="Y115" i="5" s="1"/>
  <c r="X21" i="5"/>
  <c r="Y21" i="5" s="1"/>
  <c r="X132" i="5"/>
  <c r="Y132" i="5" s="1"/>
  <c r="X133" i="5"/>
  <c r="Y133" i="5" s="1"/>
  <c r="X130" i="5"/>
  <c r="Y130" i="5" s="1"/>
  <c r="X79" i="5"/>
  <c r="Y79" i="5" s="1"/>
  <c r="X103" i="5"/>
  <c r="Y103" i="5" s="1"/>
  <c r="X24" i="5"/>
  <c r="Y24" i="5" s="1"/>
  <c r="X7" i="5"/>
  <c r="Y7" i="5" s="1"/>
  <c r="X59" i="5"/>
  <c r="Y59" i="5" s="1"/>
  <c r="X70" i="5"/>
  <c r="Y70" i="5" s="1"/>
  <c r="X80" i="5"/>
  <c r="Y80" i="5" s="1"/>
  <c r="X45" i="5"/>
  <c r="Y45" i="5" s="1"/>
  <c r="X34" i="5"/>
  <c r="Y34" i="5" s="1"/>
  <c r="X95" i="5"/>
  <c r="Y95" i="5" s="1"/>
  <c r="X54" i="5"/>
  <c r="Y54" i="5" s="1"/>
  <c r="X55" i="5"/>
  <c r="Y55" i="5" s="1"/>
  <c r="X19" i="5"/>
  <c r="Y19" i="5" s="1"/>
  <c r="X88" i="5"/>
  <c r="Y88" i="5" s="1"/>
  <c r="X146" i="5"/>
  <c r="Y146" i="5" s="1"/>
  <c r="X111" i="5"/>
  <c r="Y111" i="5" s="1"/>
  <c r="X110" i="5"/>
  <c r="Y110" i="5" s="1"/>
  <c r="X27" i="5"/>
  <c r="Y27" i="5" s="1"/>
  <c r="X13" i="5"/>
  <c r="Y13" i="5" s="1"/>
  <c r="X113" i="5"/>
  <c r="Y113" i="5" s="1"/>
  <c r="X25" i="5"/>
  <c r="Y25" i="5" s="1"/>
  <c r="X17" i="5"/>
  <c r="Y17" i="5" s="1"/>
  <c r="X128" i="5"/>
  <c r="Y128" i="5" s="1"/>
  <c r="X32" i="5"/>
  <c r="Y32" i="5" s="1"/>
  <c r="X61" i="5"/>
  <c r="Y61" i="5" s="1"/>
  <c r="X22" i="5"/>
  <c r="Y22" i="5" s="1"/>
  <c r="X60" i="5"/>
  <c r="Y60" i="5" s="1"/>
  <c r="X166" i="5"/>
  <c r="Y166" i="5" s="1"/>
  <c r="X160" i="5"/>
  <c r="Y160" i="5" s="1"/>
  <c r="X96" i="5"/>
  <c r="Y96" i="5" s="1"/>
  <c r="X74" i="5"/>
  <c r="Y74" i="5" s="1"/>
  <c r="X37" i="5"/>
  <c r="Y37" i="5" s="1"/>
  <c r="X30" i="5"/>
  <c r="Y30" i="5" s="1"/>
  <c r="X50" i="5"/>
  <c r="Y50" i="5" s="1"/>
  <c r="X114" i="5"/>
  <c r="Y114" i="5" s="1"/>
  <c r="X43" i="5"/>
  <c r="Y43" i="5" s="1"/>
  <c r="X67" i="5"/>
  <c r="Y67" i="5" s="1"/>
  <c r="X89" i="5"/>
  <c r="Y89" i="5" s="1"/>
  <c r="X101" i="5"/>
  <c r="Y101" i="5" s="1"/>
  <c r="X136" i="5"/>
  <c r="Y136" i="5" s="1"/>
  <c r="X124" i="5"/>
  <c r="Y124" i="5" s="1"/>
  <c r="X112" i="5"/>
  <c r="Y112" i="5" s="1"/>
  <c r="X64" i="5"/>
  <c r="Y64" i="5" s="1"/>
  <c r="X148" i="5"/>
  <c r="Y148" i="5" s="1"/>
  <c r="X107" i="5"/>
  <c r="Y107" i="5" s="1"/>
  <c r="X118" i="5"/>
  <c r="Y118" i="5" s="1"/>
  <c r="X87" i="5"/>
  <c r="Y87" i="5" s="1"/>
  <c r="X145" i="5"/>
  <c r="Y145" i="5" s="1"/>
  <c r="X62" i="5"/>
  <c r="Y62" i="5" s="1"/>
  <c r="X139" i="5"/>
  <c r="Y139" i="5" s="1"/>
  <c r="X162" i="5"/>
  <c r="Y162" i="5" s="1"/>
  <c r="X157" i="5"/>
  <c r="Y157" i="5" s="1"/>
  <c r="X100" i="5"/>
  <c r="Y100" i="5" s="1"/>
  <c r="X26" i="5"/>
  <c r="Y26" i="5" s="1"/>
  <c r="X94" i="5"/>
  <c r="Y94" i="5" s="1"/>
  <c r="X169" i="5"/>
  <c r="Y169" i="5" s="1"/>
  <c r="X116" i="5"/>
  <c r="Y116" i="5" s="1"/>
  <c r="X71" i="5"/>
  <c r="Y71" i="5" s="1"/>
  <c r="X117" i="5"/>
  <c r="Y117" i="5" s="1"/>
  <c r="X90" i="5"/>
  <c r="Y90" i="5" s="1"/>
  <c r="X127" i="5"/>
  <c r="Y127" i="5" s="1"/>
  <c r="X78" i="5"/>
  <c r="Y78" i="5" s="1"/>
  <c r="X8" i="5"/>
  <c r="Y8" i="5" s="1"/>
  <c r="X144" i="5"/>
  <c r="Y144" i="5" s="1"/>
  <c r="X104" i="5"/>
  <c r="Y104" i="5" s="1"/>
  <c r="X20" i="5"/>
  <c r="Y20" i="5" s="1"/>
  <c r="X11" i="5"/>
  <c r="Y11" i="5" s="1"/>
  <c r="X76" i="5"/>
  <c r="Y76" i="5" s="1"/>
  <c r="X172" i="5"/>
  <c r="Y172" i="5" s="1"/>
  <c r="X53" i="5"/>
  <c r="Y53" i="5" s="1"/>
  <c r="X44" i="5"/>
  <c r="Y44" i="5" s="1"/>
  <c r="X154" i="5"/>
  <c r="Y154" i="5" s="1"/>
  <c r="X105" i="5"/>
  <c r="Y105" i="5" s="1"/>
  <c r="X10" i="5"/>
  <c r="Y10" i="5" s="1"/>
  <c r="X161" i="5"/>
  <c r="Y161" i="5" s="1"/>
  <c r="X9" i="5"/>
  <c r="Y9" i="5" s="1"/>
  <c r="X163" i="5"/>
  <c r="Y163" i="5" s="1"/>
  <c r="X131" i="5"/>
  <c r="Y131" i="5" s="1"/>
  <c r="X66" i="5"/>
  <c r="Y66" i="5" s="1"/>
  <c r="X102" i="5"/>
  <c r="Y102" i="5" s="1"/>
  <c r="X138" i="5"/>
  <c r="Y138" i="5" s="1"/>
  <c r="X108" i="5"/>
  <c r="Y108" i="5" s="1"/>
  <c r="X142" i="5"/>
  <c r="Y142" i="5" s="1"/>
  <c r="X134" i="5"/>
  <c r="Y134" i="5" s="1"/>
  <c r="X119" i="5"/>
  <c r="Y119" i="5" s="1"/>
  <c r="X57" i="5"/>
  <c r="Y57" i="5" s="1"/>
  <c r="X92" i="5"/>
  <c r="Y92" i="5" s="1"/>
  <c r="X49" i="5"/>
  <c r="Y49" i="5" s="1"/>
  <c r="X72" i="5"/>
  <c r="Y72" i="5" s="1"/>
  <c r="X63" i="5"/>
  <c r="Y63" i="5" s="1"/>
  <c r="X56" i="5"/>
  <c r="Y56" i="5" s="1"/>
  <c r="X141" i="5"/>
  <c r="Y141" i="5" s="1"/>
  <c r="X41" i="5"/>
  <c r="Y41" i="5" s="1"/>
  <c r="X125" i="5"/>
  <c r="Y125" i="5" s="1"/>
  <c r="X14" i="5"/>
  <c r="Y14" i="5" s="1"/>
  <c r="X42" i="5"/>
  <c r="Y42" i="5" s="1"/>
  <c r="X140" i="5"/>
  <c r="Y140" i="5" s="1"/>
  <c r="X65" i="5"/>
  <c r="Y65" i="5" s="1"/>
  <c r="X159" i="5"/>
  <c r="Y159" i="5" s="1"/>
  <c r="X126" i="5"/>
  <c r="Y126" i="5" s="1"/>
  <c r="X75" i="5"/>
  <c r="Y75" i="5" s="1"/>
  <c r="X152" i="5"/>
  <c r="Y152" i="5" s="1"/>
  <c r="X18" i="5"/>
  <c r="Y18" i="5" s="1"/>
  <c r="X155" i="5"/>
  <c r="Y155" i="5" s="1"/>
  <c r="X97" i="5"/>
  <c r="Y97" i="5" s="1"/>
  <c r="X109" i="5"/>
  <c r="Y109" i="5" s="1"/>
  <c r="X29" i="5"/>
  <c r="Y29" i="5" s="1"/>
  <c r="X84" i="5"/>
  <c r="Y84" i="5" s="1"/>
  <c r="X165" i="5"/>
  <c r="Y165" i="5" s="1"/>
  <c r="X168" i="5"/>
  <c r="Y168" i="5" s="1"/>
  <c r="X135" i="5"/>
  <c r="Y135" i="5" s="1"/>
  <c r="X77" i="5"/>
  <c r="Y77" i="5" s="1"/>
  <c r="X167" i="5"/>
  <c r="Y167" i="5" s="1"/>
  <c r="X86" i="5"/>
  <c r="Y86" i="5" s="1"/>
  <c r="X40" i="5"/>
  <c r="Y40" i="5" s="1"/>
  <c r="X170" i="5"/>
  <c r="Y170" i="5" s="1"/>
  <c r="X129" i="5"/>
  <c r="Y129" i="5" s="1"/>
  <c r="X33" i="5"/>
  <c r="Y33" i="5" s="1"/>
  <c r="X36" i="5"/>
  <c r="Y36" i="5" s="1"/>
  <c r="X23" i="5"/>
  <c r="Y23" i="5" s="1"/>
  <c r="X164" i="5"/>
  <c r="Y164" i="5" s="1"/>
  <c r="X137" i="5"/>
  <c r="Y137" i="5" s="1"/>
  <c r="X93" i="5"/>
  <c r="Y93" i="5" s="1"/>
  <c r="X158" i="5"/>
  <c r="Y158" i="5" s="1"/>
  <c r="X122" i="5"/>
  <c r="Y122" i="5" s="1"/>
  <c r="X52" i="5"/>
  <c r="Y52" i="5" s="1"/>
  <c r="X68" i="5"/>
  <c r="Y68" i="5" s="1"/>
  <c r="X35" i="5"/>
  <c r="Y35" i="5" s="1"/>
  <c r="AC20" i="5"/>
  <c r="AE129" i="5" l="1"/>
  <c r="E96" i="3" s="1"/>
  <c r="Z129" i="5"/>
  <c r="AB129" i="5" s="1"/>
  <c r="Z172" i="5"/>
  <c r="AB172" i="5" s="1"/>
  <c r="AE172" i="5"/>
  <c r="E181" i="3" s="1"/>
  <c r="AE137" i="5"/>
  <c r="E104" i="3" s="1"/>
  <c r="Z137" i="5"/>
  <c r="AB137" i="5" s="1"/>
  <c r="Z86" i="5"/>
  <c r="AB86" i="5" s="1"/>
  <c r="AE86" i="5"/>
  <c r="E49" i="3" s="1"/>
  <c r="AE109" i="5"/>
  <c r="E73" i="3" s="1"/>
  <c r="Z109" i="5"/>
  <c r="AB109" i="5" s="1"/>
  <c r="AE65" i="5"/>
  <c r="E27" i="3" s="1"/>
  <c r="Z65" i="5"/>
  <c r="AB65" i="5" s="1"/>
  <c r="Z63" i="5"/>
  <c r="AB63" i="5" s="1"/>
  <c r="AE63" i="5"/>
  <c r="E25" i="3" s="1"/>
  <c r="Z108" i="5"/>
  <c r="AB108" i="5" s="1"/>
  <c r="AE108" i="5"/>
  <c r="E72" i="3" s="1"/>
  <c r="Z10" i="5"/>
  <c r="AB10" i="5" s="1"/>
  <c r="AC10" i="5" s="1"/>
  <c r="Z20" i="5"/>
  <c r="Y2" i="5"/>
  <c r="Z71" i="5"/>
  <c r="AB71" i="5" s="1"/>
  <c r="AE71" i="5"/>
  <c r="E33" i="3" s="1"/>
  <c r="Z139" i="5"/>
  <c r="AB139" i="5" s="1"/>
  <c r="E110" i="3"/>
  <c r="AE112" i="5"/>
  <c r="E76" i="3" s="1"/>
  <c r="Z112" i="5"/>
  <c r="AB112" i="5" s="1"/>
  <c r="Z50" i="5"/>
  <c r="AB50" i="5" s="1"/>
  <c r="AC50" i="5" s="1"/>
  <c r="Z22" i="5"/>
  <c r="AB22" i="5" s="1"/>
  <c r="AC22" i="5" s="1"/>
  <c r="Z27" i="5"/>
  <c r="AB27" i="5" s="1"/>
  <c r="AC27" i="5" s="1"/>
  <c r="Z95" i="5"/>
  <c r="AB95" i="5" s="1"/>
  <c r="AE95" i="5"/>
  <c r="E59" i="3" s="1"/>
  <c r="Z103" i="5"/>
  <c r="AB103" i="5" s="1"/>
  <c r="AE103" i="5"/>
  <c r="E67" i="3" s="1"/>
  <c r="Z98" i="5"/>
  <c r="AB98" i="5" s="1"/>
  <c r="AE98" i="5"/>
  <c r="E62" i="3" s="1"/>
  <c r="Z15" i="5"/>
  <c r="AB15" i="5" s="1"/>
  <c r="AC15" i="5" s="1"/>
  <c r="Z31" i="5"/>
  <c r="AB31" i="5" s="1"/>
  <c r="AC31" i="5" s="1"/>
  <c r="Z46" i="5"/>
  <c r="AB46" i="5" s="1"/>
  <c r="AC46" i="5" s="1"/>
  <c r="Z164" i="5"/>
  <c r="AB164" i="5" s="1"/>
  <c r="E169" i="3"/>
  <c r="Z167" i="5"/>
  <c r="AB167" i="5" s="1"/>
  <c r="E176" i="3"/>
  <c r="AE97" i="5"/>
  <c r="E61" i="3" s="1"/>
  <c r="Z97" i="5"/>
  <c r="AB97" i="5" s="1"/>
  <c r="Z140" i="5"/>
  <c r="AB140" i="5" s="1"/>
  <c r="AE140" i="5"/>
  <c r="E112" i="3" s="1"/>
  <c r="AE72" i="5"/>
  <c r="E35" i="3" s="1"/>
  <c r="Z72" i="5"/>
  <c r="AB72" i="5" s="1"/>
  <c r="Z138" i="5"/>
  <c r="AB138" i="5" s="1"/>
  <c r="AE138" i="5"/>
  <c r="E108" i="3" s="1"/>
  <c r="AE105" i="5"/>
  <c r="E69" i="3" s="1"/>
  <c r="Z105" i="5"/>
  <c r="AB105" i="5" s="1"/>
  <c r="AE104" i="5"/>
  <c r="E68" i="3" s="1"/>
  <c r="Z104" i="5"/>
  <c r="AB104" i="5" s="1"/>
  <c r="Z116" i="5"/>
  <c r="AB116" i="5" s="1"/>
  <c r="AE116" i="5"/>
  <c r="E82" i="3" s="1"/>
  <c r="Z62" i="5"/>
  <c r="AB62" i="5" s="1"/>
  <c r="AE62" i="5"/>
  <c r="Z124" i="5"/>
  <c r="AB124" i="5" s="1"/>
  <c r="AE124" i="5"/>
  <c r="E91" i="3" s="1"/>
  <c r="Z30" i="5"/>
  <c r="AB30" i="5" s="1"/>
  <c r="AC30" i="5" s="1"/>
  <c r="Z61" i="5"/>
  <c r="AB61" i="5" s="1"/>
  <c r="AC61" i="5" s="1"/>
  <c r="Z110" i="5"/>
  <c r="AB110" i="5" s="1"/>
  <c r="AE110" i="5"/>
  <c r="E74" i="3" s="1"/>
  <c r="Z34" i="5"/>
  <c r="AB34" i="5" s="1"/>
  <c r="AC34" i="5" s="1"/>
  <c r="Z79" i="5"/>
  <c r="AB79" i="5" s="1"/>
  <c r="AE79" i="5"/>
  <c r="E42" i="3" s="1"/>
  <c r="AE73" i="5"/>
  <c r="E36" i="3" s="1"/>
  <c r="Z73" i="5"/>
  <c r="AB73" i="5" s="1"/>
  <c r="Z28" i="5"/>
  <c r="AB28" i="5" s="1"/>
  <c r="AC28" i="5" s="1"/>
  <c r="Z91" i="5"/>
  <c r="AB91" i="5" s="1"/>
  <c r="AE91" i="5"/>
  <c r="E54" i="3" s="1"/>
  <c r="Z58" i="5"/>
  <c r="AB58" i="5" s="1"/>
  <c r="AC58" i="5" s="1"/>
  <c r="Z41" i="5"/>
  <c r="AB41" i="5" s="1"/>
  <c r="AC41" i="5" s="1"/>
  <c r="Z23" i="5"/>
  <c r="AB23" i="5" s="1"/>
  <c r="AC23" i="5" s="1"/>
  <c r="Z155" i="5"/>
  <c r="AB155" i="5" s="1"/>
  <c r="E139" i="3"/>
  <c r="Z49" i="5"/>
  <c r="AB49" i="5" s="1"/>
  <c r="AC49" i="5" s="1"/>
  <c r="Z154" i="5"/>
  <c r="AB154" i="5" s="1"/>
  <c r="AE154" i="5"/>
  <c r="E138" i="3" s="1"/>
  <c r="AE145" i="5"/>
  <c r="E117" i="3" s="1"/>
  <c r="Z145" i="5"/>
  <c r="AB145" i="5" s="1"/>
  <c r="Z37" i="5"/>
  <c r="AB37" i="5" s="1"/>
  <c r="AC37" i="5" s="1"/>
  <c r="Z111" i="5"/>
  <c r="AB111" i="5" s="1"/>
  <c r="AE111" i="5"/>
  <c r="E75" i="3" s="1"/>
  <c r="Z130" i="5"/>
  <c r="AB130" i="5" s="1"/>
  <c r="AE130" i="5"/>
  <c r="E97" i="3" s="1"/>
  <c r="Z171" i="5"/>
  <c r="AB171" i="5" s="1"/>
  <c r="E180" i="3"/>
  <c r="AE85" i="5"/>
  <c r="E48" i="3" s="1"/>
  <c r="Z85" i="5"/>
  <c r="AB85" i="5" s="1"/>
  <c r="AE69" i="5"/>
  <c r="E31" i="3" s="1"/>
  <c r="Z69" i="5"/>
  <c r="AB69" i="5" s="1"/>
  <c r="Z127" i="5"/>
  <c r="AB127" i="5" s="1"/>
  <c r="AE127" i="5"/>
  <c r="E94" i="3" s="1"/>
  <c r="Z68" i="5"/>
  <c r="AB68" i="5" s="1"/>
  <c r="AE68" i="5"/>
  <c r="E30" i="3" s="1"/>
  <c r="Z36" i="5"/>
  <c r="AB36" i="5" s="1"/>
  <c r="AC36" i="5" s="1"/>
  <c r="Z135" i="5"/>
  <c r="AB135" i="5" s="1"/>
  <c r="AE135" i="5"/>
  <c r="E102" i="3" s="1"/>
  <c r="Z18" i="5"/>
  <c r="AB18" i="5" s="1"/>
  <c r="AC18" i="5" s="1"/>
  <c r="Z14" i="5"/>
  <c r="AB14" i="5" s="1"/>
  <c r="AC14" i="5" s="1"/>
  <c r="Z92" i="5"/>
  <c r="AB92" i="5" s="1"/>
  <c r="AE92" i="5"/>
  <c r="E55" i="3" s="1"/>
  <c r="Z66" i="5"/>
  <c r="AB66" i="5" s="1"/>
  <c r="AE66" i="5"/>
  <c r="E28" i="3" s="1"/>
  <c r="Z44" i="5"/>
  <c r="AB44" i="5" s="1"/>
  <c r="AC44" i="5" s="1"/>
  <c r="Z8" i="5"/>
  <c r="AB8" i="5" s="1"/>
  <c r="AC8" i="5" s="1"/>
  <c r="Z94" i="5"/>
  <c r="AB94" i="5" s="1"/>
  <c r="AE94" i="5"/>
  <c r="E58" i="3" s="1"/>
  <c r="Z87" i="5"/>
  <c r="AB87" i="5" s="1"/>
  <c r="AE87" i="5"/>
  <c r="E50" i="3" s="1"/>
  <c r="AE101" i="5"/>
  <c r="E65" i="3" s="1"/>
  <c r="Z101" i="5"/>
  <c r="AB101" i="5" s="1"/>
  <c r="AE74" i="5"/>
  <c r="E37" i="3" s="1"/>
  <c r="Z74" i="5"/>
  <c r="AB74" i="5" s="1"/>
  <c r="AE128" i="5"/>
  <c r="E95" i="3" s="1"/>
  <c r="Z128" i="5"/>
  <c r="AB128" i="5" s="1"/>
  <c r="Z146" i="5"/>
  <c r="AB146" i="5" s="1"/>
  <c r="AE146" i="5"/>
  <c r="E118" i="3" s="1"/>
  <c r="AE80" i="5"/>
  <c r="E43" i="3" s="1"/>
  <c r="Z80" i="5"/>
  <c r="AB80" i="5" s="1"/>
  <c r="AE133" i="5"/>
  <c r="E100" i="3" s="1"/>
  <c r="Z133" i="5"/>
  <c r="AB133" i="5" s="1"/>
  <c r="Z48" i="5"/>
  <c r="AB48" i="5" s="1"/>
  <c r="AC48" i="5" s="1"/>
  <c r="Z147" i="5"/>
  <c r="AB147" i="5" s="1"/>
  <c r="AE147" i="5"/>
  <c r="E119" i="3" s="1"/>
  <c r="Z99" i="5"/>
  <c r="AB99" i="5" s="1"/>
  <c r="AE99" i="5"/>
  <c r="E63" i="3" s="1"/>
  <c r="Z47" i="5"/>
  <c r="AB47" i="5" s="1"/>
  <c r="AC47" i="5" s="1"/>
  <c r="E172" i="3"/>
  <c r="Z165" i="5"/>
  <c r="AB165" i="5" s="1"/>
  <c r="Z163" i="5"/>
  <c r="AB163" i="5" s="1"/>
  <c r="AE163" i="5"/>
  <c r="E166" i="3" s="1"/>
  <c r="Z35" i="5"/>
  <c r="AB35" i="5" s="1"/>
  <c r="AC35" i="5" s="1"/>
  <c r="AE77" i="5"/>
  <c r="E40" i="3" s="1"/>
  <c r="Z77" i="5"/>
  <c r="AB77" i="5" s="1"/>
  <c r="Z42" i="5"/>
  <c r="AB42" i="5" s="1"/>
  <c r="AC42" i="5" s="1"/>
  <c r="Z102" i="5"/>
  <c r="AB102" i="5" s="1"/>
  <c r="AE102" i="5"/>
  <c r="E66" i="3" s="1"/>
  <c r="AE144" i="5"/>
  <c r="E116" i="3" s="1"/>
  <c r="Z144" i="5"/>
  <c r="AB144" i="5" s="1"/>
  <c r="AE169" i="5"/>
  <c r="E178" i="3" s="1"/>
  <c r="Z169" i="5"/>
  <c r="AB169" i="5" s="1"/>
  <c r="AE136" i="5"/>
  <c r="E103" i="3" s="1"/>
  <c r="Z136" i="5"/>
  <c r="AB136" i="5" s="1"/>
  <c r="Z32" i="5"/>
  <c r="AB32" i="5" s="1"/>
  <c r="AC32" i="5" s="1"/>
  <c r="Z45" i="5"/>
  <c r="AB45" i="5" s="1"/>
  <c r="AC45" i="5" s="1"/>
  <c r="Z150" i="5"/>
  <c r="AB150" i="5" s="1"/>
  <c r="AE150" i="5"/>
  <c r="E127" i="3" s="1"/>
  <c r="Z52" i="5"/>
  <c r="AB52" i="5" s="1"/>
  <c r="AC52" i="5" s="1"/>
  <c r="Z33" i="5"/>
  <c r="AB33" i="5" s="1"/>
  <c r="AC33" i="5" s="1"/>
  <c r="E177" i="3"/>
  <c r="Z168" i="5"/>
  <c r="AB168" i="5" s="1"/>
  <c r="AE152" i="5"/>
  <c r="E135" i="3" s="1"/>
  <c r="Z152" i="5"/>
  <c r="AB152" i="5" s="1"/>
  <c r="AE125" i="5"/>
  <c r="E92" i="3" s="1"/>
  <c r="Z125" i="5"/>
  <c r="AB125" i="5" s="1"/>
  <c r="Z57" i="5"/>
  <c r="AB57" i="5" s="1"/>
  <c r="AC57" i="5" s="1"/>
  <c r="Z131" i="5"/>
  <c r="AB131" i="5" s="1"/>
  <c r="AE131" i="5"/>
  <c r="E98" i="3" s="1"/>
  <c r="Z53" i="5"/>
  <c r="AB53" i="5" s="1"/>
  <c r="AC53" i="5" s="1"/>
  <c r="Z78" i="5"/>
  <c r="AB78" i="5" s="1"/>
  <c r="AE78" i="5"/>
  <c r="E41" i="3" s="1"/>
  <c r="Z26" i="5"/>
  <c r="AB26" i="5" s="1"/>
  <c r="AC26" i="5" s="1"/>
  <c r="Z118" i="5"/>
  <c r="AB118" i="5" s="1"/>
  <c r="AE118" i="5"/>
  <c r="E84" i="3" s="1"/>
  <c r="AE89" i="5"/>
  <c r="E52" i="3" s="1"/>
  <c r="Z89" i="5"/>
  <c r="AB89" i="5" s="1"/>
  <c r="AE96" i="5"/>
  <c r="E60" i="3" s="1"/>
  <c r="Z96" i="5"/>
  <c r="AB96" i="5" s="1"/>
  <c r="Z17" i="5"/>
  <c r="AB17" i="5" s="1"/>
  <c r="AC17" i="5" s="1"/>
  <c r="AE88" i="5"/>
  <c r="E51" i="3" s="1"/>
  <c r="Z88" i="5"/>
  <c r="AB88" i="5" s="1"/>
  <c r="Z70" i="5"/>
  <c r="AB70" i="5" s="1"/>
  <c r="AE70" i="5"/>
  <c r="E32" i="3" s="1"/>
  <c r="Z132" i="5"/>
  <c r="AB132" i="5" s="1"/>
  <c r="E99" i="3"/>
  <c r="Z106" i="5"/>
  <c r="AB106" i="5" s="1"/>
  <c r="AE106" i="5"/>
  <c r="E70" i="3" s="1"/>
  <c r="Z83" i="5"/>
  <c r="AB83" i="5" s="1"/>
  <c r="AE83" i="5"/>
  <c r="E46" i="3" s="1"/>
  <c r="AE81" i="5"/>
  <c r="E44" i="3" s="1"/>
  <c r="Z81" i="5"/>
  <c r="AB81" i="5" s="1"/>
  <c r="AE120" i="5"/>
  <c r="E86" i="3" s="1"/>
  <c r="Z120" i="5"/>
  <c r="AB120" i="5" s="1"/>
  <c r="Z75" i="5"/>
  <c r="AB75" i="5" s="1"/>
  <c r="AE75" i="5"/>
  <c r="E38" i="3" s="1"/>
  <c r="Z100" i="5"/>
  <c r="AB100" i="5" s="1"/>
  <c r="AE100" i="5"/>
  <c r="E64" i="3" s="1"/>
  <c r="Z107" i="5"/>
  <c r="AB107" i="5" s="1"/>
  <c r="AE107" i="5"/>
  <c r="E71" i="3" s="1"/>
  <c r="Z67" i="5"/>
  <c r="AB67" i="5" s="1"/>
  <c r="AE67" i="5"/>
  <c r="E29" i="3" s="1"/>
  <c r="E156" i="3"/>
  <c r="Z160" i="5"/>
  <c r="AB160" i="5" s="1"/>
  <c r="Z25" i="5"/>
  <c r="AB25" i="5" s="1"/>
  <c r="AC25" i="5" s="1"/>
  <c r="Z19" i="5"/>
  <c r="AB19" i="5" s="1"/>
  <c r="AC19" i="5" s="1"/>
  <c r="Z59" i="5"/>
  <c r="AB59" i="5" s="1"/>
  <c r="AC59" i="5" s="1"/>
  <c r="Z21" i="5"/>
  <c r="AB21" i="5" s="1"/>
  <c r="AC21" i="5" s="1"/>
  <c r="AE121" i="5"/>
  <c r="E87" i="3" s="1"/>
  <c r="Z121" i="5"/>
  <c r="AB121" i="5" s="1"/>
  <c r="AE149" i="5"/>
  <c r="E122" i="3" s="1"/>
  <c r="Z149" i="5"/>
  <c r="AB149" i="5" s="1"/>
  <c r="Z156" i="5"/>
  <c r="AB156" i="5" s="1"/>
  <c r="AE156" i="5"/>
  <c r="E144" i="3" s="1"/>
  <c r="Z82" i="5"/>
  <c r="AB82" i="5" s="1"/>
  <c r="AE82" i="5"/>
  <c r="E45" i="3" s="1"/>
  <c r="Z158" i="5"/>
  <c r="AB158" i="5" s="1"/>
  <c r="AE158" i="5"/>
  <c r="E150" i="3" s="1"/>
  <c r="Z170" i="5"/>
  <c r="AB170" i="5" s="1"/>
  <c r="AE170" i="5"/>
  <c r="E179" i="3" s="1"/>
  <c r="Z84" i="5"/>
  <c r="AB84" i="5" s="1"/>
  <c r="AE84" i="5"/>
  <c r="E47" i="3" s="1"/>
  <c r="Z126" i="5"/>
  <c r="AB126" i="5" s="1"/>
  <c r="AE126" i="5"/>
  <c r="E93" i="3" s="1"/>
  <c r="AE141" i="5"/>
  <c r="E113" i="3" s="1"/>
  <c r="Z141" i="5"/>
  <c r="AB141" i="5" s="1"/>
  <c r="Z134" i="5"/>
  <c r="AB134" i="5" s="1"/>
  <c r="AE134" i="5"/>
  <c r="E101" i="3" s="1"/>
  <c r="Z9" i="5"/>
  <c r="AB9" i="5" s="1"/>
  <c r="AC9" i="5" s="1"/>
  <c r="Z76" i="5"/>
  <c r="AB76" i="5" s="1"/>
  <c r="AE76" i="5"/>
  <c r="E39" i="3" s="1"/>
  <c r="Z90" i="5"/>
  <c r="AB90" i="5" s="1"/>
  <c r="AE90" i="5"/>
  <c r="E53" i="3" s="1"/>
  <c r="AE157" i="5"/>
  <c r="E145" i="3" s="1"/>
  <c r="Z157" i="5"/>
  <c r="AB157" i="5" s="1"/>
  <c r="Z148" i="5"/>
  <c r="AB148" i="5" s="1"/>
  <c r="AE148" i="5"/>
  <c r="E120" i="3" s="1"/>
  <c r="Z43" i="5"/>
  <c r="AB43" i="5" s="1"/>
  <c r="AC43" i="5" s="1"/>
  <c r="Z166" i="5"/>
  <c r="AB166" i="5" s="1"/>
  <c r="E174" i="3"/>
  <c r="AE113" i="5"/>
  <c r="E77" i="3" s="1"/>
  <c r="Z113" i="5"/>
  <c r="AB113" i="5" s="1"/>
  <c r="Z55" i="5"/>
  <c r="AB55" i="5" s="1"/>
  <c r="AC55" i="5" s="1"/>
  <c r="Y1" i="5"/>
  <c r="Y4" i="5"/>
  <c r="Z7" i="5"/>
  <c r="Z115" i="5"/>
  <c r="AB115" i="5" s="1"/>
  <c r="AE115" i="5"/>
  <c r="E80" i="3" s="1"/>
  <c r="Z123" i="5"/>
  <c r="AB123" i="5" s="1"/>
  <c r="AE123" i="5"/>
  <c r="E90" i="3" s="1"/>
  <c r="Z143" i="5"/>
  <c r="AB143" i="5" s="1"/>
  <c r="AE143" i="5"/>
  <c r="E115" i="3" s="1"/>
  <c r="Z51" i="5"/>
  <c r="AB51" i="5" s="1"/>
  <c r="AC51" i="5" s="1"/>
  <c r="Z39" i="5"/>
  <c r="AB39" i="5" s="1"/>
  <c r="AC39" i="5" s="1"/>
  <c r="Z122" i="5"/>
  <c r="AB122" i="5" s="1"/>
  <c r="AE122" i="5"/>
  <c r="E89" i="3" s="1"/>
  <c r="Z119" i="5"/>
  <c r="AB119" i="5" s="1"/>
  <c r="AE119" i="5"/>
  <c r="E85" i="3" s="1"/>
  <c r="AE93" i="5"/>
  <c r="E57" i="3" s="1"/>
  <c r="Z93" i="5"/>
  <c r="AB93" i="5" s="1"/>
  <c r="Z40" i="5"/>
  <c r="AB40" i="5" s="1"/>
  <c r="AC40" i="5" s="1"/>
  <c r="Z29" i="5"/>
  <c r="AB29" i="5" s="1"/>
  <c r="AC29" i="5" s="1"/>
  <c r="Z159" i="5"/>
  <c r="AB159" i="5" s="1"/>
  <c r="E152" i="3"/>
  <c r="Z56" i="5"/>
  <c r="AB56" i="5" s="1"/>
  <c r="AC56" i="5" s="1"/>
  <c r="Z142" i="5"/>
  <c r="AB142" i="5" s="1"/>
  <c r="AE142" i="5"/>
  <c r="E114" i="3" s="1"/>
  <c r="AE161" i="5"/>
  <c r="E157" i="3" s="1"/>
  <c r="Z161" i="5"/>
  <c r="AB161" i="5" s="1"/>
  <c r="Z11" i="5"/>
  <c r="AB11" i="5" s="1"/>
  <c r="AC11" i="5" s="1"/>
  <c r="AE117" i="5"/>
  <c r="E83" i="3" s="1"/>
  <c r="Z117" i="5"/>
  <c r="AB117" i="5" s="1"/>
  <c r="Z162" i="5"/>
  <c r="AB162" i="5" s="1"/>
  <c r="AE162" i="5"/>
  <c r="E159" i="3" s="1"/>
  <c r="AE64" i="5"/>
  <c r="E26" i="3" s="1"/>
  <c r="Z64" i="5"/>
  <c r="AB64" i="5" s="1"/>
  <c r="Z114" i="5"/>
  <c r="AB114" i="5" s="1"/>
  <c r="AE114" i="5"/>
  <c r="E79" i="3" s="1"/>
  <c r="Z60" i="5"/>
  <c r="AB60" i="5" s="1"/>
  <c r="AC60" i="5" s="1"/>
  <c r="Z13" i="5"/>
  <c r="AB13" i="5" s="1"/>
  <c r="AC13" i="5" s="1"/>
  <c r="Z54" i="5"/>
  <c r="AB54" i="5" s="1"/>
  <c r="AC54" i="5" s="1"/>
  <c r="Z24" i="5"/>
  <c r="AB24" i="5" s="1"/>
  <c r="AC24" i="5" s="1"/>
  <c r="Z151" i="5"/>
  <c r="AB151" i="5" s="1"/>
  <c r="AE151" i="5"/>
  <c r="E128" i="3" s="1"/>
  <c r="Z38" i="5"/>
  <c r="AB38" i="5" s="1"/>
  <c r="AC38" i="5" s="1"/>
  <c r="Z16" i="5"/>
  <c r="AB16" i="5" s="1"/>
  <c r="AC16" i="5" s="1"/>
  <c r="AE153" i="5"/>
  <c r="E136" i="3" s="1"/>
  <c r="Z153" i="5"/>
  <c r="AB153" i="5" s="1"/>
  <c r="Z12" i="5"/>
  <c r="Y3" i="5"/>
  <c r="X2" i="5"/>
  <c r="X1" i="5"/>
  <c r="X5" i="5"/>
  <c r="X3" i="5"/>
  <c r="AC2" i="5"/>
  <c r="AB7" i="5" l="1"/>
  <c r="Z1" i="5"/>
  <c r="Z4" i="5"/>
  <c r="AB12" i="5"/>
  <c r="Z3" i="5"/>
  <c r="AB20" i="5"/>
  <c r="AB2" i="5" s="1"/>
  <c r="AD167" i="5" s="1"/>
  <c r="AF167" i="5" s="1"/>
  <c r="Z2" i="5"/>
  <c r="B12" i="1"/>
  <c r="B13" i="1" s="1"/>
  <c r="E24" i="3"/>
  <c r="AD145" i="5" l="1"/>
  <c r="AF145" i="5" s="1"/>
  <c r="AD132" i="5"/>
  <c r="AF132" i="5" s="1"/>
  <c r="AD127" i="5"/>
  <c r="AF127" i="5" s="1"/>
  <c r="AD166" i="5"/>
  <c r="AF166" i="5" s="1"/>
  <c r="AD84" i="5"/>
  <c r="AF84" i="5" s="1"/>
  <c r="AD125" i="5"/>
  <c r="AF125" i="5" s="1"/>
  <c r="AD171" i="5"/>
  <c r="AF171" i="5" s="1"/>
  <c r="AD42" i="5"/>
  <c r="AE42" i="5" s="1"/>
  <c r="E147" i="3" s="1"/>
  <c r="AD99" i="5"/>
  <c r="AF99" i="5" s="1"/>
  <c r="AD119" i="5"/>
  <c r="AF119" i="5" s="1"/>
  <c r="AD150" i="5"/>
  <c r="AF150" i="5" s="1"/>
  <c r="AD91" i="5"/>
  <c r="AF91" i="5" s="1"/>
  <c r="AD157" i="5"/>
  <c r="AF157" i="5" s="1"/>
  <c r="AD140" i="5"/>
  <c r="AF140" i="5" s="1"/>
  <c r="AD149" i="5"/>
  <c r="AF149" i="5" s="1"/>
  <c r="AD30" i="5"/>
  <c r="AE30" i="5" s="1"/>
  <c r="E129" i="3" s="1"/>
  <c r="AC12" i="5"/>
  <c r="AB3" i="5"/>
  <c r="AD78" i="5"/>
  <c r="AF78" i="5" s="1"/>
  <c r="AD28" i="5"/>
  <c r="AE28" i="5" s="1"/>
  <c r="AD49" i="5"/>
  <c r="AD139" i="5"/>
  <c r="AF139" i="5" s="1"/>
  <c r="AD94" i="5"/>
  <c r="AF94" i="5" s="1"/>
  <c r="AD143" i="5"/>
  <c r="AF143" i="5" s="1"/>
  <c r="AD165" i="5"/>
  <c r="AF165" i="5" s="1"/>
  <c r="AD87" i="5"/>
  <c r="AF87" i="5" s="1"/>
  <c r="AD70" i="5"/>
  <c r="AF70" i="5" s="1"/>
  <c r="AD43" i="5"/>
  <c r="AE43" i="5" s="1"/>
  <c r="E148" i="3" s="1"/>
  <c r="AD93" i="5"/>
  <c r="AF93" i="5" s="1"/>
  <c r="AD92" i="5"/>
  <c r="AF92" i="5" s="1"/>
  <c r="AD160" i="5"/>
  <c r="AF160" i="5" s="1"/>
  <c r="AD147" i="5"/>
  <c r="AF147" i="5" s="1"/>
  <c r="AD29" i="5"/>
  <c r="AE29" i="5" s="1"/>
  <c r="E126" i="3" s="1"/>
  <c r="AD172" i="5"/>
  <c r="AF172" i="5" s="1"/>
  <c r="AD153" i="5"/>
  <c r="AF153" i="5" s="1"/>
  <c r="AD131" i="5"/>
  <c r="AF131" i="5" s="1"/>
  <c r="AD113" i="5"/>
  <c r="AF113" i="5" s="1"/>
  <c r="AD54" i="5"/>
  <c r="AE54" i="5" s="1"/>
  <c r="E164" i="3" s="1"/>
  <c r="AD126" i="5"/>
  <c r="AF126" i="5" s="1"/>
  <c r="AD18" i="5"/>
  <c r="AD90" i="5"/>
  <c r="AF90" i="5" s="1"/>
  <c r="AD59" i="5"/>
  <c r="AE59" i="5" s="1"/>
  <c r="E171" i="3" s="1"/>
  <c r="AD69" i="5"/>
  <c r="AF69" i="5" s="1"/>
  <c r="AD16" i="5"/>
  <c r="AD81" i="5"/>
  <c r="AF81" i="5" s="1"/>
  <c r="AD135" i="5"/>
  <c r="AF135" i="5" s="1"/>
  <c r="AD71" i="5"/>
  <c r="AF71" i="5" s="1"/>
  <c r="AD120" i="5"/>
  <c r="AF120" i="5" s="1"/>
  <c r="AD14" i="5"/>
  <c r="AE14" i="5" s="1"/>
  <c r="E23" i="3" s="1"/>
  <c r="AD46" i="5"/>
  <c r="AE46" i="5" s="1"/>
  <c r="E153" i="3" s="1"/>
  <c r="AD73" i="5"/>
  <c r="AF73" i="5" s="1"/>
  <c r="AD117" i="5"/>
  <c r="AF117" i="5" s="1"/>
  <c r="AD86" i="5"/>
  <c r="AF86" i="5" s="1"/>
  <c r="AD163" i="5"/>
  <c r="AF163" i="5" s="1"/>
  <c r="AD9" i="5"/>
  <c r="AD100" i="5"/>
  <c r="AF100" i="5" s="1"/>
  <c r="AD152" i="5"/>
  <c r="AF152" i="5" s="1"/>
  <c r="AD53" i="5"/>
  <c r="AE53" i="5" s="1"/>
  <c r="E163" i="3" s="1"/>
  <c r="AD37" i="5"/>
  <c r="AE37" i="5" s="1"/>
  <c r="AD76" i="5"/>
  <c r="AF76" i="5" s="1"/>
  <c r="AD62" i="5"/>
  <c r="AF62" i="5" s="1"/>
  <c r="AD109" i="5"/>
  <c r="AF109" i="5" s="1"/>
  <c r="AD52" i="5"/>
  <c r="AF52" i="5" s="1"/>
  <c r="AD97" i="5"/>
  <c r="AF97" i="5" s="1"/>
  <c r="AD105" i="5"/>
  <c r="AF105" i="5" s="1"/>
  <c r="AD98" i="5"/>
  <c r="AF98" i="5" s="1"/>
  <c r="AD148" i="5"/>
  <c r="AF148" i="5" s="1"/>
  <c r="AD24" i="5"/>
  <c r="E111" i="3" s="1"/>
  <c r="AD32" i="5"/>
  <c r="AE32" i="5" s="1"/>
  <c r="AD74" i="5"/>
  <c r="AF74" i="5" s="1"/>
  <c r="AD56" i="5"/>
  <c r="AE56" i="5" s="1"/>
  <c r="AD7" i="5"/>
  <c r="AD17" i="5"/>
  <c r="AE17" i="5" s="1"/>
  <c r="E78" i="3" s="1"/>
  <c r="AD57" i="5"/>
  <c r="AE57" i="5" s="1"/>
  <c r="E168" i="3" s="1"/>
  <c r="AD45" i="5"/>
  <c r="AE45" i="5" s="1"/>
  <c r="AD48" i="5"/>
  <c r="AE48" i="5" s="1"/>
  <c r="AD23" i="5"/>
  <c r="AE23" i="5" s="1"/>
  <c r="E109" i="3" s="1"/>
  <c r="AD154" i="5"/>
  <c r="AF154" i="5" s="1"/>
  <c r="AD111" i="5"/>
  <c r="AF111" i="5" s="1"/>
  <c r="AD61" i="5"/>
  <c r="AE61" i="5" s="1"/>
  <c r="E175" i="3" s="1"/>
  <c r="AD96" i="5"/>
  <c r="AF96" i="5" s="1"/>
  <c r="AD158" i="5"/>
  <c r="AF158" i="5" s="1"/>
  <c r="AD55" i="5"/>
  <c r="AD10" i="5"/>
  <c r="AE10" i="5" s="1"/>
  <c r="E19" i="3" s="1"/>
  <c r="AD58" i="5"/>
  <c r="AE58" i="5" s="1"/>
  <c r="E170" i="3" s="1"/>
  <c r="AD60" i="5"/>
  <c r="AE60" i="5" s="1"/>
  <c r="E173" i="3" s="1"/>
  <c r="AD83" i="5"/>
  <c r="AF83" i="5" s="1"/>
  <c r="AD64" i="5"/>
  <c r="AF64" i="5" s="1"/>
  <c r="AD103" i="5"/>
  <c r="AF103" i="5" s="1"/>
  <c r="AD88" i="5"/>
  <c r="AF88" i="5" s="1"/>
  <c r="AD121" i="5"/>
  <c r="AF121" i="5" s="1"/>
  <c r="AD51" i="5"/>
  <c r="AE51" i="5" s="1"/>
  <c r="E161" i="3" s="1"/>
  <c r="AD44" i="5"/>
  <c r="AE44" i="5" s="1"/>
  <c r="AD123" i="5"/>
  <c r="AF123" i="5" s="1"/>
  <c r="AD141" i="5"/>
  <c r="AF141" i="5" s="1"/>
  <c r="AD162" i="5"/>
  <c r="AF162" i="5" s="1"/>
  <c r="AD155" i="5"/>
  <c r="AF155" i="5" s="1"/>
  <c r="AD19" i="5"/>
  <c r="AE19" i="5" s="1"/>
  <c r="E88" i="3" s="1"/>
  <c r="AD108" i="5"/>
  <c r="AF108" i="5" s="1"/>
  <c r="AD47" i="5"/>
  <c r="AE47" i="5" s="1"/>
  <c r="E154" i="3" s="1"/>
  <c r="AD102" i="5"/>
  <c r="AF102" i="5" s="1"/>
  <c r="AD79" i="5"/>
  <c r="AF79" i="5" s="1"/>
  <c r="AC7" i="5"/>
  <c r="AB4" i="5"/>
  <c r="AB1" i="5"/>
  <c r="AD124" i="5"/>
  <c r="AF124" i="5" s="1"/>
  <c r="AD146" i="5"/>
  <c r="AF146" i="5" s="1"/>
  <c r="AD136" i="5"/>
  <c r="AF136" i="5" s="1"/>
  <c r="AD66" i="5"/>
  <c r="AF66" i="5" s="1"/>
  <c r="AD75" i="5"/>
  <c r="AF75" i="5" s="1"/>
  <c r="AD151" i="5"/>
  <c r="AF151" i="5" s="1"/>
  <c r="AD95" i="5"/>
  <c r="AF95" i="5" s="1"/>
  <c r="AD104" i="5"/>
  <c r="AF104" i="5" s="1"/>
  <c r="AD110" i="5"/>
  <c r="AF110" i="5" s="1"/>
  <c r="AD122" i="5"/>
  <c r="AF122" i="5" s="1"/>
  <c r="AD34" i="5"/>
  <c r="E133" i="3" s="1"/>
  <c r="AD77" i="5"/>
  <c r="AF77" i="5" s="1"/>
  <c r="AD161" i="5"/>
  <c r="AF161" i="5" s="1"/>
  <c r="AD101" i="5"/>
  <c r="AF101" i="5" s="1"/>
  <c r="AD25" i="5"/>
  <c r="AE25" i="5" s="1"/>
  <c r="E121" i="3" s="1"/>
  <c r="AD156" i="5"/>
  <c r="AF156" i="5" s="1"/>
  <c r="AD134" i="5"/>
  <c r="AF134" i="5" s="1"/>
  <c r="AD33" i="5"/>
  <c r="AE33" i="5" s="1"/>
  <c r="AD89" i="5"/>
  <c r="AF89" i="5" s="1"/>
  <c r="AD15" i="5"/>
  <c r="AE15" i="5" s="1"/>
  <c r="E34" i="3" s="1"/>
  <c r="AD38" i="5"/>
  <c r="AE38" i="5" s="1"/>
  <c r="E141" i="3" s="1"/>
  <c r="AD67" i="5"/>
  <c r="AF67" i="5" s="1"/>
  <c r="AD115" i="5"/>
  <c r="AF115" i="5" s="1"/>
  <c r="AD118" i="5"/>
  <c r="AF118" i="5" s="1"/>
  <c r="AD128" i="5"/>
  <c r="AF128" i="5" s="1"/>
  <c r="AD8" i="5"/>
  <c r="AE8" i="5" s="1"/>
  <c r="E17" i="3" s="1"/>
  <c r="AD20" i="5"/>
  <c r="AF20" i="5" s="1"/>
  <c r="AD39" i="5"/>
  <c r="AF39" i="5" s="1"/>
  <c r="AD142" i="5"/>
  <c r="AF142" i="5" s="1"/>
  <c r="AD80" i="5"/>
  <c r="AF80" i="5" s="1"/>
  <c r="AD50" i="5"/>
  <c r="AE50" i="5" s="1"/>
  <c r="E160" i="3" s="1"/>
  <c r="AD13" i="5"/>
  <c r="AE13" i="5" s="1"/>
  <c r="E22" i="3" s="1"/>
  <c r="AD130" i="5"/>
  <c r="AF130" i="5" s="1"/>
  <c r="AD26" i="5"/>
  <c r="AE26" i="5" s="1"/>
  <c r="AD169" i="5"/>
  <c r="AF169" i="5" s="1"/>
  <c r="AD21" i="5"/>
  <c r="AD41" i="5"/>
  <c r="AE41" i="5" s="1"/>
  <c r="E146" i="3" s="1"/>
  <c r="AD129" i="5"/>
  <c r="AF129" i="5" s="1"/>
  <c r="AD107" i="5"/>
  <c r="AF107" i="5" s="1"/>
  <c r="AD35" i="5"/>
  <c r="AE35" i="5" s="1"/>
  <c r="E134" i="3" s="1"/>
  <c r="AD11" i="5"/>
  <c r="AE11" i="5" s="1"/>
  <c r="E20" i="3" s="1"/>
  <c r="AD31" i="5"/>
  <c r="AE31" i="5" s="1"/>
  <c r="E130" i="3" s="1"/>
  <c r="AD40" i="5"/>
  <c r="AE40" i="5" s="1"/>
  <c r="E143" i="3" s="1"/>
  <c r="AD106" i="5"/>
  <c r="AF106" i="5" s="1"/>
  <c r="AD65" i="5"/>
  <c r="AF65" i="5" s="1"/>
  <c r="AD144" i="5"/>
  <c r="AF144" i="5" s="1"/>
  <c r="AD68" i="5"/>
  <c r="AF68" i="5" s="1"/>
  <c r="AD114" i="5"/>
  <c r="AF114" i="5" s="1"/>
  <c r="AD63" i="5"/>
  <c r="AF63" i="5" s="1"/>
  <c r="AD133" i="5"/>
  <c r="AF133" i="5" s="1"/>
  <c r="AD27" i="5"/>
  <c r="AE27" i="5" s="1"/>
  <c r="E124" i="3" s="1"/>
  <c r="AD82" i="5"/>
  <c r="AF82" i="5" s="1"/>
  <c r="AD12" i="5"/>
  <c r="AD72" i="5"/>
  <c r="AF72" i="5" s="1"/>
  <c r="AD22" i="5"/>
  <c r="AE22" i="5" s="1"/>
  <c r="E107" i="3" s="1"/>
  <c r="AD164" i="5"/>
  <c r="AF164" i="5" s="1"/>
  <c r="AD112" i="5"/>
  <c r="AF112" i="5" s="1"/>
  <c r="AD137" i="5"/>
  <c r="AF137" i="5" s="1"/>
  <c r="AD116" i="5"/>
  <c r="AF116" i="5" s="1"/>
  <c r="AD159" i="5"/>
  <c r="AF159" i="5" s="1"/>
  <c r="AD85" i="5"/>
  <c r="AF85" i="5" s="1"/>
  <c r="AD168" i="5"/>
  <c r="AF168" i="5" s="1"/>
  <c r="AD36" i="5"/>
  <c r="AE36" i="5" s="1"/>
  <c r="E137" i="3" s="1"/>
  <c r="AD138" i="5"/>
  <c r="AF138" i="5" s="1"/>
  <c r="AD170" i="5"/>
  <c r="AF170" i="5" s="1"/>
  <c r="E105" i="3"/>
  <c r="E142" i="3"/>
  <c r="E123" i="3"/>
  <c r="E165" i="3"/>
  <c r="AF51" i="5"/>
  <c r="E149" i="3"/>
  <c r="E140" i="3"/>
  <c r="E162" i="3"/>
  <c r="AF33" i="5"/>
  <c r="E132" i="3"/>
  <c r="E125" i="3"/>
  <c r="E158" i="3"/>
  <c r="AF43" i="5"/>
  <c r="AF24" i="5"/>
  <c r="E131" i="3"/>
  <c r="E167" i="3"/>
  <c r="E151" i="3"/>
  <c r="AF48" i="5"/>
  <c r="E155" i="3"/>
  <c r="AF23" i="5"/>
  <c r="AF47" i="5"/>
  <c r="AF45" i="5"/>
  <c r="AF49" i="5"/>
  <c r="AF32" i="5" l="1"/>
  <c r="AF44" i="5"/>
  <c r="AF56" i="5"/>
  <c r="AF7" i="5"/>
  <c r="AF61" i="5"/>
  <c r="AF27" i="5"/>
  <c r="AF28" i="5"/>
  <c r="AF34" i="5"/>
  <c r="AF40" i="5"/>
  <c r="AF30" i="5"/>
  <c r="AF10" i="5"/>
  <c r="AF54" i="5"/>
  <c r="AD1" i="5"/>
  <c r="AF41" i="5"/>
  <c r="AF36" i="5"/>
  <c r="AF60" i="5"/>
  <c r="AF29" i="5"/>
  <c r="AF42" i="5"/>
  <c r="AF22" i="5"/>
  <c r="AF59" i="5"/>
  <c r="AF12" i="5"/>
  <c r="AF17" i="5"/>
  <c r="AF25" i="5"/>
  <c r="AF50" i="5"/>
  <c r="AF14" i="5"/>
  <c r="AF58" i="5"/>
  <c r="AF46" i="5"/>
  <c r="AF31" i="5"/>
  <c r="AF38" i="5"/>
  <c r="AF15" i="5"/>
  <c r="AF37" i="5"/>
  <c r="AF55" i="5"/>
  <c r="AF35" i="5"/>
  <c r="AF18" i="5"/>
  <c r="AE18" i="5"/>
  <c r="E81" i="3" s="1"/>
  <c r="AF53" i="5"/>
  <c r="AC1" i="5"/>
  <c r="AE7" i="5"/>
  <c r="E16" i="3" s="1"/>
  <c r="AC4" i="5"/>
  <c r="AF9" i="5"/>
  <c r="AE9" i="5"/>
  <c r="E18" i="3" s="1"/>
  <c r="AF8" i="5"/>
  <c r="AD2" i="5"/>
  <c r="AF57" i="5"/>
  <c r="AE21" i="5"/>
  <c r="E106" i="3" s="1"/>
  <c r="AF21" i="5"/>
  <c r="AD3" i="5"/>
  <c r="AF26" i="5"/>
  <c r="AF16" i="5"/>
  <c r="AE16" i="5"/>
  <c r="E56" i="3" s="1"/>
  <c r="AD4" i="5"/>
  <c r="AF13" i="5"/>
  <c r="AF11" i="5"/>
  <c r="AF19" i="5"/>
  <c r="AE12" i="5"/>
  <c r="E21" i="3" s="1"/>
  <c r="AC3" i="5"/>
  <c r="AE2" i="5"/>
  <c r="AF2" i="5"/>
  <c r="AE3" i="5" l="1"/>
  <c r="AF1" i="5"/>
  <c r="AG4" i="5" s="1"/>
  <c r="AF3" i="5"/>
  <c r="E2" i="3"/>
  <c r="E3" i="3" s="1"/>
  <c r="AF4" i="5"/>
  <c r="C20" i="1" s="1"/>
  <c r="C22" i="1" s="1"/>
  <c r="D22" i="1" s="1"/>
  <c r="AE1" i="5"/>
  <c r="AE4" i="5"/>
  <c r="AG13" i="5"/>
  <c r="AG55" i="5"/>
  <c r="AH55" i="5" s="1"/>
  <c r="AG42" i="5"/>
  <c r="AH42" i="5" s="1"/>
  <c r="AG111" i="5"/>
  <c r="AH111" i="5" s="1"/>
  <c r="AG155" i="5"/>
  <c r="AH155" i="5" s="1"/>
  <c r="AG39" i="5"/>
  <c r="AH39" i="5" s="1"/>
  <c r="AG62" i="5"/>
  <c r="AH62" i="5" s="1"/>
  <c r="AG131" i="5"/>
  <c r="AH131" i="5" s="1"/>
  <c r="AG160" i="5"/>
  <c r="AH160" i="5" s="1"/>
  <c r="AG14" i="5"/>
  <c r="AH14" i="5" s="1"/>
  <c r="AG25" i="5"/>
  <c r="AH25" i="5" s="1"/>
  <c r="AG45" i="5"/>
  <c r="AH45" i="5" s="1"/>
  <c r="AG141" i="5"/>
  <c r="AH141" i="5" s="1"/>
  <c r="AG17" i="5"/>
  <c r="AH17" i="5" s="1"/>
  <c r="AG37" i="5"/>
  <c r="AH37" i="5" s="1"/>
  <c r="AG165" i="5"/>
  <c r="AH165" i="5" s="1"/>
  <c r="AG66" i="5"/>
  <c r="AH66" i="5" s="1"/>
  <c r="AG135" i="5"/>
  <c r="AH135" i="5" s="1"/>
  <c r="AG9" i="5"/>
  <c r="AH9" i="5" s="1"/>
  <c r="AG65" i="5"/>
  <c r="AH65" i="5" s="1"/>
  <c r="AG85" i="5"/>
  <c r="AH85" i="5" s="1"/>
  <c r="AG156" i="5"/>
  <c r="AH156" i="5" s="1"/>
  <c r="AG7" i="5"/>
  <c r="AG138" i="5"/>
  <c r="AH138" i="5" s="1"/>
  <c r="AG47" i="5"/>
  <c r="AH47" i="5" s="1"/>
  <c r="AG170" i="5"/>
  <c r="AH170" i="5" s="1"/>
  <c r="AG125" i="5"/>
  <c r="AH125" i="5" s="1"/>
  <c r="AG139" i="5"/>
  <c r="AH139" i="5" s="1"/>
  <c r="AG67" i="5"/>
  <c r="AH67" i="5" s="1"/>
  <c r="AG96" i="5"/>
  <c r="AH96" i="5" s="1"/>
  <c r="AG132" i="5"/>
  <c r="AH132" i="5" s="1"/>
  <c r="AG152" i="5"/>
  <c r="AH152" i="5" s="1"/>
  <c r="AG157" i="5"/>
  <c r="AH157" i="5" s="1"/>
  <c r="AG115" i="5"/>
  <c r="AH115" i="5" s="1"/>
  <c r="AG144" i="5"/>
  <c r="AH144" i="5" s="1"/>
  <c r="AG133" i="5"/>
  <c r="AH133" i="5" s="1"/>
  <c r="AG123" i="5"/>
  <c r="AH123" i="5" s="1"/>
  <c r="AG86" i="5"/>
  <c r="AH86" i="5" s="1"/>
  <c r="AG71" i="5"/>
  <c r="AH71" i="5" s="1"/>
  <c r="AG163" i="5"/>
  <c r="AH163" i="5" s="1"/>
  <c r="AG94" i="5"/>
  <c r="AH94" i="5" s="1"/>
  <c r="AG21" i="5"/>
  <c r="AH21" i="5" s="1"/>
  <c r="AG10" i="5"/>
  <c r="AH10" i="5" s="1"/>
  <c r="AG11" i="5"/>
  <c r="AH11" i="5" s="1"/>
  <c r="AG8" i="5"/>
  <c r="AH8" i="5" s="1"/>
  <c r="AG134" i="5"/>
  <c r="AH134" i="5" s="1"/>
  <c r="AG122" i="5"/>
  <c r="AH122" i="5" s="1"/>
  <c r="AG78" i="5"/>
  <c r="AH78" i="5" s="1"/>
  <c r="AG92" i="5"/>
  <c r="AH92" i="5" s="1"/>
  <c r="AG77" i="5"/>
  <c r="AH77" i="5" s="1"/>
  <c r="AG113" i="5"/>
  <c r="AH113" i="5" s="1"/>
  <c r="AG149" i="5"/>
  <c r="AH149" i="5" s="1"/>
  <c r="AG102" i="5"/>
  <c r="AH102" i="5" s="1"/>
  <c r="AG61" i="5"/>
  <c r="AH61" i="5" s="1"/>
  <c r="AG98" i="5"/>
  <c r="AH98" i="5" s="1"/>
  <c r="AG118" i="5"/>
  <c r="AH118" i="5" s="1"/>
  <c r="AG32" i="5"/>
  <c r="AH32" i="5" s="1"/>
  <c r="AG68" i="5"/>
  <c r="AH68" i="5" s="1"/>
  <c r="AG88" i="5"/>
  <c r="AH88" i="5" s="1"/>
  <c r="AG124" i="5"/>
  <c r="AH124" i="5" s="1"/>
  <c r="AG51" i="5"/>
  <c r="AH51" i="5" s="1"/>
  <c r="AG80" i="5"/>
  <c r="AH80" i="5" s="1"/>
  <c r="AG116" i="5"/>
  <c r="AH116" i="5" s="1"/>
  <c r="AG46" i="5"/>
  <c r="AH46" i="5" s="1"/>
  <c r="AG137" i="5"/>
  <c r="AH137" i="5" s="1"/>
  <c r="AG110" i="5"/>
  <c r="AH110" i="5" s="1"/>
  <c r="AG99" i="5"/>
  <c r="AH99" i="5" s="1"/>
  <c r="AG128" i="5"/>
  <c r="AH128" i="5" s="1"/>
  <c r="AG164" i="5"/>
  <c r="AH164" i="5" s="1"/>
  <c r="AG28" i="5"/>
  <c r="AH28" i="5" s="1"/>
  <c r="AG158" i="5"/>
  <c r="AH158" i="5" s="1"/>
  <c r="AG49" i="5"/>
  <c r="AG69" i="5"/>
  <c r="AH69" i="5" s="1"/>
  <c r="AG34" i="5"/>
  <c r="AG70" i="5"/>
  <c r="AH70" i="5" s="1"/>
  <c r="AG169" i="5"/>
  <c r="AH169" i="5" s="1"/>
  <c r="AG90" i="5"/>
  <c r="AH90" i="5" s="1"/>
  <c r="AG159" i="5"/>
  <c r="AH159" i="5" s="1"/>
  <c r="AG121" i="5"/>
  <c r="AH121" i="5" s="1"/>
  <c r="AG24" i="5"/>
  <c r="AH24" i="5" s="1"/>
  <c r="AG60" i="5"/>
  <c r="AH60" i="5" s="1"/>
  <c r="AG162" i="5"/>
  <c r="AH162" i="5" s="1"/>
  <c r="AG16" i="5"/>
  <c r="AH16" i="5" s="1"/>
  <c r="AG52" i="5"/>
  <c r="AG18" i="5"/>
  <c r="AH18" i="5" s="1"/>
  <c r="AG73" i="5"/>
  <c r="AH73" i="5" s="1"/>
  <c r="AG93" i="5"/>
  <c r="AH93" i="5" s="1"/>
  <c r="AG35" i="5"/>
  <c r="AH35" i="5" s="1"/>
  <c r="AG64" i="5"/>
  <c r="AH64" i="5" s="1"/>
  <c r="AG100" i="5"/>
  <c r="AH100" i="5" s="1"/>
  <c r="AG50" i="5"/>
  <c r="AH50" i="5" s="1"/>
  <c r="AG147" i="5"/>
  <c r="AH147" i="5" s="1"/>
  <c r="AG146" i="5"/>
  <c r="AH146" i="5" s="1"/>
  <c r="AG126" i="5"/>
  <c r="AH126" i="5" s="1"/>
  <c r="AG41" i="5"/>
  <c r="AH41" i="5" s="1"/>
  <c r="AG140" i="5"/>
  <c r="AH140" i="5" s="1"/>
  <c r="AG105" i="5"/>
  <c r="AH105" i="5" s="1"/>
  <c r="AG26" i="5"/>
  <c r="AH26" i="5" s="1"/>
  <c r="AG95" i="5"/>
  <c r="AH95" i="5" s="1"/>
  <c r="AG59" i="5"/>
  <c r="AH59" i="5" s="1"/>
  <c r="AG151" i="5"/>
  <c r="AH151" i="5" s="1"/>
  <c r="AG74" i="5"/>
  <c r="AH74" i="5" s="1"/>
  <c r="AG143" i="5"/>
  <c r="AH143" i="5" s="1"/>
  <c r="AG171" i="5"/>
  <c r="AH171" i="5" s="1"/>
  <c r="AG29" i="5"/>
  <c r="AH29" i="5" s="1"/>
  <c r="AG36" i="5"/>
  <c r="AH36" i="5" s="1"/>
  <c r="AG106" i="5"/>
  <c r="AH106" i="5" s="1"/>
  <c r="AG103" i="5"/>
  <c r="AH103" i="5" s="1"/>
  <c r="AG38" i="5"/>
  <c r="AH38" i="5" s="1"/>
  <c r="AG53" i="5"/>
  <c r="AH53" i="5" s="1"/>
  <c r="AG109" i="5"/>
  <c r="AH109" i="5" s="1"/>
  <c r="AG101" i="5"/>
  <c r="AH101" i="5" s="1"/>
  <c r="AG130" i="5"/>
  <c r="AH130" i="5" s="1"/>
  <c r="AG44" i="5"/>
  <c r="AH44" i="5" s="1"/>
  <c r="AG120" i="5"/>
  <c r="AH120" i="5" s="1"/>
  <c r="AG83" i="5"/>
  <c r="AH83" i="5" s="1"/>
  <c r="AG112" i="5"/>
  <c r="AH112" i="5" s="1"/>
  <c r="AG148" i="5"/>
  <c r="AH148" i="5" s="1"/>
  <c r="AG104" i="5"/>
  <c r="AH104" i="5" s="1"/>
  <c r="AG76" i="5"/>
  <c r="AH76" i="5" s="1"/>
  <c r="AG168" i="5"/>
  <c r="AH168" i="5" s="1"/>
  <c r="AG161" i="5"/>
  <c r="AH161" i="5" s="1"/>
  <c r="AG31" i="5"/>
  <c r="AH31" i="5" s="1"/>
  <c r="AG82" i="5"/>
  <c r="AH82" i="5" s="1"/>
  <c r="AG87" i="5"/>
  <c r="AH87" i="5" s="1"/>
  <c r="AG91" i="5"/>
  <c r="AH91" i="5" s="1"/>
  <c r="AG142" i="5"/>
  <c r="AH142" i="5" s="1"/>
  <c r="AG79" i="5"/>
  <c r="AH79" i="5" s="1"/>
  <c r="AG114" i="5"/>
  <c r="AH114" i="5" s="1"/>
  <c r="AG107" i="5"/>
  <c r="AH107" i="5" s="1"/>
  <c r="AG136" i="5"/>
  <c r="AH136" i="5" s="1"/>
  <c r="AG172" i="5"/>
  <c r="AH172" i="5" s="1"/>
  <c r="AG58" i="5"/>
  <c r="AH58" i="5" s="1"/>
  <c r="AG127" i="5"/>
  <c r="AH127" i="5" s="1"/>
  <c r="AG119" i="5"/>
  <c r="AH119" i="5" s="1"/>
  <c r="AG154" i="5"/>
  <c r="AH154" i="5" s="1"/>
  <c r="AG20" i="5"/>
  <c r="AH20" i="5" s="1"/>
  <c r="AG27" i="5"/>
  <c r="AH27" i="5" s="1"/>
  <c r="AG33" i="5"/>
  <c r="AH33" i="5" s="1"/>
  <c r="AG89" i="5"/>
  <c r="AH89" i="5" s="1"/>
  <c r="AG75" i="5"/>
  <c r="AH75" i="5" s="1"/>
  <c r="AG81" i="5"/>
  <c r="AH81" i="5" s="1"/>
  <c r="AG166" i="5"/>
  <c r="AH166" i="5" s="1"/>
  <c r="AG150" i="5"/>
  <c r="AH150" i="5" s="1"/>
  <c r="AG129" i="5"/>
  <c r="AH129" i="5" s="1"/>
  <c r="AG54" i="5"/>
  <c r="AH54" i="5" s="1"/>
  <c r="AG22" i="5"/>
  <c r="AH22" i="5" s="1"/>
  <c r="AG19" i="5"/>
  <c r="AH19" i="5" s="1"/>
  <c r="AG48" i="5"/>
  <c r="AH48" i="5" s="1"/>
  <c r="AG84" i="5"/>
  <c r="AH84" i="5" s="1"/>
  <c r="AG167" i="5"/>
  <c r="AH167" i="5" s="1"/>
  <c r="AG12" i="5"/>
  <c r="AG40" i="5"/>
  <c r="AH40" i="5" s="1"/>
  <c r="AG97" i="5"/>
  <c r="AH97" i="5" s="1"/>
  <c r="AG117" i="5"/>
  <c r="AH117" i="5" s="1"/>
  <c r="AG153" i="5"/>
  <c r="AH153" i="5" s="1"/>
  <c r="AG23" i="5"/>
  <c r="AH23" i="5" s="1"/>
  <c r="AG57" i="5"/>
  <c r="AH57" i="5" s="1"/>
  <c r="AG145" i="5"/>
  <c r="AH145" i="5" s="1"/>
  <c r="AG15" i="5"/>
  <c r="AH15" i="5" s="1"/>
  <c r="AG56" i="5"/>
  <c r="AH56" i="5" s="1"/>
  <c r="AG43" i="5"/>
  <c r="AH43" i="5" s="1"/>
  <c r="AG72" i="5"/>
  <c r="AH72" i="5" s="1"/>
  <c r="AG108" i="5"/>
  <c r="AH108" i="5" s="1"/>
  <c r="AG30" i="5"/>
  <c r="AH30" i="5" s="1"/>
  <c r="AG63" i="5"/>
  <c r="AH63" i="5" s="1"/>
  <c r="AH12" i="5" l="1"/>
  <c r="AG3" i="5"/>
  <c r="AG1" i="5"/>
  <c r="AH7" i="5"/>
  <c r="AH13" i="5"/>
  <c r="AG2" i="5"/>
  <c r="AH1" i="5" l="1"/>
  <c r="AH4" i="5"/>
  <c r="C19" i="1" s="1"/>
  <c r="D19" i="1" s="1"/>
  <c r="AH2" i="5"/>
  <c r="AH3" i="5"/>
  <c r="F2" i="3" l="1"/>
  <c r="F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Work,Benjamin (HHSC)</author>
  </authors>
  <commentList>
    <comment ref="V3" authorId="0" shapeId="0" xr:uid="{0CDA6D6D-6B40-4B4C-B476-A37340013AD3}">
      <text>
        <r>
          <rPr>
            <b/>
            <sz val="9"/>
            <color indexed="81"/>
            <rFont val="Tahoma"/>
            <family val="2"/>
          </rPr>
          <t>Work,Benjamin (HHSC):</t>
        </r>
        <r>
          <rPr>
            <sz val="9"/>
            <color indexed="81"/>
            <rFont val="Tahoma"/>
            <family val="2"/>
          </rPr>
          <t xml:space="preserve">
Check value; delete from public version.</t>
        </r>
      </text>
    </comment>
  </commentList>
</comments>
</file>

<file path=xl/sharedStrings.xml><?xml version="1.0" encoding="utf-8"?>
<sst xmlns="http://schemas.openxmlformats.org/spreadsheetml/2006/main" count="1342" uniqueCount="533">
  <si>
    <t>Assumptions</t>
  </si>
  <si>
    <t>Funds Remaining</t>
  </si>
  <si>
    <t>Federal Funds Remaining</t>
  </si>
  <si>
    <t>All Funds Remaining</t>
  </si>
  <si>
    <t>FMAP</t>
  </si>
  <si>
    <t>Federal Share</t>
  </si>
  <si>
    <t>State Share</t>
  </si>
  <si>
    <t>IMD Check</t>
  </si>
  <si>
    <t>Summary</t>
  </si>
  <si>
    <t>State</t>
  </si>
  <si>
    <t>Non-state</t>
  </si>
  <si>
    <t>Total</t>
  </si>
  <si>
    <t>Federal Funds</t>
  </si>
  <si>
    <t>IGT Required</t>
  </si>
  <si>
    <t>Total IGT to Fund Payment</t>
  </si>
  <si>
    <t>Less: Large Public IGT refunds</t>
  </si>
  <si>
    <t>All Funds</t>
  </si>
  <si>
    <t>Non-State</t>
  </si>
  <si>
    <t>2021 TPI</t>
  </si>
  <si>
    <t>Hospital Name</t>
  </si>
  <si>
    <t>County</t>
  </si>
  <si>
    <t>Ownership Type</t>
  </si>
  <si>
    <t>Redistributed Payment</t>
  </si>
  <si>
    <t>IGT to Fund Redistributed Payment</t>
  </si>
  <si>
    <t>094092602</t>
  </si>
  <si>
    <t>The University Of Texas Medical Branch At Galveston</t>
  </si>
  <si>
    <t>Galveston</t>
  </si>
  <si>
    <t>State Teaching</t>
  </si>
  <si>
    <t>112672402</t>
  </si>
  <si>
    <t>The University of Texas MD Anderson Cancer Center</t>
  </si>
  <si>
    <t>Harris</t>
  </si>
  <si>
    <t>127278304</t>
  </si>
  <si>
    <t>University Of Texas Health Science Center At Tyler</t>
  </si>
  <si>
    <t>Smith</t>
  </si>
  <si>
    <t>175287501</t>
  </si>
  <si>
    <t>University of Texas Southwestern Medical Center at Dallas</t>
  </si>
  <si>
    <t>Dallas</t>
  </si>
  <si>
    <t>021187203</t>
  </si>
  <si>
    <t>The University of Texas Health Science Center at Houston</t>
  </si>
  <si>
    <t>State/IMD</t>
  </si>
  <si>
    <t>021194801</t>
  </si>
  <si>
    <t>Texas HHSC Austin State Hospital</t>
  </si>
  <si>
    <t>Travis</t>
  </si>
  <si>
    <t>021195501</t>
  </si>
  <si>
    <t>Texas HHSC North Texas State Hospital -Wichita Falls</t>
  </si>
  <si>
    <t>Wichita</t>
  </si>
  <si>
    <t>021196301</t>
  </si>
  <si>
    <t>Texas HHSC North Texas State Hospital -Vernon</t>
  </si>
  <si>
    <t>Wilbarger</t>
  </si>
  <si>
    <t>112751605</t>
  </si>
  <si>
    <t>Texas HHSC El Paso Psychiatric Center</t>
  </si>
  <si>
    <t>El Paso</t>
  </si>
  <si>
    <t>137919003</t>
  </si>
  <si>
    <t>Texas HHSC Terrell State Hospital</t>
  </si>
  <si>
    <t>Kaufman</t>
  </si>
  <si>
    <t>138706004</t>
  </si>
  <si>
    <t>Texas HHSC San Antonio State Hospital</t>
  </si>
  <si>
    <t>Bexar</t>
  </si>
  <si>
    <t>133355104</t>
  </si>
  <si>
    <t>Harris County Hospital District</t>
  </si>
  <si>
    <t>Large Public</t>
  </si>
  <si>
    <t>127295703</t>
  </si>
  <si>
    <t>Dallas County Hospital District</t>
  </si>
  <si>
    <t>126675104</t>
  </si>
  <si>
    <t>Tarrant County Hospital District</t>
  </si>
  <si>
    <t>Tarrant</t>
  </si>
  <si>
    <t>136141205</t>
  </si>
  <si>
    <t>Bexar County Hospital District</t>
  </si>
  <si>
    <t>138951211</t>
  </si>
  <si>
    <t>EL PASO COUNTY HOSPITAL DISTRICT</t>
  </si>
  <si>
    <t>137999206</t>
  </si>
  <si>
    <t>Lubbock County Hospital District</t>
  </si>
  <si>
    <t>Lubbock</t>
  </si>
  <si>
    <t>Public</t>
  </si>
  <si>
    <t>121775403</t>
  </si>
  <si>
    <t>CHRISTUS Spohn Hospital Corpus Christi</t>
  </si>
  <si>
    <t>Nueces</t>
  </si>
  <si>
    <t>135235306</t>
  </si>
  <si>
    <t>Ector County Hospital District</t>
  </si>
  <si>
    <t>Ector</t>
  </si>
  <si>
    <t>333366801</t>
  </si>
  <si>
    <t>Oceans Behavioral Hospital of Abilene</t>
  </si>
  <si>
    <t>Taylor</t>
  </si>
  <si>
    <t>Private IMD</t>
  </si>
  <si>
    <t>336658501</t>
  </si>
  <si>
    <t>Oceans Behavioral Hospital of Permian Basin</t>
  </si>
  <si>
    <t>Midland</t>
  </si>
  <si>
    <t>420957901</t>
  </si>
  <si>
    <t>Hendrick Medical Center Brownwood</t>
  </si>
  <si>
    <t>Brown</t>
  </si>
  <si>
    <t>Private</t>
  </si>
  <si>
    <t>020834001</t>
  </si>
  <si>
    <t>Memorial Hermann Hospital System</t>
  </si>
  <si>
    <t>094154402</t>
  </si>
  <si>
    <t>Methodist Healthcare System of San Antonio</t>
  </si>
  <si>
    <t>137265806</t>
  </si>
  <si>
    <t>Ascension Seton</t>
  </si>
  <si>
    <t>137249208</t>
  </si>
  <si>
    <t>Scott &amp; White Memorial Hospital</t>
  </si>
  <si>
    <t>Bell</t>
  </si>
  <si>
    <t>139485012</t>
  </si>
  <si>
    <t>Baylor University Medical Center</t>
  </si>
  <si>
    <t>193867201</t>
  </si>
  <si>
    <t>Houston Northwest Operating Company LLC</t>
  </si>
  <si>
    <t>112677302</t>
  </si>
  <si>
    <t>Texas Health Harris Methodist Hospital Fort Worth</t>
  </si>
  <si>
    <t>112667403</t>
  </si>
  <si>
    <t>CHRISTUS Good Shepherd Medical Center</t>
  </si>
  <si>
    <t>Harrison</t>
  </si>
  <si>
    <t>094108002</t>
  </si>
  <si>
    <t>CHRISTUS Mother Frances Hospital - Tyler</t>
  </si>
  <si>
    <t>159156201</t>
  </si>
  <si>
    <t>VHS San Antonio Partners LLC</t>
  </si>
  <si>
    <t>094113001</t>
  </si>
  <si>
    <t>MCALLEN HOSPITAL, LP</t>
  </si>
  <si>
    <t>Hidalgo</t>
  </si>
  <si>
    <t>020943901</t>
  </si>
  <si>
    <t>Columbia Hospital Medical City Dallas</t>
  </si>
  <si>
    <t>121807504</t>
  </si>
  <si>
    <t>HCA Houston Healthcare Clear Lake</t>
  </si>
  <si>
    <t>020908201</t>
  </si>
  <si>
    <t>Texas Health Presbyterian Hospital Dallas</t>
  </si>
  <si>
    <t>112724302</t>
  </si>
  <si>
    <t>HCA Houston Healthcare Kingwood</t>
  </si>
  <si>
    <t>137245009</t>
  </si>
  <si>
    <t>NORTHWEST TEXAS HEALTHCARE SYSTEM</t>
  </si>
  <si>
    <t>Potter</t>
  </si>
  <si>
    <t>020817501</t>
  </si>
  <si>
    <t>HCA Houston Healthcare Southeast</t>
  </si>
  <si>
    <t>094148602</t>
  </si>
  <si>
    <t>Baptist Hospitals of Southeast Texas</t>
  </si>
  <si>
    <t>Jefferson</t>
  </si>
  <si>
    <t>388347201</t>
  </si>
  <si>
    <t>UT Health Tyler</t>
  </si>
  <si>
    <t>020973601</t>
  </si>
  <si>
    <t>Bay Area Healthcare Group Ltd</t>
  </si>
  <si>
    <t>138296208</t>
  </si>
  <si>
    <t>CHRISTUS Health Southeast Texas</t>
  </si>
  <si>
    <t>135032405</t>
  </si>
  <si>
    <t>Methodist Hospitals of Dallas</t>
  </si>
  <si>
    <t>020841501</t>
  </si>
  <si>
    <t>HCA Houston Healthcare Conroe</t>
  </si>
  <si>
    <t>Montgomery</t>
  </si>
  <si>
    <t>094109802</t>
  </si>
  <si>
    <t>El Paso Healthcare System, Ltd.</t>
  </si>
  <si>
    <t>094160103</t>
  </si>
  <si>
    <t>St. David's Community Hospital</t>
  </si>
  <si>
    <t>020950401</t>
  </si>
  <si>
    <t>Columbia Medical Center Of Arlington Subsidiary</t>
  </si>
  <si>
    <t>160709501</t>
  </si>
  <si>
    <t>Doctors Hospital at Renaissance, Ltd.</t>
  </si>
  <si>
    <t>135225404</t>
  </si>
  <si>
    <t>127267603</t>
  </si>
  <si>
    <t>St. Joseph Regional Health Center</t>
  </si>
  <si>
    <t>Brazos</t>
  </si>
  <si>
    <t>136143806</t>
  </si>
  <si>
    <t>Midland Memorial Hospital</t>
  </si>
  <si>
    <t>112716902</t>
  </si>
  <si>
    <t>Columbia Rio Grande Healthcare</t>
  </si>
  <si>
    <t>138644310</t>
  </si>
  <si>
    <t>Hendrick Medical Center</t>
  </si>
  <si>
    <t>181706601</t>
  </si>
  <si>
    <t>St. Joseph Medical Center</t>
  </si>
  <si>
    <t>094187402</t>
  </si>
  <si>
    <t>HCA Houston Healthcare West</t>
  </si>
  <si>
    <t>111829102</t>
  </si>
  <si>
    <t>Ascension Providence</t>
  </si>
  <si>
    <t>Mclennan</t>
  </si>
  <si>
    <t>094216103</t>
  </si>
  <si>
    <t>St. David's Healthcare Partnership</t>
  </si>
  <si>
    <t>292096901</t>
  </si>
  <si>
    <t>Valley Baptist Medical Center Harlingen</t>
  </si>
  <si>
    <t>Cameron</t>
  </si>
  <si>
    <t>138962907</t>
  </si>
  <si>
    <t>Hillcrest Baptist Medical Center</t>
  </si>
  <si>
    <t>322879301</t>
  </si>
  <si>
    <t>Baptist St. Anthony's Hospital</t>
  </si>
  <si>
    <t>135237906</t>
  </si>
  <si>
    <t>United Regional Health Care System, Inc.</t>
  </si>
  <si>
    <t>408600101</t>
  </si>
  <si>
    <t>COVENANT MEDICAL CENTER</t>
  </si>
  <si>
    <t>162033801</t>
  </si>
  <si>
    <t>Laredo Medical Center</t>
  </si>
  <si>
    <t>Webb</t>
  </si>
  <si>
    <t>020976902</t>
  </si>
  <si>
    <t>CHRISTUS St. Michael Health System</t>
  </si>
  <si>
    <t>Bowie</t>
  </si>
  <si>
    <t>137226005</t>
  </si>
  <si>
    <t>Shannon Medical Center</t>
  </si>
  <si>
    <t>Tom Green</t>
  </si>
  <si>
    <t>294543801</t>
  </si>
  <si>
    <t>Valley Baptist Medical Center Brownsville</t>
  </si>
  <si>
    <t>208013701</t>
  </si>
  <si>
    <t>Hays</t>
  </si>
  <si>
    <t>194997601</t>
  </si>
  <si>
    <t>UHS OF TEXOMA</t>
  </si>
  <si>
    <t>Grayson</t>
  </si>
  <si>
    <t>139172412</t>
  </si>
  <si>
    <t>Memorial Medical Center of East Texas</t>
  </si>
  <si>
    <t>Angelina</t>
  </si>
  <si>
    <t>020947001</t>
  </si>
  <si>
    <t>Columbia Valley Healthcare Systems LP</t>
  </si>
  <si>
    <t>135036506</t>
  </si>
  <si>
    <t>Baylor All Saints Medical Center</t>
  </si>
  <si>
    <t>354018901</t>
  </si>
  <si>
    <t>Prime Healthcare Services - Mesquite, LLC</t>
  </si>
  <si>
    <t>137907508</t>
  </si>
  <si>
    <t>Citizens Medical Center</t>
  </si>
  <si>
    <t>Victoria</t>
  </si>
  <si>
    <t>094119702</t>
  </si>
  <si>
    <t>Metroplex Adventist Hospital Inc</t>
  </si>
  <si>
    <t>136491104</t>
  </si>
  <si>
    <t>Southwest General Hospital</t>
  </si>
  <si>
    <t>131038504</t>
  </si>
  <si>
    <t>Hunt Memorial Hospital District</t>
  </si>
  <si>
    <t>Hunt</t>
  </si>
  <si>
    <t>387515501</t>
  </si>
  <si>
    <t>UT Health Athens</t>
  </si>
  <si>
    <t>Henderson</t>
  </si>
  <si>
    <t>353712801</t>
  </si>
  <si>
    <t>Scott &amp; White Hospital -Marble Falls</t>
  </si>
  <si>
    <t>Burnet</t>
  </si>
  <si>
    <t>094222903</t>
  </si>
  <si>
    <t>CHRISTUS Spohn Hospital Alice</t>
  </si>
  <si>
    <t>Jim Wells</t>
  </si>
  <si>
    <t>094186602</t>
  </si>
  <si>
    <t>LAREDO REGIONAL MEDICAL CENTER LP</t>
  </si>
  <si>
    <t>315440301</t>
  </si>
  <si>
    <t>Texas Scottish Rite Hospital for Children</t>
  </si>
  <si>
    <t>020979302</t>
  </si>
  <si>
    <t>Columbia Plaza Medical Center of Las Colinas</t>
  </si>
  <si>
    <t>412747401</t>
  </si>
  <si>
    <t>Huntsville Community Hospital, Inc.</t>
  </si>
  <si>
    <t>Walker</t>
  </si>
  <si>
    <t>415580601</t>
  </si>
  <si>
    <t xml:space="preserve">CHRISTUS Santa Rosa Health Care Corporation </t>
  </si>
  <si>
    <t>135035706</t>
  </si>
  <si>
    <t>Knapp Medical Center</t>
  </si>
  <si>
    <t>020844903</t>
  </si>
  <si>
    <t>CHRISTUS Santa Rosa Health Care Corporation</t>
  </si>
  <si>
    <t>130601104</t>
  </si>
  <si>
    <t>TENET HOSPITALS LTD. PROVIDENCE MEMORIAL</t>
  </si>
  <si>
    <t>110839103</t>
  </si>
  <si>
    <t>Longview Regional Medical Center</t>
  </si>
  <si>
    <t>Gregg</t>
  </si>
  <si>
    <t>020966001</t>
  </si>
  <si>
    <t>Lake Pointe Operating Company, LLC</t>
  </si>
  <si>
    <t>Rockwall</t>
  </si>
  <si>
    <t>379200401</t>
  </si>
  <si>
    <t>Methodist Hospital South</t>
  </si>
  <si>
    <t>Atascosa</t>
  </si>
  <si>
    <t>136436606</t>
  </si>
  <si>
    <t>CHRISTUS Spohn Kleberg</t>
  </si>
  <si>
    <t>Kleberg</t>
  </si>
  <si>
    <t>366812101</t>
  </si>
  <si>
    <t>CHRISTUS Mother Frances Hospital - Sulphur Springs</t>
  </si>
  <si>
    <t>Hopkins</t>
  </si>
  <si>
    <t>094118902</t>
  </si>
  <si>
    <t>Detar Hospital</t>
  </si>
  <si>
    <t>163111101</t>
  </si>
  <si>
    <t>Paris Regional Medical Center</t>
  </si>
  <si>
    <t>Lamar</t>
  </si>
  <si>
    <t>112711003</t>
  </si>
  <si>
    <t>Odessa Regional Medical Center</t>
  </si>
  <si>
    <t>207311601</t>
  </si>
  <si>
    <t>Wadley Regional Medical Center</t>
  </si>
  <si>
    <t>112679902</t>
  </si>
  <si>
    <t>Mission Hospital, Inc</t>
  </si>
  <si>
    <t>163925401</t>
  </si>
  <si>
    <t>The Medical Center of Southeast Texas</t>
  </si>
  <si>
    <t>020811801</t>
  </si>
  <si>
    <t>CHRISTUS Spohn Hospital Beeville</t>
  </si>
  <si>
    <t>Bee</t>
  </si>
  <si>
    <t>437483703</t>
  </si>
  <si>
    <t>Nacogdoches County Hospital District</t>
  </si>
  <si>
    <t>Nacogdoches</t>
  </si>
  <si>
    <t>119877204</t>
  </si>
  <si>
    <t>Val Verde Hospital Corporation</t>
  </si>
  <si>
    <t>Val Verde</t>
  </si>
  <si>
    <t>121782009</t>
  </si>
  <si>
    <t>Uvalde County Hospital Authority</t>
  </si>
  <si>
    <t>Uvalde</t>
  </si>
  <si>
    <t>112697102</t>
  </si>
  <si>
    <t>Memorial Hospital of Polk County</t>
  </si>
  <si>
    <t>Polk</t>
  </si>
  <si>
    <t>136330112</t>
  </si>
  <si>
    <t>Scurry County Hospital District</t>
  </si>
  <si>
    <t>Scurry</t>
  </si>
  <si>
    <t>112701102</t>
  </si>
  <si>
    <t>Navarro Regional Hospital</t>
  </si>
  <si>
    <t>Navarro</t>
  </si>
  <si>
    <t>130959304</t>
  </si>
  <si>
    <t>Matagorda County Hospital District</t>
  </si>
  <si>
    <t>Matagorda</t>
  </si>
  <si>
    <t>405102101</t>
  </si>
  <si>
    <t>Scenic Mountain Medical Center</t>
  </si>
  <si>
    <t>Howard</t>
  </si>
  <si>
    <t>197063401</t>
  </si>
  <si>
    <t>GPCH LLC</t>
  </si>
  <si>
    <t>Hutchinson</t>
  </si>
  <si>
    <t>387381201</t>
  </si>
  <si>
    <t>UT Health Jacksonville</t>
  </si>
  <si>
    <t>Cherokee</t>
  </si>
  <si>
    <t>387377001</t>
  </si>
  <si>
    <t>UT Health Henderson</t>
  </si>
  <si>
    <t>Rusk</t>
  </si>
  <si>
    <t>121816602</t>
  </si>
  <si>
    <t>Palestine Regional Medical Center</t>
  </si>
  <si>
    <t>Anderson</t>
  </si>
  <si>
    <t>308032701</t>
  </si>
  <si>
    <t>Prime Healthcare Services Pampa LLC</t>
  </si>
  <si>
    <t>Gray</t>
  </si>
  <si>
    <t>112688004</t>
  </si>
  <si>
    <t>Frio Hospital Association</t>
  </si>
  <si>
    <t>Frio</t>
  </si>
  <si>
    <t>220351501</t>
  </si>
  <si>
    <t>Sherman Grayson Hospital, LLC</t>
  </si>
  <si>
    <t>130605205</t>
  </si>
  <si>
    <t>Nacogdoches Medical Center</t>
  </si>
  <si>
    <t>138913209</t>
  </si>
  <si>
    <t>Titus County Memorial Hospital District</t>
  </si>
  <si>
    <t>Titus</t>
  </si>
  <si>
    <t>135226205</t>
  </si>
  <si>
    <t>Scott &amp; White Hospital - Brenham</t>
  </si>
  <si>
    <t>Washington</t>
  </si>
  <si>
    <t>217884004</t>
  </si>
  <si>
    <t>Dimmit Regional Hospital</t>
  </si>
  <si>
    <t>Dimmit</t>
  </si>
  <si>
    <t>130616909</t>
  </si>
  <si>
    <t>Pecos County Memorial Hospital</t>
  </si>
  <si>
    <t>Pecos</t>
  </si>
  <si>
    <t>212140201</t>
  </si>
  <si>
    <t>Medina County Hospital District</t>
  </si>
  <si>
    <t>Medina</t>
  </si>
  <si>
    <t>137909111</t>
  </si>
  <si>
    <t>Memorial Medical Center</t>
  </si>
  <si>
    <t>Calhoun</t>
  </si>
  <si>
    <t>127263503</t>
  </si>
  <si>
    <t>METHODIST HOSPITAL PLAINVIEW</t>
  </si>
  <si>
    <t>Hale</t>
  </si>
  <si>
    <t>186599001</t>
  </si>
  <si>
    <t>137227806</t>
  </si>
  <si>
    <t>Yoakum County Hospital</t>
  </si>
  <si>
    <t>Yoakum</t>
  </si>
  <si>
    <t>130618504</t>
  </si>
  <si>
    <t>Terry Memorial Hospital District</t>
  </si>
  <si>
    <t>Terry</t>
  </si>
  <si>
    <t>121785303</t>
  </si>
  <si>
    <t>Gonzales Healthcare Systems</t>
  </si>
  <si>
    <t>Gonzales</t>
  </si>
  <si>
    <t>133244705</t>
  </si>
  <si>
    <t>Rolling Plains Memorial Hospital</t>
  </si>
  <si>
    <t>Nolan</t>
  </si>
  <si>
    <t>094121303</t>
  </si>
  <si>
    <t>Memorial Hospital Seminole</t>
  </si>
  <si>
    <t>Gaines</t>
  </si>
  <si>
    <t>094129604</t>
  </si>
  <si>
    <t>Moore County Hospital District</t>
  </si>
  <si>
    <t>Moore</t>
  </si>
  <si>
    <t>133252009</t>
  </si>
  <si>
    <t>NHCI of Hillsboro, Inc.</t>
  </si>
  <si>
    <t>Hill</t>
  </si>
  <si>
    <t>094164302</t>
  </si>
  <si>
    <t>Woodland Heights Medical Center</t>
  </si>
  <si>
    <t>130826407</t>
  </si>
  <si>
    <t>Dallam Hartley Counties Hospital District</t>
  </si>
  <si>
    <t>Dallam</t>
  </si>
  <si>
    <t>094224503</t>
  </si>
  <si>
    <t>Big Bend Regional Medical Center</t>
  </si>
  <si>
    <t>Brewster</t>
  </si>
  <si>
    <t>127319504</t>
  </si>
  <si>
    <t>METHODIST CHILDRENS HOSPITAL</t>
  </si>
  <si>
    <t>112684904</t>
  </si>
  <si>
    <t>Reeves County Hospital District</t>
  </si>
  <si>
    <t>Reeves</t>
  </si>
  <si>
    <t>133544006</t>
  </si>
  <si>
    <t>Deaf Smith County Hospital District</t>
  </si>
  <si>
    <t>Deaf Smith</t>
  </si>
  <si>
    <t>127298107</t>
  </si>
  <si>
    <t>Andrews County Hospital District</t>
  </si>
  <si>
    <t>Andrews</t>
  </si>
  <si>
    <t>119874904</t>
  </si>
  <si>
    <t>Jack County Hospital District</t>
  </si>
  <si>
    <t>Jack</t>
  </si>
  <si>
    <t>132812205</t>
  </si>
  <si>
    <t>Driscoll Children's Hospital</t>
  </si>
  <si>
    <t>387663301</t>
  </si>
  <si>
    <t>UT Health Carthage</t>
  </si>
  <si>
    <t>Panola</t>
  </si>
  <si>
    <t>346945401</t>
  </si>
  <si>
    <t>Graham Hospital District</t>
  </si>
  <si>
    <t>Young</t>
  </si>
  <si>
    <t>121808305</t>
  </si>
  <si>
    <t>Jackson County Hospital District</t>
  </si>
  <si>
    <t>Jackson</t>
  </si>
  <si>
    <t>136332705</t>
  </si>
  <si>
    <t>STARR COUNTY MEMORIAL HOSPITAL</t>
  </si>
  <si>
    <t>STARR</t>
  </si>
  <si>
    <t>135151206</t>
  </si>
  <si>
    <t>Wilson County Memorial Hospital District</t>
  </si>
  <si>
    <t>Wilson</t>
  </si>
  <si>
    <t>212060201</t>
  </si>
  <si>
    <t>CAHRMC LLC</t>
  </si>
  <si>
    <t>Colorado</t>
  </si>
  <si>
    <t>401736001</t>
  </si>
  <si>
    <t>Bosque County Hospital District</t>
  </si>
  <si>
    <t>Bosque</t>
  </si>
  <si>
    <t>316360201</t>
  </si>
  <si>
    <t>Preferred Hospital Leasing Coleman Inc</t>
  </si>
  <si>
    <t>Coleman</t>
  </si>
  <si>
    <t>127313803</t>
  </si>
  <si>
    <t>Lamb County Hospital</t>
  </si>
  <si>
    <t>Lamb</t>
  </si>
  <si>
    <t>020991801</t>
  </si>
  <si>
    <t>Refugio County Memorial Hospital</t>
  </si>
  <si>
    <t>Refugio</t>
  </si>
  <si>
    <t>133250406</t>
  </si>
  <si>
    <t>Childress County Hospital District</t>
  </si>
  <si>
    <t>Childress</t>
  </si>
  <si>
    <t>133258705</t>
  </si>
  <si>
    <t>METHODIST HOSPITAL LEVELLAND</t>
  </si>
  <si>
    <t>Hockley</t>
  </si>
  <si>
    <t>135033210</t>
  </si>
  <si>
    <t>Columbus Community Hospital</t>
  </si>
  <si>
    <t>121781205</t>
  </si>
  <si>
    <t>Sutton County Hospital District</t>
  </si>
  <si>
    <t>Sutton</t>
  </si>
  <si>
    <t>349059101</t>
  </si>
  <si>
    <t>San Antonio Behavioral Healthcare Hospital</t>
  </si>
  <si>
    <t>138911619</t>
  </si>
  <si>
    <t>Cuero Regional Hospital</t>
  </si>
  <si>
    <t>De Witt</t>
  </si>
  <si>
    <t>189947801</t>
  </si>
  <si>
    <t>Dawson County Hospital District</t>
  </si>
  <si>
    <t>Dawson</t>
  </si>
  <si>
    <t>121692107</t>
  </si>
  <si>
    <t>Hardeman County Memorial Hospital</t>
  </si>
  <si>
    <t>Hardeman</t>
  </si>
  <si>
    <t>112692202</t>
  </si>
  <si>
    <t>Fisher County Hospital District</t>
  </si>
  <si>
    <t>Fisher</t>
  </si>
  <si>
    <t>138353107</t>
  </si>
  <si>
    <t>Baylor County Hospital District</t>
  </si>
  <si>
    <t>Baylor</t>
  </si>
  <si>
    <t>112704504</t>
  </si>
  <si>
    <t>Ochiltree County Hospital District</t>
  </si>
  <si>
    <t>Ochiltree</t>
  </si>
  <si>
    <t>112742503</t>
  </si>
  <si>
    <t>Clarity Child Guidance Center</t>
  </si>
  <si>
    <t>091770005</t>
  </si>
  <si>
    <t>Concho County Hospital</t>
  </si>
  <si>
    <t>Concho</t>
  </si>
  <si>
    <t>121787905</t>
  </si>
  <si>
    <t>North Wheeler County Hospital District</t>
  </si>
  <si>
    <t>Wheeler</t>
  </si>
  <si>
    <t>345305201</t>
  </si>
  <si>
    <t>Georgetown Behavioral Health Institute, LLC</t>
  </si>
  <si>
    <t>Williamson</t>
  </si>
  <si>
    <t>020992601</t>
  </si>
  <si>
    <t>Stonewall Memorial Hospital District</t>
  </si>
  <si>
    <t>Stonewall</t>
  </si>
  <si>
    <t>138950412</t>
  </si>
  <si>
    <t>Palo Pinto County Hospital District</t>
  </si>
  <si>
    <t>Palo Pinto</t>
  </si>
  <si>
    <t>333289201</t>
  </si>
  <si>
    <t>Dallas Behavioral Healthcare Hospital, LLC</t>
  </si>
  <si>
    <t>121053605</t>
  </si>
  <si>
    <t>KNOX COUNTY HOSPITAL DISTRICT</t>
  </si>
  <si>
    <t>Knox</t>
  </si>
  <si>
    <t>358963201</t>
  </si>
  <si>
    <t>Our Children's House Dallas</t>
  </si>
  <si>
    <t>140714001</t>
  </si>
  <si>
    <t>SOUTH LIMESTONE HOSPITAL DISTRICT</t>
  </si>
  <si>
    <t>Limestone</t>
  </si>
  <si>
    <t>021189801</t>
  </si>
  <si>
    <t>Millwood Hospital</t>
  </si>
  <si>
    <t>121829905</t>
  </si>
  <si>
    <t>West Oak Hospital Inc</t>
  </si>
  <si>
    <t>112745802</t>
  </si>
  <si>
    <t>River Crest Hospital</t>
  </si>
  <si>
    <t>371439601</t>
  </si>
  <si>
    <t>Strategic BH- Brownsville, LLC</t>
  </si>
  <si>
    <t>021203701</t>
  </si>
  <si>
    <t>Cypress Creek Hospital Inc</t>
  </si>
  <si>
    <t>175965601</t>
  </si>
  <si>
    <t>SHC KPH LP</t>
  </si>
  <si>
    <t>State IMD</t>
  </si>
  <si>
    <t>Fed Funds Attributed to States</t>
  </si>
  <si>
    <t>Sum</t>
  </si>
  <si>
    <t>Own
1=Public
2=Private
3=State</t>
  </si>
  <si>
    <t>IMD
1=Yes
2=No</t>
  </si>
  <si>
    <t>State Payment Cap</t>
  </si>
  <si>
    <t>Total DY 10 UC Payments</t>
  </si>
  <si>
    <t>Schedule 1 &amp; 2 + Adjustments + UC-Only Charity Costs</t>
  </si>
  <si>
    <t>Amount of UC Advance Payment Attributable to State Payment Cap</t>
  </si>
  <si>
    <t>Analysis State Payment Cap less UC Advance Payments Charged to State Payment Cap</t>
  </si>
  <si>
    <t>95% of the Analysis State Payment Cap</t>
  </si>
  <si>
    <t>Adv 1</t>
  </si>
  <si>
    <t>Adv 2</t>
  </si>
  <si>
    <t>Adv 3</t>
  </si>
  <si>
    <t>Final DSH Payments</t>
  </si>
  <si>
    <t>Total Recoupments</t>
  </si>
  <si>
    <t>Reason for Recoupment</t>
  </si>
  <si>
    <t>Net DSH Payments (Payments - Recoupments)</t>
  </si>
  <si>
    <t>Additional Payment
Col. K - Col. R. (pos value)</t>
  </si>
  <si>
    <t>Exceeded Capped SPC in Col. K</t>
  </si>
  <si>
    <t>N/A</t>
  </si>
  <si>
    <t>Other Public</t>
  </si>
  <si>
    <t>Final 2021 DSH Calc</t>
  </si>
  <si>
    <t>Urban Public Hospital (UPH) Class 
1=Class 1 (TH)
2=Class 2
3=All Others</t>
  </si>
  <si>
    <t>Own 
1=Public
2=Private
3=State</t>
  </si>
  <si>
    <t>Rural
1=LE 500K
2=R38
3=No</t>
  </si>
  <si>
    <t>Children
1=Yes
2=No</t>
  </si>
  <si>
    <t>Amount of UC Payment Attributable to State Payment Cap</t>
  </si>
  <si>
    <t>Analysis State Payment Cap Less UC Payments Charged to State Payment Cap</t>
  </si>
  <si>
    <t>Actual Final DSH Payments</t>
  </si>
  <si>
    <t>Pass 3 Payments</t>
  </si>
  <si>
    <t>Recoupments</t>
  </si>
  <si>
    <t>Remaining State Payment Cap after DSH Payments</t>
  </si>
  <si>
    <t>Remaining SPC % to total for Large Public</t>
  </si>
  <si>
    <t>Additional 2021 DSH Payment Allocation (Federal Only)</t>
  </si>
  <si>
    <t>All Funds Pmt Amount (Pmt &amp; IGT comb.)</t>
  </si>
  <si>
    <t>Exceeded SPC in Col. O</t>
  </si>
  <si>
    <t>IGT for All Providers</t>
  </si>
  <si>
    <t>IGT for Self; Large Public and Small Public Hospitals</t>
  </si>
  <si>
    <t>Large Public IGT for Private Hospitals</t>
  </si>
  <si>
    <t>Final Payment Amount</t>
  </si>
  <si>
    <t>Maximum IGT by Provider before Large Public IGT Refunds</t>
  </si>
  <si>
    <t>Large Public IGT Refund based on final % to total</t>
  </si>
  <si>
    <t>IGT Required after offsetting IGT refund</t>
  </si>
  <si>
    <t xml:space="preserve">Minumum Payment Amount Threshold </t>
  </si>
  <si>
    <t>Second Pass Redistribution for remaining funds from hospitals below minimum threshold</t>
  </si>
  <si>
    <t>Total Additional 2021 Payment Allocation (Federal Only)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</si>
</sst>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 $&quot;* #,##0.00\ ;&quot; $&quot;* \(#,##0.00\);&quot; $&quot;* \-#\ ;\ @\ "/>
    <numFmt numFmtId="165" formatCode="\ * #,##0.00\ ;\ * \(#,##0.00\);\ * \-#\ ;\ @\ "/>
    <numFmt numFmtId="166" formatCode="\$#,##0"/>
    <numFmt numFmtId="167" formatCode="\$#,##0\ ;[Red]&quot;($&quot;#,##0\)"/>
    <numFmt numFmtId="168" formatCode="\$#,##0.00"/>
    <numFmt numFmtId="169" formatCode="_(* #,##0_);_(* \(#,##0\);_(* &quot;-&quot;??_);_(@_)"/>
    <numFmt numFmtId="170" formatCode="_(&quot;$&quot;* #,##0_);_(&quot;$&quot;* \(#,##0\);_(&quot;$&quot;* &quot;-&quot;??_);_(@_)"/>
    <numFmt numFmtId="171" formatCode="&quot;$&quot;#,##0.00"/>
  </numFmts>
  <fonts count="32" x14ac:knownFonts="1">
    <font>
      <sz val="12"/>
      <color theme="1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b/>
      <u/>
      <sz val="12"/>
      <color theme="1"/>
      <name val="Verdana"/>
      <family val="2"/>
    </font>
    <font>
      <b/>
      <sz val="12"/>
      <color rgb="FF000000"/>
      <name val="Verdana"/>
      <family val="2"/>
    </font>
    <font>
      <b/>
      <sz val="10"/>
      <color rgb="FF000000"/>
      <name val="Verdana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1"/>
    </font>
    <font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color rgb="FF800000"/>
      <name val="Calibri"/>
      <family val="2"/>
      <charset val="1"/>
    </font>
    <font>
      <sz val="11"/>
      <color rgb="FF800080"/>
      <name val="Calibri"/>
      <family val="2"/>
      <charset val="1"/>
    </font>
    <font>
      <sz val="11"/>
      <color rgb="FF9C0006"/>
      <name val="Calibri"/>
      <family val="2"/>
      <charset val="1"/>
    </font>
    <font>
      <sz val="10"/>
      <color rgb="FF9C0006"/>
      <name val="Arial"/>
      <family val="2"/>
      <charset val="1"/>
    </font>
    <font>
      <b/>
      <sz val="11"/>
      <color rgb="FFFF6600"/>
      <name val="Calibri"/>
      <family val="2"/>
      <charset val="1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  <charset val="1"/>
    </font>
    <font>
      <b/>
      <sz val="10"/>
      <color rgb="FFFFFFFF"/>
      <name val="Arial"/>
      <family val="2"/>
      <charset val="1"/>
    </font>
    <font>
      <b/>
      <sz val="10"/>
      <color theme="0"/>
      <name val="Arial"/>
      <family val="2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name val="Verdana"/>
      <family val="2"/>
    </font>
    <font>
      <sz val="10"/>
      <color theme="1"/>
      <name val="Verdana"/>
      <family val="2"/>
    </font>
    <font>
      <sz val="9"/>
      <color indexed="81"/>
      <name val="Tahoma"/>
      <family val="2"/>
    </font>
    <font>
      <b/>
      <u/>
      <sz val="10"/>
      <color rgb="FFFFFFFF"/>
      <name val="Arial"/>
      <family val="2"/>
      <charset val="1"/>
    </font>
    <font>
      <u/>
      <sz val="10"/>
      <color theme="1"/>
      <name val="Verdana"/>
      <family val="2"/>
    </font>
    <font>
      <b/>
      <sz val="11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CCCCFF"/>
        <bgColor rgb="FFB9CDE5"/>
      </patternFill>
    </fill>
    <fill>
      <patternFill patternType="solid">
        <fgColor rgb="FF99C8FE"/>
        <bgColor rgb="FFB9CDE5"/>
      </patternFill>
    </fill>
    <fill>
      <patternFill patternType="solid">
        <fgColor rgb="FFDCE6F2"/>
        <bgColor rgb="FFDBEEF4"/>
      </patternFill>
    </fill>
    <fill>
      <patternFill patternType="solid">
        <fgColor rgb="FFFF99CB"/>
        <bgColor rgb="FFFF8EA7"/>
      </patternFill>
    </fill>
    <fill>
      <patternFill patternType="solid">
        <fgColor rgb="FFFE8282"/>
        <bgColor rgb="FFFF8EA7"/>
      </patternFill>
    </fill>
    <fill>
      <patternFill patternType="solid">
        <fgColor rgb="FFF2DCDB"/>
        <bgColor rgb="FFE6E0EC"/>
      </patternFill>
    </fill>
    <fill>
      <patternFill patternType="solid">
        <fgColor rgb="FFCBFECD"/>
        <bgColor rgb="FFCCFFFF"/>
      </patternFill>
    </fill>
    <fill>
      <patternFill patternType="solid">
        <fgColor rgb="FFFFFFCC"/>
        <bgColor rgb="FFECF1E1"/>
      </patternFill>
    </fill>
    <fill>
      <patternFill patternType="solid">
        <fgColor rgb="FFECF1E1"/>
        <bgColor rgb="FFFDEADA"/>
      </patternFill>
    </fill>
    <fill>
      <patternFill patternType="solid">
        <fgColor rgb="FFCC99FF"/>
        <bgColor rgb="FFFF99CB"/>
      </patternFill>
    </fill>
    <fill>
      <patternFill patternType="solid">
        <fgColor rgb="FFFFCB9B"/>
        <bgColor rgb="FFFCD5B5"/>
      </patternFill>
    </fill>
    <fill>
      <patternFill patternType="solid">
        <fgColor rgb="FFE6E0EC"/>
        <bgColor rgb="FFDCE6F2"/>
      </patternFill>
    </fill>
    <fill>
      <patternFill patternType="solid">
        <fgColor rgb="FFCCFFFF"/>
        <bgColor rgb="FFDBEEF4"/>
      </patternFill>
    </fill>
    <fill>
      <patternFill patternType="solid">
        <fgColor rgb="FFDBEEF4"/>
        <bgColor rgb="FFDCE6F2"/>
      </patternFill>
    </fill>
    <fill>
      <patternFill patternType="solid">
        <fgColor rgb="FFFDEADA"/>
        <bgColor rgb="FFECF1E1"/>
      </patternFill>
    </fill>
    <fill>
      <patternFill patternType="solid">
        <fgColor rgb="FFB9CDE5"/>
        <bgColor rgb="FFBADEEB"/>
      </patternFill>
    </fill>
    <fill>
      <patternFill patternType="solid">
        <fgColor rgb="FFE6B9B8"/>
        <bgColor rgb="FFCCC1DA"/>
      </patternFill>
    </fill>
    <fill>
      <patternFill patternType="solid">
        <fgColor rgb="FF00FF00"/>
        <bgColor rgb="FF81D41A"/>
      </patternFill>
    </fill>
    <fill>
      <patternFill patternType="solid">
        <fgColor rgb="FFFFFF99"/>
        <bgColor rgb="FFFFFFCC"/>
      </patternFill>
    </fill>
    <fill>
      <patternFill patternType="solid">
        <fgColor rgb="FFD6E4BA"/>
        <bgColor rgb="FFC4D2AD"/>
      </patternFill>
    </fill>
    <fill>
      <patternFill patternType="solid">
        <fgColor rgb="FFCCC1DA"/>
        <bgColor rgb="FFC0C0C0"/>
      </patternFill>
    </fill>
    <fill>
      <patternFill patternType="solid">
        <fgColor rgb="FFBADEEB"/>
        <bgColor rgb="FFCEE2EE"/>
      </patternFill>
    </fill>
    <fill>
      <patternFill patternType="solid">
        <fgColor rgb="FFFFCA00"/>
        <bgColor rgb="FFFFFF00"/>
      </patternFill>
    </fill>
    <fill>
      <patternFill patternType="solid">
        <fgColor rgb="FFFCD5B5"/>
        <bgColor rgb="FFFFCB9B"/>
      </patternFill>
    </fill>
    <fill>
      <patternFill patternType="solid">
        <fgColor rgb="FF006EC3"/>
        <bgColor rgb="FF3883A9"/>
      </patternFill>
    </fill>
    <fill>
      <patternFill patternType="solid">
        <fgColor rgb="FF96B4D8"/>
        <bgColor rgb="FFB2B1B6"/>
      </patternFill>
    </fill>
    <fill>
      <patternFill patternType="solid">
        <fgColor rgb="FFFF7200"/>
        <bgColor rgb="FFFF8F00"/>
      </patternFill>
    </fill>
    <fill>
      <patternFill patternType="solid">
        <fgColor rgb="FFFF8EA7"/>
        <bgColor rgb="FFFF99CB"/>
      </patternFill>
    </fill>
    <fill>
      <patternFill patternType="solid">
        <fgColor rgb="FFC4D2AD"/>
        <bgColor rgb="FFC0C0C0"/>
      </patternFill>
    </fill>
    <fill>
      <patternFill patternType="solid">
        <fgColor rgb="FF800080"/>
        <bgColor rgb="FF84316B"/>
      </patternFill>
    </fill>
    <fill>
      <patternFill patternType="solid">
        <fgColor rgb="FFB2B1B6"/>
        <bgColor rgb="FFBFBFBF"/>
      </patternFill>
    </fill>
    <fill>
      <patternFill patternType="solid">
        <fgColor rgb="FF2BC8D6"/>
        <bgColor rgb="FF5F8CC7"/>
      </patternFill>
    </fill>
    <fill>
      <patternFill patternType="darkGray">
        <fgColor rgb="FF99C8FE"/>
        <bgColor rgb="FF96B4D8"/>
      </patternFill>
    </fill>
    <fill>
      <patternFill patternType="solid">
        <fgColor rgb="FFFF8F00"/>
        <bgColor rgb="FFF79646"/>
      </patternFill>
    </fill>
    <fill>
      <patternFill patternType="solid">
        <fgColor rgb="FF5F7087"/>
        <bgColor rgb="FF5682B6"/>
      </patternFill>
    </fill>
    <fill>
      <patternFill patternType="solid">
        <fgColor rgb="FF1B3367"/>
        <bgColor rgb="FF000000"/>
      </patternFill>
    </fill>
    <fill>
      <patternFill patternType="solid">
        <fgColor rgb="FF5682B6"/>
        <bgColor rgb="FF5F8CC7"/>
      </patternFill>
    </fill>
    <fill>
      <patternFill patternType="darkGray">
        <fgColor rgb="FF1B3367"/>
        <bgColor rgb="FF84316B"/>
      </patternFill>
    </fill>
    <fill>
      <patternFill patternType="solid">
        <fgColor rgb="FFC0C0C0"/>
        <bgColor rgb="FFBFBFBF"/>
      </patternFill>
    </fill>
    <fill>
      <patternFill patternType="solid">
        <fgColor rgb="FF9B99A1"/>
        <bgColor rgb="FFB2B1B6"/>
      </patternFill>
    </fill>
    <fill>
      <patternFill patternType="darkGray">
        <fgColor rgb="FF84316B"/>
        <bgColor rgb="FF893363"/>
      </patternFill>
    </fill>
    <fill>
      <patternFill patternType="darkGray">
        <fgColor rgb="FFB33E2F"/>
        <bgColor rgb="FF893363"/>
      </patternFill>
    </fill>
    <fill>
      <patternFill patternType="solid">
        <fgColor rgb="FFFF0000"/>
        <bgColor rgb="FFB33E2F"/>
      </patternFill>
    </fill>
    <fill>
      <patternFill patternType="solid">
        <fgColor rgb="FF9CCB48"/>
        <bgColor rgb="FF81D41A"/>
      </patternFill>
    </fill>
    <fill>
      <patternFill patternType="solid">
        <fgColor rgb="FF3883A9"/>
        <bgColor rgb="FF5682B6"/>
      </patternFill>
    </fill>
    <fill>
      <patternFill patternType="darkGray">
        <fgColor rgb="FF5F7087"/>
        <bgColor rgb="FF808080"/>
      </patternFill>
    </fill>
    <fill>
      <patternFill patternType="darkGray">
        <fgColor rgb="FF3883A9"/>
        <bgColor rgb="FF5682B6"/>
      </patternFill>
    </fill>
    <fill>
      <patternFill patternType="solid">
        <fgColor rgb="FFF79646"/>
        <bgColor rgb="FFFF8F00"/>
      </patternFill>
    </fill>
    <fill>
      <patternFill patternType="solid">
        <fgColor rgb="FFFFCACE"/>
        <bgColor rgb="FFFCD5B5"/>
      </patternFill>
    </fill>
    <fill>
      <patternFill patternType="solid">
        <fgColor rgb="FFFFFFFF"/>
        <bgColor rgb="FFFFFFCC"/>
      </patternFill>
    </fill>
    <fill>
      <patternFill patternType="solid">
        <fgColor rgb="FF893363"/>
        <bgColor rgb="FF84316B"/>
      </patternFill>
    </fill>
    <fill>
      <patternFill patternType="solid">
        <fgColor theme="9"/>
        <bgColor rgb="FF84316B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rgb="FF5682B6"/>
      </patternFill>
    </fill>
    <fill>
      <patternFill patternType="solid">
        <fgColor theme="9"/>
        <bgColor rgb="FF000000"/>
      </patternFill>
    </fill>
    <fill>
      <patternFill patternType="solid">
        <fgColor theme="1"/>
        <bgColor rgb="FF5682B6"/>
      </patternFill>
    </fill>
    <fill>
      <patternFill patternType="solid">
        <fgColor theme="1" tint="0.499984740745262"/>
        <bgColor rgb="FF3883A9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rgb="FF84316B"/>
      </patternFill>
    </fill>
    <fill>
      <patternFill patternType="solid">
        <fgColor rgb="FF0070C0"/>
        <bgColor rgb="FF84316B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984">
    <xf numFmtId="0" fontId="0" fillId="0" borderId="0"/>
    <xf numFmtId="0" fontId="6" fillId="0" borderId="0"/>
    <xf numFmtId="165" fontId="6" fillId="0" borderId="0"/>
    <xf numFmtId="164" fontId="6" fillId="0" borderId="0"/>
    <xf numFmtId="9" fontId="6" fillId="0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3" borderId="0"/>
    <xf numFmtId="0" fontId="6" fillId="3" borderId="0"/>
    <xf numFmtId="0" fontId="6" fillId="4" borderId="0"/>
    <xf numFmtId="0" fontId="6" fillId="3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4" borderId="0"/>
    <xf numFmtId="0" fontId="6" fillId="3" borderId="0"/>
    <xf numFmtId="0" fontId="6" fillId="3" borderId="0"/>
    <xf numFmtId="0" fontId="6" fillId="3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6" fillId="4" borderId="0"/>
    <xf numFmtId="0" fontId="8" fillId="5" borderId="0"/>
    <xf numFmtId="0" fontId="8" fillId="5" borderId="0"/>
    <xf numFmtId="0" fontId="6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6" fillId="4" borderId="0"/>
    <xf numFmtId="0" fontId="8" fillId="5" borderId="0"/>
    <xf numFmtId="0" fontId="8" fillId="5" borderId="0"/>
    <xf numFmtId="0" fontId="8" fillId="5" borderId="0"/>
    <xf numFmtId="0" fontId="6" fillId="4" borderId="0"/>
    <xf numFmtId="0" fontId="8" fillId="5" borderId="0"/>
    <xf numFmtId="0" fontId="8" fillId="5" borderId="0"/>
    <xf numFmtId="0" fontId="8" fillId="5" borderId="0"/>
    <xf numFmtId="0" fontId="6" fillId="3" borderId="0"/>
    <xf numFmtId="0" fontId="8" fillId="5" borderId="0"/>
    <xf numFmtId="0" fontId="6" fillId="5" borderId="0"/>
    <xf numFmtId="0" fontId="6" fillId="3" borderId="0"/>
    <xf numFmtId="0" fontId="6" fillId="5" borderId="0"/>
    <xf numFmtId="0" fontId="8" fillId="5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7" borderId="0"/>
    <xf numFmtId="0" fontId="6" fillId="6" borderId="0"/>
    <xf numFmtId="0" fontId="6" fillId="6" borderId="0"/>
    <xf numFmtId="0" fontId="6" fillId="6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6" fillId="7" borderId="0"/>
    <xf numFmtId="0" fontId="8" fillId="8" borderId="0"/>
    <xf numFmtId="0" fontId="8" fillId="8" borderId="0"/>
    <xf numFmtId="0" fontId="6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6" fillId="7" borderId="0"/>
    <xf numFmtId="0" fontId="8" fillId="8" borderId="0"/>
    <xf numFmtId="0" fontId="8" fillId="8" borderId="0"/>
    <xf numFmtId="0" fontId="8" fillId="8" borderId="0"/>
    <xf numFmtId="0" fontId="6" fillId="7" borderId="0"/>
    <xf numFmtId="0" fontId="8" fillId="8" borderId="0"/>
    <xf numFmtId="0" fontId="8" fillId="8" borderId="0"/>
    <xf numFmtId="0" fontId="8" fillId="8" borderId="0"/>
    <xf numFmtId="0" fontId="6" fillId="6" borderId="0"/>
    <xf numFmtId="0" fontId="8" fillId="8" borderId="0"/>
    <xf numFmtId="0" fontId="6" fillId="8" borderId="0"/>
    <xf numFmtId="0" fontId="6" fillId="6" borderId="0"/>
    <xf numFmtId="0" fontId="8" fillId="8" borderId="0"/>
    <xf numFmtId="0" fontId="6" fillId="9" borderId="0"/>
    <xf numFmtId="0" fontId="6" fillId="10" borderId="0"/>
    <xf numFmtId="0" fontId="6" fillId="10" borderId="0"/>
    <xf numFmtId="0" fontId="6" fillId="10" borderId="0"/>
    <xf numFmtId="0" fontId="6" fillId="9" borderId="0"/>
    <xf numFmtId="0" fontId="6" fillId="9" borderId="0"/>
    <xf numFmtId="0" fontId="6" fillId="10" borderId="0"/>
    <xf numFmtId="0" fontId="6" fillId="9" borderId="0"/>
    <xf numFmtId="0" fontId="6" fillId="10" borderId="0"/>
    <xf numFmtId="0" fontId="6" fillId="10" borderId="0"/>
    <xf numFmtId="0" fontId="6" fillId="11" borderId="0"/>
    <xf numFmtId="0" fontId="6" fillId="11" borderId="0"/>
    <xf numFmtId="0" fontId="6" fillId="10" borderId="0"/>
    <xf numFmtId="0" fontId="6" fillId="9" borderId="0"/>
    <xf numFmtId="0" fontId="6" fillId="9" borderId="0"/>
    <xf numFmtId="0" fontId="6" fillId="9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6" fillId="10" borderId="0"/>
    <xf numFmtId="0" fontId="8" fillId="11" borderId="0"/>
    <xf numFmtId="0" fontId="8" fillId="11" borderId="0"/>
    <xf numFmtId="0" fontId="6" fillId="10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6" fillId="10" borderId="0"/>
    <xf numFmtId="0" fontId="8" fillId="11" borderId="0"/>
    <xf numFmtId="0" fontId="8" fillId="11" borderId="0"/>
    <xf numFmtId="0" fontId="8" fillId="11" borderId="0"/>
    <xf numFmtId="0" fontId="6" fillId="10" borderId="0"/>
    <xf numFmtId="0" fontId="8" fillId="11" borderId="0"/>
    <xf numFmtId="0" fontId="8" fillId="11" borderId="0"/>
    <xf numFmtId="0" fontId="8" fillId="11" borderId="0"/>
    <xf numFmtId="0" fontId="6" fillId="9" borderId="0"/>
    <xf numFmtId="0" fontId="8" fillId="11" borderId="0"/>
    <xf numFmtId="0" fontId="6" fillId="11" borderId="0"/>
    <xf numFmtId="0" fontId="6" fillId="9" borderId="0"/>
    <xf numFmtId="0" fontId="8" fillId="11" borderId="0"/>
    <xf numFmtId="0" fontId="6" fillId="12" borderId="0"/>
    <xf numFmtId="0" fontId="6" fillId="13" borderId="0"/>
    <xf numFmtId="0" fontId="6" fillId="13" borderId="0"/>
    <xf numFmtId="0" fontId="6" fillId="13" borderId="0"/>
    <xf numFmtId="0" fontId="6" fillId="12" borderId="0"/>
    <xf numFmtId="0" fontId="6" fillId="12" borderId="0"/>
    <xf numFmtId="0" fontId="6" fillId="13" borderId="0"/>
    <xf numFmtId="0" fontId="6" fillId="12" borderId="0"/>
    <xf numFmtId="0" fontId="6" fillId="13" borderId="0"/>
    <xf numFmtId="0" fontId="6" fillId="13" borderId="0"/>
    <xf numFmtId="0" fontId="6" fillId="14" borderId="0"/>
    <xf numFmtId="0" fontId="6" fillId="14" borderId="0"/>
    <xf numFmtId="0" fontId="6" fillId="13" borderId="0"/>
    <xf numFmtId="0" fontId="6" fillId="12" borderId="0"/>
    <xf numFmtId="0" fontId="6" fillId="12" borderId="0"/>
    <xf numFmtId="0" fontId="6" fillId="12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6" fillId="13" borderId="0"/>
    <xf numFmtId="0" fontId="8" fillId="14" borderId="0"/>
    <xf numFmtId="0" fontId="8" fillId="14" borderId="0"/>
    <xf numFmtId="0" fontId="6" fillId="13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8" fillId="14" borderId="0"/>
    <xf numFmtId="0" fontId="6" fillId="13" borderId="0"/>
    <xf numFmtId="0" fontId="8" fillId="14" borderId="0"/>
    <xf numFmtId="0" fontId="8" fillId="14" borderId="0"/>
    <xf numFmtId="0" fontId="8" fillId="14" borderId="0"/>
    <xf numFmtId="0" fontId="6" fillId="13" borderId="0"/>
    <xf numFmtId="0" fontId="8" fillId="14" borderId="0"/>
    <xf numFmtId="0" fontId="8" fillId="14" borderId="0"/>
    <xf numFmtId="0" fontId="8" fillId="14" borderId="0"/>
    <xf numFmtId="0" fontId="6" fillId="12" borderId="0"/>
    <xf numFmtId="0" fontId="8" fillId="14" borderId="0"/>
    <xf numFmtId="0" fontId="6" fillId="14" borderId="0"/>
    <xf numFmtId="0" fontId="6" fillId="12" borderId="0"/>
    <xf numFmtId="0" fontId="8" fillId="14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6" borderId="0"/>
    <xf numFmtId="0" fontId="6" fillId="16" borderId="0"/>
    <xf numFmtId="0" fontId="6" fillId="15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6" fillId="15" borderId="0"/>
    <xf numFmtId="0" fontId="8" fillId="16" borderId="0"/>
    <xf numFmtId="0" fontId="8" fillId="16" borderId="0"/>
    <xf numFmtId="0" fontId="6" fillId="15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6" fillId="15" borderId="0"/>
    <xf numFmtId="0" fontId="8" fillId="16" borderId="0"/>
    <xf numFmtId="0" fontId="8" fillId="16" borderId="0"/>
    <xf numFmtId="0" fontId="8" fillId="16" borderId="0"/>
    <xf numFmtId="0" fontId="6" fillId="15" borderId="0"/>
    <xf numFmtId="0" fontId="8" fillId="16" borderId="0"/>
    <xf numFmtId="0" fontId="8" fillId="16" borderId="0"/>
    <xf numFmtId="0" fontId="8" fillId="16" borderId="0"/>
    <xf numFmtId="0" fontId="6" fillId="15" borderId="0"/>
    <xf numFmtId="0" fontId="8" fillId="16" borderId="0"/>
    <xf numFmtId="0" fontId="8" fillId="16" borderId="0"/>
    <xf numFmtId="0" fontId="6" fillId="13" borderId="0"/>
    <xf numFmtId="0" fontId="6" fillId="10" borderId="0"/>
    <xf numFmtId="0" fontId="6" fillId="10" borderId="0"/>
    <xf numFmtId="0" fontId="6" fillId="10" borderId="0"/>
    <xf numFmtId="0" fontId="6" fillId="13" borderId="0"/>
    <xf numFmtId="0" fontId="6" fillId="10" borderId="0"/>
    <xf numFmtId="0" fontId="6" fillId="10" borderId="0"/>
    <xf numFmtId="0" fontId="6" fillId="17" borderId="0"/>
    <xf numFmtId="0" fontId="6" fillId="17" borderId="0"/>
    <xf numFmtId="0" fontId="6" fillId="13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6" fillId="10" borderId="0"/>
    <xf numFmtId="0" fontId="8" fillId="17" borderId="0"/>
    <xf numFmtId="0" fontId="8" fillId="17" borderId="0"/>
    <xf numFmtId="0" fontId="6" fillId="10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8" fillId="17" borderId="0"/>
    <xf numFmtId="0" fontId="6" fillId="10" borderId="0"/>
    <xf numFmtId="0" fontId="8" fillId="17" borderId="0"/>
    <xf numFmtId="0" fontId="8" fillId="17" borderId="0"/>
    <xf numFmtId="0" fontId="8" fillId="17" borderId="0"/>
    <xf numFmtId="0" fontId="6" fillId="10" borderId="0"/>
    <xf numFmtId="0" fontId="8" fillId="17" borderId="0"/>
    <xf numFmtId="0" fontId="8" fillId="17" borderId="0"/>
    <xf numFmtId="0" fontId="8" fillId="17" borderId="0"/>
    <xf numFmtId="0" fontId="6" fillId="10" borderId="0"/>
    <xf numFmtId="0" fontId="8" fillId="17" borderId="0"/>
    <xf numFmtId="0" fontId="8" fillId="17" borderId="0"/>
    <xf numFmtId="0" fontId="6" fillId="4" borderId="0"/>
    <xf numFmtId="0" fontId="6" fillId="15" borderId="0"/>
    <xf numFmtId="0" fontId="6" fillId="15" borderId="0"/>
    <xf numFmtId="0" fontId="6" fillId="15" borderId="0"/>
    <xf numFmtId="0" fontId="6" fillId="4" borderId="0"/>
    <xf numFmtId="0" fontId="6" fillId="15" borderId="0"/>
    <xf numFmtId="0" fontId="6" fillId="15" borderId="0"/>
    <xf numFmtId="0" fontId="6" fillId="18" borderId="0"/>
    <xf numFmtId="0" fontId="6" fillId="18" borderId="0"/>
    <xf numFmtId="0" fontId="6" fillId="4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6" fillId="15" borderId="0"/>
    <xf numFmtId="0" fontId="8" fillId="18" borderId="0"/>
    <xf numFmtId="0" fontId="8" fillId="18" borderId="0"/>
    <xf numFmtId="0" fontId="6" fillId="15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8" fillId="18" borderId="0"/>
    <xf numFmtId="0" fontId="6" fillId="15" borderId="0"/>
    <xf numFmtId="0" fontId="8" fillId="18" borderId="0"/>
    <xf numFmtId="0" fontId="8" fillId="18" borderId="0"/>
    <xf numFmtId="0" fontId="8" fillId="18" borderId="0"/>
    <xf numFmtId="0" fontId="6" fillId="15" borderId="0"/>
    <xf numFmtId="0" fontId="8" fillId="18" borderId="0"/>
    <xf numFmtId="0" fontId="8" fillId="18" borderId="0"/>
    <xf numFmtId="0" fontId="8" fillId="18" borderId="0"/>
    <xf numFmtId="0" fontId="6" fillId="15" borderId="0"/>
    <xf numFmtId="0" fontId="8" fillId="18" borderId="0"/>
    <xf numFmtId="0" fontId="8" fillId="18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19" borderId="0"/>
    <xf numFmtId="0" fontId="6" fillId="19" borderId="0"/>
    <xf numFmtId="0" fontId="6" fillId="7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6" fillId="7" borderId="0"/>
    <xf numFmtId="0" fontId="8" fillId="19" borderId="0"/>
    <xf numFmtId="0" fontId="8" fillId="19" borderId="0"/>
    <xf numFmtId="0" fontId="6" fillId="7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8" fillId="19" borderId="0"/>
    <xf numFmtId="0" fontId="6" fillId="7" borderId="0"/>
    <xf numFmtId="0" fontId="8" fillId="19" borderId="0"/>
    <xf numFmtId="0" fontId="8" fillId="19" borderId="0"/>
    <xf numFmtId="0" fontId="8" fillId="19" borderId="0"/>
    <xf numFmtId="0" fontId="6" fillId="7" borderId="0"/>
    <xf numFmtId="0" fontId="8" fillId="19" borderId="0"/>
    <xf numFmtId="0" fontId="8" fillId="19" borderId="0"/>
    <xf numFmtId="0" fontId="8" fillId="19" borderId="0"/>
    <xf numFmtId="0" fontId="6" fillId="7" borderId="0"/>
    <xf numFmtId="0" fontId="8" fillId="19" borderId="0"/>
    <xf numFmtId="0" fontId="8" fillId="19" borderId="0"/>
    <xf numFmtId="0" fontId="6" fillId="20" borderId="0"/>
    <xf numFmtId="0" fontId="6" fillId="21" borderId="0"/>
    <xf numFmtId="0" fontId="6" fillId="21" borderId="0"/>
    <xf numFmtId="0" fontId="6" fillId="21" borderId="0"/>
    <xf numFmtId="0" fontId="6" fillId="20" borderId="0"/>
    <xf numFmtId="0" fontId="6" fillId="20" borderId="0"/>
    <xf numFmtId="0" fontId="6" fillId="21" borderId="0"/>
    <xf numFmtId="0" fontId="6" fillId="20" borderId="0"/>
    <xf numFmtId="0" fontId="6" fillId="21" borderId="0"/>
    <xf numFmtId="0" fontId="6" fillId="21" borderId="0"/>
    <xf numFmtId="0" fontId="6" fillId="22" borderId="0"/>
    <xf numFmtId="0" fontId="6" fillId="22" borderId="0"/>
    <xf numFmtId="0" fontId="6" fillId="21" borderId="0"/>
    <xf numFmtId="0" fontId="6" fillId="20" borderId="0"/>
    <xf numFmtId="0" fontId="6" fillId="20" borderId="0"/>
    <xf numFmtId="0" fontId="6" fillId="20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6" fillId="21" borderId="0"/>
    <xf numFmtId="0" fontId="8" fillId="22" borderId="0"/>
    <xf numFmtId="0" fontId="8" fillId="22" borderId="0"/>
    <xf numFmtId="0" fontId="6" fillId="21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8" fillId="22" borderId="0"/>
    <xf numFmtId="0" fontId="6" fillId="21" borderId="0"/>
    <xf numFmtId="0" fontId="8" fillId="22" borderId="0"/>
    <xf numFmtId="0" fontId="8" fillId="22" borderId="0"/>
    <xf numFmtId="0" fontId="8" fillId="22" borderId="0"/>
    <xf numFmtId="0" fontId="6" fillId="21" borderId="0"/>
    <xf numFmtId="0" fontId="8" fillId="22" borderId="0"/>
    <xf numFmtId="0" fontId="8" fillId="22" borderId="0"/>
    <xf numFmtId="0" fontId="8" fillId="22" borderId="0"/>
    <xf numFmtId="0" fontId="6" fillId="20" borderId="0"/>
    <xf numFmtId="0" fontId="8" fillId="22" borderId="0"/>
    <xf numFmtId="0" fontId="6" fillId="22" borderId="0"/>
    <xf numFmtId="0" fontId="6" fillId="20" borderId="0"/>
    <xf numFmtId="0" fontId="8" fillId="22" borderId="0"/>
    <xf numFmtId="0" fontId="6" fillId="12" borderId="0"/>
    <xf numFmtId="0" fontId="6" fillId="6" borderId="0"/>
    <xf numFmtId="0" fontId="6" fillId="6" borderId="0"/>
    <xf numFmtId="0" fontId="6" fillId="6" borderId="0"/>
    <xf numFmtId="0" fontId="6" fillId="12" borderId="0"/>
    <xf numFmtId="0" fontId="6" fillId="6" borderId="0"/>
    <xf numFmtId="0" fontId="6" fillId="6" borderId="0"/>
    <xf numFmtId="0" fontId="6" fillId="23" borderId="0"/>
    <xf numFmtId="0" fontId="6" fillId="23" borderId="0"/>
    <xf numFmtId="0" fontId="6" fillId="12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6" fillId="6" borderId="0"/>
    <xf numFmtId="0" fontId="8" fillId="23" borderId="0"/>
    <xf numFmtId="0" fontId="8" fillId="23" borderId="0"/>
    <xf numFmtId="0" fontId="6" fillId="6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8" fillId="23" borderId="0"/>
    <xf numFmtId="0" fontId="6" fillId="6" borderId="0"/>
    <xf numFmtId="0" fontId="8" fillId="23" borderId="0"/>
    <xf numFmtId="0" fontId="8" fillId="23" borderId="0"/>
    <xf numFmtId="0" fontId="8" fillId="23" borderId="0"/>
    <xf numFmtId="0" fontId="6" fillId="6" borderId="0"/>
    <xf numFmtId="0" fontId="8" fillId="23" borderId="0"/>
    <xf numFmtId="0" fontId="8" fillId="23" borderId="0"/>
    <xf numFmtId="0" fontId="8" fillId="23" borderId="0"/>
    <xf numFmtId="0" fontId="6" fillId="6" borderId="0"/>
    <xf numFmtId="0" fontId="8" fillId="23" borderId="0"/>
    <xf numFmtId="0" fontId="8" fillId="23" borderId="0"/>
    <xf numFmtId="0" fontId="6" fillId="4" borderId="0"/>
    <xf numFmtId="0" fontId="6" fillId="15" borderId="0"/>
    <xf numFmtId="0" fontId="6" fillId="15" borderId="0"/>
    <xf numFmtId="0" fontId="6" fillId="15" borderId="0"/>
    <xf numFmtId="0" fontId="6" fillId="4" borderId="0"/>
    <xf numFmtId="0" fontId="6" fillId="15" borderId="0"/>
    <xf numFmtId="0" fontId="6" fillId="15" borderId="0"/>
    <xf numFmtId="0" fontId="6" fillId="24" borderId="0"/>
    <xf numFmtId="0" fontId="6" fillId="24" borderId="0"/>
    <xf numFmtId="0" fontId="6" fillId="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6" fillId="15" borderId="0"/>
    <xf numFmtId="0" fontId="8" fillId="24" borderId="0"/>
    <xf numFmtId="0" fontId="8" fillId="24" borderId="0"/>
    <xf numFmtId="0" fontId="6" fillId="15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8" fillId="24" borderId="0"/>
    <xf numFmtId="0" fontId="6" fillId="15" borderId="0"/>
    <xf numFmtId="0" fontId="8" fillId="24" borderId="0"/>
    <xf numFmtId="0" fontId="8" fillId="24" borderId="0"/>
    <xf numFmtId="0" fontId="8" fillId="24" borderId="0"/>
    <xf numFmtId="0" fontId="6" fillId="15" borderId="0"/>
    <xf numFmtId="0" fontId="8" fillId="24" borderId="0"/>
    <xf numFmtId="0" fontId="8" fillId="24" borderId="0"/>
    <xf numFmtId="0" fontId="8" fillId="24" borderId="0"/>
    <xf numFmtId="0" fontId="6" fillId="15" borderId="0"/>
    <xf numFmtId="0" fontId="8" fillId="24" borderId="0"/>
    <xf numFmtId="0" fontId="8" fillId="24" borderId="0"/>
    <xf numFmtId="0" fontId="6" fillId="25" borderId="0"/>
    <xf numFmtId="0" fontId="6" fillId="10" borderId="0"/>
    <xf numFmtId="0" fontId="6" fillId="10" borderId="0"/>
    <xf numFmtId="0" fontId="6" fillId="10" borderId="0"/>
    <xf numFmtId="0" fontId="6" fillId="25" borderId="0"/>
    <xf numFmtId="0" fontId="6" fillId="10" borderId="0"/>
    <xf numFmtId="0" fontId="6" fillId="10" borderId="0"/>
    <xf numFmtId="0" fontId="6" fillId="26" borderId="0"/>
    <xf numFmtId="0" fontId="6" fillId="26" borderId="0"/>
    <xf numFmtId="0" fontId="6" fillId="25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6" fillId="10" borderId="0"/>
    <xf numFmtId="0" fontId="8" fillId="26" borderId="0"/>
    <xf numFmtId="0" fontId="8" fillId="26" borderId="0"/>
    <xf numFmtId="0" fontId="6" fillId="10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6" fillId="10" borderId="0"/>
    <xf numFmtId="0" fontId="8" fillId="26" borderId="0"/>
    <xf numFmtId="0" fontId="8" fillId="26" borderId="0"/>
    <xf numFmtId="0" fontId="8" fillId="26" borderId="0"/>
    <xf numFmtId="0" fontId="6" fillId="10" borderId="0"/>
    <xf numFmtId="0" fontId="8" fillId="26" borderId="0"/>
    <xf numFmtId="0" fontId="8" fillId="26" borderId="0"/>
    <xf numFmtId="0" fontId="8" fillId="26" borderId="0"/>
    <xf numFmtId="0" fontId="6" fillId="10" borderId="0"/>
    <xf numFmtId="0" fontId="8" fillId="26" borderId="0"/>
    <xf numFmtId="0" fontId="8" fillId="26" borderId="0"/>
    <xf numFmtId="0" fontId="9" fillId="27" borderId="0"/>
    <xf numFmtId="0" fontId="9" fillId="27" borderId="0"/>
    <xf numFmtId="0" fontId="9" fillId="15" borderId="0"/>
    <xf numFmtId="0" fontId="9" fillId="28" borderId="0"/>
    <xf numFmtId="0" fontId="9" fillId="28" borderId="0"/>
    <xf numFmtId="0" fontId="10" fillId="28" borderId="0"/>
    <xf numFmtId="0" fontId="10" fillId="28" borderId="0"/>
    <xf numFmtId="0" fontId="9" fillId="15" borderId="0"/>
    <xf numFmtId="0" fontId="9" fillId="15" borderId="0"/>
    <xf numFmtId="0" fontId="9" fillId="7" borderId="0"/>
    <xf numFmtId="0" fontId="9" fillId="7" borderId="0"/>
    <xf numFmtId="0" fontId="9" fillId="29" borderId="0"/>
    <xf numFmtId="0" fontId="9" fillId="30" borderId="0"/>
    <xf numFmtId="0" fontId="9" fillId="30" borderId="0"/>
    <xf numFmtId="0" fontId="10" fillId="30" borderId="0"/>
    <xf numFmtId="0" fontId="10" fillId="30" borderId="0"/>
    <xf numFmtId="0" fontId="9" fillId="29" borderId="0"/>
    <xf numFmtId="0" fontId="9" fillId="29" borderId="0"/>
    <xf numFmtId="0" fontId="9" fillId="20" borderId="0"/>
    <xf numFmtId="0" fontId="9" fillId="20" borderId="0"/>
    <xf numFmtId="0" fontId="9" fillId="20" borderId="0"/>
    <xf numFmtId="0" fontId="9" fillId="31" borderId="0"/>
    <xf numFmtId="0" fontId="9" fillId="25" borderId="0"/>
    <xf numFmtId="0" fontId="9" fillId="20" borderId="0"/>
    <xf numFmtId="0" fontId="9" fillId="20" borderId="0"/>
    <xf numFmtId="0" fontId="10" fillId="31" borderId="0"/>
    <xf numFmtId="0" fontId="10" fillId="31" borderId="0"/>
    <xf numFmtId="0" fontId="9" fillId="25" borderId="0"/>
    <xf numFmtId="0" fontId="9" fillId="25" borderId="0"/>
    <xf numFmtId="0" fontId="9" fillId="20" borderId="0"/>
    <xf numFmtId="0" fontId="9" fillId="31" borderId="0"/>
    <xf numFmtId="0" fontId="9" fillId="20" borderId="0"/>
    <xf numFmtId="0" fontId="9" fillId="32" borderId="0"/>
    <xf numFmtId="0" fontId="9" fillId="32" borderId="0"/>
    <xf numFmtId="0" fontId="9" fillId="32" borderId="0"/>
    <xf numFmtId="0" fontId="9" fillId="33" borderId="0"/>
    <xf numFmtId="0" fontId="9" fillId="6" borderId="0"/>
    <xf numFmtId="0" fontId="9" fillId="32" borderId="0"/>
    <xf numFmtId="0" fontId="9" fillId="32" borderId="0"/>
    <xf numFmtId="0" fontId="10" fillId="33" borderId="0"/>
    <xf numFmtId="0" fontId="10" fillId="33" borderId="0"/>
    <xf numFmtId="0" fontId="9" fillId="6" borderId="0"/>
    <xf numFmtId="0" fontId="9" fillId="6" borderId="0"/>
    <xf numFmtId="0" fontId="9" fillId="32" borderId="0"/>
    <xf numFmtId="0" fontId="9" fillId="33" borderId="0"/>
    <xf numFmtId="0" fontId="9" fillId="32" borderId="0"/>
    <xf numFmtId="0" fontId="9" fillId="34" borderId="0"/>
    <xf numFmtId="0" fontId="9" fillId="34" borderId="0"/>
    <xf numFmtId="0" fontId="9" fillId="15" borderId="0"/>
    <xf numFmtId="0" fontId="9" fillId="35" borderId="0"/>
    <xf numFmtId="0" fontId="9" fillId="35" borderId="0"/>
    <xf numFmtId="0" fontId="10" fillId="35" borderId="0"/>
    <xf numFmtId="0" fontId="10" fillId="35" borderId="0"/>
    <xf numFmtId="0" fontId="9" fillId="15" borderId="0"/>
    <xf numFmtId="0" fontId="9" fillId="15" borderId="0"/>
    <xf numFmtId="0" fontId="9" fillId="36" borderId="0"/>
    <xf numFmtId="0" fontId="9" fillId="36" borderId="0"/>
    <xf numFmtId="0" fontId="9" fillId="36" borderId="0"/>
    <xf numFmtId="0" fontId="9" fillId="13" borderId="0"/>
    <xf numFmtId="0" fontId="9" fillId="7" borderId="0"/>
    <xf numFmtId="0" fontId="9" fillId="36" borderId="0"/>
    <xf numFmtId="0" fontId="9" fillId="36" borderId="0"/>
    <xf numFmtId="0" fontId="10" fillId="13" borderId="0"/>
    <xf numFmtId="0" fontId="10" fillId="13" borderId="0"/>
    <xf numFmtId="0" fontId="9" fillId="7" borderId="0"/>
    <xf numFmtId="0" fontId="9" fillId="7" borderId="0"/>
    <xf numFmtId="0" fontId="9" fillId="36" borderId="0"/>
    <xf numFmtId="0" fontId="9" fillId="13" borderId="0"/>
    <xf numFmtId="0" fontId="9" fillId="36" borderId="0"/>
    <xf numFmtId="0" fontId="6" fillId="3" borderId="0"/>
    <xf numFmtId="0" fontId="6" fillId="3" borderId="0"/>
    <xf numFmtId="0" fontId="6" fillId="3" borderId="0"/>
    <xf numFmtId="0" fontId="6" fillId="3" borderId="0"/>
    <xf numFmtId="0" fontId="9" fillId="4" borderId="0"/>
    <xf numFmtId="0" fontId="9" fillId="37" borderId="0"/>
    <xf numFmtId="0" fontId="9" fillId="37" borderId="0"/>
    <xf numFmtId="0" fontId="9" fillId="38" borderId="0"/>
    <xf numFmtId="0" fontId="9" fillId="39" borderId="0"/>
    <xf numFmtId="0" fontId="9" fillId="39" borderId="0"/>
    <xf numFmtId="0" fontId="9" fillId="37" borderId="0"/>
    <xf numFmtId="0" fontId="10" fillId="39" borderId="0"/>
    <xf numFmtId="0" fontId="9" fillId="38" borderId="0"/>
    <xf numFmtId="0" fontId="9" fillId="38" borderId="0"/>
    <xf numFmtId="0" fontId="10" fillId="39" borderId="0"/>
    <xf numFmtId="0" fontId="9" fillId="40" borderId="0"/>
    <xf numFmtId="0" fontId="9" fillId="38" borderId="0"/>
    <xf numFmtId="0" fontId="6" fillId="10" borderId="0"/>
    <xf numFmtId="0" fontId="6" fillId="10" borderId="0"/>
    <xf numFmtId="0" fontId="6" fillId="41" borderId="0"/>
    <xf numFmtId="0" fontId="6" fillId="41" borderId="0"/>
    <xf numFmtId="0" fontId="9" fillId="42" borderId="0"/>
    <xf numFmtId="0" fontId="9" fillId="43" borderId="0"/>
    <xf numFmtId="0" fontId="9" fillId="43" borderId="0"/>
    <xf numFmtId="0" fontId="9" fillId="29" borderId="0"/>
    <xf numFmtId="0" fontId="9" fillId="44" borderId="0"/>
    <xf numFmtId="0" fontId="9" fillId="44" borderId="0"/>
    <xf numFmtId="0" fontId="9" fillId="43" borderId="0"/>
    <xf numFmtId="0" fontId="10" fillId="44" borderId="0"/>
    <xf numFmtId="0" fontId="9" fillId="29" borderId="0"/>
    <xf numFmtId="0" fontId="9" fillId="29" borderId="0"/>
    <xf numFmtId="0" fontId="10" fillId="44" borderId="0"/>
    <xf numFmtId="0" fontId="9" fillId="45" borderId="0"/>
    <xf numFmtId="0" fontId="9" fillId="29" borderId="0"/>
    <xf numFmtId="0" fontId="6" fillId="10" borderId="0"/>
    <xf numFmtId="0" fontId="6" fillId="10" borderId="0"/>
    <xf numFmtId="0" fontId="6" fillId="9" borderId="0"/>
    <xf numFmtId="0" fontId="6" fillId="9" borderId="0"/>
    <xf numFmtId="0" fontId="9" fillId="41" borderId="0"/>
    <xf numFmtId="0" fontId="9" fillId="42" borderId="0"/>
    <xf numFmtId="0" fontId="9" fillId="42" borderId="0"/>
    <xf numFmtId="0" fontId="9" fillId="25" borderId="0"/>
    <xf numFmtId="0" fontId="9" fillId="46" borderId="0"/>
    <xf numFmtId="0" fontId="9" fillId="46" borderId="0"/>
    <xf numFmtId="0" fontId="9" fillId="42" borderId="0"/>
    <xf numFmtId="0" fontId="10" fillId="46" borderId="0"/>
    <xf numFmtId="0" fontId="9" fillId="25" borderId="0"/>
    <xf numFmtId="0" fontId="9" fillId="25" borderId="0"/>
    <xf numFmtId="0" fontId="10" fillId="46" borderId="0"/>
    <xf numFmtId="0" fontId="9" fillId="47" borderId="0"/>
    <xf numFmtId="0" fontId="9" fillId="25" borderId="0"/>
    <xf numFmtId="0" fontId="6" fillId="3" borderId="0"/>
    <xf numFmtId="0" fontId="6" fillId="3" borderId="0"/>
    <xf numFmtId="0" fontId="6" fillId="41" borderId="0"/>
    <xf numFmtId="0" fontId="6" fillId="41" borderId="0"/>
    <xf numFmtId="0" fontId="9" fillId="41" borderId="0"/>
    <xf numFmtId="0" fontId="9" fillId="37" borderId="0"/>
    <xf numFmtId="0" fontId="9" fillId="37" borderId="0"/>
    <xf numFmtId="0" fontId="9" fillId="37" borderId="0"/>
    <xf numFmtId="0" fontId="9" fillId="48" borderId="0"/>
    <xf numFmtId="0" fontId="9" fillId="48" borderId="0"/>
    <xf numFmtId="0" fontId="9" fillId="37" borderId="0"/>
    <xf numFmtId="0" fontId="10" fillId="48" borderId="0"/>
    <xf numFmtId="0" fontId="9" fillId="37" borderId="0"/>
    <xf numFmtId="0" fontId="9" fillId="37" borderId="0"/>
    <xf numFmtId="0" fontId="10" fillId="48" borderId="0"/>
    <xf numFmtId="0" fontId="9" fillId="32" borderId="0"/>
    <xf numFmtId="0" fontId="9" fillId="37" borderId="0"/>
    <xf numFmtId="0" fontId="6" fillId="15" borderId="0"/>
    <xf numFmtId="0" fontId="6" fillId="15" borderId="0"/>
    <xf numFmtId="0" fontId="6" fillId="3" borderId="0"/>
    <xf numFmtId="0" fontId="6" fillId="3" borderId="0"/>
    <xf numFmtId="0" fontId="9" fillId="4" borderId="0"/>
    <xf numFmtId="0" fontId="9" fillId="34" borderId="0"/>
    <xf numFmtId="0" fontId="9" fillId="34" borderId="0"/>
    <xf numFmtId="0" fontId="9" fillId="34" borderId="0"/>
    <xf numFmtId="0" fontId="9" fillId="49" borderId="0"/>
    <xf numFmtId="0" fontId="9" fillId="49" borderId="0"/>
    <xf numFmtId="0" fontId="9" fillId="34" borderId="0"/>
    <xf numFmtId="0" fontId="10" fillId="49" borderId="0"/>
    <xf numFmtId="0" fontId="9" fillId="34" borderId="0"/>
    <xf numFmtId="0" fontId="9" fillId="34" borderId="0"/>
    <xf numFmtId="0" fontId="10" fillId="49" borderId="0"/>
    <xf numFmtId="0" fontId="9" fillId="34" borderId="0"/>
    <xf numFmtId="0" fontId="9" fillId="34" borderId="0"/>
    <xf numFmtId="0" fontId="6" fillId="10" borderId="0"/>
    <xf numFmtId="0" fontId="6" fillId="10" borderId="0"/>
    <xf numFmtId="0" fontId="6" fillId="13" borderId="0"/>
    <xf numFmtId="0" fontId="6" fillId="13" borderId="0"/>
    <xf numFmtId="0" fontId="9" fillId="13" borderId="0"/>
    <xf numFmtId="0" fontId="9" fillId="36" borderId="0"/>
    <xf numFmtId="0" fontId="9" fillId="36" borderId="0"/>
    <xf numFmtId="0" fontId="9" fillId="45" borderId="0"/>
    <xf numFmtId="0" fontId="9" fillId="50" borderId="0"/>
    <xf numFmtId="0" fontId="9" fillId="50" borderId="0"/>
    <xf numFmtId="0" fontId="9" fillId="36" borderId="0"/>
    <xf numFmtId="0" fontId="10" fillId="50" borderId="0"/>
    <xf numFmtId="0" fontId="9" fillId="45" borderId="0"/>
    <xf numFmtId="0" fontId="9" fillId="45" borderId="0"/>
    <xf numFmtId="0" fontId="10" fillId="50" borderId="0"/>
    <xf numFmtId="0" fontId="9" fillId="29" borderId="0"/>
    <xf numFmtId="0" fontId="9" fillId="45" borderId="0"/>
    <xf numFmtId="0" fontId="6" fillId="0" borderId="0"/>
    <xf numFmtId="0" fontId="11" fillId="6" borderId="0"/>
    <xf numFmtId="0" fontId="11" fillId="6" borderId="0"/>
    <xf numFmtId="0" fontId="12" fillId="12" borderId="0"/>
    <xf numFmtId="0" fontId="13" fillId="51" borderId="0"/>
    <xf numFmtId="0" fontId="13" fillId="51" borderId="0"/>
    <xf numFmtId="0" fontId="12" fillId="6" borderId="0"/>
    <xf numFmtId="0" fontId="14" fillId="51" borderId="0"/>
    <xf numFmtId="0" fontId="12" fillId="12" borderId="0"/>
    <xf numFmtId="0" fontId="12" fillId="12" borderId="0"/>
    <xf numFmtId="0" fontId="14" fillId="51" borderId="0"/>
    <xf numFmtId="0" fontId="12" fillId="12" borderId="0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15" fillId="52" borderId="4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16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" borderId="1" applyNumberFormat="0" applyFont="0" applyAlignment="0" applyProtection="0"/>
    <xf numFmtId="0" fontId="18" fillId="0" borderId="0"/>
    <xf numFmtId="43" fontId="18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0" applyFont="1"/>
    <xf numFmtId="0" fontId="2" fillId="0" borderId="2" xfId="0" applyFont="1" applyBorder="1"/>
    <xf numFmtId="0" fontId="0" fillId="0" borderId="2" xfId="0" applyBorder="1" applyAlignment="1">
      <alignment horizontal="left" wrapText="1" indent="1"/>
    </xf>
    <xf numFmtId="0" fontId="0" fillId="0" borderId="2" xfId="0" applyBorder="1" applyAlignment="1">
      <alignment horizontal="left" indent="1"/>
    </xf>
    <xf numFmtId="0" fontId="2" fillId="0" borderId="2" xfId="0" applyFont="1" applyBorder="1" applyAlignment="1">
      <alignment wrapText="1"/>
    </xf>
    <xf numFmtId="0" fontId="0" fillId="0" borderId="2" xfId="0" applyBorder="1"/>
    <xf numFmtId="0" fontId="2" fillId="0" borderId="3" xfId="0" applyFont="1" applyBorder="1"/>
    <xf numFmtId="49" fontId="19" fillId="53" borderId="2" xfId="1541" applyNumberFormat="1" applyFont="1" applyFill="1" applyBorder="1" applyAlignment="1">
      <alignment horizontal="left" vertical="center" wrapText="1"/>
    </xf>
    <xf numFmtId="0" fontId="19" fillId="53" borderId="2" xfId="1541" applyFont="1" applyFill="1" applyBorder="1" applyAlignment="1">
      <alignment horizontal="left" vertical="center" wrapText="1"/>
    </xf>
    <xf numFmtId="0" fontId="17" fillId="0" borderId="2" xfId="1541" applyFont="1" applyBorder="1"/>
    <xf numFmtId="0" fontId="18" fillId="0" borderId="2" xfId="1541" applyFont="1" applyBorder="1" applyAlignment="1">
      <alignment horizontal="center"/>
    </xf>
    <xf numFmtId="0" fontId="17" fillId="0" borderId="2" xfId="1541" applyFont="1" applyBorder="1" applyAlignment="1">
      <alignment vertical="top" wrapText="1"/>
    </xf>
    <xf numFmtId="0" fontId="17" fillId="0" borderId="2" xfId="1541" applyFont="1" applyBorder="1" applyAlignment="1">
      <alignment horizontal="center" vertical="top"/>
    </xf>
    <xf numFmtId="0" fontId="17" fillId="0" borderId="2" xfId="1541" applyFont="1" applyBorder="1" applyAlignment="1">
      <alignment wrapText="1"/>
    </xf>
    <xf numFmtId="0" fontId="17" fillId="0" borderId="0" xfId="1541" applyFont="1" applyAlignment="1">
      <alignment wrapText="1"/>
    </xf>
    <xf numFmtId="49" fontId="18" fillId="0" borderId="2" xfId="1541" applyNumberFormat="1" applyFont="1" applyBorder="1"/>
    <xf numFmtId="167" fontId="17" fillId="0" borderId="2" xfId="1541" applyNumberFormat="1" applyFont="1" applyBorder="1" applyAlignment="1">
      <alignment horizontal="right"/>
    </xf>
    <xf numFmtId="0" fontId="20" fillId="0" borderId="0" xfId="1541" applyFont="1" applyAlignment="1">
      <alignment horizontal="left"/>
    </xf>
    <xf numFmtId="166" fontId="19" fillId="53" borderId="5" xfId="1541" applyNumberFormat="1" applyFont="1" applyFill="1" applyBorder="1" applyAlignment="1">
      <alignment horizontal="left" vertical="center" wrapText="1"/>
    </xf>
    <xf numFmtId="166" fontId="19" fillId="54" borderId="5" xfId="1541" applyNumberFormat="1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66" fontId="8" fillId="0" borderId="2" xfId="15262" applyNumberFormat="1" applyFont="1" applyBorder="1" applyAlignment="1">
      <alignment horizontal="right"/>
    </xf>
    <xf numFmtId="0" fontId="8" fillId="0" borderId="0" xfId="1541" applyFont="1" applyAlignment="1">
      <alignment vertical="top" wrapText="1"/>
    </xf>
    <xf numFmtId="49" fontId="8" fillId="0" borderId="0" xfId="1541" applyNumberFormat="1" applyFont="1" applyAlignment="1">
      <alignment vertical="top" wrapText="1"/>
    </xf>
    <xf numFmtId="0" fontId="8" fillId="0" borderId="0" xfId="1541" applyFont="1" applyAlignment="1">
      <alignment horizontal="center" vertical="top"/>
    </xf>
    <xf numFmtId="0" fontId="8" fillId="0" borderId="0" xfId="1541" applyFont="1" applyAlignment="1">
      <alignment horizontal="left" vertical="top" wrapText="1"/>
    </xf>
    <xf numFmtId="0" fontId="8" fillId="0" borderId="0" xfId="1541" applyFont="1" applyAlignment="1">
      <alignment wrapText="1"/>
    </xf>
    <xf numFmtId="0" fontId="21" fillId="53" borderId="2" xfId="1541" applyFont="1" applyFill="1" applyBorder="1" applyAlignment="1">
      <alignment horizontal="left" vertical="center" wrapText="1"/>
    </xf>
    <xf numFmtId="49" fontId="8" fillId="0" borderId="2" xfId="1541" applyNumberFormat="1" applyFont="1" applyBorder="1" applyAlignment="1">
      <alignment horizontal="left"/>
    </xf>
    <xf numFmtId="0" fontId="8" fillId="0" borderId="2" xfId="1541" applyFont="1" applyBorder="1" applyAlignment="1">
      <alignment horizontal="left" wrapText="1"/>
    </xf>
    <xf numFmtId="0" fontId="8" fillId="0" borderId="2" xfId="1541" applyFont="1" applyBorder="1" applyAlignment="1">
      <alignment horizontal="left"/>
    </xf>
    <xf numFmtId="0" fontId="8" fillId="0" borderId="2" xfId="1541" applyFont="1" applyBorder="1" applyAlignment="1">
      <alignment horizontal="center"/>
    </xf>
    <xf numFmtId="49" fontId="8" fillId="0" borderId="2" xfId="1541" quotePrefix="1" applyNumberFormat="1" applyFont="1" applyBorder="1" applyAlignment="1">
      <alignment horizontal="left"/>
    </xf>
    <xf numFmtId="169" fontId="0" fillId="0" borderId="0" xfId="0" applyNumberFormat="1"/>
    <xf numFmtId="44" fontId="0" fillId="0" borderId="0" xfId="0" applyNumberFormat="1"/>
    <xf numFmtId="0" fontId="24" fillId="56" borderId="0" xfId="0" applyFont="1" applyFill="1"/>
    <xf numFmtId="0" fontId="25" fillId="56" borderId="0" xfId="0" applyFont="1" applyFill="1"/>
    <xf numFmtId="0" fontId="21" fillId="57" borderId="5" xfId="1541" applyFont="1" applyFill="1" applyBorder="1" applyAlignment="1">
      <alignment horizontal="left" vertical="center" wrapText="1"/>
    </xf>
    <xf numFmtId="0" fontId="21" fillId="57" borderId="10" xfId="1541" applyFont="1" applyFill="1" applyBorder="1" applyAlignment="1">
      <alignment horizontal="left" vertical="center" wrapText="1"/>
    </xf>
    <xf numFmtId="0" fontId="21" fillId="59" borderId="11" xfId="1541" applyFont="1" applyFill="1" applyBorder="1" applyAlignment="1">
      <alignment horizontal="left" vertical="center" wrapText="1"/>
    </xf>
    <xf numFmtId="169" fontId="0" fillId="0" borderId="2" xfId="63981" applyNumberFormat="1" applyFont="1" applyBorder="1"/>
    <xf numFmtId="10" fontId="0" fillId="0" borderId="2" xfId="63982" applyNumberFormat="1" applyFont="1" applyBorder="1"/>
    <xf numFmtId="170" fontId="0" fillId="0" borderId="0" xfId="0" applyNumberFormat="1"/>
    <xf numFmtId="170" fontId="0" fillId="0" borderId="2" xfId="0" applyNumberFormat="1" applyBorder="1"/>
    <xf numFmtId="166" fontId="27" fillId="0" borderId="0" xfId="0" applyNumberFormat="1" applyFont="1" applyAlignment="1">
      <alignment wrapText="1"/>
    </xf>
    <xf numFmtId="170" fontId="0" fillId="0" borderId="0" xfId="0" applyNumberFormat="1" applyAlignment="1">
      <alignment wrapText="1"/>
    </xf>
    <xf numFmtId="170" fontId="5" fillId="62" borderId="0" xfId="0" applyNumberFormat="1" applyFont="1" applyFill="1" applyAlignment="1">
      <alignment horizontal="left"/>
    </xf>
    <xf numFmtId="170" fontId="0" fillId="63" borderId="0" xfId="0" applyNumberFormat="1" applyFill="1"/>
    <xf numFmtId="0" fontId="4" fillId="62" borderId="0" xfId="0" applyFont="1" applyFill="1" applyAlignment="1">
      <alignment horizontal="left"/>
    </xf>
    <xf numFmtId="0" fontId="0" fillId="63" borderId="0" xfId="0" applyFill="1"/>
    <xf numFmtId="0" fontId="21" fillId="64" borderId="5" xfId="1541" applyFont="1" applyFill="1" applyBorder="1" applyAlignment="1">
      <alignment horizontal="left" vertical="center" wrapText="1"/>
    </xf>
    <xf numFmtId="0" fontId="21" fillId="53" borderId="5" xfId="1541" applyFont="1" applyFill="1" applyBorder="1" applyAlignment="1">
      <alignment horizontal="left" vertical="center" wrapText="1"/>
    </xf>
    <xf numFmtId="0" fontId="21" fillId="54" borderId="5" xfId="1541" applyFont="1" applyFill="1" applyBorder="1" applyAlignment="1">
      <alignment horizontal="left" vertical="center" wrapText="1"/>
    </xf>
    <xf numFmtId="0" fontId="21" fillId="65" borderId="5" xfId="1541" applyFont="1" applyFill="1" applyBorder="1" applyAlignment="1">
      <alignment horizontal="left" vertical="center" wrapText="1"/>
    </xf>
    <xf numFmtId="0" fontId="21" fillId="65" borderId="6" xfId="1541" applyFont="1" applyFill="1" applyBorder="1" applyAlignment="1">
      <alignment horizontal="left" vertical="center" wrapText="1"/>
    </xf>
    <xf numFmtId="8" fontId="19" fillId="58" borderId="12" xfId="43880" applyNumberFormat="1" applyFont="1" applyFill="1" applyBorder="1" applyAlignment="1">
      <alignment horizontal="center" vertical="center" wrapText="1"/>
    </xf>
    <xf numFmtId="0" fontId="21" fillId="65" borderId="15" xfId="1541" applyFont="1" applyFill="1" applyBorder="1" applyAlignment="1">
      <alignment horizontal="left" vertical="center" wrapText="1"/>
    </xf>
    <xf numFmtId="0" fontId="21" fillId="65" borderId="8" xfId="1541" applyFont="1" applyFill="1" applyBorder="1" applyAlignment="1">
      <alignment horizontal="left" vertical="center" wrapText="1"/>
    </xf>
    <xf numFmtId="0" fontId="21" fillId="64" borderId="8" xfId="1541" applyFont="1" applyFill="1" applyBorder="1" applyAlignment="1">
      <alignment horizontal="left" vertical="center" wrapText="1"/>
    </xf>
    <xf numFmtId="166" fontId="27" fillId="56" borderId="0" xfId="0" applyNumberFormat="1" applyFont="1" applyFill="1"/>
    <xf numFmtId="0" fontId="0" fillId="56" borderId="0" xfId="0" applyFill="1"/>
    <xf numFmtId="170" fontId="21" fillId="53" borderId="5" xfId="1541" applyNumberFormat="1" applyFont="1" applyFill="1" applyBorder="1" applyAlignment="1">
      <alignment horizontal="left" vertical="center" wrapText="1"/>
    </xf>
    <xf numFmtId="0" fontId="20" fillId="0" borderId="0" xfId="1541" applyFont="1" applyAlignment="1">
      <alignment horizontal="left" wrapText="1"/>
    </xf>
    <xf numFmtId="170" fontId="20" fillId="0" borderId="0" xfId="1541" applyNumberFormat="1" applyFont="1" applyAlignment="1">
      <alignment horizontal="left" wrapText="1"/>
    </xf>
    <xf numFmtId="166" fontId="27" fillId="63" borderId="0" xfId="0" applyNumberFormat="1" applyFont="1" applyFill="1"/>
    <xf numFmtId="166" fontId="2" fillId="0" borderId="0" xfId="0" applyNumberFormat="1" applyFont="1"/>
    <xf numFmtId="166" fontId="27" fillId="61" borderId="0" xfId="0" applyNumberFormat="1" applyFont="1" applyFill="1"/>
    <xf numFmtId="169" fontId="0" fillId="0" borderId="2" xfId="0" applyNumberFormat="1" applyBorder="1"/>
    <xf numFmtId="169" fontId="0" fillId="0" borderId="3" xfId="63981" applyNumberFormat="1" applyFont="1" applyBorder="1"/>
    <xf numFmtId="169" fontId="0" fillId="0" borderId="3" xfId="0" applyNumberFormat="1" applyBorder="1"/>
    <xf numFmtId="0" fontId="26" fillId="0" borderId="2" xfId="0" applyFont="1" applyBorder="1"/>
    <xf numFmtId="44" fontId="0" fillId="0" borderId="2" xfId="0" applyNumberFormat="1" applyBorder="1"/>
    <xf numFmtId="166" fontId="17" fillId="0" borderId="2" xfId="15262" applyNumberFormat="1" applyFont="1" applyBorder="1" applyAlignment="1">
      <alignment horizontal="right"/>
    </xf>
    <xf numFmtId="44" fontId="19" fillId="53" borderId="10" xfId="1541" applyNumberFormat="1" applyFont="1" applyFill="1" applyBorder="1" applyAlignment="1">
      <alignment horizontal="left" vertical="center" wrapText="1"/>
    </xf>
    <xf numFmtId="44" fontId="19" fillId="27" borderId="10" xfId="1541" applyNumberFormat="1" applyFont="1" applyFill="1" applyBorder="1" applyAlignment="1">
      <alignment horizontal="left" vertical="center" wrapText="1"/>
    </xf>
    <xf numFmtId="0" fontId="19" fillId="27" borderId="10" xfId="1541" applyFont="1" applyFill="1" applyBorder="1" applyAlignment="1">
      <alignment horizontal="left" vertical="center" wrapText="1"/>
    </xf>
    <xf numFmtId="170" fontId="19" fillId="27" borderId="11" xfId="1541" applyNumberFormat="1" applyFont="1" applyFill="1" applyBorder="1" applyAlignment="1">
      <alignment horizontal="left" vertical="center" wrapText="1"/>
    </xf>
    <xf numFmtId="170" fontId="21" fillId="57" borderId="13" xfId="1541" applyNumberFormat="1" applyFont="1" applyFill="1" applyBorder="1" applyAlignment="1">
      <alignment horizontal="left" vertical="center" wrapText="1"/>
    </xf>
    <xf numFmtId="170" fontId="21" fillId="57" borderId="10" xfId="1541" applyNumberFormat="1" applyFont="1" applyFill="1" applyBorder="1" applyAlignment="1">
      <alignment horizontal="left" vertical="center" wrapText="1"/>
    </xf>
    <xf numFmtId="170" fontId="19" fillId="58" borderId="10" xfId="43880" applyNumberFormat="1" applyFont="1" applyFill="1" applyBorder="1" applyAlignment="1">
      <alignment horizontal="center" vertical="center" wrapText="1"/>
    </xf>
    <xf numFmtId="166" fontId="19" fillId="60" borderId="14" xfId="1541" applyNumberFormat="1" applyFont="1" applyFill="1" applyBorder="1" applyAlignment="1">
      <alignment horizontal="left" vertical="center" wrapText="1"/>
    </xf>
    <xf numFmtId="166" fontId="19" fillId="60" borderId="10" xfId="1541" applyNumberFormat="1" applyFont="1" applyFill="1" applyBorder="1" applyAlignment="1">
      <alignment horizontal="left" vertical="center" wrapText="1"/>
    </xf>
    <xf numFmtId="166" fontId="19" fillId="60" borderId="11" xfId="1541" applyNumberFormat="1" applyFont="1" applyFill="1" applyBorder="1" applyAlignment="1">
      <alignment horizontal="left" vertical="center" wrapText="1"/>
    </xf>
    <xf numFmtId="44" fontId="16" fillId="0" borderId="2" xfId="0" applyNumberFormat="1" applyFont="1" applyBorder="1"/>
    <xf numFmtId="167" fontId="16" fillId="0" borderId="2" xfId="0" applyNumberFormat="1" applyFont="1" applyBorder="1"/>
    <xf numFmtId="170" fontId="16" fillId="0" borderId="2" xfId="0" applyNumberFormat="1" applyFont="1" applyBorder="1"/>
    <xf numFmtId="0" fontId="16" fillId="0" borderId="2" xfId="0" applyFont="1" applyBorder="1"/>
    <xf numFmtId="10" fontId="27" fillId="0" borderId="0" xfId="0" applyNumberFormat="1" applyFont="1"/>
    <xf numFmtId="10" fontId="27" fillId="0" borderId="0" xfId="0" applyNumberFormat="1" applyFont="1" applyAlignment="1">
      <alignment wrapText="1"/>
    </xf>
    <xf numFmtId="10" fontId="0" fillId="0" borderId="0" xfId="0" applyNumberFormat="1"/>
    <xf numFmtId="10" fontId="21" fillId="68" borderId="8" xfId="1541" applyNumberFormat="1" applyFont="1" applyFill="1" applyBorder="1" applyAlignment="1">
      <alignment horizontal="left" vertical="center" wrapText="1"/>
    </xf>
    <xf numFmtId="166" fontId="30" fillId="56" borderId="0" xfId="0" applyNumberFormat="1" applyFont="1" applyFill="1"/>
    <xf numFmtId="166" fontId="27" fillId="69" borderId="7" xfId="0" applyNumberFormat="1" applyFont="1" applyFill="1" applyBorder="1"/>
    <xf numFmtId="166" fontId="8" fillId="67" borderId="2" xfId="15262" applyNumberFormat="1" applyFont="1" applyFill="1" applyBorder="1" applyAlignment="1">
      <alignment horizontal="right"/>
    </xf>
    <xf numFmtId="166" fontId="8" fillId="0" borderId="9" xfId="15262" applyNumberFormat="1" applyFont="1" applyBorder="1" applyAlignment="1">
      <alignment horizontal="right"/>
    </xf>
    <xf numFmtId="166" fontId="8" fillId="0" borderId="0" xfId="15262" applyNumberFormat="1" applyFont="1" applyAlignment="1">
      <alignment horizontal="right"/>
    </xf>
    <xf numFmtId="166" fontId="27" fillId="0" borderId="0" xfId="0" applyNumberFormat="1" applyFont="1" applyAlignment="1">
      <alignment horizontal="center" wrapText="1"/>
    </xf>
    <xf numFmtId="168" fontId="27" fillId="56" borderId="0" xfId="0" applyNumberFormat="1" applyFont="1" applyFill="1"/>
    <xf numFmtId="168" fontId="0" fillId="0" borderId="0" xfId="0" applyNumberFormat="1" applyAlignment="1">
      <alignment wrapText="1"/>
    </xf>
    <xf numFmtId="168" fontId="21" fillId="65" borderId="8" xfId="1541" applyNumberFormat="1" applyFont="1" applyFill="1" applyBorder="1" applyAlignment="1">
      <alignment horizontal="left" vertical="center" wrapText="1"/>
    </xf>
    <xf numFmtId="168" fontId="0" fillId="0" borderId="0" xfId="0" applyNumberFormat="1"/>
    <xf numFmtId="0" fontId="0" fillId="70" borderId="0" xfId="0" applyFill="1"/>
    <xf numFmtId="0" fontId="8" fillId="70" borderId="2" xfId="1541" applyFont="1" applyFill="1" applyBorder="1" applyAlignment="1">
      <alignment horizontal="left" wrapText="1"/>
    </xf>
    <xf numFmtId="0" fontId="0" fillId="66" borderId="0" xfId="0" applyFill="1"/>
    <xf numFmtId="0" fontId="16" fillId="0" borderId="0" xfId="0" applyFont="1" applyAlignment="1">
      <alignment wrapText="1"/>
    </xf>
    <xf numFmtId="0" fontId="18" fillId="0" borderId="0" xfId="1541" applyFont="1" applyAlignment="1">
      <alignment horizontal="left" wrapText="1"/>
    </xf>
    <xf numFmtId="0" fontId="8" fillId="66" borderId="2" xfId="1541" applyFont="1" applyFill="1" applyBorder="1" applyAlignment="1">
      <alignment horizontal="left" wrapText="1"/>
    </xf>
    <xf numFmtId="170" fontId="0" fillId="0" borderId="2" xfId="63981" applyNumberFormat="1" applyFont="1" applyFill="1" applyBorder="1"/>
    <xf numFmtId="0" fontId="31" fillId="0" borderId="7" xfId="0" applyFont="1" applyBorder="1" applyAlignment="1">
      <alignment wrapText="1"/>
    </xf>
    <xf numFmtId="171" fontId="31" fillId="0" borderId="7" xfId="0" applyNumberFormat="1" applyFont="1" applyBorder="1" applyAlignment="1">
      <alignment horizontal="center" vertical="center"/>
    </xf>
    <xf numFmtId="171" fontId="16" fillId="0" borderId="2" xfId="0" applyNumberFormat="1" applyFont="1" applyBorder="1"/>
    <xf numFmtId="44" fontId="27" fillId="56" borderId="0" xfId="63983" applyFont="1" applyFill="1"/>
    <xf numFmtId="44" fontId="27" fillId="0" borderId="0" xfId="63983" applyFont="1" applyAlignment="1">
      <alignment horizontal="right" wrapText="1"/>
    </xf>
    <xf numFmtId="44" fontId="29" fillId="65" borderId="8" xfId="63983" applyFont="1" applyFill="1" applyBorder="1" applyAlignment="1">
      <alignment horizontal="left" vertical="center" wrapText="1"/>
    </xf>
    <xf numFmtId="44" fontId="0" fillId="0" borderId="0" xfId="63983" applyFont="1"/>
    <xf numFmtId="44" fontId="0" fillId="0" borderId="0" xfId="0" applyNumberFormat="1" applyAlignment="1">
      <alignment wrapText="1"/>
    </xf>
    <xf numFmtId="168" fontId="27" fillId="61" borderId="0" xfId="0" applyNumberFormat="1" applyFont="1" applyFill="1"/>
    <xf numFmtId="44" fontId="24" fillId="56" borderId="0" xfId="63983" applyFont="1" applyFill="1"/>
    <xf numFmtId="44" fontId="22" fillId="55" borderId="2" xfId="63983" applyFont="1" applyFill="1" applyBorder="1" applyAlignment="1">
      <alignment horizontal="center" vertical="center" wrapText="1"/>
    </xf>
    <xf numFmtId="44" fontId="16" fillId="0" borderId="2" xfId="63983" applyFont="1" applyBorder="1"/>
    <xf numFmtId="44" fontId="24" fillId="56" borderId="0" xfId="63983" applyNumberFormat="1" applyFont="1" applyFill="1"/>
    <xf numFmtId="44" fontId="22" fillId="55" borderId="2" xfId="63983" applyNumberFormat="1" applyFont="1" applyFill="1" applyBorder="1" applyAlignment="1">
      <alignment horizontal="center" vertical="center" wrapText="1"/>
    </xf>
    <xf numFmtId="44" fontId="16" fillId="0" borderId="2" xfId="63983" applyNumberFormat="1" applyFont="1" applyBorder="1"/>
    <xf numFmtId="44" fontId="0" fillId="0" borderId="0" xfId="63983" applyNumberFormat="1" applyFont="1"/>
    <xf numFmtId="44" fontId="24" fillId="0" borderId="0" xfId="63983" applyFont="1" applyFill="1"/>
    <xf numFmtId="44" fontId="30" fillId="56" borderId="0" xfId="63983" applyFont="1" applyFill="1"/>
    <xf numFmtId="44" fontId="27" fillId="0" borderId="0" xfId="63983" applyFont="1" applyAlignment="1">
      <alignment horizontal="center" wrapText="1"/>
    </xf>
    <xf numFmtId="44" fontId="21" fillId="64" borderId="8" xfId="63983" applyFont="1" applyFill="1" applyBorder="1" applyAlignment="1">
      <alignment horizontal="left" vertical="center" wrapText="1"/>
    </xf>
    <xf numFmtId="44" fontId="8" fillId="0" borderId="2" xfId="63983" applyFont="1" applyBorder="1" applyAlignment="1">
      <alignment horizontal="right"/>
    </xf>
    <xf numFmtId="44" fontId="8" fillId="0" borderId="0" xfId="63983" applyFont="1" applyAlignment="1">
      <alignment horizontal="right"/>
    </xf>
  </cellXfs>
  <cellStyles count="63984">
    <cellStyle name="20% - Accent1 2" xfId="5" xr:uid="{4BBC02F2-F827-452C-B161-189412C1582C}"/>
    <cellStyle name="20% - Accent1 2 2" xfId="6" xr:uid="{A49197F6-6309-4DDF-9C16-4C449B4DCC5B}"/>
    <cellStyle name="20% - Accent1 2 2 2" xfId="7" xr:uid="{41E01477-1147-4205-B457-1822F6B463F3}"/>
    <cellStyle name="20% - Accent1 2 2 3" xfId="8" xr:uid="{F27DC230-BE6B-45F8-B514-6C8C537606E8}"/>
    <cellStyle name="20% - Accent1 2 2 4" xfId="9" xr:uid="{96B0E49A-FE7B-493A-BAB3-360304C5EE34}"/>
    <cellStyle name="20% - Accent1 2 2 5" xfId="10" xr:uid="{9A7CD5DC-9AEC-44B1-991F-C3898059EC5B}"/>
    <cellStyle name="20% - Accent1 2 2 6" xfId="11" xr:uid="{DE734C91-8A6F-46BE-A05B-89FF2BCC2CFC}"/>
    <cellStyle name="20% - Accent1 2 2 7" xfId="12" xr:uid="{88E6B76F-E862-4478-808F-F0A958C6CDB9}"/>
    <cellStyle name="20% - Accent1 2 3" xfId="13" xr:uid="{ADE3CC84-D495-4FAB-91CD-916560ECE2F1}"/>
    <cellStyle name="20% - Accent1 2 3 2" xfId="14" xr:uid="{9B95281F-5697-4437-A715-FF50F1AF61D5}"/>
    <cellStyle name="20% - Accent1 2 3 3" xfId="15" xr:uid="{18CFC2F1-F84F-4695-9ECE-7A6CC21134C6}"/>
    <cellStyle name="20% - Accent1 2 3 4" xfId="16" xr:uid="{6AADB19A-7AA7-4AFF-916F-F1FFDEB624E0}"/>
    <cellStyle name="20% - Accent1 2 4" xfId="17" xr:uid="{173A91C6-36F2-419C-802A-EE9A8775AE5E}"/>
    <cellStyle name="20% - Accent1 2 5" xfId="18" xr:uid="{C26E3E65-21CF-4658-A32A-0160F93E68E6}"/>
    <cellStyle name="20% - Accent1 2 6" xfId="19" xr:uid="{5E4F9099-7709-462C-9349-017E9DCFD178}"/>
    <cellStyle name="20% - Accent1 3" xfId="20" xr:uid="{39F15259-3287-4E37-B143-57E9E85911D9}"/>
    <cellStyle name="20% - Accent1 3 2" xfId="21" xr:uid="{45C7C935-1591-470C-9666-EEC0A25E625B}"/>
    <cellStyle name="20% - Accent1 3 2 2" xfId="22" xr:uid="{20F442DE-D3C1-462C-A282-9D1FAF4E0DE9}"/>
    <cellStyle name="20% - Accent1 3 2 2 2" xfId="23" xr:uid="{7B4E8912-C140-4566-968E-EFFCCED0E8BF}"/>
    <cellStyle name="20% - Accent1 3 2 2 2 2" xfId="24" xr:uid="{793C26B4-4A12-4D7A-976F-8DF49C936BC2}"/>
    <cellStyle name="20% - Accent1 3 2 2 3" xfId="25" xr:uid="{AD49D061-19BA-4974-A40A-1ABE07891A03}"/>
    <cellStyle name="20% - Accent1 3 2 2 3 2" xfId="26" xr:uid="{77575651-81E2-4035-95DC-52B9D103B002}"/>
    <cellStyle name="20% - Accent1 3 2 2 4" xfId="27" xr:uid="{E091425B-BB5C-4577-916C-0BC6F8B60B91}"/>
    <cellStyle name="20% - Accent1 3 2 3" xfId="28" xr:uid="{38234D50-0724-4302-BD53-C1ABF38961E6}"/>
    <cellStyle name="20% - Accent1 3 2 4" xfId="29" xr:uid="{D5CDE6B1-F2F0-4AAB-8EFF-5E01F05E2A93}"/>
    <cellStyle name="20% - Accent1 3 2 4 2" xfId="30" xr:uid="{A7969B2A-0027-49D4-AA59-1DC9B0CAEFEF}"/>
    <cellStyle name="20% - Accent1 3 2 5" xfId="31" xr:uid="{E66345A5-CB4A-4C4F-898B-B3B1D81EE917}"/>
    <cellStyle name="20% - Accent1 3 2 6" xfId="32" xr:uid="{E202245C-9D4B-4D9D-A26A-1D1AC25D0E87}"/>
    <cellStyle name="20% - Accent1 3 2 7" xfId="33" xr:uid="{C515B09D-45A3-4F99-9A27-4C8F6219C3F7}"/>
    <cellStyle name="20% - Accent1 3 3" xfId="34" xr:uid="{38922B0F-47A4-42FA-906B-924B1F522573}"/>
    <cellStyle name="20% - Accent1 3 3 2" xfId="35" xr:uid="{41655F87-DDE9-4ED9-AC2D-DB71305FAF1A}"/>
    <cellStyle name="20% - Accent1 3 3 2 2" xfId="36" xr:uid="{ED590880-956B-4E22-8B9E-3B50E724E48C}"/>
    <cellStyle name="20% - Accent1 3 3 2 2 2" xfId="37" xr:uid="{A0C6A3E7-EA12-4DB3-8311-01CFD67718E7}"/>
    <cellStyle name="20% - Accent1 3 3 2 3" xfId="38" xr:uid="{B0C75C6D-74A4-4BF8-B9C0-8D922492CA4E}"/>
    <cellStyle name="20% - Accent1 3 3 3" xfId="39" xr:uid="{DC5296F6-4349-47EE-9544-34C7278D935B}"/>
    <cellStyle name="20% - Accent1 3 3 3 2" xfId="40" xr:uid="{2B66FC3F-57FC-43C5-9FD3-6BD5FC44F969}"/>
    <cellStyle name="20% - Accent1 3 3 4" xfId="41" xr:uid="{0B1294BD-4C7F-45AC-BB7C-DE3F8F55A1EB}"/>
    <cellStyle name="20% - Accent1 3 3 4 2" xfId="42" xr:uid="{2E37E5BF-9B87-4302-B34C-A3DB04BD4C69}"/>
    <cellStyle name="20% - Accent1 3 3 5" xfId="43" xr:uid="{0B0839F1-9CCA-4442-ADB9-832B82864299}"/>
    <cellStyle name="20% - Accent1 3 4" xfId="44" xr:uid="{3D81F904-517B-49BE-B9DD-BDD58D9F1418}"/>
    <cellStyle name="20% - Accent1 3 4 2" xfId="45" xr:uid="{24C32868-400C-4547-8534-ADFAD9BEE6F3}"/>
    <cellStyle name="20% - Accent1 3 4 2 2" xfId="46" xr:uid="{5C7F9AA3-8A42-48B9-86FB-4027D1F9E6EC}"/>
    <cellStyle name="20% - Accent1 3 4 3" xfId="47" xr:uid="{765CF346-0413-46B3-97B3-2B733F011292}"/>
    <cellStyle name="20% - Accent1 3 4 3 2" xfId="48" xr:uid="{6C90FD2A-BF20-46AC-A553-DB49CAA6353E}"/>
    <cellStyle name="20% - Accent1 3 4 4" xfId="49" xr:uid="{33B4E765-4069-422F-A264-A32019A20F54}"/>
    <cellStyle name="20% - Accent1 3 5" xfId="50" xr:uid="{19BE9F40-3A65-4FF6-B2E7-8CF087FF8535}"/>
    <cellStyle name="20% - Accent1 3 5 2" xfId="51" xr:uid="{AF5A675F-8958-457A-B98E-520CD2A96F57}"/>
    <cellStyle name="20% - Accent1 3 5 2 2" xfId="52" xr:uid="{36C3057B-7ECB-4402-AE6E-2B079EC5C86E}"/>
    <cellStyle name="20% - Accent1 3 5 3" xfId="53" xr:uid="{3EF4AB22-D291-4322-BFCA-3F82964126A7}"/>
    <cellStyle name="20% - Accent1 3 5 4" xfId="54" xr:uid="{2CE4C7B0-3D21-4230-9E4B-C55619EF57D0}"/>
    <cellStyle name="20% - Accent1 3 6" xfId="55" xr:uid="{B90F105F-CD32-4CDC-B276-511A7572F713}"/>
    <cellStyle name="20% - Accent1 3 6 2" xfId="56" xr:uid="{83EDDBF7-7D59-421A-9237-29BD1A7485C6}"/>
    <cellStyle name="20% - Accent1 3 7" xfId="57" xr:uid="{8D343063-6A47-45BB-8B5A-B993A45FDF54}"/>
    <cellStyle name="20% - Accent1 3 8" xfId="58" xr:uid="{3592AA8E-4391-4E3A-B922-9357D169BF4E}"/>
    <cellStyle name="20% - Accent1 3 8 2" xfId="59" xr:uid="{1627DDAB-C336-45F6-BCCA-06426D85051D}"/>
    <cellStyle name="20% - Accent1 3 9" xfId="60" xr:uid="{3CE63FA3-3830-46DF-A173-F656B03B70D3}"/>
    <cellStyle name="20% - Accent1 4" xfId="61" xr:uid="{894DBF07-7D55-4874-93F6-BBF1813AB688}"/>
    <cellStyle name="20% - Accent1 4 2" xfId="62" xr:uid="{8BFB6686-41DF-455B-9251-55D3A70F11C0}"/>
    <cellStyle name="20% - Accent1 5" xfId="63" xr:uid="{F8BFFBED-FD07-41A6-9B87-08A9996AAA1B}"/>
    <cellStyle name="20% - Accent1 6" xfId="64" xr:uid="{5091D6C1-630A-40E1-9367-0A2AB7C10384}"/>
    <cellStyle name="20% - Accent1 7" xfId="65" xr:uid="{F76C71AA-397F-4618-81F8-A4AD57DDE31C}"/>
    <cellStyle name="20% - Accent1 8" xfId="66" xr:uid="{A9DC2379-059C-4441-9247-ACA7F5604706}"/>
    <cellStyle name="20% - Accent2 2" xfId="67" xr:uid="{E16820B6-1174-44D6-9CAA-4B045CD8BB80}"/>
    <cellStyle name="20% - Accent2 2 2" xfId="68" xr:uid="{CAD00F40-6516-462B-9E90-9AB507A86D11}"/>
    <cellStyle name="20% - Accent2 2 2 2" xfId="69" xr:uid="{540B1DC8-3520-40B2-9F19-3CCC91AEC1EA}"/>
    <cellStyle name="20% - Accent2 2 2 3" xfId="70" xr:uid="{11C53501-84E1-4056-8DD6-A8E135A4217A}"/>
    <cellStyle name="20% - Accent2 2 2 4" xfId="71" xr:uid="{AA1C5417-88F7-48AD-9A61-4725AFB46E9A}"/>
    <cellStyle name="20% - Accent2 2 2 5" xfId="72" xr:uid="{A3B7CFCD-6902-4633-AE0C-F03096BA05B2}"/>
    <cellStyle name="20% - Accent2 2 2 6" xfId="73" xr:uid="{0520A4CB-1285-41D8-8503-5A4460167D54}"/>
    <cellStyle name="20% - Accent2 2 2 7" xfId="74" xr:uid="{3D166787-AA11-4BE1-9C33-192976A76E7D}"/>
    <cellStyle name="20% - Accent2 2 3" xfId="75" xr:uid="{40012066-27FA-4D9E-857E-399B436B270C}"/>
    <cellStyle name="20% - Accent2 2 3 2" xfId="76" xr:uid="{4362FA69-2F6E-4B11-B604-256ED1058679}"/>
    <cellStyle name="20% - Accent2 2 3 3" xfId="77" xr:uid="{18BC5958-F6A5-4AD4-8889-2C9A6BE04B70}"/>
    <cellStyle name="20% - Accent2 2 3 4" xfId="78" xr:uid="{E373FF18-65B6-49C5-A351-2B0564DCE388}"/>
    <cellStyle name="20% - Accent2 2 4" xfId="79" xr:uid="{6BFC2B6C-1C6C-405C-BB43-43E84DA20589}"/>
    <cellStyle name="20% - Accent2 2 5" xfId="80" xr:uid="{6ED010B7-CAB5-4911-BF03-F95C98843929}"/>
    <cellStyle name="20% - Accent2 2 6" xfId="81" xr:uid="{4ACDF0C9-D246-4C02-9E0C-673A7BD48AAE}"/>
    <cellStyle name="20% - Accent2 3" xfId="82" xr:uid="{0DEBD317-BB80-49E8-9284-5134343381EB}"/>
    <cellStyle name="20% - Accent2 3 2" xfId="83" xr:uid="{E92E2476-2AFC-4BAF-AB65-2FC3C7B5A8EA}"/>
    <cellStyle name="20% - Accent2 3 2 2" xfId="84" xr:uid="{EE356F17-924F-44B8-A3FD-359857C8247E}"/>
    <cellStyle name="20% - Accent2 3 2 2 2" xfId="85" xr:uid="{68D07689-FE9D-450E-A169-72D3893CD620}"/>
    <cellStyle name="20% - Accent2 3 2 2 2 2" xfId="86" xr:uid="{3C15175C-D2FB-45A1-B050-3038BC6934E8}"/>
    <cellStyle name="20% - Accent2 3 2 2 3" xfId="87" xr:uid="{E3F66B44-78B2-4F54-8D74-4A2F337C3284}"/>
    <cellStyle name="20% - Accent2 3 2 2 3 2" xfId="88" xr:uid="{3F49660D-6EA8-448C-AF10-49C5E935298E}"/>
    <cellStyle name="20% - Accent2 3 2 2 4" xfId="89" xr:uid="{DF7AA8D2-8877-401B-9838-8C085424D7EC}"/>
    <cellStyle name="20% - Accent2 3 2 3" xfId="90" xr:uid="{47214A09-44C8-4991-AA42-36F7ED5D883B}"/>
    <cellStyle name="20% - Accent2 3 2 4" xfId="91" xr:uid="{49968744-C34E-4B64-9AF1-85B5F198B771}"/>
    <cellStyle name="20% - Accent2 3 2 4 2" xfId="92" xr:uid="{8F8B56FE-375C-4215-885E-B245CD63D86E}"/>
    <cellStyle name="20% - Accent2 3 2 5" xfId="93" xr:uid="{5439BE82-705B-448C-AB28-A23793CDDEE9}"/>
    <cellStyle name="20% - Accent2 3 2 6" xfId="94" xr:uid="{A7F37A7B-B608-40FE-8FFF-31DBE3507708}"/>
    <cellStyle name="20% - Accent2 3 2 7" xfId="95" xr:uid="{CDCF78BD-E8B3-4256-A6B3-77E78A794261}"/>
    <cellStyle name="20% - Accent2 3 3" xfId="96" xr:uid="{08E48CD4-A7CC-408B-9564-83F58E39E193}"/>
    <cellStyle name="20% - Accent2 3 3 2" xfId="97" xr:uid="{85E11085-3CD6-416F-975E-4F0AE0C6042E}"/>
    <cellStyle name="20% - Accent2 3 3 2 2" xfId="98" xr:uid="{D7236CF7-4903-41CE-8529-6D66A5391551}"/>
    <cellStyle name="20% - Accent2 3 3 2 2 2" xfId="99" xr:uid="{1AF12711-7EC1-489C-AF7E-BB99DCD2AF31}"/>
    <cellStyle name="20% - Accent2 3 3 2 3" xfId="100" xr:uid="{171D02F8-F535-4D1C-BEAD-F43D5F7EBCC2}"/>
    <cellStyle name="20% - Accent2 3 3 3" xfId="101" xr:uid="{DBE4AB20-B63F-4A0B-87DF-7AAB7E441FCA}"/>
    <cellStyle name="20% - Accent2 3 3 3 2" xfId="102" xr:uid="{D68E8F74-160D-461F-BA60-63EC2C16A9A1}"/>
    <cellStyle name="20% - Accent2 3 3 4" xfId="103" xr:uid="{EA40D9ED-C584-4652-A53F-59F2CF91468F}"/>
    <cellStyle name="20% - Accent2 3 3 4 2" xfId="104" xr:uid="{0818A66C-F1E9-4762-B979-10C5A86A1B70}"/>
    <cellStyle name="20% - Accent2 3 3 5" xfId="105" xr:uid="{0420A8E7-0273-4841-BAA3-E597511CFFD9}"/>
    <cellStyle name="20% - Accent2 3 4" xfId="106" xr:uid="{6253AE9A-AA85-4B19-A0C8-CB8D79269C14}"/>
    <cellStyle name="20% - Accent2 3 4 2" xfId="107" xr:uid="{776F59A2-A9B1-4BA4-B5FA-4F6207B95778}"/>
    <cellStyle name="20% - Accent2 3 4 2 2" xfId="108" xr:uid="{62DD1EC5-95F5-4A89-915C-838E040A33B3}"/>
    <cellStyle name="20% - Accent2 3 4 3" xfId="109" xr:uid="{AAAFC9D3-F77F-479C-A40C-F656D4C79F85}"/>
    <cellStyle name="20% - Accent2 3 4 3 2" xfId="110" xr:uid="{584A8924-7FFA-4796-9AA1-91DAEA8A1DD5}"/>
    <cellStyle name="20% - Accent2 3 4 4" xfId="111" xr:uid="{59FEE87F-1FE2-4474-AC61-39522C18578D}"/>
    <cellStyle name="20% - Accent2 3 5" xfId="112" xr:uid="{F83D420D-8850-4161-9EF3-FCEF3D9A408B}"/>
    <cellStyle name="20% - Accent2 3 5 2" xfId="113" xr:uid="{BDC63D7A-FFC2-4D45-A461-C179732E351F}"/>
    <cellStyle name="20% - Accent2 3 5 2 2" xfId="114" xr:uid="{790E60D3-2705-4903-8AF6-72E4DFBE0296}"/>
    <cellStyle name="20% - Accent2 3 5 3" xfId="115" xr:uid="{6D9B10BC-A842-4468-864F-4090912D490F}"/>
    <cellStyle name="20% - Accent2 3 5 4" xfId="116" xr:uid="{8E30C840-477E-4322-91D8-132A48A572DC}"/>
    <cellStyle name="20% - Accent2 3 6" xfId="117" xr:uid="{08C2EB1E-B467-4CBF-976A-4E24DAE95ACB}"/>
    <cellStyle name="20% - Accent2 3 6 2" xfId="118" xr:uid="{8C1A803E-ADA2-4948-BEB1-EEE7CF3FFB6E}"/>
    <cellStyle name="20% - Accent2 3 7" xfId="119" xr:uid="{22FB1F83-0C5E-4714-9234-077CCF6277CB}"/>
    <cellStyle name="20% - Accent2 3 8" xfId="120" xr:uid="{C856E8AE-672F-498B-8507-B301D50062A9}"/>
    <cellStyle name="20% - Accent2 3 8 2" xfId="121" xr:uid="{E258BA13-77E3-4E3A-96A3-3FAC3AA841B1}"/>
    <cellStyle name="20% - Accent2 3 9" xfId="122" xr:uid="{2482807B-D774-401A-989F-297A776CF39B}"/>
    <cellStyle name="20% - Accent2 4" xfId="123" xr:uid="{08B86322-7B69-4E4F-BF53-18753357EF63}"/>
    <cellStyle name="20% - Accent2 4 2" xfId="124" xr:uid="{A9D1DAA6-52C3-4941-9ED1-C369201C5B7F}"/>
    <cellStyle name="20% - Accent2 5" xfId="125" xr:uid="{32AB0C75-B784-4F4E-9DB0-46C01954C6A0}"/>
    <cellStyle name="20% - Accent2 6" xfId="126" xr:uid="{D9CDDE52-D65C-48A5-B933-3221CE47290A}"/>
    <cellStyle name="20% - Accent2 7" xfId="127" xr:uid="{303A152B-0209-4459-A11C-53DA4B9898C3}"/>
    <cellStyle name="20% - Accent3 2" xfId="128" xr:uid="{77C391C3-6628-40D2-BAAE-B93AF42DF36D}"/>
    <cellStyle name="20% - Accent3 2 2" xfId="129" xr:uid="{2A9A9AE0-BB07-4EA2-86A4-6A5975A39C62}"/>
    <cellStyle name="20% - Accent3 2 2 2" xfId="130" xr:uid="{9361897B-5F19-4E57-ABAB-1941D9202E0F}"/>
    <cellStyle name="20% - Accent3 2 2 3" xfId="131" xr:uid="{38ED0A71-E6A3-4F84-A69C-19DAAC2F6975}"/>
    <cellStyle name="20% - Accent3 2 2 4" xfId="132" xr:uid="{CA7B2F24-7337-407B-B071-30B76584E184}"/>
    <cellStyle name="20% - Accent3 2 2 5" xfId="133" xr:uid="{6D7A9D6F-4CDA-4297-BD0E-44EB59AE7695}"/>
    <cellStyle name="20% - Accent3 2 2 6" xfId="134" xr:uid="{C23B1ACE-1C33-4A1A-AAD1-4CCECF668AB3}"/>
    <cellStyle name="20% - Accent3 2 2 7" xfId="135" xr:uid="{33BFDB60-48C2-42EE-8C38-3EF77E7A689B}"/>
    <cellStyle name="20% - Accent3 2 3" xfId="136" xr:uid="{153824C1-2C74-483C-BA93-2916BFAF5D0E}"/>
    <cellStyle name="20% - Accent3 2 3 2" xfId="137" xr:uid="{253A8276-B636-4D73-849F-1FDDFF7C1C50}"/>
    <cellStyle name="20% - Accent3 2 3 3" xfId="138" xr:uid="{8DB437CF-8F3C-4593-B8E8-9A9D0386CEAA}"/>
    <cellStyle name="20% - Accent3 2 3 4" xfId="139" xr:uid="{2A15CC44-0C0E-4D83-847D-B1631F39A971}"/>
    <cellStyle name="20% - Accent3 2 4" xfId="140" xr:uid="{607573C9-4763-4B75-9726-79FFE03F1449}"/>
    <cellStyle name="20% - Accent3 2 5" xfId="141" xr:uid="{EEA84B2E-029F-4528-BFD0-A7AE70E4BA31}"/>
    <cellStyle name="20% - Accent3 2 6" xfId="142" xr:uid="{B02AABBD-B5B1-486C-AADB-D04C82E1B14E}"/>
    <cellStyle name="20% - Accent3 3" xfId="143" xr:uid="{D443680D-D46B-4B35-8527-99EA43723437}"/>
    <cellStyle name="20% - Accent3 3 2" xfId="144" xr:uid="{6017565B-2C63-4F54-9A97-AC32F7B1DF7A}"/>
    <cellStyle name="20% - Accent3 3 2 2" xfId="145" xr:uid="{72CF2770-BEB5-4C33-96FC-C795746B8358}"/>
    <cellStyle name="20% - Accent3 3 2 2 2" xfId="146" xr:uid="{8256A0EC-732A-481A-AB12-88AFD70C7AB4}"/>
    <cellStyle name="20% - Accent3 3 2 2 2 2" xfId="147" xr:uid="{5D8A85A4-65BB-486B-8693-045135DBDDA8}"/>
    <cellStyle name="20% - Accent3 3 2 2 3" xfId="148" xr:uid="{A964F4B0-488A-4F5F-AB18-179AAE55206E}"/>
    <cellStyle name="20% - Accent3 3 2 2 3 2" xfId="149" xr:uid="{60A00974-5208-49BE-BC11-8F66474B288B}"/>
    <cellStyle name="20% - Accent3 3 2 2 4" xfId="150" xr:uid="{5059F88A-8640-4527-956C-D0315F0707CA}"/>
    <cellStyle name="20% - Accent3 3 2 3" xfId="151" xr:uid="{B5B5F135-0FF2-4EBE-A282-C195A02539EE}"/>
    <cellStyle name="20% - Accent3 3 2 4" xfId="152" xr:uid="{79670837-ACA1-469C-9DEF-7ACA842844D0}"/>
    <cellStyle name="20% - Accent3 3 2 4 2" xfId="153" xr:uid="{A07A6B61-40C0-478C-867E-70575045741C}"/>
    <cellStyle name="20% - Accent3 3 2 5" xfId="154" xr:uid="{7ACE417A-1549-4DAE-AC45-23D822281910}"/>
    <cellStyle name="20% - Accent3 3 2 6" xfId="155" xr:uid="{8CECFC80-4A17-4BA0-BC70-7C23E948F325}"/>
    <cellStyle name="20% - Accent3 3 2 7" xfId="156" xr:uid="{03ED6C5D-C421-4F52-99DD-4C8BDD297A95}"/>
    <cellStyle name="20% - Accent3 3 3" xfId="157" xr:uid="{3D6D0B43-12C5-4529-9046-189F618F1F8F}"/>
    <cellStyle name="20% - Accent3 3 3 2" xfId="158" xr:uid="{6916DFEA-EE55-4B7F-A403-0C75942B0D01}"/>
    <cellStyle name="20% - Accent3 3 3 2 2" xfId="159" xr:uid="{DBF187AF-4133-4BA7-A8A3-F14DDEED40C4}"/>
    <cellStyle name="20% - Accent3 3 3 2 2 2" xfId="160" xr:uid="{DCC17B66-2BA6-4E5D-B224-84EDB1B7893D}"/>
    <cellStyle name="20% - Accent3 3 3 2 3" xfId="161" xr:uid="{03B046FA-3586-46AA-8FA3-6BFB2D92D45C}"/>
    <cellStyle name="20% - Accent3 3 3 3" xfId="162" xr:uid="{AF459121-B31C-4F23-9EF4-B6E992D763C8}"/>
    <cellStyle name="20% - Accent3 3 3 3 2" xfId="163" xr:uid="{A1B5E027-C365-48F9-9861-9F25EAE07EF4}"/>
    <cellStyle name="20% - Accent3 3 3 4" xfId="164" xr:uid="{F7E08200-3176-4984-945E-A543EE3B460C}"/>
    <cellStyle name="20% - Accent3 3 3 4 2" xfId="165" xr:uid="{73EC385C-39AF-44A1-9BA5-A15D1CC4FF46}"/>
    <cellStyle name="20% - Accent3 3 3 5" xfId="166" xr:uid="{E5493ED2-E7B4-4F6A-A63A-32FA3C170142}"/>
    <cellStyle name="20% - Accent3 3 4" xfId="167" xr:uid="{34298CF1-D433-4BB5-BAAF-E1A196FDA561}"/>
    <cellStyle name="20% - Accent3 3 4 2" xfId="168" xr:uid="{97CFB1B5-BCE7-4FBE-A324-21091C5BE5D6}"/>
    <cellStyle name="20% - Accent3 3 4 2 2" xfId="169" xr:uid="{E5F0BD0F-FC46-4B70-8407-24D85AE21248}"/>
    <cellStyle name="20% - Accent3 3 4 3" xfId="170" xr:uid="{210F3FE8-FAB9-4174-8D6A-7BBEDE17324F}"/>
    <cellStyle name="20% - Accent3 3 4 3 2" xfId="171" xr:uid="{DD4636FF-2353-418F-8CDE-E0CE947E41CB}"/>
    <cellStyle name="20% - Accent3 3 4 4" xfId="172" xr:uid="{80602DA6-493B-4A4B-BBEB-C978B80EF777}"/>
    <cellStyle name="20% - Accent3 3 5" xfId="173" xr:uid="{5ED8FB31-F872-432D-BE65-5022BD3F3C58}"/>
    <cellStyle name="20% - Accent3 3 5 2" xfId="174" xr:uid="{52F3CE8A-39F8-4B5F-9942-3C54A17F2999}"/>
    <cellStyle name="20% - Accent3 3 5 2 2" xfId="175" xr:uid="{9A72ABA4-8CE0-4809-9C9B-97033C251396}"/>
    <cellStyle name="20% - Accent3 3 5 3" xfId="176" xr:uid="{9DABA35C-922B-48B9-99E7-C2E54AA08635}"/>
    <cellStyle name="20% - Accent3 3 5 4" xfId="177" xr:uid="{5334F346-1440-4CF0-8E84-1BCCE9103A07}"/>
    <cellStyle name="20% - Accent3 3 6" xfId="178" xr:uid="{CA89FF9F-1D30-48EF-9996-C0F6092346DB}"/>
    <cellStyle name="20% - Accent3 3 6 2" xfId="179" xr:uid="{B8993359-D635-4EAB-9663-600A534E1878}"/>
    <cellStyle name="20% - Accent3 3 7" xfId="180" xr:uid="{1AFCC724-1147-419E-8BD2-A9C9E486DC60}"/>
    <cellStyle name="20% - Accent3 3 8" xfId="181" xr:uid="{49213BF8-1D97-46D9-93CD-8C5AAA5F355C}"/>
    <cellStyle name="20% - Accent3 3 8 2" xfId="182" xr:uid="{2A4B6429-3710-46D3-8E22-6670058DD979}"/>
    <cellStyle name="20% - Accent3 3 9" xfId="183" xr:uid="{13B6A0CD-73BF-477E-B71D-6723189BB1CA}"/>
    <cellStyle name="20% - Accent3 4" xfId="184" xr:uid="{63901EEE-3D88-4381-85B2-B4D31B0726CA}"/>
    <cellStyle name="20% - Accent3 4 2" xfId="185" xr:uid="{7AB8DB31-0362-46E9-8028-ADA13642A1B6}"/>
    <cellStyle name="20% - Accent3 5" xfId="186" xr:uid="{9E68EF58-9DA7-4180-9C91-B406D942021D}"/>
    <cellStyle name="20% - Accent3 6" xfId="187" xr:uid="{8D5759F2-1506-4A3D-933B-21369254C76E}"/>
    <cellStyle name="20% - Accent3 7" xfId="188" xr:uid="{8C5ADA90-CAD7-4E61-B196-AAAFB78E8B4E}"/>
    <cellStyle name="20% - Accent4 2" xfId="189" xr:uid="{CEB7578E-9E19-4A37-9305-3DB71313B459}"/>
    <cellStyle name="20% - Accent4 2 2" xfId="190" xr:uid="{ED1F56D7-52C6-4EE1-BAB3-907E19743B73}"/>
    <cellStyle name="20% - Accent4 2 2 2" xfId="191" xr:uid="{4FAE502A-72C8-4E6D-BCED-40032195EE31}"/>
    <cellStyle name="20% - Accent4 2 2 3" xfId="192" xr:uid="{CEA54EEC-10C2-4EB7-8BD1-0B098F07D105}"/>
    <cellStyle name="20% - Accent4 2 2 4" xfId="193" xr:uid="{D7A53B94-E7A6-456E-8893-EDE217B59E29}"/>
    <cellStyle name="20% - Accent4 2 2 5" xfId="194" xr:uid="{C9678F61-6866-42A2-8EE3-BFB2CCC3808B}"/>
    <cellStyle name="20% - Accent4 2 2 6" xfId="195" xr:uid="{D28E952A-8585-4EF3-9AEE-0685CCB2AF9A}"/>
    <cellStyle name="20% - Accent4 2 2 7" xfId="196" xr:uid="{4372402C-786E-4FB7-BBE7-2318AF586141}"/>
    <cellStyle name="20% - Accent4 2 3" xfId="197" xr:uid="{4EE6C7C2-DFF8-4A2C-A7F9-D4440F9D859B}"/>
    <cellStyle name="20% - Accent4 2 3 2" xfId="198" xr:uid="{A9AD1751-2F7F-40D4-9ED9-1166EDE9D68B}"/>
    <cellStyle name="20% - Accent4 2 3 3" xfId="199" xr:uid="{E4C785BA-E713-490C-A139-426E32FC879A}"/>
    <cellStyle name="20% - Accent4 2 3 4" xfId="200" xr:uid="{56D05B01-DB21-4091-8FF7-08B8179ADD99}"/>
    <cellStyle name="20% - Accent4 2 4" xfId="201" xr:uid="{2271BA00-D788-42D1-B405-0C70E56C6779}"/>
    <cellStyle name="20% - Accent4 2 5" xfId="202" xr:uid="{0B57F97C-9795-4078-8286-B821DB4EDC84}"/>
    <cellStyle name="20% - Accent4 2 6" xfId="203" xr:uid="{E8C4E9F1-D755-4353-B8F8-A749DE390C6C}"/>
    <cellStyle name="20% - Accent4 3" xfId="204" xr:uid="{8299E919-046F-481A-A346-27F32A81401E}"/>
    <cellStyle name="20% - Accent4 3 2" xfId="205" xr:uid="{D6CDF760-DCFB-44A3-8F4B-994FB7E5E3BC}"/>
    <cellStyle name="20% - Accent4 3 2 2" xfId="206" xr:uid="{09C92E09-1E05-4D05-B6D7-177E55A8D4B7}"/>
    <cellStyle name="20% - Accent4 3 2 2 2" xfId="207" xr:uid="{4BC1F2B4-E673-44AC-946F-3B2DB33538BC}"/>
    <cellStyle name="20% - Accent4 3 2 2 2 2" xfId="208" xr:uid="{0BB04B26-1DA6-441A-B4F1-DE05C3053221}"/>
    <cellStyle name="20% - Accent4 3 2 2 3" xfId="209" xr:uid="{C4D3E7D0-FDBC-4913-9CF2-63DEB8D43C6F}"/>
    <cellStyle name="20% - Accent4 3 2 2 3 2" xfId="210" xr:uid="{F765286D-1C74-4218-ACBD-725905F15F9F}"/>
    <cellStyle name="20% - Accent4 3 2 2 4" xfId="211" xr:uid="{7B3E9490-7C83-4FED-A7F6-41AC456E471B}"/>
    <cellStyle name="20% - Accent4 3 2 3" xfId="212" xr:uid="{C9C6F328-5CB9-41C7-8300-0F6084E6DBEC}"/>
    <cellStyle name="20% - Accent4 3 2 4" xfId="213" xr:uid="{47341436-C44A-49B2-BB72-2D507BA0C006}"/>
    <cellStyle name="20% - Accent4 3 2 4 2" xfId="214" xr:uid="{A522C003-E67D-405A-8426-7195B1C77787}"/>
    <cellStyle name="20% - Accent4 3 2 5" xfId="215" xr:uid="{BDBFAD50-4A49-46FB-994A-63D2C5273C00}"/>
    <cellStyle name="20% - Accent4 3 2 6" xfId="216" xr:uid="{55ABD9CB-2BA2-4E8A-A520-8818A78FC325}"/>
    <cellStyle name="20% - Accent4 3 2 7" xfId="217" xr:uid="{F8A4A02D-9E0E-4C09-9D2A-F51AF455ADA7}"/>
    <cellStyle name="20% - Accent4 3 3" xfId="218" xr:uid="{D4983EAE-48AF-428A-9A33-1DFDAB61B47B}"/>
    <cellStyle name="20% - Accent4 3 3 2" xfId="219" xr:uid="{CC1858F8-1F28-42CB-9661-3058A7573DF6}"/>
    <cellStyle name="20% - Accent4 3 3 2 2" xfId="220" xr:uid="{7E8364F3-3DF0-40A7-9AD8-0097A59567FA}"/>
    <cellStyle name="20% - Accent4 3 3 2 2 2" xfId="221" xr:uid="{16601B3E-9CC7-4E10-B5D8-1FD57BEB2D01}"/>
    <cellStyle name="20% - Accent4 3 3 2 3" xfId="222" xr:uid="{C4B55A14-D136-4877-AF45-96F48CECEEE4}"/>
    <cellStyle name="20% - Accent4 3 3 3" xfId="223" xr:uid="{54D5C58C-0E47-49B0-8A1A-99064913F631}"/>
    <cellStyle name="20% - Accent4 3 3 3 2" xfId="224" xr:uid="{36739846-CBBB-447C-9746-451422FADB56}"/>
    <cellStyle name="20% - Accent4 3 3 4" xfId="225" xr:uid="{A8201FEB-4736-4C73-AAA6-51FA2DA38697}"/>
    <cellStyle name="20% - Accent4 3 3 4 2" xfId="226" xr:uid="{5C5F7F24-CDF3-47BC-A2CA-C2B4C7A5E5BD}"/>
    <cellStyle name="20% - Accent4 3 3 5" xfId="227" xr:uid="{40B67052-9123-445E-BA11-F96FE726A044}"/>
    <cellStyle name="20% - Accent4 3 4" xfId="228" xr:uid="{98F289EB-75C0-4C0C-B9C6-E57BF6C5A7DA}"/>
    <cellStyle name="20% - Accent4 3 4 2" xfId="229" xr:uid="{7BAA3E11-12C0-47FA-8C59-E34463EF304F}"/>
    <cellStyle name="20% - Accent4 3 4 2 2" xfId="230" xr:uid="{053DC4B3-AF30-437B-8A73-17E1402D055C}"/>
    <cellStyle name="20% - Accent4 3 4 3" xfId="231" xr:uid="{773C76F3-5120-48B2-8E79-4F473D86A843}"/>
    <cellStyle name="20% - Accent4 3 4 3 2" xfId="232" xr:uid="{DC9101D7-7A88-4A6A-91BF-B30206131B8C}"/>
    <cellStyle name="20% - Accent4 3 4 4" xfId="233" xr:uid="{3BC9F952-30C8-43BE-B2AF-AE30E3B74D7F}"/>
    <cellStyle name="20% - Accent4 3 5" xfId="234" xr:uid="{66F02705-9953-43FC-B111-6D28346B5A80}"/>
    <cellStyle name="20% - Accent4 3 5 2" xfId="235" xr:uid="{D8B96F8E-C7B7-4A7B-AECD-DD938CF00DA7}"/>
    <cellStyle name="20% - Accent4 3 5 2 2" xfId="236" xr:uid="{C2B2EAFE-A5DF-44F8-87A7-142EE5A31C46}"/>
    <cellStyle name="20% - Accent4 3 5 3" xfId="237" xr:uid="{0D8FAF28-D63E-4D89-88A0-C8609C8CD02B}"/>
    <cellStyle name="20% - Accent4 3 5 4" xfId="238" xr:uid="{44F058CD-A7B6-4356-AEF0-56824080EE3D}"/>
    <cellStyle name="20% - Accent4 3 6" xfId="239" xr:uid="{A5E19A07-DCC9-49F1-B984-CC71AB369CDD}"/>
    <cellStyle name="20% - Accent4 3 6 2" xfId="240" xr:uid="{F88BA1BD-4037-45D4-BE40-135226046795}"/>
    <cellStyle name="20% - Accent4 3 7" xfId="241" xr:uid="{2D5B5A35-446F-4DF5-BBC7-EF46F60E15AE}"/>
    <cellStyle name="20% - Accent4 3 8" xfId="242" xr:uid="{6CFC2C8E-61DF-4F7F-B171-963DBA2DF28C}"/>
    <cellStyle name="20% - Accent4 3 8 2" xfId="243" xr:uid="{E7718C62-2A38-48DF-A75A-F0D5FCA839A0}"/>
    <cellStyle name="20% - Accent4 3 9" xfId="244" xr:uid="{796ACCF4-361E-42C5-87D1-472BCE16918D}"/>
    <cellStyle name="20% - Accent4 4" xfId="245" xr:uid="{05E8B835-332F-4303-B314-A00E677D6A3D}"/>
    <cellStyle name="20% - Accent4 4 2" xfId="246" xr:uid="{0FAE26D2-D3E7-437E-8A38-F6237D3AA107}"/>
    <cellStyle name="20% - Accent4 5" xfId="247" xr:uid="{9FD62ABC-8465-47C2-80D5-E8AACBEDB03F}"/>
    <cellStyle name="20% - Accent4 6" xfId="248" xr:uid="{42DA69DE-47C4-4374-AD57-E1E9348181C5}"/>
    <cellStyle name="20% - Accent4 7" xfId="249" xr:uid="{38D7BE04-9AC7-41C4-AFE3-F88C251A8261}"/>
    <cellStyle name="20% - Accent5 2" xfId="250" xr:uid="{54B6765E-D1D7-4218-8CE4-4039D422EFE0}"/>
    <cellStyle name="20% - Accent5 2 2" xfId="251" xr:uid="{CC11208F-0E64-41B6-BF6C-16C1A654052D}"/>
    <cellStyle name="20% - Accent5 2 2 2" xfId="252" xr:uid="{B483820F-AAE8-4675-A003-98BB37D04929}"/>
    <cellStyle name="20% - Accent5 2 3" xfId="253" xr:uid="{687560D4-1523-4423-B9E0-2FF043DC0AF3}"/>
    <cellStyle name="20% - Accent5 2 4" xfId="254" xr:uid="{8DC3313F-5A56-4E10-8888-C04F4DA9934B}"/>
    <cellStyle name="20% - Accent5 2 5" xfId="255" xr:uid="{A92E2EB0-6ED4-4F51-8F58-2A3B5D3E8C76}"/>
    <cellStyle name="20% - Accent5 2 6" xfId="256" xr:uid="{EA569C0B-9619-4191-80ED-979F3DCD783E}"/>
    <cellStyle name="20% - Accent5 3" xfId="257" xr:uid="{C3975214-535F-44AD-B43E-DB9E41AAB5AD}"/>
    <cellStyle name="20% - Accent5 3 2" xfId="258" xr:uid="{2C4532B3-AEE0-4E4C-9EF7-DD4419E51673}"/>
    <cellStyle name="20% - Accent5 3 2 2" xfId="259" xr:uid="{80FC2586-D20B-408A-AECE-1DD5C806D74A}"/>
    <cellStyle name="20% - Accent5 3 2 2 2" xfId="260" xr:uid="{A6FA0640-6FF1-4416-A297-4F2F766A4483}"/>
    <cellStyle name="20% - Accent5 3 2 2 2 2" xfId="261" xr:uid="{A068D0C7-763A-4C29-A0A0-69AD5AAC4FCA}"/>
    <cellStyle name="20% - Accent5 3 2 2 3" xfId="262" xr:uid="{01C33394-65E3-479B-8002-7F577B9E1A40}"/>
    <cellStyle name="20% - Accent5 3 2 2 3 2" xfId="263" xr:uid="{796AAA22-483D-4356-B538-D22266F610FA}"/>
    <cellStyle name="20% - Accent5 3 2 2 4" xfId="264" xr:uid="{3BD2E63B-13CA-41B5-98CF-59635247A0D0}"/>
    <cellStyle name="20% - Accent5 3 2 3" xfId="265" xr:uid="{739F2CF4-3F6D-4F4F-8D0E-FC29B15A690F}"/>
    <cellStyle name="20% - Accent5 3 2 4" xfId="266" xr:uid="{F740DDA1-8C52-4DBD-AC4F-5AE02ED10223}"/>
    <cellStyle name="20% - Accent5 3 2 4 2" xfId="267" xr:uid="{3D7F9A85-51E1-40F8-8C1D-9C5EBCEB72A0}"/>
    <cellStyle name="20% - Accent5 3 2 5" xfId="268" xr:uid="{4FE02745-A612-45C4-952E-390D9047D556}"/>
    <cellStyle name="20% - Accent5 3 2 6" xfId="269" xr:uid="{0D1ADFD6-2C6D-4F03-B49E-F38AA0811EC4}"/>
    <cellStyle name="20% - Accent5 3 2 7" xfId="270" xr:uid="{175137E4-97C8-4DA3-BE63-49F58880FDF0}"/>
    <cellStyle name="20% - Accent5 3 3" xfId="271" xr:uid="{C80A5640-17DF-4964-A4F9-6641D4BC6759}"/>
    <cellStyle name="20% - Accent5 3 3 2" xfId="272" xr:uid="{E2CC516F-AA7B-4C7B-A4D7-51B325CA3E94}"/>
    <cellStyle name="20% - Accent5 3 3 2 2" xfId="273" xr:uid="{1C8DCB1B-57C0-425C-8365-4B4C5364646F}"/>
    <cellStyle name="20% - Accent5 3 3 2 2 2" xfId="274" xr:uid="{A4DAB06A-6B1C-4ABC-8C08-576DA93B5766}"/>
    <cellStyle name="20% - Accent5 3 3 2 3" xfId="275" xr:uid="{7E7227F2-D472-4BB4-93C8-2EFDD80136F9}"/>
    <cellStyle name="20% - Accent5 3 3 3" xfId="276" xr:uid="{E7FE19FB-2C4C-4FBA-9422-CCF005F2B36A}"/>
    <cellStyle name="20% - Accent5 3 3 3 2" xfId="277" xr:uid="{495FFBDE-4C91-417E-BF19-89F7578E74F8}"/>
    <cellStyle name="20% - Accent5 3 3 4" xfId="278" xr:uid="{E422F401-4BB9-47E9-9B2D-98CFCED7E06E}"/>
    <cellStyle name="20% - Accent5 3 3 4 2" xfId="279" xr:uid="{102BDCB0-1E21-4E62-9CEF-86E85DE184EF}"/>
    <cellStyle name="20% - Accent5 3 3 5" xfId="280" xr:uid="{EA547D66-BC08-49AA-AE1A-0ADD2077E316}"/>
    <cellStyle name="20% - Accent5 3 4" xfId="281" xr:uid="{9F40CAC0-6BBB-409A-91D4-23CE3E673944}"/>
    <cellStyle name="20% - Accent5 3 4 2" xfId="282" xr:uid="{6204A84E-3D71-4B18-A9AF-982BA5536FDD}"/>
    <cellStyle name="20% - Accent5 3 4 2 2" xfId="283" xr:uid="{6286EE51-E649-4D61-884B-41FBDCFCB880}"/>
    <cellStyle name="20% - Accent5 3 4 3" xfId="284" xr:uid="{6FAA7563-40D4-4889-8AB4-C6110700F9AC}"/>
    <cellStyle name="20% - Accent5 3 4 3 2" xfId="285" xr:uid="{76D5AE75-1E2B-4C63-A6B2-D40776BFE130}"/>
    <cellStyle name="20% - Accent5 3 4 4" xfId="286" xr:uid="{71DFEE19-DAA9-48B6-8CB1-DBBD823F372E}"/>
    <cellStyle name="20% - Accent5 3 5" xfId="287" xr:uid="{07EF4C3A-A5AF-483D-818E-B42F62A16464}"/>
    <cellStyle name="20% - Accent5 3 5 2" xfId="288" xr:uid="{6CBD1E20-440C-47FE-8C66-BC1046079428}"/>
    <cellStyle name="20% - Accent5 3 5 2 2" xfId="289" xr:uid="{F1ABED17-17B4-48FB-9346-BFE81E7AEDFF}"/>
    <cellStyle name="20% - Accent5 3 5 3" xfId="290" xr:uid="{91BB0B8F-FF9A-4076-8479-67B44500BA7B}"/>
    <cellStyle name="20% - Accent5 3 5 4" xfId="291" xr:uid="{108FF144-DD41-4264-BB1B-4D0F1B1D1386}"/>
    <cellStyle name="20% - Accent5 3 6" xfId="292" xr:uid="{7343A477-A0BD-4CB5-AD2E-CCB5AFFB5313}"/>
    <cellStyle name="20% - Accent5 3 6 2" xfId="293" xr:uid="{E1E6BD33-B8E0-40B6-BAF0-0FB7B81AB99D}"/>
    <cellStyle name="20% - Accent5 3 7" xfId="294" xr:uid="{10678359-4819-41B3-B301-FED394580794}"/>
    <cellStyle name="20% - Accent5 3 8" xfId="295" xr:uid="{838166E3-F5A6-4E8D-937E-709B846ADD5A}"/>
    <cellStyle name="20% - Accent5 3 8 2" xfId="296" xr:uid="{9D4637B8-6D74-4C4F-B653-A238E2D7CF07}"/>
    <cellStyle name="20% - Accent5 3 9" xfId="297" xr:uid="{CA4B32F8-D152-48CA-9DFD-0DEED38FDA5A}"/>
    <cellStyle name="20% - Accent5 4" xfId="298" xr:uid="{BD8D4A3F-887E-48D6-B548-7513C039CCC2}"/>
    <cellStyle name="20% - Accent5 4 2" xfId="299" xr:uid="{834E824E-A8B3-423C-BB01-AF05BFB3B083}"/>
    <cellStyle name="20% - Accent5 5" xfId="300" xr:uid="{57FDE9BE-A147-43E7-B37C-AF18EEC45A69}"/>
    <cellStyle name="20% - Accent6 2" xfId="301" xr:uid="{1CF0F6E1-6D16-4309-8DAD-06AAB845BF24}"/>
    <cellStyle name="20% - Accent6 2 2" xfId="302" xr:uid="{D713B0AA-AC03-469D-8309-3620B749BF1F}"/>
    <cellStyle name="20% - Accent6 2 2 2" xfId="303" xr:uid="{AA8B559A-EA98-4E2F-B349-1764D30BD080}"/>
    <cellStyle name="20% - Accent6 2 2 3" xfId="304" xr:uid="{B293736E-D917-4156-BC75-88F49B2606F5}"/>
    <cellStyle name="20% - Accent6 2 2 4" xfId="305" xr:uid="{ED9BA8A5-8B88-4F0B-8108-590EBCCD7040}"/>
    <cellStyle name="20% - Accent6 2 3" xfId="306" xr:uid="{E60461F5-76C3-43BF-926D-18D9E5198167}"/>
    <cellStyle name="20% - Accent6 2 4" xfId="307" xr:uid="{9EF27ADE-9E20-463F-BC09-C5030BC76972}"/>
    <cellStyle name="20% - Accent6 2 5" xfId="308" xr:uid="{B5317DBF-395D-4BED-84A9-C98EA723DA50}"/>
    <cellStyle name="20% - Accent6 2 6" xfId="309" xr:uid="{6ACCC392-C049-458E-999B-3524FB609273}"/>
    <cellStyle name="20% - Accent6 3" xfId="310" xr:uid="{E6A66FDE-00D5-4AB9-9552-977C1384E34A}"/>
    <cellStyle name="20% - Accent6 3 2" xfId="311" xr:uid="{B321CE3A-D70A-4C49-B24B-1AEB21BB759B}"/>
    <cellStyle name="20% - Accent6 3 2 2" xfId="312" xr:uid="{C78CAF99-20EA-413F-9B32-32E255A70F10}"/>
    <cellStyle name="20% - Accent6 3 2 2 2" xfId="313" xr:uid="{88FAEC60-65CD-4AA7-9386-D34E6170F6DB}"/>
    <cellStyle name="20% - Accent6 3 2 2 2 2" xfId="314" xr:uid="{8712D22D-9841-4A7B-B250-649667D9F262}"/>
    <cellStyle name="20% - Accent6 3 2 2 3" xfId="315" xr:uid="{E801CF32-B83E-4A4E-AFA5-2085FB422F4C}"/>
    <cellStyle name="20% - Accent6 3 2 2 3 2" xfId="316" xr:uid="{729F6052-F589-463D-83AC-72AA6FAA1969}"/>
    <cellStyle name="20% - Accent6 3 2 2 4" xfId="317" xr:uid="{260408A2-3320-44A8-9959-1ED5D1687647}"/>
    <cellStyle name="20% - Accent6 3 2 3" xfId="318" xr:uid="{080F5B3F-115F-4CB5-8072-6BBDCF7467CF}"/>
    <cellStyle name="20% - Accent6 3 2 4" xfId="319" xr:uid="{72CD2BE2-A7B0-4461-9FF4-68AE39B4B0FD}"/>
    <cellStyle name="20% - Accent6 3 2 4 2" xfId="320" xr:uid="{AB4D1D40-EFD2-41E8-9ACB-6FEE39FE2355}"/>
    <cellStyle name="20% - Accent6 3 2 5" xfId="321" xr:uid="{A2197621-F4DF-4C96-8BFE-454932D71F4F}"/>
    <cellStyle name="20% - Accent6 3 2 6" xfId="322" xr:uid="{EBB86CA8-BBE2-474C-B80E-A78B6415FE0E}"/>
    <cellStyle name="20% - Accent6 3 2 7" xfId="323" xr:uid="{2194F721-9855-4836-991E-DC7B7E25A055}"/>
    <cellStyle name="20% - Accent6 3 3" xfId="324" xr:uid="{6469D528-7A19-48BC-8F92-32C621D0C1C6}"/>
    <cellStyle name="20% - Accent6 3 3 2" xfId="325" xr:uid="{1E47A34F-F73D-49AA-B3DC-C9F8F687AAD8}"/>
    <cellStyle name="20% - Accent6 3 3 2 2" xfId="326" xr:uid="{B9F2CDED-A87D-4CC3-B2E7-17A7959B083B}"/>
    <cellStyle name="20% - Accent6 3 3 2 2 2" xfId="327" xr:uid="{29148706-7407-4ED2-83F9-56A44C8E3730}"/>
    <cellStyle name="20% - Accent6 3 3 2 3" xfId="328" xr:uid="{B9EE3212-FF49-4F39-8304-2DA8236F7E91}"/>
    <cellStyle name="20% - Accent6 3 3 3" xfId="329" xr:uid="{6A1300B9-4A0C-486F-A840-6F48144C4FDE}"/>
    <cellStyle name="20% - Accent6 3 3 3 2" xfId="330" xr:uid="{EB78F8CC-D488-49EA-B4CF-9C6D0739F71C}"/>
    <cellStyle name="20% - Accent6 3 3 4" xfId="331" xr:uid="{4C75BAB5-034B-4FEC-A5BF-E69E2C688AA1}"/>
    <cellStyle name="20% - Accent6 3 3 4 2" xfId="332" xr:uid="{BE584754-5168-490A-9276-03CB4FC6F68E}"/>
    <cellStyle name="20% - Accent6 3 3 5" xfId="333" xr:uid="{03BDC315-8F18-44E8-AD48-7370394FA874}"/>
    <cellStyle name="20% - Accent6 3 4" xfId="334" xr:uid="{44CFE04E-8617-46A7-B330-83A422236412}"/>
    <cellStyle name="20% - Accent6 3 4 2" xfId="335" xr:uid="{D57296CE-25F3-4F94-BA6B-E812F18AAFD0}"/>
    <cellStyle name="20% - Accent6 3 4 2 2" xfId="336" xr:uid="{50346B9E-46A7-401A-A59B-BE5F07E838D4}"/>
    <cellStyle name="20% - Accent6 3 4 3" xfId="337" xr:uid="{6D071E9C-5DB4-4FB5-8230-A9CB61BA3538}"/>
    <cellStyle name="20% - Accent6 3 4 3 2" xfId="338" xr:uid="{5DFC79EB-2AAA-4FE8-9A8B-191DD784F6DD}"/>
    <cellStyle name="20% - Accent6 3 4 4" xfId="339" xr:uid="{A21EF012-310A-4D5E-8872-45D52C558DF6}"/>
    <cellStyle name="20% - Accent6 3 5" xfId="340" xr:uid="{34FA2160-A41F-49B6-A709-AD5D48A21F02}"/>
    <cellStyle name="20% - Accent6 3 5 2" xfId="341" xr:uid="{4CC1FBD2-FA2E-43CD-A17C-B67D54BFE930}"/>
    <cellStyle name="20% - Accent6 3 5 2 2" xfId="342" xr:uid="{AEB5D9D5-A9DF-488F-93D9-D47E847E2B7F}"/>
    <cellStyle name="20% - Accent6 3 5 3" xfId="343" xr:uid="{038AEAAE-77AB-4EB6-A0BD-2E3C68D6BA66}"/>
    <cellStyle name="20% - Accent6 3 5 4" xfId="344" xr:uid="{78254F4B-F387-4CD3-8E57-16BB21E8F583}"/>
    <cellStyle name="20% - Accent6 3 6" xfId="345" xr:uid="{02EBEAA1-C2C5-4A2E-AE91-6DF6531389B0}"/>
    <cellStyle name="20% - Accent6 3 6 2" xfId="346" xr:uid="{431224F3-A5AE-478A-92B2-65D0F45FB5D3}"/>
    <cellStyle name="20% - Accent6 3 7" xfId="347" xr:uid="{1F9B6C86-7DA3-40D6-9BE9-27C9C663714C}"/>
    <cellStyle name="20% - Accent6 3 8" xfId="348" xr:uid="{802207E2-6658-4F2F-9A2F-EB104F1348CB}"/>
    <cellStyle name="20% - Accent6 3 8 2" xfId="349" xr:uid="{F53EC891-517D-46BC-9036-66D1C32D2D91}"/>
    <cellStyle name="20% - Accent6 3 9" xfId="350" xr:uid="{B5BC36BC-3EE3-44F9-8F80-F219712E4165}"/>
    <cellStyle name="20% - Accent6 4" xfId="351" xr:uid="{8611F2C4-840A-48B0-916A-DB31DD96E309}"/>
    <cellStyle name="20% - Accent6 4 2" xfId="352" xr:uid="{B1B6AAAB-F77F-4D2F-A4A4-264C9528D0B2}"/>
    <cellStyle name="20% - Accent6 5" xfId="353" xr:uid="{69DBC2F8-428E-49F8-AD45-358868EFEA37}"/>
    <cellStyle name="40% - Accent1 2" xfId="354" xr:uid="{553B264E-746F-4072-A190-32F1E46A85E1}"/>
    <cellStyle name="40% - Accent1 2 2" xfId="355" xr:uid="{C69674B6-5733-415D-85BE-A3C417381054}"/>
    <cellStyle name="40% - Accent1 2 2 2" xfId="356" xr:uid="{2B83B82F-E014-4E95-8448-304A24B9A30A}"/>
    <cellStyle name="40% - Accent1 2 2 3" xfId="357" xr:uid="{2D549C7A-5934-4C06-92C9-D275678399DC}"/>
    <cellStyle name="40% - Accent1 2 2 4" xfId="358" xr:uid="{443DAD0A-A9EA-4A59-9CD2-74CA5AA27BA2}"/>
    <cellStyle name="40% - Accent1 2 3" xfId="359" xr:uid="{B15209CE-3493-4A65-97AE-61A553408F90}"/>
    <cellStyle name="40% - Accent1 2 4" xfId="360" xr:uid="{C51F9C0F-9963-4D0D-A62F-87486B53AD56}"/>
    <cellStyle name="40% - Accent1 2 5" xfId="361" xr:uid="{D28FB522-2FFD-42DC-9AE1-E9B31B773297}"/>
    <cellStyle name="40% - Accent1 2 6" xfId="362" xr:uid="{67286BBB-4788-440A-B234-3EFFE8132503}"/>
    <cellStyle name="40% - Accent1 3" xfId="363" xr:uid="{CE12E02B-5FBA-4B00-9209-BE8801F19C24}"/>
    <cellStyle name="40% - Accent1 3 2" xfId="364" xr:uid="{E7D65E21-15F0-468C-BBF3-B90E8B561BF4}"/>
    <cellStyle name="40% - Accent1 3 2 2" xfId="365" xr:uid="{D9B86CDF-082C-45C1-88AD-2A9470FF1248}"/>
    <cellStyle name="40% - Accent1 3 2 2 2" xfId="366" xr:uid="{9F8BE02F-6B47-4B3D-A49B-59FA4E2E6D2B}"/>
    <cellStyle name="40% - Accent1 3 2 2 2 2" xfId="367" xr:uid="{83093B70-7A34-4F6B-ACFB-7D80A05C26CD}"/>
    <cellStyle name="40% - Accent1 3 2 2 3" xfId="368" xr:uid="{923313ED-4752-47E0-B9B0-03EDB06DB984}"/>
    <cellStyle name="40% - Accent1 3 2 2 3 2" xfId="369" xr:uid="{6EE5C057-B183-4850-9878-FCCDB15DE49E}"/>
    <cellStyle name="40% - Accent1 3 2 2 4" xfId="370" xr:uid="{321A2A86-D1D8-4B6A-B84A-8D3859166DA7}"/>
    <cellStyle name="40% - Accent1 3 2 3" xfId="371" xr:uid="{ABDEAD4B-2891-440A-820B-A5F8AD57160C}"/>
    <cellStyle name="40% - Accent1 3 2 4" xfId="372" xr:uid="{34461D58-5D10-45EC-AAE5-5187D90879F3}"/>
    <cellStyle name="40% - Accent1 3 2 4 2" xfId="373" xr:uid="{7DAA57B7-2396-4A4C-BC57-2E5C4FFE7251}"/>
    <cellStyle name="40% - Accent1 3 2 5" xfId="374" xr:uid="{BB4E31EF-6F51-4AED-A3A2-0DC422DCDD80}"/>
    <cellStyle name="40% - Accent1 3 2 6" xfId="375" xr:uid="{43509977-116C-4C71-996C-BD93FF5820BF}"/>
    <cellStyle name="40% - Accent1 3 2 7" xfId="376" xr:uid="{E872E897-F4E2-4C3B-9340-59F3E0ABDCB4}"/>
    <cellStyle name="40% - Accent1 3 3" xfId="377" xr:uid="{E8D36F5C-3B42-4A90-A83C-88423C29323A}"/>
    <cellStyle name="40% - Accent1 3 3 2" xfId="378" xr:uid="{137D6FA3-5582-4398-97F3-2A6DB428145F}"/>
    <cellStyle name="40% - Accent1 3 3 2 2" xfId="379" xr:uid="{AA7413DC-2AF4-4172-96D5-7C2A4DCE1694}"/>
    <cellStyle name="40% - Accent1 3 3 2 2 2" xfId="380" xr:uid="{37853C6D-EBCB-417C-9AE3-514880AD2DA2}"/>
    <cellStyle name="40% - Accent1 3 3 2 3" xfId="381" xr:uid="{C800732E-C2D8-46C5-BB19-0149FD1C8E18}"/>
    <cellStyle name="40% - Accent1 3 3 3" xfId="382" xr:uid="{80E5ADEE-BCC6-4F04-BC6D-BE6E2F9F4972}"/>
    <cellStyle name="40% - Accent1 3 3 3 2" xfId="383" xr:uid="{D679CC8D-EF43-4810-A745-6FC59168BF2E}"/>
    <cellStyle name="40% - Accent1 3 3 4" xfId="384" xr:uid="{66CF5740-70FD-4874-AE18-524249A1EAAA}"/>
    <cellStyle name="40% - Accent1 3 3 4 2" xfId="385" xr:uid="{2E1A49C2-5484-48A2-B7DF-458AD405D4B1}"/>
    <cellStyle name="40% - Accent1 3 3 5" xfId="386" xr:uid="{00184645-50EF-48EA-875D-BFA8384C6827}"/>
    <cellStyle name="40% - Accent1 3 4" xfId="387" xr:uid="{09921A45-7D42-478C-AC83-D5BA8B5EB91A}"/>
    <cellStyle name="40% - Accent1 3 4 2" xfId="388" xr:uid="{35CA0C2D-666C-47B3-B676-B3B25940CE68}"/>
    <cellStyle name="40% - Accent1 3 4 2 2" xfId="389" xr:uid="{2B0BC492-6536-43FB-B730-665E89869B01}"/>
    <cellStyle name="40% - Accent1 3 4 3" xfId="390" xr:uid="{391F9FB1-2138-4136-A246-159913A72DE8}"/>
    <cellStyle name="40% - Accent1 3 4 3 2" xfId="391" xr:uid="{8497C869-59A2-45F7-AFBA-817D52EA1594}"/>
    <cellStyle name="40% - Accent1 3 4 4" xfId="392" xr:uid="{F27F2F44-8600-481A-9355-645340C12961}"/>
    <cellStyle name="40% - Accent1 3 5" xfId="393" xr:uid="{669A778B-0BC8-445B-BA2B-23A4C0447D3F}"/>
    <cellStyle name="40% - Accent1 3 5 2" xfId="394" xr:uid="{B25BFD47-DA4F-4411-9CB8-3A1492EB5146}"/>
    <cellStyle name="40% - Accent1 3 5 2 2" xfId="395" xr:uid="{B9BB4AFD-FB69-4F10-B40E-9A09B91DF2F9}"/>
    <cellStyle name="40% - Accent1 3 5 3" xfId="396" xr:uid="{68F2EC44-74BC-42D5-91EE-CB5D83E366F8}"/>
    <cellStyle name="40% - Accent1 3 5 4" xfId="397" xr:uid="{92BE78B4-1B47-46C0-9638-4B9F005D525C}"/>
    <cellStyle name="40% - Accent1 3 6" xfId="398" xr:uid="{ED6F03CC-047F-4046-A65D-DB9A43213468}"/>
    <cellStyle name="40% - Accent1 3 6 2" xfId="399" xr:uid="{25A3C9B6-D01E-4A78-94BD-F696D23DD199}"/>
    <cellStyle name="40% - Accent1 3 7" xfId="400" xr:uid="{5A301EE0-60B8-4ED4-9DD0-C497EDFC108D}"/>
    <cellStyle name="40% - Accent1 3 8" xfId="401" xr:uid="{04B5E29E-572C-4E0A-A3DB-FD56A67DBE67}"/>
    <cellStyle name="40% - Accent1 3 8 2" xfId="402" xr:uid="{C3DDF5F8-2EA1-4CE5-9094-4C559175CB18}"/>
    <cellStyle name="40% - Accent1 3 9" xfId="403" xr:uid="{2CF1F3D7-0615-4D2B-AD9A-3AA27E49F630}"/>
    <cellStyle name="40% - Accent1 4" xfId="404" xr:uid="{6660081C-1C6A-4A9B-AA19-44A9289E7190}"/>
    <cellStyle name="40% - Accent1 4 2" xfId="405" xr:uid="{CA4D7E63-8444-4FA3-9D18-97446A0ABE14}"/>
    <cellStyle name="40% - Accent1 5" xfId="406" xr:uid="{3F82BBF8-DA0D-47B2-A597-4D9ED9A6CBAF}"/>
    <cellStyle name="40% - Accent2 2" xfId="407" xr:uid="{73B33ADE-91A7-4235-8205-D6588E98D32E}"/>
    <cellStyle name="40% - Accent2 2 2" xfId="408" xr:uid="{7D265BF2-3BED-413D-A208-085E25782919}"/>
    <cellStyle name="40% - Accent2 2 2 2" xfId="409" xr:uid="{410B1C45-6DEF-40E5-A61F-371FA5B2AFEB}"/>
    <cellStyle name="40% - Accent2 2 3" xfId="410" xr:uid="{48AF525F-BB7B-43FE-87CB-5D590139219B}"/>
    <cellStyle name="40% - Accent2 2 4" xfId="411" xr:uid="{DCE13DD6-845D-45AC-BFCD-7EA83938302A}"/>
    <cellStyle name="40% - Accent2 2 5" xfId="412" xr:uid="{3612F6D1-6CD2-41A0-9CA2-0221290A6CC0}"/>
    <cellStyle name="40% - Accent2 2 6" xfId="413" xr:uid="{529E1837-F898-4AFA-B0DA-509CE2ABEFD5}"/>
    <cellStyle name="40% - Accent2 3" xfId="414" xr:uid="{4CF59305-D094-4788-B373-D93300367A2F}"/>
    <cellStyle name="40% - Accent2 3 2" xfId="415" xr:uid="{2992290B-9F3A-4F9D-8300-2E9F0F344E69}"/>
    <cellStyle name="40% - Accent2 3 2 2" xfId="416" xr:uid="{1A3AEE28-DA28-41D0-B843-1EC24136FC2F}"/>
    <cellStyle name="40% - Accent2 3 2 2 2" xfId="417" xr:uid="{99DF2975-AE89-4670-922F-A587774187DB}"/>
    <cellStyle name="40% - Accent2 3 2 2 2 2" xfId="418" xr:uid="{37F9DFCD-AD7C-4AB0-8057-F909D710E35C}"/>
    <cellStyle name="40% - Accent2 3 2 2 3" xfId="419" xr:uid="{D7C6CF0F-FBEC-4FBB-A422-C67C2C740579}"/>
    <cellStyle name="40% - Accent2 3 2 2 3 2" xfId="420" xr:uid="{5C16D543-3EF6-43E2-B734-3B9F4C230498}"/>
    <cellStyle name="40% - Accent2 3 2 2 4" xfId="421" xr:uid="{11A2CAAD-E8A0-4DFE-A291-C98C5ADC3AD3}"/>
    <cellStyle name="40% - Accent2 3 2 3" xfId="422" xr:uid="{DB69A898-80F1-4E14-B77A-D666FFFEEB04}"/>
    <cellStyle name="40% - Accent2 3 2 4" xfId="423" xr:uid="{924F0DBC-B375-4147-842E-E65D4BE789C8}"/>
    <cellStyle name="40% - Accent2 3 2 4 2" xfId="424" xr:uid="{B7B87EBA-AF75-4D58-9994-43ED74D2E257}"/>
    <cellStyle name="40% - Accent2 3 2 5" xfId="425" xr:uid="{44544AFE-E426-4E51-A3B2-E25579209C0F}"/>
    <cellStyle name="40% - Accent2 3 2 6" xfId="426" xr:uid="{38206BD6-F472-44CB-9D2B-2C8059AB1028}"/>
    <cellStyle name="40% - Accent2 3 2 7" xfId="427" xr:uid="{EF20249D-95AA-4ECC-8204-E20D8C94655A}"/>
    <cellStyle name="40% - Accent2 3 3" xfId="428" xr:uid="{AE8470FA-3BC3-4A80-9240-D8120C6F574E}"/>
    <cellStyle name="40% - Accent2 3 3 2" xfId="429" xr:uid="{9A14DD33-0819-48DA-BAAC-0D0B1ED4BADB}"/>
    <cellStyle name="40% - Accent2 3 3 2 2" xfId="430" xr:uid="{E8C0412D-0EEF-44C2-B53F-C8BD1A3B5E8B}"/>
    <cellStyle name="40% - Accent2 3 3 2 2 2" xfId="431" xr:uid="{88851ECA-D5B3-4487-BFAC-097CB7383796}"/>
    <cellStyle name="40% - Accent2 3 3 2 3" xfId="432" xr:uid="{18384066-F193-4455-AE0A-26714CDED308}"/>
    <cellStyle name="40% - Accent2 3 3 3" xfId="433" xr:uid="{13D1CF5C-80C4-4E59-885C-DC20F3A07045}"/>
    <cellStyle name="40% - Accent2 3 3 3 2" xfId="434" xr:uid="{D62075B8-4F88-43CB-8C62-31AADBF8D666}"/>
    <cellStyle name="40% - Accent2 3 3 4" xfId="435" xr:uid="{D196AF72-77A3-48CF-A19C-DA8ED6E765E5}"/>
    <cellStyle name="40% - Accent2 3 3 4 2" xfId="436" xr:uid="{26BB39CE-83CD-419B-BC04-464A9E4AC85B}"/>
    <cellStyle name="40% - Accent2 3 3 5" xfId="437" xr:uid="{DCE7DEB5-6808-4FC6-919F-810A84AA86B6}"/>
    <cellStyle name="40% - Accent2 3 4" xfId="438" xr:uid="{603D3E3F-A4BD-4373-B16C-2CCDB7BD9EF4}"/>
    <cellStyle name="40% - Accent2 3 4 2" xfId="439" xr:uid="{A800A7D3-614A-4D9B-A058-C64E505A4B75}"/>
    <cellStyle name="40% - Accent2 3 4 2 2" xfId="440" xr:uid="{A97285D9-6DF4-4E6B-9F07-2EC5B5F86C2C}"/>
    <cellStyle name="40% - Accent2 3 4 3" xfId="441" xr:uid="{C2B509E9-693C-40EC-8389-A3D203B00C1B}"/>
    <cellStyle name="40% - Accent2 3 4 3 2" xfId="442" xr:uid="{57F4509B-9502-4ACB-BCB9-5B497A10F050}"/>
    <cellStyle name="40% - Accent2 3 4 4" xfId="443" xr:uid="{510A7F7F-EF5A-4E13-95BB-047F67CEA854}"/>
    <cellStyle name="40% - Accent2 3 5" xfId="444" xr:uid="{2A60F619-87A4-494A-8A41-A35D4CE5427C}"/>
    <cellStyle name="40% - Accent2 3 5 2" xfId="445" xr:uid="{5A308DAD-D8AC-4C96-8B33-EAA85632D42F}"/>
    <cellStyle name="40% - Accent2 3 5 2 2" xfId="446" xr:uid="{422E3ED7-B37C-4058-AF91-109BD515D3AC}"/>
    <cellStyle name="40% - Accent2 3 5 3" xfId="447" xr:uid="{DAB597FB-9FDC-4D9E-B4A2-E771284D9DAE}"/>
    <cellStyle name="40% - Accent2 3 5 4" xfId="448" xr:uid="{E6CC24D1-6582-4795-B87E-78561DBD8ECE}"/>
    <cellStyle name="40% - Accent2 3 6" xfId="449" xr:uid="{1FF3BC46-283A-4869-A992-0D0177D61FAF}"/>
    <cellStyle name="40% - Accent2 3 6 2" xfId="450" xr:uid="{660470C4-2B66-482A-B6AF-717F17B9EFCD}"/>
    <cellStyle name="40% - Accent2 3 7" xfId="451" xr:uid="{75310E6D-2C59-4F03-A697-A0FEF1318748}"/>
    <cellStyle name="40% - Accent2 3 8" xfId="452" xr:uid="{210081CC-0E48-4430-931B-3B50D509DA4F}"/>
    <cellStyle name="40% - Accent2 3 8 2" xfId="453" xr:uid="{A53F8152-B2E6-45FA-9DC6-EA18021DE316}"/>
    <cellStyle name="40% - Accent2 3 9" xfId="454" xr:uid="{64DFB7E7-E391-4996-8FE2-AFFF48A90FDD}"/>
    <cellStyle name="40% - Accent2 4" xfId="455" xr:uid="{336D70B1-355F-4EFC-9033-BC2D8A0BDD22}"/>
    <cellStyle name="40% - Accent2 4 2" xfId="456" xr:uid="{E991B467-2A12-4858-A287-4704F0EB4B80}"/>
    <cellStyle name="40% - Accent2 5" xfId="457" xr:uid="{AEE13616-AB17-4AAB-9391-6E7648582A17}"/>
    <cellStyle name="40% - Accent3 2" xfId="458" xr:uid="{3A0E35F4-7E49-4999-9A38-3C59DA79DBD2}"/>
    <cellStyle name="40% - Accent3 2 2" xfId="459" xr:uid="{D6D26E8A-021D-492E-9E32-564CA5B5D92D}"/>
    <cellStyle name="40% - Accent3 2 2 2" xfId="460" xr:uid="{266893C1-D877-45AA-BA23-5B5DF263E20E}"/>
    <cellStyle name="40% - Accent3 2 2 3" xfId="461" xr:uid="{30653823-CF23-4111-8FBF-2904117F6245}"/>
    <cellStyle name="40% - Accent3 2 2 4" xfId="462" xr:uid="{7F83FC1D-5BC0-400A-B91A-512D7D511B2D}"/>
    <cellStyle name="40% - Accent3 2 2 5" xfId="463" xr:uid="{101DF131-C2EB-4C43-99EC-019862C448B2}"/>
    <cellStyle name="40% - Accent3 2 2 6" xfId="464" xr:uid="{A2A45F34-087E-4CD0-9828-B4612E65120B}"/>
    <cellStyle name="40% - Accent3 2 2 7" xfId="465" xr:uid="{E36B5446-8541-4AF9-A303-4BE19A4EDA3D}"/>
    <cellStyle name="40% - Accent3 2 3" xfId="466" xr:uid="{98D43F60-75D3-4BB6-9313-E7F564313DED}"/>
    <cellStyle name="40% - Accent3 2 3 2" xfId="467" xr:uid="{117B93E9-68EE-41BE-A173-065305A5BF2E}"/>
    <cellStyle name="40% - Accent3 2 3 3" xfId="468" xr:uid="{3A5F8FDB-6ADA-416D-9346-A910B5F06A9A}"/>
    <cellStyle name="40% - Accent3 2 3 4" xfId="469" xr:uid="{AA12796E-4667-4CB8-BD6A-EC7B85F1E39C}"/>
    <cellStyle name="40% - Accent3 2 4" xfId="470" xr:uid="{C8ADB74F-22EB-4DAE-9F46-907CCA418485}"/>
    <cellStyle name="40% - Accent3 2 5" xfId="471" xr:uid="{45273796-61FB-43CC-8482-B2AFD95B0F2E}"/>
    <cellStyle name="40% - Accent3 2 6" xfId="472" xr:uid="{9A52C194-3D1E-406C-9617-B1B4DB8FBBEB}"/>
    <cellStyle name="40% - Accent3 3" xfId="473" xr:uid="{956C4E6A-A1F0-45BE-9E7B-1090E58B2161}"/>
    <cellStyle name="40% - Accent3 3 2" xfId="474" xr:uid="{2B4BEC2F-ADFE-4EF3-B696-BFBE1C728C1D}"/>
    <cellStyle name="40% - Accent3 3 2 2" xfId="475" xr:uid="{4951CEE2-14AB-4E66-BE28-34B7A9CD80A3}"/>
    <cellStyle name="40% - Accent3 3 2 2 2" xfId="476" xr:uid="{1CF7EA39-26A5-4855-98EC-41B10910FE9B}"/>
    <cellStyle name="40% - Accent3 3 2 2 2 2" xfId="477" xr:uid="{62E9F617-53A3-430D-B719-F7DCFEC339B3}"/>
    <cellStyle name="40% - Accent3 3 2 2 3" xfId="478" xr:uid="{F7ADAF42-3B90-41F3-9504-758EF28C4367}"/>
    <cellStyle name="40% - Accent3 3 2 2 3 2" xfId="479" xr:uid="{7E9CEB9B-8013-4799-8197-67BBE05C1B18}"/>
    <cellStyle name="40% - Accent3 3 2 2 4" xfId="480" xr:uid="{239436A5-DB25-40E5-87F4-F892E5BCBDBC}"/>
    <cellStyle name="40% - Accent3 3 2 3" xfId="481" xr:uid="{8D173DD3-9393-4868-9C28-43F07F4271A1}"/>
    <cellStyle name="40% - Accent3 3 2 4" xfId="482" xr:uid="{321FA178-CFC5-4455-B81C-3382061D3937}"/>
    <cellStyle name="40% - Accent3 3 2 4 2" xfId="483" xr:uid="{8953AECE-3130-4D47-A619-6693C48CEFF4}"/>
    <cellStyle name="40% - Accent3 3 2 5" xfId="484" xr:uid="{EF7F2D1C-3A63-466A-AF0A-CE70A7BDB515}"/>
    <cellStyle name="40% - Accent3 3 2 6" xfId="485" xr:uid="{AC54F8C7-362B-4FA7-B148-32B2BD0F168B}"/>
    <cellStyle name="40% - Accent3 3 2 7" xfId="486" xr:uid="{6567649C-1446-4176-9089-B8D61145EDA3}"/>
    <cellStyle name="40% - Accent3 3 3" xfId="487" xr:uid="{1D6028AE-5EC5-4094-8DB8-F398393203D9}"/>
    <cellStyle name="40% - Accent3 3 3 2" xfId="488" xr:uid="{706B7F0C-7C86-4FD6-8648-2029D00F0887}"/>
    <cellStyle name="40% - Accent3 3 3 2 2" xfId="489" xr:uid="{C63D67E7-C2B8-4820-9A3C-ADE649165352}"/>
    <cellStyle name="40% - Accent3 3 3 2 2 2" xfId="490" xr:uid="{F4E0B9FC-2EDF-4EA9-B504-2AF190C31A2A}"/>
    <cellStyle name="40% - Accent3 3 3 2 3" xfId="491" xr:uid="{D0A702D5-F268-489F-81C1-C3DE6A821031}"/>
    <cellStyle name="40% - Accent3 3 3 3" xfId="492" xr:uid="{C67BEF66-BF58-45F6-B93B-61A075E60A7F}"/>
    <cellStyle name="40% - Accent3 3 3 3 2" xfId="493" xr:uid="{F5A1236F-CBFF-4F05-93DF-7C4C891FBD82}"/>
    <cellStyle name="40% - Accent3 3 3 4" xfId="494" xr:uid="{1CDF5695-B111-4149-A6F0-4382CF875B8D}"/>
    <cellStyle name="40% - Accent3 3 3 4 2" xfId="495" xr:uid="{487E864C-2F61-4A31-93E2-2C34A2CAA926}"/>
    <cellStyle name="40% - Accent3 3 3 5" xfId="496" xr:uid="{FA1E41E4-B3EA-46C2-8A10-DC5AA904483E}"/>
    <cellStyle name="40% - Accent3 3 4" xfId="497" xr:uid="{973097B2-DBE2-4880-9D7B-986570CEBF02}"/>
    <cellStyle name="40% - Accent3 3 4 2" xfId="498" xr:uid="{E4818331-1015-4EA8-AB17-A5C8DF4E88DD}"/>
    <cellStyle name="40% - Accent3 3 4 2 2" xfId="499" xr:uid="{B4429B83-1D43-42A4-83B0-1CE12D14E2EF}"/>
    <cellStyle name="40% - Accent3 3 4 3" xfId="500" xr:uid="{F0C66F97-67DE-4C19-B03F-8258AFE6B330}"/>
    <cellStyle name="40% - Accent3 3 4 3 2" xfId="501" xr:uid="{3320BEBB-E59A-4026-A5A1-82CFAC949E2C}"/>
    <cellStyle name="40% - Accent3 3 4 4" xfId="502" xr:uid="{52F638EC-7E63-453A-8891-672852B777D0}"/>
    <cellStyle name="40% - Accent3 3 5" xfId="503" xr:uid="{602DB0CC-8B44-4CB4-9554-824F6FE79924}"/>
    <cellStyle name="40% - Accent3 3 5 2" xfId="504" xr:uid="{7F56D26A-E179-4307-A8C4-FEE42BD51422}"/>
    <cellStyle name="40% - Accent3 3 5 2 2" xfId="505" xr:uid="{2460E872-EBE8-4921-B4FE-B1C9F6344A5E}"/>
    <cellStyle name="40% - Accent3 3 5 3" xfId="506" xr:uid="{1E3F3299-572F-4FD4-BE84-96670244AAB8}"/>
    <cellStyle name="40% - Accent3 3 5 4" xfId="507" xr:uid="{487933D7-62B3-40FF-BB88-280AAFFEBE9D}"/>
    <cellStyle name="40% - Accent3 3 6" xfId="508" xr:uid="{9D503E7B-7CF6-4E79-9E4C-81B0EA7AF034}"/>
    <cellStyle name="40% - Accent3 3 6 2" xfId="509" xr:uid="{62FFEA8B-F98A-4886-82BC-2500690720F9}"/>
    <cellStyle name="40% - Accent3 3 7" xfId="510" xr:uid="{6C253774-6193-40E6-A415-8E9505D1EAA0}"/>
    <cellStyle name="40% - Accent3 3 8" xfId="511" xr:uid="{C796A9B9-7A56-4F06-A191-C18B90F0B514}"/>
    <cellStyle name="40% - Accent3 3 8 2" xfId="512" xr:uid="{76AE6D86-CCFA-459A-881A-694EE929515B}"/>
    <cellStyle name="40% - Accent3 3 9" xfId="513" xr:uid="{832BD2A9-F423-4C0A-B018-1F27D1F672FE}"/>
    <cellStyle name="40% - Accent3 4" xfId="514" xr:uid="{F003B822-8D08-41ED-A3AE-B571949F1415}"/>
    <cellStyle name="40% - Accent3 4 2" xfId="515" xr:uid="{4F4FCC2A-AECA-4EB7-BF5E-7BCCBA0D62E0}"/>
    <cellStyle name="40% - Accent3 5" xfId="516" xr:uid="{74F29F4E-E67D-4FAE-AB2A-84768DC0A8B2}"/>
    <cellStyle name="40% - Accent3 6" xfId="517" xr:uid="{DBF29B45-6ED4-4CDA-83F3-7A80884A7466}"/>
    <cellStyle name="40% - Accent3 7" xfId="518" xr:uid="{883DB09B-6F15-4FDD-90AF-6C3A7255174F}"/>
    <cellStyle name="40% - Accent4 2" xfId="519" xr:uid="{373D5465-08CA-46BA-9894-06D01161D56E}"/>
    <cellStyle name="40% - Accent4 2 2" xfId="520" xr:uid="{D1B5508E-B92F-4067-8DE8-8DDC2F58D610}"/>
    <cellStyle name="40% - Accent4 2 2 2" xfId="521" xr:uid="{04FA375B-1CDE-4021-A0C6-2A1690C3E42F}"/>
    <cellStyle name="40% - Accent4 2 2 3" xfId="522" xr:uid="{608B0CC0-5A37-40C6-B00C-C15360181A3E}"/>
    <cellStyle name="40% - Accent4 2 2 4" xfId="523" xr:uid="{5E498825-BBEB-49B5-AE8D-494C55FA0CF7}"/>
    <cellStyle name="40% - Accent4 2 3" xfId="524" xr:uid="{84521BE0-2DB5-4C5E-9F61-E5FC8B303B26}"/>
    <cellStyle name="40% - Accent4 2 4" xfId="525" xr:uid="{3183934E-ECDB-4154-8C2D-507F148F7EC3}"/>
    <cellStyle name="40% - Accent4 2 5" xfId="526" xr:uid="{BDBDE16E-7A83-4ECD-924E-6B0A41C273B0}"/>
    <cellStyle name="40% - Accent4 2 6" xfId="527" xr:uid="{75DC68F9-12E5-4541-8C37-13A8DB51A0F6}"/>
    <cellStyle name="40% - Accent4 3" xfId="528" xr:uid="{7500DC44-BE2B-46A6-B116-BB77FDC3CC98}"/>
    <cellStyle name="40% - Accent4 3 2" xfId="529" xr:uid="{288626C9-90B7-491C-BB47-EF5D8DE7812C}"/>
    <cellStyle name="40% - Accent4 3 2 2" xfId="530" xr:uid="{F456CF28-2910-45E0-BAD8-07BA6038CA20}"/>
    <cellStyle name="40% - Accent4 3 2 2 2" xfId="531" xr:uid="{7EA8DAD2-A239-46F2-80FC-C0E4F79F50C7}"/>
    <cellStyle name="40% - Accent4 3 2 2 2 2" xfId="532" xr:uid="{70009A45-D726-444E-BC6D-06B317D8D0DF}"/>
    <cellStyle name="40% - Accent4 3 2 2 3" xfId="533" xr:uid="{A16E4B80-010F-45AC-8FCE-71B2112AAADB}"/>
    <cellStyle name="40% - Accent4 3 2 2 3 2" xfId="534" xr:uid="{85ABDA60-6039-4D27-895F-22BB03D12D6D}"/>
    <cellStyle name="40% - Accent4 3 2 2 4" xfId="535" xr:uid="{08A630ED-7819-4CB5-B0C7-AA72A0E9D01D}"/>
    <cellStyle name="40% - Accent4 3 2 3" xfId="536" xr:uid="{3AC2B439-90EE-46B9-9D07-31F86EA4B2A9}"/>
    <cellStyle name="40% - Accent4 3 2 4" xfId="537" xr:uid="{E8FE8A35-FBB3-42B8-B82C-EBE312FD5950}"/>
    <cellStyle name="40% - Accent4 3 2 4 2" xfId="538" xr:uid="{A959B450-70BD-4B88-A3B7-766B2C2250AA}"/>
    <cellStyle name="40% - Accent4 3 2 5" xfId="539" xr:uid="{A7AE79F1-6363-4BF5-9C4D-47F9C2CE08E0}"/>
    <cellStyle name="40% - Accent4 3 2 6" xfId="540" xr:uid="{1CC41A5B-812C-4197-8FE0-8B9172E9FC5A}"/>
    <cellStyle name="40% - Accent4 3 2 7" xfId="541" xr:uid="{F1797610-5FA3-4D85-824D-91C3D64A6CDD}"/>
    <cellStyle name="40% - Accent4 3 3" xfId="542" xr:uid="{6AD485E3-33DE-41EA-95BE-02D6897C1B6B}"/>
    <cellStyle name="40% - Accent4 3 3 2" xfId="543" xr:uid="{5D4A3AA6-3464-47D3-9BC2-F13043EBAA94}"/>
    <cellStyle name="40% - Accent4 3 3 2 2" xfId="544" xr:uid="{5CB912A6-64C6-4026-BFEF-E3CABDDADBB1}"/>
    <cellStyle name="40% - Accent4 3 3 2 2 2" xfId="545" xr:uid="{20D46343-C5BF-4B79-926B-DE37BCD76CD8}"/>
    <cellStyle name="40% - Accent4 3 3 2 3" xfId="546" xr:uid="{3438FCC3-964C-45D2-AD7E-997D8D4F611C}"/>
    <cellStyle name="40% - Accent4 3 3 3" xfId="547" xr:uid="{CAFBF71B-7FC4-4B1E-9A7C-FDD0048A4FA0}"/>
    <cellStyle name="40% - Accent4 3 3 3 2" xfId="548" xr:uid="{4C67C422-09FA-4572-9A9D-5902596CE1D8}"/>
    <cellStyle name="40% - Accent4 3 3 4" xfId="549" xr:uid="{5AC821B7-7AA7-45EC-BF67-2C173762CDA5}"/>
    <cellStyle name="40% - Accent4 3 3 4 2" xfId="550" xr:uid="{FA6120D5-E67B-4268-8FFC-421D43899D54}"/>
    <cellStyle name="40% - Accent4 3 3 5" xfId="551" xr:uid="{C19A56D9-827A-45CD-B511-23F9C58CA45A}"/>
    <cellStyle name="40% - Accent4 3 4" xfId="552" xr:uid="{B1721058-C26E-47CC-9332-EC3EEC4DECEA}"/>
    <cellStyle name="40% - Accent4 3 4 2" xfId="553" xr:uid="{5B9E9260-099B-4729-BA1A-1F90A722CC11}"/>
    <cellStyle name="40% - Accent4 3 4 2 2" xfId="554" xr:uid="{9B4B8297-17EB-4876-8869-3FF17ED5E1F9}"/>
    <cellStyle name="40% - Accent4 3 4 3" xfId="555" xr:uid="{8281A0C7-BC1F-453D-8BDE-65359FC132FE}"/>
    <cellStyle name="40% - Accent4 3 4 3 2" xfId="556" xr:uid="{0EE49097-8DF3-4840-A600-109FBF68B367}"/>
    <cellStyle name="40% - Accent4 3 4 4" xfId="557" xr:uid="{687D91E4-5D1D-4C77-9A5A-1F4012A74471}"/>
    <cellStyle name="40% - Accent4 3 5" xfId="558" xr:uid="{24BEF788-6A4C-4A39-802C-3D732C944C36}"/>
    <cellStyle name="40% - Accent4 3 5 2" xfId="559" xr:uid="{41EE40F3-58F7-4214-A25B-5D5A07EAD535}"/>
    <cellStyle name="40% - Accent4 3 5 2 2" xfId="560" xr:uid="{8F1E9A8A-9E06-4A9A-8638-A6AF79A588E1}"/>
    <cellStyle name="40% - Accent4 3 5 3" xfId="561" xr:uid="{24F45BDF-1690-4856-B021-A99386477E75}"/>
    <cellStyle name="40% - Accent4 3 5 4" xfId="562" xr:uid="{74D55632-DC40-49D8-8AD0-75FDF0E3C034}"/>
    <cellStyle name="40% - Accent4 3 6" xfId="563" xr:uid="{23C0CB07-34AE-477E-AD52-8EADE8E89F28}"/>
    <cellStyle name="40% - Accent4 3 6 2" xfId="564" xr:uid="{E2ED2803-B088-4C9D-B7CD-8E6B9DEACFEC}"/>
    <cellStyle name="40% - Accent4 3 7" xfId="565" xr:uid="{06DE9CB2-FEFA-49AB-9211-C6318BC76101}"/>
    <cellStyle name="40% - Accent4 3 8" xfId="566" xr:uid="{F197C908-BA91-4748-9EB9-8DE6078C331E}"/>
    <cellStyle name="40% - Accent4 3 8 2" xfId="567" xr:uid="{DC5CC5A7-1E84-4637-82BB-3F5438DC4313}"/>
    <cellStyle name="40% - Accent4 3 9" xfId="568" xr:uid="{4431D770-4AA2-48C7-9469-E637DD4D2E30}"/>
    <cellStyle name="40% - Accent4 4" xfId="569" xr:uid="{D2574E69-D57C-48E4-BD2B-264B90C27CC5}"/>
    <cellStyle name="40% - Accent4 4 2" xfId="570" xr:uid="{47F238CB-F1B2-4A6D-A0ED-EABD8223D7ED}"/>
    <cellStyle name="40% - Accent4 5" xfId="571" xr:uid="{1D9BA1B2-A8BA-4178-A967-77C62E59E45E}"/>
    <cellStyle name="40% - Accent5 2" xfId="572" xr:uid="{94A9F75B-2E59-49EA-9F28-B308C9DDEA41}"/>
    <cellStyle name="40% - Accent5 2 2" xfId="573" xr:uid="{F4C00ECA-9074-4CC8-B60B-2CAFBF4D8423}"/>
    <cellStyle name="40% - Accent5 2 2 2" xfId="574" xr:uid="{EE8E6E26-7A59-45BB-B609-ECDA704E5F90}"/>
    <cellStyle name="40% - Accent5 2 2 3" xfId="575" xr:uid="{B1739C2C-98CA-4C23-8BEC-9D3E8DB7D5F8}"/>
    <cellStyle name="40% - Accent5 2 2 4" xfId="576" xr:uid="{D43F1CB7-51DD-4C72-AF4D-342BA6944254}"/>
    <cellStyle name="40% - Accent5 2 3" xfId="577" xr:uid="{901F7F98-F7F7-4E8B-8249-5E8300082AC7}"/>
    <cellStyle name="40% - Accent5 2 4" xfId="578" xr:uid="{5BB4EF99-1572-45A4-849C-DCFC0764CE2A}"/>
    <cellStyle name="40% - Accent5 2 5" xfId="579" xr:uid="{BC8671E9-364B-4636-8A3F-E7B21B1A175C}"/>
    <cellStyle name="40% - Accent5 2 6" xfId="580" xr:uid="{116E4368-1290-49B4-985B-588D7F321316}"/>
    <cellStyle name="40% - Accent5 3" xfId="581" xr:uid="{031A1536-A51A-4A91-89DA-D6F939DD1B7D}"/>
    <cellStyle name="40% - Accent5 3 2" xfId="582" xr:uid="{3F5BA06A-910F-4D54-A83D-D26DEB09F9FF}"/>
    <cellStyle name="40% - Accent5 3 2 2" xfId="583" xr:uid="{C1B9EE6E-DF21-4A5B-ADDF-28AF5402A3B6}"/>
    <cellStyle name="40% - Accent5 3 2 2 2" xfId="584" xr:uid="{1A27713E-4D83-45BB-8A48-CFA608526C2D}"/>
    <cellStyle name="40% - Accent5 3 2 2 2 2" xfId="585" xr:uid="{BEC785F2-D972-4B61-BBBB-2F286DF1D8DD}"/>
    <cellStyle name="40% - Accent5 3 2 2 3" xfId="586" xr:uid="{5ED2EAF5-4D11-45CA-86C1-EA3F9C2D24D8}"/>
    <cellStyle name="40% - Accent5 3 2 2 3 2" xfId="587" xr:uid="{0FC344C4-BE39-44CA-9F7B-454B7F7324E4}"/>
    <cellStyle name="40% - Accent5 3 2 2 4" xfId="588" xr:uid="{A36EBC79-FE91-4A6C-9C8B-10FC3270C85B}"/>
    <cellStyle name="40% - Accent5 3 2 3" xfId="589" xr:uid="{A80C8CAE-85A8-4399-BE95-FB580044CE5C}"/>
    <cellStyle name="40% - Accent5 3 2 4" xfId="590" xr:uid="{44E4DE50-D2B9-43BA-A168-E61041C6B2E7}"/>
    <cellStyle name="40% - Accent5 3 2 4 2" xfId="591" xr:uid="{D681BEB0-6834-4875-9256-996D2EC465AC}"/>
    <cellStyle name="40% - Accent5 3 2 5" xfId="592" xr:uid="{0631D62C-1FFA-4781-9B89-B98ABB59926E}"/>
    <cellStyle name="40% - Accent5 3 2 6" xfId="593" xr:uid="{59ACEB33-9608-402D-9232-997B7581B90D}"/>
    <cellStyle name="40% - Accent5 3 2 7" xfId="594" xr:uid="{828F6DCD-367E-4A57-B6C7-E683450A6CAE}"/>
    <cellStyle name="40% - Accent5 3 3" xfId="595" xr:uid="{65056445-A316-44BD-B0A9-BEFAA332D724}"/>
    <cellStyle name="40% - Accent5 3 3 2" xfId="596" xr:uid="{D6BFD1CE-25CD-4BC9-965C-7B39654E80AE}"/>
    <cellStyle name="40% - Accent5 3 3 2 2" xfId="597" xr:uid="{335D27BF-95BB-4D44-8FCC-13EFB9965647}"/>
    <cellStyle name="40% - Accent5 3 3 2 2 2" xfId="598" xr:uid="{08BE1C20-46DA-414F-A0A9-62BC3AFC1710}"/>
    <cellStyle name="40% - Accent5 3 3 2 3" xfId="599" xr:uid="{18D851E1-10EA-48F0-8633-D304BE5E365F}"/>
    <cellStyle name="40% - Accent5 3 3 3" xfId="600" xr:uid="{9BE2957F-BC3E-4798-ADD0-08C2D1CC80D3}"/>
    <cellStyle name="40% - Accent5 3 3 3 2" xfId="601" xr:uid="{4FF2603E-8E6A-4A7C-B1E9-F5048D138D8D}"/>
    <cellStyle name="40% - Accent5 3 3 4" xfId="602" xr:uid="{AC589B80-BCBF-45E1-92C3-8ABC8A8CB6B1}"/>
    <cellStyle name="40% - Accent5 3 3 4 2" xfId="603" xr:uid="{06355721-F1CC-4030-8F74-592140A36E78}"/>
    <cellStyle name="40% - Accent5 3 3 5" xfId="604" xr:uid="{966C61E3-5DA8-409D-9ED2-6A6ED50A5E92}"/>
    <cellStyle name="40% - Accent5 3 4" xfId="605" xr:uid="{38E4E2F4-3890-4091-A7B8-FCAFCA05DCA5}"/>
    <cellStyle name="40% - Accent5 3 4 2" xfId="606" xr:uid="{2301F087-4FD1-4E54-89E1-5072F768CCB1}"/>
    <cellStyle name="40% - Accent5 3 4 2 2" xfId="607" xr:uid="{469B6C04-4035-4722-A7A9-8359686A8ED4}"/>
    <cellStyle name="40% - Accent5 3 4 3" xfId="608" xr:uid="{BCD5BBE5-088C-4858-A4F0-8C781036D354}"/>
    <cellStyle name="40% - Accent5 3 4 3 2" xfId="609" xr:uid="{E296232F-5A52-424A-9984-8D469E982F03}"/>
    <cellStyle name="40% - Accent5 3 4 4" xfId="610" xr:uid="{2D59B884-A8AD-43F9-A3FC-9B23672A3868}"/>
    <cellStyle name="40% - Accent5 3 5" xfId="611" xr:uid="{A711A070-34C8-4853-B954-DB2FD69088B3}"/>
    <cellStyle name="40% - Accent5 3 5 2" xfId="612" xr:uid="{13FFD937-6FB9-4179-A7E3-D84D994DACE1}"/>
    <cellStyle name="40% - Accent5 3 5 2 2" xfId="613" xr:uid="{BC448CC5-BA37-41BE-923A-313B20611FC1}"/>
    <cellStyle name="40% - Accent5 3 5 3" xfId="614" xr:uid="{287AD756-EF7C-492F-808E-7DFEB35978DD}"/>
    <cellStyle name="40% - Accent5 3 5 4" xfId="615" xr:uid="{82E4191E-9D96-43D9-9DC6-C5573FF4FE77}"/>
    <cellStyle name="40% - Accent5 3 6" xfId="616" xr:uid="{078AC69D-00F2-4BBC-B998-AD4F49D97BEC}"/>
    <cellStyle name="40% - Accent5 3 6 2" xfId="617" xr:uid="{A7B833BD-A05A-435D-8601-5507E9F3FCB0}"/>
    <cellStyle name="40% - Accent5 3 7" xfId="618" xr:uid="{27B388DE-00BE-496E-9ADD-FAFA80D71453}"/>
    <cellStyle name="40% - Accent5 3 8" xfId="619" xr:uid="{0CF17B72-1115-46DD-9678-3A038C803FD8}"/>
    <cellStyle name="40% - Accent5 3 8 2" xfId="620" xr:uid="{AE2BD3AB-C9B8-47FD-BE6B-4DFADD844DE0}"/>
    <cellStyle name="40% - Accent5 3 9" xfId="621" xr:uid="{C2AB4784-B5F8-4E34-8AA8-0422AC3CB235}"/>
    <cellStyle name="40% - Accent5 4" xfId="622" xr:uid="{8A581514-7236-4E94-B51A-2C4A8E2E48E2}"/>
    <cellStyle name="40% - Accent5 4 2" xfId="623" xr:uid="{ABBDC237-2182-408A-A72A-67830CFD1613}"/>
    <cellStyle name="40% - Accent5 5" xfId="624" xr:uid="{6E95C2DC-020F-47AE-AAC1-E74D987B0408}"/>
    <cellStyle name="40% - Accent6 2" xfId="625" xr:uid="{07CA1B65-6AA4-4990-98C1-0E19D1BA4A87}"/>
    <cellStyle name="40% - Accent6 2 2" xfId="626" xr:uid="{1D156922-FD01-4064-996C-9B3DF677831C}"/>
    <cellStyle name="40% - Accent6 2 2 2" xfId="627" xr:uid="{1B2334A6-C128-4385-826A-4B3458964AE0}"/>
    <cellStyle name="40% - Accent6 2 2 3" xfId="628" xr:uid="{FA7E665B-0021-478F-9C93-3A0684AD18EB}"/>
    <cellStyle name="40% - Accent6 2 2 4" xfId="629" xr:uid="{47D0CF54-2782-415B-AB24-82B5DBB05241}"/>
    <cellStyle name="40% - Accent6 2 3" xfId="630" xr:uid="{0157CFA7-9575-4295-8853-FACF6D5CBDE4}"/>
    <cellStyle name="40% - Accent6 2 4" xfId="631" xr:uid="{08AFE7A1-A6F7-4843-A9D0-037F04D638A3}"/>
    <cellStyle name="40% - Accent6 2 5" xfId="632" xr:uid="{F7D1F3E6-8AFD-4B37-927D-8B5D39D2D157}"/>
    <cellStyle name="40% - Accent6 2 6" xfId="633" xr:uid="{21F93BCB-1E9A-4403-B1DA-2C266E2D93DC}"/>
    <cellStyle name="40% - Accent6 3" xfId="634" xr:uid="{FA203866-5482-445B-84CA-30B81813FFA9}"/>
    <cellStyle name="40% - Accent6 3 2" xfId="635" xr:uid="{7416DA20-241F-466E-A123-5171CF5DCE79}"/>
    <cellStyle name="40% - Accent6 3 2 2" xfId="636" xr:uid="{D8D148E4-970A-4C9B-A723-5AF464923F52}"/>
    <cellStyle name="40% - Accent6 3 2 2 2" xfId="637" xr:uid="{723F36B6-BBD5-42D9-90EE-1A3187179234}"/>
    <cellStyle name="40% - Accent6 3 2 2 2 2" xfId="638" xr:uid="{37EBAC6C-A692-4451-8372-26202B48663A}"/>
    <cellStyle name="40% - Accent6 3 2 2 3" xfId="639" xr:uid="{04043123-C044-4BCF-99C7-719BF748E337}"/>
    <cellStyle name="40% - Accent6 3 2 2 3 2" xfId="640" xr:uid="{348E1A77-D803-491A-9634-920D4B3E23E5}"/>
    <cellStyle name="40% - Accent6 3 2 2 4" xfId="641" xr:uid="{22270F63-C9A0-44BD-B999-BEBEB27672C8}"/>
    <cellStyle name="40% - Accent6 3 2 3" xfId="642" xr:uid="{0F7EEDA9-666E-4CCE-80D3-BBC529EED972}"/>
    <cellStyle name="40% - Accent6 3 2 4" xfId="643" xr:uid="{B5CEAF38-8FC3-4CFF-88A6-2A52D7F2BF4D}"/>
    <cellStyle name="40% - Accent6 3 2 4 2" xfId="644" xr:uid="{67F48476-AAAD-4067-B19D-8166BEB4274B}"/>
    <cellStyle name="40% - Accent6 3 2 5" xfId="645" xr:uid="{5F4196E2-F151-4E84-8910-32FC2782623D}"/>
    <cellStyle name="40% - Accent6 3 2 6" xfId="646" xr:uid="{5DA3A86A-449B-42AB-86DC-3932C6FC0A70}"/>
    <cellStyle name="40% - Accent6 3 2 7" xfId="647" xr:uid="{643CBB4C-C48D-47FF-9648-074E8978EE45}"/>
    <cellStyle name="40% - Accent6 3 3" xfId="648" xr:uid="{AAA70855-0EB1-4528-9710-91CE40F0679F}"/>
    <cellStyle name="40% - Accent6 3 3 2" xfId="649" xr:uid="{DA9F9DF8-24FD-405C-BC2D-E325AEEC7424}"/>
    <cellStyle name="40% - Accent6 3 3 2 2" xfId="650" xr:uid="{6DB67A1D-8077-4BF2-B8D1-649D3AFE67FD}"/>
    <cellStyle name="40% - Accent6 3 3 2 2 2" xfId="651" xr:uid="{D5D66C28-E516-4F61-84A7-8B96105E118F}"/>
    <cellStyle name="40% - Accent6 3 3 2 3" xfId="652" xr:uid="{6EA03CF0-72EB-438C-A6D4-49E583825711}"/>
    <cellStyle name="40% - Accent6 3 3 3" xfId="653" xr:uid="{F1E11640-9389-4F06-A2D3-2FF308B0B66C}"/>
    <cellStyle name="40% - Accent6 3 3 3 2" xfId="654" xr:uid="{AB2204E9-829B-4901-BF4C-ABE0074CA65C}"/>
    <cellStyle name="40% - Accent6 3 3 4" xfId="655" xr:uid="{10C15CFA-9396-4FBE-81B2-8B372B158FA8}"/>
    <cellStyle name="40% - Accent6 3 3 4 2" xfId="656" xr:uid="{85EAFE6F-FE68-43DA-B96D-F658E03565B0}"/>
    <cellStyle name="40% - Accent6 3 3 5" xfId="657" xr:uid="{7C153D3E-979F-45FC-B8DE-F24363F3A8A3}"/>
    <cellStyle name="40% - Accent6 3 4" xfId="658" xr:uid="{98BC1FD2-F8C7-44A7-9067-6D372BDDFE20}"/>
    <cellStyle name="40% - Accent6 3 4 2" xfId="659" xr:uid="{C881D849-763A-4C0B-9F42-035B3FCF7F02}"/>
    <cellStyle name="40% - Accent6 3 4 2 2" xfId="660" xr:uid="{9E100CC2-7238-4F19-A4AC-32E9BA50BBE4}"/>
    <cellStyle name="40% - Accent6 3 4 3" xfId="661" xr:uid="{4736A1CB-6ABA-4A7B-A888-47956B0C02CB}"/>
    <cellStyle name="40% - Accent6 3 4 3 2" xfId="662" xr:uid="{17C6ADAE-B132-44A4-868F-30D4CFC05326}"/>
    <cellStyle name="40% - Accent6 3 4 4" xfId="663" xr:uid="{71B04988-6DFA-4DA0-964D-8F9DDD7FBD9E}"/>
    <cellStyle name="40% - Accent6 3 5" xfId="664" xr:uid="{3626CFCA-075A-444E-99C4-9E501685E1B1}"/>
    <cellStyle name="40% - Accent6 3 5 2" xfId="665" xr:uid="{3072C45B-ED39-4A30-8E40-3B0F25FE6D62}"/>
    <cellStyle name="40% - Accent6 3 5 2 2" xfId="666" xr:uid="{65722AD1-3467-4564-9DF7-8C9AAAFDEC78}"/>
    <cellStyle name="40% - Accent6 3 5 3" xfId="667" xr:uid="{CBB8426F-E5A8-45F6-B7E5-793E381BFC75}"/>
    <cellStyle name="40% - Accent6 3 5 4" xfId="668" xr:uid="{891EBDE4-B74C-4EC7-A2EE-421A681FE7A8}"/>
    <cellStyle name="40% - Accent6 3 6" xfId="669" xr:uid="{850F2298-2A75-438F-8484-1C840C46B35A}"/>
    <cellStyle name="40% - Accent6 3 6 2" xfId="670" xr:uid="{A837097B-79DA-4E3E-9476-48F01859D572}"/>
    <cellStyle name="40% - Accent6 3 7" xfId="671" xr:uid="{FB4E6CF0-5FAD-48EB-AA1B-90DC8A55F7F2}"/>
    <cellStyle name="40% - Accent6 3 8" xfId="672" xr:uid="{A85294F4-F240-4D16-B5D3-962B6B1165FF}"/>
    <cellStyle name="40% - Accent6 3 8 2" xfId="673" xr:uid="{DBFF0CD4-1271-473B-9D9D-B61CC2AF76C3}"/>
    <cellStyle name="40% - Accent6 3 9" xfId="674" xr:uid="{DEC73EA3-5B21-4769-BA98-7796A0464E03}"/>
    <cellStyle name="40% - Accent6 4" xfId="675" xr:uid="{E6A20A53-30AE-49E4-A1F3-B417B9079C67}"/>
    <cellStyle name="40% - Accent6 4 2" xfId="676" xr:uid="{8BA6CD8A-560A-4DA6-BEE0-D74D52FC7D56}"/>
    <cellStyle name="40% - Accent6 5" xfId="677" xr:uid="{E98FD20F-61B6-435A-BDBD-5CA6010053B2}"/>
    <cellStyle name="60% - Accent1 2" xfId="678" xr:uid="{3B7D9EF7-255A-44CC-A39D-FB889B0AF202}"/>
    <cellStyle name="60% - Accent1 2 2" xfId="679" xr:uid="{72D1038E-5784-4D96-964A-4322DB0B6832}"/>
    <cellStyle name="60% - Accent1 2 2 2" xfId="680" xr:uid="{14423100-E5DC-4A5F-860B-86776F598C89}"/>
    <cellStyle name="60% - Accent1 2 3" xfId="681" xr:uid="{DEB2CE69-1FDB-46FD-AF1B-2C21A2A46B1B}"/>
    <cellStyle name="60% - Accent1 2 4" xfId="682" xr:uid="{3262BDCF-D067-44B6-A8C5-4FDA2A07DFD0}"/>
    <cellStyle name="60% - Accent1 3" xfId="683" xr:uid="{DAC5688D-3CFE-448C-93C7-F0998B12A6A0}"/>
    <cellStyle name="60% - Accent1 3 2" xfId="684" xr:uid="{142F9B49-C55E-4D4D-9C2F-82927825C3BB}"/>
    <cellStyle name="60% - Accent1 3 3" xfId="685" xr:uid="{31DF06B2-E24D-4AC6-9855-72002FE52039}"/>
    <cellStyle name="60% - Accent1 3 4" xfId="686" xr:uid="{DEBCCD7C-21F8-4248-BE56-7E1E8C313E8B}"/>
    <cellStyle name="60% - Accent2 2" xfId="687" xr:uid="{031252FC-ACFE-4B1B-B11D-03DD613BBB63}"/>
    <cellStyle name="60% - Accent2 2 2" xfId="688" xr:uid="{2FA20100-2828-4AA4-A8E0-E4E8DC3578A0}"/>
    <cellStyle name="60% - Accent2 2 2 2" xfId="689" xr:uid="{811F3337-5DFF-4AC9-BDC4-0A777C186C20}"/>
    <cellStyle name="60% - Accent2 2 3" xfId="690" xr:uid="{AA27440C-9A58-4C7A-A92E-49B8D661250E}"/>
    <cellStyle name="60% - Accent2 2 4" xfId="691" xr:uid="{C25187D4-936A-41B1-B45C-8EDCBBFD6CAF}"/>
    <cellStyle name="60% - Accent2 3" xfId="692" xr:uid="{C34B8158-54BD-4BF4-8E40-5269ECB8A355}"/>
    <cellStyle name="60% - Accent2 3 2" xfId="693" xr:uid="{FAA1B989-5E4B-4562-9A6B-F341AB821AF7}"/>
    <cellStyle name="60% - Accent2 3 3" xfId="694" xr:uid="{9F1CFA3F-4C0B-40D9-9A31-C621DF0DBBD7}"/>
    <cellStyle name="60% - Accent2 3 4" xfId="695" xr:uid="{77D9C22E-A0EA-4DF9-BAFC-E3C2C7D3CDBE}"/>
    <cellStyle name="60% - Accent3 2" xfId="696" xr:uid="{63DF192B-D00F-46F4-9451-7A232958C9B2}"/>
    <cellStyle name="60% - Accent3 2 2" xfId="697" xr:uid="{CB1D8E5A-CEF4-4C42-AC8A-D91A04D57FC7}"/>
    <cellStyle name="60% - Accent3 2 2 2" xfId="698" xr:uid="{BC13EA79-6247-43E2-BA9D-A921C7ECC5B6}"/>
    <cellStyle name="60% - Accent3 2 3" xfId="699" xr:uid="{1B67DAC6-BC51-4B14-BDCC-86A9E6CC5BED}"/>
    <cellStyle name="60% - Accent3 2 4" xfId="700" xr:uid="{6653D663-CECB-410D-9139-8981F399A8F5}"/>
    <cellStyle name="60% - Accent3 2 5" xfId="701" xr:uid="{22C0F0C1-8D43-4892-ACF3-8867C049D547}"/>
    <cellStyle name="60% - Accent3 2 6" xfId="702" xr:uid="{D1C0F27F-E830-44C6-94BE-92663914104A}"/>
    <cellStyle name="60% - Accent3 3" xfId="703" xr:uid="{47180A1F-3FCB-49E6-BC83-6AF1189E2E91}"/>
    <cellStyle name="60% - Accent3 3 2" xfId="704" xr:uid="{5D27D39C-FE91-4619-86A5-E811A7D05C48}"/>
    <cellStyle name="60% - Accent3 3 3" xfId="705" xr:uid="{861CFD6D-BF27-485C-AB71-9A3541B412C2}"/>
    <cellStyle name="60% - Accent3 3 4" xfId="706" xr:uid="{7DFE913F-582D-4143-9D7E-3A151EF39A6B}"/>
    <cellStyle name="60% - Accent3 4" xfId="707" xr:uid="{78942647-EC0C-4FB8-B9D9-D0B4BBD38840}"/>
    <cellStyle name="60% - Accent3 5" xfId="708" xr:uid="{42BC72F9-4B95-459E-825B-AABA72751A2C}"/>
    <cellStyle name="60% - Accent3 6" xfId="709" xr:uid="{944D2FBE-B030-48B1-A1FE-D9AEDF67BAB9}"/>
    <cellStyle name="60% - Accent4 2" xfId="710" xr:uid="{13A8E2FA-864A-48AF-BCF9-94D86D32E6CF}"/>
    <cellStyle name="60% - Accent4 2 2" xfId="711" xr:uid="{FFD024E6-A51E-4921-937F-5D09A8734EEA}"/>
    <cellStyle name="60% - Accent4 2 2 2" xfId="712" xr:uid="{018D74F6-961F-433F-97F5-2196EE02499E}"/>
    <cellStyle name="60% - Accent4 2 3" xfId="713" xr:uid="{F939BCA0-443D-4AAE-85D7-55D2F19DC72A}"/>
    <cellStyle name="60% - Accent4 2 4" xfId="714" xr:uid="{5EB197D5-6A5F-46AD-9625-5E3605A46595}"/>
    <cellStyle name="60% - Accent4 2 5" xfId="715" xr:uid="{4222286F-4A13-4718-80AD-D092C9D7EA96}"/>
    <cellStyle name="60% - Accent4 2 6" xfId="716" xr:uid="{A0DB4135-89DF-45E6-B0DF-997ADAC41A95}"/>
    <cellStyle name="60% - Accent4 3" xfId="717" xr:uid="{1A22360C-1DFE-4232-8192-403CB50884FD}"/>
    <cellStyle name="60% - Accent4 3 2" xfId="718" xr:uid="{39544A66-FD61-424B-B482-5CBDDAD5E56C}"/>
    <cellStyle name="60% - Accent4 3 3" xfId="719" xr:uid="{349180A5-6B21-49CA-86A3-4E2825E0A211}"/>
    <cellStyle name="60% - Accent4 3 4" xfId="720" xr:uid="{DDA421A6-10E0-458B-BA2D-4BC05AB764CC}"/>
    <cellStyle name="60% - Accent4 4" xfId="721" xr:uid="{6D3B3433-98D1-4F86-94FE-8983D8490AD3}"/>
    <cellStyle name="60% - Accent4 5" xfId="722" xr:uid="{1D66B9A6-0AE7-4EA6-997F-11A153F3A7EF}"/>
    <cellStyle name="60% - Accent4 6" xfId="723" xr:uid="{2D71FD56-7396-4322-9A71-F93395784980}"/>
    <cellStyle name="60% - Accent5 2" xfId="724" xr:uid="{9897608C-B0DE-4074-B4FF-6B65FA98B9DC}"/>
    <cellStyle name="60% - Accent5 2 2" xfId="725" xr:uid="{6DA80757-578E-4086-8173-D2CB58068786}"/>
    <cellStyle name="60% - Accent5 2 2 2" xfId="726" xr:uid="{3ED17EF6-C161-434C-BB1F-56BF03C6EF5C}"/>
    <cellStyle name="60% - Accent5 2 3" xfId="727" xr:uid="{B027BA4F-148A-41BD-B4D7-C067A7A9AF03}"/>
    <cellStyle name="60% - Accent5 2 4" xfId="728" xr:uid="{C3ECBB9A-4CE7-49F4-B0C9-89E73FB80770}"/>
    <cellStyle name="60% - Accent5 3" xfId="729" xr:uid="{41B44A18-CEC0-4BAB-A3C1-E34121F3A61E}"/>
    <cellStyle name="60% - Accent5 3 2" xfId="730" xr:uid="{109A1DC6-185B-421B-AFD6-8F597F7CDDAA}"/>
    <cellStyle name="60% - Accent5 3 3" xfId="731" xr:uid="{327F1C00-D3C5-471E-8C14-021DA113937F}"/>
    <cellStyle name="60% - Accent5 3 4" xfId="732" xr:uid="{84FB23FD-B27E-45B4-8D26-837DD08F2E2E}"/>
    <cellStyle name="60% - Accent6 2" xfId="733" xr:uid="{2E254346-D6FA-42FF-B00E-FA00E9302563}"/>
    <cellStyle name="60% - Accent6 2 2" xfId="734" xr:uid="{A326DA15-A22F-481F-BFF1-64BC40E92615}"/>
    <cellStyle name="60% - Accent6 2 2 2" xfId="735" xr:uid="{B9EF6A1C-6C10-447E-8B76-B276FAE6F5D5}"/>
    <cellStyle name="60% - Accent6 2 3" xfId="736" xr:uid="{1BCF05A1-4682-49B6-89E2-82D862E3D5FE}"/>
    <cellStyle name="60% - Accent6 2 4" xfId="737" xr:uid="{ECFCB8D8-B1A7-459E-88CC-9C577B0634F8}"/>
    <cellStyle name="60% - Accent6 2 5" xfId="738" xr:uid="{AF4A5FBC-2D03-4EAD-84CB-DE2D010856C9}"/>
    <cellStyle name="60% - Accent6 2 6" xfId="739" xr:uid="{951E5073-1D5C-4F04-85D6-0036063C6C09}"/>
    <cellStyle name="60% - Accent6 3" xfId="740" xr:uid="{ECE8676D-A479-4DE6-8B17-965D32D3A4B8}"/>
    <cellStyle name="60% - Accent6 3 2" xfId="741" xr:uid="{EC8EA871-C5D7-493A-AAC3-A491B8ECB607}"/>
    <cellStyle name="60% - Accent6 3 3" xfId="742" xr:uid="{24B9F097-5EB4-43C0-BD84-55DBB6F47C26}"/>
    <cellStyle name="60% - Accent6 3 4" xfId="743" xr:uid="{BCCE4073-2CF5-4E89-9194-3C87F2B6A54F}"/>
    <cellStyle name="60% - Accent6 4" xfId="744" xr:uid="{09F863D3-634B-4D53-B8C7-50148058E1F8}"/>
    <cellStyle name="60% - Accent6 5" xfId="745" xr:uid="{B61B68D2-5CD4-437A-85AE-EFCA3F117E05}"/>
    <cellStyle name="60% - Accent6 6" xfId="746" xr:uid="{AD8CADD3-EB90-40C6-B79C-B548D47D3478}"/>
    <cellStyle name="Accent1 - 20%" xfId="747" xr:uid="{20B4D82D-77E9-4F59-B01A-03D0B23BE435}"/>
    <cellStyle name="Accent1 - 20% 2" xfId="748" xr:uid="{A91A2851-066A-4FFA-B80F-D824A0C1E87B}"/>
    <cellStyle name="Accent1 - 40%" xfId="749" xr:uid="{5F5EBB5D-5F64-431A-A320-50003FDBF596}"/>
    <cellStyle name="Accent1 - 40% 2" xfId="750" xr:uid="{3520BF04-2712-47F4-B875-C083090184A9}"/>
    <cellStyle name="Accent1 - 60%" xfId="751" xr:uid="{CDBB8F44-8E6C-4858-B60D-3F2CB169DC2B}"/>
    <cellStyle name="Accent1 2" xfId="752" xr:uid="{F201D446-5630-4759-8F34-5C6C264B395A}"/>
    <cellStyle name="Accent1 2 2" xfId="753" xr:uid="{2877A25F-F20C-45EB-B23F-089A7BC156AA}"/>
    <cellStyle name="Accent1 2 2 2" xfId="754" xr:uid="{8F7BF7E5-B583-4026-A4A1-B72E159B90A9}"/>
    <cellStyle name="Accent1 2 3" xfId="755" xr:uid="{9A8C77A8-4239-4D28-B71D-C648B47093E0}"/>
    <cellStyle name="Accent1 2 4" xfId="756" xr:uid="{1BD0F27F-92E8-4226-A0A5-5557082176D0}"/>
    <cellStyle name="Accent1 3" xfId="757" xr:uid="{1C700858-0B35-4FD6-AEEB-B9C6BAAAF9F8}"/>
    <cellStyle name="Accent1 3 2" xfId="758" xr:uid="{CDD15CA9-2200-4A5A-B2C1-F0A80E8A9A1A}"/>
    <cellStyle name="Accent1 3 3" xfId="759" xr:uid="{50431D4E-A589-48C7-816F-DC7BF4BE3AC7}"/>
    <cellStyle name="Accent1 3 4" xfId="760" xr:uid="{70B98641-4638-4BDE-BCB6-361CED6C4EE6}"/>
    <cellStyle name="Accent1 3 5" xfId="761" xr:uid="{225946E4-FCF2-40A2-8159-22A2DEF09981}"/>
    <cellStyle name="Accent1 4" xfId="762" xr:uid="{1777E4E3-B8AD-4617-BE30-FAFC96F6063E}"/>
    <cellStyle name="Accent1 5" xfId="763" xr:uid="{B3885329-88F9-42F1-A8B6-6346EEB4BEC2}"/>
    <cellStyle name="Accent2 - 20%" xfId="764" xr:uid="{E22B17A8-1E0A-4577-96DA-723BD7E1AA17}"/>
    <cellStyle name="Accent2 - 20% 2" xfId="765" xr:uid="{EEE41D61-7EBD-41D6-9D20-FD376ECBCF11}"/>
    <cellStyle name="Accent2 - 40%" xfId="766" xr:uid="{FE5828E0-0773-48B3-9F79-E917247199A9}"/>
    <cellStyle name="Accent2 - 40% 2" xfId="767" xr:uid="{F8FE89AA-B315-4801-8B02-5704E76AED29}"/>
    <cellStyle name="Accent2 - 60%" xfId="768" xr:uid="{DEC1BFC2-F697-4260-ADDC-E87582004F2F}"/>
    <cellStyle name="Accent2 2" xfId="769" xr:uid="{43ADF027-D2C8-4683-A813-466E1AAF14B6}"/>
    <cellStyle name="Accent2 2 2" xfId="770" xr:uid="{A3259FE1-DCC7-4050-B860-E3268AEB7375}"/>
    <cellStyle name="Accent2 2 2 2" xfId="771" xr:uid="{4C94954E-FB55-4A6A-90C1-FBEFFE6576CC}"/>
    <cellStyle name="Accent2 2 3" xfId="772" xr:uid="{CC036342-BB70-47A5-AC92-CF695B3BB6E6}"/>
    <cellStyle name="Accent2 2 4" xfId="773" xr:uid="{652DD8D8-494B-4CD8-ADB7-20B0AE75FA1C}"/>
    <cellStyle name="Accent2 3" xfId="774" xr:uid="{BE85996C-2CE4-4DB7-A955-3AD75C4CD060}"/>
    <cellStyle name="Accent2 3 2" xfId="775" xr:uid="{0604826D-ABC9-4589-8B7A-2BE0B760542B}"/>
    <cellStyle name="Accent2 3 3" xfId="776" xr:uid="{E48341C8-00D2-4B34-9FE3-60F16E464A15}"/>
    <cellStyle name="Accent2 3 4" xfId="777" xr:uid="{5E64C3C2-E37D-49C6-BEB1-E64E9BCE58AF}"/>
    <cellStyle name="Accent2 3 5" xfId="778" xr:uid="{F56445D9-BA0F-4221-9893-4DB0008C5DFF}"/>
    <cellStyle name="Accent2 4" xfId="779" xr:uid="{D1C9B826-A28B-4915-92EC-55F3413AD8DD}"/>
    <cellStyle name="Accent2 5" xfId="780" xr:uid="{72F57548-4C9C-4F3D-88D7-198633405FE9}"/>
    <cellStyle name="Accent3 - 20%" xfId="781" xr:uid="{1EA7E26E-CBB3-467D-9145-78F16902533B}"/>
    <cellStyle name="Accent3 - 20% 2" xfId="782" xr:uid="{8493EEE7-3B0B-41FD-85B2-3E6752A71D97}"/>
    <cellStyle name="Accent3 - 40%" xfId="783" xr:uid="{83F195D4-C77B-4FCC-B338-D89539CD1F31}"/>
    <cellStyle name="Accent3 - 40% 2" xfId="784" xr:uid="{78C98FD0-8882-45A6-8C9F-84626AC5F486}"/>
    <cellStyle name="Accent3 - 60%" xfId="785" xr:uid="{98531F26-90C0-440D-8A65-B2B13CD4A3D7}"/>
    <cellStyle name="Accent3 2" xfId="786" xr:uid="{9C3874C3-56BF-4732-84C7-8F53B5ED5770}"/>
    <cellStyle name="Accent3 2 2" xfId="787" xr:uid="{DB6D310A-762F-4CF5-892D-E402F8AF7061}"/>
    <cellStyle name="Accent3 2 2 2" xfId="788" xr:uid="{18ADB813-1551-4D05-A685-2EB96D6B7AEB}"/>
    <cellStyle name="Accent3 2 3" xfId="789" xr:uid="{0BF86CE9-D6F3-49DA-A36B-641368AAF7B1}"/>
    <cellStyle name="Accent3 2 4" xfId="790" xr:uid="{585E6ED2-E768-4957-B929-2F98E93DE49B}"/>
    <cellStyle name="Accent3 3" xfId="791" xr:uid="{8565AD45-60AD-4B4D-B7B5-FA1FC5D7EFD1}"/>
    <cellStyle name="Accent3 3 2" xfId="792" xr:uid="{31DA87A9-623A-4572-AA00-DB11961B0CE8}"/>
    <cellStyle name="Accent3 3 3" xfId="793" xr:uid="{1ABDAF3D-F3BA-46F1-A4E1-1230B26D9A1A}"/>
    <cellStyle name="Accent3 3 4" xfId="794" xr:uid="{CE25DB66-D469-4250-BFFC-59AC80E7D16D}"/>
    <cellStyle name="Accent3 3 5" xfId="795" xr:uid="{79CD8E6A-F15A-4EEF-A84E-D790FA35BA97}"/>
    <cellStyle name="Accent3 4" xfId="796" xr:uid="{B9BABA9B-9D6C-45B9-B838-8F8229FC544C}"/>
    <cellStyle name="Accent3 5" xfId="797" xr:uid="{4714EC1E-AB1B-49A3-83CE-21483576AF20}"/>
    <cellStyle name="Accent4 - 20%" xfId="798" xr:uid="{82F16CA3-73B4-43E7-995D-44165CC2FEE9}"/>
    <cellStyle name="Accent4 - 20% 2" xfId="799" xr:uid="{C57B1DF6-F6B2-4BD5-B721-5215AA5E3C2C}"/>
    <cellStyle name="Accent4 - 40%" xfId="800" xr:uid="{99018E41-A518-4CBE-92D7-995491533C3F}"/>
    <cellStyle name="Accent4 - 40% 2" xfId="801" xr:uid="{E0E9D5B2-1345-41FC-917F-8685989BC69F}"/>
    <cellStyle name="Accent4 - 60%" xfId="802" xr:uid="{FC061277-0525-4A17-9310-FAD886716326}"/>
    <cellStyle name="Accent4 2" xfId="803" xr:uid="{DEF9456D-F84A-4DB8-AD8E-DDBF188E78D4}"/>
    <cellStyle name="Accent4 2 2" xfId="804" xr:uid="{1A0156A1-A5D9-438D-8887-D35F412D865A}"/>
    <cellStyle name="Accent4 2 2 2" xfId="805" xr:uid="{95EBDC4F-F155-4DB4-B344-9FC850DC8D2C}"/>
    <cellStyle name="Accent4 2 3" xfId="806" xr:uid="{7A1317F1-E0C3-42B3-84F5-1C8F2056C5B9}"/>
    <cellStyle name="Accent4 2 4" xfId="807" xr:uid="{00F9BA55-C437-495E-9C89-6C34007F6335}"/>
    <cellStyle name="Accent4 3" xfId="808" xr:uid="{E0DB8681-46FC-459D-A733-C62F8F17AFDE}"/>
    <cellStyle name="Accent4 3 2" xfId="809" xr:uid="{21CC4AD4-E918-4A6C-87A8-7671C0D03CD1}"/>
    <cellStyle name="Accent4 3 3" xfId="810" xr:uid="{9ECCA575-EE4A-4199-BF74-5CE50199C3D2}"/>
    <cellStyle name="Accent4 3 4" xfId="811" xr:uid="{2F6A07B5-45F1-4547-AFC6-A331CCED6D02}"/>
    <cellStyle name="Accent4 3 5" xfId="812" xr:uid="{AFC6D098-EE14-4987-AAD1-26A31AFD46D7}"/>
    <cellStyle name="Accent4 4" xfId="813" xr:uid="{A134BE5A-D390-4238-BEF3-F0165793505B}"/>
    <cellStyle name="Accent4 5" xfId="814" xr:uid="{0D080A2B-4672-4B4C-BBF6-BE9EC7DE534B}"/>
    <cellStyle name="Accent5 - 20%" xfId="815" xr:uid="{744C0878-4651-4B3D-A723-3D074CAACA47}"/>
    <cellStyle name="Accent5 - 20% 2" xfId="816" xr:uid="{43838A06-850B-4962-BBEF-EACC7A48D959}"/>
    <cellStyle name="Accent5 - 40%" xfId="817" xr:uid="{E2E4FACD-70DF-4B1F-B669-0C50E684B8F9}"/>
    <cellStyle name="Accent5 - 40% 2" xfId="818" xr:uid="{B618B0B2-6565-4B68-B8AF-97D3550B456D}"/>
    <cellStyle name="Accent5 - 60%" xfId="819" xr:uid="{6C5F9C62-069F-4815-8E6A-CCC8DB7E5BD9}"/>
    <cellStyle name="Accent5 2" xfId="820" xr:uid="{28BDBC7D-8DCB-486B-B68E-BEB28225AD9D}"/>
    <cellStyle name="Accent5 2 2" xfId="821" xr:uid="{84C5E15B-B2F1-4E2C-835A-1CC3DFBD2AC4}"/>
    <cellStyle name="Accent5 2 2 2" xfId="822" xr:uid="{AC06353B-9B98-4FAE-9CDF-4E7D8BA11D50}"/>
    <cellStyle name="Accent5 2 3" xfId="823" xr:uid="{9B0B75C3-4FC4-4FB6-ADFA-E60788051A73}"/>
    <cellStyle name="Accent5 2 4" xfId="824" xr:uid="{30920E43-5A5F-4FB1-8F3C-9C09ECDEFE22}"/>
    <cellStyle name="Accent5 3" xfId="825" xr:uid="{7959FBEB-FC4E-4DE9-A1FC-5B1657B655EB}"/>
    <cellStyle name="Accent5 3 2" xfId="826" xr:uid="{B4464A2A-6714-4FB3-A12E-B6E90BAFB604}"/>
    <cellStyle name="Accent5 3 3" xfId="827" xr:uid="{02C530CB-BEF5-4A38-B7D2-872CE4DD4458}"/>
    <cellStyle name="Accent5 3 4" xfId="828" xr:uid="{4532BA01-56ED-4FEC-B9D9-20E0E9736689}"/>
    <cellStyle name="Accent5 3 5" xfId="829" xr:uid="{C4FA4CC1-BCC9-47D1-B68C-FD991DE5E94D}"/>
    <cellStyle name="Accent5 4" xfId="830" xr:uid="{570C3D80-BD2D-43E3-8CCB-B83FCA81E704}"/>
    <cellStyle name="Accent5 5" xfId="831" xr:uid="{39AB5B06-243E-4718-AB80-DCE6314558DE}"/>
    <cellStyle name="Accent6 - 20%" xfId="832" xr:uid="{F020C69C-CAF5-49AB-91FA-B956C1ACDFD5}"/>
    <cellStyle name="Accent6 - 20% 2" xfId="833" xr:uid="{18922B97-42BC-4D05-8FFB-45299349720B}"/>
    <cellStyle name="Accent6 - 40%" xfId="834" xr:uid="{B6696809-3AAA-4E5D-8022-CF18D28FEF92}"/>
    <cellStyle name="Accent6 - 40% 2" xfId="835" xr:uid="{21A93CCB-89B0-49A3-9254-A14CE7C2ED1C}"/>
    <cellStyle name="Accent6 - 60%" xfId="836" xr:uid="{417436DD-A186-4F40-9F86-CE67A0391C21}"/>
    <cellStyle name="Accent6 2" xfId="837" xr:uid="{5AB1C740-D762-42B3-86E3-7A5E4F0C7697}"/>
    <cellStyle name="Accent6 2 2" xfId="838" xr:uid="{8163506B-7FE9-4DD6-8B2D-492052FCEAAD}"/>
    <cellStyle name="Accent6 2 2 2" xfId="839" xr:uid="{94D6E82E-DF2C-4141-9E28-85443F0E77C2}"/>
    <cellStyle name="Accent6 2 3" xfId="840" xr:uid="{1357C300-F6C4-4EC5-99A1-CB65E3DA1BFE}"/>
    <cellStyle name="Accent6 2 4" xfId="841" xr:uid="{19217041-FF88-4B09-B390-56DC666A5391}"/>
    <cellStyle name="Accent6 3" xfId="842" xr:uid="{275F1CDD-6098-41A9-8B2E-0B22511F6D76}"/>
    <cellStyle name="Accent6 3 2" xfId="843" xr:uid="{3FCD754E-7AA1-4C74-8A8E-C0D5A40C4364}"/>
    <cellStyle name="Accent6 3 3" xfId="844" xr:uid="{99166A17-40E5-4FA2-9BD7-869DE77F7A7C}"/>
    <cellStyle name="Accent6 3 4" xfId="845" xr:uid="{5F4233B7-8AB4-444B-B189-34E071C28227}"/>
    <cellStyle name="Accent6 3 5" xfId="846" xr:uid="{A1B77D76-3AE3-4E81-8572-55A3B9C7E65E}"/>
    <cellStyle name="Accent6 4" xfId="847" xr:uid="{AC6A128C-4359-42AC-9607-D95265AF812B}"/>
    <cellStyle name="Accent6 5" xfId="848" xr:uid="{306952BF-6610-4B57-BAA9-760039078060}"/>
    <cellStyle name="Bad 1" xfId="849" xr:uid="{7B3ADC98-ED6A-4729-B008-C516FCABA5F6}"/>
    <cellStyle name="Bad 2" xfId="850" xr:uid="{438B1442-D492-4234-8A1A-9DACC175BD64}"/>
    <cellStyle name="Bad 2 2" xfId="851" xr:uid="{96279EFB-56B3-4AA0-B5D7-18B637DC6A16}"/>
    <cellStyle name="Bad 2 2 2" xfId="852" xr:uid="{45DF6DC3-8837-4B22-8D50-AF95D4F92F56}"/>
    <cellStyle name="Bad 2 3" xfId="853" xr:uid="{5A8A3E69-A937-405D-BE77-FE6D75BFCF20}"/>
    <cellStyle name="Bad 2 4" xfId="854" xr:uid="{183B33E4-B62C-47B3-9322-FADBD00E7A5D}"/>
    <cellStyle name="Bad 3" xfId="855" xr:uid="{BC7FEBEF-4CA5-4517-A9D6-08E6DDB74109}"/>
    <cellStyle name="Bad 3 2" xfId="856" xr:uid="{5A6A5F06-31FF-48C7-BC1C-945A28812CDD}"/>
    <cellStyle name="Bad 3 3" xfId="857" xr:uid="{B6157A30-F480-4CD6-A51B-15EC45FB5DA0}"/>
    <cellStyle name="Bad 3 4" xfId="858" xr:uid="{280B8232-F3F9-48BA-A225-DE9E711CCA00}"/>
    <cellStyle name="Bad 3 5" xfId="859" xr:uid="{02178CBF-5BAC-43E2-BF99-E342CED661F1}"/>
    <cellStyle name="Bad 4" xfId="860" xr:uid="{70A6B61A-66F0-4A6C-9820-B5556D50D111}"/>
    <cellStyle name="Calculation 2" xfId="861" xr:uid="{19C3938F-79FE-4267-A558-A91C8B8176E4}"/>
    <cellStyle name="Calculation 2 10" xfId="862" xr:uid="{E93B3B90-B9E3-44C0-BF21-3567D7CEC081}"/>
    <cellStyle name="Calculation 2 10 2" xfId="863" xr:uid="{5FE019D3-D711-466D-93E4-6927299F6875}"/>
    <cellStyle name="Calculation 2 10 2 2" xfId="864" xr:uid="{4056E67C-8F13-4E5A-8AC0-68272190CDD5}"/>
    <cellStyle name="Calculation 2 10 2 3" xfId="865" xr:uid="{6A385D7A-97B5-4D0A-BFC3-E7107CD6C331}"/>
    <cellStyle name="Calculation 2 10 2 4" xfId="866" xr:uid="{C005D976-BE0E-4BBE-AB13-007535338804}"/>
    <cellStyle name="Calculation 2 10 2 5" xfId="867" xr:uid="{AD419DE0-B5CA-4B8C-82D7-A73700878D6F}"/>
    <cellStyle name="Calculation 2 10 2 6" xfId="868" xr:uid="{083E9DE0-F77B-493A-86D9-A260DE1EE34A}"/>
    <cellStyle name="Calculation 2 10 3" xfId="869" xr:uid="{21B7ADBE-80D6-4B34-A03A-025A1DE3C71B}"/>
    <cellStyle name="Calculation 2 10 3 2" xfId="870" xr:uid="{0ECF2B47-B99C-47BA-B88B-786045EDC99F}"/>
    <cellStyle name="Calculation 2 10 3 3" xfId="871" xr:uid="{49C67F9C-81C4-4080-80E0-5B2AD2B88F0C}"/>
    <cellStyle name="Calculation 2 10 4" xfId="872" xr:uid="{0E6312EE-BEB8-4D4E-9AE1-FD9896E51332}"/>
    <cellStyle name="Calculation 2 10 4 2" xfId="873" xr:uid="{D237B772-3869-49A2-A7E0-C303ED033E91}"/>
    <cellStyle name="Calculation 2 10 4 3" xfId="874" xr:uid="{9E9DDC39-005A-405B-BB11-A050F8DAF83A}"/>
    <cellStyle name="Calculation 2 10 5" xfId="875" xr:uid="{42C37C09-07D8-4E48-8D86-B83564885D3A}"/>
    <cellStyle name="Calculation 2 10 5 2" xfId="876" xr:uid="{61C40B00-6CBC-472D-85BA-C52F35C79E1E}"/>
    <cellStyle name="Calculation 2 10 5 3" xfId="877" xr:uid="{25D8EB93-9511-479F-B666-237832075182}"/>
    <cellStyle name="Calculation 2 10 6" xfId="878" xr:uid="{88A54ABF-ED5C-4ACE-A8BA-D010BE797A73}"/>
    <cellStyle name="Calculation 2 10 6 2" xfId="879" xr:uid="{B6185D54-DE23-4DDE-9459-618FEAD5F641}"/>
    <cellStyle name="Calculation 2 10 6 3" xfId="880" xr:uid="{4CFED9A2-EC44-4C67-BEED-5676589B304A}"/>
    <cellStyle name="Calculation 2 10 7" xfId="881" xr:uid="{F8239FE7-22E2-42F1-98BB-1526FAD23ED0}"/>
    <cellStyle name="Calculation 2 10 8" xfId="882" xr:uid="{CA1F64D9-2EFC-4352-91E6-A8ABA3AA330B}"/>
    <cellStyle name="Calculation 2 11" xfId="883" xr:uid="{8289C3B9-4165-4D43-B023-FED5D6EF42FB}"/>
    <cellStyle name="Calculation 2 11 2" xfId="884" xr:uid="{9B3CB5F5-3027-4A56-ABED-DF60D659C2A9}"/>
    <cellStyle name="Calculation 2 11 2 2" xfId="885" xr:uid="{BDD9B0FA-A33B-4141-844C-0FC25538F71C}"/>
    <cellStyle name="Calculation 2 11 2 3" xfId="886" xr:uid="{DB559C91-3F08-4848-94F2-AE92671DA8CD}"/>
    <cellStyle name="Calculation 2 11 2 4" xfId="887" xr:uid="{00C1D384-9DDB-4A85-A7BA-46AFCCC752D0}"/>
    <cellStyle name="Calculation 2 11 2 5" xfId="888" xr:uid="{69546C07-775B-4C7B-8B33-9528C2BE8421}"/>
    <cellStyle name="Calculation 2 11 2 6" xfId="889" xr:uid="{94B9B207-0657-4B33-AF0F-4799A798A782}"/>
    <cellStyle name="Calculation 2 11 3" xfId="890" xr:uid="{FAE55835-7C49-411C-8876-B14F60F12704}"/>
    <cellStyle name="Calculation 2 11 3 2" xfId="891" xr:uid="{6CAE8D34-14D5-49FD-8DEB-4C8B82CD6386}"/>
    <cellStyle name="Calculation 2 11 3 3" xfId="892" xr:uid="{2EA596AF-E741-4DDC-8CD8-78E23BB17973}"/>
    <cellStyle name="Calculation 2 11 4" xfId="893" xr:uid="{2047A878-1DA7-4408-B0CC-09E3E579B656}"/>
    <cellStyle name="Calculation 2 11 4 2" xfId="894" xr:uid="{2AE26A4E-A150-4805-992B-F7EBC9F0EE32}"/>
    <cellStyle name="Calculation 2 11 4 3" xfId="895" xr:uid="{1E39B28F-FCC9-49F3-AF73-804C04A5DFB3}"/>
    <cellStyle name="Calculation 2 11 5" xfId="896" xr:uid="{270F925A-4D17-44C3-8DDC-D61FD3700520}"/>
    <cellStyle name="Calculation 2 11 5 2" xfId="897" xr:uid="{6E0FD4EB-955D-4E1F-A592-C3638590637D}"/>
    <cellStyle name="Calculation 2 11 5 3" xfId="898" xr:uid="{7A5011B7-1D09-4DDB-B1F3-CCC13EBCA950}"/>
    <cellStyle name="Calculation 2 11 6" xfId="899" xr:uid="{604A337D-5EA0-41C6-A551-B5A6331465D9}"/>
    <cellStyle name="Calculation 2 11 6 2" xfId="900" xr:uid="{23B91EA7-D3D3-4152-801C-DCF6A554F8A1}"/>
    <cellStyle name="Calculation 2 11 6 3" xfId="901" xr:uid="{507E3E72-EB30-46E3-A6C3-691E7CE6B62A}"/>
    <cellStyle name="Calculation 2 11 7" xfId="902" xr:uid="{EF6F1911-B219-4E78-B26E-11A4539DD528}"/>
    <cellStyle name="Calculation 2 11 8" xfId="903" xr:uid="{24FA0E71-C0CB-483F-B1BF-A0B9EB2182E9}"/>
    <cellStyle name="Calculation 2 12" xfId="904" xr:uid="{FB6F750E-27BD-4AEB-9DF6-E6D9185838F2}"/>
    <cellStyle name="Calculation 2 12 2" xfId="905" xr:uid="{0698BE9B-7734-4F41-94B0-D9212B59848F}"/>
    <cellStyle name="Calculation 2 12 2 2" xfId="906" xr:uid="{F4C19A16-B429-47EA-A05D-DAE708D97CB5}"/>
    <cellStyle name="Calculation 2 12 2 3" xfId="907" xr:uid="{1285339C-6818-4E99-80CC-03991168C1F8}"/>
    <cellStyle name="Calculation 2 12 2 4" xfId="908" xr:uid="{6E868358-DBBD-4EC0-9192-F5C0701F7BCE}"/>
    <cellStyle name="Calculation 2 12 2 5" xfId="909" xr:uid="{A50B95F2-C490-400C-AEEB-6DCECA3F5623}"/>
    <cellStyle name="Calculation 2 12 2 6" xfId="910" xr:uid="{7385C09C-36C2-4B9D-A697-B98FB5DB9C77}"/>
    <cellStyle name="Calculation 2 12 3" xfId="911" xr:uid="{6E48EF50-1674-4138-9475-20EEE04281BD}"/>
    <cellStyle name="Calculation 2 12 3 2" xfId="912" xr:uid="{0FE77975-014D-43E2-8145-DFFCE2E45019}"/>
    <cellStyle name="Calculation 2 12 3 3" xfId="913" xr:uid="{ADE723CF-17C9-4B80-B554-A3A8C09B3902}"/>
    <cellStyle name="Calculation 2 12 4" xfId="914" xr:uid="{8393968D-1E31-40DC-ACF8-D31E32B753CE}"/>
    <cellStyle name="Calculation 2 12 4 2" xfId="915" xr:uid="{160C441F-A619-4AEA-B1F1-C3E7E298FCE0}"/>
    <cellStyle name="Calculation 2 12 4 3" xfId="916" xr:uid="{9D124319-E99D-40DB-BCCE-E4B4C2522A02}"/>
    <cellStyle name="Calculation 2 12 5" xfId="917" xr:uid="{882838B3-86F3-4E5A-8839-2C765FE70F49}"/>
    <cellStyle name="Calculation 2 12 5 2" xfId="918" xr:uid="{531B1B70-65BB-4647-B94D-5FF912B14671}"/>
    <cellStyle name="Calculation 2 12 5 3" xfId="919" xr:uid="{39FCA89B-62FB-4D51-817D-935AC542A18F}"/>
    <cellStyle name="Calculation 2 12 6" xfId="920" xr:uid="{4670DE9F-9861-4DB3-8C00-DD1869F92E6F}"/>
    <cellStyle name="Calculation 2 12 6 2" xfId="921" xr:uid="{EFA70DA8-101A-442F-8BBD-CF45CC019BCA}"/>
    <cellStyle name="Calculation 2 12 6 3" xfId="922" xr:uid="{2B06AE10-538A-4E03-90AF-A553F2FCE6F1}"/>
    <cellStyle name="Calculation 2 12 7" xfId="923" xr:uid="{4967BD45-CEB9-4DA7-BDD0-92AE5B3EE295}"/>
    <cellStyle name="Calculation 2 12 8" xfId="924" xr:uid="{5A6C355B-8D1B-4A66-897E-8EA3ACA4A064}"/>
    <cellStyle name="Calculation 2 13" xfId="925" xr:uid="{ACCA8140-C88F-42A3-B982-AA1130DAD3FB}"/>
    <cellStyle name="Calculation 2 13 2" xfId="926" xr:uid="{57C572DF-383E-4103-83FE-AC0D4A2A888A}"/>
    <cellStyle name="Calculation 2 13 2 2" xfId="927" xr:uid="{008AEFAE-A9DA-4AD3-A7B7-DBB472C38766}"/>
    <cellStyle name="Calculation 2 13 2 3" xfId="928" xr:uid="{2E5B4BF8-E0D7-4F20-8CE8-7D4513020C06}"/>
    <cellStyle name="Calculation 2 13 2 4" xfId="929" xr:uid="{6A91C3D6-B9F8-4C14-95C9-301A6CF1FF5F}"/>
    <cellStyle name="Calculation 2 13 2 5" xfId="930" xr:uid="{BDF17EB1-0754-496F-BD03-825605B34989}"/>
    <cellStyle name="Calculation 2 13 2 6" xfId="931" xr:uid="{19F6DB4F-F297-4554-9B48-E17585422F09}"/>
    <cellStyle name="Calculation 2 13 3" xfId="932" xr:uid="{F1E95AAD-C83F-4DDD-8E69-79C8B8979DE3}"/>
    <cellStyle name="Calculation 2 13 3 2" xfId="933" xr:uid="{5807A0BB-2D31-48BC-839D-82F7467A6B1F}"/>
    <cellStyle name="Calculation 2 13 3 3" xfId="934" xr:uid="{C39E0C70-8D75-4BD2-9046-0C61BA1DB2BF}"/>
    <cellStyle name="Calculation 2 13 4" xfId="935" xr:uid="{B034BCB3-1BF5-4396-BB36-8C0717EB253A}"/>
    <cellStyle name="Calculation 2 13 4 2" xfId="936" xr:uid="{0F25BC93-09B2-4774-B1BB-8E1F3791C216}"/>
    <cellStyle name="Calculation 2 13 4 3" xfId="937" xr:uid="{63C40ADE-6FBD-4548-9A05-F6AF03A70B8E}"/>
    <cellStyle name="Calculation 2 13 5" xfId="938" xr:uid="{D6A50E63-7B7E-477A-9FFD-E27E39B0522F}"/>
    <cellStyle name="Calculation 2 13 5 2" xfId="939" xr:uid="{81928B77-0E3A-4397-A172-04D5A944C42D}"/>
    <cellStyle name="Calculation 2 13 5 3" xfId="940" xr:uid="{A453454C-FEAA-448E-90E9-820748F23574}"/>
    <cellStyle name="Calculation 2 13 6" xfId="941" xr:uid="{85AF6447-2D9F-4F84-8AE7-936266143D8E}"/>
    <cellStyle name="Calculation 2 13 6 2" xfId="942" xr:uid="{5A4A5FE4-BE41-4899-82FD-4E42044B8AE6}"/>
    <cellStyle name="Calculation 2 13 6 3" xfId="943" xr:uid="{6EBFE9C6-BA0E-46E4-8989-BABACF09ED1B}"/>
    <cellStyle name="Calculation 2 13 7" xfId="944" xr:uid="{F73E5FC8-7533-4B80-A5E3-A7CA0EFBA995}"/>
    <cellStyle name="Calculation 2 13 8" xfId="945" xr:uid="{CDCC7A1F-5B6B-468E-9BA8-D9F8C5B2B993}"/>
    <cellStyle name="Calculation 2 14" xfId="946" xr:uid="{7CD7C26C-2A6C-418E-9EB1-D8FD02A335C6}"/>
    <cellStyle name="Calculation 2 14 2" xfId="947" xr:uid="{9544B157-9F14-4DAE-BF8D-47AE581CBE98}"/>
    <cellStyle name="Calculation 2 14 2 2" xfId="948" xr:uid="{53924232-C7AA-4AE7-B6CD-65069A729076}"/>
    <cellStyle name="Calculation 2 14 2 3" xfId="949" xr:uid="{2EE4086F-D1E7-4140-941E-01525F1A0984}"/>
    <cellStyle name="Calculation 2 14 2 4" xfId="950" xr:uid="{4537197A-93F4-41D6-98AF-B79B79678040}"/>
    <cellStyle name="Calculation 2 14 2 5" xfId="951" xr:uid="{FC382728-531C-4B81-86D2-B887D60F329A}"/>
    <cellStyle name="Calculation 2 14 2 6" xfId="952" xr:uid="{7B2BC18B-ABD0-459A-A03F-4F91B38773E5}"/>
    <cellStyle name="Calculation 2 14 3" xfId="953" xr:uid="{76355D4E-E65B-479D-BE92-477D47102ECB}"/>
    <cellStyle name="Calculation 2 14 3 2" xfId="954" xr:uid="{618A98EF-CE59-4332-9938-73BA41FCCE57}"/>
    <cellStyle name="Calculation 2 14 3 3" xfId="955" xr:uid="{FD8C2686-A32F-409A-844F-E94466B9D04E}"/>
    <cellStyle name="Calculation 2 14 4" xfId="956" xr:uid="{4B0F6F04-5EB3-4C3F-8EC7-17F9045A90B3}"/>
    <cellStyle name="Calculation 2 14 4 2" xfId="957" xr:uid="{756FE54A-6581-41C9-9D27-BCA4F6E533EE}"/>
    <cellStyle name="Calculation 2 14 4 3" xfId="958" xr:uid="{82A58C08-B59B-4383-A85F-33DC663A8108}"/>
    <cellStyle name="Calculation 2 14 5" xfId="959" xr:uid="{AC9ADC78-D085-47C2-99EB-11D761ABEB70}"/>
    <cellStyle name="Calculation 2 14 5 2" xfId="960" xr:uid="{405A5094-A876-47E5-8EE4-2AA730B2B44F}"/>
    <cellStyle name="Calculation 2 14 5 3" xfId="961" xr:uid="{F31B304C-3E50-4CA2-87BF-DCD08387EAA9}"/>
    <cellStyle name="Calculation 2 14 6" xfId="962" xr:uid="{479B63E5-3422-4DE2-B163-483728D74A8C}"/>
    <cellStyle name="Calculation 2 14 6 2" xfId="963" xr:uid="{A7A01784-4F14-4F41-B6E3-D88BE44CF526}"/>
    <cellStyle name="Calculation 2 14 6 3" xfId="964" xr:uid="{5F0E75C4-94F6-4D7B-8D4E-C1DB8CC8D109}"/>
    <cellStyle name="Calculation 2 14 7" xfId="965" xr:uid="{71911134-B81F-42B1-975A-8FD1769F6129}"/>
    <cellStyle name="Calculation 2 14 8" xfId="966" xr:uid="{274BF49D-AD11-475C-846C-48EB8AC691A0}"/>
    <cellStyle name="Calculation 2 15" xfId="967" xr:uid="{BF620693-AAD9-4F4A-9013-61C96F943BD1}"/>
    <cellStyle name="Calculation 2 15 2" xfId="968" xr:uid="{296CBC8B-78EC-4175-B036-55849CB00311}"/>
    <cellStyle name="Calculation 2 15 2 2" xfId="969" xr:uid="{F914A8AB-CBAC-43BA-AE46-79853101B8FD}"/>
    <cellStyle name="Calculation 2 15 2 3" xfId="970" xr:uid="{3D6DCE44-7BD3-4A33-B6E4-84CD4D61D5C2}"/>
    <cellStyle name="Calculation 2 15 2 4" xfId="971" xr:uid="{14912D06-697B-4A72-B49E-92D21F3AB92C}"/>
    <cellStyle name="Calculation 2 15 2 5" xfId="972" xr:uid="{A292D35E-EBE0-42BF-8FB6-041F73EEE2DC}"/>
    <cellStyle name="Calculation 2 15 2 6" xfId="973" xr:uid="{2BC7B328-46FA-4E48-AFFB-54DA37A38E86}"/>
    <cellStyle name="Calculation 2 15 3" xfId="974" xr:uid="{1251B883-5369-4E14-B258-B4F97B6EFE9A}"/>
    <cellStyle name="Calculation 2 15 3 2" xfId="975" xr:uid="{FA0BE1C8-B02A-4D56-816F-C79D9509ADD0}"/>
    <cellStyle name="Calculation 2 15 3 3" xfId="976" xr:uid="{2A5DEDB5-BC38-4355-A905-FA95537A452F}"/>
    <cellStyle name="Calculation 2 15 4" xfId="977" xr:uid="{A91767AB-A195-42C0-B1EB-2B9EDC16C99B}"/>
    <cellStyle name="Calculation 2 15 4 2" xfId="978" xr:uid="{5D4FAA6A-A943-4258-82D7-59EF4D606178}"/>
    <cellStyle name="Calculation 2 15 4 3" xfId="979" xr:uid="{30CFDEA9-6BAD-4E35-9E95-3ABFFCB8112C}"/>
    <cellStyle name="Calculation 2 15 5" xfId="980" xr:uid="{D13EA211-7EB4-4F18-B41F-989C512CEEC8}"/>
    <cellStyle name="Calculation 2 15 5 2" xfId="981" xr:uid="{7610696D-A2CF-4C04-9F0E-9E00EC7F9EB9}"/>
    <cellStyle name="Calculation 2 15 5 3" xfId="982" xr:uid="{F794EE05-AF76-42FB-B308-3958533B6188}"/>
    <cellStyle name="Calculation 2 15 6" xfId="983" xr:uid="{A86EC60C-F7BF-4F67-8366-78C80DB0E708}"/>
    <cellStyle name="Calculation 2 15 6 2" xfId="984" xr:uid="{960BFFAF-F5D7-474B-9BBF-0CE3A7846CE9}"/>
    <cellStyle name="Calculation 2 15 6 3" xfId="985" xr:uid="{A74BE6BB-9FDD-4CA3-BE89-70F6127175AC}"/>
    <cellStyle name="Calculation 2 15 7" xfId="986" xr:uid="{623ED936-3333-499B-BA7E-002AA3DE551E}"/>
    <cellStyle name="Calculation 2 15 8" xfId="987" xr:uid="{865A0002-E900-4152-86DC-1C38F5AD8A62}"/>
    <cellStyle name="Calculation 2 16" xfId="988" xr:uid="{032F1C45-ED8E-4CEA-A290-341BBE1572C2}"/>
    <cellStyle name="Calculation 2 16 2" xfId="989" xr:uid="{8D4121D0-7879-4FEC-9388-A91856756865}"/>
    <cellStyle name="Calculation 2 16 2 2" xfId="990" xr:uid="{4FA683C5-12A7-4777-B13B-D27B66DE3976}"/>
    <cellStyle name="Calculation 2 16 2 3" xfId="991" xr:uid="{8A52CD76-8453-4F72-85C9-920D12430B3D}"/>
    <cellStyle name="Calculation 2 16 2 4" xfId="992" xr:uid="{0FF268AC-368E-4BE2-9AF0-35F8F248C1A0}"/>
    <cellStyle name="Calculation 2 16 2 5" xfId="993" xr:uid="{49AF43DD-B4C5-4EC7-B101-18D3D093338F}"/>
    <cellStyle name="Calculation 2 16 2 6" xfId="994" xr:uid="{081B1B43-631C-49F4-A9CE-2C9A122D2F02}"/>
    <cellStyle name="Calculation 2 16 3" xfId="995" xr:uid="{26BE3151-6514-4458-8B3C-9091E82EA863}"/>
    <cellStyle name="Calculation 2 16 3 2" xfId="996" xr:uid="{0C29B025-FDB9-46B7-8597-E364E2A8B789}"/>
    <cellStyle name="Calculation 2 16 3 3" xfId="997" xr:uid="{C18E2D04-6A81-4543-817C-BE7D736CF293}"/>
    <cellStyle name="Calculation 2 16 4" xfId="998" xr:uid="{694225E7-9C4F-409C-8507-CDC4FDE47DD4}"/>
    <cellStyle name="Calculation 2 16 4 2" xfId="999" xr:uid="{E08401FE-EA5C-4A48-9DE7-B93CDFB3E236}"/>
    <cellStyle name="Calculation 2 16 4 3" xfId="1000" xr:uid="{9F1EBBCE-516B-44A3-8E2A-91B0986805ED}"/>
    <cellStyle name="Calculation 2 16 5" xfId="1001" xr:uid="{8CE69BCF-BC36-46F4-A367-817C53F2EC08}"/>
    <cellStyle name="Calculation 2 16 5 2" xfId="1002" xr:uid="{5DE2E9AA-34FE-40F8-A9C7-2C6961BAB385}"/>
    <cellStyle name="Calculation 2 16 5 3" xfId="1003" xr:uid="{D0DBA734-2AB0-4348-836E-26B4EA024208}"/>
    <cellStyle name="Calculation 2 16 6" xfId="1004" xr:uid="{295DEC67-2076-49E4-B8E4-C2E9CAAA5CBA}"/>
    <cellStyle name="Calculation 2 16 6 2" xfId="1005" xr:uid="{27396B5E-36D7-49DC-BECE-0203666BAFCC}"/>
    <cellStyle name="Calculation 2 16 6 3" xfId="1006" xr:uid="{E314AAF8-2F2C-41F3-AFC8-00B1D1981A46}"/>
    <cellStyle name="Calculation 2 16 7" xfId="1007" xr:uid="{0705AE2E-C477-40FB-AB71-F7D22FEE0EE1}"/>
    <cellStyle name="Calculation 2 16 8" xfId="1008" xr:uid="{2179C4E8-C3FF-4712-A126-313D9AA1B12C}"/>
    <cellStyle name="Calculation 2 17" xfId="1009" xr:uid="{E6E24318-E85B-40D7-9600-3F24BE1DABEE}"/>
    <cellStyle name="Calculation 2 17 2" xfId="1010" xr:uid="{82AD8E0D-1A55-4756-9782-3CCC4D0035F6}"/>
    <cellStyle name="Calculation 2 17 2 2" xfId="1011" xr:uid="{7FAD86A2-BF9F-416A-A530-5A7318122684}"/>
    <cellStyle name="Calculation 2 17 2 3" xfId="1012" xr:uid="{37604496-8CD0-4AB9-8EDF-2BC6968885C6}"/>
    <cellStyle name="Calculation 2 17 2 4" xfId="1013" xr:uid="{1F41B639-B35B-46C6-8027-B24292BB3B27}"/>
    <cellStyle name="Calculation 2 17 2 5" xfId="1014" xr:uid="{57AF68EE-6811-4C66-85B0-143C439C88B1}"/>
    <cellStyle name="Calculation 2 17 2 6" xfId="1015" xr:uid="{53960864-312E-46A8-BDBF-D389D02FDF47}"/>
    <cellStyle name="Calculation 2 17 3" xfId="1016" xr:uid="{0A787A63-2437-4D0C-81A8-85A8FA967775}"/>
    <cellStyle name="Calculation 2 17 3 2" xfId="1017" xr:uid="{3B7E5EE9-2D44-46B1-BC2E-FD7DB36947AE}"/>
    <cellStyle name="Calculation 2 17 3 3" xfId="1018" xr:uid="{7E5CCD75-F964-4CE4-A13A-0CDA096A31A4}"/>
    <cellStyle name="Calculation 2 17 4" xfId="1019" xr:uid="{3D5F5034-375C-42E7-A506-748465483256}"/>
    <cellStyle name="Calculation 2 17 4 2" xfId="1020" xr:uid="{6C91A3E8-6082-4400-A3E6-BFDFFE80DAFD}"/>
    <cellStyle name="Calculation 2 17 4 3" xfId="1021" xr:uid="{4F3FCD96-34C9-424E-900A-F5D4B16A5F3D}"/>
    <cellStyle name="Calculation 2 17 5" xfId="1022" xr:uid="{0BE1FA4F-7E58-41FC-AB57-88B096EE47EF}"/>
    <cellStyle name="Calculation 2 17 5 2" xfId="1023" xr:uid="{179C3F9B-A67D-4568-9AA1-636CDC16DA12}"/>
    <cellStyle name="Calculation 2 17 5 3" xfId="1024" xr:uid="{5EA4AA9B-4C9F-4B4C-B6AE-4D6652ADEEE1}"/>
    <cellStyle name="Calculation 2 17 6" xfId="1025" xr:uid="{E5020272-0902-422B-B696-A2294173866C}"/>
    <cellStyle name="Calculation 2 17 6 2" xfId="1026" xr:uid="{D96D7E53-FC48-4C9F-BB4D-4CF1E31F9ED2}"/>
    <cellStyle name="Calculation 2 17 6 3" xfId="1027" xr:uid="{ABA25DF3-2230-4867-A7F3-E52D489FDEE7}"/>
    <cellStyle name="Calculation 2 17 7" xfId="1028" xr:uid="{71BFE110-FEE0-445D-90E3-17362A832917}"/>
    <cellStyle name="Calculation 2 17 8" xfId="1029" xr:uid="{D17CED3B-DB77-429A-AB99-A9E4C4CA5681}"/>
    <cellStyle name="Calculation 2 18" xfId="1030" xr:uid="{A6B2E2DD-7BF4-46F3-8F4F-FE2C05A5EFA4}"/>
    <cellStyle name="Calculation 2 18 2" xfId="1031" xr:uid="{CC4F8BE6-0F98-45C3-94B3-A6840CAF4E87}"/>
    <cellStyle name="Calculation 2 18 2 2" xfId="1032" xr:uid="{E65CA928-9856-486D-8FA5-451522B26DAC}"/>
    <cellStyle name="Calculation 2 18 2 3" xfId="1033" xr:uid="{C525E27B-3F73-4DAA-880C-52166D5C7B8B}"/>
    <cellStyle name="Calculation 2 18 2 4" xfId="1034" xr:uid="{05AFA649-AC45-41CA-9E43-3948126F0D91}"/>
    <cellStyle name="Calculation 2 18 2 5" xfId="1035" xr:uid="{E16DC0C6-D46E-4452-86DB-5AAC437E142D}"/>
    <cellStyle name="Calculation 2 18 2 6" xfId="1036" xr:uid="{F988666E-4497-4C3F-AA6B-1F3A949E8856}"/>
    <cellStyle name="Calculation 2 18 3" xfId="1037" xr:uid="{20051BFC-EDFF-468F-A541-56AF51D137F7}"/>
    <cellStyle name="Calculation 2 18 3 2" xfId="1038" xr:uid="{B63EE37B-6704-44A6-97A5-0C0812A030AC}"/>
    <cellStyle name="Calculation 2 18 3 3" xfId="1039" xr:uid="{68AC66D0-0B7B-4BBA-B64E-4E32BD790779}"/>
    <cellStyle name="Calculation 2 18 4" xfId="1040" xr:uid="{3F80909A-B9AC-4D67-AC77-777F16715861}"/>
    <cellStyle name="Calculation 2 18 4 2" xfId="1041" xr:uid="{41B186D5-6530-48EF-88AB-F926CD9C3AA3}"/>
    <cellStyle name="Calculation 2 18 4 3" xfId="1042" xr:uid="{E4B9A9B4-D278-4AA4-821C-09C7646045ED}"/>
    <cellStyle name="Calculation 2 18 5" xfId="1043" xr:uid="{C1633323-7E10-4C61-988F-1998134C08BA}"/>
    <cellStyle name="Calculation 2 18 5 2" xfId="1044" xr:uid="{43829B64-B91F-4181-891F-ECE46DA7E5D0}"/>
    <cellStyle name="Calculation 2 18 5 3" xfId="1045" xr:uid="{0F3AF98D-B3AD-4E4C-893F-B94B2C480EC3}"/>
    <cellStyle name="Calculation 2 18 6" xfId="1046" xr:uid="{074F9340-CBFE-46D0-9A90-1AD8BA34ACF8}"/>
    <cellStyle name="Calculation 2 18 6 2" xfId="1047" xr:uid="{27746774-14ED-4152-AB84-860C52A7111E}"/>
    <cellStyle name="Calculation 2 18 6 3" xfId="1048" xr:uid="{F4BF26C0-B0D5-410F-B1B9-CF6E03FEB52D}"/>
    <cellStyle name="Calculation 2 18 7" xfId="1049" xr:uid="{7575B4DA-8284-4ADF-BA30-B0755F524549}"/>
    <cellStyle name="Calculation 2 18 8" xfId="1050" xr:uid="{33AF8594-0CB5-4CD5-A263-F60BF650E045}"/>
    <cellStyle name="Calculation 2 19" xfId="1051" xr:uid="{7BBFCE96-C9F0-4919-9F39-1A3483A163AB}"/>
    <cellStyle name="Calculation 2 19 2" xfId="1052" xr:uid="{25D1AFC2-68F8-4214-8154-E8C5C2F506D5}"/>
    <cellStyle name="Calculation 2 19 2 2" xfId="1053" xr:uid="{19FD8CF2-4BDC-45E0-A58B-AFF0AEDF8BB1}"/>
    <cellStyle name="Calculation 2 19 2 3" xfId="1054" xr:uid="{97645171-5FDA-4463-9A79-780E40B1EB2F}"/>
    <cellStyle name="Calculation 2 19 2 4" xfId="1055" xr:uid="{4139A7B6-7479-43F7-A644-99E51F24A1B9}"/>
    <cellStyle name="Calculation 2 19 2 5" xfId="1056" xr:uid="{F2A3D3E0-3D34-49DB-A8F6-69D4EE9EED05}"/>
    <cellStyle name="Calculation 2 19 2 6" xfId="1057" xr:uid="{E800BBF6-9120-4097-996F-79B9F693838F}"/>
    <cellStyle name="Calculation 2 19 3" xfId="1058" xr:uid="{92513069-D958-410F-B804-C726E93B25E3}"/>
    <cellStyle name="Calculation 2 19 3 2" xfId="1059" xr:uid="{935A7393-3E2E-4985-A3F0-D84F316B8A69}"/>
    <cellStyle name="Calculation 2 19 3 3" xfId="1060" xr:uid="{99ADCE3D-1592-4F79-8179-37F2A6CBE678}"/>
    <cellStyle name="Calculation 2 19 4" xfId="1061" xr:uid="{E2DDDF87-8547-4662-ACEF-EAE7A715B48E}"/>
    <cellStyle name="Calculation 2 19 4 2" xfId="1062" xr:uid="{93CBC6E3-D6D3-4A52-9E83-6DE824452C3C}"/>
    <cellStyle name="Calculation 2 19 4 3" xfId="1063" xr:uid="{FE28E769-FEA1-482A-B957-C2E76AC2102F}"/>
    <cellStyle name="Calculation 2 19 5" xfId="1064" xr:uid="{9DB45227-37DE-4F06-AA0D-7831FFEB3C0A}"/>
    <cellStyle name="Calculation 2 19 5 2" xfId="1065" xr:uid="{3AF6AD90-2896-4315-BC20-16CB75B157AD}"/>
    <cellStyle name="Calculation 2 19 5 3" xfId="1066" xr:uid="{A39CE6DD-16CC-4373-8E23-AE61FE482BBF}"/>
    <cellStyle name="Calculation 2 19 6" xfId="1067" xr:uid="{21117F54-3636-405C-A1E9-A92A7BF622FB}"/>
    <cellStyle name="Calculation 2 19 6 2" xfId="1068" xr:uid="{B60DDC6A-42E1-4B5A-896C-E59320B7882A}"/>
    <cellStyle name="Calculation 2 19 6 3" xfId="1069" xr:uid="{08F21C31-ED93-4B81-BB0D-6B76A3D0617E}"/>
    <cellStyle name="Calculation 2 19 7" xfId="1070" xr:uid="{5E52EE3E-CF6C-402A-BB23-9218222B3D55}"/>
    <cellStyle name="Calculation 2 19 8" xfId="1071" xr:uid="{8AF897A1-F273-4BA0-9A19-42FD06EE655A}"/>
    <cellStyle name="Calculation 2 2" xfId="1072" xr:uid="{F9BC10B4-4EB6-400A-93A4-FA83EA171DAC}"/>
    <cellStyle name="Calculation 2 2 10" xfId="1073" xr:uid="{C7CA28F3-3BAB-4DCA-8290-11146EC9133D}"/>
    <cellStyle name="Calculation 2 2 10 2" xfId="1074" xr:uid="{25156D71-6759-40FB-94BB-573C2C187B7C}"/>
    <cellStyle name="Calculation 2 2 10 2 2" xfId="1075" xr:uid="{4A07936F-76AF-4733-8E96-B823A510A863}"/>
    <cellStyle name="Calculation 2 2 10 2 3" xfId="1076" xr:uid="{11309CD2-0BCA-46A2-ACF7-CA0B8DDE2FE9}"/>
    <cellStyle name="Calculation 2 2 10 2 4" xfId="1077" xr:uid="{4F51A3F1-5B8C-4128-AE64-4334CC88EE28}"/>
    <cellStyle name="Calculation 2 2 10 2 5" xfId="1078" xr:uid="{6566DF77-58DD-4329-903D-6B207A069370}"/>
    <cellStyle name="Calculation 2 2 10 2 6" xfId="1079" xr:uid="{34FE7B9B-5679-44AB-8976-93CA5B74AA25}"/>
    <cellStyle name="Calculation 2 2 10 3" xfId="1080" xr:uid="{07BCADB7-3FBC-4B8E-B6E3-87F9CFA05934}"/>
    <cellStyle name="Calculation 2 2 10 3 2" xfId="1081" xr:uid="{530E29AB-3FE0-4A34-858D-EA580E918949}"/>
    <cellStyle name="Calculation 2 2 10 3 3" xfId="1082" xr:uid="{18A50AB0-1D77-4492-9E9A-4D08413E8CB7}"/>
    <cellStyle name="Calculation 2 2 10 4" xfId="1083" xr:uid="{68C1488D-7FF4-4971-94F2-5376C712CE6A}"/>
    <cellStyle name="Calculation 2 2 10 4 2" xfId="1084" xr:uid="{0CE52FC7-82B7-41EB-A1D8-B3D112BE5E4C}"/>
    <cellStyle name="Calculation 2 2 10 4 3" xfId="1085" xr:uid="{64CB4C25-8DDC-442E-ACA3-A1251FD0A65C}"/>
    <cellStyle name="Calculation 2 2 10 5" xfId="1086" xr:uid="{44E8C9BB-D071-47F2-94F6-6500C194D079}"/>
    <cellStyle name="Calculation 2 2 10 5 2" xfId="1087" xr:uid="{A3C7BB18-5586-4940-86B9-C50A6067A56B}"/>
    <cellStyle name="Calculation 2 2 10 5 3" xfId="1088" xr:uid="{D15D36E8-EA7D-4081-BEAB-ED7AE322343D}"/>
    <cellStyle name="Calculation 2 2 10 6" xfId="1089" xr:uid="{0F8B6B0C-08C0-4830-9787-3E5E4FEC7268}"/>
    <cellStyle name="Calculation 2 2 10 6 2" xfId="1090" xr:uid="{2AFE8780-E604-4745-A8DF-6028C6FB6EB3}"/>
    <cellStyle name="Calculation 2 2 10 6 3" xfId="1091" xr:uid="{EE56CF52-3200-4E01-A985-BC8B26705097}"/>
    <cellStyle name="Calculation 2 2 10 7" xfId="1092" xr:uid="{CD72E435-9947-48C5-AA9B-38638D1ED604}"/>
    <cellStyle name="Calculation 2 2 10 8" xfId="1093" xr:uid="{B8FCE96B-8BE4-4B18-953B-4EF41ED4C56B}"/>
    <cellStyle name="Calculation 2 2 11" xfId="1094" xr:uid="{C8758B53-5F44-4D2E-B0CC-B3A91E7D5F8F}"/>
    <cellStyle name="Calculation 2 2 11 2" xfId="1095" xr:uid="{DCC71DA9-1D6D-4765-A45B-70636805B241}"/>
    <cellStyle name="Calculation 2 2 11 2 2" xfId="1096" xr:uid="{68CEDAC7-FC94-4255-82B7-5C17CFDB3C3B}"/>
    <cellStyle name="Calculation 2 2 11 2 3" xfId="1097" xr:uid="{9DC9BE11-8E99-4138-82F4-08FF64F22307}"/>
    <cellStyle name="Calculation 2 2 11 2 4" xfId="1098" xr:uid="{4ED0F894-9E9E-479C-8073-ED5816A600F3}"/>
    <cellStyle name="Calculation 2 2 11 2 5" xfId="1099" xr:uid="{CB90621C-4B62-4856-AC3D-0CF04A0228F3}"/>
    <cellStyle name="Calculation 2 2 11 2 6" xfId="1100" xr:uid="{662A71C7-09E8-47D0-B4C8-EC5841576868}"/>
    <cellStyle name="Calculation 2 2 11 3" xfId="1101" xr:uid="{F047AD8D-02A2-4762-96F9-6FFE669BC829}"/>
    <cellStyle name="Calculation 2 2 11 3 2" xfId="1102" xr:uid="{EE0F6C93-8FAE-47DC-B0BA-31ABB1A7B1B8}"/>
    <cellStyle name="Calculation 2 2 11 3 3" xfId="1103" xr:uid="{A57353DD-BED4-42A6-8B85-390DB0AE7976}"/>
    <cellStyle name="Calculation 2 2 11 4" xfId="1104" xr:uid="{6D6F8545-E119-4418-9A97-D5906E34640E}"/>
    <cellStyle name="Calculation 2 2 11 4 2" xfId="1105" xr:uid="{DA6D5DE8-995B-4C91-A765-5AE207BD8477}"/>
    <cellStyle name="Calculation 2 2 11 4 3" xfId="1106" xr:uid="{042B8C91-517D-44CE-845D-15093F1A7BF6}"/>
    <cellStyle name="Calculation 2 2 11 5" xfId="1107" xr:uid="{C101A74B-67FA-4CD9-B781-E02A8EFE5B70}"/>
    <cellStyle name="Calculation 2 2 11 5 2" xfId="1108" xr:uid="{81C7C6EE-9D91-43D9-8D1F-65D6339F35DF}"/>
    <cellStyle name="Calculation 2 2 11 5 3" xfId="1109" xr:uid="{62BCD5E1-AD46-474F-84D7-16A3ED0CFABC}"/>
    <cellStyle name="Calculation 2 2 11 6" xfId="1110" xr:uid="{0D6DD43D-E1AB-4ABD-A862-88FA5F45A8A5}"/>
    <cellStyle name="Calculation 2 2 11 6 2" xfId="1111" xr:uid="{ED9BADB5-5B56-46D7-8150-51ED09E13AAF}"/>
    <cellStyle name="Calculation 2 2 11 6 3" xfId="1112" xr:uid="{59EB0E58-192A-4FD6-80E6-A216A6FD806A}"/>
    <cellStyle name="Calculation 2 2 11 7" xfId="1113" xr:uid="{8804FF31-19A2-4862-9285-D972DEF880AA}"/>
    <cellStyle name="Calculation 2 2 11 8" xfId="1114" xr:uid="{E69D8B24-DBAB-4EA5-A740-DCB89CB221AB}"/>
    <cellStyle name="Calculation 2 2 12" xfId="1115" xr:uid="{BEF95E14-A230-47EF-BB16-21EE871E5584}"/>
    <cellStyle name="Calculation 2 2 12 2" xfId="1116" xr:uid="{CD7518F0-716C-44EF-A41D-B3792596BF5B}"/>
    <cellStyle name="Calculation 2 2 12 2 2" xfId="1117" xr:uid="{726E4B24-BE38-49D7-85D5-4F2E94D11BF1}"/>
    <cellStyle name="Calculation 2 2 12 2 3" xfId="1118" xr:uid="{FF2E7879-8F01-42BD-96DF-DA4FD28184B9}"/>
    <cellStyle name="Calculation 2 2 12 2 4" xfId="1119" xr:uid="{8EC670FB-8B1C-4B99-80B2-E389C6F43430}"/>
    <cellStyle name="Calculation 2 2 12 2 5" xfId="1120" xr:uid="{8FE0C622-A06A-45FD-A2C7-42AC7F377B9E}"/>
    <cellStyle name="Calculation 2 2 12 2 6" xfId="1121" xr:uid="{62C4D564-B509-49F8-9449-9DAA618F8264}"/>
    <cellStyle name="Calculation 2 2 12 3" xfId="1122" xr:uid="{5045B7D7-C4FF-4D52-8B44-A08C3B95F800}"/>
    <cellStyle name="Calculation 2 2 12 3 2" xfId="1123" xr:uid="{F59B7A96-1F09-45C4-828C-E9A63E84315E}"/>
    <cellStyle name="Calculation 2 2 12 3 3" xfId="1124" xr:uid="{C7F042F5-7BD8-4E61-A2C0-4247E3DFE051}"/>
    <cellStyle name="Calculation 2 2 12 4" xfId="1125" xr:uid="{B9B3A016-2FB2-40BB-8318-7E9E7E7138BF}"/>
    <cellStyle name="Calculation 2 2 12 4 2" xfId="1126" xr:uid="{AF40BFC9-790F-4078-8935-DA00DEAA9DE0}"/>
    <cellStyle name="Calculation 2 2 12 4 3" xfId="1127" xr:uid="{C4D53A5D-CB63-486E-964C-186B6FA80880}"/>
    <cellStyle name="Calculation 2 2 12 5" xfId="1128" xr:uid="{80ED2020-B941-438D-A4AB-20F704FC53D4}"/>
    <cellStyle name="Calculation 2 2 12 5 2" xfId="1129" xr:uid="{06540D09-329C-4718-B6C9-F5876B299733}"/>
    <cellStyle name="Calculation 2 2 12 5 3" xfId="1130" xr:uid="{BAB6F7F2-1C54-44E1-A2AD-300C73FE3244}"/>
    <cellStyle name="Calculation 2 2 12 6" xfId="1131" xr:uid="{1457D1D6-448F-4F62-8AE7-6C4A3DA2EFC9}"/>
    <cellStyle name="Calculation 2 2 12 6 2" xfId="1132" xr:uid="{07B88375-2DEA-410F-B1B4-6FB81DB9B8CC}"/>
    <cellStyle name="Calculation 2 2 12 6 3" xfId="1133" xr:uid="{033FD0CB-3B36-4395-957C-CB86CC5FF87B}"/>
    <cellStyle name="Calculation 2 2 12 7" xfId="1134" xr:uid="{1B6B2EA1-58B8-4A99-BFD7-1A9A79FD14F8}"/>
    <cellStyle name="Calculation 2 2 12 8" xfId="1135" xr:uid="{2FB3D761-D8ED-405F-86DA-CD1B896A92DD}"/>
    <cellStyle name="Calculation 2 2 13" xfId="1136" xr:uid="{5028E48E-10E9-4FF2-A043-DF5992AA2A20}"/>
    <cellStyle name="Calculation 2 2 13 2" xfId="1137" xr:uid="{4D00FFA8-9039-4F5E-896E-549AA36CFF44}"/>
    <cellStyle name="Calculation 2 2 13 2 2" xfId="1138" xr:uid="{685CD0CB-2DB5-4073-9756-0C30E2BFCB0E}"/>
    <cellStyle name="Calculation 2 2 13 2 3" xfId="1139" xr:uid="{7D0B2D68-48CF-46D2-8F0A-F618ED85A1E2}"/>
    <cellStyle name="Calculation 2 2 13 2 4" xfId="1140" xr:uid="{AF3407BC-9C90-4861-8A16-66E153C6898A}"/>
    <cellStyle name="Calculation 2 2 13 2 5" xfId="1141" xr:uid="{530D6D71-CC8F-4440-A738-FB3F9DEB2197}"/>
    <cellStyle name="Calculation 2 2 13 2 6" xfId="1142" xr:uid="{9996192B-05B1-439D-94C6-B1CCB423AD7F}"/>
    <cellStyle name="Calculation 2 2 13 3" xfId="1143" xr:uid="{4EF28A92-3750-4C3A-8625-C065BE4355F2}"/>
    <cellStyle name="Calculation 2 2 13 3 2" xfId="1144" xr:uid="{407C98C3-0965-4128-BAA4-06B3D957A2C7}"/>
    <cellStyle name="Calculation 2 2 13 3 3" xfId="1145" xr:uid="{BE31139D-70C2-491E-B225-1D2A4AB10858}"/>
    <cellStyle name="Calculation 2 2 13 4" xfId="1146" xr:uid="{59D512B9-1A5F-4403-8A68-9D3F8EA577E7}"/>
    <cellStyle name="Calculation 2 2 13 4 2" xfId="1147" xr:uid="{FFF9653A-C090-4678-9714-5EB835BE829B}"/>
    <cellStyle name="Calculation 2 2 13 4 3" xfId="1148" xr:uid="{4D8F2AC6-298F-46E4-96A2-78CFB1CE8F41}"/>
    <cellStyle name="Calculation 2 2 13 5" xfId="1149" xr:uid="{2DB07493-6864-4490-A7B4-7B1AAE61783E}"/>
    <cellStyle name="Calculation 2 2 13 5 2" xfId="1150" xr:uid="{D9739AD4-B29D-424B-9B31-2020719B26B9}"/>
    <cellStyle name="Calculation 2 2 13 5 3" xfId="1151" xr:uid="{0C087B63-55FC-4F84-A7F3-FB7C83C55C18}"/>
    <cellStyle name="Calculation 2 2 13 6" xfId="1152" xr:uid="{E0EE9337-E214-4587-8F3D-EDC86FF87CBD}"/>
    <cellStyle name="Calculation 2 2 13 6 2" xfId="1153" xr:uid="{B7A2DB1A-C417-4B12-B88D-C3C416D02C2E}"/>
    <cellStyle name="Calculation 2 2 13 6 3" xfId="1154" xr:uid="{2A901227-2D62-4B8F-A7A5-A1B9D9F6D027}"/>
    <cellStyle name="Calculation 2 2 13 7" xfId="1155" xr:uid="{FDB0C70F-6418-4155-9401-5B73758C23BD}"/>
    <cellStyle name="Calculation 2 2 13 8" xfId="1156" xr:uid="{32532F17-5FCE-4F2A-A9DC-BB825DE1A3B6}"/>
    <cellStyle name="Calculation 2 2 14" xfId="1157" xr:uid="{62DAB31E-50CC-44F3-8BB6-E0BFA2D2FCFB}"/>
    <cellStyle name="Calculation 2 2 14 2" xfId="1158" xr:uid="{C94B6C9F-5F78-4A9F-9FE1-5ECC856056BA}"/>
    <cellStyle name="Calculation 2 2 14 2 2" xfId="1159" xr:uid="{4D88FC5C-8FE8-4975-B7DD-34113011B7B1}"/>
    <cellStyle name="Calculation 2 2 14 2 3" xfId="1160" xr:uid="{34855F18-C7C7-4816-A8FF-46727CFE592E}"/>
    <cellStyle name="Calculation 2 2 14 2 4" xfId="1161" xr:uid="{7CFD5B1F-13FE-4CD8-86AD-BE9E1F8F81C6}"/>
    <cellStyle name="Calculation 2 2 14 2 5" xfId="1162" xr:uid="{4049AD9C-7C57-4C78-96AB-925ABF3D55C5}"/>
    <cellStyle name="Calculation 2 2 14 2 6" xfId="1163" xr:uid="{709D8113-48E1-44D9-BA61-B7B0BF5AC757}"/>
    <cellStyle name="Calculation 2 2 14 3" xfId="1164" xr:uid="{88503E72-FC4A-434E-B8CF-0A46257E9DF1}"/>
    <cellStyle name="Calculation 2 2 14 3 2" xfId="1165" xr:uid="{29A3AD69-299E-4AA3-B476-1FEFAB814FA1}"/>
    <cellStyle name="Calculation 2 2 14 3 3" xfId="1166" xr:uid="{02142F31-B383-4841-98D6-4E0C76E42CED}"/>
    <cellStyle name="Calculation 2 2 14 4" xfId="1167" xr:uid="{B60FF65C-0DB7-418F-B0BE-8F89671521B1}"/>
    <cellStyle name="Calculation 2 2 14 4 2" xfId="1168" xr:uid="{A5B85BD3-4D31-4403-AC54-60C59D478CCA}"/>
    <cellStyle name="Calculation 2 2 14 4 3" xfId="1169" xr:uid="{09B66151-7DCF-4A3C-9878-410083A0D4BE}"/>
    <cellStyle name="Calculation 2 2 14 5" xfId="1170" xr:uid="{9F6358A3-0EB5-4D4D-A02A-821363E345EA}"/>
    <cellStyle name="Calculation 2 2 14 5 2" xfId="1171" xr:uid="{A4E80D14-7BC8-422C-ABBD-3C859DAB45F5}"/>
    <cellStyle name="Calculation 2 2 14 5 3" xfId="1172" xr:uid="{1331343E-E18C-4704-9B7C-F79F88ADEEB6}"/>
    <cellStyle name="Calculation 2 2 14 6" xfId="1173" xr:uid="{9BA719C5-326F-4ABF-90E1-0F7ACEE5DCFC}"/>
    <cellStyle name="Calculation 2 2 14 6 2" xfId="1174" xr:uid="{872E4AAA-3AB1-469E-A07C-C75776B88C6B}"/>
    <cellStyle name="Calculation 2 2 14 6 3" xfId="1175" xr:uid="{D067F35D-F25E-4CF1-B548-DDE1D75D82FE}"/>
    <cellStyle name="Calculation 2 2 14 7" xfId="1176" xr:uid="{6CD505C8-477B-487B-BB8A-48446137A48D}"/>
    <cellStyle name="Calculation 2 2 14 8" xfId="1177" xr:uid="{77137472-351C-4132-846B-A7313398E341}"/>
    <cellStyle name="Calculation 2 2 15" xfId="1178" xr:uid="{313B6F79-24FE-416A-8653-EA811F657928}"/>
    <cellStyle name="Calculation 2 2 15 2" xfId="1179" xr:uid="{C415551E-85D8-41AC-94EF-A16726EC0312}"/>
    <cellStyle name="Calculation 2 2 15 2 2" xfId="1180" xr:uid="{C85D1C42-9346-4C4C-AA93-045E5BE1DB44}"/>
    <cellStyle name="Calculation 2 2 15 2 3" xfId="1181" xr:uid="{6589F1A2-E272-4A2D-9F6E-1A5FDC25100F}"/>
    <cellStyle name="Calculation 2 2 15 2 4" xfId="1182" xr:uid="{16B5BFF3-5936-4C65-AB91-4580DE6AD0D8}"/>
    <cellStyle name="Calculation 2 2 15 2 5" xfId="1183" xr:uid="{10C3AE75-D554-418D-8834-BC79DE5BBFA6}"/>
    <cellStyle name="Calculation 2 2 15 2 6" xfId="1184" xr:uid="{A2C73D15-FEAC-4032-865A-A041CBFD5598}"/>
    <cellStyle name="Calculation 2 2 15 3" xfId="1185" xr:uid="{CD30E4C9-828E-443D-AB63-00E7635C0EC6}"/>
    <cellStyle name="Calculation 2 2 15 3 2" xfId="1186" xr:uid="{46375BF6-3B51-4AC9-9A12-3F9BA0AB86B4}"/>
    <cellStyle name="Calculation 2 2 15 3 3" xfId="1187" xr:uid="{7FF07984-9D4F-4111-86F7-AD03AC80BA5F}"/>
    <cellStyle name="Calculation 2 2 15 4" xfId="1188" xr:uid="{6837B767-2D24-42A0-84F2-8A4C7136F276}"/>
    <cellStyle name="Calculation 2 2 15 4 2" xfId="1189" xr:uid="{04D714E0-9514-4ED6-B866-BBD57B0220D0}"/>
    <cellStyle name="Calculation 2 2 15 4 3" xfId="1190" xr:uid="{6FBD723F-7537-41F2-A566-AB3979F80BB4}"/>
    <cellStyle name="Calculation 2 2 15 5" xfId="1191" xr:uid="{4133D1B7-4D86-43B2-938F-DB43C2F07ACC}"/>
    <cellStyle name="Calculation 2 2 15 5 2" xfId="1192" xr:uid="{09E640C1-335C-4E16-BE2B-022F09037B33}"/>
    <cellStyle name="Calculation 2 2 15 5 3" xfId="1193" xr:uid="{206566D6-E035-4385-9984-13FD73A11EE4}"/>
    <cellStyle name="Calculation 2 2 15 6" xfId="1194" xr:uid="{DAE5BBBA-3435-4128-A8F5-0DBA2A5CE72B}"/>
    <cellStyle name="Calculation 2 2 15 6 2" xfId="1195" xr:uid="{AFFBC365-788D-4E86-94A5-D9E2C773D405}"/>
    <cellStyle name="Calculation 2 2 15 6 3" xfId="1196" xr:uid="{8952414C-0D5B-4CD8-82B5-FEB1E3D22A0D}"/>
    <cellStyle name="Calculation 2 2 15 7" xfId="1197" xr:uid="{01B8C74D-E124-4AA9-889B-0EA9A1824F9A}"/>
    <cellStyle name="Calculation 2 2 15 8" xfId="1198" xr:uid="{79B0002A-765A-4912-8AA8-1327AEC5E01F}"/>
    <cellStyle name="Calculation 2 2 16" xfId="1199" xr:uid="{28E07008-B62A-46B2-88E4-9519CFF9B157}"/>
    <cellStyle name="Calculation 2 2 16 2" xfId="1200" xr:uid="{8AE629F1-8A85-4337-9F71-AC8AA9D057AE}"/>
    <cellStyle name="Calculation 2 2 16 2 2" xfId="1201" xr:uid="{C565B427-C446-4339-BC72-0BCC6B27163B}"/>
    <cellStyle name="Calculation 2 2 16 2 3" xfId="1202" xr:uid="{C03BCEA2-413A-4242-9D25-510EF6D439BE}"/>
    <cellStyle name="Calculation 2 2 16 2 4" xfId="1203" xr:uid="{7B9C94A0-4BD1-4BCA-BF35-3C984CB2D789}"/>
    <cellStyle name="Calculation 2 2 16 2 5" xfId="1204" xr:uid="{9A32E5CE-C021-4E61-A448-83565A33C009}"/>
    <cellStyle name="Calculation 2 2 16 2 6" xfId="1205" xr:uid="{E76F2D52-97A8-4B34-A375-7BED1B778623}"/>
    <cellStyle name="Calculation 2 2 16 3" xfId="1206" xr:uid="{A6E35E41-4DF2-4DAA-8E50-38338387D188}"/>
    <cellStyle name="Calculation 2 2 16 3 2" xfId="1207" xr:uid="{4E1D8C97-703E-40EA-9DEF-C1B7697D0334}"/>
    <cellStyle name="Calculation 2 2 16 3 3" xfId="1208" xr:uid="{811CD4D6-F408-4EF8-A5C0-5BCD44E3A3BE}"/>
    <cellStyle name="Calculation 2 2 16 4" xfId="1209" xr:uid="{7D08F33D-0B6C-4BDC-AA25-E7C209BA3C44}"/>
    <cellStyle name="Calculation 2 2 16 4 2" xfId="1210" xr:uid="{F5D2C1D4-D997-4B95-B7F0-20EB8FBD2C3A}"/>
    <cellStyle name="Calculation 2 2 16 4 3" xfId="1211" xr:uid="{9D446857-9D1D-427C-80AF-A463B95309B7}"/>
    <cellStyle name="Calculation 2 2 16 5" xfId="1212" xr:uid="{EA4FB4F1-525C-4993-B0C3-80535E10FC5D}"/>
    <cellStyle name="Calculation 2 2 16 5 2" xfId="1213" xr:uid="{13AC6917-C597-48E8-9B38-4DDD118C151F}"/>
    <cellStyle name="Calculation 2 2 16 5 3" xfId="1214" xr:uid="{2E3843C4-EF3A-49AF-A87B-4B3B5518E58F}"/>
    <cellStyle name="Calculation 2 2 16 6" xfId="1215" xr:uid="{CA10DCE0-306F-4673-8E8D-CC3A78C3A02E}"/>
    <cellStyle name="Calculation 2 2 16 6 2" xfId="1216" xr:uid="{FC287E9E-0572-4FB5-A9F0-3FBB9846ACA0}"/>
    <cellStyle name="Calculation 2 2 16 6 3" xfId="1217" xr:uid="{0E1C1F1C-0E28-435D-A69A-EDBF48D68A98}"/>
    <cellStyle name="Calculation 2 2 16 7" xfId="1218" xr:uid="{AB2BB714-3551-43B0-8110-096129ABF103}"/>
    <cellStyle name="Calculation 2 2 16 8" xfId="1219" xr:uid="{A5A22F04-6828-4426-A923-CC89D3A0B116}"/>
    <cellStyle name="Calculation 2 2 17" xfId="1220" xr:uid="{C30BE499-7ABC-4BD8-A6C8-D61C60218BE2}"/>
    <cellStyle name="Calculation 2 2 17 2" xfId="1221" xr:uid="{7BBF914A-5A8E-468D-A6A7-6E6DC9FAE58E}"/>
    <cellStyle name="Calculation 2 2 17 2 2" xfId="1222" xr:uid="{233D3596-A5B2-45B6-ADBE-0431087C5EB1}"/>
    <cellStyle name="Calculation 2 2 17 2 3" xfId="1223" xr:uid="{7A154F74-BC75-421A-B9DC-1CBB117C9F0A}"/>
    <cellStyle name="Calculation 2 2 17 2 4" xfId="1224" xr:uid="{3471C32A-BE3A-4E79-B226-F0C7F132E24C}"/>
    <cellStyle name="Calculation 2 2 17 2 5" xfId="1225" xr:uid="{9FAFCF8A-6ACE-4042-9CE9-ADA82DD1EAB8}"/>
    <cellStyle name="Calculation 2 2 17 2 6" xfId="1226" xr:uid="{2EFEA8FC-671E-4D65-9690-CD8C70EAD1FA}"/>
    <cellStyle name="Calculation 2 2 17 3" xfId="1227" xr:uid="{58E19AF6-FA01-42BD-A69C-E6E7064934B8}"/>
    <cellStyle name="Calculation 2 2 17 3 2" xfId="1228" xr:uid="{705416B8-AD1F-4836-99A9-5C4714B44A33}"/>
    <cellStyle name="Calculation 2 2 17 3 3" xfId="1229" xr:uid="{64C1FF04-8A07-41E5-B055-9646E3518326}"/>
    <cellStyle name="Calculation 2 2 17 4" xfId="1230" xr:uid="{E4A116C4-597A-419F-AC7A-DC34372867DA}"/>
    <cellStyle name="Calculation 2 2 17 4 2" xfId="1231" xr:uid="{77FCA72A-0C80-4A8A-A72C-A46D21A1123A}"/>
    <cellStyle name="Calculation 2 2 17 4 3" xfId="1232" xr:uid="{D202FE5C-78E9-459B-9ED3-110733556700}"/>
    <cellStyle name="Calculation 2 2 17 5" xfId="1233" xr:uid="{5FF58259-2B55-4651-97BE-C2E67FA53025}"/>
    <cellStyle name="Calculation 2 2 17 5 2" xfId="1234" xr:uid="{81B3D393-B02F-4AA3-BD76-CCE8AD5D8224}"/>
    <cellStyle name="Calculation 2 2 17 5 3" xfId="1235" xr:uid="{28BFF498-ADEC-44E9-AC51-BD40470BCB4C}"/>
    <cellStyle name="Calculation 2 2 17 6" xfId="1236" xr:uid="{D74BC371-B957-453D-9D92-93500AF272C4}"/>
    <cellStyle name="Calculation 2 2 17 6 2" xfId="1237" xr:uid="{40A26C6A-BD09-4DE2-9B9E-F5C2B02463AD}"/>
    <cellStyle name="Calculation 2 2 17 6 3" xfId="1238" xr:uid="{5F5D76C8-6CC9-40FA-9D01-480738BFB173}"/>
    <cellStyle name="Calculation 2 2 17 7" xfId="1239" xr:uid="{5427CABB-2210-4A6F-9E8F-35C393E2062E}"/>
    <cellStyle name="Calculation 2 2 17 8" xfId="1240" xr:uid="{AE3CAAED-E975-4B18-98FF-A686808D4A8C}"/>
    <cellStyle name="Calculation 2 2 18" xfId="1241" xr:uid="{2AA90C6A-6FD1-4138-82FB-92EF2B99C972}"/>
    <cellStyle name="Calculation 2 2 18 2" xfId="1242" xr:uid="{D61C7AD6-77CA-4746-BA1B-E2F8B90B9FFC}"/>
    <cellStyle name="Calculation 2 2 18 2 2" xfId="1243" xr:uid="{FB3A0C57-1CB7-4163-8AD8-BA6CBA70FE8B}"/>
    <cellStyle name="Calculation 2 2 18 2 3" xfId="1244" xr:uid="{BB34858E-36EF-4926-99D9-DEECDB38D931}"/>
    <cellStyle name="Calculation 2 2 18 2 4" xfId="1245" xr:uid="{A9A12E77-E9B9-4B1F-B126-6805B89B93D5}"/>
    <cellStyle name="Calculation 2 2 18 2 5" xfId="1246" xr:uid="{1C1B451C-5FF6-4169-A136-AF42BEE6AD9D}"/>
    <cellStyle name="Calculation 2 2 18 2 6" xfId="1247" xr:uid="{A9F615B6-E49F-4FE3-9230-D1589AF048AE}"/>
    <cellStyle name="Calculation 2 2 18 3" xfId="1248" xr:uid="{9DA8563A-60C5-498A-B2EB-490FF0F2CA59}"/>
    <cellStyle name="Calculation 2 2 18 3 2" xfId="1249" xr:uid="{76BA33FE-3A55-4001-A8A6-6ECB1E8E1BFA}"/>
    <cellStyle name="Calculation 2 2 18 3 3" xfId="1250" xr:uid="{5624895C-E93D-4AAC-AC21-4C65C9358D6A}"/>
    <cellStyle name="Calculation 2 2 18 4" xfId="1251" xr:uid="{4DF02877-312D-4F5F-AF7B-0BDDF3593F01}"/>
    <cellStyle name="Calculation 2 2 18 4 2" xfId="1252" xr:uid="{8A996703-D553-4B89-8ECD-A3CCAC3EDDA0}"/>
    <cellStyle name="Calculation 2 2 18 4 3" xfId="1253" xr:uid="{5BBDF4F8-DA76-431F-A7EB-9EBFE864CEC3}"/>
    <cellStyle name="Calculation 2 2 18 5" xfId="1254" xr:uid="{30355429-D9A1-44C4-B493-E6F2798E9AD5}"/>
    <cellStyle name="Calculation 2 2 18 5 2" xfId="1255" xr:uid="{23D7A72B-EB3B-49F5-866B-7A3156427B8B}"/>
    <cellStyle name="Calculation 2 2 18 5 3" xfId="1256" xr:uid="{208C98C4-125C-4517-8C16-0CD9443B0813}"/>
    <cellStyle name="Calculation 2 2 18 6" xfId="1257" xr:uid="{214CCDE7-9D03-4A60-AB18-A249374E074C}"/>
    <cellStyle name="Calculation 2 2 18 6 2" xfId="1258" xr:uid="{CB191C59-B49B-45E7-9B82-C153DCE7D6B1}"/>
    <cellStyle name="Calculation 2 2 18 6 3" xfId="1259" xr:uid="{40984120-7328-48BE-8000-17B5F39B7134}"/>
    <cellStyle name="Calculation 2 2 18 7" xfId="1260" xr:uid="{DACC284F-82FC-4427-8BB7-7D8D6516340F}"/>
    <cellStyle name="Calculation 2 2 18 8" xfId="1261" xr:uid="{10A1C8FD-3433-470F-BB08-FA4E9428725B}"/>
    <cellStyle name="Calculation 2 2 19" xfId="1262" xr:uid="{88690025-45D3-4DD0-A681-866AEB499038}"/>
    <cellStyle name="Calculation 2 2 19 2" xfId="1263" xr:uid="{81125FD1-ACFE-4A12-9C59-B5BB500430A1}"/>
    <cellStyle name="Calculation 2 2 19 2 2" xfId="1264" xr:uid="{CA936265-A4F5-4F97-814A-4A2B75C400A1}"/>
    <cellStyle name="Calculation 2 2 19 2 3" xfId="1265" xr:uid="{BE09375F-05EC-443B-9470-A57A2212C834}"/>
    <cellStyle name="Calculation 2 2 19 2 4" xfId="1266" xr:uid="{E6FF3426-1BC8-41FE-AC54-74C7E06B6F39}"/>
    <cellStyle name="Calculation 2 2 19 2 5" xfId="1267" xr:uid="{DA943135-6482-4EB4-8E1B-2E2302B73F51}"/>
    <cellStyle name="Calculation 2 2 19 2 6" xfId="1268" xr:uid="{7CEAFECA-2372-4BC7-A299-BCD9C285D2A0}"/>
    <cellStyle name="Calculation 2 2 19 3" xfId="1269" xr:uid="{6B68C43F-4D76-4A02-8D8D-9362C297B6A9}"/>
    <cellStyle name="Calculation 2 2 19 3 2" xfId="1270" xr:uid="{493F1C65-47D4-4FEE-BE07-B260F871B7DB}"/>
    <cellStyle name="Calculation 2 2 19 3 3" xfId="1271" xr:uid="{C638DDEF-4506-4F77-9BD2-81B361B57BAE}"/>
    <cellStyle name="Calculation 2 2 19 4" xfId="1272" xr:uid="{20316566-BEF4-4D2A-818B-E387BA028859}"/>
    <cellStyle name="Calculation 2 2 19 4 2" xfId="1273" xr:uid="{76DC3AC5-913E-4609-A4F4-D694A5715B88}"/>
    <cellStyle name="Calculation 2 2 19 4 3" xfId="1274" xr:uid="{BAD8ED12-61F9-4A69-B804-217CD7CD7F13}"/>
    <cellStyle name="Calculation 2 2 19 5" xfId="1275" xr:uid="{DD51335E-A0F1-470E-967F-FC60876F589A}"/>
    <cellStyle name="Calculation 2 2 19 5 2" xfId="1276" xr:uid="{D8286911-3343-4242-9783-C1DC4DBF6B35}"/>
    <cellStyle name="Calculation 2 2 19 5 3" xfId="1277" xr:uid="{6097B0AE-D912-4B25-8918-5AAE909C0346}"/>
    <cellStyle name="Calculation 2 2 19 6" xfId="1278" xr:uid="{C994C0AF-2816-413B-9E00-4FE1502010A7}"/>
    <cellStyle name="Calculation 2 2 19 6 2" xfId="1279" xr:uid="{61520C33-F5DE-4E5B-B3F4-D71245F5AA89}"/>
    <cellStyle name="Calculation 2 2 19 6 3" xfId="1280" xr:uid="{B12FB213-189F-4EA4-A3CC-33E2BFA505DA}"/>
    <cellStyle name="Calculation 2 2 19 7" xfId="1281" xr:uid="{CADBA376-0F6D-40AF-A9C8-566CB3DC0D2E}"/>
    <cellStyle name="Calculation 2 2 19 8" xfId="1282" xr:uid="{B9C33DC7-B74B-442F-A580-B9C733B0F4EE}"/>
    <cellStyle name="Calculation 2 2 2" xfId="1283" xr:uid="{5481FB29-1206-45AC-920A-9AD822FE14B2}"/>
    <cellStyle name="Calculation 2 2 2 10" xfId="1284" xr:uid="{D5DB4A7B-9E6C-473F-939A-B990F6179389}"/>
    <cellStyle name="Calculation 2 2 2 10 2" xfId="1285" xr:uid="{A7F4F8D1-7103-4AEC-A937-19C68823AAAD}"/>
    <cellStyle name="Calculation 2 2 2 10 2 2" xfId="1286" xr:uid="{347251C8-0882-4A55-8A05-28E4B02710A3}"/>
    <cellStyle name="Calculation 2 2 2 10 2 3" xfId="1287" xr:uid="{45EBB2D3-0D52-46BB-99B0-87449E9CF3B0}"/>
    <cellStyle name="Calculation 2 2 2 10 2 4" xfId="1288" xr:uid="{2F3F5E59-B37B-477B-AB35-7E570D6B5CC9}"/>
    <cellStyle name="Calculation 2 2 2 10 2 5" xfId="1289" xr:uid="{769ACBED-DDB9-480F-899C-89C9B66859B1}"/>
    <cellStyle name="Calculation 2 2 2 10 2 6" xfId="1290" xr:uid="{AD65D353-4251-4750-B6A2-69231C4F079D}"/>
    <cellStyle name="Calculation 2 2 2 10 3" xfId="1291" xr:uid="{50DB4B24-70B0-4CAE-8CF5-835B57A047EE}"/>
    <cellStyle name="Calculation 2 2 2 10 3 2" xfId="1292" xr:uid="{83382ABD-DDEE-4025-9855-207E65A5DEC7}"/>
    <cellStyle name="Calculation 2 2 2 10 3 3" xfId="1293" xr:uid="{B3C01C9B-4E68-4B03-9BC3-AB182188073A}"/>
    <cellStyle name="Calculation 2 2 2 10 4" xfId="1294" xr:uid="{EF12DCFA-D9F3-4CC2-BD83-BAB0538E6EE3}"/>
    <cellStyle name="Calculation 2 2 2 10 4 2" xfId="1295" xr:uid="{1FC077A1-9F1E-4612-9FB9-E8855EBFE7D1}"/>
    <cellStyle name="Calculation 2 2 2 10 4 3" xfId="1296" xr:uid="{34E4FA9B-80DC-4D4A-9002-DA3A9ADB91B3}"/>
    <cellStyle name="Calculation 2 2 2 10 5" xfId="1297" xr:uid="{14E64083-7E2D-4670-9DA9-7531936FDB96}"/>
    <cellStyle name="Calculation 2 2 2 10 5 2" xfId="1298" xr:uid="{33A0295E-C97E-43DB-AEA6-150E6913CAA0}"/>
    <cellStyle name="Calculation 2 2 2 10 5 3" xfId="1299" xr:uid="{81812408-17D7-4C3A-B752-BC113BCC4836}"/>
    <cellStyle name="Calculation 2 2 2 10 6" xfId="1300" xr:uid="{8A9FE102-C8C0-42A3-96AD-07C4F05F7224}"/>
    <cellStyle name="Calculation 2 2 2 10 6 2" xfId="1301" xr:uid="{A16F4CEA-FF88-4726-B4DF-D7E56D4C13C4}"/>
    <cellStyle name="Calculation 2 2 2 10 6 3" xfId="1302" xr:uid="{6912005C-4989-43F0-B7FA-401463DFF571}"/>
    <cellStyle name="Calculation 2 2 2 10 7" xfId="1303" xr:uid="{22108CC3-E422-4B45-87A9-7DBEE0E777AE}"/>
    <cellStyle name="Calculation 2 2 2 10 8" xfId="1304" xr:uid="{9A152C6C-F9E2-471B-A2CD-002E587F221F}"/>
    <cellStyle name="Calculation 2 2 2 11" xfId="1305" xr:uid="{3560DA23-3331-4B51-B4D4-58D368CD1D1A}"/>
    <cellStyle name="Calculation 2 2 2 11 2" xfId="1306" xr:uid="{4856558B-843A-4865-A3AE-0FDFCF2C9C66}"/>
    <cellStyle name="Calculation 2 2 2 11 2 2" xfId="1307" xr:uid="{46E94325-FD80-4A74-A3E0-2144916D0EC3}"/>
    <cellStyle name="Calculation 2 2 2 11 2 3" xfId="1308" xr:uid="{2C9EA0A7-7D36-4F6C-8F22-DC62A5FAD3A9}"/>
    <cellStyle name="Calculation 2 2 2 11 2 4" xfId="1309" xr:uid="{651E3C39-EC01-4B49-AAED-87B17F7A1862}"/>
    <cellStyle name="Calculation 2 2 2 11 2 5" xfId="1310" xr:uid="{D8A16975-1EE9-4CC6-AF06-E28350745D96}"/>
    <cellStyle name="Calculation 2 2 2 11 2 6" xfId="1311" xr:uid="{CDF075C1-ACBA-498A-AB4B-B7222827F390}"/>
    <cellStyle name="Calculation 2 2 2 11 3" xfId="1312" xr:uid="{62749B76-363F-431D-965D-7FA0A267D208}"/>
    <cellStyle name="Calculation 2 2 2 11 3 2" xfId="1313" xr:uid="{CFC3E32A-4B80-4D2D-B820-67C42F788C25}"/>
    <cellStyle name="Calculation 2 2 2 11 3 3" xfId="1314" xr:uid="{39CA0FC2-DEAE-44CA-9B9A-60FBB23C61DA}"/>
    <cellStyle name="Calculation 2 2 2 11 4" xfId="1315" xr:uid="{B2757D5A-3AD7-4C62-BBD6-4B91828B7DCF}"/>
    <cellStyle name="Calculation 2 2 2 11 4 2" xfId="1316" xr:uid="{FBAC7709-441B-43A4-9B68-7D9666D4D80B}"/>
    <cellStyle name="Calculation 2 2 2 11 4 3" xfId="1317" xr:uid="{CECF50D6-F5A6-48A1-9024-A65F0DB32730}"/>
    <cellStyle name="Calculation 2 2 2 11 5" xfId="1318" xr:uid="{DCEF621E-59FC-4905-A980-3F12C9928CF9}"/>
    <cellStyle name="Calculation 2 2 2 11 5 2" xfId="1319" xr:uid="{56F8E4A1-4D0D-4C13-B6A0-111EFBD6DADB}"/>
    <cellStyle name="Calculation 2 2 2 11 5 3" xfId="1320" xr:uid="{4F55847B-032F-4DBF-A723-DAAC047B7AA6}"/>
    <cellStyle name="Calculation 2 2 2 11 6" xfId="1321" xr:uid="{16CB7EAD-20F7-49A0-9A79-3E734A117D56}"/>
    <cellStyle name="Calculation 2 2 2 11 6 2" xfId="1322" xr:uid="{F3BA9F52-55CB-4C48-AEC8-6E60DC752E2A}"/>
    <cellStyle name="Calculation 2 2 2 11 6 3" xfId="1323" xr:uid="{7E1B4095-AEC1-44A7-930D-6135127D28B2}"/>
    <cellStyle name="Calculation 2 2 2 11 7" xfId="1324" xr:uid="{6724E36A-2961-4F64-B123-F04CFBFAA20C}"/>
    <cellStyle name="Calculation 2 2 2 11 8" xfId="1325" xr:uid="{5694B0E1-8A29-4E4F-9DD8-3F1E1C1F2EB3}"/>
    <cellStyle name="Calculation 2 2 2 12" xfId="1326" xr:uid="{C0799D3E-940D-4384-87F9-AF4ECB035340}"/>
    <cellStyle name="Calculation 2 2 2 12 2" xfId="1327" xr:uid="{4926FFAF-FFD0-4936-A103-9CA63210A5BB}"/>
    <cellStyle name="Calculation 2 2 2 12 2 2" xfId="1328" xr:uid="{1855BE80-FAFF-4B4D-8655-906DE261C309}"/>
    <cellStyle name="Calculation 2 2 2 12 2 3" xfId="1329" xr:uid="{31397CB6-9FB4-4B20-8D8C-562F96D5B761}"/>
    <cellStyle name="Calculation 2 2 2 12 2 4" xfId="1330" xr:uid="{D95911E5-F46F-4FBC-947F-C9861F0B150A}"/>
    <cellStyle name="Calculation 2 2 2 12 2 5" xfId="1331" xr:uid="{F7A31F08-61C5-451B-9E66-05B2FD37C077}"/>
    <cellStyle name="Calculation 2 2 2 12 2 6" xfId="1332" xr:uid="{E31E8594-5B84-4E08-AB33-30A561120CA7}"/>
    <cellStyle name="Calculation 2 2 2 12 3" xfId="1333" xr:uid="{B1FDC936-4AB1-46A1-8E9B-73FB96C223A4}"/>
    <cellStyle name="Calculation 2 2 2 12 3 2" xfId="1334" xr:uid="{B7FC152E-5D4B-4500-97A8-4D7B0FF78023}"/>
    <cellStyle name="Calculation 2 2 2 12 3 3" xfId="1335" xr:uid="{3665B658-9E0E-4728-B384-22B6A4A1D956}"/>
    <cellStyle name="Calculation 2 2 2 12 4" xfId="1336" xr:uid="{24BF4875-4388-43E9-A65C-FCF1598845AD}"/>
    <cellStyle name="Calculation 2 2 2 12 4 2" xfId="1337" xr:uid="{7ECCFC9A-78CD-4993-A64D-EB0F9FC6B605}"/>
    <cellStyle name="Calculation 2 2 2 12 4 3" xfId="1338" xr:uid="{B4E68A8F-EE1F-4EF8-934F-0DBD7D45C8C4}"/>
    <cellStyle name="Calculation 2 2 2 12 5" xfId="1339" xr:uid="{55ABF931-BC00-44D9-B474-0F68336CBEA6}"/>
    <cellStyle name="Calculation 2 2 2 12 5 2" xfId="1340" xr:uid="{49721DDA-706C-4E4E-B984-A4D5AD925E57}"/>
    <cellStyle name="Calculation 2 2 2 12 5 3" xfId="1341" xr:uid="{FF525475-8235-4A8F-B8F2-734B0FF86838}"/>
    <cellStyle name="Calculation 2 2 2 12 6" xfId="1342" xr:uid="{5BCAE54E-21DC-48CA-BF61-81BD9F9A0A07}"/>
    <cellStyle name="Calculation 2 2 2 12 6 2" xfId="1343" xr:uid="{3FEF714A-CF90-463E-B873-D9E002332EE0}"/>
    <cellStyle name="Calculation 2 2 2 12 6 3" xfId="1344" xr:uid="{C3E41F70-D52E-4333-9E39-8E7B1FEE916A}"/>
    <cellStyle name="Calculation 2 2 2 12 7" xfId="1345" xr:uid="{8AA83AAC-756B-4E32-9F4D-C2187EE29206}"/>
    <cellStyle name="Calculation 2 2 2 12 8" xfId="1346" xr:uid="{7CB6FE98-4E38-4F44-A60A-5763D1696F49}"/>
    <cellStyle name="Calculation 2 2 2 13" xfId="1347" xr:uid="{74D6CE66-C796-4279-8735-B4C75C73207F}"/>
    <cellStyle name="Calculation 2 2 2 13 2" xfId="1348" xr:uid="{F4AB8F68-CD96-4BD5-B145-35BDCE677BCB}"/>
    <cellStyle name="Calculation 2 2 2 13 2 2" xfId="1349" xr:uid="{58BB364B-49CF-452D-A4EB-000C3E6C3ABB}"/>
    <cellStyle name="Calculation 2 2 2 13 2 3" xfId="1350" xr:uid="{ABD3D196-B2C7-4AC5-B6A7-D8F0B17DA4C3}"/>
    <cellStyle name="Calculation 2 2 2 13 2 4" xfId="1351" xr:uid="{25ECE474-739D-4B12-B23C-8FB1459F42F5}"/>
    <cellStyle name="Calculation 2 2 2 13 2 5" xfId="1352" xr:uid="{EBF88BD0-393F-4960-B43A-C7B679936C45}"/>
    <cellStyle name="Calculation 2 2 2 13 2 6" xfId="1353" xr:uid="{BD2C5021-B1FB-40CF-B979-91C50A4E1865}"/>
    <cellStyle name="Calculation 2 2 2 13 3" xfId="1354" xr:uid="{5C48C37B-7E5C-4CED-BEB5-1DF930EC1465}"/>
    <cellStyle name="Calculation 2 2 2 13 3 2" xfId="1355" xr:uid="{B49EE750-252A-4C0A-B851-267CF7906B48}"/>
    <cellStyle name="Calculation 2 2 2 13 3 3" xfId="1356" xr:uid="{3784446C-D8CA-4015-914C-897A5D0566F3}"/>
    <cellStyle name="Calculation 2 2 2 13 4" xfId="1357" xr:uid="{CF127EBF-D72A-44F4-BE83-50A9C6DB7192}"/>
    <cellStyle name="Calculation 2 2 2 13 4 2" xfId="1358" xr:uid="{8CBF682B-F3DC-4F2D-835B-18CD8856D484}"/>
    <cellStyle name="Calculation 2 2 2 13 4 3" xfId="1359" xr:uid="{AB469836-E106-480E-AF21-08F53315D978}"/>
    <cellStyle name="Calculation 2 2 2 13 5" xfId="1360" xr:uid="{9F558CA3-F24C-49CB-9107-5F6073F634A7}"/>
    <cellStyle name="Calculation 2 2 2 13 5 2" xfId="1361" xr:uid="{75B0D8F5-A23B-4D34-BE4B-CE9F5C206907}"/>
    <cellStyle name="Calculation 2 2 2 13 5 3" xfId="1362" xr:uid="{AD718A5B-051C-4D77-9908-1D2C618E1921}"/>
    <cellStyle name="Calculation 2 2 2 13 6" xfId="1363" xr:uid="{A7A60A85-2643-4EF2-9A76-B1F24FC876F6}"/>
    <cellStyle name="Calculation 2 2 2 13 6 2" xfId="1364" xr:uid="{EC24AE02-E066-475B-8997-51DF88BC77D2}"/>
    <cellStyle name="Calculation 2 2 2 13 6 3" xfId="1365" xr:uid="{0F01849C-9C7E-4563-B1C6-3AF0E69DE0D4}"/>
    <cellStyle name="Calculation 2 2 2 13 7" xfId="1366" xr:uid="{EF67FEE9-1201-4295-AD8A-E228C1A40349}"/>
    <cellStyle name="Calculation 2 2 2 13 8" xfId="1367" xr:uid="{4E4483FE-497F-4A41-92DA-44A815193E55}"/>
    <cellStyle name="Calculation 2 2 2 14" xfId="1368" xr:uid="{7FDFB3C9-5F96-4787-ADCE-99F53C7D0E8D}"/>
    <cellStyle name="Calculation 2 2 2 14 2" xfId="1369" xr:uid="{889A1A4D-37A0-40CB-9420-8F967C4373FD}"/>
    <cellStyle name="Calculation 2 2 2 14 2 2" xfId="1370" xr:uid="{4026CE60-6D79-4623-B9E1-DA487F584F35}"/>
    <cellStyle name="Calculation 2 2 2 14 2 3" xfId="1371" xr:uid="{8B6AEBBE-C963-4F4D-8122-F9573BA7738D}"/>
    <cellStyle name="Calculation 2 2 2 14 2 4" xfId="1372" xr:uid="{89375999-7F4F-4E68-85FF-3B3D1F7FDA84}"/>
    <cellStyle name="Calculation 2 2 2 14 2 5" xfId="1373" xr:uid="{D24C99B4-3286-4EBF-B281-D3FF6165D63A}"/>
    <cellStyle name="Calculation 2 2 2 14 2 6" xfId="1374" xr:uid="{17B0EB4C-17B7-441C-ABB0-4F95525BAAA0}"/>
    <cellStyle name="Calculation 2 2 2 14 3" xfId="1375" xr:uid="{B8B8CFEF-D647-49AD-9563-013664EB09C9}"/>
    <cellStyle name="Calculation 2 2 2 14 3 2" xfId="1376" xr:uid="{456376DE-5E1A-4621-A6C6-CFD4EB1340E5}"/>
    <cellStyle name="Calculation 2 2 2 14 3 3" xfId="1377" xr:uid="{AD34F57D-8CDA-478C-82A9-D0940597878C}"/>
    <cellStyle name="Calculation 2 2 2 14 4" xfId="1378" xr:uid="{112A7021-8A7D-4A9E-8D20-71F179C6E827}"/>
    <cellStyle name="Calculation 2 2 2 14 4 2" xfId="1379" xr:uid="{6B2A0ECC-A56B-4F5B-BE84-7D31B08615E8}"/>
    <cellStyle name="Calculation 2 2 2 14 4 3" xfId="1380" xr:uid="{076E3061-E32D-41BB-83EA-F148A5B4E2EF}"/>
    <cellStyle name="Calculation 2 2 2 14 5" xfId="1381" xr:uid="{D4A4A860-7EB3-4C75-A850-A24396AB5DE5}"/>
    <cellStyle name="Calculation 2 2 2 14 5 2" xfId="1382" xr:uid="{20CA2206-9AB6-43F9-AD80-F172DFFA3727}"/>
    <cellStyle name="Calculation 2 2 2 14 5 3" xfId="1383" xr:uid="{D0B9E9D6-9900-4197-8CA4-6AC6723E9DF4}"/>
    <cellStyle name="Calculation 2 2 2 14 6" xfId="1384" xr:uid="{8ACF1593-59FB-4998-BA96-F026016CE505}"/>
    <cellStyle name="Calculation 2 2 2 14 6 2" xfId="1385" xr:uid="{3C0DC66C-B8AB-4B31-AF53-6B49ABEE8577}"/>
    <cellStyle name="Calculation 2 2 2 14 6 3" xfId="1386" xr:uid="{33BB985A-755E-414C-950A-18AE2BBC21A0}"/>
    <cellStyle name="Calculation 2 2 2 14 7" xfId="1387" xr:uid="{D536C9A6-8A7C-461F-A408-DAE63CE1EA1D}"/>
    <cellStyle name="Calculation 2 2 2 14 8" xfId="1388" xr:uid="{1AFC03D0-DB12-4068-A446-D068D5EF7A85}"/>
    <cellStyle name="Calculation 2 2 2 15" xfId="1389" xr:uid="{1F005126-BDC8-49BC-8251-BF761B3D68E6}"/>
    <cellStyle name="Calculation 2 2 2 15 2" xfId="1390" xr:uid="{CCDCCDD2-1CD0-4B1D-8FC6-4475AE81A035}"/>
    <cellStyle name="Calculation 2 2 2 15 2 2" xfId="1391" xr:uid="{1A9A143B-D3AA-45BC-BA5E-633FB5C949B9}"/>
    <cellStyle name="Calculation 2 2 2 15 2 3" xfId="1392" xr:uid="{F7183B65-7A87-472E-81DD-FAFA1C120E2B}"/>
    <cellStyle name="Calculation 2 2 2 15 2 4" xfId="1393" xr:uid="{350D17B5-73A4-4954-A54E-B9FA23B34F3B}"/>
    <cellStyle name="Calculation 2 2 2 15 2 5" xfId="1394" xr:uid="{97E99972-B16B-4B15-9357-BB3F59E1F461}"/>
    <cellStyle name="Calculation 2 2 2 15 2 6" xfId="1395" xr:uid="{FDA27F42-71A9-4B83-84F5-49A0CCA0A51C}"/>
    <cellStyle name="Calculation 2 2 2 15 3" xfId="1396" xr:uid="{D9FF9526-EEB8-4053-B4E0-DA634BEB3428}"/>
    <cellStyle name="Calculation 2 2 2 15 3 2" xfId="1397" xr:uid="{D50328E1-695C-44FF-B5EC-AA6DE369B14B}"/>
    <cellStyle name="Calculation 2 2 2 15 3 3" xfId="1398" xr:uid="{0CA78F8E-B1BE-44C9-B1D5-949ACF9A4665}"/>
    <cellStyle name="Calculation 2 2 2 15 4" xfId="1399" xr:uid="{77D0D1EA-299B-437D-A745-ABFE5A2D2098}"/>
    <cellStyle name="Calculation 2 2 2 15 4 2" xfId="1400" xr:uid="{E4FB19D8-5B8B-401F-80A8-FEAB49946EC3}"/>
    <cellStyle name="Calculation 2 2 2 15 4 3" xfId="1401" xr:uid="{C9382343-F7CA-4035-9C05-E030CF58DEF0}"/>
    <cellStyle name="Calculation 2 2 2 15 5" xfId="1402" xr:uid="{CA6C20FE-7B3F-4BFD-A9AC-39EC65092BE7}"/>
    <cellStyle name="Calculation 2 2 2 15 5 2" xfId="1403" xr:uid="{09613997-9096-44B2-980C-DF2538F59EBF}"/>
    <cellStyle name="Calculation 2 2 2 15 5 3" xfId="1404" xr:uid="{34B5C633-3722-47BE-9F99-2D422E6A1961}"/>
    <cellStyle name="Calculation 2 2 2 15 6" xfId="1405" xr:uid="{83169DF8-17F1-4289-B0D4-66888BE77CA0}"/>
    <cellStyle name="Calculation 2 2 2 15 6 2" xfId="1406" xr:uid="{A27A9D13-8A05-43DE-9934-850F0407C231}"/>
    <cellStyle name="Calculation 2 2 2 15 6 3" xfId="1407" xr:uid="{B7C69636-7B81-4EC9-B7FB-4418DB5EC91D}"/>
    <cellStyle name="Calculation 2 2 2 15 7" xfId="1408" xr:uid="{D3244D89-E645-48F9-86AF-0EE242387208}"/>
    <cellStyle name="Calculation 2 2 2 15 8" xfId="1409" xr:uid="{0246CAC0-82B4-480D-A9DF-7B58D1721B5C}"/>
    <cellStyle name="Calculation 2 2 2 16" xfId="1410" xr:uid="{4CD4F3AF-08D6-4E71-98E8-3D3918E78387}"/>
    <cellStyle name="Calculation 2 2 2 16 2" xfId="1411" xr:uid="{F64EAE12-8395-4A8E-B47D-E5054C2B18E8}"/>
    <cellStyle name="Calculation 2 2 2 16 2 2" xfId="1412" xr:uid="{CDBC51FC-78A4-4067-982F-8DF979B7ADC7}"/>
    <cellStyle name="Calculation 2 2 2 16 2 3" xfId="1413" xr:uid="{8A0D5F5C-D7E2-41AF-B987-B6056D55885B}"/>
    <cellStyle name="Calculation 2 2 2 16 2 4" xfId="1414" xr:uid="{4F128772-7DFE-4F3A-80E7-57E67EE086A6}"/>
    <cellStyle name="Calculation 2 2 2 16 2 5" xfId="1415" xr:uid="{6BBA57ED-4103-4702-A08C-7C59BC3D6152}"/>
    <cellStyle name="Calculation 2 2 2 16 2 6" xfId="1416" xr:uid="{48A11177-969F-43A8-8F8C-E8F38BA43759}"/>
    <cellStyle name="Calculation 2 2 2 16 3" xfId="1417" xr:uid="{9E5BAA6D-6060-4777-85E7-56471316A085}"/>
    <cellStyle name="Calculation 2 2 2 16 3 2" xfId="1418" xr:uid="{F16F2DF9-42CC-400A-8C9D-7D3AC09B3656}"/>
    <cellStyle name="Calculation 2 2 2 16 3 3" xfId="1419" xr:uid="{C42EC9B2-F11A-43C4-B2AA-0829897EA425}"/>
    <cellStyle name="Calculation 2 2 2 16 4" xfId="1420" xr:uid="{627FBE7D-B150-4D88-A823-6B28BA4B03E5}"/>
    <cellStyle name="Calculation 2 2 2 16 4 2" xfId="1421" xr:uid="{DDB02AE6-08C7-48BB-AB9D-D26716AB6DC9}"/>
    <cellStyle name="Calculation 2 2 2 16 4 3" xfId="1422" xr:uid="{E9E438E9-3CD6-4051-AD4E-8BA63C6A0BE3}"/>
    <cellStyle name="Calculation 2 2 2 16 5" xfId="1423" xr:uid="{D9988E39-1EE8-40E0-ABEE-138FB35C4E39}"/>
    <cellStyle name="Calculation 2 2 2 16 5 2" xfId="1424" xr:uid="{5AF24600-A3A0-4DC4-991A-B63F1BCC31A3}"/>
    <cellStyle name="Calculation 2 2 2 16 5 3" xfId="1425" xr:uid="{7B71DF36-90D5-4008-81B7-34D0706D4A1E}"/>
    <cellStyle name="Calculation 2 2 2 16 6" xfId="1426" xr:uid="{2387E221-6F50-4D24-946E-2F9B15824357}"/>
    <cellStyle name="Calculation 2 2 2 16 6 2" xfId="1427" xr:uid="{73A8C76C-6611-4674-9608-77F2D92A713E}"/>
    <cellStyle name="Calculation 2 2 2 16 6 3" xfId="1428" xr:uid="{1AC55E24-0939-49A7-A753-72A56ED29D08}"/>
    <cellStyle name="Calculation 2 2 2 16 7" xfId="1429" xr:uid="{8A962A88-88E2-48C3-A32D-41688BB17CCF}"/>
    <cellStyle name="Calculation 2 2 2 16 8" xfId="1430" xr:uid="{D9FC6D59-FE65-4D0F-88C0-9CA8F16FFD09}"/>
    <cellStyle name="Calculation 2 2 2 17" xfId="1431" xr:uid="{41B5E57E-E6C3-43AE-9462-7EA36B0A05C7}"/>
    <cellStyle name="Calculation 2 2 2 17 2" xfId="1432" xr:uid="{BDE22109-2092-4AB5-ABA7-7B00DD42A7C7}"/>
    <cellStyle name="Calculation 2 2 2 17 2 2" xfId="1433" xr:uid="{F66C3553-43C7-4801-B422-B992A5D34470}"/>
    <cellStyle name="Calculation 2 2 2 17 2 3" xfId="1434" xr:uid="{3422F024-79F8-404E-B88E-B1CD640DAD79}"/>
    <cellStyle name="Calculation 2 2 2 17 2 4" xfId="1435" xr:uid="{97529495-78A0-4474-BB29-A5E75C450EE7}"/>
    <cellStyle name="Calculation 2 2 2 17 2 5" xfId="1436" xr:uid="{4D278533-34E3-49E2-959F-AC13041B9777}"/>
    <cellStyle name="Calculation 2 2 2 17 2 6" xfId="1437" xr:uid="{F7B9FAD3-C697-4FDB-BC65-696264ED21BA}"/>
    <cellStyle name="Calculation 2 2 2 17 3" xfId="1438" xr:uid="{9AE20D34-4F2C-4A44-B494-5B57EF1FC09D}"/>
    <cellStyle name="Calculation 2 2 2 17 3 2" xfId="1439" xr:uid="{BBAB2A2F-1B52-40D5-A45E-2348EBDF44BE}"/>
    <cellStyle name="Calculation 2 2 2 17 3 3" xfId="1440" xr:uid="{AA814D68-8C5D-48C4-92B0-99A8F476F729}"/>
    <cellStyle name="Calculation 2 2 2 17 4" xfId="1441" xr:uid="{D5494B50-20E8-40E8-B524-BF93A176FE4E}"/>
    <cellStyle name="Calculation 2 2 2 17 4 2" xfId="1442" xr:uid="{E4D20014-E743-43F1-B50B-E356B0F7F882}"/>
    <cellStyle name="Calculation 2 2 2 17 4 3" xfId="1443" xr:uid="{8475DBD7-8C16-45E3-935D-0A987A6CC00B}"/>
    <cellStyle name="Calculation 2 2 2 17 5" xfId="1444" xr:uid="{9A6A8B47-7ECC-4D4F-A200-76E530D99909}"/>
    <cellStyle name="Calculation 2 2 2 17 5 2" xfId="1445" xr:uid="{B42BB64D-0C89-4677-B91B-8C9ACE97002A}"/>
    <cellStyle name="Calculation 2 2 2 17 5 3" xfId="1446" xr:uid="{89D517F2-B953-4280-856C-0CAAD33EF5D0}"/>
    <cellStyle name="Calculation 2 2 2 17 6" xfId="1447" xr:uid="{ADEF420A-1C3D-41D0-9F90-4DEB1C663284}"/>
    <cellStyle name="Calculation 2 2 2 17 6 2" xfId="1448" xr:uid="{6177A786-37E5-456F-BC88-4269913DD7C8}"/>
    <cellStyle name="Calculation 2 2 2 17 6 3" xfId="1449" xr:uid="{8BC87271-AD9F-4D73-ACEB-4BB70F735655}"/>
    <cellStyle name="Calculation 2 2 2 17 7" xfId="1450" xr:uid="{B57D4B12-9981-4D17-8417-C8636C550B78}"/>
    <cellStyle name="Calculation 2 2 2 17 8" xfId="1451" xr:uid="{967AD0F2-32BC-4239-AC9E-29FC29F96BE0}"/>
    <cellStyle name="Calculation 2 2 2 18" xfId="1452" xr:uid="{88ACBF9B-F6D8-4874-8E22-C4F8D267E43A}"/>
    <cellStyle name="Calculation 2 2 2 18 2" xfId="1453" xr:uid="{07DAA014-C885-4458-AC5F-C07698A363A8}"/>
    <cellStyle name="Calculation 2 2 2 18 2 2" xfId="1454" xr:uid="{9C6DBC04-2427-4966-BFDF-CB0B6CEF3837}"/>
    <cellStyle name="Calculation 2 2 2 18 2 3" xfId="1455" xr:uid="{8AB6AAF4-C1A4-4221-B2EF-A70E300CE9D4}"/>
    <cellStyle name="Calculation 2 2 2 18 2 4" xfId="1456" xr:uid="{094AC942-6653-4926-ABE0-FF9A69B3AB06}"/>
    <cellStyle name="Calculation 2 2 2 18 2 5" xfId="1457" xr:uid="{65210B4F-B7F0-448C-8055-048E00CC1E2D}"/>
    <cellStyle name="Calculation 2 2 2 18 2 6" xfId="1458" xr:uid="{98BC4734-57F2-4F8B-A8B8-F7FDA624E2D2}"/>
    <cellStyle name="Calculation 2 2 2 18 3" xfId="1459" xr:uid="{961A8CB8-94B9-4A4B-B3D6-31622B49B89A}"/>
    <cellStyle name="Calculation 2 2 2 18 3 2" xfId="1460" xr:uid="{7A3DC129-1986-4F80-9073-2762EBE91FE4}"/>
    <cellStyle name="Calculation 2 2 2 18 3 3" xfId="1461" xr:uid="{CCEB552A-25E6-4C92-AB46-4C5CE2C2FEED}"/>
    <cellStyle name="Calculation 2 2 2 18 4" xfId="1462" xr:uid="{EB5FBC06-C714-4829-B2BE-A87C35F36C1F}"/>
    <cellStyle name="Calculation 2 2 2 18 4 2" xfId="1463" xr:uid="{C6744A8A-E475-440B-8D65-61A34711ABC7}"/>
    <cellStyle name="Calculation 2 2 2 18 4 3" xfId="1464" xr:uid="{7C0DD93E-CC08-410B-AD98-B583EA23B651}"/>
    <cellStyle name="Calculation 2 2 2 18 5" xfId="1465" xr:uid="{D0EE5872-6CBF-4689-86CC-4536AD17D726}"/>
    <cellStyle name="Calculation 2 2 2 18 5 2" xfId="1466" xr:uid="{8C2D2BB7-50B5-45C7-8AA9-D1D9721A68FA}"/>
    <cellStyle name="Calculation 2 2 2 18 5 3" xfId="1467" xr:uid="{2284CDE7-FC61-49A8-9E84-9944BB4CA148}"/>
    <cellStyle name="Calculation 2 2 2 18 6" xfId="1468" xr:uid="{FF2C7A0A-94CF-4BF0-A955-AE3A5D92B630}"/>
    <cellStyle name="Calculation 2 2 2 18 6 2" xfId="1469" xr:uid="{1CAD5A3C-F14A-4371-B174-E168329F246D}"/>
    <cellStyle name="Calculation 2 2 2 18 6 3" xfId="1470" xr:uid="{0AFAC8AA-DA83-4B37-A6BF-E9F2D8E5B8D5}"/>
    <cellStyle name="Calculation 2 2 2 18 7" xfId="1471" xr:uid="{E4CD3D13-91E6-4724-9DA4-4F9019D73C2F}"/>
    <cellStyle name="Calculation 2 2 2 18 8" xfId="1472" xr:uid="{75599CC9-31CF-43E8-A4A1-E8707C538F26}"/>
    <cellStyle name="Calculation 2 2 2 19" xfId="1473" xr:uid="{B4F1767A-85A0-44E2-A03A-46AA50F632A9}"/>
    <cellStyle name="Calculation 2 2 2 19 2" xfId="1474" xr:uid="{CBFCBEBF-4E5C-456E-8B03-66DFD50D0C9E}"/>
    <cellStyle name="Calculation 2 2 2 19 2 2" xfId="1475" xr:uid="{48864EC3-EA19-4281-8C37-1C9B9F0B3572}"/>
    <cellStyle name="Calculation 2 2 2 19 2 3" xfId="1476" xr:uid="{A67A2315-F458-47F9-B55D-11685A997426}"/>
    <cellStyle name="Calculation 2 2 2 19 2 4" xfId="1477" xr:uid="{D145FC9E-756F-48D8-B0E9-91584373E3FD}"/>
    <cellStyle name="Calculation 2 2 2 19 2 5" xfId="1478" xr:uid="{42674B22-F5AA-4C45-9A24-52B373259C62}"/>
    <cellStyle name="Calculation 2 2 2 19 2 6" xfId="1479" xr:uid="{9BE632EE-5FD6-4208-A27B-FBA632E70EC1}"/>
    <cellStyle name="Calculation 2 2 2 19 3" xfId="1480" xr:uid="{0C41C8DE-0F33-41DC-8B28-554814074185}"/>
    <cellStyle name="Calculation 2 2 2 19 3 2" xfId="1481" xr:uid="{C4781C8D-07E5-46D3-9AF0-FB62FE461401}"/>
    <cellStyle name="Calculation 2 2 2 19 3 3" xfId="1482" xr:uid="{9AE82E4E-057C-4DB3-A850-394BF9BD0AAC}"/>
    <cellStyle name="Calculation 2 2 2 19 4" xfId="1483" xr:uid="{8D7AF7A2-F9C9-45CC-9A99-FB34D8561EBD}"/>
    <cellStyle name="Calculation 2 2 2 19 4 2" xfId="1484" xr:uid="{61951B8C-3AD7-4B0E-9806-1EC044F8EB63}"/>
    <cellStyle name="Calculation 2 2 2 19 4 3" xfId="1485" xr:uid="{E034B4E9-0F2E-40A0-8657-592D892B1E64}"/>
    <cellStyle name="Calculation 2 2 2 19 5" xfId="1486" xr:uid="{DD616C45-6736-4E89-90AD-FB3C545C122F}"/>
    <cellStyle name="Calculation 2 2 2 19 5 2" xfId="1487" xr:uid="{8F1537CB-6236-4B71-8621-C61023244254}"/>
    <cellStyle name="Calculation 2 2 2 19 5 3" xfId="1488" xr:uid="{9173F67C-EE7F-4F17-8556-F99D9EF388C5}"/>
    <cellStyle name="Calculation 2 2 2 19 6" xfId="1489" xr:uid="{A506333A-DA28-41F5-96D6-C2A9CF25390F}"/>
    <cellStyle name="Calculation 2 2 2 19 6 2" xfId="1490" xr:uid="{95BA5A8F-4A89-4A0D-9521-667443BD2294}"/>
    <cellStyle name="Calculation 2 2 2 19 6 3" xfId="1491" xr:uid="{C7FD1ED9-7D3D-4A19-8D4F-35D4554C4244}"/>
    <cellStyle name="Calculation 2 2 2 19 7" xfId="1492" xr:uid="{E6402279-A731-48AE-9B46-71A898B475D2}"/>
    <cellStyle name="Calculation 2 2 2 19 8" xfId="1493" xr:uid="{698EFBC2-2E16-4CCB-847F-960C52C4B264}"/>
    <cellStyle name="Calculation 2 2 2 2" xfId="1494" xr:uid="{B79A6A3F-162D-43B4-B889-AE16627B9B8F}"/>
    <cellStyle name="Calculation 2 2 2 2 2" xfId="1495" xr:uid="{CCF104FC-270F-4C8D-BD3A-39E2D6A16F3B}"/>
    <cellStyle name="Calculation 2 2 2 2 2 2" xfId="1496" xr:uid="{9C984A88-6A52-43AB-A837-B946A08F1ACF}"/>
    <cellStyle name="Calculation 2 2 2 2 2 3" xfId="1497" xr:uid="{44F69D02-B09C-4C51-AC77-06B6A999AE9A}"/>
    <cellStyle name="Calculation 2 2 2 2 2 4" xfId="1498" xr:uid="{75FECFA4-48E8-45B7-A2B8-1617AF0CCECD}"/>
    <cellStyle name="Calculation 2 2 2 2 2 5" xfId="1499" xr:uid="{9832A2E4-220C-4483-A7B6-A8E54986A4EE}"/>
    <cellStyle name="Calculation 2 2 2 2 2 6" xfId="1500" xr:uid="{3B69139F-D920-44F8-B3CB-5E98A2701C49}"/>
    <cellStyle name="Calculation 2 2 2 2 3" xfId="1501" xr:uid="{02E9C209-33BD-45C1-9468-3EC6B3D8FB74}"/>
    <cellStyle name="Calculation 2 2 2 2 3 2" xfId="1502" xr:uid="{4A48E10E-2649-43EB-A0FA-9C35D07C1DC8}"/>
    <cellStyle name="Calculation 2 2 2 2 3 3" xfId="1503" xr:uid="{4A43E246-9F20-4C1E-B228-B60381FBAC60}"/>
    <cellStyle name="Calculation 2 2 2 2 4" xfId="1504" xr:uid="{8AE901D7-8480-45EB-B83B-AAF092AF42D2}"/>
    <cellStyle name="Calculation 2 2 2 2 4 2" xfId="1505" xr:uid="{A2890075-9FB6-436C-A37B-2BD394FD17A7}"/>
    <cellStyle name="Calculation 2 2 2 2 4 3" xfId="1506" xr:uid="{D780BEDD-F3EF-449D-89B8-6A85A96AF759}"/>
    <cellStyle name="Calculation 2 2 2 2 5" xfId="1507" xr:uid="{B92FDD56-E42D-418C-B1BA-0890C99041AE}"/>
    <cellStyle name="Calculation 2 2 2 2 5 2" xfId="1508" xr:uid="{66593B80-8D24-48D1-B5C8-50972B487E7D}"/>
    <cellStyle name="Calculation 2 2 2 2 5 3" xfId="1509" xr:uid="{49E62890-57D8-42BA-94C8-CC61C2ADC625}"/>
    <cellStyle name="Calculation 2 2 2 2 6" xfId="1510" xr:uid="{AB6E3730-B0C3-4847-8567-B7260B093E8C}"/>
    <cellStyle name="Calculation 2 2 2 2 6 2" xfId="1511" xr:uid="{F428951E-B705-4B3A-8BA4-10D782B10038}"/>
    <cellStyle name="Calculation 2 2 2 2 6 3" xfId="1512" xr:uid="{7723D9DA-11AB-48CA-AA8C-34F456BEA69C}"/>
    <cellStyle name="Calculation 2 2 2 2 7" xfId="1513" xr:uid="{3B5D1325-E7E8-448B-822E-8CCBFD7648A2}"/>
    <cellStyle name="Calculation 2 2 2 2 8" xfId="1514" xr:uid="{80CDA85C-6275-43D9-A403-CA804E676FD6}"/>
    <cellStyle name="Calculation 2 2 2 20" xfId="1515" xr:uid="{F8996334-01C1-4EBB-9607-384C03BEBF09}"/>
    <cellStyle name="Calculation 2 2 2 20 2" xfId="1516" xr:uid="{9E5530DA-98B2-4AD9-88BC-628A3A3EE667}"/>
    <cellStyle name="Calculation 2 2 2 20 2 2" xfId="1517" xr:uid="{ACE59C0A-5C83-4FDC-839B-A48B50605BA2}"/>
    <cellStyle name="Calculation 2 2 2 20 2 3" xfId="1518" xr:uid="{4ED07EAE-793C-4C3F-A49E-041C90550D13}"/>
    <cellStyle name="Calculation 2 2 2 20 2 4" xfId="1519" xr:uid="{A8DE90A9-5087-48CF-85EE-AEAE29C95EF5}"/>
    <cellStyle name="Calculation 2 2 2 20 2 5" xfId="1520" xr:uid="{A8472EB5-B151-431C-A70E-F7A055D702F6}"/>
    <cellStyle name="Calculation 2 2 2 20 2 6" xfId="1521" xr:uid="{E3F8536B-BC23-477F-8EA7-D576EA39C262}"/>
    <cellStyle name="Calculation 2 2 2 20 3" xfId="1522" xr:uid="{81474116-FB32-4939-A476-826D9FFA753C}"/>
    <cellStyle name="Calculation 2 2 2 20 3 2" xfId="1523" xr:uid="{0F9DCD46-5876-4A5A-94AD-3F455AD1BFBD}"/>
    <cellStyle name="Calculation 2 2 2 20 3 3" xfId="1524" xr:uid="{19200588-2429-41C8-B446-3377D7060BE9}"/>
    <cellStyle name="Calculation 2 2 2 20 4" xfId="1525" xr:uid="{09EFA8DC-D970-4B17-9A43-E26ED3C1D203}"/>
    <cellStyle name="Calculation 2 2 2 20 4 2" xfId="1526" xr:uid="{A4278841-23FA-4C0E-A8C4-E37FEBD7D1CF}"/>
    <cellStyle name="Calculation 2 2 2 20 4 3" xfId="1527" xr:uid="{56DB6AB3-D421-46D9-8F1F-669057B65C0C}"/>
    <cellStyle name="Calculation 2 2 2 20 5" xfId="1528" xr:uid="{EBF9F982-F1E1-41EA-B8F4-918DD6B61DB7}"/>
    <cellStyle name="Calculation 2 2 2 20 5 2" xfId="1529" xr:uid="{8830E3F3-937E-49D0-BB77-A9C5BA930C5E}"/>
    <cellStyle name="Calculation 2 2 2 20 5 3" xfId="1530" xr:uid="{345E8A85-0B73-43B7-9509-14608A8CF81E}"/>
    <cellStyle name="Calculation 2 2 2 20 6" xfId="1531" xr:uid="{C6EA3B88-1C4B-4204-B1CA-C6901C5F7F3A}"/>
    <cellStyle name="Calculation 2 2 2 20 6 2" xfId="1532" xr:uid="{5149088E-322D-4D03-B520-6091FCDB3934}"/>
    <cellStyle name="Calculation 2 2 2 20 6 3" xfId="1533" xr:uid="{D38AE6E2-0FF2-494C-8AD2-47F67AD52DB1}"/>
    <cellStyle name="Calculation 2 2 2 20 7" xfId="1534" xr:uid="{01D61C0F-536D-4687-A6BC-FE93572CF5FA}"/>
    <cellStyle name="Calculation 2 2 2 20 8" xfId="1535" xr:uid="{39B6882E-65FB-422B-A3A9-91A682B762A3}"/>
    <cellStyle name="Calculation 2 2 2 21" xfId="1536" xr:uid="{F41BC396-2DE5-44FD-903E-7DE878EBFB53}"/>
    <cellStyle name="Calculation 2 2 2 21 2" xfId="1537" xr:uid="{552F8BE1-218B-4D55-8B44-6FEDF6F626E0}"/>
    <cellStyle name="Calculation 2 2 2 21 2 2" xfId="1538" xr:uid="{A9B6E90A-C1A3-4A55-AA56-10BED7AB217B}"/>
    <cellStyle name="Calculation 2 2 2 21 2 3" xfId="1539" xr:uid="{6B0251F0-DB7D-4278-B11C-026177F42C64}"/>
    <cellStyle name="Calculation 2 2 2 21 2 4" xfId="1540" xr:uid="{4F646EE8-1141-48AA-B259-99A6FD42B2DE}"/>
    <cellStyle name="Calculation 2 2 2 21 2 5" xfId="1541" xr:uid="{656EEC29-25F0-490B-ACFF-2FE74A21A1E0}"/>
    <cellStyle name="Calculation 2 2 2 21 2 6" xfId="1542" xr:uid="{535C66A8-FBDD-4C5F-AAB4-5803271F3FBF}"/>
    <cellStyle name="Calculation 2 2 2 21 3" xfId="1543" xr:uid="{8690FC39-97BA-4ABB-B3D2-655B72C4C7B5}"/>
    <cellStyle name="Calculation 2 2 2 21 3 2" xfId="1544" xr:uid="{57E861BA-4BBD-4AFA-8BDA-4BDC15D1B91A}"/>
    <cellStyle name="Calculation 2 2 2 21 3 3" xfId="1545" xr:uid="{A07BC1F4-A42E-4105-91FB-BA5AE7D02B72}"/>
    <cellStyle name="Calculation 2 2 2 21 4" xfId="1546" xr:uid="{0BAA8338-C10A-49C7-99C2-4319A57206D9}"/>
    <cellStyle name="Calculation 2 2 2 21 4 2" xfId="1547" xr:uid="{C0C9D26C-0859-4A97-8C01-8A5748A84A8E}"/>
    <cellStyle name="Calculation 2 2 2 21 4 3" xfId="1548" xr:uid="{68EA1D09-E2B0-4BA1-B38A-583194357B75}"/>
    <cellStyle name="Calculation 2 2 2 21 5" xfId="1549" xr:uid="{9B092006-DF21-444D-AC42-365F87FDA620}"/>
    <cellStyle name="Calculation 2 2 2 21 5 2" xfId="1550" xr:uid="{92763D57-16D6-4072-A1E8-9368E008BD31}"/>
    <cellStyle name="Calculation 2 2 2 21 5 3" xfId="1551" xr:uid="{ADE9FEBE-B962-43A6-822C-E93B776CB010}"/>
    <cellStyle name="Calculation 2 2 2 21 6" xfId="1552" xr:uid="{6B23829E-36FC-4A9B-8940-B18F05EA0802}"/>
    <cellStyle name="Calculation 2 2 2 21 6 2" xfId="1553" xr:uid="{B86F14F4-44D5-4626-AFA7-609FFD56CDBD}"/>
    <cellStyle name="Calculation 2 2 2 21 6 3" xfId="1554" xr:uid="{1C03AD7F-DAAD-4E6D-9E14-7335ED704F90}"/>
    <cellStyle name="Calculation 2 2 2 21 7" xfId="1555" xr:uid="{D1C21DBB-B226-4901-AB71-B13F51A0EC98}"/>
    <cellStyle name="Calculation 2 2 2 21 8" xfId="1556" xr:uid="{ECF42C1B-2A54-4DC1-8E1F-92FFF05BF340}"/>
    <cellStyle name="Calculation 2 2 2 22" xfId="1557" xr:uid="{21E9C634-5AE3-4CFA-A603-C22127D51EC2}"/>
    <cellStyle name="Calculation 2 2 2 22 2" xfId="1558" xr:uid="{4668BA46-D949-43A0-9419-1D1B3F0D89D8}"/>
    <cellStyle name="Calculation 2 2 2 22 2 2" xfId="1559" xr:uid="{485859D5-4FFA-4870-82F8-F4EE5F078BED}"/>
    <cellStyle name="Calculation 2 2 2 22 2 3" xfId="1560" xr:uid="{D2F6BD7B-71E5-4826-BB72-D601E13ED2BE}"/>
    <cellStyle name="Calculation 2 2 2 22 2 4" xfId="1561" xr:uid="{9A65CFF7-D2EA-456D-B972-D83BD6B8BF89}"/>
    <cellStyle name="Calculation 2 2 2 22 2 5" xfId="1562" xr:uid="{437D1D03-AAF8-494D-A71D-EFAD9FFBB383}"/>
    <cellStyle name="Calculation 2 2 2 22 2 6" xfId="1563" xr:uid="{42E3E713-9AA7-4368-AF4E-555A26609989}"/>
    <cellStyle name="Calculation 2 2 2 22 3" xfId="1564" xr:uid="{2DE2A925-1EF8-4890-818A-20A32DD9F6EE}"/>
    <cellStyle name="Calculation 2 2 2 22 3 2" xfId="1565" xr:uid="{A227663F-E551-4FAD-886D-A6AC98DA5BC2}"/>
    <cellStyle name="Calculation 2 2 2 22 3 3" xfId="1566" xr:uid="{16129156-392E-4437-87A7-DDC5E9F33810}"/>
    <cellStyle name="Calculation 2 2 2 22 4" xfId="1567" xr:uid="{16702987-ABEC-48B2-A05C-D16DACF281DB}"/>
    <cellStyle name="Calculation 2 2 2 22 4 2" xfId="1568" xr:uid="{0F9B1AC7-0C9D-4D9E-866E-082C9533271D}"/>
    <cellStyle name="Calculation 2 2 2 22 4 3" xfId="1569" xr:uid="{8E370357-57C0-450F-B04F-1591A8237BCE}"/>
    <cellStyle name="Calculation 2 2 2 22 5" xfId="1570" xr:uid="{5613844B-56E6-43C3-A514-B9176161C02F}"/>
    <cellStyle name="Calculation 2 2 2 22 5 2" xfId="1571" xr:uid="{ED1304D2-84E6-4AB5-9F36-09E209D0237B}"/>
    <cellStyle name="Calculation 2 2 2 22 5 3" xfId="1572" xr:uid="{22EB0696-5185-49FD-921C-282F0BB4D803}"/>
    <cellStyle name="Calculation 2 2 2 22 6" xfId="1573" xr:uid="{FADD7822-8D99-4861-8321-E5E3B9680917}"/>
    <cellStyle name="Calculation 2 2 2 22 6 2" xfId="1574" xr:uid="{35B94561-12A8-45EB-8978-D43EA4B48041}"/>
    <cellStyle name="Calculation 2 2 2 22 6 3" xfId="1575" xr:uid="{9E7E8DBB-DF6C-44A3-9C3D-F4F502EB8240}"/>
    <cellStyle name="Calculation 2 2 2 22 7" xfId="1576" xr:uid="{F40FF3DD-6A28-4A82-90DD-730E43A5CBFB}"/>
    <cellStyle name="Calculation 2 2 2 22 8" xfId="1577" xr:uid="{0BDCA55E-CB77-4674-9473-91959CE7A110}"/>
    <cellStyle name="Calculation 2 2 2 23" xfId="1578" xr:uid="{7E9C497A-17A8-4F79-8F7E-A85EC90CAB8D}"/>
    <cellStyle name="Calculation 2 2 2 23 2" xfId="1579" xr:uid="{E4EB9B54-70E9-41E4-A2F1-7AAD6B6A6592}"/>
    <cellStyle name="Calculation 2 2 2 23 2 2" xfId="1580" xr:uid="{F321171D-230B-4D34-9AF2-AF7A05C72D76}"/>
    <cellStyle name="Calculation 2 2 2 23 2 3" xfId="1581" xr:uid="{CBF4E28F-010F-4FF9-82DE-9E4B4D6486B9}"/>
    <cellStyle name="Calculation 2 2 2 23 2 4" xfId="1582" xr:uid="{9AC62F43-A36A-4EA4-ABAB-15D75CFD85B6}"/>
    <cellStyle name="Calculation 2 2 2 23 2 5" xfId="1583" xr:uid="{4612F48C-4785-4E52-8E21-D227B1B92408}"/>
    <cellStyle name="Calculation 2 2 2 23 2 6" xfId="1584" xr:uid="{C2C8F92F-3D0C-4851-8404-D75B8E4551C1}"/>
    <cellStyle name="Calculation 2 2 2 23 3" xfId="1585" xr:uid="{3591DCE9-6607-4827-A45C-7175D930A564}"/>
    <cellStyle name="Calculation 2 2 2 23 3 2" xfId="1586" xr:uid="{FDC2434C-1F20-465E-B2B3-8698EB9ECA2A}"/>
    <cellStyle name="Calculation 2 2 2 23 3 3" xfId="1587" xr:uid="{E8082F82-8706-4D95-9171-FD333B6099D0}"/>
    <cellStyle name="Calculation 2 2 2 23 4" xfId="1588" xr:uid="{29E240A6-ACE7-4A9C-A92A-9FBA80E225D5}"/>
    <cellStyle name="Calculation 2 2 2 23 4 2" xfId="1589" xr:uid="{B85F385D-1B67-48BD-94F1-4F58C6D559F2}"/>
    <cellStyle name="Calculation 2 2 2 23 4 3" xfId="1590" xr:uid="{27183C85-8C5E-43AB-9BA2-88051F988FB6}"/>
    <cellStyle name="Calculation 2 2 2 23 5" xfId="1591" xr:uid="{A383D6A9-212B-411B-8010-4481BD650665}"/>
    <cellStyle name="Calculation 2 2 2 23 5 2" xfId="1592" xr:uid="{48FFED42-86B5-4B2A-AD34-C086CC5C6BB7}"/>
    <cellStyle name="Calculation 2 2 2 23 5 3" xfId="1593" xr:uid="{2AD3FD85-29BE-460B-A4BC-C34FC168CC8C}"/>
    <cellStyle name="Calculation 2 2 2 23 6" xfId="1594" xr:uid="{7F9F3B57-1DF9-49D4-992C-FDF7872CFFC9}"/>
    <cellStyle name="Calculation 2 2 2 23 6 2" xfId="1595" xr:uid="{888B9DC0-EFB9-4A84-9B4F-D784DAE113AD}"/>
    <cellStyle name="Calculation 2 2 2 23 6 3" xfId="1596" xr:uid="{984B9848-4973-45C0-9328-8DBE34B5F882}"/>
    <cellStyle name="Calculation 2 2 2 23 7" xfId="1597" xr:uid="{6C8A80B3-0358-4C22-887D-3F88FE3ABD5A}"/>
    <cellStyle name="Calculation 2 2 2 23 8" xfId="1598" xr:uid="{F86B8473-4115-4D85-B06A-0DDE9EB37B49}"/>
    <cellStyle name="Calculation 2 2 2 24" xfId="1599" xr:uid="{1AA793ED-CF6C-4C52-A747-61D4196FCE82}"/>
    <cellStyle name="Calculation 2 2 2 24 2" xfId="1600" xr:uid="{5276A94A-6090-450C-B33D-9C5E646B4EAD}"/>
    <cellStyle name="Calculation 2 2 2 24 2 2" xfId="1601" xr:uid="{AC8C45F1-2048-4B12-AC44-874C6F7FAA42}"/>
    <cellStyle name="Calculation 2 2 2 24 2 3" xfId="1602" xr:uid="{543524AF-E6A6-4195-ABBD-3B4D9681B596}"/>
    <cellStyle name="Calculation 2 2 2 24 2 4" xfId="1603" xr:uid="{0644F4E1-4F6B-4849-BFBA-DD43E0D699E1}"/>
    <cellStyle name="Calculation 2 2 2 24 2 5" xfId="1604" xr:uid="{5926E758-4223-47CB-ACEA-EE1EDBF3FA20}"/>
    <cellStyle name="Calculation 2 2 2 24 2 6" xfId="1605" xr:uid="{9DD7164C-54C8-4E60-A136-C2DD14CE0FF5}"/>
    <cellStyle name="Calculation 2 2 2 24 3" xfId="1606" xr:uid="{6599F231-9868-4941-B395-9D88FAEE1DD5}"/>
    <cellStyle name="Calculation 2 2 2 24 3 2" xfId="1607" xr:uid="{00241C34-C213-49DC-9403-9C2AC8C041F8}"/>
    <cellStyle name="Calculation 2 2 2 24 3 3" xfId="1608" xr:uid="{60E4A3E6-F411-416D-962F-48B5A910BD99}"/>
    <cellStyle name="Calculation 2 2 2 24 4" xfId="1609" xr:uid="{221F1B88-226A-47E9-94DE-32AF67E34FB3}"/>
    <cellStyle name="Calculation 2 2 2 24 4 2" xfId="1610" xr:uid="{BC9A964F-481E-45B9-B3FA-C9960D661D40}"/>
    <cellStyle name="Calculation 2 2 2 24 4 3" xfId="1611" xr:uid="{50612FA8-2B28-4140-9415-5F21032B9F31}"/>
    <cellStyle name="Calculation 2 2 2 24 5" xfId="1612" xr:uid="{7D76355D-5692-4CC9-9E8F-B35201BDF7E2}"/>
    <cellStyle name="Calculation 2 2 2 24 5 2" xfId="1613" xr:uid="{254DEC46-412E-453C-BA26-8669ADCC40AC}"/>
    <cellStyle name="Calculation 2 2 2 24 5 3" xfId="1614" xr:uid="{F501A2D9-9F4C-42E2-BDF8-BD969DB6E7D1}"/>
    <cellStyle name="Calculation 2 2 2 24 6" xfId="1615" xr:uid="{293A03B2-D2B4-4596-BDF7-242D8FF750D3}"/>
    <cellStyle name="Calculation 2 2 2 24 6 2" xfId="1616" xr:uid="{2636A906-E801-487D-AE57-3CCE2B9745FA}"/>
    <cellStyle name="Calculation 2 2 2 24 6 3" xfId="1617" xr:uid="{C9A27B42-64F2-4C89-93A1-F9B9414BD317}"/>
    <cellStyle name="Calculation 2 2 2 24 7" xfId="1618" xr:uid="{312BECD3-245F-46DB-ACAC-9595BDD38EC7}"/>
    <cellStyle name="Calculation 2 2 2 24 8" xfId="1619" xr:uid="{40025435-8967-4BD0-AEDE-1CF358BD5EB2}"/>
    <cellStyle name="Calculation 2 2 2 25" xfId="1620" xr:uid="{EBAB4789-22D7-44E4-93E3-22AFF9B4C8EB}"/>
    <cellStyle name="Calculation 2 2 2 25 2" xfId="1621" xr:uid="{AC9E33D0-559D-4BF8-B9FA-753B5C625DB3}"/>
    <cellStyle name="Calculation 2 2 2 25 2 2" xfId="1622" xr:uid="{ED929BFD-CA4F-482A-A07D-B555023ABFC7}"/>
    <cellStyle name="Calculation 2 2 2 25 2 3" xfId="1623" xr:uid="{1D313990-9D5E-46CF-A5E6-B6759B933FC4}"/>
    <cellStyle name="Calculation 2 2 2 25 2 4" xfId="1624" xr:uid="{4612D5E0-AD49-4AC0-A6ED-03F31A52B324}"/>
    <cellStyle name="Calculation 2 2 2 25 2 5" xfId="1625" xr:uid="{48D808F1-540F-48AB-86DE-D2A3D512D80F}"/>
    <cellStyle name="Calculation 2 2 2 25 2 6" xfId="1626" xr:uid="{04C343DB-2498-4EE2-9F95-15F4AE51CC96}"/>
    <cellStyle name="Calculation 2 2 2 25 3" xfId="1627" xr:uid="{EA6212FE-C0EC-4ED7-AB2A-0CD3A0FECDEB}"/>
    <cellStyle name="Calculation 2 2 2 25 3 2" xfId="1628" xr:uid="{E26A86DE-1FBD-432D-B9F7-5525231B4DA6}"/>
    <cellStyle name="Calculation 2 2 2 25 3 3" xfId="1629" xr:uid="{18C3BEA2-C9BC-4DFF-930B-832FF61A6A46}"/>
    <cellStyle name="Calculation 2 2 2 25 4" xfId="1630" xr:uid="{0B717024-53AA-4886-89A8-72D10A943872}"/>
    <cellStyle name="Calculation 2 2 2 25 4 2" xfId="1631" xr:uid="{449F4515-7062-4CA3-BB63-79B78DA5DCCE}"/>
    <cellStyle name="Calculation 2 2 2 25 4 3" xfId="1632" xr:uid="{F507C1A6-9506-4A3E-9056-E23F40F238B9}"/>
    <cellStyle name="Calculation 2 2 2 25 5" xfId="1633" xr:uid="{640EABAC-7878-4174-ABAD-8EFCC85A3E84}"/>
    <cellStyle name="Calculation 2 2 2 25 5 2" xfId="1634" xr:uid="{8CB40EA3-6EDC-4D56-AE76-D2F5D9399C8A}"/>
    <cellStyle name="Calculation 2 2 2 25 5 3" xfId="1635" xr:uid="{F36653EF-292E-4C9C-A846-739B1A2E4AAB}"/>
    <cellStyle name="Calculation 2 2 2 25 6" xfId="1636" xr:uid="{8CF8C524-2436-4488-9815-9B3E0ED78483}"/>
    <cellStyle name="Calculation 2 2 2 25 6 2" xfId="1637" xr:uid="{D008AA93-1614-477D-8227-D5BF5A108B59}"/>
    <cellStyle name="Calculation 2 2 2 25 6 3" xfId="1638" xr:uid="{91439089-D344-4732-8BD8-D5E4CC42612D}"/>
    <cellStyle name="Calculation 2 2 2 25 7" xfId="1639" xr:uid="{013F2521-B519-4160-AF33-D2C599DF4022}"/>
    <cellStyle name="Calculation 2 2 2 25 8" xfId="1640" xr:uid="{EB73CDD5-2DF4-4D73-8A72-8BBA37FE4F99}"/>
    <cellStyle name="Calculation 2 2 2 26" xfId="1641" xr:uid="{45360C84-21E3-4E78-B552-FA025F6E4AB5}"/>
    <cellStyle name="Calculation 2 2 2 26 2" xfId="1642" xr:uid="{B91E5A6C-30D3-467D-8A75-AB6830CC222B}"/>
    <cellStyle name="Calculation 2 2 2 26 2 2" xfId="1643" xr:uid="{1072EF75-6DF7-42B5-9161-CDF641D5BF4E}"/>
    <cellStyle name="Calculation 2 2 2 26 2 3" xfId="1644" xr:uid="{E77C5D43-D711-49AD-830B-64603F97F6FA}"/>
    <cellStyle name="Calculation 2 2 2 26 2 4" xfId="1645" xr:uid="{68FC3E36-D3FD-4497-9FFB-79F02A461FD8}"/>
    <cellStyle name="Calculation 2 2 2 26 2 5" xfId="1646" xr:uid="{5D23CAD2-0574-488D-A0DB-D3E01EFE4473}"/>
    <cellStyle name="Calculation 2 2 2 26 2 6" xfId="1647" xr:uid="{AA8562F0-ED71-43C5-B46F-CDF250AB1AD3}"/>
    <cellStyle name="Calculation 2 2 2 26 3" xfId="1648" xr:uid="{1CBF186C-F771-4DA6-BEF7-805019913F36}"/>
    <cellStyle name="Calculation 2 2 2 26 3 2" xfId="1649" xr:uid="{389D3E86-D476-4953-8311-691365DBD37D}"/>
    <cellStyle name="Calculation 2 2 2 26 3 3" xfId="1650" xr:uid="{B3B8DF3C-400B-4176-94D9-F0ABAB424A64}"/>
    <cellStyle name="Calculation 2 2 2 26 4" xfId="1651" xr:uid="{A7E91A65-D644-4792-903E-4C216A0FF9D9}"/>
    <cellStyle name="Calculation 2 2 2 26 4 2" xfId="1652" xr:uid="{5B719E26-2E36-4EC4-9C99-AE0CB9CBEF51}"/>
    <cellStyle name="Calculation 2 2 2 26 4 3" xfId="1653" xr:uid="{8A18FFEB-7BD3-4512-B837-18E45AB6EB78}"/>
    <cellStyle name="Calculation 2 2 2 26 5" xfId="1654" xr:uid="{C918E3BD-3A30-4B01-BFC3-F34E3F6B3766}"/>
    <cellStyle name="Calculation 2 2 2 26 5 2" xfId="1655" xr:uid="{2E625D5E-38A0-45B2-A5A9-EB73CE92DFAC}"/>
    <cellStyle name="Calculation 2 2 2 26 5 3" xfId="1656" xr:uid="{E08D4C0D-5156-4372-BE64-3EDE8647AC12}"/>
    <cellStyle name="Calculation 2 2 2 26 6" xfId="1657" xr:uid="{86FA4168-34C6-4840-A806-7CFD8B9BBE3A}"/>
    <cellStyle name="Calculation 2 2 2 26 6 2" xfId="1658" xr:uid="{C6E1C914-F42A-4406-BB80-14B2EB2F89B3}"/>
    <cellStyle name="Calculation 2 2 2 26 6 3" xfId="1659" xr:uid="{0D65E5C8-39BA-4B23-B19E-8AB2D557C047}"/>
    <cellStyle name="Calculation 2 2 2 26 7" xfId="1660" xr:uid="{012A5E09-A694-47D8-A387-0A4CCECFBA1E}"/>
    <cellStyle name="Calculation 2 2 2 26 8" xfId="1661" xr:uid="{A9364C86-1F79-477C-86CD-D0DB0543781F}"/>
    <cellStyle name="Calculation 2 2 2 27" xfId="1662" xr:uid="{BF18AB6E-3485-4A5A-B154-4CDF2D519360}"/>
    <cellStyle name="Calculation 2 2 2 27 2" xfId="1663" xr:uid="{25C85CF6-8A54-425A-857C-9268F49F4655}"/>
    <cellStyle name="Calculation 2 2 2 27 2 2" xfId="1664" xr:uid="{4EBB3873-84C6-4E2E-9300-6BEA7C6683EE}"/>
    <cellStyle name="Calculation 2 2 2 27 2 3" xfId="1665" xr:uid="{8E4732BF-FC22-485A-BFDF-F28D190B0AC8}"/>
    <cellStyle name="Calculation 2 2 2 27 2 4" xfId="1666" xr:uid="{EBA399D5-ADF9-424F-9E42-946A58611958}"/>
    <cellStyle name="Calculation 2 2 2 27 2 5" xfId="1667" xr:uid="{A17BC899-5D82-408B-8191-0A4B6CE377A5}"/>
    <cellStyle name="Calculation 2 2 2 27 2 6" xfId="1668" xr:uid="{ED694B34-48A3-4C64-8433-D1FFD2C23E84}"/>
    <cellStyle name="Calculation 2 2 2 27 3" xfId="1669" xr:uid="{4B9924FC-DCFA-4F96-8779-415F69650582}"/>
    <cellStyle name="Calculation 2 2 2 27 3 2" xfId="1670" xr:uid="{864D3EFF-9E48-4ADA-BD42-E1D1F83D1681}"/>
    <cellStyle name="Calculation 2 2 2 27 3 3" xfId="1671" xr:uid="{3276BC47-3A05-4E11-967D-03FCB19AD4F0}"/>
    <cellStyle name="Calculation 2 2 2 27 4" xfId="1672" xr:uid="{EA449620-2380-4FF1-9ECD-E4546B56AC51}"/>
    <cellStyle name="Calculation 2 2 2 27 4 2" xfId="1673" xr:uid="{0F4660AE-E529-4B68-A7D3-0B6EABDBDA22}"/>
    <cellStyle name="Calculation 2 2 2 27 4 3" xfId="1674" xr:uid="{F1B9183B-FECF-4753-8B21-216BA9FE3077}"/>
    <cellStyle name="Calculation 2 2 2 27 5" xfId="1675" xr:uid="{DC329E97-E722-48B7-A509-D9796ABE6203}"/>
    <cellStyle name="Calculation 2 2 2 27 5 2" xfId="1676" xr:uid="{52F2BDEF-84AE-40E1-B206-C72A075B6A69}"/>
    <cellStyle name="Calculation 2 2 2 27 5 3" xfId="1677" xr:uid="{57C788EE-826E-48B6-BB60-34B9159CB4C9}"/>
    <cellStyle name="Calculation 2 2 2 27 6" xfId="1678" xr:uid="{5E4C92FB-1227-4292-BAEF-F95A070603EE}"/>
    <cellStyle name="Calculation 2 2 2 27 6 2" xfId="1679" xr:uid="{7B0282EC-F1AA-41E4-8675-431A156E53D8}"/>
    <cellStyle name="Calculation 2 2 2 27 6 3" xfId="1680" xr:uid="{13809BC9-8489-420C-9033-8E0A46F882F8}"/>
    <cellStyle name="Calculation 2 2 2 27 7" xfId="1681" xr:uid="{83BBA990-2C5B-4295-9CF4-CE2B5C6D54D6}"/>
    <cellStyle name="Calculation 2 2 2 27 8" xfId="1682" xr:uid="{014DD91C-A3DB-47AF-9C34-02C44EE8D7F3}"/>
    <cellStyle name="Calculation 2 2 2 28" xfId="1683" xr:uid="{F66BF53D-12D0-458B-9F02-165E6FDBEE52}"/>
    <cellStyle name="Calculation 2 2 2 28 2" xfId="1684" xr:uid="{FA02FEFE-5B8D-448A-A5DF-A5947A0432B5}"/>
    <cellStyle name="Calculation 2 2 2 28 2 2" xfId="1685" xr:uid="{7C185A2E-F84E-472F-8008-C9A0DA983E58}"/>
    <cellStyle name="Calculation 2 2 2 28 2 3" xfId="1686" xr:uid="{9C16340D-B9E5-4496-B2E9-3A6F49AA2D45}"/>
    <cellStyle name="Calculation 2 2 2 28 2 4" xfId="1687" xr:uid="{9DD8A7F5-5BFD-45BB-AE04-EC71E2437D60}"/>
    <cellStyle name="Calculation 2 2 2 28 2 5" xfId="1688" xr:uid="{2D4965B9-FA12-4454-B06B-80632D83BEEF}"/>
    <cellStyle name="Calculation 2 2 2 28 2 6" xfId="1689" xr:uid="{83505FF9-6C17-46DE-AD29-68A8DC2657DF}"/>
    <cellStyle name="Calculation 2 2 2 28 3" xfId="1690" xr:uid="{2972313D-E376-4970-B503-5600A6057D54}"/>
    <cellStyle name="Calculation 2 2 2 28 3 2" xfId="1691" xr:uid="{12F97167-C9F0-416F-8B63-9D64C79955F2}"/>
    <cellStyle name="Calculation 2 2 2 28 3 3" xfId="1692" xr:uid="{DC5856F8-B2D0-4289-BBD6-4E20DA571813}"/>
    <cellStyle name="Calculation 2 2 2 28 4" xfId="1693" xr:uid="{C1FEAD25-1C8F-4E22-8B5C-A8C2D4572E8C}"/>
    <cellStyle name="Calculation 2 2 2 28 4 2" xfId="1694" xr:uid="{CCE45548-6125-4F37-B625-12892BDBB2FF}"/>
    <cellStyle name="Calculation 2 2 2 28 4 3" xfId="1695" xr:uid="{18EE9BBF-3092-4BD2-AE7B-48E17948CC45}"/>
    <cellStyle name="Calculation 2 2 2 28 5" xfId="1696" xr:uid="{8389688D-8035-44F6-960D-48C7DC0CD47D}"/>
    <cellStyle name="Calculation 2 2 2 28 5 2" xfId="1697" xr:uid="{9F4DE93B-52F9-4A78-AE29-4F6A3C025157}"/>
    <cellStyle name="Calculation 2 2 2 28 5 3" xfId="1698" xr:uid="{B0CC820D-67A0-494F-A6B5-3CD895A6A320}"/>
    <cellStyle name="Calculation 2 2 2 28 6" xfId="1699" xr:uid="{3DB28A3E-0AE5-4338-A511-1A91A0900F9A}"/>
    <cellStyle name="Calculation 2 2 2 28 6 2" xfId="1700" xr:uid="{1DDAC847-38B4-4C6B-8D97-D4F00B2BDF2A}"/>
    <cellStyle name="Calculation 2 2 2 28 6 3" xfId="1701" xr:uid="{4B501C89-5ADD-49F8-83F7-3F701F91A6E5}"/>
    <cellStyle name="Calculation 2 2 2 28 7" xfId="1702" xr:uid="{93FDD68D-524A-4C2B-B81B-84575243C831}"/>
    <cellStyle name="Calculation 2 2 2 28 8" xfId="1703" xr:uid="{E6329A16-6AD3-4E02-8C59-2589E30E026D}"/>
    <cellStyle name="Calculation 2 2 2 29" xfId="1704" xr:uid="{A2512BF2-B6FB-4B3E-BB6A-DD5D4B5076F1}"/>
    <cellStyle name="Calculation 2 2 2 29 2" xfId="1705" xr:uid="{74A8A65B-CC25-49D1-A112-BD17420608EB}"/>
    <cellStyle name="Calculation 2 2 2 29 2 2" xfId="1706" xr:uid="{50EA4F8F-4CC0-447B-8C48-28FA58A6D301}"/>
    <cellStyle name="Calculation 2 2 2 29 2 3" xfId="1707" xr:uid="{A64D6CD2-8535-4F04-822E-6FE1D7E7613B}"/>
    <cellStyle name="Calculation 2 2 2 29 2 4" xfId="1708" xr:uid="{E4230C55-59A8-4683-A5BD-A11D5E53645B}"/>
    <cellStyle name="Calculation 2 2 2 29 2 5" xfId="1709" xr:uid="{EF4E6220-9968-45E9-922B-E1BA63ED0B4C}"/>
    <cellStyle name="Calculation 2 2 2 29 2 6" xfId="1710" xr:uid="{7509789C-F187-449A-879D-F097CFB26AB5}"/>
    <cellStyle name="Calculation 2 2 2 29 3" xfId="1711" xr:uid="{8E121E45-931D-4523-840F-862D76EA9FA4}"/>
    <cellStyle name="Calculation 2 2 2 29 3 2" xfId="1712" xr:uid="{7BC1983A-3C05-4432-A288-B9C1E565D119}"/>
    <cellStyle name="Calculation 2 2 2 29 3 3" xfId="1713" xr:uid="{CAE7C08B-1F6E-4EFF-900B-C0BD16984B88}"/>
    <cellStyle name="Calculation 2 2 2 29 4" xfId="1714" xr:uid="{09ED1C97-103E-4EB7-8964-01C4B6B210C9}"/>
    <cellStyle name="Calculation 2 2 2 29 4 2" xfId="1715" xr:uid="{27B477DB-B91B-4B32-8FE8-AF11EC0F1235}"/>
    <cellStyle name="Calculation 2 2 2 29 4 3" xfId="1716" xr:uid="{2F957B41-8055-4278-8B9E-D276CF15FB17}"/>
    <cellStyle name="Calculation 2 2 2 29 5" xfId="1717" xr:uid="{2ABDE046-610C-4967-85AC-845EA23D414D}"/>
    <cellStyle name="Calculation 2 2 2 29 5 2" xfId="1718" xr:uid="{77A02946-4A85-43A7-BF12-0DDE92E4006C}"/>
    <cellStyle name="Calculation 2 2 2 29 5 3" xfId="1719" xr:uid="{CAE805EE-693B-4218-9115-8781583E7C5A}"/>
    <cellStyle name="Calculation 2 2 2 29 6" xfId="1720" xr:uid="{F29271AA-7A8E-4773-B8E5-CCFC979ADC09}"/>
    <cellStyle name="Calculation 2 2 2 29 6 2" xfId="1721" xr:uid="{E9011634-12D6-4F73-9F98-25A21CCDE530}"/>
    <cellStyle name="Calculation 2 2 2 29 6 3" xfId="1722" xr:uid="{C3054269-AED5-4AB1-906B-FA1124E71C6E}"/>
    <cellStyle name="Calculation 2 2 2 29 7" xfId="1723" xr:uid="{35A1F6E3-F9EF-428E-854D-767712B0FAE1}"/>
    <cellStyle name="Calculation 2 2 2 29 8" xfId="1724" xr:uid="{B641E7C4-505C-4B00-96CE-A90ED8C3E625}"/>
    <cellStyle name="Calculation 2 2 2 3" xfId="1725" xr:uid="{236E10F5-4165-43AF-BDE7-031CA9E561C2}"/>
    <cellStyle name="Calculation 2 2 2 3 2" xfId="1726" xr:uid="{14D9DD7A-4EDC-4B34-B8CB-66B71AA52B50}"/>
    <cellStyle name="Calculation 2 2 2 3 2 2" xfId="1727" xr:uid="{16D0E0C0-B307-4850-9AB1-9285A070E816}"/>
    <cellStyle name="Calculation 2 2 2 3 2 3" xfId="1728" xr:uid="{CD066BDA-BAFE-49C9-A63C-81F5238302FC}"/>
    <cellStyle name="Calculation 2 2 2 3 2 4" xfId="1729" xr:uid="{DE3ED291-31BD-45A5-A511-BC1FDC1395A6}"/>
    <cellStyle name="Calculation 2 2 2 3 2 5" xfId="1730" xr:uid="{63D11C70-ACD9-49FE-A9BE-0E576160C29B}"/>
    <cellStyle name="Calculation 2 2 2 3 2 6" xfId="1731" xr:uid="{34567121-862C-4C3B-9B1C-DE5B6049CD80}"/>
    <cellStyle name="Calculation 2 2 2 3 3" xfId="1732" xr:uid="{A865DCDD-BA40-467A-8615-A592BE2EFB9C}"/>
    <cellStyle name="Calculation 2 2 2 3 3 2" xfId="1733" xr:uid="{D649A1BA-2413-4C5C-BE6F-44325DF256FE}"/>
    <cellStyle name="Calculation 2 2 2 3 3 3" xfId="1734" xr:uid="{7CE52108-8BA4-477B-993E-829C596643F9}"/>
    <cellStyle name="Calculation 2 2 2 3 4" xfId="1735" xr:uid="{EC31AD76-CA72-48F4-B2FF-C19B5E7E8544}"/>
    <cellStyle name="Calculation 2 2 2 3 4 2" xfId="1736" xr:uid="{CB75AAD8-635D-4EDC-B553-661FFCADBFD1}"/>
    <cellStyle name="Calculation 2 2 2 3 4 3" xfId="1737" xr:uid="{D92E52FF-44EC-42A4-A4BC-08D995CF478A}"/>
    <cellStyle name="Calculation 2 2 2 3 5" xfId="1738" xr:uid="{ED9A1834-5A90-4BC5-A7BD-F2517AEC9BA4}"/>
    <cellStyle name="Calculation 2 2 2 3 5 2" xfId="1739" xr:uid="{985CADCA-730A-4B85-B381-8D21304F4413}"/>
    <cellStyle name="Calculation 2 2 2 3 5 3" xfId="1740" xr:uid="{603AAFED-42FA-4EFC-8450-96CD36C9DEBE}"/>
    <cellStyle name="Calculation 2 2 2 3 6" xfId="1741" xr:uid="{FC4E548C-614E-43D4-8148-7D5B4ECF3E0E}"/>
    <cellStyle name="Calculation 2 2 2 3 6 2" xfId="1742" xr:uid="{52F4BDA2-2FD8-441C-9141-9782FA1F5CF7}"/>
    <cellStyle name="Calculation 2 2 2 3 6 3" xfId="1743" xr:uid="{7C819AE2-2212-4045-AAAF-F047592C7FB2}"/>
    <cellStyle name="Calculation 2 2 2 3 7" xfId="1744" xr:uid="{8BBD5562-201D-44C3-BE07-F24EEBEAA42C}"/>
    <cellStyle name="Calculation 2 2 2 3 8" xfId="1745" xr:uid="{18EDB1CA-6C86-43B7-ABB9-CA10891BF341}"/>
    <cellStyle name="Calculation 2 2 2 30" xfId="1746" xr:uid="{F1CBAF83-E362-4241-A360-E995DDE017B0}"/>
    <cellStyle name="Calculation 2 2 2 30 2" xfId="1747" xr:uid="{EFE7F6B2-A27C-4E52-A00C-31F37989BEAD}"/>
    <cellStyle name="Calculation 2 2 2 30 2 2" xfId="1748" xr:uid="{21E78D68-300F-42CF-82CE-7763770D34CB}"/>
    <cellStyle name="Calculation 2 2 2 30 2 3" xfId="1749" xr:uid="{962E0881-04E5-44D8-ADA6-33725C707B2B}"/>
    <cellStyle name="Calculation 2 2 2 30 2 4" xfId="1750" xr:uid="{E5EBFF9C-584C-43D8-AC72-8460A96BF41A}"/>
    <cellStyle name="Calculation 2 2 2 30 2 5" xfId="1751" xr:uid="{647D5DD2-CE61-4A89-A46E-E751DF4AAA50}"/>
    <cellStyle name="Calculation 2 2 2 30 2 6" xfId="1752" xr:uid="{AF114892-7964-4366-A43F-A53480559B45}"/>
    <cellStyle name="Calculation 2 2 2 30 3" xfId="1753" xr:uid="{0ADC2C48-2B2B-4719-B7E6-68687B61E53F}"/>
    <cellStyle name="Calculation 2 2 2 30 3 2" xfId="1754" xr:uid="{DAB99588-06D6-4849-97BF-3CD7A1C90049}"/>
    <cellStyle name="Calculation 2 2 2 30 3 3" xfId="1755" xr:uid="{AD5AED9D-A2A2-42F0-8C36-7114BC71B8E0}"/>
    <cellStyle name="Calculation 2 2 2 30 4" xfId="1756" xr:uid="{F98D2CF1-0E88-4776-A5EC-EBC60B120B1B}"/>
    <cellStyle name="Calculation 2 2 2 30 4 2" xfId="1757" xr:uid="{EE97D1AC-3A0B-472F-8994-E7A4DA1AF769}"/>
    <cellStyle name="Calculation 2 2 2 30 4 3" xfId="1758" xr:uid="{2B652A32-C6D2-4CA8-803F-0079E8208058}"/>
    <cellStyle name="Calculation 2 2 2 30 5" xfId="1759" xr:uid="{C0AF00C9-EED8-44F9-9593-62BE1B9EF582}"/>
    <cellStyle name="Calculation 2 2 2 30 5 2" xfId="1760" xr:uid="{C215468D-3178-42F7-9712-A4FB8C77DB0C}"/>
    <cellStyle name="Calculation 2 2 2 30 5 3" xfId="1761" xr:uid="{61850D45-651B-4FDD-893A-EF0F5FE560A8}"/>
    <cellStyle name="Calculation 2 2 2 30 6" xfId="1762" xr:uid="{5E30B8AC-44EA-470C-A182-28B20E9EFC04}"/>
    <cellStyle name="Calculation 2 2 2 30 6 2" xfId="1763" xr:uid="{C4A82D4A-23ED-4B49-951D-86B600EB134B}"/>
    <cellStyle name="Calculation 2 2 2 30 6 3" xfId="1764" xr:uid="{0E773CF5-E402-43DA-A291-40FA77842049}"/>
    <cellStyle name="Calculation 2 2 2 30 7" xfId="1765" xr:uid="{0BC849BE-D2AD-40FB-9410-9ABDA9448B44}"/>
    <cellStyle name="Calculation 2 2 2 30 8" xfId="1766" xr:uid="{4DAC61A6-5E0F-465D-9723-22BC8162B381}"/>
    <cellStyle name="Calculation 2 2 2 31" xfId="1767" xr:uid="{38DFA1EE-92F8-442E-B410-949B84DE5C0C}"/>
    <cellStyle name="Calculation 2 2 2 31 2" xfId="1768" xr:uid="{2DC48F1C-5902-4339-8AA0-87EE0BF1CE88}"/>
    <cellStyle name="Calculation 2 2 2 31 2 2" xfId="1769" xr:uid="{992C987D-7F65-4934-9B9E-83D8FA4822F0}"/>
    <cellStyle name="Calculation 2 2 2 31 2 3" xfId="1770" xr:uid="{46D26EDA-74C0-447B-ADF5-3E61B6CF6EA0}"/>
    <cellStyle name="Calculation 2 2 2 31 2 4" xfId="1771" xr:uid="{2814360B-2D73-4401-AFBD-94E56D3F129D}"/>
    <cellStyle name="Calculation 2 2 2 31 2 5" xfId="1772" xr:uid="{F675F55F-99EC-49C5-8921-5C4A337681C2}"/>
    <cellStyle name="Calculation 2 2 2 31 2 6" xfId="1773" xr:uid="{47D6039E-1ED8-4955-AB76-820D7B69A937}"/>
    <cellStyle name="Calculation 2 2 2 31 3" xfId="1774" xr:uid="{5BD36C51-9B22-4065-AAEB-7B4D2A2B81EB}"/>
    <cellStyle name="Calculation 2 2 2 31 3 2" xfId="1775" xr:uid="{8BDB7C25-AEE9-48E8-8B75-F3C91460A2F2}"/>
    <cellStyle name="Calculation 2 2 2 31 3 3" xfId="1776" xr:uid="{E0FEBF84-404E-4280-952E-1258C142CB45}"/>
    <cellStyle name="Calculation 2 2 2 31 4" xfId="1777" xr:uid="{4321FD44-CAAB-4FEB-AECB-1E1BCEB42D39}"/>
    <cellStyle name="Calculation 2 2 2 31 4 2" xfId="1778" xr:uid="{6C9C0C97-64D7-4476-8653-4D68C324ACF8}"/>
    <cellStyle name="Calculation 2 2 2 31 4 3" xfId="1779" xr:uid="{21A0C13A-6670-4F16-A1ED-8BC51D0D7778}"/>
    <cellStyle name="Calculation 2 2 2 31 5" xfId="1780" xr:uid="{9834533A-C98C-42F0-B132-41ED1DD64C03}"/>
    <cellStyle name="Calculation 2 2 2 31 5 2" xfId="1781" xr:uid="{6AF1C34B-C83D-4B9D-867F-A532D9058B66}"/>
    <cellStyle name="Calculation 2 2 2 31 5 3" xfId="1782" xr:uid="{80DD0F0C-F78A-46A8-BBF5-7C569B9A743E}"/>
    <cellStyle name="Calculation 2 2 2 31 6" xfId="1783" xr:uid="{39274BFD-96C7-4449-ACB6-E0FA6283DA4C}"/>
    <cellStyle name="Calculation 2 2 2 31 6 2" xfId="1784" xr:uid="{53D3068A-F47E-4A5D-B6D3-9455C926F63C}"/>
    <cellStyle name="Calculation 2 2 2 31 6 3" xfId="1785" xr:uid="{D957A9CE-96E3-4A84-93DB-4031DB29CE52}"/>
    <cellStyle name="Calculation 2 2 2 31 7" xfId="1786" xr:uid="{31BC72E9-864C-477F-B411-914C2E7EB307}"/>
    <cellStyle name="Calculation 2 2 2 31 8" xfId="1787" xr:uid="{EFB1D590-3278-4E38-8737-26962BD32881}"/>
    <cellStyle name="Calculation 2 2 2 32" xfId="1788" xr:uid="{5ACE1B48-0A91-4F00-B79B-7AB96312090F}"/>
    <cellStyle name="Calculation 2 2 2 32 2" xfId="1789" xr:uid="{1DB6DCA4-F770-4B2E-83A3-E8BC0A0098FA}"/>
    <cellStyle name="Calculation 2 2 2 32 2 2" xfId="1790" xr:uid="{47AC0D9E-4FCA-491B-99EA-AF7D71BBD93D}"/>
    <cellStyle name="Calculation 2 2 2 32 2 3" xfId="1791" xr:uid="{FDB5AF0E-C893-48C1-8F19-CDB2FB234620}"/>
    <cellStyle name="Calculation 2 2 2 32 2 4" xfId="1792" xr:uid="{F8F57A8A-8743-4697-B6D0-5FC2A7A88BC9}"/>
    <cellStyle name="Calculation 2 2 2 32 2 5" xfId="1793" xr:uid="{2DFE5CE6-2013-4F52-84C4-4BD625C09221}"/>
    <cellStyle name="Calculation 2 2 2 32 2 6" xfId="1794" xr:uid="{CF982A92-C2E9-46C4-B9FA-632A7450D241}"/>
    <cellStyle name="Calculation 2 2 2 32 3" xfId="1795" xr:uid="{C6EC5C5F-7A5B-4A93-84A2-DF7F8E148C19}"/>
    <cellStyle name="Calculation 2 2 2 32 3 2" xfId="1796" xr:uid="{CCFBF9AF-A2E7-4710-80C4-C228527A01C1}"/>
    <cellStyle name="Calculation 2 2 2 32 3 3" xfId="1797" xr:uid="{63CE2F28-3DEA-4F23-A483-C30A95A5B203}"/>
    <cellStyle name="Calculation 2 2 2 32 4" xfId="1798" xr:uid="{6E05873A-0B4F-4EBE-B4D6-2F52C1DD2FBF}"/>
    <cellStyle name="Calculation 2 2 2 32 4 2" xfId="1799" xr:uid="{91C52EE8-B0B1-4360-A35A-0CCB19033CA3}"/>
    <cellStyle name="Calculation 2 2 2 32 4 3" xfId="1800" xr:uid="{30390BFD-F7DC-468B-A46D-D6D31CDD132E}"/>
    <cellStyle name="Calculation 2 2 2 32 5" xfId="1801" xr:uid="{D474BDBE-0FA0-4B7A-9330-F42ADC670B0C}"/>
    <cellStyle name="Calculation 2 2 2 32 5 2" xfId="1802" xr:uid="{FC5FDF4D-36C0-4306-A33B-B117F83B1FB7}"/>
    <cellStyle name="Calculation 2 2 2 32 5 3" xfId="1803" xr:uid="{FF72745E-3723-4A0C-9851-A13F0E25F0B5}"/>
    <cellStyle name="Calculation 2 2 2 32 6" xfId="1804" xr:uid="{DA678B27-5986-4AF4-AD4B-31CEBFCA8F89}"/>
    <cellStyle name="Calculation 2 2 2 32 6 2" xfId="1805" xr:uid="{CC2F6E4B-2789-4DCF-B5C4-59A97AA38B49}"/>
    <cellStyle name="Calculation 2 2 2 32 6 3" xfId="1806" xr:uid="{6B5B867D-8A55-400F-835C-AA71AEC62FA1}"/>
    <cellStyle name="Calculation 2 2 2 32 7" xfId="1807" xr:uid="{882E25ED-8D75-4C29-A61A-0E1D254B24E7}"/>
    <cellStyle name="Calculation 2 2 2 32 8" xfId="1808" xr:uid="{B1542F5B-0EAD-412E-9440-931CDF85484B}"/>
    <cellStyle name="Calculation 2 2 2 33" xfId="1809" xr:uid="{42FE3A40-83B0-4A40-87FC-3B9C0F6C9712}"/>
    <cellStyle name="Calculation 2 2 2 33 2" xfId="1810" xr:uid="{7C53C34C-6A77-4C7C-96EF-97FBF8B0EF0F}"/>
    <cellStyle name="Calculation 2 2 2 33 2 2" xfId="1811" xr:uid="{BCCA958D-5FBF-4E1D-9E98-B70F88351678}"/>
    <cellStyle name="Calculation 2 2 2 33 2 3" xfId="1812" xr:uid="{A104CAEC-B4E4-4775-88F2-91CE22816394}"/>
    <cellStyle name="Calculation 2 2 2 33 2 4" xfId="1813" xr:uid="{E6EB8A4D-D1E2-4684-A950-55D109A99AFA}"/>
    <cellStyle name="Calculation 2 2 2 33 2 5" xfId="1814" xr:uid="{A7527EDB-6700-4C1B-810B-24A098CB8AB9}"/>
    <cellStyle name="Calculation 2 2 2 33 2 6" xfId="1815" xr:uid="{5B69B606-0976-4C83-93FF-51577E4ED55C}"/>
    <cellStyle name="Calculation 2 2 2 33 3" xfId="1816" xr:uid="{6C98E474-EA27-49CA-A493-4456A10A7F4C}"/>
    <cellStyle name="Calculation 2 2 2 33 3 2" xfId="1817" xr:uid="{DD07E05D-0025-4000-BA93-A27BBDAA3CC6}"/>
    <cellStyle name="Calculation 2 2 2 33 3 3" xfId="1818" xr:uid="{0B7F65CD-C0D6-45F7-ADB3-4A1AA3A80A5A}"/>
    <cellStyle name="Calculation 2 2 2 33 4" xfId="1819" xr:uid="{ECA02546-49AB-4D55-ADF6-FC972CD4A184}"/>
    <cellStyle name="Calculation 2 2 2 33 4 2" xfId="1820" xr:uid="{EA10FA1D-17CF-469E-9792-3512A738EA0C}"/>
    <cellStyle name="Calculation 2 2 2 33 4 3" xfId="1821" xr:uid="{8AB23030-2DB5-410E-8E60-043329DBB108}"/>
    <cellStyle name="Calculation 2 2 2 33 5" xfId="1822" xr:uid="{E33A57B3-62EA-4D0C-ACC4-0C277DF521FD}"/>
    <cellStyle name="Calculation 2 2 2 33 5 2" xfId="1823" xr:uid="{FCE28FFA-B1BA-437D-89CD-68DE37CA8D3A}"/>
    <cellStyle name="Calculation 2 2 2 33 5 3" xfId="1824" xr:uid="{87CE3AB9-1216-42BD-BB5A-BBD46320DDF3}"/>
    <cellStyle name="Calculation 2 2 2 33 6" xfId="1825" xr:uid="{B329F71E-82B0-434F-9DB5-19303B649279}"/>
    <cellStyle name="Calculation 2 2 2 33 6 2" xfId="1826" xr:uid="{21ADF313-B881-4E10-8F03-C63A1A5E79BA}"/>
    <cellStyle name="Calculation 2 2 2 33 6 3" xfId="1827" xr:uid="{A5653FA7-14DC-4CE5-94AF-F35D7F5BE99F}"/>
    <cellStyle name="Calculation 2 2 2 33 7" xfId="1828" xr:uid="{1FDB6995-0671-4503-ADCE-F6CF059A0DF3}"/>
    <cellStyle name="Calculation 2 2 2 33 8" xfId="1829" xr:uid="{AD9FE8CC-CD41-49F9-B3E1-8703B7B742F0}"/>
    <cellStyle name="Calculation 2 2 2 34" xfId="1830" xr:uid="{BD535BF5-470C-481C-BFFC-706700564A72}"/>
    <cellStyle name="Calculation 2 2 2 34 2" xfId="1831" xr:uid="{13A22E9D-6F20-4E4D-9213-8EBC1F1C89E5}"/>
    <cellStyle name="Calculation 2 2 2 34 2 2" xfId="1832" xr:uid="{9033A5C3-2B11-4A13-AA6E-81D8480CD111}"/>
    <cellStyle name="Calculation 2 2 2 34 2 3" xfId="1833" xr:uid="{D4DC7BDC-D11D-44EA-9D55-4316A749198C}"/>
    <cellStyle name="Calculation 2 2 2 34 2 4" xfId="1834" xr:uid="{809A0B26-0B9B-4410-AADC-38C092369061}"/>
    <cellStyle name="Calculation 2 2 2 34 2 5" xfId="1835" xr:uid="{E0C854AD-D1F4-4397-A4EF-80384E1EEF5B}"/>
    <cellStyle name="Calculation 2 2 2 34 2 6" xfId="1836" xr:uid="{47A585B1-06F4-4C17-8587-DF5442922FC4}"/>
    <cellStyle name="Calculation 2 2 2 34 3" xfId="1837" xr:uid="{CB8A8AC4-5B3D-4F51-8290-A4C0CF22D86A}"/>
    <cellStyle name="Calculation 2 2 2 34 3 2" xfId="1838" xr:uid="{DD46F826-BA96-4558-90F1-55ECFEAD7FB2}"/>
    <cellStyle name="Calculation 2 2 2 34 3 3" xfId="1839" xr:uid="{DCEC244D-F4E3-4EA9-BB9A-DB06518CE038}"/>
    <cellStyle name="Calculation 2 2 2 34 4" xfId="1840" xr:uid="{421B537C-5E33-4216-8E76-C08BDCC95DCF}"/>
    <cellStyle name="Calculation 2 2 2 34 4 2" xfId="1841" xr:uid="{8B1A88CA-E468-435B-8B87-F447C5D9441A}"/>
    <cellStyle name="Calculation 2 2 2 34 4 3" xfId="1842" xr:uid="{9C6B5F55-16CD-465D-9C12-67E9ED68E608}"/>
    <cellStyle name="Calculation 2 2 2 34 5" xfId="1843" xr:uid="{D022A3C9-7D77-4717-987B-AEFF45BC53B8}"/>
    <cellStyle name="Calculation 2 2 2 34 5 2" xfId="1844" xr:uid="{2D3F5486-4EE5-47A2-AD66-B6099357949B}"/>
    <cellStyle name="Calculation 2 2 2 34 5 3" xfId="1845" xr:uid="{5572336A-F4B4-4D0B-AFD8-FD0FE74151D1}"/>
    <cellStyle name="Calculation 2 2 2 34 6" xfId="1846" xr:uid="{232525CB-152C-4A88-A2AC-35BA9F65A8E4}"/>
    <cellStyle name="Calculation 2 2 2 34 6 2" xfId="1847" xr:uid="{0394F866-56EF-47B6-A97B-F286DC4222F8}"/>
    <cellStyle name="Calculation 2 2 2 34 6 3" xfId="1848" xr:uid="{E80AEA58-B1E9-422C-A2BF-EC087056AD65}"/>
    <cellStyle name="Calculation 2 2 2 34 7" xfId="1849" xr:uid="{61F71BE6-79EA-4E10-99F5-D9DEB883FC56}"/>
    <cellStyle name="Calculation 2 2 2 34 8" xfId="1850" xr:uid="{1F324C84-8B50-4CD2-9B47-AD980790F58B}"/>
    <cellStyle name="Calculation 2 2 2 35" xfId="1851" xr:uid="{C91C148D-D6ED-4998-BDB7-1E635D4AA9CC}"/>
    <cellStyle name="Calculation 2 2 2 35 2" xfId="1852" xr:uid="{34907C08-FD10-4ED0-B2DD-3036F1FCDFE6}"/>
    <cellStyle name="Calculation 2 2 2 35 3" xfId="1853" xr:uid="{7F0DB4B2-6767-45F7-9386-4AFA098D135A}"/>
    <cellStyle name="Calculation 2 2 2 35 4" xfId="1854" xr:uid="{99BE39E0-6430-44F6-ABD1-8AA96F512E01}"/>
    <cellStyle name="Calculation 2 2 2 35 5" xfId="1855" xr:uid="{7E088A95-3E55-437D-B4AA-471586E755BD}"/>
    <cellStyle name="Calculation 2 2 2 35 6" xfId="1856" xr:uid="{5FC08695-519C-446B-9052-39693C385AA1}"/>
    <cellStyle name="Calculation 2 2 2 36" xfId="1857" xr:uid="{DFFBA56E-9508-49F2-8068-C7A3F48B0456}"/>
    <cellStyle name="Calculation 2 2 2 36 2" xfId="1858" xr:uid="{C0EA6451-9029-4269-9A81-4A2BDF03E256}"/>
    <cellStyle name="Calculation 2 2 2 36 3" xfId="1859" xr:uid="{520F025D-3D17-4040-AE6B-900EC3D1CFE6}"/>
    <cellStyle name="Calculation 2 2 2 37" xfId="1860" xr:uid="{3DCA6946-6938-46A5-BF04-07329C1F7D3B}"/>
    <cellStyle name="Calculation 2 2 2 37 2" xfId="1861" xr:uid="{04F17475-040D-40F2-B0E8-59244099A6BD}"/>
    <cellStyle name="Calculation 2 2 2 37 3" xfId="1862" xr:uid="{96DFA5F2-6B4A-4F05-808D-E300D38B2BBA}"/>
    <cellStyle name="Calculation 2 2 2 38" xfId="1863" xr:uid="{C7933037-D264-4423-9E6D-68E16AC52F8E}"/>
    <cellStyle name="Calculation 2 2 2 38 2" xfId="1864" xr:uid="{D9C43970-DFDC-4823-8DF2-C75A7BA3482E}"/>
    <cellStyle name="Calculation 2 2 2 38 3" xfId="1865" xr:uid="{39198E62-EDC2-4A54-8205-64EB24822361}"/>
    <cellStyle name="Calculation 2 2 2 39" xfId="1866" xr:uid="{432DF3FA-349A-4DED-B5CE-BB196BA0D7E2}"/>
    <cellStyle name="Calculation 2 2 2 39 2" xfId="1867" xr:uid="{31DC9607-3C1B-4423-95F0-F68D5951620E}"/>
    <cellStyle name="Calculation 2 2 2 39 3" xfId="1868" xr:uid="{3371B54A-D948-44E7-B526-CF1F13DEC45A}"/>
    <cellStyle name="Calculation 2 2 2 4" xfId="1869" xr:uid="{C131D4BC-8450-48D6-97D6-BF07113E8886}"/>
    <cellStyle name="Calculation 2 2 2 4 2" xfId="1870" xr:uid="{4C1A6390-671B-45B8-9851-6AC515D5687D}"/>
    <cellStyle name="Calculation 2 2 2 4 2 2" xfId="1871" xr:uid="{F3268C0E-E146-4716-9BA1-AED808BD2B8F}"/>
    <cellStyle name="Calculation 2 2 2 4 2 3" xfId="1872" xr:uid="{077331FD-9850-4EBA-9C2D-F6C1D95C57A5}"/>
    <cellStyle name="Calculation 2 2 2 4 2 4" xfId="1873" xr:uid="{1354B512-F7D0-423C-A296-B52B829FC8A3}"/>
    <cellStyle name="Calculation 2 2 2 4 2 5" xfId="1874" xr:uid="{D4F4413F-541B-4A82-8FD4-CA775D97E6D5}"/>
    <cellStyle name="Calculation 2 2 2 4 2 6" xfId="1875" xr:uid="{1A9C3B2D-24BB-466A-90DB-CA43A2F05DE2}"/>
    <cellStyle name="Calculation 2 2 2 4 3" xfId="1876" xr:uid="{E310750C-29A7-4E4D-BD45-4B4C96D46116}"/>
    <cellStyle name="Calculation 2 2 2 4 3 2" xfId="1877" xr:uid="{82BA46DA-8228-489F-95EB-747FCBB0EA22}"/>
    <cellStyle name="Calculation 2 2 2 4 3 3" xfId="1878" xr:uid="{D287C5BA-1744-4E85-BE4A-E600B1B2A92B}"/>
    <cellStyle name="Calculation 2 2 2 4 4" xfId="1879" xr:uid="{4056EC29-A8B4-4B8D-8AFA-4AAC649B921C}"/>
    <cellStyle name="Calculation 2 2 2 4 4 2" xfId="1880" xr:uid="{7665614C-52E8-4F5A-AF6D-3C88869809D9}"/>
    <cellStyle name="Calculation 2 2 2 4 4 3" xfId="1881" xr:uid="{BAF8465C-6028-4826-843C-7BCFED17665D}"/>
    <cellStyle name="Calculation 2 2 2 4 5" xfId="1882" xr:uid="{C5AD9D5D-5B07-4A3D-99EF-EA38951C6AD0}"/>
    <cellStyle name="Calculation 2 2 2 4 5 2" xfId="1883" xr:uid="{1C5DF3E1-537E-4FD9-B4C5-8F341D941EB8}"/>
    <cellStyle name="Calculation 2 2 2 4 5 3" xfId="1884" xr:uid="{B10BB906-ED75-4F50-BF04-992841BA7CC0}"/>
    <cellStyle name="Calculation 2 2 2 4 6" xfId="1885" xr:uid="{4AC42B2B-08C5-4C0A-9A34-7185D1DAFD50}"/>
    <cellStyle name="Calculation 2 2 2 4 6 2" xfId="1886" xr:uid="{91D1B7B3-4335-45ED-89DE-6F41B6CC6A04}"/>
    <cellStyle name="Calculation 2 2 2 4 6 3" xfId="1887" xr:uid="{7F52AEC3-DC6D-451E-B8CA-7060117B947D}"/>
    <cellStyle name="Calculation 2 2 2 4 7" xfId="1888" xr:uid="{3B6678A3-622E-4095-BE7F-0F405F9553D3}"/>
    <cellStyle name="Calculation 2 2 2 4 8" xfId="1889" xr:uid="{5F2765E8-6BF5-4621-8A58-1C8D35614611}"/>
    <cellStyle name="Calculation 2 2 2 40" xfId="1890" xr:uid="{77D11FA9-D361-44D5-B3AA-788E5E0A705B}"/>
    <cellStyle name="Calculation 2 2 2 41" xfId="1891" xr:uid="{C8A16590-45EA-4C68-87E1-8A3FB928ADE3}"/>
    <cellStyle name="Calculation 2 2 2 5" xfId="1892" xr:uid="{7A0357FA-44DA-401E-8400-50B001310367}"/>
    <cellStyle name="Calculation 2 2 2 5 2" xfId="1893" xr:uid="{03B87AAA-8500-47B8-852A-5EFC88D81B68}"/>
    <cellStyle name="Calculation 2 2 2 5 2 2" xfId="1894" xr:uid="{4E74085E-6948-4662-8376-FDD496DD984D}"/>
    <cellStyle name="Calculation 2 2 2 5 2 3" xfId="1895" xr:uid="{A0828561-180A-4B9C-B2D2-B41ED060BF7B}"/>
    <cellStyle name="Calculation 2 2 2 5 2 4" xfId="1896" xr:uid="{2D92A4A0-26A4-4CFE-820F-B06B431E99A3}"/>
    <cellStyle name="Calculation 2 2 2 5 2 5" xfId="1897" xr:uid="{0C6C78FB-B89D-4289-89AF-F21240A8A636}"/>
    <cellStyle name="Calculation 2 2 2 5 2 6" xfId="1898" xr:uid="{5873EF83-E664-495F-82D5-52177D0C9D04}"/>
    <cellStyle name="Calculation 2 2 2 5 3" xfId="1899" xr:uid="{6881CACB-F13C-411C-8247-3A63ECE21007}"/>
    <cellStyle name="Calculation 2 2 2 5 3 2" xfId="1900" xr:uid="{04F1D5A1-C18B-4A48-BF1A-D6CD2C016CD0}"/>
    <cellStyle name="Calculation 2 2 2 5 3 3" xfId="1901" xr:uid="{11DB8044-A9E5-4079-AB5A-8A4DE6C00420}"/>
    <cellStyle name="Calculation 2 2 2 5 4" xfId="1902" xr:uid="{B3DE16B8-06A2-4118-9D67-1429C84187E4}"/>
    <cellStyle name="Calculation 2 2 2 5 4 2" xfId="1903" xr:uid="{4B9099F0-5008-4B7C-91D7-89CB1B38BAF9}"/>
    <cellStyle name="Calculation 2 2 2 5 4 3" xfId="1904" xr:uid="{D14E7B47-D082-44D5-B714-64377F5E6B14}"/>
    <cellStyle name="Calculation 2 2 2 5 5" xfId="1905" xr:uid="{A5D1C35F-0044-423A-AF7B-3D4917D0842D}"/>
    <cellStyle name="Calculation 2 2 2 5 5 2" xfId="1906" xr:uid="{3CF75F63-6880-4823-9538-19C565ACEBFF}"/>
    <cellStyle name="Calculation 2 2 2 5 5 3" xfId="1907" xr:uid="{B964C0F5-CA22-4342-A1B1-9033CFBBDC10}"/>
    <cellStyle name="Calculation 2 2 2 5 6" xfId="1908" xr:uid="{08745048-055E-4313-A7BA-CF66D76F9DD3}"/>
    <cellStyle name="Calculation 2 2 2 5 6 2" xfId="1909" xr:uid="{4AFA14BC-AE70-4269-878C-FD74324B4173}"/>
    <cellStyle name="Calculation 2 2 2 5 6 3" xfId="1910" xr:uid="{92BD431C-06C2-4225-9695-EE85E2CD89A3}"/>
    <cellStyle name="Calculation 2 2 2 5 7" xfId="1911" xr:uid="{B71519A9-BEE7-451D-9133-300D32D169E7}"/>
    <cellStyle name="Calculation 2 2 2 5 8" xfId="1912" xr:uid="{D25CA5AA-266B-46EF-B66E-9080DFD49EF7}"/>
    <cellStyle name="Calculation 2 2 2 6" xfId="1913" xr:uid="{25C841AB-3EA5-488D-8FE8-5F9797782351}"/>
    <cellStyle name="Calculation 2 2 2 6 2" xfId="1914" xr:uid="{34496368-C150-4D31-A3EA-9DCFA7FDD59D}"/>
    <cellStyle name="Calculation 2 2 2 6 2 2" xfId="1915" xr:uid="{0C4DCC3C-7BA0-41EF-82B0-7E9280CE4DDF}"/>
    <cellStyle name="Calculation 2 2 2 6 2 3" xfId="1916" xr:uid="{59A9E949-46CE-4FF1-A044-29826B32508E}"/>
    <cellStyle name="Calculation 2 2 2 6 2 4" xfId="1917" xr:uid="{881677B1-9086-41BB-BBE4-64901788191B}"/>
    <cellStyle name="Calculation 2 2 2 6 2 5" xfId="1918" xr:uid="{0B982704-BF61-4AC9-A1A8-B3659D253879}"/>
    <cellStyle name="Calculation 2 2 2 6 2 6" xfId="1919" xr:uid="{B2EC2C84-BF62-4114-A5A7-4A0F975795FC}"/>
    <cellStyle name="Calculation 2 2 2 6 3" xfId="1920" xr:uid="{3FEE6724-6ACF-4113-B4E7-3D8D586C201B}"/>
    <cellStyle name="Calculation 2 2 2 6 3 2" xfId="1921" xr:uid="{43330926-0D5D-4BA1-8680-00BA92DDEF46}"/>
    <cellStyle name="Calculation 2 2 2 6 3 3" xfId="1922" xr:uid="{60E5F625-44C9-4203-B6DD-618C0B516C2D}"/>
    <cellStyle name="Calculation 2 2 2 6 4" xfId="1923" xr:uid="{3761B756-6767-44B0-A229-F6F771A4B980}"/>
    <cellStyle name="Calculation 2 2 2 6 4 2" xfId="1924" xr:uid="{3063B842-C43F-4939-B828-4414A29C716C}"/>
    <cellStyle name="Calculation 2 2 2 6 4 3" xfId="1925" xr:uid="{2DB114DA-834C-464F-9E05-EEF60917A286}"/>
    <cellStyle name="Calculation 2 2 2 6 5" xfId="1926" xr:uid="{21D8C950-6D35-47A7-8688-BB1B9734C06F}"/>
    <cellStyle name="Calculation 2 2 2 6 5 2" xfId="1927" xr:uid="{F297BF0A-658C-4559-8A9A-1B1CC3EB58D0}"/>
    <cellStyle name="Calculation 2 2 2 6 5 3" xfId="1928" xr:uid="{F03B0749-423F-41B9-8890-67E1315BE964}"/>
    <cellStyle name="Calculation 2 2 2 6 6" xfId="1929" xr:uid="{8B5366A8-2F29-4878-849F-D19424D2853B}"/>
    <cellStyle name="Calculation 2 2 2 6 6 2" xfId="1930" xr:uid="{2EC6326E-C690-4786-BE6A-C55A9F3AF0AC}"/>
    <cellStyle name="Calculation 2 2 2 6 6 3" xfId="1931" xr:uid="{3E45F43C-DC0E-4D6C-A604-6D0146D756F5}"/>
    <cellStyle name="Calculation 2 2 2 6 7" xfId="1932" xr:uid="{EABBBA47-FA24-4C27-8068-760D0AFFADEC}"/>
    <cellStyle name="Calculation 2 2 2 6 8" xfId="1933" xr:uid="{4A3EA253-C4FA-42E9-B3FA-45167AF5C500}"/>
    <cellStyle name="Calculation 2 2 2 7" xfId="1934" xr:uid="{4D7C5F71-442F-4D53-8467-69F99A99598C}"/>
    <cellStyle name="Calculation 2 2 2 7 2" xfId="1935" xr:uid="{E737E263-9607-4229-A9A7-A9649F34EA9C}"/>
    <cellStyle name="Calculation 2 2 2 7 2 2" xfId="1936" xr:uid="{1E1F1A23-8A18-4BAA-8276-8CF82AA443B1}"/>
    <cellStyle name="Calculation 2 2 2 7 2 3" xfId="1937" xr:uid="{2E584F14-BA16-480C-8376-20536F1D4CD0}"/>
    <cellStyle name="Calculation 2 2 2 7 2 4" xfId="1938" xr:uid="{3B8548A9-0534-497B-8129-4F4FD262C8F2}"/>
    <cellStyle name="Calculation 2 2 2 7 2 5" xfId="1939" xr:uid="{C7D5223D-BC09-417E-9F5A-39C453527B05}"/>
    <cellStyle name="Calculation 2 2 2 7 2 6" xfId="1940" xr:uid="{5AEDB467-69C7-458E-BDDF-37D191347F32}"/>
    <cellStyle name="Calculation 2 2 2 7 3" xfId="1941" xr:uid="{B351198A-8B7F-4704-B48F-602C359DC973}"/>
    <cellStyle name="Calculation 2 2 2 7 3 2" xfId="1942" xr:uid="{B86EA286-D417-48FE-9CDC-9CB540F64ADF}"/>
    <cellStyle name="Calculation 2 2 2 7 3 3" xfId="1943" xr:uid="{AB604026-2CF8-4DDC-9371-BDFA35D44263}"/>
    <cellStyle name="Calculation 2 2 2 7 4" xfId="1944" xr:uid="{61026769-D33A-414C-A506-8F64C65DEB71}"/>
    <cellStyle name="Calculation 2 2 2 7 4 2" xfId="1945" xr:uid="{B3E731E5-651A-466C-8EE2-E81DC7CE87E8}"/>
    <cellStyle name="Calculation 2 2 2 7 4 3" xfId="1946" xr:uid="{7F1A4269-B58D-4DE1-8F36-2A43EA366D6C}"/>
    <cellStyle name="Calculation 2 2 2 7 5" xfId="1947" xr:uid="{5492B336-368D-4E4C-AD20-3112E58B7E85}"/>
    <cellStyle name="Calculation 2 2 2 7 5 2" xfId="1948" xr:uid="{679935C9-344F-45F0-8DC9-660FF9EBA106}"/>
    <cellStyle name="Calculation 2 2 2 7 5 3" xfId="1949" xr:uid="{F80A097B-83BA-4004-837F-06B57262C706}"/>
    <cellStyle name="Calculation 2 2 2 7 6" xfId="1950" xr:uid="{BF07FB72-D887-4400-9938-F397EABD4DB9}"/>
    <cellStyle name="Calculation 2 2 2 7 6 2" xfId="1951" xr:uid="{85811E6D-E024-4FC4-82D2-003F3524C181}"/>
    <cellStyle name="Calculation 2 2 2 7 6 3" xfId="1952" xr:uid="{D1B128CD-109B-4D9B-B2A1-1BB2D0D9F4E4}"/>
    <cellStyle name="Calculation 2 2 2 7 7" xfId="1953" xr:uid="{6681B1CB-B647-45F8-962C-8295033583A3}"/>
    <cellStyle name="Calculation 2 2 2 7 8" xfId="1954" xr:uid="{764B7361-7E76-4D8D-9B28-7E0BF5805452}"/>
    <cellStyle name="Calculation 2 2 2 8" xfId="1955" xr:uid="{8B781142-514A-49AA-B8F5-4312FB6D149E}"/>
    <cellStyle name="Calculation 2 2 2 8 2" xfId="1956" xr:uid="{A4A6D89D-0885-42B8-B766-926C5F892161}"/>
    <cellStyle name="Calculation 2 2 2 8 2 2" xfId="1957" xr:uid="{74951AAB-7412-42AF-ABFB-08DB22EEE745}"/>
    <cellStyle name="Calculation 2 2 2 8 2 3" xfId="1958" xr:uid="{6FD182F2-C1EB-4AE7-957F-42F1F97865E0}"/>
    <cellStyle name="Calculation 2 2 2 8 2 4" xfId="1959" xr:uid="{B488A5D8-CDB9-4982-8D81-B0AABB93C904}"/>
    <cellStyle name="Calculation 2 2 2 8 2 5" xfId="1960" xr:uid="{086BAC19-901B-4A2A-B03B-5C7CC067E6FA}"/>
    <cellStyle name="Calculation 2 2 2 8 2 6" xfId="1961" xr:uid="{DEDBF145-0749-4F89-89D2-139961324D0C}"/>
    <cellStyle name="Calculation 2 2 2 8 3" xfId="1962" xr:uid="{0F0AC960-EDB1-4127-936A-9722EE6BB4A1}"/>
    <cellStyle name="Calculation 2 2 2 8 3 2" xfId="1963" xr:uid="{C735A54B-16BA-41B9-95C1-A59340E71DC8}"/>
    <cellStyle name="Calculation 2 2 2 8 3 3" xfId="1964" xr:uid="{1F6A1965-E469-4BD6-BF8A-5F3B82BDA88F}"/>
    <cellStyle name="Calculation 2 2 2 8 4" xfId="1965" xr:uid="{67DFAD3B-7BF3-424D-B433-0F3B59DFB9A6}"/>
    <cellStyle name="Calculation 2 2 2 8 4 2" xfId="1966" xr:uid="{14523F11-D96D-4FFD-8FC4-06FDD154727D}"/>
    <cellStyle name="Calculation 2 2 2 8 4 3" xfId="1967" xr:uid="{A999BED9-2DF9-46F2-9C62-8F445D6B1C27}"/>
    <cellStyle name="Calculation 2 2 2 8 5" xfId="1968" xr:uid="{88F6C604-355D-41BF-A7C7-173952DD6704}"/>
    <cellStyle name="Calculation 2 2 2 8 5 2" xfId="1969" xr:uid="{3461BCE9-2FCA-4496-8C37-54C2FAB73AE5}"/>
    <cellStyle name="Calculation 2 2 2 8 5 3" xfId="1970" xr:uid="{810465DA-6428-4B04-B52A-ACB07EA42AFB}"/>
    <cellStyle name="Calculation 2 2 2 8 6" xfId="1971" xr:uid="{00B02407-0498-4495-9B77-2CEC872A499E}"/>
    <cellStyle name="Calculation 2 2 2 8 6 2" xfId="1972" xr:uid="{9495E1E5-C904-4178-A65D-1D22A8FFE0E0}"/>
    <cellStyle name="Calculation 2 2 2 8 6 3" xfId="1973" xr:uid="{C7E45B93-C054-4E20-8D93-78D7B1B9FFF9}"/>
    <cellStyle name="Calculation 2 2 2 8 7" xfId="1974" xr:uid="{B7E7BB6C-4CFC-4A32-B9E5-708374D59544}"/>
    <cellStyle name="Calculation 2 2 2 8 8" xfId="1975" xr:uid="{6A2D093D-C1CF-48F8-8B21-8207F64CA853}"/>
    <cellStyle name="Calculation 2 2 2 9" xfId="1976" xr:uid="{6A9F536F-A002-4AE9-B39D-D48944B8FB18}"/>
    <cellStyle name="Calculation 2 2 2 9 2" xfId="1977" xr:uid="{7C68CD1E-33BF-4805-8F3B-2902C00524CE}"/>
    <cellStyle name="Calculation 2 2 2 9 2 2" xfId="1978" xr:uid="{CC09CAE6-6271-4BC2-B386-7C741FA23928}"/>
    <cellStyle name="Calculation 2 2 2 9 2 3" xfId="1979" xr:uid="{686467E8-E102-4106-BB90-FDB4F90B39E8}"/>
    <cellStyle name="Calculation 2 2 2 9 2 4" xfId="1980" xr:uid="{1F2DD37C-281B-4BF1-8309-9F469CEC67D1}"/>
    <cellStyle name="Calculation 2 2 2 9 2 5" xfId="1981" xr:uid="{747337BD-870A-4215-9E44-7F2C7C97CB8C}"/>
    <cellStyle name="Calculation 2 2 2 9 2 6" xfId="1982" xr:uid="{95C33A1A-9264-4B3D-A409-2C30E5E2F1F6}"/>
    <cellStyle name="Calculation 2 2 2 9 3" xfId="1983" xr:uid="{7270A124-D1C4-4836-A574-A035FF01C9EF}"/>
    <cellStyle name="Calculation 2 2 2 9 3 2" xfId="1984" xr:uid="{4FDE408E-36DC-49C7-B4FA-97832B6A1591}"/>
    <cellStyle name="Calculation 2 2 2 9 3 3" xfId="1985" xr:uid="{5EDF042E-21DB-44DD-9A84-9EB13F493198}"/>
    <cellStyle name="Calculation 2 2 2 9 4" xfId="1986" xr:uid="{49A4F458-759F-4234-A56A-5052BAE29299}"/>
    <cellStyle name="Calculation 2 2 2 9 4 2" xfId="1987" xr:uid="{681EAE09-B599-4656-BB81-2BB78B8AB7B6}"/>
    <cellStyle name="Calculation 2 2 2 9 4 3" xfId="1988" xr:uid="{6BA499BB-B0A0-490B-AB1D-D27AA1854F59}"/>
    <cellStyle name="Calculation 2 2 2 9 5" xfId="1989" xr:uid="{3115F45F-0B7A-421B-B5C1-9ADB8B252B5F}"/>
    <cellStyle name="Calculation 2 2 2 9 5 2" xfId="1990" xr:uid="{4512232B-B21E-4FFC-9109-5DA788A3E1B3}"/>
    <cellStyle name="Calculation 2 2 2 9 5 3" xfId="1991" xr:uid="{E65101B6-DF99-48A5-84B9-021DC139FAB3}"/>
    <cellStyle name="Calculation 2 2 2 9 6" xfId="1992" xr:uid="{557FE718-E96A-40BD-AD9E-C8FCD74BD89D}"/>
    <cellStyle name="Calculation 2 2 2 9 6 2" xfId="1993" xr:uid="{A9F7FD0F-6613-4F2C-9B7E-E60F5B3F384A}"/>
    <cellStyle name="Calculation 2 2 2 9 6 3" xfId="1994" xr:uid="{43F0F33E-E4A4-4D35-91BA-629DCB0DB577}"/>
    <cellStyle name="Calculation 2 2 2 9 7" xfId="1995" xr:uid="{E4EE07E8-F90B-403E-850A-04FFEE0D8B6C}"/>
    <cellStyle name="Calculation 2 2 2 9 8" xfId="1996" xr:uid="{8F750500-E424-4AB2-A8CB-0A2221BE6F8C}"/>
    <cellStyle name="Calculation 2 2 20" xfId="1997" xr:uid="{12191719-7C2C-4A55-B353-98182EFB6CD0}"/>
    <cellStyle name="Calculation 2 2 20 2" xfId="1998" xr:uid="{EC3645B9-8C3F-4441-8183-238BC48CC2F3}"/>
    <cellStyle name="Calculation 2 2 20 2 2" xfId="1999" xr:uid="{2644CA39-1F0F-440E-AB30-D04407EE003E}"/>
    <cellStyle name="Calculation 2 2 20 2 3" xfId="2000" xr:uid="{3B5F2234-3426-41D3-9C7E-DF5D1E7C5C92}"/>
    <cellStyle name="Calculation 2 2 20 2 4" xfId="2001" xr:uid="{8C6FED13-38CD-4E94-AE13-6E57A53EFB2A}"/>
    <cellStyle name="Calculation 2 2 20 2 5" xfId="2002" xr:uid="{0257DF26-FFFF-41E6-B7E2-C1134614B95B}"/>
    <cellStyle name="Calculation 2 2 20 2 6" xfId="2003" xr:uid="{393E03F6-F3F9-46AF-89EF-BAF211A22FB2}"/>
    <cellStyle name="Calculation 2 2 20 3" xfId="2004" xr:uid="{4039222D-B764-49D8-8E69-1E58A099A897}"/>
    <cellStyle name="Calculation 2 2 20 3 2" xfId="2005" xr:uid="{7249F0FE-4657-4F84-A1F6-DD7C9EB213F1}"/>
    <cellStyle name="Calculation 2 2 20 3 3" xfId="2006" xr:uid="{9C248E49-7A6F-4BAA-8FB4-D27524E1760A}"/>
    <cellStyle name="Calculation 2 2 20 4" xfId="2007" xr:uid="{F411A981-BFB6-4B51-89DA-90D01095C9B4}"/>
    <cellStyle name="Calculation 2 2 20 4 2" xfId="2008" xr:uid="{6443965E-5711-42A4-A28C-46FD346CA098}"/>
    <cellStyle name="Calculation 2 2 20 4 3" xfId="2009" xr:uid="{26D9A549-2CF7-45DE-BB3E-2FDDD1FBFF59}"/>
    <cellStyle name="Calculation 2 2 20 5" xfId="2010" xr:uid="{7BEFCDCA-DF52-42AE-AB67-F0E842CE0408}"/>
    <cellStyle name="Calculation 2 2 20 5 2" xfId="2011" xr:uid="{8CB92C1B-0AAE-414C-944C-CF10BF1B1459}"/>
    <cellStyle name="Calculation 2 2 20 5 3" xfId="2012" xr:uid="{0C73CDFF-B3F6-4301-AC96-72E534CE2AC9}"/>
    <cellStyle name="Calculation 2 2 20 6" xfId="2013" xr:uid="{B56D7E5D-B98B-45C1-B306-F9AA2FBD4C9D}"/>
    <cellStyle name="Calculation 2 2 20 6 2" xfId="2014" xr:uid="{2368F9C7-9453-4112-B781-4D195FAE7539}"/>
    <cellStyle name="Calculation 2 2 20 6 3" xfId="2015" xr:uid="{F3440383-1309-4717-81AC-63C914FF1E79}"/>
    <cellStyle name="Calculation 2 2 20 7" xfId="2016" xr:uid="{7F9B15DA-B537-46CE-BA88-822A34B3F631}"/>
    <cellStyle name="Calculation 2 2 20 8" xfId="2017" xr:uid="{0402AE74-6395-4880-BCB3-06B5430322FA}"/>
    <cellStyle name="Calculation 2 2 21" xfId="2018" xr:uid="{7561D93C-2B4A-4BFE-9A8E-DF6DE5703902}"/>
    <cellStyle name="Calculation 2 2 21 2" xfId="2019" xr:uid="{2971ADB4-A36D-4B48-86D7-BDFC457F3B53}"/>
    <cellStyle name="Calculation 2 2 21 2 2" xfId="2020" xr:uid="{1AC4E168-26DC-423C-872C-AF1508F50A58}"/>
    <cellStyle name="Calculation 2 2 21 2 3" xfId="2021" xr:uid="{186A479B-FCC3-4D8F-865F-0FCD794C3317}"/>
    <cellStyle name="Calculation 2 2 21 2 4" xfId="2022" xr:uid="{F1B5A814-9ECC-4E34-B879-6975EE445991}"/>
    <cellStyle name="Calculation 2 2 21 2 5" xfId="2023" xr:uid="{4C2650B4-5EA9-4674-9642-D11276A2F7C6}"/>
    <cellStyle name="Calculation 2 2 21 2 6" xfId="2024" xr:uid="{55364D90-1320-4BD7-BF5C-81FAEFA723C7}"/>
    <cellStyle name="Calculation 2 2 21 3" xfId="2025" xr:uid="{69296B89-2F0D-46D5-A766-5B18FC190EE1}"/>
    <cellStyle name="Calculation 2 2 21 3 2" xfId="2026" xr:uid="{C39968E8-BD50-446A-8E3D-3F15CCCF8FC8}"/>
    <cellStyle name="Calculation 2 2 21 3 3" xfId="2027" xr:uid="{201F8CE9-836B-4A38-8544-2914211B51AE}"/>
    <cellStyle name="Calculation 2 2 21 4" xfId="2028" xr:uid="{2E909D7F-1FEC-46FE-908C-3CD8FA5D62E0}"/>
    <cellStyle name="Calculation 2 2 21 4 2" xfId="2029" xr:uid="{878BBAC6-BDE4-4F71-9542-462F037FFE64}"/>
    <cellStyle name="Calculation 2 2 21 4 3" xfId="2030" xr:uid="{794BE2F8-4D10-4416-945E-D42E3B8C53E2}"/>
    <cellStyle name="Calculation 2 2 21 5" xfId="2031" xr:uid="{5AD088F4-FCD4-4AD8-BD2D-8C8A752B2745}"/>
    <cellStyle name="Calculation 2 2 21 5 2" xfId="2032" xr:uid="{6A5EFEA0-CB7C-4B53-ACCB-B15E32732480}"/>
    <cellStyle name="Calculation 2 2 21 5 3" xfId="2033" xr:uid="{54EABD3B-EA71-461C-BF63-D72A305D6755}"/>
    <cellStyle name="Calculation 2 2 21 6" xfId="2034" xr:uid="{546F14DE-0800-43FC-A4DD-81D23B1EA6FF}"/>
    <cellStyle name="Calculation 2 2 21 6 2" xfId="2035" xr:uid="{BF817B3F-25F1-4670-A67A-082BF80823AE}"/>
    <cellStyle name="Calculation 2 2 21 6 3" xfId="2036" xr:uid="{5D724459-8925-4590-A325-DB03A8030EA1}"/>
    <cellStyle name="Calculation 2 2 21 7" xfId="2037" xr:uid="{E4B53868-B4C1-4FC7-8C68-0FCAD5F84C71}"/>
    <cellStyle name="Calculation 2 2 21 8" xfId="2038" xr:uid="{E7432441-1722-4D3C-89AE-BD1D5307E0B2}"/>
    <cellStyle name="Calculation 2 2 22" xfId="2039" xr:uid="{77A6F040-5EDC-4F21-AAE9-6A2D1C9F6CB6}"/>
    <cellStyle name="Calculation 2 2 22 2" xfId="2040" xr:uid="{5961CE45-3650-4029-B565-87338D1F8F85}"/>
    <cellStyle name="Calculation 2 2 22 2 2" xfId="2041" xr:uid="{1A8582A9-2B89-45A0-8AA2-B37B8DF5978B}"/>
    <cellStyle name="Calculation 2 2 22 2 3" xfId="2042" xr:uid="{17E67D45-F958-4F27-B067-58FC236B119C}"/>
    <cellStyle name="Calculation 2 2 22 2 4" xfId="2043" xr:uid="{63BADC93-5E7E-4A4B-868B-5EAD411C6984}"/>
    <cellStyle name="Calculation 2 2 22 2 5" xfId="2044" xr:uid="{5F2F5675-FDAB-46FF-9F92-CAB48FEFA2A5}"/>
    <cellStyle name="Calculation 2 2 22 2 6" xfId="2045" xr:uid="{51C0FCD0-878F-44D8-A108-571FF1F2B472}"/>
    <cellStyle name="Calculation 2 2 22 3" xfId="2046" xr:uid="{13613F3C-1E1F-4224-B679-FDF2CAFE4FD3}"/>
    <cellStyle name="Calculation 2 2 22 3 2" xfId="2047" xr:uid="{A026B2B6-EE60-4CAD-A49B-856AB709A392}"/>
    <cellStyle name="Calculation 2 2 22 3 3" xfId="2048" xr:uid="{883510DB-5E1E-4C3F-8C09-5A7DBCA26438}"/>
    <cellStyle name="Calculation 2 2 22 4" xfId="2049" xr:uid="{9F9A6E77-E3C0-4DD9-B1A0-2B8C54E2FB0F}"/>
    <cellStyle name="Calculation 2 2 22 4 2" xfId="2050" xr:uid="{566EB3F7-A279-4BDC-86AA-DBC85CEB0874}"/>
    <cellStyle name="Calculation 2 2 22 4 3" xfId="2051" xr:uid="{F0E319DC-371E-4D62-A67B-38400EACC377}"/>
    <cellStyle name="Calculation 2 2 22 5" xfId="2052" xr:uid="{8C1939F8-A89E-47C3-B876-EEFE3C5B438B}"/>
    <cellStyle name="Calculation 2 2 22 5 2" xfId="2053" xr:uid="{607918D3-9AB3-41A5-85C8-4EC5A35C1374}"/>
    <cellStyle name="Calculation 2 2 22 5 3" xfId="2054" xr:uid="{3D9DBD21-8E09-46B0-AE50-9D542080C2F1}"/>
    <cellStyle name="Calculation 2 2 22 6" xfId="2055" xr:uid="{5D1F5F00-2631-4B56-A46A-4D1ABB16F021}"/>
    <cellStyle name="Calculation 2 2 22 6 2" xfId="2056" xr:uid="{34171128-5521-4C9B-A473-CD1BCF6E0821}"/>
    <cellStyle name="Calculation 2 2 22 6 3" xfId="2057" xr:uid="{C9D2DCA9-B71A-454B-BE16-585E5A7BBEE8}"/>
    <cellStyle name="Calculation 2 2 22 7" xfId="2058" xr:uid="{FCC05BB2-E797-4166-916A-2D3F3069BEFB}"/>
    <cellStyle name="Calculation 2 2 22 8" xfId="2059" xr:uid="{111D112F-8318-4D18-9CE7-19AE1CF71E5A}"/>
    <cellStyle name="Calculation 2 2 23" xfId="2060" xr:uid="{2D05A3B7-01F3-466D-96A0-0FC164D1CC46}"/>
    <cellStyle name="Calculation 2 2 23 2" xfId="2061" xr:uid="{6FD1E1B9-A543-48B1-B4E0-8F41F29F1BC7}"/>
    <cellStyle name="Calculation 2 2 23 2 2" xfId="2062" xr:uid="{A81EED3E-F589-4094-B10F-1BA7469B6215}"/>
    <cellStyle name="Calculation 2 2 23 2 3" xfId="2063" xr:uid="{B0B31D82-08FE-4B3F-B709-FD99B1EA85CA}"/>
    <cellStyle name="Calculation 2 2 23 2 4" xfId="2064" xr:uid="{53A3F0F2-17E8-4A59-8043-22FC70DC8542}"/>
    <cellStyle name="Calculation 2 2 23 2 5" xfId="2065" xr:uid="{169AD604-CC0F-4CE3-996A-E6592A8EA2BF}"/>
    <cellStyle name="Calculation 2 2 23 2 6" xfId="2066" xr:uid="{4583AE53-8A69-416B-B250-7DC79F57C50F}"/>
    <cellStyle name="Calculation 2 2 23 3" xfId="2067" xr:uid="{2C7A3CCF-8D44-4402-8B0D-BC8DA1006A45}"/>
    <cellStyle name="Calculation 2 2 23 3 2" xfId="2068" xr:uid="{44378A9F-5FCE-4905-A08F-DE3C44D405B7}"/>
    <cellStyle name="Calculation 2 2 23 3 3" xfId="2069" xr:uid="{CCDAF3A4-C7C1-4355-9D88-B29DCC96A62F}"/>
    <cellStyle name="Calculation 2 2 23 4" xfId="2070" xr:uid="{548FB252-C380-4212-819E-0F2B7979D9EF}"/>
    <cellStyle name="Calculation 2 2 23 4 2" xfId="2071" xr:uid="{60359EEA-FDD6-4042-A85C-E08AD9A534F1}"/>
    <cellStyle name="Calculation 2 2 23 4 3" xfId="2072" xr:uid="{B47D4D52-B99A-41CB-8D5C-857E37416923}"/>
    <cellStyle name="Calculation 2 2 23 5" xfId="2073" xr:uid="{D17A6EDD-DD98-4969-BFE3-400B133CBBD7}"/>
    <cellStyle name="Calculation 2 2 23 5 2" xfId="2074" xr:uid="{B01A6355-B906-4261-B527-E5F554C19876}"/>
    <cellStyle name="Calculation 2 2 23 5 3" xfId="2075" xr:uid="{B7D414A0-5E61-4E8B-AE77-CEF2EBD52AD7}"/>
    <cellStyle name="Calculation 2 2 23 6" xfId="2076" xr:uid="{9ECEAC32-B345-4D14-ACD5-E80A274FC616}"/>
    <cellStyle name="Calculation 2 2 23 6 2" xfId="2077" xr:uid="{3ECD792D-1EB3-4E08-B597-5C7B4E1934FD}"/>
    <cellStyle name="Calculation 2 2 23 6 3" xfId="2078" xr:uid="{BDBB7971-A4A9-46B6-AFA2-6A2D852AB2E3}"/>
    <cellStyle name="Calculation 2 2 23 7" xfId="2079" xr:uid="{ECA3AF04-AB94-4DF2-9D10-BA928EB08F45}"/>
    <cellStyle name="Calculation 2 2 23 8" xfId="2080" xr:uid="{8C14D958-8A9B-4AF8-B3E7-283A23E66787}"/>
    <cellStyle name="Calculation 2 2 24" xfId="2081" xr:uid="{9D4A04EB-2D0A-4F98-9D61-AC8CC111C790}"/>
    <cellStyle name="Calculation 2 2 24 2" xfId="2082" xr:uid="{51A15CA5-DB06-45C3-AAEB-FCA37197EDF2}"/>
    <cellStyle name="Calculation 2 2 24 2 2" xfId="2083" xr:uid="{CA33DA35-FA2B-4C4E-A5A9-A31D6D927F93}"/>
    <cellStyle name="Calculation 2 2 24 2 3" xfId="2084" xr:uid="{21DA62ED-3F83-411D-9CDB-7DB569E9F661}"/>
    <cellStyle name="Calculation 2 2 24 2 4" xfId="2085" xr:uid="{841591D8-AAAE-43B5-BC3E-A3AFF655E8BB}"/>
    <cellStyle name="Calculation 2 2 24 2 5" xfId="2086" xr:uid="{BE7F80B0-8857-458D-833E-AFF5B6E3FDC9}"/>
    <cellStyle name="Calculation 2 2 24 2 6" xfId="2087" xr:uid="{9F9E907F-636B-44A9-84B0-EB171E0C337F}"/>
    <cellStyle name="Calculation 2 2 24 3" xfId="2088" xr:uid="{1C3D6581-1841-4BC5-8189-615FF682BAE0}"/>
    <cellStyle name="Calculation 2 2 24 3 2" xfId="2089" xr:uid="{2C26F740-8AC9-4AE2-BBA6-40257A11407B}"/>
    <cellStyle name="Calculation 2 2 24 3 3" xfId="2090" xr:uid="{C19FE4B4-A130-4DB2-907A-2C1C8C39D5CE}"/>
    <cellStyle name="Calculation 2 2 24 4" xfId="2091" xr:uid="{118D6BF0-D351-47B6-B6CD-656385604736}"/>
    <cellStyle name="Calculation 2 2 24 4 2" xfId="2092" xr:uid="{3465736D-4D41-4A84-B7AB-D0BDBDA9248F}"/>
    <cellStyle name="Calculation 2 2 24 4 3" xfId="2093" xr:uid="{5D270DB4-6F95-4C1A-80C1-343BFC695084}"/>
    <cellStyle name="Calculation 2 2 24 5" xfId="2094" xr:uid="{174A3587-698B-4388-8B84-7A3939E084BF}"/>
    <cellStyle name="Calculation 2 2 24 5 2" xfId="2095" xr:uid="{23E26E67-4DCB-4BA3-B42E-30AA7431F47A}"/>
    <cellStyle name="Calculation 2 2 24 5 3" xfId="2096" xr:uid="{24AEE02F-E2DF-409C-AF15-4991357874F3}"/>
    <cellStyle name="Calculation 2 2 24 6" xfId="2097" xr:uid="{139AE60C-A44F-4201-A9B4-316BD224DC2C}"/>
    <cellStyle name="Calculation 2 2 24 6 2" xfId="2098" xr:uid="{B695ABAC-2B60-4EEC-9F2E-0799B27F061C}"/>
    <cellStyle name="Calculation 2 2 24 6 3" xfId="2099" xr:uid="{1B25F9DD-424F-4839-9B7D-0A777D547F19}"/>
    <cellStyle name="Calculation 2 2 24 7" xfId="2100" xr:uid="{FDE4E073-9549-4B91-8AB8-44036D65ACCE}"/>
    <cellStyle name="Calculation 2 2 24 8" xfId="2101" xr:uid="{0EA2BE41-0768-4F9C-8238-FE5E10229AD5}"/>
    <cellStyle name="Calculation 2 2 25" xfId="2102" xr:uid="{E4E2D1A8-724C-44DD-81BD-5936E8E3F45D}"/>
    <cellStyle name="Calculation 2 2 25 2" xfId="2103" xr:uid="{5DE5045E-7CE4-4711-B5DC-87CD90ACD144}"/>
    <cellStyle name="Calculation 2 2 25 2 2" xfId="2104" xr:uid="{C457E02C-3099-4183-BB77-088896231693}"/>
    <cellStyle name="Calculation 2 2 25 2 3" xfId="2105" xr:uid="{A01B24EA-F15F-4DFD-9290-B62F87E28563}"/>
    <cellStyle name="Calculation 2 2 25 2 4" xfId="2106" xr:uid="{03B2A39F-399D-4640-AFBA-AC6C927A5508}"/>
    <cellStyle name="Calculation 2 2 25 2 5" xfId="2107" xr:uid="{EE171113-DA4A-4446-8BEC-3325AB19C5EA}"/>
    <cellStyle name="Calculation 2 2 25 2 6" xfId="2108" xr:uid="{98E44B9C-9481-472C-B737-89BA9BD74487}"/>
    <cellStyle name="Calculation 2 2 25 3" xfId="2109" xr:uid="{556FB7FC-F9A6-4AE0-93EE-C556CDA12978}"/>
    <cellStyle name="Calculation 2 2 25 3 2" xfId="2110" xr:uid="{06285508-83F4-4438-80CD-78F04D5F3586}"/>
    <cellStyle name="Calculation 2 2 25 3 3" xfId="2111" xr:uid="{89757B46-E538-41B8-9D95-18CD34ACBF42}"/>
    <cellStyle name="Calculation 2 2 25 4" xfId="2112" xr:uid="{4ADA63CF-928D-4D7E-830C-76C9AFB6E025}"/>
    <cellStyle name="Calculation 2 2 25 4 2" xfId="2113" xr:uid="{82AC9BCD-A449-4629-973A-2422B9CB6CBE}"/>
    <cellStyle name="Calculation 2 2 25 4 3" xfId="2114" xr:uid="{F4284526-8E1B-4DDF-96DA-12C1321F6488}"/>
    <cellStyle name="Calculation 2 2 25 5" xfId="2115" xr:uid="{577E3DF1-B6A8-484F-9F21-F333638FF5D6}"/>
    <cellStyle name="Calculation 2 2 25 5 2" xfId="2116" xr:uid="{73073B5F-7C50-49BB-A131-E18BA28F5023}"/>
    <cellStyle name="Calculation 2 2 25 5 3" xfId="2117" xr:uid="{8578D1E5-45D9-4DF9-9123-1D30CA89B81C}"/>
    <cellStyle name="Calculation 2 2 25 6" xfId="2118" xr:uid="{B26E1EC6-2994-480E-B30B-85724D65E79A}"/>
    <cellStyle name="Calculation 2 2 25 6 2" xfId="2119" xr:uid="{BCFFB4B9-0F64-4E55-BCB0-63C3A69323CC}"/>
    <cellStyle name="Calculation 2 2 25 6 3" xfId="2120" xr:uid="{18387DA9-8267-4247-BE42-0A84BD1B0874}"/>
    <cellStyle name="Calculation 2 2 25 7" xfId="2121" xr:uid="{AF22390A-7D14-44F5-970E-38D3447A9F4D}"/>
    <cellStyle name="Calculation 2 2 25 8" xfId="2122" xr:uid="{C9BD59E0-FD4E-45FF-B26D-F75D852E6A3A}"/>
    <cellStyle name="Calculation 2 2 26" xfId="2123" xr:uid="{A9C0EE27-691A-4659-BA17-007040A638B2}"/>
    <cellStyle name="Calculation 2 2 26 2" xfId="2124" xr:uid="{3AEE58FC-3327-4581-9B26-64DD43AA1D0E}"/>
    <cellStyle name="Calculation 2 2 26 2 2" xfId="2125" xr:uid="{44897C88-AD35-4E05-8256-F9654BAB093F}"/>
    <cellStyle name="Calculation 2 2 26 2 3" xfId="2126" xr:uid="{7B59B465-2623-47EA-A3ED-7C47AD06E9F6}"/>
    <cellStyle name="Calculation 2 2 26 2 4" xfId="2127" xr:uid="{8D89ECFE-0741-4C79-93E2-FA4C65045D98}"/>
    <cellStyle name="Calculation 2 2 26 2 5" xfId="2128" xr:uid="{9B01053A-45A9-4ACD-B18A-0F4424DCCB0A}"/>
    <cellStyle name="Calculation 2 2 26 2 6" xfId="2129" xr:uid="{04BF3748-F03C-4A00-917A-954CB34DDD12}"/>
    <cellStyle name="Calculation 2 2 26 3" xfId="2130" xr:uid="{3BDF54A3-B7D6-4607-AC6B-7FEA1553DF38}"/>
    <cellStyle name="Calculation 2 2 26 3 2" xfId="2131" xr:uid="{49CEB6F0-3266-4ECE-9E2D-9FF7D215EFB8}"/>
    <cellStyle name="Calculation 2 2 26 3 3" xfId="2132" xr:uid="{3CA57CF0-B32B-45B3-A976-6F6C9D663057}"/>
    <cellStyle name="Calculation 2 2 26 4" xfId="2133" xr:uid="{E87F7D7C-BFE1-458C-9098-7D298261AC4F}"/>
    <cellStyle name="Calculation 2 2 26 4 2" xfId="2134" xr:uid="{465B4D25-E929-4DC5-BF0E-90FB16E3F6DA}"/>
    <cellStyle name="Calculation 2 2 26 4 3" xfId="2135" xr:uid="{762C32B9-B576-4F5D-9874-2828F72B8409}"/>
    <cellStyle name="Calculation 2 2 26 5" xfId="2136" xr:uid="{89F36DE9-55BF-4529-BE49-6B9752AF85D9}"/>
    <cellStyle name="Calculation 2 2 26 5 2" xfId="2137" xr:uid="{8252535A-7428-44A9-B124-694C35BDE60B}"/>
    <cellStyle name="Calculation 2 2 26 5 3" xfId="2138" xr:uid="{62601819-4296-4A24-9B77-2EABD43690D8}"/>
    <cellStyle name="Calculation 2 2 26 6" xfId="2139" xr:uid="{A0305D43-926D-4A7F-917C-31FD9E15E810}"/>
    <cellStyle name="Calculation 2 2 26 6 2" xfId="2140" xr:uid="{FA731C55-2C20-43A1-A356-F2C80C3C6D6A}"/>
    <cellStyle name="Calculation 2 2 26 6 3" xfId="2141" xr:uid="{3DC8BDAC-2738-40BC-A176-F16F5D1FA3AE}"/>
    <cellStyle name="Calculation 2 2 26 7" xfId="2142" xr:uid="{2BB36A4E-FCAB-4BBA-BBF7-CA660F21DB78}"/>
    <cellStyle name="Calculation 2 2 26 8" xfId="2143" xr:uid="{A915C3EF-A951-4642-A922-EA264740086A}"/>
    <cellStyle name="Calculation 2 2 27" xfId="2144" xr:uid="{45D97D50-19B2-4349-A4FB-4817AF097C20}"/>
    <cellStyle name="Calculation 2 2 27 2" xfId="2145" xr:uid="{E8424E83-6A06-4734-A92E-EC312635324D}"/>
    <cellStyle name="Calculation 2 2 27 2 2" xfId="2146" xr:uid="{3F3D9FB7-FC09-40F1-A699-A4C4C42D6ECC}"/>
    <cellStyle name="Calculation 2 2 27 2 3" xfId="2147" xr:uid="{C11A8E9C-5348-4E98-BBBC-66CADF4F69B0}"/>
    <cellStyle name="Calculation 2 2 27 2 4" xfId="2148" xr:uid="{4E9DD09D-82D2-4487-8A8B-734AA4E4A106}"/>
    <cellStyle name="Calculation 2 2 27 2 5" xfId="2149" xr:uid="{B2938C71-4783-4239-BD7C-6991DDA81ACB}"/>
    <cellStyle name="Calculation 2 2 27 2 6" xfId="2150" xr:uid="{031BFEC4-245B-44BA-82C1-B5C5A10FB5E4}"/>
    <cellStyle name="Calculation 2 2 27 3" xfId="2151" xr:uid="{8A1448AF-6228-4200-8D3E-950091AF7180}"/>
    <cellStyle name="Calculation 2 2 27 3 2" xfId="2152" xr:uid="{7A381742-C45E-4C78-9C69-E37AEFC0C8EB}"/>
    <cellStyle name="Calculation 2 2 27 3 3" xfId="2153" xr:uid="{E5B10224-A2DD-460F-AB1B-AB2BCC414190}"/>
    <cellStyle name="Calculation 2 2 27 4" xfId="2154" xr:uid="{D5CA9B76-5385-4421-9F9D-5F39168389AC}"/>
    <cellStyle name="Calculation 2 2 27 4 2" xfId="2155" xr:uid="{B2352082-D281-4045-A64B-92AE6CBD6DA9}"/>
    <cellStyle name="Calculation 2 2 27 4 3" xfId="2156" xr:uid="{2270EB0E-565C-4F21-9266-9CED7C96A4FF}"/>
    <cellStyle name="Calculation 2 2 27 5" xfId="2157" xr:uid="{F48500A7-7C94-43F8-94F2-E8982E3967F0}"/>
    <cellStyle name="Calculation 2 2 27 5 2" xfId="2158" xr:uid="{5A533D97-921B-437D-BCAB-9928319A2C96}"/>
    <cellStyle name="Calculation 2 2 27 5 3" xfId="2159" xr:uid="{4F6E6418-B8C6-4474-BEBB-1FA31C248B9A}"/>
    <cellStyle name="Calculation 2 2 27 6" xfId="2160" xr:uid="{5C33C27C-9D45-45FD-8480-18C08254A11C}"/>
    <cellStyle name="Calculation 2 2 27 6 2" xfId="2161" xr:uid="{7435C5F3-CD56-4527-9297-0AD1371717D7}"/>
    <cellStyle name="Calculation 2 2 27 6 3" xfId="2162" xr:uid="{64193E69-D670-4A4F-BD7A-356A842A600C}"/>
    <cellStyle name="Calculation 2 2 27 7" xfId="2163" xr:uid="{9D17BF0A-6E46-4A49-8F93-9A0D0864DBD5}"/>
    <cellStyle name="Calculation 2 2 27 8" xfId="2164" xr:uid="{992A22A4-BCE5-45C3-8DCB-0B77D46ED193}"/>
    <cellStyle name="Calculation 2 2 28" xfId="2165" xr:uid="{D9ACACA3-125D-4534-8D0E-8BF8DDC3D4C7}"/>
    <cellStyle name="Calculation 2 2 28 2" xfId="2166" xr:uid="{81786221-7B53-4CE7-B9D7-CBEB296A8956}"/>
    <cellStyle name="Calculation 2 2 28 2 2" xfId="2167" xr:uid="{543BBC8A-86D6-4740-9E18-0415778ABAA6}"/>
    <cellStyle name="Calculation 2 2 28 2 3" xfId="2168" xr:uid="{715E2C91-BAD9-4FE5-9164-A72E1020BE88}"/>
    <cellStyle name="Calculation 2 2 28 2 4" xfId="2169" xr:uid="{0FDC4659-356B-418B-81E8-1FE58A6DC2BF}"/>
    <cellStyle name="Calculation 2 2 28 2 5" xfId="2170" xr:uid="{F80D0F9B-1341-4EF7-A29B-9873BE1B0F04}"/>
    <cellStyle name="Calculation 2 2 28 2 6" xfId="2171" xr:uid="{DB0A499E-FAFB-4DE1-8068-77AE015E81E2}"/>
    <cellStyle name="Calculation 2 2 28 3" xfId="2172" xr:uid="{BA4DEBF4-6649-487C-9B7D-C11114DC7DB3}"/>
    <cellStyle name="Calculation 2 2 28 3 2" xfId="2173" xr:uid="{A1F900FD-62E5-40B4-886A-564F69343CBB}"/>
    <cellStyle name="Calculation 2 2 28 3 3" xfId="2174" xr:uid="{533ECA06-7D47-4AEF-B3B2-70C6C0219617}"/>
    <cellStyle name="Calculation 2 2 28 4" xfId="2175" xr:uid="{E64537E5-6FFC-41B3-ABDF-378A522125EB}"/>
    <cellStyle name="Calculation 2 2 28 4 2" xfId="2176" xr:uid="{FA8F621E-250A-485D-827D-4C6C659EE2F5}"/>
    <cellStyle name="Calculation 2 2 28 4 3" xfId="2177" xr:uid="{2508B490-72B6-4679-B49B-D736368B5F9D}"/>
    <cellStyle name="Calculation 2 2 28 5" xfId="2178" xr:uid="{39B95013-38DD-4148-AEC1-79D67283C113}"/>
    <cellStyle name="Calculation 2 2 28 5 2" xfId="2179" xr:uid="{8C16A15E-81DB-448B-84EF-10A7A92AAE36}"/>
    <cellStyle name="Calculation 2 2 28 5 3" xfId="2180" xr:uid="{FB4AD067-C952-4A85-969A-D6005BABB7E4}"/>
    <cellStyle name="Calculation 2 2 28 6" xfId="2181" xr:uid="{E8E038AE-1947-4AE2-98C7-C0280A1EE1EA}"/>
    <cellStyle name="Calculation 2 2 28 6 2" xfId="2182" xr:uid="{E5F8DC1E-5C81-4F81-AC09-BAA1235DD077}"/>
    <cellStyle name="Calculation 2 2 28 6 3" xfId="2183" xr:uid="{BB6812C3-5EEF-4B93-949C-9E6BBAE5D246}"/>
    <cellStyle name="Calculation 2 2 28 7" xfId="2184" xr:uid="{BD918D1A-A657-4C5F-AF2F-9BE4EFBE1BD1}"/>
    <cellStyle name="Calculation 2 2 28 8" xfId="2185" xr:uid="{1CCDDFF0-5815-405E-8C9C-3D11396AD238}"/>
    <cellStyle name="Calculation 2 2 29" xfId="2186" xr:uid="{9442EA6F-DC59-420D-B6E9-4AB163F4E86A}"/>
    <cellStyle name="Calculation 2 2 29 2" xfId="2187" xr:uid="{EC73D7A3-2CB7-457F-9FC4-D62277E79B9C}"/>
    <cellStyle name="Calculation 2 2 29 2 2" xfId="2188" xr:uid="{3087ED31-CE41-46DF-88F1-CDBE40BC71C1}"/>
    <cellStyle name="Calculation 2 2 29 2 3" xfId="2189" xr:uid="{17F0DF74-3ACB-4D04-90C8-E5FDAD97F8E2}"/>
    <cellStyle name="Calculation 2 2 29 2 4" xfId="2190" xr:uid="{17E3F3FA-5255-4B99-9473-BEE219D91991}"/>
    <cellStyle name="Calculation 2 2 29 2 5" xfId="2191" xr:uid="{17C46133-819B-437E-AEC6-DD2D4137685C}"/>
    <cellStyle name="Calculation 2 2 29 2 6" xfId="2192" xr:uid="{64B8175F-C781-4D6C-BBE0-75B1F760EE67}"/>
    <cellStyle name="Calculation 2 2 29 3" xfId="2193" xr:uid="{927EDBC2-94A8-4249-A5AA-A1877F96C347}"/>
    <cellStyle name="Calculation 2 2 29 3 2" xfId="2194" xr:uid="{25394F4C-2944-4106-BE3F-AA657C3DC0E1}"/>
    <cellStyle name="Calculation 2 2 29 3 3" xfId="2195" xr:uid="{589A227F-B9E6-42A7-8993-2D7A1E320A0B}"/>
    <cellStyle name="Calculation 2 2 29 4" xfId="2196" xr:uid="{451613D8-9CA2-467E-AFE8-9F2E33161BF9}"/>
    <cellStyle name="Calculation 2 2 29 4 2" xfId="2197" xr:uid="{A73AE350-1ADA-4B95-9365-BF88D8EE9051}"/>
    <cellStyle name="Calculation 2 2 29 4 3" xfId="2198" xr:uid="{CAC485C4-99AD-4992-8363-337DACEB9544}"/>
    <cellStyle name="Calculation 2 2 29 5" xfId="2199" xr:uid="{67B16DE9-623A-4991-928E-9D0EC40E0D50}"/>
    <cellStyle name="Calculation 2 2 29 5 2" xfId="2200" xr:uid="{F6B34A25-32FB-4E64-9C5B-F08F8737A9E8}"/>
    <cellStyle name="Calculation 2 2 29 5 3" xfId="2201" xr:uid="{0CAFF00C-2BC1-436A-83F8-2B3C2701A37B}"/>
    <cellStyle name="Calculation 2 2 29 6" xfId="2202" xr:uid="{9A69CAC2-851C-405F-94F3-FB267B81DEB4}"/>
    <cellStyle name="Calculation 2 2 29 6 2" xfId="2203" xr:uid="{E7E4A653-EFA0-405A-BA8D-7AA48BCF172A}"/>
    <cellStyle name="Calculation 2 2 29 6 3" xfId="2204" xr:uid="{0C4D5F3F-A5DC-4A47-AF74-B3A901C9A239}"/>
    <cellStyle name="Calculation 2 2 29 7" xfId="2205" xr:uid="{02C89F39-91ED-4C55-8DA2-56A7E430D68C}"/>
    <cellStyle name="Calculation 2 2 29 8" xfId="2206" xr:uid="{570AE025-5CDC-45C2-BC61-B7B1224F2F99}"/>
    <cellStyle name="Calculation 2 2 3" xfId="2207" xr:uid="{8676AB1E-4D82-4E46-8FAC-C3BD72D87030}"/>
    <cellStyle name="Calculation 2 2 3 2" xfId="2208" xr:uid="{210AAE9D-BE21-459C-B185-82C54DA60FA1}"/>
    <cellStyle name="Calculation 2 2 3 2 2" xfId="2209" xr:uid="{55E587C1-9EC2-4D85-910D-7FB52EFD6AEF}"/>
    <cellStyle name="Calculation 2 2 3 2 3" xfId="2210" xr:uid="{3215CE8A-4A25-4609-8DFD-89A5EFD7D502}"/>
    <cellStyle name="Calculation 2 2 3 2 4" xfId="2211" xr:uid="{55F23DCE-4153-4AB0-8F8D-600C34556982}"/>
    <cellStyle name="Calculation 2 2 3 2 5" xfId="2212" xr:uid="{BBCAF31E-FD6C-4F88-AC72-BABF713F1DD5}"/>
    <cellStyle name="Calculation 2 2 3 2 6" xfId="2213" xr:uid="{2557CDD9-14CD-4B84-AEC5-E55883DA1110}"/>
    <cellStyle name="Calculation 2 2 3 3" xfId="2214" xr:uid="{BD9DE4C6-F306-454B-81D6-8673B9BCF48F}"/>
    <cellStyle name="Calculation 2 2 3 3 2" xfId="2215" xr:uid="{B158AD93-1E19-48E4-8CC1-5B109F9549C3}"/>
    <cellStyle name="Calculation 2 2 3 3 3" xfId="2216" xr:uid="{BDF82FC5-B5E4-4274-A571-5438D042D8FD}"/>
    <cellStyle name="Calculation 2 2 3 4" xfId="2217" xr:uid="{A1ECAB7F-FBD9-49DD-A8DF-2435E50CA846}"/>
    <cellStyle name="Calculation 2 2 3 4 2" xfId="2218" xr:uid="{692280C7-54C7-4F3A-BCB1-32AEA94869BF}"/>
    <cellStyle name="Calculation 2 2 3 4 3" xfId="2219" xr:uid="{79C1B99A-A435-4EFA-82FA-41F2C20998BB}"/>
    <cellStyle name="Calculation 2 2 3 5" xfId="2220" xr:uid="{AAE36452-3748-41E2-9E06-5F0851BDA195}"/>
    <cellStyle name="Calculation 2 2 3 5 2" xfId="2221" xr:uid="{56CDB394-9D0F-415E-BC6D-87BAF8CB45CD}"/>
    <cellStyle name="Calculation 2 2 3 5 3" xfId="2222" xr:uid="{3504E543-46F7-49C0-A7D2-E9F900FB4FD4}"/>
    <cellStyle name="Calculation 2 2 3 6" xfId="2223" xr:uid="{82417218-AE05-49F6-B0C6-49DB784E9E64}"/>
    <cellStyle name="Calculation 2 2 3 6 2" xfId="2224" xr:uid="{1742A00D-C52B-4106-A3EB-AD018B68934E}"/>
    <cellStyle name="Calculation 2 2 3 6 3" xfId="2225" xr:uid="{F84A3BAD-A8D4-45FF-ACAE-A65745000DCA}"/>
    <cellStyle name="Calculation 2 2 3 7" xfId="2226" xr:uid="{E46ED312-4C23-482D-B942-181C7BDFA8E5}"/>
    <cellStyle name="Calculation 2 2 3 8" xfId="2227" xr:uid="{00555C44-F0DB-4F47-8ED7-9F3C3C9CCDC1}"/>
    <cellStyle name="Calculation 2 2 30" xfId="2228" xr:uid="{AF739F30-8221-4E25-A727-99894F27F3CC}"/>
    <cellStyle name="Calculation 2 2 30 2" xfId="2229" xr:uid="{0DBC53A1-49A0-4CCD-9AF4-25B43B6716CD}"/>
    <cellStyle name="Calculation 2 2 30 2 2" xfId="2230" xr:uid="{2CAE9934-0794-4470-9D70-7F206CE90CF7}"/>
    <cellStyle name="Calculation 2 2 30 2 3" xfId="2231" xr:uid="{163B2C38-7995-4CBF-B59C-0C4E445C62A2}"/>
    <cellStyle name="Calculation 2 2 30 2 4" xfId="2232" xr:uid="{148BAB45-FDA3-429A-8FF3-B031845A203F}"/>
    <cellStyle name="Calculation 2 2 30 2 5" xfId="2233" xr:uid="{26CCAB79-E4B5-4641-BBF3-D667E04D7F40}"/>
    <cellStyle name="Calculation 2 2 30 2 6" xfId="2234" xr:uid="{1121C32A-4C65-4CD4-BD33-D3D79DA2CFDD}"/>
    <cellStyle name="Calculation 2 2 30 3" xfId="2235" xr:uid="{0F1EE699-41B1-4CA7-9DE8-7ED687427566}"/>
    <cellStyle name="Calculation 2 2 30 3 2" xfId="2236" xr:uid="{A23F7725-FF73-4F67-AF74-DBBC45946771}"/>
    <cellStyle name="Calculation 2 2 30 3 3" xfId="2237" xr:uid="{FC3EEAAC-EF18-48EA-87BA-8052F7221EA3}"/>
    <cellStyle name="Calculation 2 2 30 4" xfId="2238" xr:uid="{E9AF91D1-2CA6-4FEB-A7A5-1DB0D512BE9A}"/>
    <cellStyle name="Calculation 2 2 30 4 2" xfId="2239" xr:uid="{31B9BF3C-0A94-4130-A736-0E62C7E4456E}"/>
    <cellStyle name="Calculation 2 2 30 4 3" xfId="2240" xr:uid="{FEF20CC2-CED4-49AA-A95F-A864A5B2C56A}"/>
    <cellStyle name="Calculation 2 2 30 5" xfId="2241" xr:uid="{E43C6571-222C-4FC4-BAF5-13BF2A6ACFE8}"/>
    <cellStyle name="Calculation 2 2 30 5 2" xfId="2242" xr:uid="{B33CCA42-D934-45D8-992C-78DE88CB1BC3}"/>
    <cellStyle name="Calculation 2 2 30 5 3" xfId="2243" xr:uid="{E58929E7-9E5A-405A-8323-0EAD2595EF1C}"/>
    <cellStyle name="Calculation 2 2 30 6" xfId="2244" xr:uid="{86A3BFDC-6940-4D3E-ADC2-D3CA687F0C0D}"/>
    <cellStyle name="Calculation 2 2 30 6 2" xfId="2245" xr:uid="{1F67AD14-090B-4BB9-B227-0E41994684BD}"/>
    <cellStyle name="Calculation 2 2 30 6 3" xfId="2246" xr:uid="{F9120E9B-4520-4BDB-92A2-99B2CD89E7CD}"/>
    <cellStyle name="Calculation 2 2 30 7" xfId="2247" xr:uid="{B4513B17-C091-4363-8C4A-224DE7306BB1}"/>
    <cellStyle name="Calculation 2 2 30 8" xfId="2248" xr:uid="{B275AEC9-C817-4294-9C80-01717067717F}"/>
    <cellStyle name="Calculation 2 2 31" xfId="2249" xr:uid="{7441E8D3-1620-4CB0-BC99-64B7F465C8E6}"/>
    <cellStyle name="Calculation 2 2 31 2" xfId="2250" xr:uid="{88649217-1B9F-4912-936C-F46C6012D530}"/>
    <cellStyle name="Calculation 2 2 31 2 2" xfId="2251" xr:uid="{CDF44670-D339-4263-82B5-F7002AF00DC9}"/>
    <cellStyle name="Calculation 2 2 31 2 3" xfId="2252" xr:uid="{E6EA5594-9E92-4065-AC5F-7AC88EBE0D3F}"/>
    <cellStyle name="Calculation 2 2 31 2 4" xfId="2253" xr:uid="{FF4917D6-267B-4EA2-9888-6DC52B282444}"/>
    <cellStyle name="Calculation 2 2 31 2 5" xfId="2254" xr:uid="{EBF2D58E-298E-4E46-8F61-974A6A3BC96C}"/>
    <cellStyle name="Calculation 2 2 31 2 6" xfId="2255" xr:uid="{D6A0E814-0A43-4426-AF5D-9B32E88B1826}"/>
    <cellStyle name="Calculation 2 2 31 3" xfId="2256" xr:uid="{A484A5C3-DF6D-4765-A87B-6B044713A4FE}"/>
    <cellStyle name="Calculation 2 2 31 3 2" xfId="2257" xr:uid="{57BA167D-8CAA-4342-871C-E51020E36CB8}"/>
    <cellStyle name="Calculation 2 2 31 3 3" xfId="2258" xr:uid="{203777BC-1ED3-4E37-9DE5-34516E6706B2}"/>
    <cellStyle name="Calculation 2 2 31 4" xfId="2259" xr:uid="{EA92BCF8-905C-4135-96D8-4A048AC18A08}"/>
    <cellStyle name="Calculation 2 2 31 4 2" xfId="2260" xr:uid="{9BC5E358-A3F4-4A5F-9B68-8D6D4FF88EC3}"/>
    <cellStyle name="Calculation 2 2 31 4 3" xfId="2261" xr:uid="{1BAEBE2A-3A46-4877-9D87-0F245F848136}"/>
    <cellStyle name="Calculation 2 2 31 5" xfId="2262" xr:uid="{59297177-E503-4DBE-B346-F842BA012EE5}"/>
    <cellStyle name="Calculation 2 2 31 5 2" xfId="2263" xr:uid="{167F51A2-02F2-4121-BBD9-B653CCB77914}"/>
    <cellStyle name="Calculation 2 2 31 5 3" xfId="2264" xr:uid="{051AE40D-319D-4145-9DEF-4D9FC5577718}"/>
    <cellStyle name="Calculation 2 2 31 6" xfId="2265" xr:uid="{245EAF98-899C-4206-99EC-76DDE2DAF195}"/>
    <cellStyle name="Calculation 2 2 31 6 2" xfId="2266" xr:uid="{EA600B4A-4240-41B7-9728-928AA13C58B4}"/>
    <cellStyle name="Calculation 2 2 31 6 3" xfId="2267" xr:uid="{E77EA31C-3E78-4206-9680-80235A277966}"/>
    <cellStyle name="Calculation 2 2 31 7" xfId="2268" xr:uid="{72C22B37-7BFB-454B-AC0D-7703D80AA864}"/>
    <cellStyle name="Calculation 2 2 31 8" xfId="2269" xr:uid="{49619767-50AF-43FE-96FE-9D4B3EA734C4}"/>
    <cellStyle name="Calculation 2 2 32" xfId="2270" xr:uid="{0F9A5144-3F9E-4611-856E-C48B34AD7EF3}"/>
    <cellStyle name="Calculation 2 2 32 2" xfId="2271" xr:uid="{1D4AD44B-E15B-47C8-8AC1-16FBC9A95B2F}"/>
    <cellStyle name="Calculation 2 2 32 2 2" xfId="2272" xr:uid="{17132B5E-DD51-45A6-B597-5DDDDB73F961}"/>
    <cellStyle name="Calculation 2 2 32 2 3" xfId="2273" xr:uid="{28BFBF1D-689D-4FFA-AD55-FA0C0FA8E931}"/>
    <cellStyle name="Calculation 2 2 32 2 4" xfId="2274" xr:uid="{41F25BBE-3EE8-4A7E-A53A-E11B439FC671}"/>
    <cellStyle name="Calculation 2 2 32 2 5" xfId="2275" xr:uid="{0EEF8602-1E12-4390-8BFB-12B06A131F7E}"/>
    <cellStyle name="Calculation 2 2 32 2 6" xfId="2276" xr:uid="{0A75A5D2-F5A2-42DE-83B1-17D6D90FD42B}"/>
    <cellStyle name="Calculation 2 2 32 3" xfId="2277" xr:uid="{606AD738-2006-4DC0-925D-EF0081C4ECD4}"/>
    <cellStyle name="Calculation 2 2 32 3 2" xfId="2278" xr:uid="{AF9E145D-CBDF-4918-BA98-CD306EE02628}"/>
    <cellStyle name="Calculation 2 2 32 3 3" xfId="2279" xr:uid="{C1D41B45-7CB4-4729-8CFB-8E3BF39B84DB}"/>
    <cellStyle name="Calculation 2 2 32 4" xfId="2280" xr:uid="{608E77BC-0BD8-49E9-96AF-F2DEADAA2942}"/>
    <cellStyle name="Calculation 2 2 32 4 2" xfId="2281" xr:uid="{C754C885-11FB-42C1-82DA-791EF47207C0}"/>
    <cellStyle name="Calculation 2 2 32 4 3" xfId="2282" xr:uid="{83CE17A2-C728-454E-99B5-1C5C90D2BAD3}"/>
    <cellStyle name="Calculation 2 2 32 5" xfId="2283" xr:uid="{6526F4E0-EE07-497C-9A80-ABDC5FEFC716}"/>
    <cellStyle name="Calculation 2 2 32 5 2" xfId="2284" xr:uid="{449E2F9F-7BAA-4A34-A0D8-E51BF9EB00BF}"/>
    <cellStyle name="Calculation 2 2 32 5 3" xfId="2285" xr:uid="{8FACAA2A-DBBC-4482-8950-3EDEDFC7A4EF}"/>
    <cellStyle name="Calculation 2 2 32 6" xfId="2286" xr:uid="{90C258AB-0B1B-411D-82D1-6144868797FD}"/>
    <cellStyle name="Calculation 2 2 32 6 2" xfId="2287" xr:uid="{55BAE1E7-1F97-4ED2-AECB-54A6F3842566}"/>
    <cellStyle name="Calculation 2 2 32 6 3" xfId="2288" xr:uid="{CB724F69-CC5B-4411-B4CD-4D102EFEBFBB}"/>
    <cellStyle name="Calculation 2 2 32 7" xfId="2289" xr:uid="{F799BEE4-90F5-4CAB-A02A-A10B98770C96}"/>
    <cellStyle name="Calculation 2 2 32 8" xfId="2290" xr:uid="{AD01509E-CFDA-4214-BF65-7DFDD68C7D57}"/>
    <cellStyle name="Calculation 2 2 33" xfId="2291" xr:uid="{BEFA6ED2-BBEF-4580-9B18-387D6772927D}"/>
    <cellStyle name="Calculation 2 2 33 2" xfId="2292" xr:uid="{BC262D6D-33EC-4C46-AD5C-CBEB4172F0DD}"/>
    <cellStyle name="Calculation 2 2 33 2 2" xfId="2293" xr:uid="{B0153C1A-3976-41A9-90D6-3CE0B3A55C37}"/>
    <cellStyle name="Calculation 2 2 33 2 3" xfId="2294" xr:uid="{3571755E-FEF9-4954-BBBB-2969CAC8AF6A}"/>
    <cellStyle name="Calculation 2 2 33 2 4" xfId="2295" xr:uid="{EFA9E113-F3B1-4191-8793-F71C854973D6}"/>
    <cellStyle name="Calculation 2 2 33 2 5" xfId="2296" xr:uid="{9DE2455D-B1EC-4CE7-B8E6-269C3E052D1F}"/>
    <cellStyle name="Calculation 2 2 33 2 6" xfId="2297" xr:uid="{711F54B3-CA0C-43CB-8D96-61506E21A62E}"/>
    <cellStyle name="Calculation 2 2 33 3" xfId="2298" xr:uid="{5111DABC-B1CB-48D0-AFF3-27D3A36279D7}"/>
    <cellStyle name="Calculation 2 2 33 3 2" xfId="2299" xr:uid="{9E993C29-4896-4640-B21F-6D9234715152}"/>
    <cellStyle name="Calculation 2 2 33 3 3" xfId="2300" xr:uid="{7F75A743-CA60-4D43-A96E-885FAEC06B26}"/>
    <cellStyle name="Calculation 2 2 33 4" xfId="2301" xr:uid="{D8C2BC65-A33C-4ED2-84A9-897758F7CE5E}"/>
    <cellStyle name="Calculation 2 2 33 4 2" xfId="2302" xr:uid="{1B6BE862-A28E-47BF-8A73-A47175B81085}"/>
    <cellStyle name="Calculation 2 2 33 4 3" xfId="2303" xr:uid="{CAAC74C5-F648-437F-941C-65644B2B96AA}"/>
    <cellStyle name="Calculation 2 2 33 5" xfId="2304" xr:uid="{29A716AE-97D5-4407-87EC-2615B901900B}"/>
    <cellStyle name="Calculation 2 2 33 5 2" xfId="2305" xr:uid="{0922CBD4-A2A5-4C03-9112-ED564C16C1DE}"/>
    <cellStyle name="Calculation 2 2 33 5 3" xfId="2306" xr:uid="{3EB31144-12B2-46F7-8C28-F28A2BC0D716}"/>
    <cellStyle name="Calculation 2 2 33 6" xfId="2307" xr:uid="{7D408C12-05F9-47F0-BEC3-D312CC6B6B38}"/>
    <cellStyle name="Calculation 2 2 33 6 2" xfId="2308" xr:uid="{58BED712-E3D6-4E1D-ADC6-8BEC765199C0}"/>
    <cellStyle name="Calculation 2 2 33 6 3" xfId="2309" xr:uid="{2CE0BD64-E4C9-4DD3-944B-257C676A50FB}"/>
    <cellStyle name="Calculation 2 2 33 7" xfId="2310" xr:uid="{FB16EDD6-0AD9-48A9-A64A-527FFD9EAAA1}"/>
    <cellStyle name="Calculation 2 2 33 8" xfId="2311" xr:uid="{64CA44EF-BCD9-4F9E-B4DF-82A854A08FB0}"/>
    <cellStyle name="Calculation 2 2 34" xfId="2312" xr:uid="{CA39FFEC-5B74-4057-A5E0-377C8A892BE4}"/>
    <cellStyle name="Calculation 2 2 34 2" xfId="2313" xr:uid="{C6FA89F7-C601-43C5-8B92-FBC579F84D4B}"/>
    <cellStyle name="Calculation 2 2 34 2 2" xfId="2314" xr:uid="{DA0E984B-E791-49E5-92D4-835FF8473E7B}"/>
    <cellStyle name="Calculation 2 2 34 2 3" xfId="2315" xr:uid="{6C598138-26EF-4DA1-859F-DF9B27DFE287}"/>
    <cellStyle name="Calculation 2 2 34 2 4" xfId="2316" xr:uid="{0F223521-5369-45DE-8EB5-270099B66DAD}"/>
    <cellStyle name="Calculation 2 2 34 2 5" xfId="2317" xr:uid="{76C40692-371C-45F9-A077-3186E2B49F03}"/>
    <cellStyle name="Calculation 2 2 34 2 6" xfId="2318" xr:uid="{DB99CA08-4CB5-4438-B7DA-5DC81B3016E2}"/>
    <cellStyle name="Calculation 2 2 34 3" xfId="2319" xr:uid="{E3B2DF60-1279-4040-8167-C030A995120F}"/>
    <cellStyle name="Calculation 2 2 34 3 2" xfId="2320" xr:uid="{CD0D9876-8803-43E7-A228-B676974E63B3}"/>
    <cellStyle name="Calculation 2 2 34 3 3" xfId="2321" xr:uid="{7DC46A52-B339-413C-9166-5A9483B73AFE}"/>
    <cellStyle name="Calculation 2 2 34 4" xfId="2322" xr:uid="{7E42D587-8565-458F-917E-94AB0FCE15D5}"/>
    <cellStyle name="Calculation 2 2 34 4 2" xfId="2323" xr:uid="{77706720-3030-4E9E-8DC5-80EB2C2E10DE}"/>
    <cellStyle name="Calculation 2 2 34 4 3" xfId="2324" xr:uid="{15EF1CA0-17F3-4046-910D-5D0404737E5B}"/>
    <cellStyle name="Calculation 2 2 34 5" xfId="2325" xr:uid="{6138B948-7AE9-4E96-80A5-19D69DDE4FDA}"/>
    <cellStyle name="Calculation 2 2 34 5 2" xfId="2326" xr:uid="{F7AC9F3F-0CA1-4E82-BBA7-E3D54C95E58A}"/>
    <cellStyle name="Calculation 2 2 34 5 3" xfId="2327" xr:uid="{2B1DFDF8-36C6-4EEC-BDF1-CFE25540978F}"/>
    <cellStyle name="Calculation 2 2 34 6" xfId="2328" xr:uid="{6BB2E412-7314-4AF3-B00E-DFACE75C77F1}"/>
    <cellStyle name="Calculation 2 2 34 6 2" xfId="2329" xr:uid="{A5963C56-E8B4-48C0-9232-C416DDE792B5}"/>
    <cellStyle name="Calculation 2 2 34 6 3" xfId="2330" xr:uid="{B2B6E304-B3F5-4669-BB4B-33E5DC85738B}"/>
    <cellStyle name="Calculation 2 2 34 7" xfId="2331" xr:uid="{8CC629DC-5EE9-4402-9A1E-19327530DD50}"/>
    <cellStyle name="Calculation 2 2 34 8" xfId="2332" xr:uid="{1C699EE5-978C-4843-8698-483D4729C92E}"/>
    <cellStyle name="Calculation 2 2 35" xfId="2333" xr:uid="{2827D7BC-BD96-4866-9777-03DAA0651629}"/>
    <cellStyle name="Calculation 2 2 35 2" xfId="2334" xr:uid="{D16E61C6-8BED-4714-A8CC-B6E9470E588E}"/>
    <cellStyle name="Calculation 2 2 35 2 2" xfId="2335" xr:uid="{E79BA1F3-B5EB-4436-A296-A9443F6D8E7D}"/>
    <cellStyle name="Calculation 2 2 35 2 3" xfId="2336" xr:uid="{0BA95709-3D6B-471C-97E6-2C55D962100A}"/>
    <cellStyle name="Calculation 2 2 35 2 4" xfId="2337" xr:uid="{7590A8D3-ACC9-48BB-BB45-A555FF3F395F}"/>
    <cellStyle name="Calculation 2 2 35 2 5" xfId="2338" xr:uid="{BD4C0EF6-BC1E-4082-9C87-2D74212C3385}"/>
    <cellStyle name="Calculation 2 2 35 2 6" xfId="2339" xr:uid="{27A30599-AE13-466E-BBF5-CD95C9D4147B}"/>
    <cellStyle name="Calculation 2 2 35 3" xfId="2340" xr:uid="{81125775-F622-4E07-B69D-E326F1DCB4FF}"/>
    <cellStyle name="Calculation 2 2 35 3 2" xfId="2341" xr:uid="{A80C572D-B86C-469B-B141-BC0ECA0D2747}"/>
    <cellStyle name="Calculation 2 2 35 3 3" xfId="2342" xr:uid="{59353F9B-1B1E-45F1-8395-F46A141C5108}"/>
    <cellStyle name="Calculation 2 2 35 4" xfId="2343" xr:uid="{158EFB85-AD10-4473-85EF-5C131041B663}"/>
    <cellStyle name="Calculation 2 2 35 4 2" xfId="2344" xr:uid="{DFC976F2-5D79-4E08-88A8-D7853C781C48}"/>
    <cellStyle name="Calculation 2 2 35 4 3" xfId="2345" xr:uid="{D7AE6EE4-1E63-4CC5-ACD3-041914ED04A0}"/>
    <cellStyle name="Calculation 2 2 35 5" xfId="2346" xr:uid="{CF4A5B9E-331A-4095-87D1-914ABC42A646}"/>
    <cellStyle name="Calculation 2 2 35 5 2" xfId="2347" xr:uid="{809B6E7F-0D31-4C52-9DED-B90A37498E97}"/>
    <cellStyle name="Calculation 2 2 35 5 3" xfId="2348" xr:uid="{9EB3838F-CF4F-4AD8-994E-605BAF2517E3}"/>
    <cellStyle name="Calculation 2 2 35 6" xfId="2349" xr:uid="{14C5617B-5AAE-4A8C-B8EC-AA24DE3F5B98}"/>
    <cellStyle name="Calculation 2 2 35 6 2" xfId="2350" xr:uid="{E2035818-A06A-45AD-A231-47924CFE9A94}"/>
    <cellStyle name="Calculation 2 2 35 6 3" xfId="2351" xr:uid="{87F8AA98-A4B3-4D2E-88ED-A838A699608C}"/>
    <cellStyle name="Calculation 2 2 35 7" xfId="2352" xr:uid="{8874E9CB-DB50-451A-985A-4100C3CD98EB}"/>
    <cellStyle name="Calculation 2 2 35 8" xfId="2353" xr:uid="{D961C21F-C499-4479-A78D-41529C2143FA}"/>
    <cellStyle name="Calculation 2 2 36" xfId="2354" xr:uid="{310B9A73-4D04-47D0-9158-051EF0F2AEC4}"/>
    <cellStyle name="Calculation 2 2 36 2" xfId="2355" xr:uid="{B3B64646-EDCC-445B-BDA3-82174F4DD5A8}"/>
    <cellStyle name="Calculation 2 2 36 3" xfId="2356" xr:uid="{E45C3581-3171-4771-AB10-902B0F45ACFF}"/>
    <cellStyle name="Calculation 2 2 36 4" xfId="2357" xr:uid="{8ED96754-0535-4EDD-A492-A2DE4E6859B6}"/>
    <cellStyle name="Calculation 2 2 36 5" xfId="2358" xr:uid="{7E2A83D7-CBE4-4227-A923-546396D4DA51}"/>
    <cellStyle name="Calculation 2 2 36 6" xfId="2359" xr:uid="{AE8267A4-939E-4775-8509-AE1D9EED721D}"/>
    <cellStyle name="Calculation 2 2 37" xfId="2360" xr:uid="{D5B2588D-2679-4377-804B-26A920978A24}"/>
    <cellStyle name="Calculation 2 2 37 2" xfId="2361" xr:uid="{CD55194C-0943-47B0-BD58-4353D2518A16}"/>
    <cellStyle name="Calculation 2 2 37 3" xfId="2362" xr:uid="{605CA420-5E98-4000-9DB4-F84127A30D5F}"/>
    <cellStyle name="Calculation 2 2 37 4" xfId="2363" xr:uid="{5BF4AF7C-2BC6-489E-AC70-D91608FB02A2}"/>
    <cellStyle name="Calculation 2 2 37 5" xfId="2364" xr:uid="{CED0BDBF-4F88-46D1-8EE6-E724A81C0E94}"/>
    <cellStyle name="Calculation 2 2 37 6" xfId="2365" xr:uid="{2E533128-9BE1-4CE0-9A7A-3B39E3577B1B}"/>
    <cellStyle name="Calculation 2 2 38" xfId="2366" xr:uid="{EB8A7272-86A8-413C-A90B-1EF5444E9CD8}"/>
    <cellStyle name="Calculation 2 2 38 2" xfId="2367" xr:uid="{59A8E04A-AED3-4320-AC1A-7C6101B1894A}"/>
    <cellStyle name="Calculation 2 2 38 3" xfId="2368" xr:uid="{76FB2B29-0925-4EAD-9855-5DF5E2B3484B}"/>
    <cellStyle name="Calculation 2 2 39" xfId="2369" xr:uid="{3F58D4CF-7A8C-4B8D-BB54-FA33411CE724}"/>
    <cellStyle name="Calculation 2 2 39 2" xfId="2370" xr:uid="{E31A3332-971D-43DF-8F57-AC22C0B9E001}"/>
    <cellStyle name="Calculation 2 2 39 3" xfId="2371" xr:uid="{C30B5DDC-151A-4854-93F9-45D3F180F98D}"/>
    <cellStyle name="Calculation 2 2 4" xfId="2372" xr:uid="{9834C735-9906-4184-872E-D4E74E2D0149}"/>
    <cellStyle name="Calculation 2 2 4 2" xfId="2373" xr:uid="{CD127A37-E208-4398-9C37-2F8C1690C177}"/>
    <cellStyle name="Calculation 2 2 4 2 2" xfId="2374" xr:uid="{5724748C-C451-4102-AEE9-D04504BB84CA}"/>
    <cellStyle name="Calculation 2 2 4 2 3" xfId="2375" xr:uid="{0EE74BA0-63A9-4091-98EA-730E48D2759B}"/>
    <cellStyle name="Calculation 2 2 4 2 4" xfId="2376" xr:uid="{B5AADD52-731D-4F03-B039-FEE1C267B4D4}"/>
    <cellStyle name="Calculation 2 2 4 2 5" xfId="2377" xr:uid="{BB738925-9873-452F-99E1-B9F68CA8A3BF}"/>
    <cellStyle name="Calculation 2 2 4 2 6" xfId="2378" xr:uid="{09C176B4-EC44-4C21-AABD-E8A344F11AEF}"/>
    <cellStyle name="Calculation 2 2 4 3" xfId="2379" xr:uid="{958012CF-B334-42A7-B136-1AFF0AF9492E}"/>
    <cellStyle name="Calculation 2 2 4 3 2" xfId="2380" xr:uid="{BAFD51AB-5878-4CDD-9265-9A965F77BFF3}"/>
    <cellStyle name="Calculation 2 2 4 3 3" xfId="2381" xr:uid="{964F5FF7-B669-4AA9-B8A9-E03DF29D27C6}"/>
    <cellStyle name="Calculation 2 2 4 4" xfId="2382" xr:uid="{C23C3837-07A0-46AC-859F-AA9D18E393D5}"/>
    <cellStyle name="Calculation 2 2 4 4 2" xfId="2383" xr:uid="{C55C4147-C3BB-4FDB-8533-1A1D1CEAD794}"/>
    <cellStyle name="Calculation 2 2 4 4 3" xfId="2384" xr:uid="{462957FE-88CC-4A53-80DA-21A7A32EFE04}"/>
    <cellStyle name="Calculation 2 2 4 5" xfId="2385" xr:uid="{B84B0A26-E0F7-46C3-A649-D02120CF0D59}"/>
    <cellStyle name="Calculation 2 2 4 5 2" xfId="2386" xr:uid="{64109F38-3260-41DA-AF61-7A47396E92B9}"/>
    <cellStyle name="Calculation 2 2 4 5 3" xfId="2387" xr:uid="{9CBBF456-1D1B-4092-8037-20DCBDDE6A4C}"/>
    <cellStyle name="Calculation 2 2 4 6" xfId="2388" xr:uid="{1557324B-14AE-4B10-B8E2-3D6AF7DA4C24}"/>
    <cellStyle name="Calculation 2 2 4 6 2" xfId="2389" xr:uid="{8CE2F6F3-2270-465E-8D88-AE6DA73222C3}"/>
    <cellStyle name="Calculation 2 2 4 6 3" xfId="2390" xr:uid="{317DED9E-7C2D-4893-B2CE-E795B298068B}"/>
    <cellStyle name="Calculation 2 2 4 7" xfId="2391" xr:uid="{5089CD83-B015-460A-B8D9-FCE33F2F28CC}"/>
    <cellStyle name="Calculation 2 2 4 8" xfId="2392" xr:uid="{D3C733C7-61BF-4AB6-A73F-0A6BFD06FC0F}"/>
    <cellStyle name="Calculation 2 2 40" xfId="2393" xr:uid="{277F85AD-DF42-4601-BEB3-60E91490B2B7}"/>
    <cellStyle name="Calculation 2 2 40 2" xfId="2394" xr:uid="{CAB5E582-35E1-4119-A824-F83DFAFD7833}"/>
    <cellStyle name="Calculation 2 2 40 3" xfId="2395" xr:uid="{E4226A41-DFB3-4E52-8F1B-15F0C6036C27}"/>
    <cellStyle name="Calculation 2 2 41" xfId="2396" xr:uid="{B03666F4-12FC-4D49-A9DC-6BB0AFBE0B40}"/>
    <cellStyle name="Calculation 2 2 42" xfId="2397" xr:uid="{EC3F9A88-501C-42F1-86FD-53D9FB9ECD77}"/>
    <cellStyle name="Calculation 2 2 43" xfId="2398" xr:uid="{712C0675-8EC3-40A9-97C0-64FABDE29835}"/>
    <cellStyle name="Calculation 2 2 5" xfId="2399" xr:uid="{56131460-9FFF-4229-A3F3-A7094A76B3E6}"/>
    <cellStyle name="Calculation 2 2 5 2" xfId="2400" xr:uid="{99457CD4-C6AD-42FA-9D19-6C7277BFB441}"/>
    <cellStyle name="Calculation 2 2 5 2 2" xfId="2401" xr:uid="{70631B31-9FF8-45C7-8FC2-8BA16834E937}"/>
    <cellStyle name="Calculation 2 2 5 2 3" xfId="2402" xr:uid="{267DC156-3710-49F3-9B14-AD7919C11B60}"/>
    <cellStyle name="Calculation 2 2 5 2 4" xfId="2403" xr:uid="{6ADC6465-8972-4265-958B-1848BC55C2CC}"/>
    <cellStyle name="Calculation 2 2 5 2 5" xfId="2404" xr:uid="{605820D1-A56E-45D5-8C78-9F6AAFE46059}"/>
    <cellStyle name="Calculation 2 2 5 2 6" xfId="2405" xr:uid="{E4CBB364-36F5-4D78-8F5F-63814A2D4803}"/>
    <cellStyle name="Calculation 2 2 5 3" xfId="2406" xr:uid="{11DBBB60-7625-424C-8011-003A1B694B1C}"/>
    <cellStyle name="Calculation 2 2 5 3 2" xfId="2407" xr:uid="{E3B5F247-B202-41FA-9ADB-DD4F3E372A45}"/>
    <cellStyle name="Calculation 2 2 5 3 3" xfId="2408" xr:uid="{409B07D2-DBD2-4D64-AEDD-6051275BC640}"/>
    <cellStyle name="Calculation 2 2 5 4" xfId="2409" xr:uid="{35FB0E82-324D-495D-BE71-2079D5F0D072}"/>
    <cellStyle name="Calculation 2 2 5 4 2" xfId="2410" xr:uid="{E7AEC289-4C8F-4E40-B130-8D6D0CE8798C}"/>
    <cellStyle name="Calculation 2 2 5 4 3" xfId="2411" xr:uid="{F7574067-DB4A-4AA1-9388-FA1F96A614D6}"/>
    <cellStyle name="Calculation 2 2 5 5" xfId="2412" xr:uid="{3F08E099-E026-4BB1-9DFE-156F10E462AC}"/>
    <cellStyle name="Calculation 2 2 5 5 2" xfId="2413" xr:uid="{F6248498-9DDB-4B1A-9FD8-5BE3FEC369BC}"/>
    <cellStyle name="Calculation 2 2 5 5 3" xfId="2414" xr:uid="{09F40E13-8267-4627-AEC4-A7DF85BCF07A}"/>
    <cellStyle name="Calculation 2 2 5 6" xfId="2415" xr:uid="{7ED4853F-86F3-426A-85F2-CF6BC1DF0E26}"/>
    <cellStyle name="Calculation 2 2 5 6 2" xfId="2416" xr:uid="{73E66414-3E60-4ABB-9AA4-0416304723AC}"/>
    <cellStyle name="Calculation 2 2 5 6 3" xfId="2417" xr:uid="{00E37BD8-3D85-4581-98B1-4A943993274D}"/>
    <cellStyle name="Calculation 2 2 5 7" xfId="2418" xr:uid="{1E6BAB98-F9E4-4671-8FB0-8EF6337D92AD}"/>
    <cellStyle name="Calculation 2 2 5 8" xfId="2419" xr:uid="{9ABCBBEF-38E3-46DF-9BCE-4A12D31D16CB}"/>
    <cellStyle name="Calculation 2 2 6" xfId="2420" xr:uid="{0442D21C-E558-4B0D-8698-C5603DF4F90F}"/>
    <cellStyle name="Calculation 2 2 6 2" xfId="2421" xr:uid="{8511322D-DE78-43CC-837B-BD796E709BB7}"/>
    <cellStyle name="Calculation 2 2 6 2 2" xfId="2422" xr:uid="{3CC0D84B-B45C-4677-A4D2-BC92806C13AB}"/>
    <cellStyle name="Calculation 2 2 6 2 3" xfId="2423" xr:uid="{825148C3-73C5-4E5F-BF93-9EF82323655C}"/>
    <cellStyle name="Calculation 2 2 6 2 4" xfId="2424" xr:uid="{F00E7FF4-39A7-46BE-A95D-523DECC3B411}"/>
    <cellStyle name="Calculation 2 2 6 2 5" xfId="2425" xr:uid="{E2ECB2A3-B833-47A1-8957-9FF03D39C7B7}"/>
    <cellStyle name="Calculation 2 2 6 2 6" xfId="2426" xr:uid="{8DBC8AA2-E851-4AF5-B48C-0D81C0953F54}"/>
    <cellStyle name="Calculation 2 2 6 3" xfId="2427" xr:uid="{A0804159-A7B7-4AA8-ABBB-4317BFDC499C}"/>
    <cellStyle name="Calculation 2 2 6 3 2" xfId="2428" xr:uid="{86FE3134-4920-4F00-BDEE-6B67297094BC}"/>
    <cellStyle name="Calculation 2 2 6 3 3" xfId="2429" xr:uid="{8BCCE869-7B66-433A-BD15-E46FC03AAA51}"/>
    <cellStyle name="Calculation 2 2 6 4" xfId="2430" xr:uid="{3A5A6571-AF2C-4A81-B34F-4853943571C8}"/>
    <cellStyle name="Calculation 2 2 6 4 2" xfId="2431" xr:uid="{22ABD680-9CC1-40F1-8AFE-690C729E3569}"/>
    <cellStyle name="Calculation 2 2 6 4 3" xfId="2432" xr:uid="{2EF9B6B0-7844-4EB0-A340-37D6FEED65E3}"/>
    <cellStyle name="Calculation 2 2 6 5" xfId="2433" xr:uid="{2FFFB19B-4A05-4637-8801-65F2C29FF3A0}"/>
    <cellStyle name="Calculation 2 2 6 5 2" xfId="2434" xr:uid="{2704F02F-D60E-4836-A148-74E415A62F1B}"/>
    <cellStyle name="Calculation 2 2 6 5 3" xfId="2435" xr:uid="{5A43FD0E-D668-4352-8F1B-4C50F5A7A126}"/>
    <cellStyle name="Calculation 2 2 6 6" xfId="2436" xr:uid="{161E0CDD-4268-46BE-817E-346998452411}"/>
    <cellStyle name="Calculation 2 2 6 6 2" xfId="2437" xr:uid="{BE916432-0E43-41F7-A4C7-49C389590E9D}"/>
    <cellStyle name="Calculation 2 2 6 6 3" xfId="2438" xr:uid="{1707166C-2566-4562-BB5C-ED63711C2B62}"/>
    <cellStyle name="Calculation 2 2 6 7" xfId="2439" xr:uid="{2D3066EB-6EB6-44F9-9051-2CD33CB33AFF}"/>
    <cellStyle name="Calculation 2 2 6 8" xfId="2440" xr:uid="{B247DE2C-E6DE-48FC-AF46-E01745C1F5AA}"/>
    <cellStyle name="Calculation 2 2 7" xfId="2441" xr:uid="{16E98044-CF01-4351-A774-A154730E2A16}"/>
    <cellStyle name="Calculation 2 2 7 2" xfId="2442" xr:uid="{CA32E8F7-74FA-4F61-A604-5F389218CADF}"/>
    <cellStyle name="Calculation 2 2 7 2 2" xfId="2443" xr:uid="{3820B983-2C2B-48E1-968F-C5EF845A012C}"/>
    <cellStyle name="Calculation 2 2 7 2 3" xfId="2444" xr:uid="{D0547476-15A8-4CE0-BE11-3A3A6BEC9986}"/>
    <cellStyle name="Calculation 2 2 7 2 4" xfId="2445" xr:uid="{2164905E-D3D0-4580-990D-E0BEEFB67F89}"/>
    <cellStyle name="Calculation 2 2 7 2 5" xfId="2446" xr:uid="{62F223B2-68EB-4676-A4B5-461039EEDE5E}"/>
    <cellStyle name="Calculation 2 2 7 2 6" xfId="2447" xr:uid="{3DC23436-AC5A-4649-9C02-C29D1B6E2AAD}"/>
    <cellStyle name="Calculation 2 2 7 3" xfId="2448" xr:uid="{538850C2-AA9A-4D96-8A9E-6DE3DDFBB807}"/>
    <cellStyle name="Calculation 2 2 7 3 2" xfId="2449" xr:uid="{D3AECE87-4954-4D9B-B9B4-EE54DB42CF32}"/>
    <cellStyle name="Calculation 2 2 7 3 3" xfId="2450" xr:uid="{3CDD7F5E-F3FD-4711-B7B7-A27339C9794D}"/>
    <cellStyle name="Calculation 2 2 7 4" xfId="2451" xr:uid="{2FD1526A-947C-48CA-BB8E-DDFD20D914DD}"/>
    <cellStyle name="Calculation 2 2 7 4 2" xfId="2452" xr:uid="{895EBA29-B548-4BD9-9475-566BDD2B03DC}"/>
    <cellStyle name="Calculation 2 2 7 4 3" xfId="2453" xr:uid="{E0A49EE4-647B-411C-A808-0D2AE5E3CD88}"/>
    <cellStyle name="Calculation 2 2 7 5" xfId="2454" xr:uid="{AC2DDA68-9BAD-46FB-B06E-5DA266E72605}"/>
    <cellStyle name="Calculation 2 2 7 5 2" xfId="2455" xr:uid="{F4E3E96F-51B4-4482-A39B-5A80CF0EECF2}"/>
    <cellStyle name="Calculation 2 2 7 5 3" xfId="2456" xr:uid="{5592B453-F0F5-4D8B-9ACB-C2CFAB2B9B84}"/>
    <cellStyle name="Calculation 2 2 7 6" xfId="2457" xr:uid="{2DAD53B3-6ADA-4790-B49C-07D318F2ABFA}"/>
    <cellStyle name="Calculation 2 2 7 6 2" xfId="2458" xr:uid="{AF39E134-9DF7-443A-A773-252CE8463E40}"/>
    <cellStyle name="Calculation 2 2 7 6 3" xfId="2459" xr:uid="{34CC6223-247D-4050-B014-EECA0F13C813}"/>
    <cellStyle name="Calculation 2 2 7 7" xfId="2460" xr:uid="{12C3CA7F-2ACF-4E05-A79E-60F1C3BB393F}"/>
    <cellStyle name="Calculation 2 2 7 8" xfId="2461" xr:uid="{81C7BDB1-A7D4-48A3-BF66-BDD7F9537C5B}"/>
    <cellStyle name="Calculation 2 2 8" xfId="2462" xr:uid="{1F5E4DA3-F748-4E27-851D-C855AF92583C}"/>
    <cellStyle name="Calculation 2 2 8 2" xfId="2463" xr:uid="{8BA6F19C-4388-41B1-92FE-607E283397EC}"/>
    <cellStyle name="Calculation 2 2 8 2 2" xfId="2464" xr:uid="{7A41160D-DD33-4366-981C-876C5D20F543}"/>
    <cellStyle name="Calculation 2 2 8 2 3" xfId="2465" xr:uid="{D7C1D21E-0BB7-4B1C-8246-969686263924}"/>
    <cellStyle name="Calculation 2 2 8 2 4" xfId="2466" xr:uid="{78CF7B76-973A-4560-863F-335132236E3A}"/>
    <cellStyle name="Calculation 2 2 8 2 5" xfId="2467" xr:uid="{E28C4A2A-66E3-4996-A27B-35976159984C}"/>
    <cellStyle name="Calculation 2 2 8 2 6" xfId="2468" xr:uid="{1820C31F-6E21-49CC-9EBB-201BAAB25774}"/>
    <cellStyle name="Calculation 2 2 8 3" xfId="2469" xr:uid="{1B645D49-751C-4317-A159-81F2949D4C19}"/>
    <cellStyle name="Calculation 2 2 8 3 2" xfId="2470" xr:uid="{16708C87-2CFB-4362-B6B1-DCEF910647D2}"/>
    <cellStyle name="Calculation 2 2 8 3 3" xfId="2471" xr:uid="{0BEE56B2-97A0-457D-9B44-2AC4B85CFB5D}"/>
    <cellStyle name="Calculation 2 2 8 4" xfId="2472" xr:uid="{8A1DB40A-384C-4D3E-9878-416CE7485D9E}"/>
    <cellStyle name="Calculation 2 2 8 4 2" xfId="2473" xr:uid="{A30F3E8A-9D37-4713-BC6B-2EF36FE540A4}"/>
    <cellStyle name="Calculation 2 2 8 4 3" xfId="2474" xr:uid="{86117CEF-73B5-418F-858D-C66B45D46A52}"/>
    <cellStyle name="Calculation 2 2 8 5" xfId="2475" xr:uid="{B6CB4AED-2E37-4E51-A84D-CAAB1C59AA90}"/>
    <cellStyle name="Calculation 2 2 8 5 2" xfId="2476" xr:uid="{5DE1729C-1A04-4CDD-8CFC-A8553253FBD6}"/>
    <cellStyle name="Calculation 2 2 8 5 3" xfId="2477" xr:uid="{D2F384B4-186C-45F9-AA58-DB03553ECE24}"/>
    <cellStyle name="Calculation 2 2 8 6" xfId="2478" xr:uid="{2EBA17FB-1E49-4E0B-8B43-B142F527D18F}"/>
    <cellStyle name="Calculation 2 2 8 6 2" xfId="2479" xr:uid="{9C32CEF2-FA00-48A4-98A9-1B9AF3FC6001}"/>
    <cellStyle name="Calculation 2 2 8 6 3" xfId="2480" xr:uid="{6D3E14BD-AC31-4941-892A-80049569904D}"/>
    <cellStyle name="Calculation 2 2 8 7" xfId="2481" xr:uid="{51584CA9-CE9C-4EB7-BD0E-7CAFE74E1A42}"/>
    <cellStyle name="Calculation 2 2 8 8" xfId="2482" xr:uid="{8A9F2BCD-85A6-4469-9947-7ADEAC0FA16A}"/>
    <cellStyle name="Calculation 2 2 9" xfId="2483" xr:uid="{674A337D-4905-487C-82A2-4BCBB8457694}"/>
    <cellStyle name="Calculation 2 2 9 2" xfId="2484" xr:uid="{C4C293A3-510D-4A99-A4B7-1FFD49B79D61}"/>
    <cellStyle name="Calculation 2 2 9 2 2" xfId="2485" xr:uid="{E2AB1E16-843C-46B2-A8D4-8819B34ECD02}"/>
    <cellStyle name="Calculation 2 2 9 2 3" xfId="2486" xr:uid="{74878A44-F5E1-45C5-834F-15F4190107E3}"/>
    <cellStyle name="Calculation 2 2 9 2 4" xfId="2487" xr:uid="{0827BB0C-8C5C-42D1-AF5F-5E7020667E22}"/>
    <cellStyle name="Calculation 2 2 9 2 5" xfId="2488" xr:uid="{51344CCC-7722-45A8-98EA-4C7A022F7127}"/>
    <cellStyle name="Calculation 2 2 9 2 6" xfId="2489" xr:uid="{E04A3109-B8E6-41D9-9311-4C68012F6BAA}"/>
    <cellStyle name="Calculation 2 2 9 3" xfId="2490" xr:uid="{7B36CCF9-BD2A-450F-8C8C-6B0B912D1399}"/>
    <cellStyle name="Calculation 2 2 9 3 2" xfId="2491" xr:uid="{E218B2F9-260A-4880-BD44-5A101C28D5AA}"/>
    <cellStyle name="Calculation 2 2 9 3 3" xfId="2492" xr:uid="{4132E452-79F8-488A-8351-99F3B5C1927F}"/>
    <cellStyle name="Calculation 2 2 9 4" xfId="2493" xr:uid="{88A50BFA-571C-4BA0-8720-B154282D4E85}"/>
    <cellStyle name="Calculation 2 2 9 4 2" xfId="2494" xr:uid="{E489501B-D718-4D97-826B-C4655241512C}"/>
    <cellStyle name="Calculation 2 2 9 4 3" xfId="2495" xr:uid="{71575B5E-9604-43A4-9CAD-918D13ADCBDB}"/>
    <cellStyle name="Calculation 2 2 9 5" xfId="2496" xr:uid="{438AE5B0-74D3-484C-9C00-FC38358C103B}"/>
    <cellStyle name="Calculation 2 2 9 5 2" xfId="2497" xr:uid="{61587471-8C51-4BFC-9722-E81B28423F4F}"/>
    <cellStyle name="Calculation 2 2 9 5 3" xfId="2498" xr:uid="{1D634A17-7B0C-49BD-B779-E0617E02BCE5}"/>
    <cellStyle name="Calculation 2 2 9 6" xfId="2499" xr:uid="{4FF1CFA0-227F-4936-B1DC-6D8B7E6DAB42}"/>
    <cellStyle name="Calculation 2 2 9 6 2" xfId="2500" xr:uid="{431E62B1-FFC6-4CC6-AB8C-8B9FCD29F4AC}"/>
    <cellStyle name="Calculation 2 2 9 6 3" xfId="2501" xr:uid="{17D6EF84-0A96-4B6B-BF53-7E8941D7EF74}"/>
    <cellStyle name="Calculation 2 2 9 7" xfId="2502" xr:uid="{A8D122AE-6766-4B5F-8D9C-62CC5AB44276}"/>
    <cellStyle name="Calculation 2 2 9 8" xfId="2503" xr:uid="{447A74F4-792A-473A-B771-22C750C4B5DB}"/>
    <cellStyle name="Calculation 2 20" xfId="2504" xr:uid="{E50C21A1-AD72-49F7-B413-CF0C128D32CD}"/>
    <cellStyle name="Calculation 2 20 2" xfId="2505" xr:uid="{E833639E-D076-4AD7-844C-7FD724F26985}"/>
    <cellStyle name="Calculation 2 20 2 2" xfId="2506" xr:uid="{ECF58827-71A0-4F2E-86D4-0891EA7C365C}"/>
    <cellStyle name="Calculation 2 20 2 3" xfId="2507" xr:uid="{ED0C3858-A728-418B-BAF3-2B98686E6C9D}"/>
    <cellStyle name="Calculation 2 20 2 4" xfId="2508" xr:uid="{F593BEE7-135E-42D6-B717-F7E4D0D1F422}"/>
    <cellStyle name="Calculation 2 20 2 5" xfId="2509" xr:uid="{CB42D26E-670F-4A39-9443-5555B75B5827}"/>
    <cellStyle name="Calculation 2 20 2 6" xfId="2510" xr:uid="{0751336E-4109-4CD9-98FA-511AC5B97BE6}"/>
    <cellStyle name="Calculation 2 20 3" xfId="2511" xr:uid="{5FCD668A-2083-4128-A122-AD5AA74E0F1F}"/>
    <cellStyle name="Calculation 2 20 3 2" xfId="2512" xr:uid="{9DAE10CD-D3EC-44C6-97E5-AF5B664E8CE9}"/>
    <cellStyle name="Calculation 2 20 3 3" xfId="2513" xr:uid="{959B3E2C-D190-46B1-948D-D87F4490BEB2}"/>
    <cellStyle name="Calculation 2 20 4" xfId="2514" xr:uid="{E1FBBD93-D8B6-4A22-B2BE-F8FCDB953E75}"/>
    <cellStyle name="Calculation 2 20 4 2" xfId="2515" xr:uid="{2591F347-3755-4559-895E-C0DFB90C7317}"/>
    <cellStyle name="Calculation 2 20 4 3" xfId="2516" xr:uid="{9DAF065F-7900-4C30-A798-2BCF1C7D2D1C}"/>
    <cellStyle name="Calculation 2 20 5" xfId="2517" xr:uid="{B3FE874A-A9D4-445C-BF49-388A32B528CF}"/>
    <cellStyle name="Calculation 2 20 5 2" xfId="2518" xr:uid="{EAA36AF9-4F5B-46E0-9FC9-E9E0BEAC47D6}"/>
    <cellStyle name="Calculation 2 20 5 3" xfId="2519" xr:uid="{425CEB75-B5E9-46D7-BE13-56179E2697EC}"/>
    <cellStyle name="Calculation 2 20 6" xfId="2520" xr:uid="{8C7B5ED4-4147-4D23-853A-68A7A26A98C1}"/>
    <cellStyle name="Calculation 2 20 6 2" xfId="2521" xr:uid="{DFAFDE41-CB95-43E2-AFB1-9FEC596A7D6C}"/>
    <cellStyle name="Calculation 2 20 6 3" xfId="2522" xr:uid="{A0242E78-02FF-4A3E-B3BE-58D82197BEBB}"/>
    <cellStyle name="Calculation 2 20 7" xfId="2523" xr:uid="{1F9B0985-D663-443D-805E-C3354DB4D561}"/>
    <cellStyle name="Calculation 2 20 8" xfId="2524" xr:uid="{EC0C975E-1805-45CA-A6C0-2EB22F4BC8DA}"/>
    <cellStyle name="Calculation 2 21" xfId="2525" xr:uid="{810EA353-1A1A-496A-A590-966F73032174}"/>
    <cellStyle name="Calculation 2 21 2" xfId="2526" xr:uid="{A909C640-3664-4F87-89D1-9D66F74D16D4}"/>
    <cellStyle name="Calculation 2 21 2 2" xfId="2527" xr:uid="{9C8FC306-4BE6-4F22-B62B-FA575E847B29}"/>
    <cellStyle name="Calculation 2 21 2 3" xfId="2528" xr:uid="{266E8EB5-2A2B-4B55-90F8-31BEF8B2BC22}"/>
    <cellStyle name="Calculation 2 21 2 4" xfId="2529" xr:uid="{4D11F474-F3FE-442C-9510-E413127BDFB2}"/>
    <cellStyle name="Calculation 2 21 2 5" xfId="2530" xr:uid="{3DF01473-5C30-4B43-8CE3-BC0441CC4904}"/>
    <cellStyle name="Calculation 2 21 2 6" xfId="2531" xr:uid="{064AF427-B6D5-4619-9B7B-C4EA46AB53E8}"/>
    <cellStyle name="Calculation 2 21 3" xfId="2532" xr:uid="{64399941-BBE3-4631-8F01-AB7D98E698D7}"/>
    <cellStyle name="Calculation 2 21 3 2" xfId="2533" xr:uid="{EE030EB2-EEA8-47D0-BE44-416BB5FC49DE}"/>
    <cellStyle name="Calculation 2 21 3 3" xfId="2534" xr:uid="{11F2EC69-DE86-4AA7-8450-3BC13D2D7E11}"/>
    <cellStyle name="Calculation 2 21 4" xfId="2535" xr:uid="{4672597C-C4C4-42C2-BE05-9DADAFB7A34D}"/>
    <cellStyle name="Calculation 2 21 4 2" xfId="2536" xr:uid="{C923470A-CA68-4949-9E71-ED4F88E79F1C}"/>
    <cellStyle name="Calculation 2 21 4 3" xfId="2537" xr:uid="{EDEDEFD7-CD7F-4E27-A91A-0AA098AEE70A}"/>
    <cellStyle name="Calculation 2 21 5" xfId="2538" xr:uid="{99F5F908-1862-49A0-93EC-6C80D26202E0}"/>
    <cellStyle name="Calculation 2 21 5 2" xfId="2539" xr:uid="{36C05683-10D8-4A5D-BC98-62C35D4EE476}"/>
    <cellStyle name="Calculation 2 21 5 3" xfId="2540" xr:uid="{4659C7EA-44BC-4438-9AA2-4784A9EDDA6F}"/>
    <cellStyle name="Calculation 2 21 6" xfId="2541" xr:uid="{08A0CB28-1859-4E55-9047-84A88080E58A}"/>
    <cellStyle name="Calculation 2 21 6 2" xfId="2542" xr:uid="{98CC470C-D4AC-40A8-97A8-100ADEBD5566}"/>
    <cellStyle name="Calculation 2 21 6 3" xfId="2543" xr:uid="{76981DCF-90FC-460E-BD98-00F77CC4A414}"/>
    <cellStyle name="Calculation 2 21 7" xfId="2544" xr:uid="{BAB713C4-6B6D-4934-82A5-405F8BBF25B9}"/>
    <cellStyle name="Calculation 2 21 8" xfId="2545" xr:uid="{81262560-A1BF-4506-B4F3-4A36451C8608}"/>
    <cellStyle name="Calculation 2 22" xfId="2546" xr:uid="{2A434574-C993-44EE-9F41-30C0A767B6B9}"/>
    <cellStyle name="Calculation 2 22 2" xfId="2547" xr:uid="{E1B4F06D-27B2-4632-98A7-896D1703442A}"/>
    <cellStyle name="Calculation 2 22 2 2" xfId="2548" xr:uid="{84C95742-E93B-4582-9FC1-82AFF568E516}"/>
    <cellStyle name="Calculation 2 22 2 3" xfId="2549" xr:uid="{2FBE61F4-2203-44B6-A6C4-DD52147503FE}"/>
    <cellStyle name="Calculation 2 22 2 4" xfId="2550" xr:uid="{DA929D10-9C78-4DA7-9E48-9F11B4EC7537}"/>
    <cellStyle name="Calculation 2 22 2 5" xfId="2551" xr:uid="{70529B19-FFAB-465E-B5B4-62E15C7AAFB8}"/>
    <cellStyle name="Calculation 2 22 2 6" xfId="2552" xr:uid="{F12E8080-1E5B-472F-8099-E42D27719CBE}"/>
    <cellStyle name="Calculation 2 22 3" xfId="2553" xr:uid="{538C4DBA-A43C-4104-8A28-C477E09EEC78}"/>
    <cellStyle name="Calculation 2 22 3 2" xfId="2554" xr:uid="{335988FC-CE57-4AF3-B89B-A2172A1D5795}"/>
    <cellStyle name="Calculation 2 22 3 3" xfId="2555" xr:uid="{EDDB7DE9-3451-40D4-B511-453A9D3C5BBF}"/>
    <cellStyle name="Calculation 2 22 4" xfId="2556" xr:uid="{5C71BB0F-3A94-445D-85CC-900952B80852}"/>
    <cellStyle name="Calculation 2 22 4 2" xfId="2557" xr:uid="{F0B59B99-5098-4EFF-A304-47990D3BF4AC}"/>
    <cellStyle name="Calculation 2 22 4 3" xfId="2558" xr:uid="{A45748CE-4CDA-43EB-A4F9-A0C2796CDC57}"/>
    <cellStyle name="Calculation 2 22 5" xfId="2559" xr:uid="{856662E0-8486-4569-8105-F63C065FD81C}"/>
    <cellStyle name="Calculation 2 22 5 2" xfId="2560" xr:uid="{DE86DF48-E825-433D-AEE0-662F95DDC8B6}"/>
    <cellStyle name="Calculation 2 22 5 3" xfId="2561" xr:uid="{23B85C72-1C77-4E4C-8ED2-1AE373DA00E4}"/>
    <cellStyle name="Calculation 2 22 6" xfId="2562" xr:uid="{AA85369E-EF5F-43D7-BC29-8270EC80C4FC}"/>
    <cellStyle name="Calculation 2 22 6 2" xfId="2563" xr:uid="{45A09225-EDF1-4518-8B64-0B9B30A398F5}"/>
    <cellStyle name="Calculation 2 22 6 3" xfId="2564" xr:uid="{EA4DD10B-9060-4E05-AD96-203BD8895674}"/>
    <cellStyle name="Calculation 2 22 7" xfId="2565" xr:uid="{D51BF89A-5808-45DE-B456-43570976E020}"/>
    <cellStyle name="Calculation 2 22 8" xfId="2566" xr:uid="{C63AADAC-5A54-4B16-9D7E-8FA5ECC2C453}"/>
    <cellStyle name="Calculation 2 23" xfId="2567" xr:uid="{99F12730-3401-4CEA-80C5-553F9DDA1858}"/>
    <cellStyle name="Calculation 2 23 2" xfId="2568" xr:uid="{9C0560F0-6732-4CA3-ABED-E703D0F47D5F}"/>
    <cellStyle name="Calculation 2 23 2 2" xfId="2569" xr:uid="{C739C760-7706-4091-9CB1-AA71B5CC7D48}"/>
    <cellStyle name="Calculation 2 23 2 3" xfId="2570" xr:uid="{8F254216-0961-45C4-BCB8-31CBB80C3FD1}"/>
    <cellStyle name="Calculation 2 23 2 4" xfId="2571" xr:uid="{5671B9F3-4B62-483B-87CB-584FF5EF87FE}"/>
    <cellStyle name="Calculation 2 23 2 5" xfId="2572" xr:uid="{3CA46F3C-D95F-4394-9B61-081707D1318D}"/>
    <cellStyle name="Calculation 2 23 2 6" xfId="2573" xr:uid="{F78F8B89-817D-4D6D-BB97-52F3D1B4C71E}"/>
    <cellStyle name="Calculation 2 23 3" xfId="2574" xr:uid="{D7FDD2CE-136F-4415-AF5C-A7957DA06F35}"/>
    <cellStyle name="Calculation 2 23 3 2" xfId="2575" xr:uid="{7224A4F8-D829-418E-B4C3-A38AA028EA62}"/>
    <cellStyle name="Calculation 2 23 3 3" xfId="2576" xr:uid="{94F74581-5BF6-498C-83B6-CD9FBEEAEDC9}"/>
    <cellStyle name="Calculation 2 23 4" xfId="2577" xr:uid="{1FC886FC-FED5-441B-8323-2E4524EDFF79}"/>
    <cellStyle name="Calculation 2 23 4 2" xfId="2578" xr:uid="{10CDD780-5F3D-401C-8C8F-718CF66B5C65}"/>
    <cellStyle name="Calculation 2 23 4 3" xfId="2579" xr:uid="{BAABED9D-02DE-41D1-8D65-4B435AF0CC25}"/>
    <cellStyle name="Calculation 2 23 5" xfId="2580" xr:uid="{7278AA7A-7576-4A01-9E53-C9BBFFEE5539}"/>
    <cellStyle name="Calculation 2 23 5 2" xfId="2581" xr:uid="{11977F1F-9FF6-49EA-84E7-9D60AE2D9C00}"/>
    <cellStyle name="Calculation 2 23 5 3" xfId="2582" xr:uid="{B51E36F5-776A-4360-AC04-66BD64355475}"/>
    <cellStyle name="Calculation 2 23 6" xfId="2583" xr:uid="{E2A84CB9-0256-4522-A662-D90F7087B67D}"/>
    <cellStyle name="Calculation 2 23 6 2" xfId="2584" xr:uid="{9B967756-9576-486A-BB53-F283AEB04C34}"/>
    <cellStyle name="Calculation 2 23 6 3" xfId="2585" xr:uid="{04743800-CB52-4592-9FEE-F2876E9E3282}"/>
    <cellStyle name="Calculation 2 23 7" xfId="2586" xr:uid="{164CA84E-0F90-4945-8661-15C6BFA13D11}"/>
    <cellStyle name="Calculation 2 23 8" xfId="2587" xr:uid="{01A9A287-660D-4EB6-B4B4-919A00B44E01}"/>
    <cellStyle name="Calculation 2 24" xfId="2588" xr:uid="{E6E4963E-7E74-4B30-A630-8F016AFBF8CA}"/>
    <cellStyle name="Calculation 2 24 2" xfId="2589" xr:uid="{E20FBBE0-7F11-4906-9CC1-00214BFC758E}"/>
    <cellStyle name="Calculation 2 24 2 2" xfId="2590" xr:uid="{77E1A06F-D979-412D-BBB9-C99C85280CA7}"/>
    <cellStyle name="Calculation 2 24 2 3" xfId="2591" xr:uid="{F0A193B9-756C-48E8-A44C-028CE3947775}"/>
    <cellStyle name="Calculation 2 24 2 4" xfId="2592" xr:uid="{40CC549F-4727-43AA-9D86-349A2968DD94}"/>
    <cellStyle name="Calculation 2 24 2 5" xfId="2593" xr:uid="{C4555926-9FBC-4756-AF40-F3049C844310}"/>
    <cellStyle name="Calculation 2 24 2 6" xfId="2594" xr:uid="{D102D236-B267-4A00-9EE1-80C495DE10DE}"/>
    <cellStyle name="Calculation 2 24 3" xfId="2595" xr:uid="{6C20CAF7-62BC-400B-A906-EB90AC8CBE3C}"/>
    <cellStyle name="Calculation 2 24 3 2" xfId="2596" xr:uid="{85A2F10D-AB34-401D-B6B4-FC7C0DCFCC50}"/>
    <cellStyle name="Calculation 2 24 3 3" xfId="2597" xr:uid="{9EBC0269-C67C-40D3-833C-F70C1B277918}"/>
    <cellStyle name="Calculation 2 24 4" xfId="2598" xr:uid="{8C37CC82-AAB6-45B0-A501-0453324A3812}"/>
    <cellStyle name="Calculation 2 24 4 2" xfId="2599" xr:uid="{7C79CDC7-48DB-4C5E-AA84-075A6C800BD7}"/>
    <cellStyle name="Calculation 2 24 4 3" xfId="2600" xr:uid="{394B802D-B501-4E90-8969-0B10B6B8ABC0}"/>
    <cellStyle name="Calculation 2 24 5" xfId="2601" xr:uid="{8D64CEFE-227D-40F1-B47C-F4854C1406EB}"/>
    <cellStyle name="Calculation 2 24 5 2" xfId="2602" xr:uid="{C69035C1-0493-43A5-9E2F-0BE5A4A7D413}"/>
    <cellStyle name="Calculation 2 24 5 3" xfId="2603" xr:uid="{41D37844-4D6B-438B-881F-B748283AA828}"/>
    <cellStyle name="Calculation 2 24 6" xfId="2604" xr:uid="{B1BD9A92-201D-4FA9-8D61-393F3BBEA509}"/>
    <cellStyle name="Calculation 2 24 6 2" xfId="2605" xr:uid="{AEE5AF58-D6F3-46CD-B68C-B50460E9A4CD}"/>
    <cellStyle name="Calculation 2 24 6 3" xfId="2606" xr:uid="{991CB54B-39B7-4189-A92E-1BCF0A4BCAC8}"/>
    <cellStyle name="Calculation 2 24 7" xfId="2607" xr:uid="{FC9C93AE-E478-459B-8B4F-0F1E570E32EB}"/>
    <cellStyle name="Calculation 2 24 8" xfId="2608" xr:uid="{7A2086E0-5456-4F57-A639-1423B4795535}"/>
    <cellStyle name="Calculation 2 25" xfId="2609" xr:uid="{45C3012B-6D8D-483A-851C-A619E3FE517A}"/>
    <cellStyle name="Calculation 2 25 2" xfId="2610" xr:uid="{343B39B9-5FE5-460E-AA45-550C361AC648}"/>
    <cellStyle name="Calculation 2 25 2 2" xfId="2611" xr:uid="{3DD0DB22-BA3F-4F3C-97DD-453C8A92F5D6}"/>
    <cellStyle name="Calculation 2 25 2 3" xfId="2612" xr:uid="{8C0CAF2B-BA65-4FF2-85DB-6577C86B5385}"/>
    <cellStyle name="Calculation 2 25 2 4" xfId="2613" xr:uid="{8B805854-B42D-4B01-81D9-8490997F6B0F}"/>
    <cellStyle name="Calculation 2 25 2 5" xfId="2614" xr:uid="{89DD46D9-7C5A-4B73-8E77-BD269EB7E613}"/>
    <cellStyle name="Calculation 2 25 2 6" xfId="2615" xr:uid="{04DD7A30-759F-419B-A134-25E0BA42C7C5}"/>
    <cellStyle name="Calculation 2 25 3" xfId="2616" xr:uid="{A059B810-64DC-4038-847C-24192C48F429}"/>
    <cellStyle name="Calculation 2 25 3 2" xfId="2617" xr:uid="{445B265D-1397-4CE6-AB70-B3A773B5FE2A}"/>
    <cellStyle name="Calculation 2 25 3 3" xfId="2618" xr:uid="{D9D8CDAE-0DD4-466A-94A1-89CD63C8CE88}"/>
    <cellStyle name="Calculation 2 25 4" xfId="2619" xr:uid="{6389F2F7-02DB-4DCC-9C28-411DD2368359}"/>
    <cellStyle name="Calculation 2 25 4 2" xfId="2620" xr:uid="{7C6A9020-E6EF-493F-B8A8-DA4E1AB7FE63}"/>
    <cellStyle name="Calculation 2 25 4 3" xfId="2621" xr:uid="{168F8854-19B5-4FAE-A3F7-B2DB5716D39C}"/>
    <cellStyle name="Calculation 2 25 5" xfId="2622" xr:uid="{3FC34EFD-472C-4C00-A782-B0B1CA436429}"/>
    <cellStyle name="Calculation 2 25 5 2" xfId="2623" xr:uid="{BF20F405-581E-48AC-85DE-5F5F148E9EE0}"/>
    <cellStyle name="Calculation 2 25 5 3" xfId="2624" xr:uid="{C4F1BD93-1C81-491E-8580-2D9AB34F86C6}"/>
    <cellStyle name="Calculation 2 25 6" xfId="2625" xr:uid="{B85F075D-8986-4021-A562-65DBEE476FD2}"/>
    <cellStyle name="Calculation 2 25 6 2" xfId="2626" xr:uid="{D95B7A4F-497E-4C8E-84E2-DF2B0DD227FB}"/>
    <cellStyle name="Calculation 2 25 6 3" xfId="2627" xr:uid="{49AA7771-B264-4E4C-B504-2F6C231B4EBE}"/>
    <cellStyle name="Calculation 2 25 7" xfId="2628" xr:uid="{532A0EC1-E3E4-4522-9ACB-FE68EEEA6807}"/>
    <cellStyle name="Calculation 2 25 8" xfId="2629" xr:uid="{3A1C287C-09D5-4732-B408-C3358A0E5838}"/>
    <cellStyle name="Calculation 2 26" xfId="2630" xr:uid="{A0738A5E-08DB-4DFE-B803-ED5F86DA8E01}"/>
    <cellStyle name="Calculation 2 26 2" xfId="2631" xr:uid="{A78A55CF-8470-4A4C-B276-AB40213D1270}"/>
    <cellStyle name="Calculation 2 26 2 2" xfId="2632" xr:uid="{AD7648FB-32B8-4A79-8B3C-0E29F9064234}"/>
    <cellStyle name="Calculation 2 26 2 3" xfId="2633" xr:uid="{1F75055F-0F2D-4A39-996D-A26584037417}"/>
    <cellStyle name="Calculation 2 26 2 4" xfId="2634" xr:uid="{92F43177-A910-4DBC-AE38-5A24398F5CA8}"/>
    <cellStyle name="Calculation 2 26 2 5" xfId="2635" xr:uid="{57B7D42E-E449-4BEE-ADDF-2876D81F7DA1}"/>
    <cellStyle name="Calculation 2 26 2 6" xfId="2636" xr:uid="{0C148337-75FE-4C42-A152-C8D5432DBE29}"/>
    <cellStyle name="Calculation 2 26 3" xfId="2637" xr:uid="{6AA67F11-9490-4860-857C-DC5DAD6CB02B}"/>
    <cellStyle name="Calculation 2 26 3 2" xfId="2638" xr:uid="{EF0FD16E-318D-40FA-A764-128826E7FDD5}"/>
    <cellStyle name="Calculation 2 26 3 3" xfId="2639" xr:uid="{FB6E0B06-7552-4652-B77B-C752FDF4F85D}"/>
    <cellStyle name="Calculation 2 26 4" xfId="2640" xr:uid="{FDFE846C-46A0-43C4-AD27-BDF63E3D29F9}"/>
    <cellStyle name="Calculation 2 26 4 2" xfId="2641" xr:uid="{178E17FA-E25A-4E52-A931-6B32ED68A1CA}"/>
    <cellStyle name="Calculation 2 26 4 3" xfId="2642" xr:uid="{963DEBF6-8E34-40E4-90C6-C1B4036D80B2}"/>
    <cellStyle name="Calculation 2 26 5" xfId="2643" xr:uid="{27100D1C-E772-4D17-B224-0F1DD7B058E6}"/>
    <cellStyle name="Calculation 2 26 5 2" xfId="2644" xr:uid="{031216A4-D428-4EB5-B486-B712D14FD4DB}"/>
    <cellStyle name="Calculation 2 26 5 3" xfId="2645" xr:uid="{A1C0FF93-1A90-47AF-BD89-59195563B9D0}"/>
    <cellStyle name="Calculation 2 26 6" xfId="2646" xr:uid="{2BEC9D2B-AA14-4F97-AA59-2FC92CDD50D8}"/>
    <cellStyle name="Calculation 2 26 6 2" xfId="2647" xr:uid="{EBE784EA-6AB3-46F9-96B3-7F0175628CF0}"/>
    <cellStyle name="Calculation 2 26 6 3" xfId="2648" xr:uid="{39789949-09BD-48BA-AB48-4FC393CE9D4B}"/>
    <cellStyle name="Calculation 2 26 7" xfId="2649" xr:uid="{7C1E620A-FA9C-40B3-B2FD-7E4F89668185}"/>
    <cellStyle name="Calculation 2 26 8" xfId="2650" xr:uid="{0BB1D345-B0AB-4282-9240-D523954C0AB4}"/>
    <cellStyle name="Calculation 2 27" xfId="2651" xr:uid="{17A19603-4E73-46A4-8919-67780F514878}"/>
    <cellStyle name="Calculation 2 27 2" xfId="2652" xr:uid="{A8BB0CA4-6A9B-4624-8B58-7A0CD4E9A1FE}"/>
    <cellStyle name="Calculation 2 27 2 2" xfId="2653" xr:uid="{0E7E7E0F-58DF-415F-88E9-9AC18F82A92A}"/>
    <cellStyle name="Calculation 2 27 2 3" xfId="2654" xr:uid="{085FE215-A5CB-4A78-AB53-006718A76EFD}"/>
    <cellStyle name="Calculation 2 27 2 4" xfId="2655" xr:uid="{69702CFA-EFB0-4917-8A3B-0FCC2FD5DEDA}"/>
    <cellStyle name="Calculation 2 27 2 5" xfId="2656" xr:uid="{429C3796-24CD-43A4-ACEB-C5CD10670A67}"/>
    <cellStyle name="Calculation 2 27 2 6" xfId="2657" xr:uid="{9F33F9F1-14AE-4472-BEEA-CEA4D0060FA2}"/>
    <cellStyle name="Calculation 2 27 3" xfId="2658" xr:uid="{59522550-3276-4A16-8895-BF0B17DF71B2}"/>
    <cellStyle name="Calculation 2 27 3 2" xfId="2659" xr:uid="{4304B450-5677-4447-900D-27EFCEFDEDBE}"/>
    <cellStyle name="Calculation 2 27 3 3" xfId="2660" xr:uid="{15BAD824-3471-4583-A9CD-FAA524BC97E8}"/>
    <cellStyle name="Calculation 2 27 4" xfId="2661" xr:uid="{E87774E0-652A-4727-B6AD-00CD0CB3C57E}"/>
    <cellStyle name="Calculation 2 27 4 2" xfId="2662" xr:uid="{B31B5775-7ABF-4442-877B-BFC2E52FD117}"/>
    <cellStyle name="Calculation 2 27 4 3" xfId="2663" xr:uid="{B1EF83C8-1B2E-4219-9315-6EA408E9D3F7}"/>
    <cellStyle name="Calculation 2 27 5" xfId="2664" xr:uid="{23DD900F-BFC4-44B9-BDE7-BA0A2C5E5FDE}"/>
    <cellStyle name="Calculation 2 27 5 2" xfId="2665" xr:uid="{DECCBC88-B246-4A54-B500-AEA70F882029}"/>
    <cellStyle name="Calculation 2 27 5 3" xfId="2666" xr:uid="{7DC5391C-7CC0-4CD1-96DF-F95B42495EA1}"/>
    <cellStyle name="Calculation 2 27 6" xfId="2667" xr:uid="{B0CC36E8-EB38-427D-A58D-4437BD82E48C}"/>
    <cellStyle name="Calculation 2 27 6 2" xfId="2668" xr:uid="{E9EC9F2B-57AC-4584-AAF4-FBEFCC6D810A}"/>
    <cellStyle name="Calculation 2 27 6 3" xfId="2669" xr:uid="{977C4A4D-756A-4CFE-AA0C-6FBC2A49129F}"/>
    <cellStyle name="Calculation 2 27 7" xfId="2670" xr:uid="{F538640B-EC70-41C9-8B33-6F3A4DB53AFD}"/>
    <cellStyle name="Calculation 2 27 8" xfId="2671" xr:uid="{B0D32113-B2CD-4569-9FD7-132B83863EA6}"/>
    <cellStyle name="Calculation 2 28" xfId="2672" xr:uid="{BF70729E-1B61-4E43-A1E0-D4D284575966}"/>
    <cellStyle name="Calculation 2 28 2" xfId="2673" xr:uid="{FF78FBE0-29DC-4610-8CEA-07CD87C114EC}"/>
    <cellStyle name="Calculation 2 28 2 2" xfId="2674" xr:uid="{0F74E6B1-DB08-41AA-B251-6DD18084F5B8}"/>
    <cellStyle name="Calculation 2 28 2 3" xfId="2675" xr:uid="{7C3B1C8B-7FF1-44BD-85FE-B91C54962689}"/>
    <cellStyle name="Calculation 2 28 2 4" xfId="2676" xr:uid="{472759AB-A387-4F01-9741-BC18FC7BFBCF}"/>
    <cellStyle name="Calculation 2 28 2 5" xfId="2677" xr:uid="{0E671F4B-40CC-4B7E-8251-C0CDB2E73C2D}"/>
    <cellStyle name="Calculation 2 28 2 6" xfId="2678" xr:uid="{47DC3F2C-1E4B-4AE4-9E75-193BF3BFC8DC}"/>
    <cellStyle name="Calculation 2 28 3" xfId="2679" xr:uid="{9A4A4033-DDBB-4307-AD81-D8888BCC91B2}"/>
    <cellStyle name="Calculation 2 28 3 2" xfId="2680" xr:uid="{B751D099-9728-4863-A505-F62E686ED28A}"/>
    <cellStyle name="Calculation 2 28 3 3" xfId="2681" xr:uid="{43E86395-1691-44CF-BA47-23CCB9D16F2A}"/>
    <cellStyle name="Calculation 2 28 4" xfId="2682" xr:uid="{6FD9BA83-2795-4BCC-86F8-F399E7054DF3}"/>
    <cellStyle name="Calculation 2 28 4 2" xfId="2683" xr:uid="{06B54CC8-4C55-49A6-9892-D12AE978F44E}"/>
    <cellStyle name="Calculation 2 28 4 3" xfId="2684" xr:uid="{501CCA9A-2F46-4E51-871B-9E9178195AC9}"/>
    <cellStyle name="Calculation 2 28 5" xfId="2685" xr:uid="{0A892D51-5A94-4EBF-83A4-1B2866193845}"/>
    <cellStyle name="Calculation 2 28 5 2" xfId="2686" xr:uid="{045FE348-B2E9-40FB-B15C-B52F0B502F13}"/>
    <cellStyle name="Calculation 2 28 5 3" xfId="2687" xr:uid="{1DCC84C4-C2DC-4D16-A712-4E41216FA14B}"/>
    <cellStyle name="Calculation 2 28 6" xfId="2688" xr:uid="{7C65AA96-8C71-4A54-B000-403C1F72C817}"/>
    <cellStyle name="Calculation 2 28 6 2" xfId="2689" xr:uid="{B9EB9B5B-7FF6-4785-9DAB-CF07E264FFAB}"/>
    <cellStyle name="Calculation 2 28 6 3" xfId="2690" xr:uid="{FA112D70-B00F-47D6-BE43-6B99389F2EB7}"/>
    <cellStyle name="Calculation 2 28 7" xfId="2691" xr:uid="{F0367C15-B8EB-4E92-A1F7-900F7E097EA5}"/>
    <cellStyle name="Calculation 2 28 8" xfId="2692" xr:uid="{8E37D8C7-2878-4B9E-80D8-37571D22D042}"/>
    <cellStyle name="Calculation 2 29" xfId="2693" xr:uid="{C102C0D6-A4F5-4E64-8CC4-1EE46A47BB3E}"/>
    <cellStyle name="Calculation 2 29 2" xfId="2694" xr:uid="{6A575E4C-CFEE-4DCB-B07B-0F6436810E99}"/>
    <cellStyle name="Calculation 2 29 2 2" xfId="2695" xr:uid="{A16188E7-1AEB-4F52-8F3E-568842335497}"/>
    <cellStyle name="Calculation 2 29 2 3" xfId="2696" xr:uid="{11BFCA3E-C563-44CC-A268-F7A0585EDF41}"/>
    <cellStyle name="Calculation 2 29 2 4" xfId="2697" xr:uid="{C531E1FD-961D-43BA-B46D-272744329F97}"/>
    <cellStyle name="Calculation 2 29 2 5" xfId="2698" xr:uid="{0A0297D5-B34D-4B94-8D55-0BA539D272DA}"/>
    <cellStyle name="Calculation 2 29 2 6" xfId="2699" xr:uid="{EA93F23B-7458-40F6-B715-A7652A468234}"/>
    <cellStyle name="Calculation 2 29 3" xfId="2700" xr:uid="{4FDEBE68-F6D0-48BC-A3DF-B6B06C7FAEAF}"/>
    <cellStyle name="Calculation 2 29 3 2" xfId="2701" xr:uid="{C2706A6E-6B2C-43F3-BEAE-18C76D5921A9}"/>
    <cellStyle name="Calculation 2 29 3 3" xfId="2702" xr:uid="{C8491A76-B906-4DF0-A3DE-4D2080FE3021}"/>
    <cellStyle name="Calculation 2 29 4" xfId="2703" xr:uid="{4866C36C-88BB-480A-B662-ACEA09F2C484}"/>
    <cellStyle name="Calculation 2 29 4 2" xfId="2704" xr:uid="{48D76A93-505C-42E5-A6D0-724FC53F73B5}"/>
    <cellStyle name="Calculation 2 29 4 3" xfId="2705" xr:uid="{BEB222D9-C050-44CB-8ACC-A7164DC325B6}"/>
    <cellStyle name="Calculation 2 29 5" xfId="2706" xr:uid="{944B2D52-328E-4944-BE36-8286C1ABC484}"/>
    <cellStyle name="Calculation 2 29 5 2" xfId="2707" xr:uid="{8A021825-0B7F-47A7-A167-8BBF40A66282}"/>
    <cellStyle name="Calculation 2 29 5 3" xfId="2708" xr:uid="{026FF94B-9383-4798-99B6-49C1CE1C0DAE}"/>
    <cellStyle name="Calculation 2 29 6" xfId="2709" xr:uid="{F8A0E68B-7A72-4AA5-B14A-36A365631E0A}"/>
    <cellStyle name="Calculation 2 29 6 2" xfId="2710" xr:uid="{8C435887-E577-4E92-A089-76B1934D737D}"/>
    <cellStyle name="Calculation 2 29 6 3" xfId="2711" xr:uid="{38BE7455-E78A-4750-96E7-C5801023646B}"/>
    <cellStyle name="Calculation 2 29 7" xfId="2712" xr:uid="{FB200527-A0AC-4590-AD89-1A99A8CD8024}"/>
    <cellStyle name="Calculation 2 29 8" xfId="2713" xr:uid="{84C5C6AA-EDEC-489B-81F2-4822DD542379}"/>
    <cellStyle name="Calculation 2 3" xfId="2714" xr:uid="{776A3285-7F6C-4FDB-8C0D-6A881926BC47}"/>
    <cellStyle name="Calculation 2 3 10" xfId="2715" xr:uid="{15D50FCC-6AAD-4A85-A8D3-3A9338163CFB}"/>
    <cellStyle name="Calculation 2 3 10 2" xfId="2716" xr:uid="{A863D221-385C-44AF-ACA8-48825DC34653}"/>
    <cellStyle name="Calculation 2 3 10 2 2" xfId="2717" xr:uid="{1619BCB6-2B23-40A5-B917-CDA6DBE48F2B}"/>
    <cellStyle name="Calculation 2 3 10 2 3" xfId="2718" xr:uid="{60ECD7DB-E3A8-4B54-81F5-1A154AC34ACE}"/>
    <cellStyle name="Calculation 2 3 10 2 4" xfId="2719" xr:uid="{4231352C-0BD6-40EB-A957-E6D7EFE242FF}"/>
    <cellStyle name="Calculation 2 3 10 2 5" xfId="2720" xr:uid="{6D76D3CB-FF67-4E45-B55D-C929E5A4DAA6}"/>
    <cellStyle name="Calculation 2 3 10 2 6" xfId="2721" xr:uid="{A277F3A8-6DE9-4A2C-9CD2-9E8D4D154342}"/>
    <cellStyle name="Calculation 2 3 10 3" xfId="2722" xr:uid="{08693D22-1C76-43E1-B2BC-DF86911AA893}"/>
    <cellStyle name="Calculation 2 3 10 3 2" xfId="2723" xr:uid="{9F34A5C4-3C20-471D-90A4-A114CF71B434}"/>
    <cellStyle name="Calculation 2 3 10 3 3" xfId="2724" xr:uid="{1D4F1D8F-9A6D-4582-B106-80B18427C9DB}"/>
    <cellStyle name="Calculation 2 3 10 4" xfId="2725" xr:uid="{87A822B0-BF52-4BE1-BF22-56BF223305D8}"/>
    <cellStyle name="Calculation 2 3 10 4 2" xfId="2726" xr:uid="{B312EB85-FE99-413B-9C86-34A6F9B9BCC1}"/>
    <cellStyle name="Calculation 2 3 10 4 3" xfId="2727" xr:uid="{6F97CDC7-159F-45B9-962A-3719C89C63E3}"/>
    <cellStyle name="Calculation 2 3 10 5" xfId="2728" xr:uid="{05EC0CE4-263A-4B41-A00C-E7BBA5155475}"/>
    <cellStyle name="Calculation 2 3 10 5 2" xfId="2729" xr:uid="{0E7673C6-3624-4E9A-A675-EA7A3D6D34BA}"/>
    <cellStyle name="Calculation 2 3 10 5 3" xfId="2730" xr:uid="{0ED87C41-8419-4DA0-A940-C529D0A5282F}"/>
    <cellStyle name="Calculation 2 3 10 6" xfId="2731" xr:uid="{13567CA1-C6F6-4D20-952E-119CE7900A40}"/>
    <cellStyle name="Calculation 2 3 10 6 2" xfId="2732" xr:uid="{FDC9495C-2297-4CD5-BE53-96B41243A39B}"/>
    <cellStyle name="Calculation 2 3 10 6 3" xfId="2733" xr:uid="{27DFB5EA-B8F7-4A71-B62D-8D343E575E45}"/>
    <cellStyle name="Calculation 2 3 10 7" xfId="2734" xr:uid="{BF868459-768B-4541-86A4-000328740A5D}"/>
    <cellStyle name="Calculation 2 3 10 8" xfId="2735" xr:uid="{698CD0FA-7162-4CBA-9309-1AB5C8AE7D9D}"/>
    <cellStyle name="Calculation 2 3 11" xfId="2736" xr:uid="{614B327F-5983-40AC-9C3E-CA01AAD631DB}"/>
    <cellStyle name="Calculation 2 3 11 2" xfId="2737" xr:uid="{93947430-4DD5-4144-A211-8A8D8233E81C}"/>
    <cellStyle name="Calculation 2 3 11 2 2" xfId="2738" xr:uid="{88045315-B878-4951-AB98-1B40ABA6F00B}"/>
    <cellStyle name="Calculation 2 3 11 2 3" xfId="2739" xr:uid="{E1A32795-96CB-47E5-BAEC-1193947B6AE5}"/>
    <cellStyle name="Calculation 2 3 11 2 4" xfId="2740" xr:uid="{1A2A2CF5-D2D7-40F6-97AF-FA2699DFDBBA}"/>
    <cellStyle name="Calculation 2 3 11 2 5" xfId="2741" xr:uid="{E0E740DA-A445-4C7E-B90A-102DBABD579B}"/>
    <cellStyle name="Calculation 2 3 11 2 6" xfId="2742" xr:uid="{E28C903F-E11F-42B7-927A-D338BC5B35B1}"/>
    <cellStyle name="Calculation 2 3 11 3" xfId="2743" xr:uid="{48442660-6D1E-4176-B0F5-FBF7E1D45DCB}"/>
    <cellStyle name="Calculation 2 3 11 3 2" xfId="2744" xr:uid="{FEFEFA9C-8B7F-4C56-A0E7-7CE6D46476B2}"/>
    <cellStyle name="Calculation 2 3 11 3 3" xfId="2745" xr:uid="{BD964E23-6F7B-4ACE-8AF2-5362EFE2F871}"/>
    <cellStyle name="Calculation 2 3 11 4" xfId="2746" xr:uid="{27B6E038-EF30-406C-AF62-BECFE552367C}"/>
    <cellStyle name="Calculation 2 3 11 4 2" xfId="2747" xr:uid="{013DC9DA-5C6B-40E1-9D78-A3F2C383C5C6}"/>
    <cellStyle name="Calculation 2 3 11 4 3" xfId="2748" xr:uid="{A3207666-3B8F-4203-96CB-1E16008376C6}"/>
    <cellStyle name="Calculation 2 3 11 5" xfId="2749" xr:uid="{FD641F15-9A2C-496D-A2E0-62AFAF80DB11}"/>
    <cellStyle name="Calculation 2 3 11 5 2" xfId="2750" xr:uid="{D5BA5F01-F996-4C8E-936C-2FE66A5FA5B8}"/>
    <cellStyle name="Calculation 2 3 11 5 3" xfId="2751" xr:uid="{80195C45-1DFC-4032-8772-374D1248B151}"/>
    <cellStyle name="Calculation 2 3 11 6" xfId="2752" xr:uid="{9569D11A-A717-4275-88E7-E42DFA560918}"/>
    <cellStyle name="Calculation 2 3 11 6 2" xfId="2753" xr:uid="{86B27BC4-1DFD-4305-8EEF-AE812FB8C4B2}"/>
    <cellStyle name="Calculation 2 3 11 6 3" xfId="2754" xr:uid="{C5AF3DF2-49D8-4B1D-8DAD-ECC3E63BAD5E}"/>
    <cellStyle name="Calculation 2 3 11 7" xfId="2755" xr:uid="{91968B9A-7C31-4D09-8035-DBA1DF0DAD77}"/>
    <cellStyle name="Calculation 2 3 11 8" xfId="2756" xr:uid="{165AB005-E7E7-4489-B2D9-41DC9D5D42C5}"/>
    <cellStyle name="Calculation 2 3 12" xfId="2757" xr:uid="{2243F250-3D3B-42B4-8301-C95551F30416}"/>
    <cellStyle name="Calculation 2 3 12 2" xfId="2758" xr:uid="{133C528D-277F-4C83-BF8C-99875294656D}"/>
    <cellStyle name="Calculation 2 3 12 2 2" xfId="2759" xr:uid="{12CCD192-8B12-44DA-8530-12100425FA1C}"/>
    <cellStyle name="Calculation 2 3 12 2 3" xfId="2760" xr:uid="{5AEACA30-C592-4C5F-89A3-F029FAD2F759}"/>
    <cellStyle name="Calculation 2 3 12 2 4" xfId="2761" xr:uid="{CD95F04C-9C11-4FEC-91F3-42D6D3E69EF0}"/>
    <cellStyle name="Calculation 2 3 12 2 5" xfId="2762" xr:uid="{3BEA7E79-6B04-4111-BAE4-97725C68CA22}"/>
    <cellStyle name="Calculation 2 3 12 2 6" xfId="2763" xr:uid="{C0C336E0-8DD7-42D8-AF8B-AA15B2AD23E2}"/>
    <cellStyle name="Calculation 2 3 12 3" xfId="2764" xr:uid="{BECA8DB8-2E6C-4988-8FD0-AE051C94225D}"/>
    <cellStyle name="Calculation 2 3 12 3 2" xfId="2765" xr:uid="{8E17BE17-F063-4B4A-96B6-FF6E0B112FFC}"/>
    <cellStyle name="Calculation 2 3 12 3 3" xfId="2766" xr:uid="{57F21B79-A0BD-40A2-983F-40ABC080A2C3}"/>
    <cellStyle name="Calculation 2 3 12 4" xfId="2767" xr:uid="{CD25C6C2-B581-457E-A93D-0BE47803CE78}"/>
    <cellStyle name="Calculation 2 3 12 4 2" xfId="2768" xr:uid="{5DED157B-A09B-489F-A576-C6A56F2101E1}"/>
    <cellStyle name="Calculation 2 3 12 4 3" xfId="2769" xr:uid="{76047799-9CA9-4B3B-B393-6BF80505F33A}"/>
    <cellStyle name="Calculation 2 3 12 5" xfId="2770" xr:uid="{1B5465A6-5589-433B-88E5-1E826F689D4D}"/>
    <cellStyle name="Calculation 2 3 12 5 2" xfId="2771" xr:uid="{3094789B-588E-443F-954D-42790E9E6435}"/>
    <cellStyle name="Calculation 2 3 12 5 3" xfId="2772" xr:uid="{D2F4494B-ABCC-4C1F-AB93-B0A01811E8B1}"/>
    <cellStyle name="Calculation 2 3 12 6" xfId="2773" xr:uid="{4CEA94CF-B024-424A-99D8-2F657075E8E4}"/>
    <cellStyle name="Calculation 2 3 12 6 2" xfId="2774" xr:uid="{452D012A-34E8-4E02-8BD8-BAACF02B4863}"/>
    <cellStyle name="Calculation 2 3 12 6 3" xfId="2775" xr:uid="{49440540-F935-48F1-BEF1-4AE31A7099EB}"/>
    <cellStyle name="Calculation 2 3 12 7" xfId="2776" xr:uid="{E856D883-7496-473A-A7D4-12A9308F8465}"/>
    <cellStyle name="Calculation 2 3 12 8" xfId="2777" xr:uid="{302CD7AC-169E-4F33-AAE6-0C996696419C}"/>
    <cellStyle name="Calculation 2 3 13" xfId="2778" xr:uid="{0577B5BF-BC41-4703-86BF-AF110371E77E}"/>
    <cellStyle name="Calculation 2 3 13 2" xfId="2779" xr:uid="{BFC660E4-B4F7-4161-9BF2-480BEEF11047}"/>
    <cellStyle name="Calculation 2 3 13 2 2" xfId="2780" xr:uid="{C63FD702-A6EF-44D3-B525-8ADD6DD47CF8}"/>
    <cellStyle name="Calculation 2 3 13 2 3" xfId="2781" xr:uid="{BB7870AD-A1D1-405F-9B36-EE5B2DB042B6}"/>
    <cellStyle name="Calculation 2 3 13 2 4" xfId="2782" xr:uid="{8485DD22-8994-43AD-AA50-465D0A63A7AD}"/>
    <cellStyle name="Calculation 2 3 13 2 5" xfId="2783" xr:uid="{B7FFC962-B5C4-4D74-A029-54936C405FEC}"/>
    <cellStyle name="Calculation 2 3 13 2 6" xfId="2784" xr:uid="{D52D174C-A42B-473C-81C4-4BE1DE41D8CA}"/>
    <cellStyle name="Calculation 2 3 13 3" xfId="2785" xr:uid="{7C7CB210-7326-4C12-8360-13062E1EA682}"/>
    <cellStyle name="Calculation 2 3 13 3 2" xfId="2786" xr:uid="{27B060D2-B435-45F4-B4E5-1B050FAA0591}"/>
    <cellStyle name="Calculation 2 3 13 3 3" xfId="2787" xr:uid="{130334C9-BF06-4B7B-A3C5-A1D6572FCBF3}"/>
    <cellStyle name="Calculation 2 3 13 4" xfId="2788" xr:uid="{3C4BF276-D1DE-43B6-B19E-206B097A7C3A}"/>
    <cellStyle name="Calculation 2 3 13 4 2" xfId="2789" xr:uid="{B95E2D24-385D-4A55-8B71-C614DF7DB7CE}"/>
    <cellStyle name="Calculation 2 3 13 4 3" xfId="2790" xr:uid="{A681E6E6-82AC-488B-9C34-E4131425F637}"/>
    <cellStyle name="Calculation 2 3 13 5" xfId="2791" xr:uid="{D702AD27-2335-47F6-B648-33C1EF999B81}"/>
    <cellStyle name="Calculation 2 3 13 5 2" xfId="2792" xr:uid="{B4F8CF46-39F5-47D5-A9DB-9BF5091963E1}"/>
    <cellStyle name="Calculation 2 3 13 5 3" xfId="2793" xr:uid="{3E3E5CAE-85EA-42DE-ACCD-DD2A7C9B45A6}"/>
    <cellStyle name="Calculation 2 3 13 6" xfId="2794" xr:uid="{B220D8A6-8A94-470A-BBBC-4798019720D9}"/>
    <cellStyle name="Calculation 2 3 13 6 2" xfId="2795" xr:uid="{FC71380E-4E69-42BB-A15B-248695061449}"/>
    <cellStyle name="Calculation 2 3 13 6 3" xfId="2796" xr:uid="{E09782EE-71FE-41A5-B817-B6AC26C57236}"/>
    <cellStyle name="Calculation 2 3 13 7" xfId="2797" xr:uid="{81BE4007-F3A2-4ED7-B008-7CF514CF9B8F}"/>
    <cellStyle name="Calculation 2 3 13 8" xfId="2798" xr:uid="{6C81A86E-8218-43D9-88C9-0FBE3B2BE7F4}"/>
    <cellStyle name="Calculation 2 3 14" xfId="2799" xr:uid="{F2DA719F-3E73-4560-A600-34CE0C12009E}"/>
    <cellStyle name="Calculation 2 3 14 2" xfId="2800" xr:uid="{982C5E19-EB24-4F74-A10C-4A9F162A9205}"/>
    <cellStyle name="Calculation 2 3 14 2 2" xfId="2801" xr:uid="{0641B425-7BD4-4317-8B0F-3BF264834DEF}"/>
    <cellStyle name="Calculation 2 3 14 2 3" xfId="2802" xr:uid="{A524D756-E927-447C-830D-B154F69C4140}"/>
    <cellStyle name="Calculation 2 3 14 2 4" xfId="2803" xr:uid="{AB8BD5F8-1D75-4D9B-8CE3-6FD92F00E884}"/>
    <cellStyle name="Calculation 2 3 14 2 5" xfId="2804" xr:uid="{64F28369-DC36-466B-AE8A-7926336A82B5}"/>
    <cellStyle name="Calculation 2 3 14 2 6" xfId="2805" xr:uid="{316CA617-3823-43E6-AA6C-3A66D1FA78AB}"/>
    <cellStyle name="Calculation 2 3 14 3" xfId="2806" xr:uid="{818C2056-C5C1-4E8F-A630-35AED46B6491}"/>
    <cellStyle name="Calculation 2 3 14 3 2" xfId="2807" xr:uid="{B9390087-3EE5-4A8E-A9B6-BCE7601F603F}"/>
    <cellStyle name="Calculation 2 3 14 3 3" xfId="2808" xr:uid="{B5815DBD-E6DD-4687-B1CE-C034FCE2E966}"/>
    <cellStyle name="Calculation 2 3 14 4" xfId="2809" xr:uid="{17D58478-4444-4585-B63B-2DD098FE69AE}"/>
    <cellStyle name="Calculation 2 3 14 4 2" xfId="2810" xr:uid="{3DE2EAEB-14B7-4B77-BBD0-7520A49E871F}"/>
    <cellStyle name="Calculation 2 3 14 4 3" xfId="2811" xr:uid="{83C0B560-E8D8-4081-9160-DD1A9FAD47C6}"/>
    <cellStyle name="Calculation 2 3 14 5" xfId="2812" xr:uid="{50452942-112C-4ED7-AFE3-236C6E06B30E}"/>
    <cellStyle name="Calculation 2 3 14 5 2" xfId="2813" xr:uid="{76BEBF88-78C9-469B-9365-1EB99BED8735}"/>
    <cellStyle name="Calculation 2 3 14 5 3" xfId="2814" xr:uid="{D19312D8-AE2A-4280-BFA0-70E2EA05F51E}"/>
    <cellStyle name="Calculation 2 3 14 6" xfId="2815" xr:uid="{DF117CD1-0AA3-4B5F-ACE6-EF3AB0D42969}"/>
    <cellStyle name="Calculation 2 3 14 6 2" xfId="2816" xr:uid="{021B1580-0023-4EFD-94FF-A83636077C51}"/>
    <cellStyle name="Calculation 2 3 14 6 3" xfId="2817" xr:uid="{E7B34638-3FF5-409A-BDBE-B6FEB9DA7064}"/>
    <cellStyle name="Calculation 2 3 14 7" xfId="2818" xr:uid="{300F0640-DCDF-49C4-8FE8-5CC2A292D355}"/>
    <cellStyle name="Calculation 2 3 14 8" xfId="2819" xr:uid="{77234790-58E3-4FD7-9BEC-84144F459876}"/>
    <cellStyle name="Calculation 2 3 15" xfId="2820" xr:uid="{F8706753-C382-4851-BC35-27841AB0F00D}"/>
    <cellStyle name="Calculation 2 3 15 2" xfId="2821" xr:uid="{AD1CFD0F-E7BC-40D8-857F-E23DB45FD7F0}"/>
    <cellStyle name="Calculation 2 3 15 2 2" xfId="2822" xr:uid="{E0E3441D-865E-4F0C-A7D5-896670EE9823}"/>
    <cellStyle name="Calculation 2 3 15 2 3" xfId="2823" xr:uid="{E1344833-D8F1-4DC9-82E0-AD314D9F5E65}"/>
    <cellStyle name="Calculation 2 3 15 2 4" xfId="2824" xr:uid="{F8543918-3284-4383-AC63-E80097CA2460}"/>
    <cellStyle name="Calculation 2 3 15 2 5" xfId="2825" xr:uid="{ECC31592-5B33-44D1-8967-BE69893A6237}"/>
    <cellStyle name="Calculation 2 3 15 2 6" xfId="2826" xr:uid="{5299E366-9ADD-4228-97DE-66C5A20C6A4E}"/>
    <cellStyle name="Calculation 2 3 15 3" xfId="2827" xr:uid="{4E1F6DCE-AE9C-4ECF-A82B-B68114C26F50}"/>
    <cellStyle name="Calculation 2 3 15 3 2" xfId="2828" xr:uid="{BDDB7FC1-A25A-47DB-A6A6-7D6AFC45DDA4}"/>
    <cellStyle name="Calculation 2 3 15 3 3" xfId="2829" xr:uid="{F3872830-4569-4737-934C-A6688044C709}"/>
    <cellStyle name="Calculation 2 3 15 4" xfId="2830" xr:uid="{820DBAB9-A96E-471E-92B8-859D8CE74300}"/>
    <cellStyle name="Calculation 2 3 15 4 2" xfId="2831" xr:uid="{9116474D-5D7A-492B-B7BE-61589E866932}"/>
    <cellStyle name="Calculation 2 3 15 4 3" xfId="2832" xr:uid="{F452BEE2-DCF9-44FF-9BDB-02524567CF11}"/>
    <cellStyle name="Calculation 2 3 15 5" xfId="2833" xr:uid="{F4FD6390-B27E-4B10-B814-BD8798143670}"/>
    <cellStyle name="Calculation 2 3 15 5 2" xfId="2834" xr:uid="{5AF57DC9-38EF-489A-A995-2B2AC7DD7F1D}"/>
    <cellStyle name="Calculation 2 3 15 5 3" xfId="2835" xr:uid="{48FCCE05-0D20-4A77-ADAB-96821EE130EC}"/>
    <cellStyle name="Calculation 2 3 15 6" xfId="2836" xr:uid="{2906371C-2585-46A0-9C47-E2CA987468CC}"/>
    <cellStyle name="Calculation 2 3 15 6 2" xfId="2837" xr:uid="{0D3B623C-E666-4EFE-909A-F8850936529D}"/>
    <cellStyle name="Calculation 2 3 15 6 3" xfId="2838" xr:uid="{DDFC59E1-21B4-4446-82F1-9FE601CAE403}"/>
    <cellStyle name="Calculation 2 3 15 7" xfId="2839" xr:uid="{A2DD2697-F8EF-42E2-B711-8A2718965BA7}"/>
    <cellStyle name="Calculation 2 3 15 8" xfId="2840" xr:uid="{D6E273FC-3683-498A-8625-D2D79BAFCF90}"/>
    <cellStyle name="Calculation 2 3 16" xfId="2841" xr:uid="{DDF80277-F3CF-4611-8C07-14FBE8ABD3E8}"/>
    <cellStyle name="Calculation 2 3 16 2" xfId="2842" xr:uid="{F1177578-BF73-44C2-A696-3AE0BFD2502C}"/>
    <cellStyle name="Calculation 2 3 16 2 2" xfId="2843" xr:uid="{D04608D6-A1C6-4092-8F1B-9B0DA73E5C41}"/>
    <cellStyle name="Calculation 2 3 16 2 3" xfId="2844" xr:uid="{E214AE5D-8443-45EC-9387-B08309A28F00}"/>
    <cellStyle name="Calculation 2 3 16 2 4" xfId="2845" xr:uid="{EADE7185-59FD-43B5-BF87-CEB574787794}"/>
    <cellStyle name="Calculation 2 3 16 2 5" xfId="2846" xr:uid="{FFAFE69B-2BEA-46E2-B475-AF79893D9A08}"/>
    <cellStyle name="Calculation 2 3 16 2 6" xfId="2847" xr:uid="{7DEFA66D-C235-4FB8-BCC5-C5A20CE15883}"/>
    <cellStyle name="Calculation 2 3 16 3" xfId="2848" xr:uid="{9F4A94FD-47FF-46AC-B52B-C331D352F304}"/>
    <cellStyle name="Calculation 2 3 16 3 2" xfId="2849" xr:uid="{2ADE42EC-5382-4538-AA0C-A67C41DF3341}"/>
    <cellStyle name="Calculation 2 3 16 3 3" xfId="2850" xr:uid="{932D8829-161F-4711-BE02-77DB2E7F23A8}"/>
    <cellStyle name="Calculation 2 3 16 4" xfId="2851" xr:uid="{93193C69-151A-4AD3-8680-FB75F32086E0}"/>
    <cellStyle name="Calculation 2 3 16 4 2" xfId="2852" xr:uid="{0E776721-BA77-4BB7-A353-A2D0724D304B}"/>
    <cellStyle name="Calculation 2 3 16 4 3" xfId="2853" xr:uid="{CBE7C405-1810-4E1E-B964-3858DB868E45}"/>
    <cellStyle name="Calculation 2 3 16 5" xfId="2854" xr:uid="{5FA9DAF5-61C3-4FDB-BECE-0422F19777A1}"/>
    <cellStyle name="Calculation 2 3 16 5 2" xfId="2855" xr:uid="{A680054C-0325-428A-9E4D-3691E30F5B2D}"/>
    <cellStyle name="Calculation 2 3 16 5 3" xfId="2856" xr:uid="{3213D53E-8F7F-453C-9802-E30449AD0FA3}"/>
    <cellStyle name="Calculation 2 3 16 6" xfId="2857" xr:uid="{CEA33DEE-4F0C-4610-8E53-AFD63F11F35B}"/>
    <cellStyle name="Calculation 2 3 16 6 2" xfId="2858" xr:uid="{C3408547-68CF-43C8-8459-BEF733627257}"/>
    <cellStyle name="Calculation 2 3 16 6 3" xfId="2859" xr:uid="{8634F4F8-F5D7-4360-AB0D-D22CD618DC99}"/>
    <cellStyle name="Calculation 2 3 16 7" xfId="2860" xr:uid="{7F5683B4-DA33-4DAC-8526-889DA894B0EE}"/>
    <cellStyle name="Calculation 2 3 16 8" xfId="2861" xr:uid="{9EB67FC5-3F92-4F25-A208-8DA27AED8C01}"/>
    <cellStyle name="Calculation 2 3 17" xfId="2862" xr:uid="{E4E1C3BC-B0FB-4E5E-BC43-2B8E2D5D1A31}"/>
    <cellStyle name="Calculation 2 3 17 2" xfId="2863" xr:uid="{D4F090E0-E6BE-41B3-A894-D03363BF4A72}"/>
    <cellStyle name="Calculation 2 3 17 2 2" xfId="2864" xr:uid="{F9F730C2-20D5-4D4E-82AA-E3E67E70D3B3}"/>
    <cellStyle name="Calculation 2 3 17 2 3" xfId="2865" xr:uid="{04CEE7CE-9213-4816-A994-29199BAF6512}"/>
    <cellStyle name="Calculation 2 3 17 2 4" xfId="2866" xr:uid="{432E8EC2-7861-4F8B-A936-04383F4149E8}"/>
    <cellStyle name="Calculation 2 3 17 2 5" xfId="2867" xr:uid="{F0E4857D-36E1-448C-B6E3-98602D7BD6E9}"/>
    <cellStyle name="Calculation 2 3 17 2 6" xfId="2868" xr:uid="{9D82AE9E-6B91-45CA-822A-7830C4075558}"/>
    <cellStyle name="Calculation 2 3 17 3" xfId="2869" xr:uid="{A4D52BC1-4C0F-471C-B64C-BB0DE64892A5}"/>
    <cellStyle name="Calculation 2 3 17 3 2" xfId="2870" xr:uid="{7D301A31-BD0A-4279-98DD-8484B852F0C5}"/>
    <cellStyle name="Calculation 2 3 17 3 3" xfId="2871" xr:uid="{3E51D026-165C-4539-8437-1010B88D76C3}"/>
    <cellStyle name="Calculation 2 3 17 4" xfId="2872" xr:uid="{7E0132C6-6691-4F94-AFB6-F0CD25B7B6DD}"/>
    <cellStyle name="Calculation 2 3 17 4 2" xfId="2873" xr:uid="{82CB9BDC-2366-4E95-B3E0-27C681081C52}"/>
    <cellStyle name="Calculation 2 3 17 4 3" xfId="2874" xr:uid="{4703E4A9-207D-4371-887C-E746103EB09E}"/>
    <cellStyle name="Calculation 2 3 17 5" xfId="2875" xr:uid="{C7C6DFB9-7956-45F0-B9D3-5ED98C587CBF}"/>
    <cellStyle name="Calculation 2 3 17 5 2" xfId="2876" xr:uid="{F8678142-20D3-417A-8319-5D9319732D75}"/>
    <cellStyle name="Calculation 2 3 17 5 3" xfId="2877" xr:uid="{AA29696A-2B93-439D-BA9E-9E5E58E6B576}"/>
    <cellStyle name="Calculation 2 3 17 6" xfId="2878" xr:uid="{F160219D-662A-4653-9566-7A3A81923652}"/>
    <cellStyle name="Calculation 2 3 17 6 2" xfId="2879" xr:uid="{B7408B8D-DC3D-4252-AC8B-495418F40652}"/>
    <cellStyle name="Calculation 2 3 17 6 3" xfId="2880" xr:uid="{598A9B9D-48A7-48FF-AD91-44F29BE26E7C}"/>
    <cellStyle name="Calculation 2 3 17 7" xfId="2881" xr:uid="{F9011D7E-8741-46A7-87C7-B91D704C2396}"/>
    <cellStyle name="Calculation 2 3 17 8" xfId="2882" xr:uid="{9A541F17-5B25-4D6C-BBA5-30150BA01601}"/>
    <cellStyle name="Calculation 2 3 18" xfId="2883" xr:uid="{D7C05B23-0819-4731-AC76-7105B54B4638}"/>
    <cellStyle name="Calculation 2 3 18 2" xfId="2884" xr:uid="{AC665F41-1053-4F53-8219-1CDF725F2423}"/>
    <cellStyle name="Calculation 2 3 18 2 2" xfId="2885" xr:uid="{6B6A272F-F4CC-460E-B5A7-54D8695B5811}"/>
    <cellStyle name="Calculation 2 3 18 2 3" xfId="2886" xr:uid="{1EFB8E59-3BBA-44D1-A8AC-2AAD1BE6C69D}"/>
    <cellStyle name="Calculation 2 3 18 2 4" xfId="2887" xr:uid="{27AAEDA4-F8F0-4B68-A1C8-0EFF37187718}"/>
    <cellStyle name="Calculation 2 3 18 2 5" xfId="2888" xr:uid="{CAD67676-ED99-481C-A581-6704BDEC6BA2}"/>
    <cellStyle name="Calculation 2 3 18 2 6" xfId="2889" xr:uid="{AB1E7FBC-BF3C-4FEB-B16A-B4316252C183}"/>
    <cellStyle name="Calculation 2 3 18 3" xfId="2890" xr:uid="{B031695C-5555-4E50-8620-CCFF6F17BFA6}"/>
    <cellStyle name="Calculation 2 3 18 3 2" xfId="2891" xr:uid="{5A5C94B9-732D-47C6-B14A-B7F5E87179E6}"/>
    <cellStyle name="Calculation 2 3 18 3 3" xfId="2892" xr:uid="{87DE5060-4F4A-4A58-A684-E4E86818AF4A}"/>
    <cellStyle name="Calculation 2 3 18 4" xfId="2893" xr:uid="{B5BB7EAA-20D1-4675-928B-65CA02A41C26}"/>
    <cellStyle name="Calculation 2 3 18 4 2" xfId="2894" xr:uid="{11C14A6C-9275-490B-A446-2A78660CAE32}"/>
    <cellStyle name="Calculation 2 3 18 4 3" xfId="2895" xr:uid="{3921EAEA-7147-4ED4-8358-1AA1E2029493}"/>
    <cellStyle name="Calculation 2 3 18 5" xfId="2896" xr:uid="{906CC413-50B8-4E9E-93F9-85244F766B81}"/>
    <cellStyle name="Calculation 2 3 18 5 2" xfId="2897" xr:uid="{5DCA5024-4ADD-4891-AAE3-64CFD6C3E5B7}"/>
    <cellStyle name="Calculation 2 3 18 5 3" xfId="2898" xr:uid="{D3FA71F4-0357-4B87-9FBA-84F07400F994}"/>
    <cellStyle name="Calculation 2 3 18 6" xfId="2899" xr:uid="{BC7E6858-C957-4504-89B7-26A1EA6466FB}"/>
    <cellStyle name="Calculation 2 3 18 6 2" xfId="2900" xr:uid="{D97CC2E1-2A5E-44FE-A8A7-395D96BD945A}"/>
    <cellStyle name="Calculation 2 3 18 6 3" xfId="2901" xr:uid="{608E29D0-C40A-4D99-B51C-80968E0B5F75}"/>
    <cellStyle name="Calculation 2 3 18 7" xfId="2902" xr:uid="{11495E46-A83E-4016-BDE0-9147B963853E}"/>
    <cellStyle name="Calculation 2 3 18 8" xfId="2903" xr:uid="{E241BAAA-BDD8-40AC-B977-455388618651}"/>
    <cellStyle name="Calculation 2 3 19" xfId="2904" xr:uid="{2C09A1EA-8110-44DB-B673-6D3917E5AE7D}"/>
    <cellStyle name="Calculation 2 3 19 2" xfId="2905" xr:uid="{6AF9AC65-9F3D-4CC4-9D81-43F12E501956}"/>
    <cellStyle name="Calculation 2 3 19 2 2" xfId="2906" xr:uid="{C43294E6-57A3-4D88-B6A7-9BBABCA03B5C}"/>
    <cellStyle name="Calculation 2 3 19 2 3" xfId="2907" xr:uid="{78A0C34A-72C4-4E68-9C07-E5DE96AF0263}"/>
    <cellStyle name="Calculation 2 3 19 2 4" xfId="2908" xr:uid="{224815FD-00D2-4209-8824-5E3B0AF89170}"/>
    <cellStyle name="Calculation 2 3 19 2 5" xfId="2909" xr:uid="{F69AFC0A-9C3A-49B3-B11B-EF5A63D89C1E}"/>
    <cellStyle name="Calculation 2 3 19 2 6" xfId="2910" xr:uid="{333401EF-D44A-456C-84F1-F91C20509CA9}"/>
    <cellStyle name="Calculation 2 3 19 3" xfId="2911" xr:uid="{CAB4B13A-3007-43DD-A96A-7A7EC030048B}"/>
    <cellStyle name="Calculation 2 3 19 3 2" xfId="2912" xr:uid="{2B866DC2-683F-494E-90D4-228002F5B955}"/>
    <cellStyle name="Calculation 2 3 19 3 3" xfId="2913" xr:uid="{A4FAD74F-3F4F-449E-B27D-2945860CC270}"/>
    <cellStyle name="Calculation 2 3 19 4" xfId="2914" xr:uid="{807646CF-A8F3-4965-BA29-C98985A28619}"/>
    <cellStyle name="Calculation 2 3 19 4 2" xfId="2915" xr:uid="{CDF53D7C-4FB6-412E-85E9-D7C84C0D5045}"/>
    <cellStyle name="Calculation 2 3 19 4 3" xfId="2916" xr:uid="{1800C26F-88FD-46A5-8E13-B87B7971B529}"/>
    <cellStyle name="Calculation 2 3 19 5" xfId="2917" xr:uid="{D524F58F-1E20-4833-AEF7-B3C73F9810E7}"/>
    <cellStyle name="Calculation 2 3 19 5 2" xfId="2918" xr:uid="{C2B9F9E9-3EDB-46BA-A806-BF6AC0F1F8A2}"/>
    <cellStyle name="Calculation 2 3 19 5 3" xfId="2919" xr:uid="{C49AFAB6-C380-4863-BA61-D4E619B4EDE0}"/>
    <cellStyle name="Calculation 2 3 19 6" xfId="2920" xr:uid="{E53BE609-0DC5-4697-A212-8A5A0F95C94C}"/>
    <cellStyle name="Calculation 2 3 19 6 2" xfId="2921" xr:uid="{ED9BF98A-981C-4B73-AEB4-2BF5C837C753}"/>
    <cellStyle name="Calculation 2 3 19 6 3" xfId="2922" xr:uid="{7575C865-DB6F-426F-926B-9BE5D15F0AAA}"/>
    <cellStyle name="Calculation 2 3 19 7" xfId="2923" xr:uid="{894AF227-2A14-425E-970C-67AEC70C58AF}"/>
    <cellStyle name="Calculation 2 3 19 8" xfId="2924" xr:uid="{DEF07248-72CA-4547-A032-B6A2953BFF49}"/>
    <cellStyle name="Calculation 2 3 2" xfId="2925" xr:uid="{CE14EAD8-D887-4022-A110-976C85A7075A}"/>
    <cellStyle name="Calculation 2 3 2 10" xfId="2926" xr:uid="{F2BEDA0A-CD28-47DA-BD13-41E5075980FA}"/>
    <cellStyle name="Calculation 2 3 2 10 2" xfId="2927" xr:uid="{4F551428-6106-4CC9-8A06-7AF6213957A3}"/>
    <cellStyle name="Calculation 2 3 2 10 2 2" xfId="2928" xr:uid="{1B265DEB-7F92-4302-ADBD-9FFB6F43CABC}"/>
    <cellStyle name="Calculation 2 3 2 10 2 3" xfId="2929" xr:uid="{9088CC10-94F9-45A3-965D-1EE2D6F254BB}"/>
    <cellStyle name="Calculation 2 3 2 10 2 4" xfId="2930" xr:uid="{DAE9BD7F-8FD1-4783-9076-BC56CF5E59B4}"/>
    <cellStyle name="Calculation 2 3 2 10 2 5" xfId="2931" xr:uid="{2BD2DA28-8496-4E70-95B5-1BD7B0917502}"/>
    <cellStyle name="Calculation 2 3 2 10 2 6" xfId="2932" xr:uid="{4503821C-86E5-4B6F-A1A8-F6A097D11526}"/>
    <cellStyle name="Calculation 2 3 2 10 3" xfId="2933" xr:uid="{A27F9907-96AC-4551-BC47-18FBF4549698}"/>
    <cellStyle name="Calculation 2 3 2 10 3 2" xfId="2934" xr:uid="{5C7968CF-EB16-4346-8DFB-939946C26882}"/>
    <cellStyle name="Calculation 2 3 2 10 3 3" xfId="2935" xr:uid="{211445F9-F22F-4488-A101-C9A0093D04F3}"/>
    <cellStyle name="Calculation 2 3 2 10 4" xfId="2936" xr:uid="{FC2DA1E0-E2A7-4FB0-8910-98EBBB318B64}"/>
    <cellStyle name="Calculation 2 3 2 10 4 2" xfId="2937" xr:uid="{A7DF74B5-8C3D-47C7-B4B8-1193D472722D}"/>
    <cellStyle name="Calculation 2 3 2 10 4 3" xfId="2938" xr:uid="{B0D5E0B9-2F7B-4AF7-8A6D-E52F077C89A8}"/>
    <cellStyle name="Calculation 2 3 2 10 5" xfId="2939" xr:uid="{7C989ADB-003E-40BC-97B4-804C08454974}"/>
    <cellStyle name="Calculation 2 3 2 10 5 2" xfId="2940" xr:uid="{27ADDA5B-3670-4420-866A-F6FE94A2D306}"/>
    <cellStyle name="Calculation 2 3 2 10 5 3" xfId="2941" xr:uid="{C39410CB-1BA9-4602-AFB9-820C4701AF0A}"/>
    <cellStyle name="Calculation 2 3 2 10 6" xfId="2942" xr:uid="{0BB8745A-271C-4B36-96F1-D166CCF01FB9}"/>
    <cellStyle name="Calculation 2 3 2 10 6 2" xfId="2943" xr:uid="{341CE161-D6A1-4AAB-B168-D6414227433C}"/>
    <cellStyle name="Calculation 2 3 2 10 6 3" xfId="2944" xr:uid="{D40AC040-BE61-41D5-B8BD-51C5CF23FB48}"/>
    <cellStyle name="Calculation 2 3 2 10 7" xfId="2945" xr:uid="{0EDB4DF9-251C-49B6-B0BD-CB5F836949D6}"/>
    <cellStyle name="Calculation 2 3 2 10 8" xfId="2946" xr:uid="{77B766F6-92E7-42C1-9AA7-6BDCAD1BB550}"/>
    <cellStyle name="Calculation 2 3 2 11" xfId="2947" xr:uid="{221C5C8D-22C0-45BD-8FA7-4C91150A414C}"/>
    <cellStyle name="Calculation 2 3 2 11 2" xfId="2948" xr:uid="{2AE91F81-8922-4F30-A205-98772C3CE169}"/>
    <cellStyle name="Calculation 2 3 2 11 2 2" xfId="2949" xr:uid="{1E316458-7317-491B-BF7D-1ECB61EDADE8}"/>
    <cellStyle name="Calculation 2 3 2 11 2 3" xfId="2950" xr:uid="{A38040FD-4C19-482E-A6B0-EA8CA1D6532B}"/>
    <cellStyle name="Calculation 2 3 2 11 2 4" xfId="2951" xr:uid="{A1737CF7-2989-473B-9C5E-D2D57FCDD16E}"/>
    <cellStyle name="Calculation 2 3 2 11 2 5" xfId="2952" xr:uid="{8D1F171D-6FE0-421C-884A-05FFA7ED44AD}"/>
    <cellStyle name="Calculation 2 3 2 11 2 6" xfId="2953" xr:uid="{33110A93-E67B-4464-AAF5-D67496C3F851}"/>
    <cellStyle name="Calculation 2 3 2 11 3" xfId="2954" xr:uid="{05289374-341B-46C4-BC61-C7A79D961B6B}"/>
    <cellStyle name="Calculation 2 3 2 11 3 2" xfId="2955" xr:uid="{8350A15A-95C3-4379-8D66-8D7543383CF0}"/>
    <cellStyle name="Calculation 2 3 2 11 3 3" xfId="2956" xr:uid="{F75F5F25-F461-4732-ACAE-A5C1B560A566}"/>
    <cellStyle name="Calculation 2 3 2 11 4" xfId="2957" xr:uid="{8CC92614-B95F-44FC-AF35-0278AC2A69B0}"/>
    <cellStyle name="Calculation 2 3 2 11 4 2" xfId="2958" xr:uid="{06B42336-80B8-4349-BB2B-1951A012438A}"/>
    <cellStyle name="Calculation 2 3 2 11 4 3" xfId="2959" xr:uid="{981A80BE-81EE-4B70-9952-F0A0A1481E65}"/>
    <cellStyle name="Calculation 2 3 2 11 5" xfId="2960" xr:uid="{A1078BA9-137B-496B-AF05-EDDB035B9BD3}"/>
    <cellStyle name="Calculation 2 3 2 11 5 2" xfId="2961" xr:uid="{D2260836-99B2-413D-A59E-7C9E69C7FFC7}"/>
    <cellStyle name="Calculation 2 3 2 11 5 3" xfId="2962" xr:uid="{9D7D69AB-DF33-4E81-AC3E-68EEF8B8C512}"/>
    <cellStyle name="Calculation 2 3 2 11 6" xfId="2963" xr:uid="{C97E0CB3-6A88-4E70-BD19-D5DCB92973DF}"/>
    <cellStyle name="Calculation 2 3 2 11 6 2" xfId="2964" xr:uid="{09C14272-FC93-41C8-BA6D-1038BA905C8B}"/>
    <cellStyle name="Calculation 2 3 2 11 6 3" xfId="2965" xr:uid="{2AFC45BF-46D5-49B1-A252-1C90F2EEF185}"/>
    <cellStyle name="Calculation 2 3 2 11 7" xfId="2966" xr:uid="{220038C3-3209-49C2-8061-EB7DB1595CAA}"/>
    <cellStyle name="Calculation 2 3 2 11 8" xfId="2967" xr:uid="{AB78F5EC-AAEE-47CB-811C-131452D61162}"/>
    <cellStyle name="Calculation 2 3 2 12" xfId="2968" xr:uid="{BFE4FBD3-CBAB-4147-8E70-BCA6B540EDFD}"/>
    <cellStyle name="Calculation 2 3 2 12 2" xfId="2969" xr:uid="{3BAD0C6E-AE98-4588-9526-EE0B0E35880B}"/>
    <cellStyle name="Calculation 2 3 2 12 2 2" xfId="2970" xr:uid="{55A9044E-DF44-46D3-BF48-A16636AD087F}"/>
    <cellStyle name="Calculation 2 3 2 12 2 3" xfId="2971" xr:uid="{B6514BF2-8570-4140-B597-5FC5C40119EA}"/>
    <cellStyle name="Calculation 2 3 2 12 2 4" xfId="2972" xr:uid="{AC838E34-6760-483C-A915-801A39A17B27}"/>
    <cellStyle name="Calculation 2 3 2 12 2 5" xfId="2973" xr:uid="{77BEFEAD-6E35-459A-93E3-7B75B094C8E1}"/>
    <cellStyle name="Calculation 2 3 2 12 2 6" xfId="2974" xr:uid="{F3B3E214-9F25-409A-A748-327A521F67C7}"/>
    <cellStyle name="Calculation 2 3 2 12 3" xfId="2975" xr:uid="{12E72D77-0829-4B67-AB29-DDC5CEE9CA75}"/>
    <cellStyle name="Calculation 2 3 2 12 3 2" xfId="2976" xr:uid="{CFDC4BD8-AFEE-49DD-A11C-6BE07FD8A62C}"/>
    <cellStyle name="Calculation 2 3 2 12 3 3" xfId="2977" xr:uid="{CB42F2A4-E204-43EA-9A6E-BEA1A4364766}"/>
    <cellStyle name="Calculation 2 3 2 12 4" xfId="2978" xr:uid="{A484D1E5-0B7A-44A0-A7BA-4B029C763B6E}"/>
    <cellStyle name="Calculation 2 3 2 12 4 2" xfId="2979" xr:uid="{98392EDA-6EBC-420D-B3C6-0B6B10F97740}"/>
    <cellStyle name="Calculation 2 3 2 12 4 3" xfId="2980" xr:uid="{F7684D3A-E968-4275-9A30-31A9B183C267}"/>
    <cellStyle name="Calculation 2 3 2 12 5" xfId="2981" xr:uid="{99ADF579-EF85-4294-B813-45BEB8D18A8B}"/>
    <cellStyle name="Calculation 2 3 2 12 5 2" xfId="2982" xr:uid="{88B7B5F3-8798-47CD-A55D-4BC047938A4B}"/>
    <cellStyle name="Calculation 2 3 2 12 5 3" xfId="2983" xr:uid="{5D146C0F-6AC1-4258-AC6F-E6EB4CF8A148}"/>
    <cellStyle name="Calculation 2 3 2 12 6" xfId="2984" xr:uid="{53352595-FD6A-4AF6-BEDF-E9EA90A4412D}"/>
    <cellStyle name="Calculation 2 3 2 12 6 2" xfId="2985" xr:uid="{CB62FD16-1050-4F59-88B8-ADE5EFB17478}"/>
    <cellStyle name="Calculation 2 3 2 12 6 3" xfId="2986" xr:uid="{D726D463-94E2-4977-A80E-AE6EE15DD4E5}"/>
    <cellStyle name="Calculation 2 3 2 12 7" xfId="2987" xr:uid="{392053F4-9873-47BE-87E8-4C19DEC0C7B0}"/>
    <cellStyle name="Calculation 2 3 2 12 8" xfId="2988" xr:uid="{7BDDC825-2451-4790-9E85-F3AF3E5ADBB0}"/>
    <cellStyle name="Calculation 2 3 2 13" xfId="2989" xr:uid="{5EA0D94E-6D0F-43D7-855C-E0AC9A063B41}"/>
    <cellStyle name="Calculation 2 3 2 13 2" xfId="2990" xr:uid="{196CFC4E-E7B5-4477-926E-E994EDD352D0}"/>
    <cellStyle name="Calculation 2 3 2 13 2 2" xfId="2991" xr:uid="{505EA330-0215-4F7B-8552-2483927C0032}"/>
    <cellStyle name="Calculation 2 3 2 13 2 3" xfId="2992" xr:uid="{0618F3D6-46FC-478D-8D27-D6F48130326E}"/>
    <cellStyle name="Calculation 2 3 2 13 2 4" xfId="2993" xr:uid="{65AB9210-6E1B-4376-81A8-1E851F884194}"/>
    <cellStyle name="Calculation 2 3 2 13 2 5" xfId="2994" xr:uid="{B5144ED3-1648-4BD1-9A16-E154F560F6F8}"/>
    <cellStyle name="Calculation 2 3 2 13 2 6" xfId="2995" xr:uid="{29ACE4A1-F38A-4066-81EA-ECED05514008}"/>
    <cellStyle name="Calculation 2 3 2 13 3" xfId="2996" xr:uid="{960181B1-C9DE-4F1A-880C-09C87E1A542B}"/>
    <cellStyle name="Calculation 2 3 2 13 3 2" xfId="2997" xr:uid="{4D8F3B52-9FD1-4A88-8140-AF1A1471FDAC}"/>
    <cellStyle name="Calculation 2 3 2 13 3 3" xfId="2998" xr:uid="{7C10D1A9-20A3-43B8-82B9-457D67D6131A}"/>
    <cellStyle name="Calculation 2 3 2 13 4" xfId="2999" xr:uid="{1F39C4B9-58CA-4A8A-A939-D4A66641C80B}"/>
    <cellStyle name="Calculation 2 3 2 13 4 2" xfId="3000" xr:uid="{C2231BC7-E4E6-4FDE-BA11-A31A99BD1AEC}"/>
    <cellStyle name="Calculation 2 3 2 13 4 3" xfId="3001" xr:uid="{F828AF98-6D05-4233-ABCB-9A6C8BF59AB2}"/>
    <cellStyle name="Calculation 2 3 2 13 5" xfId="3002" xr:uid="{02CCC907-CB55-4BE2-9059-B4C5E8B7FF5E}"/>
    <cellStyle name="Calculation 2 3 2 13 5 2" xfId="3003" xr:uid="{D3CF1C1D-8269-4127-B66E-75231EE77AB5}"/>
    <cellStyle name="Calculation 2 3 2 13 5 3" xfId="3004" xr:uid="{E9A8B971-4542-4D81-97A0-BA9B1C0BD682}"/>
    <cellStyle name="Calculation 2 3 2 13 6" xfId="3005" xr:uid="{4446E9F8-06BA-41C8-ACE7-5EA37C514555}"/>
    <cellStyle name="Calculation 2 3 2 13 6 2" xfId="3006" xr:uid="{FDBEEF94-5C6B-47C5-B0E9-3FA15B9DE88F}"/>
    <cellStyle name="Calculation 2 3 2 13 6 3" xfId="3007" xr:uid="{594175A0-BB17-417A-9547-6A1DD2E4A64A}"/>
    <cellStyle name="Calculation 2 3 2 13 7" xfId="3008" xr:uid="{0DD91665-798C-4197-890F-7DA6347745BB}"/>
    <cellStyle name="Calculation 2 3 2 13 8" xfId="3009" xr:uid="{2FEA38FA-0AB1-41FF-BC91-8FE9123169E4}"/>
    <cellStyle name="Calculation 2 3 2 14" xfId="3010" xr:uid="{F1BD74EA-929C-4362-BDCC-D0E88EC74162}"/>
    <cellStyle name="Calculation 2 3 2 14 2" xfId="3011" xr:uid="{1E0C6830-1B92-470A-9793-8DE3E008FBA5}"/>
    <cellStyle name="Calculation 2 3 2 14 2 2" xfId="3012" xr:uid="{40DED836-0780-4EB1-9388-28772D45AEE8}"/>
    <cellStyle name="Calculation 2 3 2 14 2 3" xfId="3013" xr:uid="{8A923BD9-91EE-4233-80BD-1D4AA24975B3}"/>
    <cellStyle name="Calculation 2 3 2 14 2 4" xfId="3014" xr:uid="{11FCC72E-4D21-4149-8E65-DEDA59343A52}"/>
    <cellStyle name="Calculation 2 3 2 14 2 5" xfId="3015" xr:uid="{48AEB57C-0CE8-47D8-A3F8-6A40040C6AA4}"/>
    <cellStyle name="Calculation 2 3 2 14 2 6" xfId="3016" xr:uid="{328ADE80-69E2-403D-BD7B-7C47AE2E9D2D}"/>
    <cellStyle name="Calculation 2 3 2 14 3" xfId="3017" xr:uid="{832CA1CF-99A1-404A-AC6C-DB9B6AD2DDAD}"/>
    <cellStyle name="Calculation 2 3 2 14 3 2" xfId="3018" xr:uid="{8D775AAA-3E66-44E5-B94C-663A8EFEA162}"/>
    <cellStyle name="Calculation 2 3 2 14 3 3" xfId="3019" xr:uid="{6197C30B-C8A1-4E84-BB01-7335D4E70737}"/>
    <cellStyle name="Calculation 2 3 2 14 4" xfId="3020" xr:uid="{2E2592CC-DD94-41E9-84E1-9C9BAE79FC19}"/>
    <cellStyle name="Calculation 2 3 2 14 4 2" xfId="3021" xr:uid="{DC537DB6-FBF4-4B1C-83DF-A905B045876D}"/>
    <cellStyle name="Calculation 2 3 2 14 4 3" xfId="3022" xr:uid="{95B7F62C-E7B3-414A-9FE4-9ED9376BBCD1}"/>
    <cellStyle name="Calculation 2 3 2 14 5" xfId="3023" xr:uid="{88C5F55D-C32C-4143-BD1B-577A038444F0}"/>
    <cellStyle name="Calculation 2 3 2 14 5 2" xfId="3024" xr:uid="{7AFE871A-5511-496B-9D3B-B6FB4F47D7D4}"/>
    <cellStyle name="Calculation 2 3 2 14 5 3" xfId="3025" xr:uid="{A5FD1C34-8477-4DCF-B94A-EB8105D9C6DC}"/>
    <cellStyle name="Calculation 2 3 2 14 6" xfId="3026" xr:uid="{5C999DE6-2CD9-45F9-9779-A0A378913FF2}"/>
    <cellStyle name="Calculation 2 3 2 14 6 2" xfId="3027" xr:uid="{C489D5F6-2B11-447F-A73C-BA2C5B3F556F}"/>
    <cellStyle name="Calculation 2 3 2 14 6 3" xfId="3028" xr:uid="{4970982C-6971-4D5B-A216-A51E31D29AE9}"/>
    <cellStyle name="Calculation 2 3 2 14 7" xfId="3029" xr:uid="{1F6D4000-1293-4C9F-A8BA-0BFA98F71CB9}"/>
    <cellStyle name="Calculation 2 3 2 14 8" xfId="3030" xr:uid="{84D7034A-8BDA-4381-882B-F5F6A989EC82}"/>
    <cellStyle name="Calculation 2 3 2 15" xfId="3031" xr:uid="{FB71EAEF-FAAC-4EC9-93CF-5F8F8E572FBF}"/>
    <cellStyle name="Calculation 2 3 2 15 2" xfId="3032" xr:uid="{1EC2DAB1-72FB-4C23-BA3F-DA0D5F90D2F8}"/>
    <cellStyle name="Calculation 2 3 2 15 2 2" xfId="3033" xr:uid="{938D5413-7414-40AA-BA28-DAFBDC57E6A2}"/>
    <cellStyle name="Calculation 2 3 2 15 2 3" xfId="3034" xr:uid="{D01E53FA-FB99-44B0-9829-2D62FE767C23}"/>
    <cellStyle name="Calculation 2 3 2 15 2 4" xfId="3035" xr:uid="{2A96B29D-D262-4969-97FD-188884549CAA}"/>
    <cellStyle name="Calculation 2 3 2 15 2 5" xfId="3036" xr:uid="{14F48AD0-26CB-4702-8CFB-187060DF38C5}"/>
    <cellStyle name="Calculation 2 3 2 15 2 6" xfId="3037" xr:uid="{8007947F-4B0C-4636-98DF-AB52D25A8D91}"/>
    <cellStyle name="Calculation 2 3 2 15 3" xfId="3038" xr:uid="{811578A5-545A-49D0-BBD9-0EC9057F9820}"/>
    <cellStyle name="Calculation 2 3 2 15 3 2" xfId="3039" xr:uid="{66DD560A-AD5A-4D12-9A2F-BB2973717460}"/>
    <cellStyle name="Calculation 2 3 2 15 3 3" xfId="3040" xr:uid="{2A9D100C-2A60-4F6A-9344-7C9FD0C2B3F9}"/>
    <cellStyle name="Calculation 2 3 2 15 4" xfId="3041" xr:uid="{AF34CAA4-D847-43C3-A006-512EBAA7B5FF}"/>
    <cellStyle name="Calculation 2 3 2 15 4 2" xfId="3042" xr:uid="{3916299C-5A29-4DF4-A5EC-745BE25445A4}"/>
    <cellStyle name="Calculation 2 3 2 15 4 3" xfId="3043" xr:uid="{330FB193-7194-4CB8-A450-C2BEE4811585}"/>
    <cellStyle name="Calculation 2 3 2 15 5" xfId="3044" xr:uid="{FADAEBB6-8F21-4393-90BE-A1FC32346714}"/>
    <cellStyle name="Calculation 2 3 2 15 5 2" xfId="3045" xr:uid="{4986CF04-1611-49EC-96BB-CB7AF3ED4971}"/>
    <cellStyle name="Calculation 2 3 2 15 5 3" xfId="3046" xr:uid="{DD3DAAB5-514B-4E2F-89AF-8350F1A8CA35}"/>
    <cellStyle name="Calculation 2 3 2 15 6" xfId="3047" xr:uid="{78907B3C-6EE6-4668-9704-4A129A9DF8EE}"/>
    <cellStyle name="Calculation 2 3 2 15 6 2" xfId="3048" xr:uid="{E4E2BAAA-EF5E-45D9-9B42-251B734D5FD7}"/>
    <cellStyle name="Calculation 2 3 2 15 6 3" xfId="3049" xr:uid="{04C063D9-2653-4B2C-9CA9-FA299D7E3E45}"/>
    <cellStyle name="Calculation 2 3 2 15 7" xfId="3050" xr:uid="{FB5F531B-39D7-4146-95B0-33A3021411EA}"/>
    <cellStyle name="Calculation 2 3 2 15 8" xfId="3051" xr:uid="{91A79318-439B-442D-90D4-799313388CA0}"/>
    <cellStyle name="Calculation 2 3 2 16" xfId="3052" xr:uid="{0D8C0BBC-3576-4D53-9018-25D389DCB8BE}"/>
    <cellStyle name="Calculation 2 3 2 16 2" xfId="3053" xr:uid="{EC1040C4-2398-4E43-873A-C738EBC6261B}"/>
    <cellStyle name="Calculation 2 3 2 16 2 2" xfId="3054" xr:uid="{F0408785-145A-4A56-9961-218EC775E548}"/>
    <cellStyle name="Calculation 2 3 2 16 2 3" xfId="3055" xr:uid="{10C10A07-F694-43AB-B223-5A52C52BCE84}"/>
    <cellStyle name="Calculation 2 3 2 16 2 4" xfId="3056" xr:uid="{5FE1E945-E682-4F84-8608-87B52363A678}"/>
    <cellStyle name="Calculation 2 3 2 16 2 5" xfId="3057" xr:uid="{140251CC-8DE7-4B8B-9BDE-1A2178D5FA8B}"/>
    <cellStyle name="Calculation 2 3 2 16 2 6" xfId="3058" xr:uid="{B07632F6-7939-440F-B303-E850593E1AD6}"/>
    <cellStyle name="Calculation 2 3 2 16 3" xfId="3059" xr:uid="{A51D89D2-5E52-4CCC-A4D6-C6AA0465A137}"/>
    <cellStyle name="Calculation 2 3 2 16 3 2" xfId="3060" xr:uid="{45DBDACD-6C48-4807-BFCD-ED5B29CFADC7}"/>
    <cellStyle name="Calculation 2 3 2 16 3 3" xfId="3061" xr:uid="{95AE84BC-167B-42A9-8CEC-6E9C529EE414}"/>
    <cellStyle name="Calculation 2 3 2 16 4" xfId="3062" xr:uid="{EFBB45DB-17EA-4052-B11A-1EBFAE66A445}"/>
    <cellStyle name="Calculation 2 3 2 16 4 2" xfId="3063" xr:uid="{BD22D289-24C3-4304-87CB-39008AC92881}"/>
    <cellStyle name="Calculation 2 3 2 16 4 3" xfId="3064" xr:uid="{31978D07-3E56-40EA-801F-13C56D8F9DB9}"/>
    <cellStyle name="Calculation 2 3 2 16 5" xfId="3065" xr:uid="{1A823859-DD86-40C0-8941-A7DC331E4F3F}"/>
    <cellStyle name="Calculation 2 3 2 16 5 2" xfId="3066" xr:uid="{8F6CABCD-391F-4A29-A992-577748E89BC2}"/>
    <cellStyle name="Calculation 2 3 2 16 5 3" xfId="3067" xr:uid="{0928822A-F502-40DB-84FB-999F08F076F8}"/>
    <cellStyle name="Calculation 2 3 2 16 6" xfId="3068" xr:uid="{C8BF5837-ECC0-430F-A7B0-B2BF77CFE524}"/>
    <cellStyle name="Calculation 2 3 2 16 6 2" xfId="3069" xr:uid="{50EC801C-A8FE-4E23-A524-0D44AAC77596}"/>
    <cellStyle name="Calculation 2 3 2 16 6 3" xfId="3070" xr:uid="{12F814B4-ED6A-4ED7-B4EA-18823D11629D}"/>
    <cellStyle name="Calculation 2 3 2 16 7" xfId="3071" xr:uid="{74F5F225-10FC-40E3-A06B-51F17C72A006}"/>
    <cellStyle name="Calculation 2 3 2 16 8" xfId="3072" xr:uid="{802AA4C3-BB8B-4C8D-BD00-F4512B1793F2}"/>
    <cellStyle name="Calculation 2 3 2 17" xfId="3073" xr:uid="{6F977F73-8CB1-4671-B384-60F6B9EB9F6C}"/>
    <cellStyle name="Calculation 2 3 2 17 2" xfId="3074" xr:uid="{451F6646-6DA7-4083-8401-25DE210B2720}"/>
    <cellStyle name="Calculation 2 3 2 17 2 2" xfId="3075" xr:uid="{68CBED3F-BB10-4683-A407-822B0E547C8A}"/>
    <cellStyle name="Calculation 2 3 2 17 2 3" xfId="3076" xr:uid="{4AAEC918-E059-4790-89CF-64D94E7E360F}"/>
    <cellStyle name="Calculation 2 3 2 17 2 4" xfId="3077" xr:uid="{18DD26EC-6E28-43C2-874A-BDADD6FFE7D2}"/>
    <cellStyle name="Calculation 2 3 2 17 2 5" xfId="3078" xr:uid="{8DA367B2-FCB1-4ABF-B293-F0B63E7E6FAE}"/>
    <cellStyle name="Calculation 2 3 2 17 2 6" xfId="3079" xr:uid="{A1667935-36BF-45C1-B321-DD51334762B2}"/>
    <cellStyle name="Calculation 2 3 2 17 3" xfId="3080" xr:uid="{ED5E2CD4-6B68-4C55-B7B9-E74EC148025A}"/>
    <cellStyle name="Calculation 2 3 2 17 3 2" xfId="3081" xr:uid="{A13939FB-023F-4D1D-B147-3A4A603AEA26}"/>
    <cellStyle name="Calculation 2 3 2 17 3 3" xfId="3082" xr:uid="{340279A9-C164-4021-AC20-B23DEC333AF1}"/>
    <cellStyle name="Calculation 2 3 2 17 4" xfId="3083" xr:uid="{D6AFC480-7804-4F37-9F9D-855CE3E0B38F}"/>
    <cellStyle name="Calculation 2 3 2 17 4 2" xfId="3084" xr:uid="{F2D6B9D9-210E-4976-835F-F9C434102BFB}"/>
    <cellStyle name="Calculation 2 3 2 17 4 3" xfId="3085" xr:uid="{A87872DA-EC59-48F3-9A0F-616E022944F0}"/>
    <cellStyle name="Calculation 2 3 2 17 5" xfId="3086" xr:uid="{AB9198F8-CA34-40F3-9594-ABCA145462CD}"/>
    <cellStyle name="Calculation 2 3 2 17 5 2" xfId="3087" xr:uid="{5F365C60-5D54-4983-86A3-E3CFEDCADF58}"/>
    <cellStyle name="Calculation 2 3 2 17 5 3" xfId="3088" xr:uid="{F757E2CE-0DBC-468A-A8EF-D045FBBCF286}"/>
    <cellStyle name="Calculation 2 3 2 17 6" xfId="3089" xr:uid="{46CF5CA6-CF4D-4EED-88AB-63C2DB092D01}"/>
    <cellStyle name="Calculation 2 3 2 17 6 2" xfId="3090" xr:uid="{C3837D92-B638-4F13-9751-062A85003F9A}"/>
    <cellStyle name="Calculation 2 3 2 17 6 3" xfId="3091" xr:uid="{50731086-747B-4ECA-A471-353871A09003}"/>
    <cellStyle name="Calculation 2 3 2 17 7" xfId="3092" xr:uid="{CA43CF35-02A6-4285-8981-54E019D3BCFD}"/>
    <cellStyle name="Calculation 2 3 2 17 8" xfId="3093" xr:uid="{9A209ADF-7D03-43B1-84F3-BE93DE97CA3E}"/>
    <cellStyle name="Calculation 2 3 2 18" xfId="3094" xr:uid="{605A89CC-3B5A-46B8-9ABF-9C0F1BD6C020}"/>
    <cellStyle name="Calculation 2 3 2 18 2" xfId="3095" xr:uid="{83B6CD1C-8F4C-49D5-A8A2-A5FACC7A9E4B}"/>
    <cellStyle name="Calculation 2 3 2 18 2 2" xfId="3096" xr:uid="{D5A3FF23-ED8F-46CB-A863-5786AC9B7B05}"/>
    <cellStyle name="Calculation 2 3 2 18 2 3" xfId="3097" xr:uid="{3416894D-FE95-4669-B962-4FE1CFB9A172}"/>
    <cellStyle name="Calculation 2 3 2 18 2 4" xfId="3098" xr:uid="{A7861F4E-A942-42CE-8E77-D721BB9E36E2}"/>
    <cellStyle name="Calculation 2 3 2 18 2 5" xfId="3099" xr:uid="{AADD285F-711A-45EE-8194-8106DAE13D78}"/>
    <cellStyle name="Calculation 2 3 2 18 2 6" xfId="3100" xr:uid="{67A24E3D-8C97-44DB-BB81-8121DCB88685}"/>
    <cellStyle name="Calculation 2 3 2 18 3" xfId="3101" xr:uid="{87919768-584D-4357-B169-72115AD6671E}"/>
    <cellStyle name="Calculation 2 3 2 18 3 2" xfId="3102" xr:uid="{6C120E4A-BBFB-4F02-BB1F-E66FE360789B}"/>
    <cellStyle name="Calculation 2 3 2 18 3 3" xfId="3103" xr:uid="{33FD7CC0-6ECF-453D-B53D-7FA41CA55AD8}"/>
    <cellStyle name="Calculation 2 3 2 18 4" xfId="3104" xr:uid="{79483911-ACE3-4893-A349-B1752971EDBE}"/>
    <cellStyle name="Calculation 2 3 2 18 4 2" xfId="3105" xr:uid="{EE523326-92D5-4F98-A3C0-CDAB294C7122}"/>
    <cellStyle name="Calculation 2 3 2 18 4 3" xfId="3106" xr:uid="{91545095-493A-41E5-8656-AFB1E4FBDBF1}"/>
    <cellStyle name="Calculation 2 3 2 18 5" xfId="3107" xr:uid="{E26B7185-FBFA-4555-82B5-588D826CEF00}"/>
    <cellStyle name="Calculation 2 3 2 18 5 2" xfId="3108" xr:uid="{D14486A9-8DDD-4079-9A23-AA3D435AC727}"/>
    <cellStyle name="Calculation 2 3 2 18 5 3" xfId="3109" xr:uid="{4028D051-39C3-4800-A34B-DDA8B7BDB6D2}"/>
    <cellStyle name="Calculation 2 3 2 18 6" xfId="3110" xr:uid="{09150E25-23D1-4719-AE2F-D41624A9A281}"/>
    <cellStyle name="Calculation 2 3 2 18 6 2" xfId="3111" xr:uid="{6D9D1A06-E589-4BC7-A884-2340E59A4FD7}"/>
    <cellStyle name="Calculation 2 3 2 18 6 3" xfId="3112" xr:uid="{9DAF2E8D-2B5F-43F9-BCC4-6F6DED78E3D9}"/>
    <cellStyle name="Calculation 2 3 2 18 7" xfId="3113" xr:uid="{742D3065-D485-4214-AD05-0164689EC9D3}"/>
    <cellStyle name="Calculation 2 3 2 18 8" xfId="3114" xr:uid="{B0F6536C-523A-4EA3-9963-17C9943A16F8}"/>
    <cellStyle name="Calculation 2 3 2 19" xfId="3115" xr:uid="{936AC939-37FE-40CD-A963-84A53ADADBB4}"/>
    <cellStyle name="Calculation 2 3 2 19 2" xfId="3116" xr:uid="{7DFF77A7-1D12-4369-8B22-2E323F97146E}"/>
    <cellStyle name="Calculation 2 3 2 19 2 2" xfId="3117" xr:uid="{5FE349C2-8A47-49A5-B4C2-CD53FAFA9FC0}"/>
    <cellStyle name="Calculation 2 3 2 19 2 3" xfId="3118" xr:uid="{ACC4B118-4A76-4145-A7E5-49744BA308F4}"/>
    <cellStyle name="Calculation 2 3 2 19 2 4" xfId="3119" xr:uid="{EFFACC16-E8A1-4128-ADD7-4B09AE936558}"/>
    <cellStyle name="Calculation 2 3 2 19 2 5" xfId="3120" xr:uid="{D61A1DA5-1FC9-4C78-ACBD-308602AA59A0}"/>
    <cellStyle name="Calculation 2 3 2 19 2 6" xfId="3121" xr:uid="{8FA4DB79-D761-437A-B3B2-B6B796A3B346}"/>
    <cellStyle name="Calculation 2 3 2 19 3" xfId="3122" xr:uid="{43430E7C-3522-412C-BB66-7CA873E02D77}"/>
    <cellStyle name="Calculation 2 3 2 19 3 2" xfId="3123" xr:uid="{646E75B9-C0BF-460D-9D54-3E26BFEA333F}"/>
    <cellStyle name="Calculation 2 3 2 19 3 3" xfId="3124" xr:uid="{4E892289-B11D-4FB7-B62D-19990AC080C4}"/>
    <cellStyle name="Calculation 2 3 2 19 4" xfId="3125" xr:uid="{DD610DE3-7575-4A41-A3B8-DCA33BA776FE}"/>
    <cellStyle name="Calculation 2 3 2 19 4 2" xfId="3126" xr:uid="{C3E9D10D-E27C-41AA-A058-EF4667D057EA}"/>
    <cellStyle name="Calculation 2 3 2 19 4 3" xfId="3127" xr:uid="{3814CF96-AA1F-43D3-A8B8-CFFA07FD5187}"/>
    <cellStyle name="Calculation 2 3 2 19 5" xfId="3128" xr:uid="{0C1A60D2-BE16-4468-8A39-C97E57753887}"/>
    <cellStyle name="Calculation 2 3 2 19 5 2" xfId="3129" xr:uid="{53FD378B-532F-4AB4-A0C0-869E25DABA4D}"/>
    <cellStyle name="Calculation 2 3 2 19 5 3" xfId="3130" xr:uid="{2B7F2D9C-2CD0-4236-B6E3-E93DB0416E2C}"/>
    <cellStyle name="Calculation 2 3 2 19 6" xfId="3131" xr:uid="{5F5F2C2B-0C04-4B75-B678-1FD35F422CCE}"/>
    <cellStyle name="Calculation 2 3 2 19 6 2" xfId="3132" xr:uid="{BCDFB87D-E2C4-4812-9AB7-46904AD8E847}"/>
    <cellStyle name="Calculation 2 3 2 19 6 3" xfId="3133" xr:uid="{5AD371FA-C874-4E50-A0B6-F9BB3ED441F6}"/>
    <cellStyle name="Calculation 2 3 2 19 7" xfId="3134" xr:uid="{A80B1FED-DA8C-445E-BF6E-3501A4C1936D}"/>
    <cellStyle name="Calculation 2 3 2 19 8" xfId="3135" xr:uid="{5C80FA47-E49A-467D-8F52-023C49A57C03}"/>
    <cellStyle name="Calculation 2 3 2 2" xfId="3136" xr:uid="{0DAB13FA-88AF-4307-95FB-D28A1175C05E}"/>
    <cellStyle name="Calculation 2 3 2 2 2" xfId="3137" xr:uid="{4300E59C-9BD0-4760-B6D6-F56BA9851253}"/>
    <cellStyle name="Calculation 2 3 2 2 2 2" xfId="3138" xr:uid="{3B771E73-D8B3-4AE2-AEB5-E63F34FAFFCC}"/>
    <cellStyle name="Calculation 2 3 2 2 2 3" xfId="3139" xr:uid="{7BBA7767-074F-4B95-99AD-F6DB3BA3169C}"/>
    <cellStyle name="Calculation 2 3 2 2 2 4" xfId="3140" xr:uid="{4911DE02-A1DE-410E-8E99-AA169EE5C97D}"/>
    <cellStyle name="Calculation 2 3 2 2 2 5" xfId="3141" xr:uid="{ED8B27F5-BD9E-40D8-BA0D-C8D8D71097C5}"/>
    <cellStyle name="Calculation 2 3 2 2 2 6" xfId="3142" xr:uid="{BABAD7C5-0F9E-4EA9-8C0F-493E1F9E5F1C}"/>
    <cellStyle name="Calculation 2 3 2 2 3" xfId="3143" xr:uid="{09FC25B5-64BC-48B4-931C-FDB0C5FD691F}"/>
    <cellStyle name="Calculation 2 3 2 2 3 2" xfId="3144" xr:uid="{1F0750F9-002D-4A44-8B27-AB12EFFCB81D}"/>
    <cellStyle name="Calculation 2 3 2 2 3 3" xfId="3145" xr:uid="{ACC7FC76-0B05-47FB-98B3-77BD22043A88}"/>
    <cellStyle name="Calculation 2 3 2 2 4" xfId="3146" xr:uid="{6B2EF622-2D6D-4E8C-8C71-BEFD7DB6FF2F}"/>
    <cellStyle name="Calculation 2 3 2 2 4 2" xfId="3147" xr:uid="{9C80F3A3-B801-4340-88B0-707CB2637AA3}"/>
    <cellStyle name="Calculation 2 3 2 2 4 3" xfId="3148" xr:uid="{B7756DA7-2403-4533-A6CC-143C481729E9}"/>
    <cellStyle name="Calculation 2 3 2 2 5" xfId="3149" xr:uid="{B6DFF39E-31DB-4B0A-8203-729E7C23AAD1}"/>
    <cellStyle name="Calculation 2 3 2 2 5 2" xfId="3150" xr:uid="{2153D3E1-C612-430D-B2CA-28FC67A1DDB9}"/>
    <cellStyle name="Calculation 2 3 2 2 5 3" xfId="3151" xr:uid="{4CB69489-D35D-4263-9C19-D226670068D1}"/>
    <cellStyle name="Calculation 2 3 2 2 6" xfId="3152" xr:uid="{2A7013BF-6B42-4B9A-832A-7F7B9C3DADC0}"/>
    <cellStyle name="Calculation 2 3 2 2 6 2" xfId="3153" xr:uid="{D6C36C3B-E043-43C8-9E2B-811CA066E95A}"/>
    <cellStyle name="Calculation 2 3 2 2 6 3" xfId="3154" xr:uid="{5909BAB1-4353-4175-B652-D64616B050D3}"/>
    <cellStyle name="Calculation 2 3 2 2 7" xfId="3155" xr:uid="{7835B756-83F0-4836-9E52-E86CC765495B}"/>
    <cellStyle name="Calculation 2 3 2 2 8" xfId="3156" xr:uid="{029D0753-E060-4B75-95C8-44DBF208B1D6}"/>
    <cellStyle name="Calculation 2 3 2 20" xfId="3157" xr:uid="{C537DF44-2DE6-44AA-9EF7-E15A967B9637}"/>
    <cellStyle name="Calculation 2 3 2 20 2" xfId="3158" xr:uid="{2DFC9DA6-8192-4F90-AD8D-6CC92D8B646B}"/>
    <cellStyle name="Calculation 2 3 2 20 2 2" xfId="3159" xr:uid="{D422BD7E-297C-4226-B4D3-08ED5BD56298}"/>
    <cellStyle name="Calculation 2 3 2 20 2 3" xfId="3160" xr:uid="{72C58347-D7FF-489C-AF29-FED4ECCF0178}"/>
    <cellStyle name="Calculation 2 3 2 20 2 4" xfId="3161" xr:uid="{BB5DEC22-B54E-4365-9533-58ABDCA2DFC1}"/>
    <cellStyle name="Calculation 2 3 2 20 2 5" xfId="3162" xr:uid="{702E3C5F-9257-49C6-8F51-877E8E416B05}"/>
    <cellStyle name="Calculation 2 3 2 20 2 6" xfId="3163" xr:uid="{83DFB682-913F-4669-844B-0ED2833F4960}"/>
    <cellStyle name="Calculation 2 3 2 20 3" xfId="3164" xr:uid="{C01C6465-3F8E-411C-853C-4AB324749E1F}"/>
    <cellStyle name="Calculation 2 3 2 20 3 2" xfId="3165" xr:uid="{7732ABA0-6CA3-475C-A356-703E533A5EDD}"/>
    <cellStyle name="Calculation 2 3 2 20 3 3" xfId="3166" xr:uid="{3B48F449-420B-44C3-969C-F1AD954CA87F}"/>
    <cellStyle name="Calculation 2 3 2 20 4" xfId="3167" xr:uid="{6D3C6F23-CF44-49C5-B46C-E9AAB713C1D4}"/>
    <cellStyle name="Calculation 2 3 2 20 4 2" xfId="3168" xr:uid="{F9336EC6-7281-45EC-ACC3-207D97708CCA}"/>
    <cellStyle name="Calculation 2 3 2 20 4 3" xfId="3169" xr:uid="{7B3B480C-420C-4339-95B6-72C97CB854C8}"/>
    <cellStyle name="Calculation 2 3 2 20 5" xfId="3170" xr:uid="{93EC762E-B34C-4CD4-8D96-FD47D185E6F0}"/>
    <cellStyle name="Calculation 2 3 2 20 5 2" xfId="3171" xr:uid="{39ED84BA-BE43-471A-A208-ADEE09981938}"/>
    <cellStyle name="Calculation 2 3 2 20 5 3" xfId="3172" xr:uid="{AF5776A3-210E-49BF-A3EE-3B2A2A190975}"/>
    <cellStyle name="Calculation 2 3 2 20 6" xfId="3173" xr:uid="{03751668-0662-4AEB-BFE6-0A8285AB877B}"/>
    <cellStyle name="Calculation 2 3 2 20 6 2" xfId="3174" xr:uid="{CFA9D570-BBF1-4C2E-9183-BB646D223057}"/>
    <cellStyle name="Calculation 2 3 2 20 6 3" xfId="3175" xr:uid="{B87E3D57-56F8-45C2-A19C-875DF0CB4E25}"/>
    <cellStyle name="Calculation 2 3 2 20 7" xfId="3176" xr:uid="{8471DA10-9E41-40D1-94FE-CB85FACD9FF2}"/>
    <cellStyle name="Calculation 2 3 2 20 8" xfId="3177" xr:uid="{F598AD3B-9D29-49B1-B5EF-CBFECFA126A4}"/>
    <cellStyle name="Calculation 2 3 2 21" xfId="3178" xr:uid="{8C80222C-5D49-46C4-949D-F177CB11435C}"/>
    <cellStyle name="Calculation 2 3 2 21 2" xfId="3179" xr:uid="{10AC0BE2-0BF7-4507-8EE8-BE493C654BE8}"/>
    <cellStyle name="Calculation 2 3 2 21 2 2" xfId="3180" xr:uid="{E7DFE59C-C86D-42BE-ADF4-6D555EAB06D5}"/>
    <cellStyle name="Calculation 2 3 2 21 2 3" xfId="3181" xr:uid="{F91EC0FC-FA9C-4A53-928B-9E4ED137FD5E}"/>
    <cellStyle name="Calculation 2 3 2 21 2 4" xfId="3182" xr:uid="{130EFEA6-AD3B-41D3-8C7F-013097AEDC1A}"/>
    <cellStyle name="Calculation 2 3 2 21 2 5" xfId="3183" xr:uid="{4BCF8C1C-F63B-48DD-A425-B25B6A2BA382}"/>
    <cellStyle name="Calculation 2 3 2 21 2 6" xfId="3184" xr:uid="{7F17EE92-D4CA-471F-AAD5-C659ED8C6AC3}"/>
    <cellStyle name="Calculation 2 3 2 21 3" xfId="3185" xr:uid="{E79EA332-EDC1-4163-A726-75557E0676ED}"/>
    <cellStyle name="Calculation 2 3 2 21 3 2" xfId="3186" xr:uid="{F30CD47A-DB75-46DA-8A6E-EB1AF322C9D9}"/>
    <cellStyle name="Calculation 2 3 2 21 3 3" xfId="3187" xr:uid="{33D40F48-04F1-42FA-8054-5E2293390DC7}"/>
    <cellStyle name="Calculation 2 3 2 21 4" xfId="3188" xr:uid="{F57FBEDB-50AA-4B3B-A27D-A36AD0208195}"/>
    <cellStyle name="Calculation 2 3 2 21 4 2" xfId="3189" xr:uid="{2B9F0D82-E885-49C9-9DF8-209568DEC647}"/>
    <cellStyle name="Calculation 2 3 2 21 4 3" xfId="3190" xr:uid="{0CEF5E0F-B7B0-4F1D-8E8D-BE9B804C2C0B}"/>
    <cellStyle name="Calculation 2 3 2 21 5" xfId="3191" xr:uid="{5989DE9A-FD6A-44F1-BD27-100548746B16}"/>
    <cellStyle name="Calculation 2 3 2 21 5 2" xfId="3192" xr:uid="{E72B6F7B-2C75-471E-8199-4184A1AC70C6}"/>
    <cellStyle name="Calculation 2 3 2 21 5 3" xfId="3193" xr:uid="{1D78CEE0-B5EC-4918-9EEF-A52013BEEB66}"/>
    <cellStyle name="Calculation 2 3 2 21 6" xfId="3194" xr:uid="{7C88375B-5AEE-407B-80F5-D24C16D9A92A}"/>
    <cellStyle name="Calculation 2 3 2 21 6 2" xfId="3195" xr:uid="{E38006A2-060F-4293-8050-CF6D762F7E4E}"/>
    <cellStyle name="Calculation 2 3 2 21 6 3" xfId="3196" xr:uid="{3BD6502C-84D3-40F5-B4A8-17B625B2B1BA}"/>
    <cellStyle name="Calculation 2 3 2 21 7" xfId="3197" xr:uid="{5A12EC6C-964E-4EB1-95CA-D66E4C892019}"/>
    <cellStyle name="Calculation 2 3 2 21 8" xfId="3198" xr:uid="{EA05E2C8-1D0B-4A5C-898E-FCA9510ADB50}"/>
    <cellStyle name="Calculation 2 3 2 22" xfId="3199" xr:uid="{64BCFCCA-5169-481C-A967-16C48A917637}"/>
    <cellStyle name="Calculation 2 3 2 22 2" xfId="3200" xr:uid="{E5A76A54-1710-4043-ABFF-63CB0A9B09B4}"/>
    <cellStyle name="Calculation 2 3 2 22 2 2" xfId="3201" xr:uid="{498D216D-4C40-497E-878C-C4FC82500A55}"/>
    <cellStyle name="Calculation 2 3 2 22 2 3" xfId="3202" xr:uid="{29AA5D35-7FCC-48E8-B57D-32D876A7C1E8}"/>
    <cellStyle name="Calculation 2 3 2 22 2 4" xfId="3203" xr:uid="{44A702C3-BD01-4861-850F-D75BA7ADB5DC}"/>
    <cellStyle name="Calculation 2 3 2 22 2 5" xfId="3204" xr:uid="{19FF161C-EE8C-417B-9BA3-7507B59255FC}"/>
    <cellStyle name="Calculation 2 3 2 22 2 6" xfId="3205" xr:uid="{28363D17-71C8-4FED-94D9-EEC33C96959C}"/>
    <cellStyle name="Calculation 2 3 2 22 3" xfId="3206" xr:uid="{FC0FF445-4B1F-4948-98A8-E4DAEC232C98}"/>
    <cellStyle name="Calculation 2 3 2 22 3 2" xfId="3207" xr:uid="{489BA9BC-1661-4593-9C37-D27AD4123C43}"/>
    <cellStyle name="Calculation 2 3 2 22 3 3" xfId="3208" xr:uid="{ECEF9F47-2D94-419A-898E-7AA0C9723878}"/>
    <cellStyle name="Calculation 2 3 2 22 4" xfId="3209" xr:uid="{ADD43842-EF33-44E2-A50C-4D0F19C12DB1}"/>
    <cellStyle name="Calculation 2 3 2 22 4 2" xfId="3210" xr:uid="{E80C7CD1-1864-459D-AF17-A64FC7D6C8AB}"/>
    <cellStyle name="Calculation 2 3 2 22 4 3" xfId="3211" xr:uid="{27F21761-0AF1-44E8-BC98-F38363D2C95E}"/>
    <cellStyle name="Calculation 2 3 2 22 5" xfId="3212" xr:uid="{58C2A6EF-87E5-42E7-B686-E9FA3B51E8FE}"/>
    <cellStyle name="Calculation 2 3 2 22 5 2" xfId="3213" xr:uid="{A8F7B55F-080E-4398-A35F-B53A86CC4B66}"/>
    <cellStyle name="Calculation 2 3 2 22 5 3" xfId="3214" xr:uid="{31C71274-0B17-4F7C-955A-6A55EA61889A}"/>
    <cellStyle name="Calculation 2 3 2 22 6" xfId="3215" xr:uid="{2BEF20BD-8A3A-4B6B-B40F-23AD98AD2FAE}"/>
    <cellStyle name="Calculation 2 3 2 22 6 2" xfId="3216" xr:uid="{F6E170C7-D779-4C86-9F9E-30415221CC54}"/>
    <cellStyle name="Calculation 2 3 2 22 6 3" xfId="3217" xr:uid="{E47C85B2-9CAC-4AA5-B15C-1238D49E0CAA}"/>
    <cellStyle name="Calculation 2 3 2 22 7" xfId="3218" xr:uid="{00AC7FA1-803C-40CE-ABE5-02519828637F}"/>
    <cellStyle name="Calculation 2 3 2 22 8" xfId="3219" xr:uid="{2A425607-C768-4AA3-AC99-6528C8AB6814}"/>
    <cellStyle name="Calculation 2 3 2 23" xfId="3220" xr:uid="{DEC729A2-EB47-432E-A8AF-4D8624F25EE4}"/>
    <cellStyle name="Calculation 2 3 2 23 2" xfId="3221" xr:uid="{72B04419-9423-443F-AEB4-C60FA3661AD0}"/>
    <cellStyle name="Calculation 2 3 2 23 2 2" xfId="3222" xr:uid="{352C63F1-05D2-465B-9FAF-7FDB76ECA9AE}"/>
    <cellStyle name="Calculation 2 3 2 23 2 3" xfId="3223" xr:uid="{DB84F90C-787C-413B-A474-CE1C74048F76}"/>
    <cellStyle name="Calculation 2 3 2 23 2 4" xfId="3224" xr:uid="{ED530521-8147-47C2-9C95-10D10225279A}"/>
    <cellStyle name="Calculation 2 3 2 23 2 5" xfId="3225" xr:uid="{B4CF270B-B0BD-46B5-9153-D04C119E710B}"/>
    <cellStyle name="Calculation 2 3 2 23 2 6" xfId="3226" xr:uid="{76292256-6E5A-4764-8602-4D650FFB39E7}"/>
    <cellStyle name="Calculation 2 3 2 23 3" xfId="3227" xr:uid="{558F0C88-E613-4E5C-A1AC-C7564674C2D5}"/>
    <cellStyle name="Calculation 2 3 2 23 3 2" xfId="3228" xr:uid="{E1FF9526-5D50-4ACF-A4CC-8895351D791E}"/>
    <cellStyle name="Calculation 2 3 2 23 3 3" xfId="3229" xr:uid="{B9F54262-AAF0-4A91-A700-9DB081B2AF95}"/>
    <cellStyle name="Calculation 2 3 2 23 4" xfId="3230" xr:uid="{03382350-E45C-4F3D-9719-A471CA4E4B20}"/>
    <cellStyle name="Calculation 2 3 2 23 4 2" xfId="3231" xr:uid="{996FDA23-D0AF-48D2-9820-62399C7C2B8D}"/>
    <cellStyle name="Calculation 2 3 2 23 4 3" xfId="3232" xr:uid="{47539B29-9684-4C4A-9FBC-C0E2BD0F60A0}"/>
    <cellStyle name="Calculation 2 3 2 23 5" xfId="3233" xr:uid="{1D3F94B0-0AFB-43CB-A04F-E23070EE2500}"/>
    <cellStyle name="Calculation 2 3 2 23 5 2" xfId="3234" xr:uid="{21318BCE-0DD4-4B83-BBB7-891022F73BA7}"/>
    <cellStyle name="Calculation 2 3 2 23 5 3" xfId="3235" xr:uid="{420B5080-25AD-4604-A195-850828548E40}"/>
    <cellStyle name="Calculation 2 3 2 23 6" xfId="3236" xr:uid="{CDC13411-C072-44A0-A868-58F51A21B48A}"/>
    <cellStyle name="Calculation 2 3 2 23 6 2" xfId="3237" xr:uid="{3F51A9AA-2942-4F19-8AA8-3ECBD07D997A}"/>
    <cellStyle name="Calculation 2 3 2 23 6 3" xfId="3238" xr:uid="{7D3E5D6A-0A71-408A-9B3C-51CBFB26FCC8}"/>
    <cellStyle name="Calculation 2 3 2 23 7" xfId="3239" xr:uid="{6A2D0BFD-78ED-46B0-9BDB-693AAEAB148F}"/>
    <cellStyle name="Calculation 2 3 2 23 8" xfId="3240" xr:uid="{5A3F1C98-C5E4-446A-9EDC-F95283DDB281}"/>
    <cellStyle name="Calculation 2 3 2 24" xfId="3241" xr:uid="{6BC0CCE9-85CA-4569-BA63-A1B037B298A9}"/>
    <cellStyle name="Calculation 2 3 2 24 2" xfId="3242" xr:uid="{7DBB216E-6956-4BB4-A261-9B0564559E2F}"/>
    <cellStyle name="Calculation 2 3 2 24 2 2" xfId="3243" xr:uid="{D7A7B996-C7E8-4DFF-B97D-ED0037F76828}"/>
    <cellStyle name="Calculation 2 3 2 24 2 3" xfId="3244" xr:uid="{74BD10CB-118E-4E50-9FE5-36BB30D03511}"/>
    <cellStyle name="Calculation 2 3 2 24 2 4" xfId="3245" xr:uid="{F90C2B20-D2C4-4ABA-BB83-3130C5001E14}"/>
    <cellStyle name="Calculation 2 3 2 24 2 5" xfId="3246" xr:uid="{3B99F9D8-179B-4BCD-A226-58CA83762FD6}"/>
    <cellStyle name="Calculation 2 3 2 24 2 6" xfId="3247" xr:uid="{D5642B2E-3A2B-4FF7-B54F-819E179B7A9C}"/>
    <cellStyle name="Calculation 2 3 2 24 3" xfId="3248" xr:uid="{8FA46F8B-020D-428B-9AFF-2EE50AB075AB}"/>
    <cellStyle name="Calculation 2 3 2 24 3 2" xfId="3249" xr:uid="{3F0AE158-107D-4200-90A9-1404241B794E}"/>
    <cellStyle name="Calculation 2 3 2 24 3 3" xfId="3250" xr:uid="{CC9886B7-7BE3-450B-AD4B-04B9B26B66D8}"/>
    <cellStyle name="Calculation 2 3 2 24 4" xfId="3251" xr:uid="{5F89C7F1-7774-448C-B624-60FC3E7678DD}"/>
    <cellStyle name="Calculation 2 3 2 24 4 2" xfId="3252" xr:uid="{2A2DE3F4-C13B-4D2F-991D-BB81D5BE7614}"/>
    <cellStyle name="Calculation 2 3 2 24 4 3" xfId="3253" xr:uid="{AEE79036-D988-4990-AEE1-F8F905FCCD13}"/>
    <cellStyle name="Calculation 2 3 2 24 5" xfId="3254" xr:uid="{795C2F70-46F9-4FFD-94DF-386D02215849}"/>
    <cellStyle name="Calculation 2 3 2 24 5 2" xfId="3255" xr:uid="{0B4EC7E0-E8E4-4BBD-A9A2-96C506551480}"/>
    <cellStyle name="Calculation 2 3 2 24 5 3" xfId="3256" xr:uid="{A664E1A9-AF05-4D0C-84BE-9A1DFC563493}"/>
    <cellStyle name="Calculation 2 3 2 24 6" xfId="3257" xr:uid="{EF7557AC-EB72-4B59-9EB6-241A762EB4CC}"/>
    <cellStyle name="Calculation 2 3 2 24 6 2" xfId="3258" xr:uid="{D98BF202-9544-4B87-811D-FE09CFA25C81}"/>
    <cellStyle name="Calculation 2 3 2 24 6 3" xfId="3259" xr:uid="{758E604F-7371-49B1-8D23-9391DFF9DEF5}"/>
    <cellStyle name="Calculation 2 3 2 24 7" xfId="3260" xr:uid="{5F6BA73C-E75F-45ED-BB54-BDC304E04934}"/>
    <cellStyle name="Calculation 2 3 2 24 8" xfId="3261" xr:uid="{24704AD3-F10D-4DB7-AB6C-B8AAF2DA9D1E}"/>
    <cellStyle name="Calculation 2 3 2 25" xfId="3262" xr:uid="{C8E884D5-0E24-41A2-B86E-CE316B7DE8C0}"/>
    <cellStyle name="Calculation 2 3 2 25 2" xfId="3263" xr:uid="{72AD86C1-B7C0-4CA0-AE82-A1FF89A501BA}"/>
    <cellStyle name="Calculation 2 3 2 25 2 2" xfId="3264" xr:uid="{307B1214-6094-4A27-9EE3-F8610FAA01B3}"/>
    <cellStyle name="Calculation 2 3 2 25 2 3" xfId="3265" xr:uid="{F4F0E0E8-1D88-4997-A5E2-152D7E03E601}"/>
    <cellStyle name="Calculation 2 3 2 25 2 4" xfId="3266" xr:uid="{CCE158DB-ADBB-4756-9C3F-ED92BD6A5D5B}"/>
    <cellStyle name="Calculation 2 3 2 25 2 5" xfId="3267" xr:uid="{BADFAF26-A5B7-452F-8085-9B941BD9A56F}"/>
    <cellStyle name="Calculation 2 3 2 25 2 6" xfId="3268" xr:uid="{76D15EFD-4A01-4A84-BA58-174B9A7911EC}"/>
    <cellStyle name="Calculation 2 3 2 25 3" xfId="3269" xr:uid="{514FD449-1AEA-4DF2-8886-401389B51A64}"/>
    <cellStyle name="Calculation 2 3 2 25 3 2" xfId="3270" xr:uid="{27B00ADD-F202-4CDF-A1C2-BB0FD5E8FAA6}"/>
    <cellStyle name="Calculation 2 3 2 25 3 3" xfId="3271" xr:uid="{01C1672E-39DD-4A91-A865-E81BE7F1BABE}"/>
    <cellStyle name="Calculation 2 3 2 25 4" xfId="3272" xr:uid="{9A25A9A6-8C97-423E-A335-477E7EBD3784}"/>
    <cellStyle name="Calculation 2 3 2 25 4 2" xfId="3273" xr:uid="{F14CCEFF-48F7-4CEC-AB62-B90086D5E82C}"/>
    <cellStyle name="Calculation 2 3 2 25 4 3" xfId="3274" xr:uid="{4DD1D93D-2769-4F18-920C-F478DBC54D26}"/>
    <cellStyle name="Calculation 2 3 2 25 5" xfId="3275" xr:uid="{12904A53-1199-44C3-AB6B-37A5F4859BED}"/>
    <cellStyle name="Calculation 2 3 2 25 5 2" xfId="3276" xr:uid="{FF6942DB-5F2C-433C-9AB2-1C235618D21F}"/>
    <cellStyle name="Calculation 2 3 2 25 5 3" xfId="3277" xr:uid="{79EAFB04-45B9-4EAB-B583-A9993E7AD045}"/>
    <cellStyle name="Calculation 2 3 2 25 6" xfId="3278" xr:uid="{1F93AB20-668C-43B6-914D-4C522192FA7A}"/>
    <cellStyle name="Calculation 2 3 2 25 6 2" xfId="3279" xr:uid="{8402FC30-BDBB-4C8D-86E4-7DB488C6A85E}"/>
    <cellStyle name="Calculation 2 3 2 25 6 3" xfId="3280" xr:uid="{85E4808C-E956-46BF-BCF8-E709E7569275}"/>
    <cellStyle name="Calculation 2 3 2 25 7" xfId="3281" xr:uid="{D7CC65BB-F471-4CCF-966E-123DD14D554A}"/>
    <cellStyle name="Calculation 2 3 2 25 8" xfId="3282" xr:uid="{DAD59DC8-483A-44BD-A5E6-FF6B64B00D17}"/>
    <cellStyle name="Calculation 2 3 2 26" xfId="3283" xr:uid="{BB4D6EA1-F41D-4FA4-9537-6BE1EE7E8016}"/>
    <cellStyle name="Calculation 2 3 2 26 2" xfId="3284" xr:uid="{E09C5963-4F2D-4687-AB86-FEB87B823098}"/>
    <cellStyle name="Calculation 2 3 2 26 2 2" xfId="3285" xr:uid="{76374B9D-9609-420B-9A44-A57EDAC6F985}"/>
    <cellStyle name="Calculation 2 3 2 26 2 3" xfId="3286" xr:uid="{FCDF27B0-4993-4A6F-B3BA-319F79B3D5B0}"/>
    <cellStyle name="Calculation 2 3 2 26 2 4" xfId="3287" xr:uid="{3AD37990-71D9-4EFF-A7E4-40853FC7A2B6}"/>
    <cellStyle name="Calculation 2 3 2 26 2 5" xfId="3288" xr:uid="{CB1BD22A-07CF-4E37-A5F0-A530BE4285DC}"/>
    <cellStyle name="Calculation 2 3 2 26 2 6" xfId="3289" xr:uid="{AC4314B4-9B56-4F9C-A407-643AE7282B9D}"/>
    <cellStyle name="Calculation 2 3 2 26 3" xfId="3290" xr:uid="{0DAD1F1B-0A69-4691-BE36-1C9C425B3731}"/>
    <cellStyle name="Calculation 2 3 2 26 3 2" xfId="3291" xr:uid="{193C61A3-9D49-4EF2-A66B-9A6AC908B1C1}"/>
    <cellStyle name="Calculation 2 3 2 26 3 3" xfId="3292" xr:uid="{DD884485-8E71-4C83-8D55-67A1CE968BC2}"/>
    <cellStyle name="Calculation 2 3 2 26 4" xfId="3293" xr:uid="{17F6A84C-E608-4C43-A51C-FBE83AF8AB09}"/>
    <cellStyle name="Calculation 2 3 2 26 4 2" xfId="3294" xr:uid="{65FC8EBE-AB39-4E01-91F4-FB6AA9163620}"/>
    <cellStyle name="Calculation 2 3 2 26 4 3" xfId="3295" xr:uid="{CC61AEE0-F26C-483B-A64C-2E841C48F828}"/>
    <cellStyle name="Calculation 2 3 2 26 5" xfId="3296" xr:uid="{9CA1E812-1B31-4D36-8EC0-4ADC4F79ACAA}"/>
    <cellStyle name="Calculation 2 3 2 26 5 2" xfId="3297" xr:uid="{3D961DE8-D2BF-48B6-91FF-0DEFC82037EE}"/>
    <cellStyle name="Calculation 2 3 2 26 5 3" xfId="3298" xr:uid="{EA307263-4562-4855-8F70-F87CDF4F1246}"/>
    <cellStyle name="Calculation 2 3 2 26 6" xfId="3299" xr:uid="{2AC1E17E-7DDA-4983-8002-76BC0F383944}"/>
    <cellStyle name="Calculation 2 3 2 26 6 2" xfId="3300" xr:uid="{0C9BA134-ED5D-4E68-8F01-AD8A015F119E}"/>
    <cellStyle name="Calculation 2 3 2 26 6 3" xfId="3301" xr:uid="{5D13EDA9-770B-4772-9FF9-2AC912770044}"/>
    <cellStyle name="Calculation 2 3 2 26 7" xfId="3302" xr:uid="{305C4DA0-0FFA-4888-8EAA-511361F923BF}"/>
    <cellStyle name="Calculation 2 3 2 26 8" xfId="3303" xr:uid="{E81CFCE3-2E3D-4029-A677-73CCA09306DE}"/>
    <cellStyle name="Calculation 2 3 2 27" xfId="3304" xr:uid="{6E4116C9-2918-47D5-B7E6-165B6AED32F0}"/>
    <cellStyle name="Calculation 2 3 2 27 2" xfId="3305" xr:uid="{B45EE1CC-5788-427C-BE96-839821879534}"/>
    <cellStyle name="Calculation 2 3 2 27 2 2" xfId="3306" xr:uid="{8AFA03B2-AC20-4A95-B2DE-7D09E4B2D271}"/>
    <cellStyle name="Calculation 2 3 2 27 2 3" xfId="3307" xr:uid="{9D90922F-5C3E-4583-B857-4DAFCB673EB5}"/>
    <cellStyle name="Calculation 2 3 2 27 2 4" xfId="3308" xr:uid="{E326D02E-D543-430D-8224-7BB43F30A775}"/>
    <cellStyle name="Calculation 2 3 2 27 2 5" xfId="3309" xr:uid="{862E7B76-0473-409B-9186-5803BD6FF86D}"/>
    <cellStyle name="Calculation 2 3 2 27 2 6" xfId="3310" xr:uid="{D58CBA46-64F9-443B-BAF5-BA2F02F50BFA}"/>
    <cellStyle name="Calculation 2 3 2 27 3" xfId="3311" xr:uid="{B50E09DE-41A1-4CEB-A7D5-DAAAB73D67F1}"/>
    <cellStyle name="Calculation 2 3 2 27 3 2" xfId="3312" xr:uid="{73929068-0689-4524-B811-5C7F21889F04}"/>
    <cellStyle name="Calculation 2 3 2 27 3 3" xfId="3313" xr:uid="{E8BA3A8B-9AB7-41C0-8D74-A8990A2F1325}"/>
    <cellStyle name="Calculation 2 3 2 27 4" xfId="3314" xr:uid="{AE793B6F-8B23-48AB-A396-019B2EB8BF76}"/>
    <cellStyle name="Calculation 2 3 2 27 4 2" xfId="3315" xr:uid="{99E20FCD-D7FE-4C56-B3EA-22CEC2029437}"/>
    <cellStyle name="Calculation 2 3 2 27 4 3" xfId="3316" xr:uid="{5C383D7F-62E4-406D-8DEF-6F9BBD2DB1B0}"/>
    <cellStyle name="Calculation 2 3 2 27 5" xfId="3317" xr:uid="{DEDE4E30-6882-4202-A6A5-73C0CEB2AEB3}"/>
    <cellStyle name="Calculation 2 3 2 27 5 2" xfId="3318" xr:uid="{3BECEFFF-9D14-42F2-815A-5AA838744A4C}"/>
    <cellStyle name="Calculation 2 3 2 27 5 3" xfId="3319" xr:uid="{1348556C-04C0-4EF5-AF81-1A3DF869664B}"/>
    <cellStyle name="Calculation 2 3 2 27 6" xfId="3320" xr:uid="{79B9A9B3-549E-4C2E-ABC9-D32E78DA783D}"/>
    <cellStyle name="Calculation 2 3 2 27 6 2" xfId="3321" xr:uid="{C2E1FF28-DFE1-4011-A7E3-86E27CF5F1DA}"/>
    <cellStyle name="Calculation 2 3 2 27 6 3" xfId="3322" xr:uid="{743B6A64-FDDD-4C3C-AEE6-A96926310C8A}"/>
    <cellStyle name="Calculation 2 3 2 27 7" xfId="3323" xr:uid="{866AD3CE-2A96-43C2-BC76-B646EF826148}"/>
    <cellStyle name="Calculation 2 3 2 27 8" xfId="3324" xr:uid="{3777B1D8-5473-4C44-B5A5-F5F7AA559015}"/>
    <cellStyle name="Calculation 2 3 2 28" xfId="3325" xr:uid="{F7A7B5D0-47BF-4C8F-BB27-96CCAFAFD016}"/>
    <cellStyle name="Calculation 2 3 2 28 2" xfId="3326" xr:uid="{E440B1DB-BC08-40D9-9E0C-22CCD118E966}"/>
    <cellStyle name="Calculation 2 3 2 28 2 2" xfId="3327" xr:uid="{A9812B20-E2D2-4638-89F7-DD703AA17C9F}"/>
    <cellStyle name="Calculation 2 3 2 28 2 3" xfId="3328" xr:uid="{611498BE-B403-4F62-92F3-FAAA73A8A4A7}"/>
    <cellStyle name="Calculation 2 3 2 28 2 4" xfId="3329" xr:uid="{F0B0D4E3-DACB-49B6-A560-3C415C959EC1}"/>
    <cellStyle name="Calculation 2 3 2 28 2 5" xfId="3330" xr:uid="{A2778B87-0CBC-41FE-B3EB-C5E6C566D281}"/>
    <cellStyle name="Calculation 2 3 2 28 2 6" xfId="3331" xr:uid="{18123211-43B9-4971-BFC7-E59FF4B19C73}"/>
    <cellStyle name="Calculation 2 3 2 28 3" xfId="3332" xr:uid="{C8799961-D88E-4858-ACAB-F907FA66A943}"/>
    <cellStyle name="Calculation 2 3 2 28 3 2" xfId="3333" xr:uid="{50C255AF-45D0-4D30-9055-569909D60231}"/>
    <cellStyle name="Calculation 2 3 2 28 3 3" xfId="3334" xr:uid="{0FDF55B1-BA41-48E0-831A-3BA7E9E019EF}"/>
    <cellStyle name="Calculation 2 3 2 28 4" xfId="3335" xr:uid="{6711CC6E-5E19-4F69-B852-472079BAAB3F}"/>
    <cellStyle name="Calculation 2 3 2 28 4 2" xfId="3336" xr:uid="{E690C2F7-9D29-4663-8203-D94E8ACA6B82}"/>
    <cellStyle name="Calculation 2 3 2 28 4 3" xfId="3337" xr:uid="{B11279F4-2F80-4C58-9117-533BB84DE01A}"/>
    <cellStyle name="Calculation 2 3 2 28 5" xfId="3338" xr:uid="{614ACC6F-3013-4368-BE3E-A138551E1610}"/>
    <cellStyle name="Calculation 2 3 2 28 5 2" xfId="3339" xr:uid="{917B630B-215C-4FFB-80FE-A4034198ABCC}"/>
    <cellStyle name="Calculation 2 3 2 28 5 3" xfId="3340" xr:uid="{E7EC4D80-8731-49A4-B2AD-FA8C937D82AA}"/>
    <cellStyle name="Calculation 2 3 2 28 6" xfId="3341" xr:uid="{585E43D9-D48F-444E-B7AF-E4D64CE76F00}"/>
    <cellStyle name="Calculation 2 3 2 28 6 2" xfId="3342" xr:uid="{E3D82D73-D9C2-4D28-AAA9-C01149A72CF6}"/>
    <cellStyle name="Calculation 2 3 2 28 6 3" xfId="3343" xr:uid="{5B34F2A5-9058-4032-8441-E063EEFEDFB5}"/>
    <cellStyle name="Calculation 2 3 2 28 7" xfId="3344" xr:uid="{C0499E2F-46C5-4086-AD88-F0752CA26011}"/>
    <cellStyle name="Calculation 2 3 2 28 8" xfId="3345" xr:uid="{33D074A8-CDAE-4B8D-8984-AEB56084A696}"/>
    <cellStyle name="Calculation 2 3 2 29" xfId="3346" xr:uid="{A5077CDA-F4BD-4044-9A0F-2A85256607F7}"/>
    <cellStyle name="Calculation 2 3 2 29 2" xfId="3347" xr:uid="{C76E6B76-31F8-49A9-B39F-2BC7CEF6EC68}"/>
    <cellStyle name="Calculation 2 3 2 29 2 2" xfId="3348" xr:uid="{FE891134-F83B-42B4-9C7B-89EAAB097C37}"/>
    <cellStyle name="Calculation 2 3 2 29 2 3" xfId="3349" xr:uid="{052D8EC4-1A2D-402B-986A-66C91B39300C}"/>
    <cellStyle name="Calculation 2 3 2 29 2 4" xfId="3350" xr:uid="{6D7934CB-1D1C-4D98-B75F-8A0D7337B42B}"/>
    <cellStyle name="Calculation 2 3 2 29 2 5" xfId="3351" xr:uid="{156AB0C0-8435-4C2F-8624-D68D1BDF8804}"/>
    <cellStyle name="Calculation 2 3 2 29 2 6" xfId="3352" xr:uid="{242473F4-4896-4A93-B379-2A03EC9B89E8}"/>
    <cellStyle name="Calculation 2 3 2 29 3" xfId="3353" xr:uid="{9C1624C4-C845-4CEC-B00B-EA322BE3817C}"/>
    <cellStyle name="Calculation 2 3 2 29 3 2" xfId="3354" xr:uid="{C82C1A33-AA33-4653-82EB-6292D2D17C58}"/>
    <cellStyle name="Calculation 2 3 2 29 3 3" xfId="3355" xr:uid="{9802DC85-D5C8-4DF8-8672-D1A55294BE2F}"/>
    <cellStyle name="Calculation 2 3 2 29 4" xfId="3356" xr:uid="{C6EE3FB3-B170-463A-A441-91C6180136E2}"/>
    <cellStyle name="Calculation 2 3 2 29 4 2" xfId="3357" xr:uid="{9C855FAE-1848-4578-BA1C-BA0C6B5F6C17}"/>
    <cellStyle name="Calculation 2 3 2 29 4 3" xfId="3358" xr:uid="{D710AE0C-65C0-46F4-A342-F050CD42FF59}"/>
    <cellStyle name="Calculation 2 3 2 29 5" xfId="3359" xr:uid="{5648CE87-0A6F-4AD1-9F80-C76EAD4795AF}"/>
    <cellStyle name="Calculation 2 3 2 29 5 2" xfId="3360" xr:uid="{0DAE5B16-7BDB-4A4B-8622-3ECA1412F72C}"/>
    <cellStyle name="Calculation 2 3 2 29 5 3" xfId="3361" xr:uid="{73F79363-3E9F-4898-AA31-A30AECC591E2}"/>
    <cellStyle name="Calculation 2 3 2 29 6" xfId="3362" xr:uid="{04AFB660-4781-4A0A-8CBD-648B100E637E}"/>
    <cellStyle name="Calculation 2 3 2 29 6 2" xfId="3363" xr:uid="{7479E709-FA27-4E29-ACAD-4B4E851FAD22}"/>
    <cellStyle name="Calculation 2 3 2 29 6 3" xfId="3364" xr:uid="{9F522B9C-97FE-499D-9D5D-AF33643F63B9}"/>
    <cellStyle name="Calculation 2 3 2 29 7" xfId="3365" xr:uid="{1EA5BD8E-E4E6-47EC-9B56-C70584EAE142}"/>
    <cellStyle name="Calculation 2 3 2 29 8" xfId="3366" xr:uid="{932C2A1C-7944-494F-B310-CB42DD3B0B3B}"/>
    <cellStyle name="Calculation 2 3 2 3" xfId="3367" xr:uid="{2D98A150-37C8-4642-AD24-60152BFBB8B1}"/>
    <cellStyle name="Calculation 2 3 2 3 2" xfId="3368" xr:uid="{7B930F55-3B3E-4BAA-ADE1-68B479CD11B4}"/>
    <cellStyle name="Calculation 2 3 2 3 2 2" xfId="3369" xr:uid="{709A10C4-C5C9-4ADD-A0E6-E9578E341DFB}"/>
    <cellStyle name="Calculation 2 3 2 3 2 3" xfId="3370" xr:uid="{227D3CD7-8233-4711-BAFC-D0E6CEF0EEFB}"/>
    <cellStyle name="Calculation 2 3 2 3 2 4" xfId="3371" xr:uid="{112B458C-BEA6-4899-878B-4FB2F4F6D0B1}"/>
    <cellStyle name="Calculation 2 3 2 3 2 5" xfId="3372" xr:uid="{5AB0BDE9-EBC7-471B-9AFF-E09A5575EE72}"/>
    <cellStyle name="Calculation 2 3 2 3 2 6" xfId="3373" xr:uid="{F4345739-AD79-45F3-A2A7-30A1CBDC8D56}"/>
    <cellStyle name="Calculation 2 3 2 3 3" xfId="3374" xr:uid="{EE9A4DF2-B8BF-4D5F-9FC2-29B61C66E444}"/>
    <cellStyle name="Calculation 2 3 2 3 3 2" xfId="3375" xr:uid="{8CB40D37-4754-4D00-9395-FDF0DAFEBDBA}"/>
    <cellStyle name="Calculation 2 3 2 3 3 3" xfId="3376" xr:uid="{D3DC314E-8F39-409A-8BB3-C884D2F65BE7}"/>
    <cellStyle name="Calculation 2 3 2 3 4" xfId="3377" xr:uid="{036E2BAB-8081-4F66-A050-42E3D1B9C74F}"/>
    <cellStyle name="Calculation 2 3 2 3 4 2" xfId="3378" xr:uid="{FD7FED87-4307-40C9-8D13-4731D3A61A29}"/>
    <cellStyle name="Calculation 2 3 2 3 4 3" xfId="3379" xr:uid="{33A9DFF4-5026-42C8-BC41-7F0401D9E83C}"/>
    <cellStyle name="Calculation 2 3 2 3 5" xfId="3380" xr:uid="{93860456-23AC-4795-9792-9F92C6AEC62F}"/>
    <cellStyle name="Calculation 2 3 2 3 5 2" xfId="3381" xr:uid="{AEF17331-E872-4896-B777-906A7315D836}"/>
    <cellStyle name="Calculation 2 3 2 3 5 3" xfId="3382" xr:uid="{4BC3356A-66AB-4737-A119-71846A241D62}"/>
    <cellStyle name="Calculation 2 3 2 3 6" xfId="3383" xr:uid="{4FAEC9FD-3F4F-4CCD-A3E3-FF3608F14FE4}"/>
    <cellStyle name="Calculation 2 3 2 3 6 2" xfId="3384" xr:uid="{A9D08274-FF0B-455B-9BBC-FA9974138638}"/>
    <cellStyle name="Calculation 2 3 2 3 6 3" xfId="3385" xr:uid="{4A7A7DC8-2BBF-4E32-99F7-B0B5746DB747}"/>
    <cellStyle name="Calculation 2 3 2 3 7" xfId="3386" xr:uid="{BF0DE552-028F-4AFD-86CA-A977E7C89DDA}"/>
    <cellStyle name="Calculation 2 3 2 3 8" xfId="3387" xr:uid="{249DDF8D-0E3C-4632-8DD7-A981F38F834F}"/>
    <cellStyle name="Calculation 2 3 2 30" xfId="3388" xr:uid="{5A97F8FB-ABE9-4D22-9384-2AB88E7364C1}"/>
    <cellStyle name="Calculation 2 3 2 30 2" xfId="3389" xr:uid="{4EE46818-BF61-4DC4-BC0B-38DA2AFAB583}"/>
    <cellStyle name="Calculation 2 3 2 30 2 2" xfId="3390" xr:uid="{BA5CFC82-DD17-4441-A21A-B3500DA32970}"/>
    <cellStyle name="Calculation 2 3 2 30 2 3" xfId="3391" xr:uid="{40326FD3-15F0-4BDF-9279-9EFE141F4D73}"/>
    <cellStyle name="Calculation 2 3 2 30 2 4" xfId="3392" xr:uid="{19351697-F050-4263-A682-A2FF6BA61965}"/>
    <cellStyle name="Calculation 2 3 2 30 2 5" xfId="3393" xr:uid="{AC1ED3C2-18C3-498A-B971-062427ABDDFF}"/>
    <cellStyle name="Calculation 2 3 2 30 2 6" xfId="3394" xr:uid="{DF903FD5-C6A9-48E0-99FC-6E7E273E32D8}"/>
    <cellStyle name="Calculation 2 3 2 30 3" xfId="3395" xr:uid="{46C41E30-A178-4883-9798-BE3816F90654}"/>
    <cellStyle name="Calculation 2 3 2 30 3 2" xfId="3396" xr:uid="{48A4B685-D50F-40FE-BAFF-8BB3E36CE3BF}"/>
    <cellStyle name="Calculation 2 3 2 30 3 3" xfId="3397" xr:uid="{2659DABC-D7CC-483F-B7A1-8F4272C048CF}"/>
    <cellStyle name="Calculation 2 3 2 30 4" xfId="3398" xr:uid="{F0B3DC77-2E3B-43A6-B4C2-853ACFA81252}"/>
    <cellStyle name="Calculation 2 3 2 30 4 2" xfId="3399" xr:uid="{9ECDA75E-EC9F-4664-9EAB-AC63B508D000}"/>
    <cellStyle name="Calculation 2 3 2 30 4 3" xfId="3400" xr:uid="{1800EB06-5D9D-48EE-A2D8-3A02659329D7}"/>
    <cellStyle name="Calculation 2 3 2 30 5" xfId="3401" xr:uid="{428B30A8-8CD0-4429-84D4-859469E8941A}"/>
    <cellStyle name="Calculation 2 3 2 30 5 2" xfId="3402" xr:uid="{2BE1A26B-8C36-4EF1-928E-FD814D91A833}"/>
    <cellStyle name="Calculation 2 3 2 30 5 3" xfId="3403" xr:uid="{36F7A1A8-F94B-4C87-B148-4E4E71BB38EA}"/>
    <cellStyle name="Calculation 2 3 2 30 6" xfId="3404" xr:uid="{CF48162E-C047-44F0-913E-CDFFE4BD0EA5}"/>
    <cellStyle name="Calculation 2 3 2 30 6 2" xfId="3405" xr:uid="{C82CC894-1DC0-424E-B5DB-24DC998D0DDA}"/>
    <cellStyle name="Calculation 2 3 2 30 6 3" xfId="3406" xr:uid="{09661B0A-0EC7-4C47-9A8E-C407BA6D09A4}"/>
    <cellStyle name="Calculation 2 3 2 30 7" xfId="3407" xr:uid="{C53BAB06-B942-491F-BE23-FC2D88D08687}"/>
    <cellStyle name="Calculation 2 3 2 30 8" xfId="3408" xr:uid="{E554276C-9279-4A20-A486-696D1C114E8C}"/>
    <cellStyle name="Calculation 2 3 2 31" xfId="3409" xr:uid="{A18125F6-E0E9-446E-AEF3-BB4A97383778}"/>
    <cellStyle name="Calculation 2 3 2 31 2" xfId="3410" xr:uid="{E3F163F4-EB3E-4EDD-9F88-FBE7230B3D68}"/>
    <cellStyle name="Calculation 2 3 2 31 2 2" xfId="3411" xr:uid="{47C3C409-7790-486A-A61B-5B15443A5E91}"/>
    <cellStyle name="Calculation 2 3 2 31 2 3" xfId="3412" xr:uid="{E8A65DA8-285E-43B5-9E31-14D1F00A9F3E}"/>
    <cellStyle name="Calculation 2 3 2 31 2 4" xfId="3413" xr:uid="{1DC3B93C-4A79-454D-A196-6EE672AD2C16}"/>
    <cellStyle name="Calculation 2 3 2 31 2 5" xfId="3414" xr:uid="{B75F5EBC-86A5-43C4-B743-5BA9FEC05A36}"/>
    <cellStyle name="Calculation 2 3 2 31 2 6" xfId="3415" xr:uid="{8A038A39-A074-498D-9B40-E3A6C86BC08A}"/>
    <cellStyle name="Calculation 2 3 2 31 3" xfId="3416" xr:uid="{A05305BC-56EE-4284-BCE1-B0D6F746E404}"/>
    <cellStyle name="Calculation 2 3 2 31 3 2" xfId="3417" xr:uid="{449A3395-0EF4-44BF-BC78-F08ECD5BF8D8}"/>
    <cellStyle name="Calculation 2 3 2 31 3 3" xfId="3418" xr:uid="{04619C88-6C93-4308-96A1-62F3DEB0B99E}"/>
    <cellStyle name="Calculation 2 3 2 31 4" xfId="3419" xr:uid="{E853342A-43CC-43F9-9FA1-A9D80B897013}"/>
    <cellStyle name="Calculation 2 3 2 31 4 2" xfId="3420" xr:uid="{0F0BB1A5-804D-4B7F-B4CB-2739A0F7AE94}"/>
    <cellStyle name="Calculation 2 3 2 31 4 3" xfId="3421" xr:uid="{C3A2CC08-06A1-4C9A-B3B3-99EAD802A2C7}"/>
    <cellStyle name="Calculation 2 3 2 31 5" xfId="3422" xr:uid="{5F016131-9796-4D7E-9443-BB078A83AA05}"/>
    <cellStyle name="Calculation 2 3 2 31 5 2" xfId="3423" xr:uid="{B12F0035-CF5F-40C5-A5AA-0BDAE1F2F2FE}"/>
    <cellStyle name="Calculation 2 3 2 31 5 3" xfId="3424" xr:uid="{05DDDFF0-645C-4F42-9312-42B6EBBDEF2C}"/>
    <cellStyle name="Calculation 2 3 2 31 6" xfId="3425" xr:uid="{B28E1627-787E-4B2A-AF63-2315C969B397}"/>
    <cellStyle name="Calculation 2 3 2 31 6 2" xfId="3426" xr:uid="{C0C19203-BF44-4A83-AEC7-402E26B0DD13}"/>
    <cellStyle name="Calculation 2 3 2 31 6 3" xfId="3427" xr:uid="{AB006C48-1504-4F9D-B66E-2951C941B70E}"/>
    <cellStyle name="Calculation 2 3 2 31 7" xfId="3428" xr:uid="{09FE85BE-C348-4C1A-A558-39E92E4203DC}"/>
    <cellStyle name="Calculation 2 3 2 31 8" xfId="3429" xr:uid="{6148BEC7-6DC9-48CD-89C1-BA6978120EFE}"/>
    <cellStyle name="Calculation 2 3 2 32" xfId="3430" xr:uid="{FC31CD98-1C9E-4523-A303-14164BF53996}"/>
    <cellStyle name="Calculation 2 3 2 32 2" xfId="3431" xr:uid="{96060CC1-EDEB-44AC-80C4-2559B902E8BA}"/>
    <cellStyle name="Calculation 2 3 2 32 2 2" xfId="3432" xr:uid="{54D30446-26E8-4BE9-8C23-8E7BDD8A156E}"/>
    <cellStyle name="Calculation 2 3 2 32 2 3" xfId="3433" xr:uid="{DC7CEE66-3FEC-4FA4-A56B-C4874A44E5B1}"/>
    <cellStyle name="Calculation 2 3 2 32 2 4" xfId="3434" xr:uid="{2E59C4A3-95B4-4A88-8ED6-44232DCA60EC}"/>
    <cellStyle name="Calculation 2 3 2 32 2 5" xfId="3435" xr:uid="{AF0E6122-4F1F-4849-AC79-4A87DFB5E1E7}"/>
    <cellStyle name="Calculation 2 3 2 32 2 6" xfId="3436" xr:uid="{D0C0CE09-AB41-4D40-B526-3EA7B6D3A6DA}"/>
    <cellStyle name="Calculation 2 3 2 32 3" xfId="3437" xr:uid="{3AC2E11F-B51F-4DE3-8938-9E7F04DB2622}"/>
    <cellStyle name="Calculation 2 3 2 32 3 2" xfId="3438" xr:uid="{89BB74EC-1395-4DA6-981C-6E0A27432601}"/>
    <cellStyle name="Calculation 2 3 2 32 3 3" xfId="3439" xr:uid="{18B1C5CD-5C57-415B-8BDA-BEFBC6E1472E}"/>
    <cellStyle name="Calculation 2 3 2 32 4" xfId="3440" xr:uid="{19F31C26-7F4C-4050-84D6-4F6EB5D264E3}"/>
    <cellStyle name="Calculation 2 3 2 32 4 2" xfId="3441" xr:uid="{BB8650F4-0F01-46AF-88B8-383E81561442}"/>
    <cellStyle name="Calculation 2 3 2 32 4 3" xfId="3442" xr:uid="{78BF7261-FEBB-4FA6-BAF3-D15B9D19BEB3}"/>
    <cellStyle name="Calculation 2 3 2 32 5" xfId="3443" xr:uid="{D759E2E2-EC90-4C12-B00A-5856CE8EEC51}"/>
    <cellStyle name="Calculation 2 3 2 32 5 2" xfId="3444" xr:uid="{05017096-346D-4BAD-8471-86ECEEDFD333}"/>
    <cellStyle name="Calculation 2 3 2 32 5 3" xfId="3445" xr:uid="{B87BAAAA-631C-4300-B70A-98C10690E8C1}"/>
    <cellStyle name="Calculation 2 3 2 32 6" xfId="3446" xr:uid="{1F9710AB-C68F-435C-B91F-2A84934702B3}"/>
    <cellStyle name="Calculation 2 3 2 32 6 2" xfId="3447" xr:uid="{077C6658-7820-41DE-876E-3596961C139B}"/>
    <cellStyle name="Calculation 2 3 2 32 6 3" xfId="3448" xr:uid="{E67076D3-4527-4A5E-B46A-E739B885B75C}"/>
    <cellStyle name="Calculation 2 3 2 32 7" xfId="3449" xr:uid="{407BE3E3-E31B-4698-ABD8-94AB31EE06DA}"/>
    <cellStyle name="Calculation 2 3 2 32 8" xfId="3450" xr:uid="{3EBDBC55-AA3C-4558-8A33-9441B80AFA62}"/>
    <cellStyle name="Calculation 2 3 2 33" xfId="3451" xr:uid="{B295F0E6-2622-4219-A127-20FFCD5C44CB}"/>
    <cellStyle name="Calculation 2 3 2 33 2" xfId="3452" xr:uid="{5A28BB8F-99BE-4F86-BB86-88BE5099430B}"/>
    <cellStyle name="Calculation 2 3 2 33 2 2" xfId="3453" xr:uid="{2633DA9D-F027-4B04-9797-ECE9B7513DEB}"/>
    <cellStyle name="Calculation 2 3 2 33 2 3" xfId="3454" xr:uid="{487CB242-A30A-4C55-B892-E5DACB2AD2AB}"/>
    <cellStyle name="Calculation 2 3 2 33 2 4" xfId="3455" xr:uid="{4D27B738-E4DC-4F8A-8CA4-CB1DC93E255A}"/>
    <cellStyle name="Calculation 2 3 2 33 2 5" xfId="3456" xr:uid="{BD036D46-A491-40A8-9807-377AEF0AD21C}"/>
    <cellStyle name="Calculation 2 3 2 33 2 6" xfId="3457" xr:uid="{AB24F9A4-BAD4-4004-97FA-FC8B5867F85B}"/>
    <cellStyle name="Calculation 2 3 2 33 3" xfId="3458" xr:uid="{83264BCC-9668-4E9A-AA87-15EA2BB0C3F3}"/>
    <cellStyle name="Calculation 2 3 2 33 3 2" xfId="3459" xr:uid="{F9B1BF4B-63C6-408E-AD60-9763921D2965}"/>
    <cellStyle name="Calculation 2 3 2 33 3 3" xfId="3460" xr:uid="{00CC9BEF-4D79-4FFB-8DE9-DDC9D3936646}"/>
    <cellStyle name="Calculation 2 3 2 33 4" xfId="3461" xr:uid="{66FC3499-6B9B-408E-A237-C87E1C79D9C3}"/>
    <cellStyle name="Calculation 2 3 2 33 4 2" xfId="3462" xr:uid="{314C8F1D-F25F-4A29-B3CF-8ABB8870574E}"/>
    <cellStyle name="Calculation 2 3 2 33 4 3" xfId="3463" xr:uid="{0E18A1B8-8DC1-4FF4-92DB-9B43FF6D0FED}"/>
    <cellStyle name="Calculation 2 3 2 33 5" xfId="3464" xr:uid="{E4933827-77B9-4068-A5A5-6329413384BA}"/>
    <cellStyle name="Calculation 2 3 2 33 5 2" xfId="3465" xr:uid="{9554EBA9-6C3C-4600-A18B-3F211F43A6C2}"/>
    <cellStyle name="Calculation 2 3 2 33 5 3" xfId="3466" xr:uid="{313AADDF-9F09-4274-8A10-DDF83404171F}"/>
    <cellStyle name="Calculation 2 3 2 33 6" xfId="3467" xr:uid="{4C95487D-834E-439F-B982-32DD5F9CCE65}"/>
    <cellStyle name="Calculation 2 3 2 33 6 2" xfId="3468" xr:uid="{6D24EDFC-83E2-4E00-BF4F-A9E178052BC1}"/>
    <cellStyle name="Calculation 2 3 2 33 6 3" xfId="3469" xr:uid="{DEA62FA1-6356-4359-9871-53EB6195DD44}"/>
    <cellStyle name="Calculation 2 3 2 33 7" xfId="3470" xr:uid="{CE4BC42B-8B7F-4E43-B87D-03A72F19B2CC}"/>
    <cellStyle name="Calculation 2 3 2 33 8" xfId="3471" xr:uid="{E32C820A-5559-47A1-8DB5-396A565062CC}"/>
    <cellStyle name="Calculation 2 3 2 34" xfId="3472" xr:uid="{CDF2E011-EC67-4E1C-A787-EB39CC539CC3}"/>
    <cellStyle name="Calculation 2 3 2 34 2" xfId="3473" xr:uid="{7D8BF5BE-D46B-4046-BF61-34684A91A9AE}"/>
    <cellStyle name="Calculation 2 3 2 34 2 2" xfId="3474" xr:uid="{F00D7C0D-7C66-4C9F-830E-05C70055DB2E}"/>
    <cellStyle name="Calculation 2 3 2 34 2 3" xfId="3475" xr:uid="{85B366C4-F5A2-4869-979D-30CAA577D462}"/>
    <cellStyle name="Calculation 2 3 2 34 2 4" xfId="3476" xr:uid="{B9EE5972-FF1D-4F74-A61B-CDA7B3DE4367}"/>
    <cellStyle name="Calculation 2 3 2 34 2 5" xfId="3477" xr:uid="{FC927D4F-0FEC-4EC1-BCA1-DD0BD1F7C9BA}"/>
    <cellStyle name="Calculation 2 3 2 34 2 6" xfId="3478" xr:uid="{B3CCE8F4-F0BC-4777-82CC-23EFD68C558D}"/>
    <cellStyle name="Calculation 2 3 2 34 3" xfId="3479" xr:uid="{1F8783F5-E5E6-4333-B40B-00170D42D73A}"/>
    <cellStyle name="Calculation 2 3 2 34 3 2" xfId="3480" xr:uid="{9C09840B-E34F-48D9-833D-BC4D29873F13}"/>
    <cellStyle name="Calculation 2 3 2 34 3 3" xfId="3481" xr:uid="{6D2345C1-B4BF-41D0-9726-DC96BB42D920}"/>
    <cellStyle name="Calculation 2 3 2 34 4" xfId="3482" xr:uid="{51248C1C-F548-47B7-A338-CA88BB02E3DB}"/>
    <cellStyle name="Calculation 2 3 2 34 4 2" xfId="3483" xr:uid="{03961577-33A6-432A-AC7E-DA8C77BA2FF7}"/>
    <cellStyle name="Calculation 2 3 2 34 4 3" xfId="3484" xr:uid="{17757429-57CF-43DE-A07E-B3B9C9B2294B}"/>
    <cellStyle name="Calculation 2 3 2 34 5" xfId="3485" xr:uid="{188E7E19-4E4F-4AC0-B440-DBE813ECF1A2}"/>
    <cellStyle name="Calculation 2 3 2 34 5 2" xfId="3486" xr:uid="{32127313-3FB5-48C7-ADED-26C9832F2519}"/>
    <cellStyle name="Calculation 2 3 2 34 5 3" xfId="3487" xr:uid="{56EC23F2-41CE-4AC3-94FF-19E7D5377A4C}"/>
    <cellStyle name="Calculation 2 3 2 34 6" xfId="3488" xr:uid="{425D434B-DFB1-48D7-97CF-E36B91ECF1AE}"/>
    <cellStyle name="Calculation 2 3 2 34 6 2" xfId="3489" xr:uid="{9C4A16D0-5A95-44F8-8C63-1A6777EE9784}"/>
    <cellStyle name="Calculation 2 3 2 34 6 3" xfId="3490" xr:uid="{D1688008-2423-409F-AE75-B09D725CD869}"/>
    <cellStyle name="Calculation 2 3 2 34 7" xfId="3491" xr:uid="{2FDD3C74-34F2-4A68-8F1A-3B0585572905}"/>
    <cellStyle name="Calculation 2 3 2 34 8" xfId="3492" xr:uid="{22F80F9E-407F-4DF4-BDBB-5B7BC21D4394}"/>
    <cellStyle name="Calculation 2 3 2 35" xfId="3493" xr:uid="{8ED370DD-3502-4ECE-88B5-B7E8A2A1B82B}"/>
    <cellStyle name="Calculation 2 3 2 35 2" xfId="3494" xr:uid="{0D24997F-87DD-47EE-8254-48556402BE6F}"/>
    <cellStyle name="Calculation 2 3 2 35 3" xfId="3495" xr:uid="{D95F6CAF-B409-4130-91E5-89C3682D70BC}"/>
    <cellStyle name="Calculation 2 3 2 35 4" xfId="3496" xr:uid="{76AFBE8F-4598-42DD-AD6A-23774B5F29AC}"/>
    <cellStyle name="Calculation 2 3 2 35 5" xfId="3497" xr:uid="{B9849D09-C4D1-472D-A383-E858E786D243}"/>
    <cellStyle name="Calculation 2 3 2 35 6" xfId="3498" xr:uid="{42006E7B-E70B-4FA9-8E9B-E850EACACA78}"/>
    <cellStyle name="Calculation 2 3 2 36" xfId="3499" xr:uid="{419AA789-6AE3-49F5-A59A-B88DF23FD0F5}"/>
    <cellStyle name="Calculation 2 3 2 36 2" xfId="3500" xr:uid="{4DDEA11B-DDE9-40B9-B9C3-C0BE3F683226}"/>
    <cellStyle name="Calculation 2 3 2 36 3" xfId="3501" xr:uid="{7553E048-75AA-4D17-9368-61E155D78635}"/>
    <cellStyle name="Calculation 2 3 2 37" xfId="3502" xr:uid="{723666C2-3F2B-4CFC-B179-9ECA30520DAF}"/>
    <cellStyle name="Calculation 2 3 2 37 2" xfId="3503" xr:uid="{ED305D58-FBBD-4D9D-9FD0-A5AB2599CEC1}"/>
    <cellStyle name="Calculation 2 3 2 37 3" xfId="3504" xr:uid="{9A27F1AC-724E-4910-A277-8C2B6EF18FFB}"/>
    <cellStyle name="Calculation 2 3 2 38" xfId="3505" xr:uid="{30072411-BC18-4DE3-8DE7-4B227789D966}"/>
    <cellStyle name="Calculation 2 3 2 38 2" xfId="3506" xr:uid="{130CD72A-CC9D-43D2-86DC-A2C7F5346430}"/>
    <cellStyle name="Calculation 2 3 2 38 3" xfId="3507" xr:uid="{8D9663AA-6EBF-40D5-B9D5-6F5C16E336FD}"/>
    <cellStyle name="Calculation 2 3 2 39" xfId="3508" xr:uid="{F3513371-045C-4CB9-85DC-B7F74C52CA77}"/>
    <cellStyle name="Calculation 2 3 2 39 2" xfId="3509" xr:uid="{A0F77451-EB38-4B73-ADD9-E874D067FC4C}"/>
    <cellStyle name="Calculation 2 3 2 39 3" xfId="3510" xr:uid="{02EC480A-A105-4CFB-B4AF-0AFAEFB054CD}"/>
    <cellStyle name="Calculation 2 3 2 4" xfId="3511" xr:uid="{4CC1C81B-73CD-4281-8676-59998DEF29EF}"/>
    <cellStyle name="Calculation 2 3 2 4 2" xfId="3512" xr:uid="{853932F2-A6E8-43EA-9BF5-853121295174}"/>
    <cellStyle name="Calculation 2 3 2 4 2 2" xfId="3513" xr:uid="{CF350C22-16B1-4717-BC28-0C0A9F9B3B03}"/>
    <cellStyle name="Calculation 2 3 2 4 2 3" xfId="3514" xr:uid="{5C82730E-745A-402A-B455-EF56D695FDEB}"/>
    <cellStyle name="Calculation 2 3 2 4 2 4" xfId="3515" xr:uid="{1A1D1019-54C6-4DA5-B93B-98EB084C2561}"/>
    <cellStyle name="Calculation 2 3 2 4 2 5" xfId="3516" xr:uid="{217E6AF5-91BA-4916-951B-C0CF8A813F41}"/>
    <cellStyle name="Calculation 2 3 2 4 2 6" xfId="3517" xr:uid="{F65B1094-EF29-4742-B7C4-6A0628460AC9}"/>
    <cellStyle name="Calculation 2 3 2 4 3" xfId="3518" xr:uid="{A9097BA0-0F66-4637-BBDE-3631BBE1FDE0}"/>
    <cellStyle name="Calculation 2 3 2 4 3 2" xfId="3519" xr:uid="{8C9DF946-22CA-47B3-BFB9-4BCF82DD85A2}"/>
    <cellStyle name="Calculation 2 3 2 4 3 3" xfId="3520" xr:uid="{ED70B134-1A9D-4945-BF1E-230E9E50F6BC}"/>
    <cellStyle name="Calculation 2 3 2 4 4" xfId="3521" xr:uid="{A2FC94C3-46B4-4ED9-A493-F496B87AB580}"/>
    <cellStyle name="Calculation 2 3 2 4 4 2" xfId="3522" xr:uid="{F42F0FEE-DE4A-4F3C-B319-969C5809585E}"/>
    <cellStyle name="Calculation 2 3 2 4 4 3" xfId="3523" xr:uid="{3CF4BA3C-6229-4CD8-891D-1775E3162815}"/>
    <cellStyle name="Calculation 2 3 2 4 5" xfId="3524" xr:uid="{4EB748B2-9845-4949-9300-C468A980B6CB}"/>
    <cellStyle name="Calculation 2 3 2 4 5 2" xfId="3525" xr:uid="{39D4426A-33B4-4F31-9E07-2EF8C619DFEE}"/>
    <cellStyle name="Calculation 2 3 2 4 5 3" xfId="3526" xr:uid="{DA91317C-4670-4752-9018-11AE44483600}"/>
    <cellStyle name="Calculation 2 3 2 4 6" xfId="3527" xr:uid="{37F2429A-357E-4510-BA7D-36F1E3E3CFF7}"/>
    <cellStyle name="Calculation 2 3 2 4 6 2" xfId="3528" xr:uid="{A5349B9F-8940-4573-BE20-A954828DE606}"/>
    <cellStyle name="Calculation 2 3 2 4 6 3" xfId="3529" xr:uid="{4A5155FD-21CC-4E84-BE3C-FEB3EDE6C744}"/>
    <cellStyle name="Calculation 2 3 2 4 7" xfId="3530" xr:uid="{C9E7CD02-B06C-40AE-8A88-BD969AB4A4E7}"/>
    <cellStyle name="Calculation 2 3 2 4 8" xfId="3531" xr:uid="{23D4F7A4-1601-4B1F-B5E7-4BD96D0D4CD2}"/>
    <cellStyle name="Calculation 2 3 2 40" xfId="3532" xr:uid="{CF0358B9-528F-423D-AC7C-C3AB18407AA8}"/>
    <cellStyle name="Calculation 2 3 2 41" xfId="3533" xr:uid="{A558E911-EC24-48BB-AEDD-A21CA82BC921}"/>
    <cellStyle name="Calculation 2 3 2 5" xfId="3534" xr:uid="{73CF6C2E-408C-4022-BA56-5AB4530FDD70}"/>
    <cellStyle name="Calculation 2 3 2 5 2" xfId="3535" xr:uid="{2B062741-9C0E-4FDE-9559-99AADAFAF888}"/>
    <cellStyle name="Calculation 2 3 2 5 2 2" xfId="3536" xr:uid="{AA18720C-AF01-46E1-BE76-E8C70C3179C7}"/>
    <cellStyle name="Calculation 2 3 2 5 2 3" xfId="3537" xr:uid="{B986A2C3-E750-4372-9AF2-3D0F06C10B2E}"/>
    <cellStyle name="Calculation 2 3 2 5 2 4" xfId="3538" xr:uid="{A5FD471A-4405-4E97-AE44-A6FCCD7091A7}"/>
    <cellStyle name="Calculation 2 3 2 5 2 5" xfId="3539" xr:uid="{A8305349-F42C-406D-ADBB-3E5AC84B9D16}"/>
    <cellStyle name="Calculation 2 3 2 5 2 6" xfId="3540" xr:uid="{E456E643-F84B-4DFF-989E-5DD0180275DE}"/>
    <cellStyle name="Calculation 2 3 2 5 3" xfId="3541" xr:uid="{084FD5DF-50BD-4C44-B6C7-D1E810090091}"/>
    <cellStyle name="Calculation 2 3 2 5 3 2" xfId="3542" xr:uid="{958FA535-23EA-463A-BBE7-710FA39E9132}"/>
    <cellStyle name="Calculation 2 3 2 5 3 3" xfId="3543" xr:uid="{784AA554-FE06-4C44-BCE6-0725B7B7FE81}"/>
    <cellStyle name="Calculation 2 3 2 5 4" xfId="3544" xr:uid="{8F8B76BB-384F-45F1-999B-F44DB529870E}"/>
    <cellStyle name="Calculation 2 3 2 5 4 2" xfId="3545" xr:uid="{F0A2DFE3-AB2F-4947-928E-8F08BACBF0BB}"/>
    <cellStyle name="Calculation 2 3 2 5 4 3" xfId="3546" xr:uid="{DD82B934-079E-4A51-89B3-5D8D2B5AF214}"/>
    <cellStyle name="Calculation 2 3 2 5 5" xfId="3547" xr:uid="{934D0328-6343-47E3-B91A-80884C24EDB4}"/>
    <cellStyle name="Calculation 2 3 2 5 5 2" xfId="3548" xr:uid="{C7532B34-B166-4440-812D-4FCA0FBDAD3C}"/>
    <cellStyle name="Calculation 2 3 2 5 5 3" xfId="3549" xr:uid="{4ACD8E9D-8CE0-4E32-8894-1C048E55D505}"/>
    <cellStyle name="Calculation 2 3 2 5 6" xfId="3550" xr:uid="{1B83B9F9-5458-4D3D-BE0E-0816D72CB98B}"/>
    <cellStyle name="Calculation 2 3 2 5 6 2" xfId="3551" xr:uid="{D425C599-F4AB-4D1C-A3F1-A95111AFC2AA}"/>
    <cellStyle name="Calculation 2 3 2 5 6 3" xfId="3552" xr:uid="{C7F5F718-6EE6-4C6F-AF93-2B43091FE67A}"/>
    <cellStyle name="Calculation 2 3 2 5 7" xfId="3553" xr:uid="{F2A92CFB-4092-48C6-A1AD-D7E9FA877AA7}"/>
    <cellStyle name="Calculation 2 3 2 5 8" xfId="3554" xr:uid="{86E76D8B-0CEA-4B90-81A1-15CD1F6D1EB9}"/>
    <cellStyle name="Calculation 2 3 2 6" xfId="3555" xr:uid="{1A71A694-C36E-464D-AE9E-25B6F725C140}"/>
    <cellStyle name="Calculation 2 3 2 6 2" xfId="3556" xr:uid="{EC2EC733-06E4-4CD0-A336-13C730E9339A}"/>
    <cellStyle name="Calculation 2 3 2 6 2 2" xfId="3557" xr:uid="{F7FD83A7-DFCD-4BA7-9F65-26F10D5E4B4B}"/>
    <cellStyle name="Calculation 2 3 2 6 2 3" xfId="3558" xr:uid="{9A232492-BCC8-441B-94CA-C0BD1DD67575}"/>
    <cellStyle name="Calculation 2 3 2 6 2 4" xfId="3559" xr:uid="{B885AE65-E79D-41F3-8FFD-DE0F2FC515D7}"/>
    <cellStyle name="Calculation 2 3 2 6 2 5" xfId="3560" xr:uid="{C3727B9C-E8AE-4F4D-98A4-3BED7646A910}"/>
    <cellStyle name="Calculation 2 3 2 6 2 6" xfId="3561" xr:uid="{4BF34F02-91D3-44CB-979F-AD3FB3F1DD40}"/>
    <cellStyle name="Calculation 2 3 2 6 3" xfId="3562" xr:uid="{3BA75090-7864-4ED7-8B7B-F28A813A704C}"/>
    <cellStyle name="Calculation 2 3 2 6 3 2" xfId="3563" xr:uid="{7EA6A69C-6146-43F6-9A0C-ACF5F72BC6FA}"/>
    <cellStyle name="Calculation 2 3 2 6 3 3" xfId="3564" xr:uid="{3E5E8A0F-6C58-4116-ACF4-F525FAD7E8AF}"/>
    <cellStyle name="Calculation 2 3 2 6 4" xfId="3565" xr:uid="{787ED39A-2D9E-43D8-B05E-0DB528F6F979}"/>
    <cellStyle name="Calculation 2 3 2 6 4 2" xfId="3566" xr:uid="{03A2E3C9-BFAB-473F-ABE1-98A2AD7C644E}"/>
    <cellStyle name="Calculation 2 3 2 6 4 3" xfId="3567" xr:uid="{FB1E50E2-2611-4E69-8845-3382B9DB9BF3}"/>
    <cellStyle name="Calculation 2 3 2 6 5" xfId="3568" xr:uid="{C20422B0-23FF-40D2-89A9-5CC1DAC27563}"/>
    <cellStyle name="Calculation 2 3 2 6 5 2" xfId="3569" xr:uid="{457F2864-51FE-43D2-8C41-01E6FE95AEAA}"/>
    <cellStyle name="Calculation 2 3 2 6 5 3" xfId="3570" xr:uid="{47D64417-3B50-4388-B746-ECA3DC20E9A1}"/>
    <cellStyle name="Calculation 2 3 2 6 6" xfId="3571" xr:uid="{B2FE64D2-53A1-4BEA-B8EE-F014BCB61188}"/>
    <cellStyle name="Calculation 2 3 2 6 6 2" xfId="3572" xr:uid="{C1D8C7A4-ACA6-4234-8CDC-D8831E0FFE45}"/>
    <cellStyle name="Calculation 2 3 2 6 6 3" xfId="3573" xr:uid="{7169241E-38D9-4113-AC38-EA60E0599877}"/>
    <cellStyle name="Calculation 2 3 2 6 7" xfId="3574" xr:uid="{7F22BC30-7F8F-4B62-B337-96FD89F1D15B}"/>
    <cellStyle name="Calculation 2 3 2 6 8" xfId="3575" xr:uid="{25A35016-588D-4A9B-8825-69F0027D6664}"/>
    <cellStyle name="Calculation 2 3 2 7" xfId="3576" xr:uid="{A9B505D7-5518-409D-A2EC-990FFCF03B44}"/>
    <cellStyle name="Calculation 2 3 2 7 2" xfId="3577" xr:uid="{A3099283-4D68-449C-918D-4A067FD00821}"/>
    <cellStyle name="Calculation 2 3 2 7 2 2" xfId="3578" xr:uid="{B85E6AB3-E1EE-41C7-847D-43B67CF319AE}"/>
    <cellStyle name="Calculation 2 3 2 7 2 3" xfId="3579" xr:uid="{18525EEC-2EA5-447E-8ED6-AF2791A3B1ED}"/>
    <cellStyle name="Calculation 2 3 2 7 2 4" xfId="3580" xr:uid="{DEFE85FB-8A95-46B2-9EFD-DC63E4313981}"/>
    <cellStyle name="Calculation 2 3 2 7 2 5" xfId="3581" xr:uid="{5283F7DB-B335-4DC2-AD2A-B46CDC86D9DE}"/>
    <cellStyle name="Calculation 2 3 2 7 2 6" xfId="3582" xr:uid="{59A8EFE3-7B2F-4B83-A8B0-CF22B58A88F7}"/>
    <cellStyle name="Calculation 2 3 2 7 3" xfId="3583" xr:uid="{C2F89E1C-8437-470F-8D75-0BF089142E5E}"/>
    <cellStyle name="Calculation 2 3 2 7 3 2" xfId="3584" xr:uid="{ACC879E3-A80C-4791-A0CF-2334E4018BF2}"/>
    <cellStyle name="Calculation 2 3 2 7 3 3" xfId="3585" xr:uid="{19227146-6257-4535-BDBC-2F1E89CEECBC}"/>
    <cellStyle name="Calculation 2 3 2 7 4" xfId="3586" xr:uid="{99EF9B62-E090-42A7-94F9-5DCF382C1AAD}"/>
    <cellStyle name="Calculation 2 3 2 7 4 2" xfId="3587" xr:uid="{14672146-1342-4DBA-9F01-CCA73066355B}"/>
    <cellStyle name="Calculation 2 3 2 7 4 3" xfId="3588" xr:uid="{BCF53B47-6644-43E5-957A-49C93AEDE678}"/>
    <cellStyle name="Calculation 2 3 2 7 5" xfId="3589" xr:uid="{21838F84-B93F-4E96-9743-ACEE0FA95EB8}"/>
    <cellStyle name="Calculation 2 3 2 7 5 2" xfId="3590" xr:uid="{90155125-41B4-4D26-BFE0-F78D1E171739}"/>
    <cellStyle name="Calculation 2 3 2 7 5 3" xfId="3591" xr:uid="{B6E6FC40-78CA-4227-BD8C-051E2F0D31E3}"/>
    <cellStyle name="Calculation 2 3 2 7 6" xfId="3592" xr:uid="{844B18F5-91BA-4F71-9121-5C331BD9FF53}"/>
    <cellStyle name="Calculation 2 3 2 7 6 2" xfId="3593" xr:uid="{D7BCB657-D3C1-4876-9622-FC286EB51F8C}"/>
    <cellStyle name="Calculation 2 3 2 7 6 3" xfId="3594" xr:uid="{4AABF97D-8A62-43BD-A906-FC768C98BA82}"/>
    <cellStyle name="Calculation 2 3 2 7 7" xfId="3595" xr:uid="{A87BF46C-BB80-425B-9298-20F3B01ACE76}"/>
    <cellStyle name="Calculation 2 3 2 7 8" xfId="3596" xr:uid="{331ACAC6-E7C4-4A96-9B53-9045F87369D2}"/>
    <cellStyle name="Calculation 2 3 2 8" xfId="3597" xr:uid="{762F4901-B3B7-472E-ACE9-2732A6A04DC7}"/>
    <cellStyle name="Calculation 2 3 2 8 2" xfId="3598" xr:uid="{207A50AA-FA5A-491E-9EE7-3945A326D470}"/>
    <cellStyle name="Calculation 2 3 2 8 2 2" xfId="3599" xr:uid="{C097A964-6B41-4701-BB14-36E88A115143}"/>
    <cellStyle name="Calculation 2 3 2 8 2 3" xfId="3600" xr:uid="{E9D2459E-9BB5-4BCB-BC7E-9AA18FF1D765}"/>
    <cellStyle name="Calculation 2 3 2 8 2 4" xfId="3601" xr:uid="{E202ED6D-CDB7-484C-8914-ACB61D79FF86}"/>
    <cellStyle name="Calculation 2 3 2 8 2 5" xfId="3602" xr:uid="{4ED16664-8EBD-4A6D-9DB2-E2BFF47CA080}"/>
    <cellStyle name="Calculation 2 3 2 8 2 6" xfId="3603" xr:uid="{B055734A-45A5-4060-A307-E29F8144EF9B}"/>
    <cellStyle name="Calculation 2 3 2 8 3" xfId="3604" xr:uid="{088158B1-EDAB-485C-90B7-D35A0EE5C46A}"/>
    <cellStyle name="Calculation 2 3 2 8 3 2" xfId="3605" xr:uid="{2331BA9D-2352-4FEB-981C-DE8397267627}"/>
    <cellStyle name="Calculation 2 3 2 8 3 3" xfId="3606" xr:uid="{AA1C71F8-4C05-4994-858B-AC848BB02CB3}"/>
    <cellStyle name="Calculation 2 3 2 8 4" xfId="3607" xr:uid="{56786A63-AC26-439A-80B1-27266FAB9317}"/>
    <cellStyle name="Calculation 2 3 2 8 4 2" xfId="3608" xr:uid="{59AC7F86-8018-481C-84AB-BCA721BB2D33}"/>
    <cellStyle name="Calculation 2 3 2 8 4 3" xfId="3609" xr:uid="{3F1C1B7F-285C-40F4-9501-D5C87A0DC3D3}"/>
    <cellStyle name="Calculation 2 3 2 8 5" xfId="3610" xr:uid="{3ABA575E-E5E1-46A8-96F6-519BC38DAD33}"/>
    <cellStyle name="Calculation 2 3 2 8 5 2" xfId="3611" xr:uid="{73E3F08C-7107-4E07-9516-94321E3B9FFC}"/>
    <cellStyle name="Calculation 2 3 2 8 5 3" xfId="3612" xr:uid="{E472A556-B33E-4F6A-A0F0-85B5D140ED1E}"/>
    <cellStyle name="Calculation 2 3 2 8 6" xfId="3613" xr:uid="{ED493BB9-D33C-42AB-9DBB-1E668A7A0AB3}"/>
    <cellStyle name="Calculation 2 3 2 8 6 2" xfId="3614" xr:uid="{6C978145-5A7E-4566-990F-FBCBE6440BCA}"/>
    <cellStyle name="Calculation 2 3 2 8 6 3" xfId="3615" xr:uid="{B30942EC-F2D3-4123-BBD8-36D76782171B}"/>
    <cellStyle name="Calculation 2 3 2 8 7" xfId="3616" xr:uid="{EB27DFB0-36F0-455C-93AD-4FD622927A09}"/>
    <cellStyle name="Calculation 2 3 2 8 8" xfId="3617" xr:uid="{A4FD8649-CFAF-462E-B4CE-77978A9DBDC8}"/>
    <cellStyle name="Calculation 2 3 2 9" xfId="3618" xr:uid="{FC0BDFF3-8FCD-42A7-BEE0-69B9F125BEFF}"/>
    <cellStyle name="Calculation 2 3 2 9 2" xfId="3619" xr:uid="{DD4B5581-EACD-466D-9854-BDE5E8717DAB}"/>
    <cellStyle name="Calculation 2 3 2 9 2 2" xfId="3620" xr:uid="{F6C7FC0F-A379-4769-AF3E-F5A9D6A6AC74}"/>
    <cellStyle name="Calculation 2 3 2 9 2 3" xfId="3621" xr:uid="{99810354-6D5D-42C0-BE10-8B03EE09BCAE}"/>
    <cellStyle name="Calculation 2 3 2 9 2 4" xfId="3622" xr:uid="{EEDAD07D-58C4-43F9-9945-CF6DD53DF731}"/>
    <cellStyle name="Calculation 2 3 2 9 2 5" xfId="3623" xr:uid="{C04AEA7E-FB3E-48EB-B947-ED87D99C6FBF}"/>
    <cellStyle name="Calculation 2 3 2 9 2 6" xfId="3624" xr:uid="{51BCA88A-8474-4266-B1FC-C89D741D5B29}"/>
    <cellStyle name="Calculation 2 3 2 9 3" xfId="3625" xr:uid="{7FCF841D-1394-4D70-9304-375E736E9CAC}"/>
    <cellStyle name="Calculation 2 3 2 9 3 2" xfId="3626" xr:uid="{A91CFA3B-6388-4CAE-9983-615CC5DC0FBB}"/>
    <cellStyle name="Calculation 2 3 2 9 3 3" xfId="3627" xr:uid="{1C27ACA1-F3DE-4F83-BFB3-18FB7153312A}"/>
    <cellStyle name="Calculation 2 3 2 9 4" xfId="3628" xr:uid="{8F549918-FFC2-4D62-8726-D8915E244FE4}"/>
    <cellStyle name="Calculation 2 3 2 9 4 2" xfId="3629" xr:uid="{C8856780-7838-46B7-B63E-329C1C444E0E}"/>
    <cellStyle name="Calculation 2 3 2 9 4 3" xfId="3630" xr:uid="{8BBA3D0E-22A6-4D43-AF77-92C2E0AA0D92}"/>
    <cellStyle name="Calculation 2 3 2 9 5" xfId="3631" xr:uid="{854E3507-E6DE-4A1C-8333-55B9D6E25277}"/>
    <cellStyle name="Calculation 2 3 2 9 5 2" xfId="3632" xr:uid="{C72CE65E-3E88-4563-9B8D-BDA39C25FA2A}"/>
    <cellStyle name="Calculation 2 3 2 9 5 3" xfId="3633" xr:uid="{12348E35-E831-4174-803D-9ACE1A129C57}"/>
    <cellStyle name="Calculation 2 3 2 9 6" xfId="3634" xr:uid="{31942493-3E67-4B0D-BFB7-38A26EC93322}"/>
    <cellStyle name="Calculation 2 3 2 9 6 2" xfId="3635" xr:uid="{7C058F4B-8C5A-4473-B295-034532FAE367}"/>
    <cellStyle name="Calculation 2 3 2 9 6 3" xfId="3636" xr:uid="{ADE7DDBA-F729-4FF6-AABB-4BDFC3B61250}"/>
    <cellStyle name="Calculation 2 3 2 9 7" xfId="3637" xr:uid="{E9D8A8D5-24F0-4196-886B-FB6802BC9EB7}"/>
    <cellStyle name="Calculation 2 3 2 9 8" xfId="3638" xr:uid="{2ED69963-1AAB-4A66-BC16-4BDBC4A503AE}"/>
    <cellStyle name="Calculation 2 3 20" xfId="3639" xr:uid="{9E2711AC-5A4E-4CD8-9025-281FA4CFCC2E}"/>
    <cellStyle name="Calculation 2 3 20 2" xfId="3640" xr:uid="{6D493E08-A897-487F-B79B-044B28573993}"/>
    <cellStyle name="Calculation 2 3 20 2 2" xfId="3641" xr:uid="{8581D409-A440-4463-AA4E-C470507FF39E}"/>
    <cellStyle name="Calculation 2 3 20 2 3" xfId="3642" xr:uid="{E3FE9DEE-205C-4187-A2EF-CBE6E99A904E}"/>
    <cellStyle name="Calculation 2 3 20 2 4" xfId="3643" xr:uid="{BD48E779-417B-4573-93D4-575858094A8B}"/>
    <cellStyle name="Calculation 2 3 20 2 5" xfId="3644" xr:uid="{023C2B6D-E834-4626-BF00-7C9743145CE3}"/>
    <cellStyle name="Calculation 2 3 20 2 6" xfId="3645" xr:uid="{BDB9E5DA-A6B0-4DD2-BDFA-D5106D4AF3F3}"/>
    <cellStyle name="Calculation 2 3 20 3" xfId="3646" xr:uid="{FC74BBF5-3B09-425E-B5B4-A1242A4BC168}"/>
    <cellStyle name="Calculation 2 3 20 3 2" xfId="3647" xr:uid="{3D5CE812-E161-418D-B71A-491302C659C9}"/>
    <cellStyle name="Calculation 2 3 20 3 3" xfId="3648" xr:uid="{40DE7323-3C7D-4180-B381-1BD3E26319DC}"/>
    <cellStyle name="Calculation 2 3 20 4" xfId="3649" xr:uid="{725C369E-E335-4CEA-8BF5-E71DA23531E8}"/>
    <cellStyle name="Calculation 2 3 20 4 2" xfId="3650" xr:uid="{72C49889-5B10-4A16-B4C9-8FE818E03276}"/>
    <cellStyle name="Calculation 2 3 20 4 3" xfId="3651" xr:uid="{C54CBE41-2EF7-45CF-9C36-116A276BF82B}"/>
    <cellStyle name="Calculation 2 3 20 5" xfId="3652" xr:uid="{4A502E74-D891-4D9D-8EFF-7A10E01BAE74}"/>
    <cellStyle name="Calculation 2 3 20 5 2" xfId="3653" xr:uid="{F1DEBCB4-170C-4C77-85BE-1586A89A5012}"/>
    <cellStyle name="Calculation 2 3 20 5 3" xfId="3654" xr:uid="{29ED9575-6779-41FC-9708-246C8C580987}"/>
    <cellStyle name="Calculation 2 3 20 6" xfId="3655" xr:uid="{7A6D820A-CAB3-4146-AD49-6A6FEE9F3C91}"/>
    <cellStyle name="Calculation 2 3 20 6 2" xfId="3656" xr:uid="{A33BDB50-B402-4DC3-A976-BFAB26C1503D}"/>
    <cellStyle name="Calculation 2 3 20 6 3" xfId="3657" xr:uid="{7EE6C07C-230D-4AAB-9A5F-B82CE8C1C58A}"/>
    <cellStyle name="Calculation 2 3 20 7" xfId="3658" xr:uid="{6DE3CCF5-B1FE-466B-BD98-C1CABE647B3E}"/>
    <cellStyle name="Calculation 2 3 20 8" xfId="3659" xr:uid="{5F44EC6B-1D64-4F71-B883-0D63F21A8704}"/>
    <cellStyle name="Calculation 2 3 21" xfId="3660" xr:uid="{337E709E-D508-43E7-8CEA-37D753F5F8B7}"/>
    <cellStyle name="Calculation 2 3 21 2" xfId="3661" xr:uid="{27BA377B-2717-4E5F-A907-DBC2302EDA8A}"/>
    <cellStyle name="Calculation 2 3 21 2 2" xfId="3662" xr:uid="{B434E7BC-4FF0-4CB2-85DD-A78B871A4BB0}"/>
    <cellStyle name="Calculation 2 3 21 2 3" xfId="3663" xr:uid="{3F265438-39D6-41B4-9C3F-B31C12C3F702}"/>
    <cellStyle name="Calculation 2 3 21 2 4" xfId="3664" xr:uid="{BF59E88D-40D0-4A09-912A-556C2312F573}"/>
    <cellStyle name="Calculation 2 3 21 2 5" xfId="3665" xr:uid="{C8F253D2-670D-4D43-9BFA-5C402BB28EB8}"/>
    <cellStyle name="Calculation 2 3 21 2 6" xfId="3666" xr:uid="{28D98867-FE18-4F22-82B2-395CE56A987C}"/>
    <cellStyle name="Calculation 2 3 21 3" xfId="3667" xr:uid="{9ED03604-7530-4C24-BFFC-12B40AD3B689}"/>
    <cellStyle name="Calculation 2 3 21 3 2" xfId="3668" xr:uid="{2888DC64-E1D6-4827-96C7-482BAB14FDEE}"/>
    <cellStyle name="Calculation 2 3 21 3 3" xfId="3669" xr:uid="{F2CD8D78-D9BA-4D2E-B3FE-6EAFB13BCB57}"/>
    <cellStyle name="Calculation 2 3 21 4" xfId="3670" xr:uid="{F0BD4D55-B674-4839-99FB-9246F6B5BC0D}"/>
    <cellStyle name="Calculation 2 3 21 4 2" xfId="3671" xr:uid="{7D132E6C-2779-402E-9CA9-9C902585C6DD}"/>
    <cellStyle name="Calculation 2 3 21 4 3" xfId="3672" xr:uid="{C221FAF0-3173-4604-8240-2A4DEE398F0F}"/>
    <cellStyle name="Calculation 2 3 21 5" xfId="3673" xr:uid="{1D50FA52-C207-4A36-9858-EE1915DD8D9B}"/>
    <cellStyle name="Calculation 2 3 21 5 2" xfId="3674" xr:uid="{3191851B-A9C1-41E2-BB6E-6E8AF9D81F52}"/>
    <cellStyle name="Calculation 2 3 21 5 3" xfId="3675" xr:uid="{0A08C177-2435-4BA9-B265-1A96186A9884}"/>
    <cellStyle name="Calculation 2 3 21 6" xfId="3676" xr:uid="{38E6F9DC-2B15-408A-934C-B7A5D280EB00}"/>
    <cellStyle name="Calculation 2 3 21 6 2" xfId="3677" xr:uid="{86587CFA-69F6-4AC0-AEA0-BB7BC5195710}"/>
    <cellStyle name="Calculation 2 3 21 6 3" xfId="3678" xr:uid="{B4212C52-C203-4B50-A6AB-6E2AE1B2B822}"/>
    <cellStyle name="Calculation 2 3 21 7" xfId="3679" xr:uid="{DA52156D-A76E-4937-8CC1-C992723672ED}"/>
    <cellStyle name="Calculation 2 3 21 8" xfId="3680" xr:uid="{FA8E6431-DCA9-4D8A-ACE6-5EF3E6FC0831}"/>
    <cellStyle name="Calculation 2 3 22" xfId="3681" xr:uid="{8BEF9861-9DC9-49EE-A33E-153C1075BE18}"/>
    <cellStyle name="Calculation 2 3 22 2" xfId="3682" xr:uid="{0300D6FC-B405-4AA5-B3B3-556A18270839}"/>
    <cellStyle name="Calculation 2 3 22 2 2" xfId="3683" xr:uid="{6B5366D2-F57F-4DEC-9BD7-3584C784E66C}"/>
    <cellStyle name="Calculation 2 3 22 2 3" xfId="3684" xr:uid="{DE4F0EEC-1E8A-498A-95C7-38CA40C0AD17}"/>
    <cellStyle name="Calculation 2 3 22 2 4" xfId="3685" xr:uid="{377C715F-29A3-447D-8A98-4674D160B9B2}"/>
    <cellStyle name="Calculation 2 3 22 2 5" xfId="3686" xr:uid="{AD22DBA0-E449-4411-BB6A-61E1B6431B1E}"/>
    <cellStyle name="Calculation 2 3 22 2 6" xfId="3687" xr:uid="{CBFEA119-D878-4B8F-84CC-5D6D4C854A37}"/>
    <cellStyle name="Calculation 2 3 22 3" xfId="3688" xr:uid="{F4902CA5-327D-43FF-9A1B-D8B155C2F6D9}"/>
    <cellStyle name="Calculation 2 3 22 3 2" xfId="3689" xr:uid="{34193E48-F932-4A7F-845A-618F59E7264C}"/>
    <cellStyle name="Calculation 2 3 22 3 3" xfId="3690" xr:uid="{151AAA82-A58B-4ED8-A5FE-3189CCEFEBD1}"/>
    <cellStyle name="Calculation 2 3 22 4" xfId="3691" xr:uid="{A1905059-59FE-4413-8B65-D5B10138250D}"/>
    <cellStyle name="Calculation 2 3 22 4 2" xfId="3692" xr:uid="{6E74D636-9ABE-4A20-B766-8F17F7A58D37}"/>
    <cellStyle name="Calculation 2 3 22 4 3" xfId="3693" xr:uid="{DF44BA9E-7712-4CE9-B027-14A2F4C172FA}"/>
    <cellStyle name="Calculation 2 3 22 5" xfId="3694" xr:uid="{D34FDE69-B84D-4EFA-B54C-72565DE9E789}"/>
    <cellStyle name="Calculation 2 3 22 5 2" xfId="3695" xr:uid="{CA331BAB-9F8B-4B97-9AE9-A774933B6C02}"/>
    <cellStyle name="Calculation 2 3 22 5 3" xfId="3696" xr:uid="{64CDE891-700E-46AF-9B10-79890FB05ED9}"/>
    <cellStyle name="Calculation 2 3 22 6" xfId="3697" xr:uid="{B051E239-1361-48DF-B07A-651226D302D5}"/>
    <cellStyle name="Calculation 2 3 22 6 2" xfId="3698" xr:uid="{86A0FC73-A1A2-4CE8-8B7D-8DC9F2F21250}"/>
    <cellStyle name="Calculation 2 3 22 6 3" xfId="3699" xr:uid="{D01DCDFF-EB57-440B-855E-E30AF6530F9E}"/>
    <cellStyle name="Calculation 2 3 22 7" xfId="3700" xr:uid="{6424B970-3093-4065-B3AC-F69AC729E06F}"/>
    <cellStyle name="Calculation 2 3 22 8" xfId="3701" xr:uid="{9D74D3BC-EF38-485E-B910-00CBFCF9983A}"/>
    <cellStyle name="Calculation 2 3 23" xfId="3702" xr:uid="{F2703276-95AC-4ADB-9066-47D733F70A29}"/>
    <cellStyle name="Calculation 2 3 23 2" xfId="3703" xr:uid="{DB4E6867-856E-455E-A146-6E63B14E9B30}"/>
    <cellStyle name="Calculation 2 3 23 2 2" xfId="3704" xr:uid="{76A015AD-D912-412F-961E-5B4EDF8C2033}"/>
    <cellStyle name="Calculation 2 3 23 2 3" xfId="3705" xr:uid="{31C21C53-D33B-4AAB-AD76-3C30CEDBD18C}"/>
    <cellStyle name="Calculation 2 3 23 2 4" xfId="3706" xr:uid="{CE55FF26-9926-4606-9E0B-C3E19D34795E}"/>
    <cellStyle name="Calculation 2 3 23 2 5" xfId="3707" xr:uid="{5AFA7BDE-AB00-40A8-A034-EEDE6111A1EF}"/>
    <cellStyle name="Calculation 2 3 23 2 6" xfId="3708" xr:uid="{65D81EDA-9FBA-444C-8A85-E77AFCB74E0C}"/>
    <cellStyle name="Calculation 2 3 23 3" xfId="3709" xr:uid="{7D15D21B-CD68-4B2C-8C09-C66B38B32256}"/>
    <cellStyle name="Calculation 2 3 23 3 2" xfId="3710" xr:uid="{EDA7E099-F8F0-49B2-9ABA-CE3AD43C753B}"/>
    <cellStyle name="Calculation 2 3 23 3 3" xfId="3711" xr:uid="{36ECE35C-EE8C-44AE-AAFC-E2308D7EC5BC}"/>
    <cellStyle name="Calculation 2 3 23 4" xfId="3712" xr:uid="{52C8E559-82F0-4F49-9409-5A4410C6ADCF}"/>
    <cellStyle name="Calculation 2 3 23 4 2" xfId="3713" xr:uid="{3BEA2F71-BF46-45FA-AE91-6DD1761AAD00}"/>
    <cellStyle name="Calculation 2 3 23 4 3" xfId="3714" xr:uid="{3A2452BA-5CF1-44E9-A010-9881E5D381D0}"/>
    <cellStyle name="Calculation 2 3 23 5" xfId="3715" xr:uid="{B0EE449B-42B8-465A-B127-5DB34836ABC0}"/>
    <cellStyle name="Calculation 2 3 23 5 2" xfId="3716" xr:uid="{8DACF70A-993A-4F6E-99D7-59AA454BBAD9}"/>
    <cellStyle name="Calculation 2 3 23 5 3" xfId="3717" xr:uid="{566EDBDA-F6DA-47DB-927B-C2A1660944AD}"/>
    <cellStyle name="Calculation 2 3 23 6" xfId="3718" xr:uid="{2F56326A-C01A-4989-B1C6-544D3928990E}"/>
    <cellStyle name="Calculation 2 3 23 6 2" xfId="3719" xr:uid="{9026691A-84A0-471A-B4FD-E429411DE9FC}"/>
    <cellStyle name="Calculation 2 3 23 6 3" xfId="3720" xr:uid="{383E2F28-446D-4A69-834A-6FD81ED84B86}"/>
    <cellStyle name="Calculation 2 3 23 7" xfId="3721" xr:uid="{F0678CD8-D67D-46E0-AA1C-1FD0402D8E0C}"/>
    <cellStyle name="Calculation 2 3 23 8" xfId="3722" xr:uid="{00132EFC-533F-47E3-8CAC-4A8CC4E41988}"/>
    <cellStyle name="Calculation 2 3 24" xfId="3723" xr:uid="{BD6F72E1-3909-44D5-8561-1097735C18BF}"/>
    <cellStyle name="Calculation 2 3 24 2" xfId="3724" xr:uid="{7FAB33FE-30C8-495F-88CA-39BF87059C0C}"/>
    <cellStyle name="Calculation 2 3 24 2 2" xfId="3725" xr:uid="{7FACF843-3A93-4034-A581-473019BAC17A}"/>
    <cellStyle name="Calculation 2 3 24 2 3" xfId="3726" xr:uid="{9283600B-F3C7-46AC-8555-19E7373A809F}"/>
    <cellStyle name="Calculation 2 3 24 2 4" xfId="3727" xr:uid="{926479DA-CC0C-4F02-A8C2-DE87CE1A715B}"/>
    <cellStyle name="Calculation 2 3 24 2 5" xfId="3728" xr:uid="{E9C03969-F4F1-4535-96A9-4630FB7D9B1F}"/>
    <cellStyle name="Calculation 2 3 24 2 6" xfId="3729" xr:uid="{CB179453-825B-46BB-8ABE-8165909BCCF0}"/>
    <cellStyle name="Calculation 2 3 24 3" xfId="3730" xr:uid="{D6A4F60F-86F9-477A-88DD-7C58BF8C1104}"/>
    <cellStyle name="Calculation 2 3 24 3 2" xfId="3731" xr:uid="{8850B7E6-32D5-46F0-99FB-2B968D00E774}"/>
    <cellStyle name="Calculation 2 3 24 3 3" xfId="3732" xr:uid="{2ABD1D2C-5A20-4B67-AD15-A23D4BC333F8}"/>
    <cellStyle name="Calculation 2 3 24 4" xfId="3733" xr:uid="{3695EAE3-34F3-410B-B608-47F1A0D09EAC}"/>
    <cellStyle name="Calculation 2 3 24 4 2" xfId="3734" xr:uid="{5CA855FE-33EF-4600-99FB-38A4CE8945C5}"/>
    <cellStyle name="Calculation 2 3 24 4 3" xfId="3735" xr:uid="{28AA314C-99ED-4FA9-8AA3-9F0052F48B43}"/>
    <cellStyle name="Calculation 2 3 24 5" xfId="3736" xr:uid="{86D700C9-86AB-41EA-842F-2A44A3471653}"/>
    <cellStyle name="Calculation 2 3 24 5 2" xfId="3737" xr:uid="{646E2E50-3D5C-42E6-B8CE-439773DF88BE}"/>
    <cellStyle name="Calculation 2 3 24 5 3" xfId="3738" xr:uid="{87A0215B-8F14-4B7A-B5FE-02ED13BADDF0}"/>
    <cellStyle name="Calculation 2 3 24 6" xfId="3739" xr:uid="{07E90B33-8320-4A27-A60F-80536D23C096}"/>
    <cellStyle name="Calculation 2 3 24 6 2" xfId="3740" xr:uid="{A484C11A-4A24-40DC-8B36-B0857C734DAA}"/>
    <cellStyle name="Calculation 2 3 24 6 3" xfId="3741" xr:uid="{C4A38003-BE58-4428-921A-B49582049B21}"/>
    <cellStyle name="Calculation 2 3 24 7" xfId="3742" xr:uid="{CC13CEBD-A530-46C2-BC93-C8028E85E301}"/>
    <cellStyle name="Calculation 2 3 24 8" xfId="3743" xr:uid="{2F398109-28AF-4983-A546-F7984C22406C}"/>
    <cellStyle name="Calculation 2 3 25" xfId="3744" xr:uid="{0B0C3399-9AF0-4784-99D8-2A24FF438DDA}"/>
    <cellStyle name="Calculation 2 3 25 2" xfId="3745" xr:uid="{A6B94D1A-D359-4A79-B5BB-7579E8AC5D5C}"/>
    <cellStyle name="Calculation 2 3 25 2 2" xfId="3746" xr:uid="{175E74E6-1DC2-48AE-82E8-4E573266822D}"/>
    <cellStyle name="Calculation 2 3 25 2 3" xfId="3747" xr:uid="{F58ED21C-9F76-4800-9B7A-6E2345F96D55}"/>
    <cellStyle name="Calculation 2 3 25 2 4" xfId="3748" xr:uid="{8026B71E-6CE9-4030-862A-76C5ABDDEDD4}"/>
    <cellStyle name="Calculation 2 3 25 2 5" xfId="3749" xr:uid="{B94FEA2D-A143-41B5-B543-EEA707665D20}"/>
    <cellStyle name="Calculation 2 3 25 2 6" xfId="3750" xr:uid="{A09A8A2A-87E4-47FF-B782-63C44D053B39}"/>
    <cellStyle name="Calculation 2 3 25 3" xfId="3751" xr:uid="{B6B4729B-0204-4CC6-B686-71B4E27CC847}"/>
    <cellStyle name="Calculation 2 3 25 3 2" xfId="3752" xr:uid="{7D991E2F-727E-4245-810C-43BCFEFD3E8B}"/>
    <cellStyle name="Calculation 2 3 25 3 3" xfId="3753" xr:uid="{67B13240-DA60-47B1-BDB1-F593C920B0AC}"/>
    <cellStyle name="Calculation 2 3 25 4" xfId="3754" xr:uid="{DDB07919-3068-434A-A256-59ACA0A3A6C4}"/>
    <cellStyle name="Calculation 2 3 25 4 2" xfId="3755" xr:uid="{39A54F48-9691-41C0-BA08-0E0D919DB633}"/>
    <cellStyle name="Calculation 2 3 25 4 3" xfId="3756" xr:uid="{405BC052-7305-4F12-BF79-A107F2C1E5CA}"/>
    <cellStyle name="Calculation 2 3 25 5" xfId="3757" xr:uid="{3CC75F37-EEF0-4CE5-BD28-25E329CE6818}"/>
    <cellStyle name="Calculation 2 3 25 5 2" xfId="3758" xr:uid="{E4E7A8E3-2C52-4A34-9767-F931CF6D22A0}"/>
    <cellStyle name="Calculation 2 3 25 5 3" xfId="3759" xr:uid="{577C4CC0-8B5D-4ACE-8B5F-88422A743B83}"/>
    <cellStyle name="Calculation 2 3 25 6" xfId="3760" xr:uid="{D8C346B8-EB8B-486B-B5A3-8D23496EEFBA}"/>
    <cellStyle name="Calculation 2 3 25 6 2" xfId="3761" xr:uid="{401224E0-AE09-4D26-B651-3878D2986FA6}"/>
    <cellStyle name="Calculation 2 3 25 6 3" xfId="3762" xr:uid="{7A3DA51E-299B-48BC-9280-B90B5A9AF4C9}"/>
    <cellStyle name="Calculation 2 3 25 7" xfId="3763" xr:uid="{D1602DA5-42B2-4854-824A-87D99F110DAD}"/>
    <cellStyle name="Calculation 2 3 25 8" xfId="3764" xr:uid="{F74FCF8E-331C-4699-98F2-BFA4986DA721}"/>
    <cellStyle name="Calculation 2 3 26" xfId="3765" xr:uid="{FFCB9F96-BBAC-4629-8094-0C1798B1D38E}"/>
    <cellStyle name="Calculation 2 3 26 2" xfId="3766" xr:uid="{78B8B149-BE5D-4B8C-BFA7-3954EA0FCBDB}"/>
    <cellStyle name="Calculation 2 3 26 2 2" xfId="3767" xr:uid="{F54A70CC-A6F4-4785-990B-B42A33E5AFEA}"/>
    <cellStyle name="Calculation 2 3 26 2 3" xfId="3768" xr:uid="{8B8589C2-830E-42A7-9975-A353DA950174}"/>
    <cellStyle name="Calculation 2 3 26 2 4" xfId="3769" xr:uid="{8D2DA75E-5C29-4C70-AD51-83268658B185}"/>
    <cellStyle name="Calculation 2 3 26 2 5" xfId="3770" xr:uid="{A5BAD6C0-5408-4CF1-9603-DAE1C2CB8791}"/>
    <cellStyle name="Calculation 2 3 26 2 6" xfId="3771" xr:uid="{8BA670B6-72A5-4345-B5F5-BDFD6F514E06}"/>
    <cellStyle name="Calculation 2 3 26 3" xfId="3772" xr:uid="{EA6F65F7-02B2-4A71-BBC1-3C231D8551C2}"/>
    <cellStyle name="Calculation 2 3 26 3 2" xfId="3773" xr:uid="{5A977DC0-CAAF-405C-BF3B-A7FE274AE3BE}"/>
    <cellStyle name="Calculation 2 3 26 3 3" xfId="3774" xr:uid="{2B738778-0342-41C1-A66B-54CBBC8BEB4C}"/>
    <cellStyle name="Calculation 2 3 26 4" xfId="3775" xr:uid="{8C629367-0113-476C-82B7-0D3DBBF03DEF}"/>
    <cellStyle name="Calculation 2 3 26 4 2" xfId="3776" xr:uid="{0F94F1E8-FFA9-4B89-BEF0-FC2B4A0AEBA5}"/>
    <cellStyle name="Calculation 2 3 26 4 3" xfId="3777" xr:uid="{130EEEFE-7364-4B0B-9B68-3A9E9D0690DB}"/>
    <cellStyle name="Calculation 2 3 26 5" xfId="3778" xr:uid="{135F3967-692D-43B8-86E8-965836D89E58}"/>
    <cellStyle name="Calculation 2 3 26 5 2" xfId="3779" xr:uid="{D38227D4-47F0-44F7-BF0F-76ED94B1BC7F}"/>
    <cellStyle name="Calculation 2 3 26 5 3" xfId="3780" xr:uid="{0B485A98-11B4-49F6-997E-49775BCA9119}"/>
    <cellStyle name="Calculation 2 3 26 6" xfId="3781" xr:uid="{2E1259D1-B992-4FF1-AA39-DEAA08804330}"/>
    <cellStyle name="Calculation 2 3 26 6 2" xfId="3782" xr:uid="{A56B9E94-D8B8-4513-AC3F-2E197A325FFB}"/>
    <cellStyle name="Calculation 2 3 26 6 3" xfId="3783" xr:uid="{8D4BA99D-2C08-478E-8C6A-73A48D5A0B3D}"/>
    <cellStyle name="Calculation 2 3 26 7" xfId="3784" xr:uid="{472B17B0-F189-48E8-B4C9-51DF67FC4ED8}"/>
    <cellStyle name="Calculation 2 3 26 8" xfId="3785" xr:uid="{2B106814-8CA9-4CA2-B4E5-DEB7EC26D097}"/>
    <cellStyle name="Calculation 2 3 27" xfId="3786" xr:uid="{E696868A-5141-43C3-AC36-53655AE4CE9D}"/>
    <cellStyle name="Calculation 2 3 27 2" xfId="3787" xr:uid="{EE55E365-1DF2-43F8-88E3-C7598C8DD90B}"/>
    <cellStyle name="Calculation 2 3 27 2 2" xfId="3788" xr:uid="{22290E99-422F-4A11-8D81-762187281FB2}"/>
    <cellStyle name="Calculation 2 3 27 2 3" xfId="3789" xr:uid="{7AEBC94A-331B-421B-B3C5-57F0464485E8}"/>
    <cellStyle name="Calculation 2 3 27 2 4" xfId="3790" xr:uid="{5B9A22B2-FBCE-49EC-B5C6-18BA852B1394}"/>
    <cellStyle name="Calculation 2 3 27 2 5" xfId="3791" xr:uid="{B368D058-AECD-409C-9BB6-7E3E65AEBBFB}"/>
    <cellStyle name="Calculation 2 3 27 2 6" xfId="3792" xr:uid="{64D0DE28-3630-4E2D-A5F2-67B991856E28}"/>
    <cellStyle name="Calculation 2 3 27 3" xfId="3793" xr:uid="{CBCA3261-7A0D-472E-9392-155128038640}"/>
    <cellStyle name="Calculation 2 3 27 3 2" xfId="3794" xr:uid="{67BB150A-EBD3-45CC-9D4C-7019663FB91A}"/>
    <cellStyle name="Calculation 2 3 27 3 3" xfId="3795" xr:uid="{1F31EC1E-5B8D-48B5-BDA1-4FD1228AB0CF}"/>
    <cellStyle name="Calculation 2 3 27 4" xfId="3796" xr:uid="{608E92C7-F278-4708-8D84-CA7D3E0E27C2}"/>
    <cellStyle name="Calculation 2 3 27 4 2" xfId="3797" xr:uid="{ADB4E0D2-27EC-4CBD-8364-3112BA5E1FF6}"/>
    <cellStyle name="Calculation 2 3 27 4 3" xfId="3798" xr:uid="{D53AEFFA-E08D-4329-B979-291DD5C3ED56}"/>
    <cellStyle name="Calculation 2 3 27 5" xfId="3799" xr:uid="{4FFE21CC-0876-4E59-8555-2EAA8DDD3B46}"/>
    <cellStyle name="Calculation 2 3 27 5 2" xfId="3800" xr:uid="{9E64B063-C1FD-4CE7-8112-91FEC76317DB}"/>
    <cellStyle name="Calculation 2 3 27 5 3" xfId="3801" xr:uid="{4CA73C6A-07DF-47B0-A928-9A7658E6760D}"/>
    <cellStyle name="Calculation 2 3 27 6" xfId="3802" xr:uid="{81D4ADE3-7C07-44CC-BC8A-26BE89FFD1B5}"/>
    <cellStyle name="Calculation 2 3 27 6 2" xfId="3803" xr:uid="{DACD2568-1795-4ECF-AE99-7A86CC3D9F37}"/>
    <cellStyle name="Calculation 2 3 27 6 3" xfId="3804" xr:uid="{36D392F9-1531-46EB-9160-32A65CBBDE77}"/>
    <cellStyle name="Calculation 2 3 27 7" xfId="3805" xr:uid="{AFEAD7E3-5C19-4E24-B04C-95C878300A18}"/>
    <cellStyle name="Calculation 2 3 27 8" xfId="3806" xr:uid="{F83F2358-E15D-45A1-8FF7-0A35D8A431D5}"/>
    <cellStyle name="Calculation 2 3 28" xfId="3807" xr:uid="{8C6F3A54-61BB-446B-8AF1-7D4CED8A1FB3}"/>
    <cellStyle name="Calculation 2 3 28 2" xfId="3808" xr:uid="{8E0FD93D-3E0C-4976-97C5-330AC16C40C0}"/>
    <cellStyle name="Calculation 2 3 28 2 2" xfId="3809" xr:uid="{5222353D-712D-462C-876B-42EBB2C6727E}"/>
    <cellStyle name="Calculation 2 3 28 2 3" xfId="3810" xr:uid="{E03167BD-DEBD-4A47-AD0E-24AC0262FE5C}"/>
    <cellStyle name="Calculation 2 3 28 2 4" xfId="3811" xr:uid="{CB9C1A53-E1D4-470C-9333-231B7EB3F78E}"/>
    <cellStyle name="Calculation 2 3 28 2 5" xfId="3812" xr:uid="{64ACF9C6-1FBE-4E0B-AD17-1920BCCAA0C2}"/>
    <cellStyle name="Calculation 2 3 28 2 6" xfId="3813" xr:uid="{BC2A7399-A6E1-4B7C-BA48-B78EFDB7D386}"/>
    <cellStyle name="Calculation 2 3 28 3" xfId="3814" xr:uid="{335CAE90-F3C4-48BA-A35D-83FC7BD4EDE0}"/>
    <cellStyle name="Calculation 2 3 28 3 2" xfId="3815" xr:uid="{C9FF9BAE-075B-4972-A061-F0A588C47A39}"/>
    <cellStyle name="Calculation 2 3 28 3 3" xfId="3816" xr:uid="{D7BCFD8D-C483-40EA-8EF5-3919F18D2900}"/>
    <cellStyle name="Calculation 2 3 28 4" xfId="3817" xr:uid="{7B199360-7A2E-4DD8-A657-1A6102EC4B91}"/>
    <cellStyle name="Calculation 2 3 28 4 2" xfId="3818" xr:uid="{46E51ED8-BCB9-48A4-A1B4-02375216B655}"/>
    <cellStyle name="Calculation 2 3 28 4 3" xfId="3819" xr:uid="{68C2291A-26E5-49F4-A4E1-BF035CF24F9F}"/>
    <cellStyle name="Calculation 2 3 28 5" xfId="3820" xr:uid="{4EF74D5E-CE8E-4349-9A89-F65D34904859}"/>
    <cellStyle name="Calculation 2 3 28 5 2" xfId="3821" xr:uid="{C0BA2E1E-97AF-41BB-BE8D-773890863300}"/>
    <cellStyle name="Calculation 2 3 28 5 3" xfId="3822" xr:uid="{C92496A0-6F25-4533-8CBA-6667B2966B09}"/>
    <cellStyle name="Calculation 2 3 28 6" xfId="3823" xr:uid="{F1CA96CA-AC9B-4589-9833-04B105F0FBB0}"/>
    <cellStyle name="Calculation 2 3 28 6 2" xfId="3824" xr:uid="{28374E8C-9E9C-4A32-B2D7-1BAE349AB14C}"/>
    <cellStyle name="Calculation 2 3 28 6 3" xfId="3825" xr:uid="{B387C404-BD7C-4FD3-8BD5-F6406EF21336}"/>
    <cellStyle name="Calculation 2 3 28 7" xfId="3826" xr:uid="{3F1A14B8-F562-4BF5-89CC-82A067EECFF5}"/>
    <cellStyle name="Calculation 2 3 28 8" xfId="3827" xr:uid="{4FAC68B7-B084-4BDB-AB39-C1EC4DAEEDE4}"/>
    <cellStyle name="Calculation 2 3 29" xfId="3828" xr:uid="{4D8E44C0-8AD7-4BB9-98FF-79F4D6F618AA}"/>
    <cellStyle name="Calculation 2 3 29 2" xfId="3829" xr:uid="{1A345F91-0186-4F44-9561-413471B64D3F}"/>
    <cellStyle name="Calculation 2 3 29 2 2" xfId="3830" xr:uid="{14F65BE0-F1EC-473E-B000-249CA03A8462}"/>
    <cellStyle name="Calculation 2 3 29 2 3" xfId="3831" xr:uid="{5E3EF448-C74E-4994-82C6-297B81C92B75}"/>
    <cellStyle name="Calculation 2 3 29 2 4" xfId="3832" xr:uid="{36BAAA2E-FF94-4AF4-9596-153A4F83AC7A}"/>
    <cellStyle name="Calculation 2 3 29 2 5" xfId="3833" xr:uid="{BF286153-EE4C-4F52-BEE2-C72F480AC338}"/>
    <cellStyle name="Calculation 2 3 29 2 6" xfId="3834" xr:uid="{FCECA1F1-315C-468F-BFDC-0F82AB474755}"/>
    <cellStyle name="Calculation 2 3 29 3" xfId="3835" xr:uid="{7844E280-41A7-4E57-B2C5-54CA31C34E8A}"/>
    <cellStyle name="Calculation 2 3 29 3 2" xfId="3836" xr:uid="{6035AE6C-BBDB-4077-91CF-ED2F4FCBC647}"/>
    <cellStyle name="Calculation 2 3 29 3 3" xfId="3837" xr:uid="{2602B16A-5299-4F92-B5DD-E5D138677F05}"/>
    <cellStyle name="Calculation 2 3 29 4" xfId="3838" xr:uid="{F0FAF30F-4C68-4307-BBDE-C2F109DE20C3}"/>
    <cellStyle name="Calculation 2 3 29 4 2" xfId="3839" xr:uid="{1D52C41B-06F2-4B3C-A2C2-85AE65A34898}"/>
    <cellStyle name="Calculation 2 3 29 4 3" xfId="3840" xr:uid="{55DF35B8-F438-48F7-AA3E-889632BE015D}"/>
    <cellStyle name="Calculation 2 3 29 5" xfId="3841" xr:uid="{C0832667-3722-491D-A3EA-378953FAD530}"/>
    <cellStyle name="Calculation 2 3 29 5 2" xfId="3842" xr:uid="{00BCEBDE-71B1-424C-969E-30D8CD2BC946}"/>
    <cellStyle name="Calculation 2 3 29 5 3" xfId="3843" xr:uid="{0E49A455-5724-4DE5-87ED-C670F32AA7ED}"/>
    <cellStyle name="Calculation 2 3 29 6" xfId="3844" xr:uid="{60990639-BB12-4177-AAD9-7D5429B77B75}"/>
    <cellStyle name="Calculation 2 3 29 6 2" xfId="3845" xr:uid="{F8772A72-40D2-46D8-808D-EEF4C574B026}"/>
    <cellStyle name="Calculation 2 3 29 6 3" xfId="3846" xr:uid="{0013F1B6-3E43-4764-9725-A30C81258D14}"/>
    <cellStyle name="Calculation 2 3 29 7" xfId="3847" xr:uid="{2A729BE4-5B79-49C4-AFA9-3F834711714B}"/>
    <cellStyle name="Calculation 2 3 29 8" xfId="3848" xr:uid="{A00D1A54-79A3-4F49-98C3-42D5F0BC4ADF}"/>
    <cellStyle name="Calculation 2 3 3" xfId="3849" xr:uid="{34CA479B-FACA-4D41-9082-AA81DF71620F}"/>
    <cellStyle name="Calculation 2 3 3 2" xfId="3850" xr:uid="{2152E0C9-519A-46E2-A78E-6966EBA983DD}"/>
    <cellStyle name="Calculation 2 3 3 2 2" xfId="3851" xr:uid="{B7E4597D-331F-444E-80D2-2A2CD9F3A855}"/>
    <cellStyle name="Calculation 2 3 3 2 3" xfId="3852" xr:uid="{3CF2B7CB-CD82-4BFF-97E5-CF5BA6C86804}"/>
    <cellStyle name="Calculation 2 3 3 2 4" xfId="3853" xr:uid="{10B31C68-6FDA-47E4-A9E5-DBCFB46A3E2D}"/>
    <cellStyle name="Calculation 2 3 3 2 5" xfId="3854" xr:uid="{4303222C-5C47-475B-8354-EEA0298112AB}"/>
    <cellStyle name="Calculation 2 3 3 2 6" xfId="3855" xr:uid="{52D3C9F6-7EC8-47EC-BB39-C58D9B774052}"/>
    <cellStyle name="Calculation 2 3 3 3" xfId="3856" xr:uid="{7453A68E-0F08-4898-803F-BC9A75039AEA}"/>
    <cellStyle name="Calculation 2 3 3 3 2" xfId="3857" xr:uid="{7935E0DA-641C-48BB-85D6-7687BC25C78E}"/>
    <cellStyle name="Calculation 2 3 3 3 3" xfId="3858" xr:uid="{CFCEA07E-24B8-4869-B3B7-E7D983977F26}"/>
    <cellStyle name="Calculation 2 3 3 4" xfId="3859" xr:uid="{28058D58-63A1-4AD9-9D44-56A9437B4BD0}"/>
    <cellStyle name="Calculation 2 3 3 4 2" xfId="3860" xr:uid="{3FBAD154-70E3-44F6-AFCC-B8BBB1733C68}"/>
    <cellStyle name="Calculation 2 3 3 4 3" xfId="3861" xr:uid="{0C545B51-FE5F-4D93-9694-E0E9CFAD4DF1}"/>
    <cellStyle name="Calculation 2 3 3 5" xfId="3862" xr:uid="{495A333D-C2DE-42A6-BB8C-57D4CF5777C9}"/>
    <cellStyle name="Calculation 2 3 3 5 2" xfId="3863" xr:uid="{1D700E77-F200-4FBB-9F46-4674E74BB20D}"/>
    <cellStyle name="Calculation 2 3 3 5 3" xfId="3864" xr:uid="{3245C26B-14DD-4628-9D22-C4E65C43C003}"/>
    <cellStyle name="Calculation 2 3 3 6" xfId="3865" xr:uid="{D277838F-2DCD-46A6-B81C-BE1BC6DB237A}"/>
    <cellStyle name="Calculation 2 3 3 6 2" xfId="3866" xr:uid="{B08741C2-8634-4647-BCA0-D3FD6B98664B}"/>
    <cellStyle name="Calculation 2 3 3 6 3" xfId="3867" xr:uid="{C2691D8A-04DE-42D0-A425-EF8372DFBDE6}"/>
    <cellStyle name="Calculation 2 3 3 7" xfId="3868" xr:uid="{598C01A8-9B7F-401E-BB50-15A006F83BD1}"/>
    <cellStyle name="Calculation 2 3 3 8" xfId="3869" xr:uid="{6D19EA67-0174-4A3C-BDB7-172E317FC5CA}"/>
    <cellStyle name="Calculation 2 3 30" xfId="3870" xr:uid="{1F98C605-F1DE-45B1-BCCA-401F64B9FD41}"/>
    <cellStyle name="Calculation 2 3 30 2" xfId="3871" xr:uid="{9CBE4F3A-4C6E-498A-8000-EFFEADFC70B6}"/>
    <cellStyle name="Calculation 2 3 30 2 2" xfId="3872" xr:uid="{16CE0402-1FF3-432A-8ED4-8546C4624383}"/>
    <cellStyle name="Calculation 2 3 30 2 3" xfId="3873" xr:uid="{427F27E6-F79E-4514-8E11-62EB3A0F6BF4}"/>
    <cellStyle name="Calculation 2 3 30 2 4" xfId="3874" xr:uid="{71CFFA8B-1590-4EAA-AB53-6F60A272ED98}"/>
    <cellStyle name="Calculation 2 3 30 2 5" xfId="3875" xr:uid="{2AC45253-D180-4AD3-A42F-431C0B89AE7D}"/>
    <cellStyle name="Calculation 2 3 30 2 6" xfId="3876" xr:uid="{6DDC3CFF-35B5-44BB-989B-127A5546C81C}"/>
    <cellStyle name="Calculation 2 3 30 3" xfId="3877" xr:uid="{DD73CE97-11A6-45DB-9926-52054DAC8B95}"/>
    <cellStyle name="Calculation 2 3 30 3 2" xfId="3878" xr:uid="{B6C3CC7D-7250-4E88-91B2-D743B93A6FF4}"/>
    <cellStyle name="Calculation 2 3 30 3 3" xfId="3879" xr:uid="{F108F8FB-A008-4200-9746-9A915E4B3F65}"/>
    <cellStyle name="Calculation 2 3 30 4" xfId="3880" xr:uid="{DA01DA13-BE16-48EA-84BA-4B4A26B02BD4}"/>
    <cellStyle name="Calculation 2 3 30 4 2" xfId="3881" xr:uid="{AAC34596-0964-4DFC-9BBA-D1F0E7E6ABAF}"/>
    <cellStyle name="Calculation 2 3 30 4 3" xfId="3882" xr:uid="{733EF811-453A-4963-9D32-A3CD81688A7F}"/>
    <cellStyle name="Calculation 2 3 30 5" xfId="3883" xr:uid="{44BE45B0-492C-4423-BBF9-A26DEDF01C24}"/>
    <cellStyle name="Calculation 2 3 30 5 2" xfId="3884" xr:uid="{C1586D48-BC41-4E96-A818-D6685F3ECE9C}"/>
    <cellStyle name="Calculation 2 3 30 5 3" xfId="3885" xr:uid="{72ECB873-DA9B-47E2-A93A-7B1C90399B03}"/>
    <cellStyle name="Calculation 2 3 30 6" xfId="3886" xr:uid="{3CA9B6A0-F917-48D0-A557-8B3B08ED9E5F}"/>
    <cellStyle name="Calculation 2 3 30 6 2" xfId="3887" xr:uid="{03DEBDF1-4AC3-4FAE-A47B-179B1B92974C}"/>
    <cellStyle name="Calculation 2 3 30 6 3" xfId="3888" xr:uid="{FB454CE6-2F0F-43F5-9548-ED22A4B9BE73}"/>
    <cellStyle name="Calculation 2 3 30 7" xfId="3889" xr:uid="{BB320996-76C0-4144-A353-2BC4B8D0B2C9}"/>
    <cellStyle name="Calculation 2 3 30 8" xfId="3890" xr:uid="{D2F949F6-57F6-4929-90B6-026811FAF1CD}"/>
    <cellStyle name="Calculation 2 3 31" xfId="3891" xr:uid="{FAF8330B-412E-4D3D-A4D9-64A4EE96C67B}"/>
    <cellStyle name="Calculation 2 3 31 2" xfId="3892" xr:uid="{4D611DAD-EC79-448B-BFE4-F274B100BCEB}"/>
    <cellStyle name="Calculation 2 3 31 2 2" xfId="3893" xr:uid="{31A0BCD3-0F3A-4A5E-9A92-3A5B55562D19}"/>
    <cellStyle name="Calculation 2 3 31 2 3" xfId="3894" xr:uid="{4360A4E9-76AD-4EB4-92C5-85D023FC712B}"/>
    <cellStyle name="Calculation 2 3 31 2 4" xfId="3895" xr:uid="{4F426F3A-E8E5-4DDA-A180-4EF32C4D5632}"/>
    <cellStyle name="Calculation 2 3 31 2 5" xfId="3896" xr:uid="{04968BC2-DE7A-4A7C-BC97-337F9EE97DFD}"/>
    <cellStyle name="Calculation 2 3 31 2 6" xfId="3897" xr:uid="{98C3F3E4-9D3A-4429-861A-358477C6D837}"/>
    <cellStyle name="Calculation 2 3 31 3" xfId="3898" xr:uid="{9FA5B53A-044A-494C-9C9C-74009A69BE65}"/>
    <cellStyle name="Calculation 2 3 31 3 2" xfId="3899" xr:uid="{77512C3C-99EF-407C-8890-D7C49A78629D}"/>
    <cellStyle name="Calculation 2 3 31 3 3" xfId="3900" xr:uid="{B948FC68-D3E3-4CCF-976C-B75F0CAD3976}"/>
    <cellStyle name="Calculation 2 3 31 4" xfId="3901" xr:uid="{07EB8232-20CD-4347-A809-FABD341EFD6F}"/>
    <cellStyle name="Calculation 2 3 31 4 2" xfId="3902" xr:uid="{F94CB10E-E71A-4291-AEDD-25C5C9C5617F}"/>
    <cellStyle name="Calculation 2 3 31 4 3" xfId="3903" xr:uid="{A95A2A53-BE51-4438-90D7-AB1AB52BEDAF}"/>
    <cellStyle name="Calculation 2 3 31 5" xfId="3904" xr:uid="{89BDD973-D3D6-4335-BB41-A8319F7721BA}"/>
    <cellStyle name="Calculation 2 3 31 5 2" xfId="3905" xr:uid="{2EAB9AE0-B7CF-41C3-B833-9C97D48FC8E3}"/>
    <cellStyle name="Calculation 2 3 31 5 3" xfId="3906" xr:uid="{5FFFC435-93CF-4614-BC9E-46FF5A4A4492}"/>
    <cellStyle name="Calculation 2 3 31 6" xfId="3907" xr:uid="{999A02B2-0912-4EA4-9E7B-E88A290B1069}"/>
    <cellStyle name="Calculation 2 3 31 6 2" xfId="3908" xr:uid="{1B343B9A-41AE-4F9C-97C5-9740DD33F010}"/>
    <cellStyle name="Calculation 2 3 31 6 3" xfId="3909" xr:uid="{AE037E44-8710-41D2-9352-3F86B7536F29}"/>
    <cellStyle name="Calculation 2 3 31 7" xfId="3910" xr:uid="{33B1CB18-7E28-4057-893D-2A2AC4C3E98F}"/>
    <cellStyle name="Calculation 2 3 31 8" xfId="3911" xr:uid="{89C14EE7-E906-4E69-AE5C-5A321FC17958}"/>
    <cellStyle name="Calculation 2 3 32" xfId="3912" xr:uid="{1D8A11E5-D81F-4A09-B3A0-030EDF3F0D49}"/>
    <cellStyle name="Calculation 2 3 32 2" xfId="3913" xr:uid="{0E06DC30-5991-4469-8FBE-3673B11EC84C}"/>
    <cellStyle name="Calculation 2 3 32 2 2" xfId="3914" xr:uid="{D889DF86-FF66-4B6D-8688-034F9B9A46B8}"/>
    <cellStyle name="Calculation 2 3 32 2 3" xfId="3915" xr:uid="{3FEE28CE-1BE6-4A25-A3A2-D7F43010668A}"/>
    <cellStyle name="Calculation 2 3 32 2 4" xfId="3916" xr:uid="{30237868-9813-4690-9B90-FA5C0545D19F}"/>
    <cellStyle name="Calculation 2 3 32 2 5" xfId="3917" xr:uid="{B6F6E33A-C04C-4CDB-BB31-5C645BDF7EF7}"/>
    <cellStyle name="Calculation 2 3 32 2 6" xfId="3918" xr:uid="{2756092F-5215-49F6-B7D2-D567F6BF9697}"/>
    <cellStyle name="Calculation 2 3 32 3" xfId="3919" xr:uid="{87BE4A10-383C-4307-BF71-FFC0752825ED}"/>
    <cellStyle name="Calculation 2 3 32 3 2" xfId="3920" xr:uid="{B272179E-EFE6-46D0-B518-9D5DB9F2113B}"/>
    <cellStyle name="Calculation 2 3 32 3 3" xfId="3921" xr:uid="{56832BAE-9368-4158-900D-53C94E610AB1}"/>
    <cellStyle name="Calculation 2 3 32 4" xfId="3922" xr:uid="{14CE71C0-448F-48AD-B85E-EA163ADD7C7F}"/>
    <cellStyle name="Calculation 2 3 32 4 2" xfId="3923" xr:uid="{13E726A1-631B-42F3-940A-7F26C08848AD}"/>
    <cellStyle name="Calculation 2 3 32 4 3" xfId="3924" xr:uid="{E4D5A55E-D426-4F33-90A0-DD480A262BE3}"/>
    <cellStyle name="Calculation 2 3 32 5" xfId="3925" xr:uid="{92A7D4CF-5B7C-4CDD-8781-DE2647DB9374}"/>
    <cellStyle name="Calculation 2 3 32 5 2" xfId="3926" xr:uid="{A9F9C796-02DC-49B7-A94E-6BE356EC3B83}"/>
    <cellStyle name="Calculation 2 3 32 5 3" xfId="3927" xr:uid="{6BC4A428-DBFC-463A-8C63-016BB4697EE7}"/>
    <cellStyle name="Calculation 2 3 32 6" xfId="3928" xr:uid="{04A5D382-D843-4C59-A1A0-F9CC968CDDE4}"/>
    <cellStyle name="Calculation 2 3 32 6 2" xfId="3929" xr:uid="{FB4B919D-315F-4493-8453-2B724C37413C}"/>
    <cellStyle name="Calculation 2 3 32 6 3" xfId="3930" xr:uid="{B0FECFAF-767A-4F0F-B3FF-322FE9559230}"/>
    <cellStyle name="Calculation 2 3 32 7" xfId="3931" xr:uid="{07AA8C51-0277-4169-A872-1A7096DF91B7}"/>
    <cellStyle name="Calculation 2 3 32 8" xfId="3932" xr:uid="{39CF590F-2864-48C5-B37F-19B7368A6E30}"/>
    <cellStyle name="Calculation 2 3 33" xfId="3933" xr:uid="{DC528AC0-5B2C-4EB6-8138-AE1FF850C19F}"/>
    <cellStyle name="Calculation 2 3 33 2" xfId="3934" xr:uid="{5FCA26F5-6CFE-4FD5-AB4B-37E336175015}"/>
    <cellStyle name="Calculation 2 3 33 2 2" xfId="3935" xr:uid="{4CA6EDF6-E670-4D2E-9B22-598A5306DF7F}"/>
    <cellStyle name="Calculation 2 3 33 2 3" xfId="3936" xr:uid="{3EF54499-57F8-4AC4-BB1C-122F1AFA8D3B}"/>
    <cellStyle name="Calculation 2 3 33 2 4" xfId="3937" xr:uid="{4B5A22A2-9FC4-424E-B5ED-F677B2D7AE3F}"/>
    <cellStyle name="Calculation 2 3 33 2 5" xfId="3938" xr:uid="{64A67ADE-70A7-414C-8A3E-F891090B18F3}"/>
    <cellStyle name="Calculation 2 3 33 2 6" xfId="3939" xr:uid="{D61FBF88-CB4E-4CF1-8048-6E9966C32ADD}"/>
    <cellStyle name="Calculation 2 3 33 3" xfId="3940" xr:uid="{93DA4301-445A-4107-9B53-808363FC743C}"/>
    <cellStyle name="Calculation 2 3 33 3 2" xfId="3941" xr:uid="{E4F7B983-26EC-473D-9568-F2FA421B7E6E}"/>
    <cellStyle name="Calculation 2 3 33 3 3" xfId="3942" xr:uid="{6A034A80-811B-4D9E-A988-EFD64E91D73B}"/>
    <cellStyle name="Calculation 2 3 33 4" xfId="3943" xr:uid="{A8DE80C9-3A49-4282-BCBC-628F7FEC6B05}"/>
    <cellStyle name="Calculation 2 3 33 4 2" xfId="3944" xr:uid="{34338452-5AF7-4234-857F-B59C337F566D}"/>
    <cellStyle name="Calculation 2 3 33 4 3" xfId="3945" xr:uid="{A9E2C31B-DFC8-4390-95D6-D4722501F1CA}"/>
    <cellStyle name="Calculation 2 3 33 5" xfId="3946" xr:uid="{4F4F4A23-69AB-4C7F-8B7F-645795A3C680}"/>
    <cellStyle name="Calculation 2 3 33 5 2" xfId="3947" xr:uid="{E74DF3B3-A227-49BA-9689-A96FFC094486}"/>
    <cellStyle name="Calculation 2 3 33 5 3" xfId="3948" xr:uid="{F3313A62-7783-404F-B39F-D66273E485E2}"/>
    <cellStyle name="Calculation 2 3 33 6" xfId="3949" xr:uid="{4A25D271-2F05-4C56-87ED-F54A96AF8F55}"/>
    <cellStyle name="Calculation 2 3 33 6 2" xfId="3950" xr:uid="{A884A8D6-F63B-4BED-BAD4-BB2D8A540C21}"/>
    <cellStyle name="Calculation 2 3 33 6 3" xfId="3951" xr:uid="{52AB75E5-719D-4C9F-A43D-2396F8E04BBD}"/>
    <cellStyle name="Calculation 2 3 33 7" xfId="3952" xr:uid="{20BD3E05-731C-430C-8559-638DA65E7413}"/>
    <cellStyle name="Calculation 2 3 33 8" xfId="3953" xr:uid="{F95D8A76-B2B2-42F6-9B24-85593C71404D}"/>
    <cellStyle name="Calculation 2 3 34" xfId="3954" xr:uid="{7D8083E3-B141-43A7-92D1-A68B37ECFCA5}"/>
    <cellStyle name="Calculation 2 3 34 2" xfId="3955" xr:uid="{07F3EDA8-AFCE-4864-9B31-4D2C4DB2A5AB}"/>
    <cellStyle name="Calculation 2 3 34 2 2" xfId="3956" xr:uid="{04C4407A-3BCD-4258-81C2-2A1CE232E689}"/>
    <cellStyle name="Calculation 2 3 34 2 3" xfId="3957" xr:uid="{5F3EC50C-2052-4672-8404-2549AEF26619}"/>
    <cellStyle name="Calculation 2 3 34 2 4" xfId="3958" xr:uid="{56D943F5-898A-429A-B628-1645CC984EE5}"/>
    <cellStyle name="Calculation 2 3 34 2 5" xfId="3959" xr:uid="{B734B3AB-6A8E-4F9A-9DB2-3D48537A3E4F}"/>
    <cellStyle name="Calculation 2 3 34 2 6" xfId="3960" xr:uid="{951DAD59-04B0-41C8-9155-7D642FE70916}"/>
    <cellStyle name="Calculation 2 3 34 3" xfId="3961" xr:uid="{B0A378B8-CF0A-4E27-A7DB-6DE1CF1A76D8}"/>
    <cellStyle name="Calculation 2 3 34 3 2" xfId="3962" xr:uid="{4B4C1D93-3195-4CCE-97F7-D5622E212FDC}"/>
    <cellStyle name="Calculation 2 3 34 3 3" xfId="3963" xr:uid="{A9BEA705-9C74-4C19-8750-FDA9DAF20C86}"/>
    <cellStyle name="Calculation 2 3 34 4" xfId="3964" xr:uid="{1F2C49A7-80B4-4BB0-BA15-01291553A8A5}"/>
    <cellStyle name="Calculation 2 3 34 4 2" xfId="3965" xr:uid="{035E441F-9494-47CD-B4C2-76D7F1076DBF}"/>
    <cellStyle name="Calculation 2 3 34 4 3" xfId="3966" xr:uid="{E6A636BA-9836-498B-90B0-C8206808FE4C}"/>
    <cellStyle name="Calculation 2 3 34 5" xfId="3967" xr:uid="{8F7708EB-EF75-42FB-B32E-0D32885E4670}"/>
    <cellStyle name="Calculation 2 3 34 5 2" xfId="3968" xr:uid="{F69C931B-EF7F-4088-8ADB-048D786B6A22}"/>
    <cellStyle name="Calculation 2 3 34 5 3" xfId="3969" xr:uid="{6632D57E-0D6A-4942-8F8B-D0170FF30D2C}"/>
    <cellStyle name="Calculation 2 3 34 6" xfId="3970" xr:uid="{0CE59792-E464-4BD5-8D3D-6EDCA367E7DF}"/>
    <cellStyle name="Calculation 2 3 34 6 2" xfId="3971" xr:uid="{17FCAFCD-C4AF-4428-8AC9-2DA864BAFF4E}"/>
    <cellStyle name="Calculation 2 3 34 6 3" xfId="3972" xr:uid="{A49B2B76-76B1-4293-B1BD-C400CEA81483}"/>
    <cellStyle name="Calculation 2 3 34 7" xfId="3973" xr:uid="{E9786F6E-F48F-467A-890D-D4D367FF7873}"/>
    <cellStyle name="Calculation 2 3 34 8" xfId="3974" xr:uid="{EA25DF36-F36C-4EC7-A4D4-CDAFD596D899}"/>
    <cellStyle name="Calculation 2 3 35" xfId="3975" xr:uid="{629CE6AB-C48C-45A6-8947-963CE152CAE2}"/>
    <cellStyle name="Calculation 2 3 35 2" xfId="3976" xr:uid="{D0588BBB-A13B-4F3D-BF72-88CBAB16DF54}"/>
    <cellStyle name="Calculation 2 3 35 2 2" xfId="3977" xr:uid="{3CA675DD-242B-48E2-8B25-20EA0E1D4CAE}"/>
    <cellStyle name="Calculation 2 3 35 2 3" xfId="3978" xr:uid="{865DABE1-D504-431E-ABD6-AE3713A9CE91}"/>
    <cellStyle name="Calculation 2 3 35 2 4" xfId="3979" xr:uid="{9F13408D-EC7B-4572-99F1-3008914C0D0E}"/>
    <cellStyle name="Calculation 2 3 35 2 5" xfId="3980" xr:uid="{B3F4EFAB-CB5B-471F-961E-499EAAEE790E}"/>
    <cellStyle name="Calculation 2 3 35 2 6" xfId="3981" xr:uid="{D4BAA71B-4402-4CFD-A574-0F81D20EA7AE}"/>
    <cellStyle name="Calculation 2 3 35 3" xfId="3982" xr:uid="{63FC3904-78DF-4B90-A3CD-A2A0DE58C7B9}"/>
    <cellStyle name="Calculation 2 3 35 3 2" xfId="3983" xr:uid="{5D4266AE-9F90-4122-8365-67A190A7419E}"/>
    <cellStyle name="Calculation 2 3 35 3 3" xfId="3984" xr:uid="{7D6A6E3D-8F57-4255-AA0E-C8BF307AC8F4}"/>
    <cellStyle name="Calculation 2 3 35 4" xfId="3985" xr:uid="{60A64C57-E009-4EB1-B485-40CC455451E0}"/>
    <cellStyle name="Calculation 2 3 35 4 2" xfId="3986" xr:uid="{5C3F63F7-2EF9-475D-9096-FD7A50019399}"/>
    <cellStyle name="Calculation 2 3 35 4 3" xfId="3987" xr:uid="{964EF00B-69AA-423E-9C10-D9429F8B2579}"/>
    <cellStyle name="Calculation 2 3 35 5" xfId="3988" xr:uid="{78F7D707-D5BC-4649-B83C-1DA92AB91FF4}"/>
    <cellStyle name="Calculation 2 3 35 5 2" xfId="3989" xr:uid="{E5A767E2-464B-49FF-BB66-B8E6A9B837F6}"/>
    <cellStyle name="Calculation 2 3 35 5 3" xfId="3990" xr:uid="{F6763CB1-A617-4CF0-91F6-4BFF25FD71BD}"/>
    <cellStyle name="Calculation 2 3 35 6" xfId="3991" xr:uid="{6A665490-240B-4D43-BF32-699C3E05E91D}"/>
    <cellStyle name="Calculation 2 3 35 6 2" xfId="3992" xr:uid="{97A39A63-54F3-4F12-8348-5DAD594A062D}"/>
    <cellStyle name="Calculation 2 3 35 6 3" xfId="3993" xr:uid="{266CD0A8-E6A4-40B8-9F84-D53DA610DCA8}"/>
    <cellStyle name="Calculation 2 3 35 7" xfId="3994" xr:uid="{20537085-1DD7-499B-A2AF-9BC44B27B0F2}"/>
    <cellStyle name="Calculation 2 3 35 8" xfId="3995" xr:uid="{B0E39B22-B79E-4514-9390-8A3AD55E1F97}"/>
    <cellStyle name="Calculation 2 3 36" xfId="3996" xr:uid="{EE6EA98A-D461-4367-A255-C8F9312E8611}"/>
    <cellStyle name="Calculation 2 3 36 2" xfId="3997" xr:uid="{ABBCE9AF-9F37-4119-9B30-D59618960891}"/>
    <cellStyle name="Calculation 2 3 36 3" xfId="3998" xr:uid="{370368D2-3EB8-45E3-9684-D847F808A0FD}"/>
    <cellStyle name="Calculation 2 3 36 4" xfId="3999" xr:uid="{50C09329-0881-4B0E-BBFF-8B545A4EEC27}"/>
    <cellStyle name="Calculation 2 3 36 5" xfId="4000" xr:uid="{E72CC32B-25D4-4608-8BFE-1BDF9F779479}"/>
    <cellStyle name="Calculation 2 3 36 6" xfId="4001" xr:uid="{640F2CC8-23D3-4A4F-8DEA-7F98FA374CAA}"/>
    <cellStyle name="Calculation 2 3 37" xfId="4002" xr:uid="{B18B9D11-C83E-4F41-A32F-F083070624AD}"/>
    <cellStyle name="Calculation 2 3 37 2" xfId="4003" xr:uid="{0CB30FFB-B3F4-41BD-A318-81FE1C11A6C5}"/>
    <cellStyle name="Calculation 2 3 37 3" xfId="4004" xr:uid="{4C96B6C4-5924-4E92-92CC-65B8D82D0F28}"/>
    <cellStyle name="Calculation 2 3 37 4" xfId="4005" xr:uid="{FB6F5B98-6989-4C7E-B4F2-D3ECEDCA4B9F}"/>
    <cellStyle name="Calculation 2 3 37 5" xfId="4006" xr:uid="{BDE8EC06-174D-432B-B8BB-FA8FD4D34112}"/>
    <cellStyle name="Calculation 2 3 37 6" xfId="4007" xr:uid="{63B438E6-3273-4802-BAC0-2A7570949AA2}"/>
    <cellStyle name="Calculation 2 3 38" xfId="4008" xr:uid="{3D4F8EA3-598D-435B-AD26-52BADBC90925}"/>
    <cellStyle name="Calculation 2 3 38 2" xfId="4009" xr:uid="{167CED35-59B4-4B9D-9467-C0FD286BE865}"/>
    <cellStyle name="Calculation 2 3 38 3" xfId="4010" xr:uid="{4F0B11DB-7D9D-4E1F-B8D4-3A0516ED9837}"/>
    <cellStyle name="Calculation 2 3 39" xfId="4011" xr:uid="{AC8DE72B-8999-4E3D-9B2B-A35D0380177C}"/>
    <cellStyle name="Calculation 2 3 39 2" xfId="4012" xr:uid="{1BCB312A-6F25-4CAC-83B9-4B7A3EE1F1B1}"/>
    <cellStyle name="Calculation 2 3 39 3" xfId="4013" xr:uid="{7E8C5ECE-58D3-4EC7-8DA0-9C543633332D}"/>
    <cellStyle name="Calculation 2 3 4" xfId="4014" xr:uid="{119A1D69-D743-4915-B66D-BEF19F9B4E6F}"/>
    <cellStyle name="Calculation 2 3 4 2" xfId="4015" xr:uid="{09DF35E9-4087-4E77-B3B5-3B23B956F31B}"/>
    <cellStyle name="Calculation 2 3 4 2 2" xfId="4016" xr:uid="{2306EFA3-EA76-4BC0-BE8C-44B6E78B7774}"/>
    <cellStyle name="Calculation 2 3 4 2 3" xfId="4017" xr:uid="{10BC793A-4DC2-4945-8812-AA42B721AE2B}"/>
    <cellStyle name="Calculation 2 3 4 2 4" xfId="4018" xr:uid="{AD575AF0-FB68-41AC-8AAE-4435988E78E0}"/>
    <cellStyle name="Calculation 2 3 4 2 5" xfId="4019" xr:uid="{FC884090-363A-4F1B-9E49-70D661428380}"/>
    <cellStyle name="Calculation 2 3 4 2 6" xfId="4020" xr:uid="{E412810D-D300-4369-9B9A-3F127CEBF68A}"/>
    <cellStyle name="Calculation 2 3 4 3" xfId="4021" xr:uid="{A23391B1-AF21-4969-BD1F-2BA4B08A75A2}"/>
    <cellStyle name="Calculation 2 3 4 3 2" xfId="4022" xr:uid="{3852B78D-4506-4D06-BC14-F6F7CC561115}"/>
    <cellStyle name="Calculation 2 3 4 3 3" xfId="4023" xr:uid="{C9EBFB4A-BB36-4644-AB86-B462589E4A1E}"/>
    <cellStyle name="Calculation 2 3 4 4" xfId="4024" xr:uid="{8976E1DD-E041-45D6-86C6-CA0035F0B76E}"/>
    <cellStyle name="Calculation 2 3 4 4 2" xfId="4025" xr:uid="{083812A7-9472-4E69-B91B-2221985AF01E}"/>
    <cellStyle name="Calculation 2 3 4 4 3" xfId="4026" xr:uid="{18DDE444-1F6B-4A7C-89FD-B705A3C056BF}"/>
    <cellStyle name="Calculation 2 3 4 5" xfId="4027" xr:uid="{2D63D429-AAAB-47BD-AE55-68D9994D4455}"/>
    <cellStyle name="Calculation 2 3 4 5 2" xfId="4028" xr:uid="{52C53F9D-E36D-4826-ADD3-75CB89D127B8}"/>
    <cellStyle name="Calculation 2 3 4 5 3" xfId="4029" xr:uid="{6CD6EBFB-E2EA-41DC-B996-462C5F6109BD}"/>
    <cellStyle name="Calculation 2 3 4 6" xfId="4030" xr:uid="{FACA3E4A-C5A3-4CD6-ACF2-6F02C1CECB15}"/>
    <cellStyle name="Calculation 2 3 4 6 2" xfId="4031" xr:uid="{F284B237-A639-4D49-A11E-5F00703620B5}"/>
    <cellStyle name="Calculation 2 3 4 6 3" xfId="4032" xr:uid="{55AE5C8A-EDB9-4666-9A25-A99964298538}"/>
    <cellStyle name="Calculation 2 3 4 7" xfId="4033" xr:uid="{4A13D675-B0D4-456C-AE04-5BC153CA2392}"/>
    <cellStyle name="Calculation 2 3 4 8" xfId="4034" xr:uid="{1903A832-0767-4F60-A901-36D4D1DE2CE8}"/>
    <cellStyle name="Calculation 2 3 40" xfId="4035" xr:uid="{B1211A87-A03A-4AA8-9ADF-DB0A70DF28A6}"/>
    <cellStyle name="Calculation 2 3 40 2" xfId="4036" xr:uid="{2E7B538C-9D97-4CE7-929B-9332CF7049F0}"/>
    <cellStyle name="Calculation 2 3 40 3" xfId="4037" xr:uid="{7CC01BDB-EF9A-45A5-969A-1939BD7B696C}"/>
    <cellStyle name="Calculation 2 3 41" xfId="4038" xr:uid="{786D94AB-9F5B-4C5E-BB81-5096CE534AA2}"/>
    <cellStyle name="Calculation 2 3 42" xfId="4039" xr:uid="{3402CFB3-97F2-460B-BCBD-83896842434E}"/>
    <cellStyle name="Calculation 2 3 5" xfId="4040" xr:uid="{706B102C-CBC2-44A4-A516-82CD3EBF5D62}"/>
    <cellStyle name="Calculation 2 3 5 2" xfId="4041" xr:uid="{5BF5631C-6A1B-41C6-9A70-12E2045EB34B}"/>
    <cellStyle name="Calculation 2 3 5 2 2" xfId="4042" xr:uid="{F8F13391-51F0-4E20-B5A5-E2E307E1A585}"/>
    <cellStyle name="Calculation 2 3 5 2 3" xfId="4043" xr:uid="{23201FE0-39AE-4BA4-8E30-EBAFF8DB880E}"/>
    <cellStyle name="Calculation 2 3 5 2 4" xfId="4044" xr:uid="{6C414A66-E2FA-4768-9691-893DF5BBD18D}"/>
    <cellStyle name="Calculation 2 3 5 2 5" xfId="4045" xr:uid="{94F39EE3-973D-4D28-A4D0-85F9A5C50C78}"/>
    <cellStyle name="Calculation 2 3 5 2 6" xfId="4046" xr:uid="{A4B472A5-9D11-4B6D-B1A5-D16ECAE3061E}"/>
    <cellStyle name="Calculation 2 3 5 3" xfId="4047" xr:uid="{143269FB-0BF1-42BC-BDBE-3AA450D8C2BA}"/>
    <cellStyle name="Calculation 2 3 5 3 2" xfId="4048" xr:uid="{DEDC42C1-AB74-4D93-989A-AA599A9ABC45}"/>
    <cellStyle name="Calculation 2 3 5 3 3" xfId="4049" xr:uid="{3BA177C6-5712-49C6-97ED-3502CC6CE165}"/>
    <cellStyle name="Calculation 2 3 5 4" xfId="4050" xr:uid="{4B30D8B4-99B7-4689-8C58-BCBBEE3578C5}"/>
    <cellStyle name="Calculation 2 3 5 4 2" xfId="4051" xr:uid="{76C944AC-FFA6-4312-8957-A85520246D64}"/>
    <cellStyle name="Calculation 2 3 5 4 3" xfId="4052" xr:uid="{4487539A-4C21-4D70-AC6F-E2127282A1F6}"/>
    <cellStyle name="Calculation 2 3 5 5" xfId="4053" xr:uid="{3A27B36E-AAF1-475C-8F6C-35E568DE3C5B}"/>
    <cellStyle name="Calculation 2 3 5 5 2" xfId="4054" xr:uid="{2748D49D-B161-446A-B3F8-3D43099F3BEA}"/>
    <cellStyle name="Calculation 2 3 5 5 3" xfId="4055" xr:uid="{DC448A11-F528-4205-A9B0-FCEAE554783D}"/>
    <cellStyle name="Calculation 2 3 5 6" xfId="4056" xr:uid="{F53644EB-8530-4007-8900-F6D0B2C76522}"/>
    <cellStyle name="Calculation 2 3 5 6 2" xfId="4057" xr:uid="{2AC51C95-FFD8-4668-AB8B-A0686B8509B8}"/>
    <cellStyle name="Calculation 2 3 5 6 3" xfId="4058" xr:uid="{D2D1F9EE-58FD-4D76-9B1B-A646BEAF3A11}"/>
    <cellStyle name="Calculation 2 3 5 7" xfId="4059" xr:uid="{2E8F6C72-27FA-4D3F-86C8-0D8ADC7C559A}"/>
    <cellStyle name="Calculation 2 3 5 8" xfId="4060" xr:uid="{1AE9B7D0-D6B9-4FCE-A2DD-E22DABB9E5F0}"/>
    <cellStyle name="Calculation 2 3 6" xfId="4061" xr:uid="{6A9012C5-8766-4671-8FB3-99AAA00B1430}"/>
    <cellStyle name="Calculation 2 3 6 2" xfId="4062" xr:uid="{77A4D274-BB64-4D16-A89F-A97BE29FDD96}"/>
    <cellStyle name="Calculation 2 3 6 2 2" xfId="4063" xr:uid="{21B21684-5864-41CF-9936-27555452CEAF}"/>
    <cellStyle name="Calculation 2 3 6 2 3" xfId="4064" xr:uid="{F7B18872-BE4C-4525-9922-546DB165F1EC}"/>
    <cellStyle name="Calculation 2 3 6 2 4" xfId="4065" xr:uid="{07D2138B-E5C1-4CF9-823F-81ED0E6552B2}"/>
    <cellStyle name="Calculation 2 3 6 2 5" xfId="4066" xr:uid="{B9A406F6-0027-42FC-AB5F-8B34929145B3}"/>
    <cellStyle name="Calculation 2 3 6 2 6" xfId="4067" xr:uid="{AE9B59D9-5055-42C1-95EF-3A591EF6D0D9}"/>
    <cellStyle name="Calculation 2 3 6 3" xfId="4068" xr:uid="{05748F2A-252E-4A04-A24B-36DDE7DEDE3A}"/>
    <cellStyle name="Calculation 2 3 6 3 2" xfId="4069" xr:uid="{90C595D6-FC76-45BF-88E2-A257DD6C8B6E}"/>
    <cellStyle name="Calculation 2 3 6 3 3" xfId="4070" xr:uid="{9DE1044A-CE72-41F6-85DA-46502E0BCE85}"/>
    <cellStyle name="Calculation 2 3 6 4" xfId="4071" xr:uid="{5F119230-BDA4-465F-9EEB-0D056D1EF352}"/>
    <cellStyle name="Calculation 2 3 6 4 2" xfId="4072" xr:uid="{18B9E180-6355-4DCC-9748-15EBA5B86AFD}"/>
    <cellStyle name="Calculation 2 3 6 4 3" xfId="4073" xr:uid="{3C9A64FC-9E64-47A1-8C8F-A58013D1281F}"/>
    <cellStyle name="Calculation 2 3 6 5" xfId="4074" xr:uid="{7FE442C8-4F3B-4139-B88A-5639BB7B74CF}"/>
    <cellStyle name="Calculation 2 3 6 5 2" xfId="4075" xr:uid="{3F1C1AE8-151F-4022-A05D-54BB459FC79D}"/>
    <cellStyle name="Calculation 2 3 6 5 3" xfId="4076" xr:uid="{41AA5482-5FA8-487B-B6F7-40A433DBFE77}"/>
    <cellStyle name="Calculation 2 3 6 6" xfId="4077" xr:uid="{E7D1D31D-719D-4E62-8298-14029111DE30}"/>
    <cellStyle name="Calculation 2 3 6 6 2" xfId="4078" xr:uid="{9A5745A6-68B5-43C6-AA4C-DB74B5A7571A}"/>
    <cellStyle name="Calculation 2 3 6 6 3" xfId="4079" xr:uid="{66D98551-3311-4833-9756-345C439B8EDE}"/>
    <cellStyle name="Calculation 2 3 6 7" xfId="4080" xr:uid="{FECA9F74-2063-4AFE-8FAC-B6D3BA6D293E}"/>
    <cellStyle name="Calculation 2 3 6 8" xfId="4081" xr:uid="{58E1D5E5-A881-45B3-9918-E3D07827C352}"/>
    <cellStyle name="Calculation 2 3 7" xfId="4082" xr:uid="{BA4FCF15-EB10-4A7A-97F5-12660AC4C18E}"/>
    <cellStyle name="Calculation 2 3 7 2" xfId="4083" xr:uid="{CEADADD6-D944-498C-A09A-8BF8210BFF13}"/>
    <cellStyle name="Calculation 2 3 7 2 2" xfId="4084" xr:uid="{F3C41F77-8779-440A-A244-3301F532D362}"/>
    <cellStyle name="Calculation 2 3 7 2 3" xfId="4085" xr:uid="{6B3E2E42-04C2-4E2A-8AFD-DADFBD972886}"/>
    <cellStyle name="Calculation 2 3 7 2 4" xfId="4086" xr:uid="{35BBB1A4-8529-4164-93CF-6BE6703ACD81}"/>
    <cellStyle name="Calculation 2 3 7 2 5" xfId="4087" xr:uid="{8BAE59E6-25BF-4F81-B0B5-A417D07F066C}"/>
    <cellStyle name="Calculation 2 3 7 2 6" xfId="4088" xr:uid="{E946DB78-36DD-4E6B-8C48-B60AEF6BBFB3}"/>
    <cellStyle name="Calculation 2 3 7 3" xfId="4089" xr:uid="{09C45235-CD54-44DC-99E4-57E539293534}"/>
    <cellStyle name="Calculation 2 3 7 3 2" xfId="4090" xr:uid="{A7AD515F-7279-4BE5-9FB9-A46CDD53A470}"/>
    <cellStyle name="Calculation 2 3 7 3 3" xfId="4091" xr:uid="{DC7C1276-7A1A-4768-A092-27C5311C0FF7}"/>
    <cellStyle name="Calculation 2 3 7 4" xfId="4092" xr:uid="{736DD1D0-E083-4874-B138-EB3F9AE13CA9}"/>
    <cellStyle name="Calculation 2 3 7 4 2" xfId="4093" xr:uid="{22A9E542-57BB-43D2-BFF8-B37F52824B98}"/>
    <cellStyle name="Calculation 2 3 7 4 3" xfId="4094" xr:uid="{57F16C60-BE6C-4D14-B1E8-25A606DB62D2}"/>
    <cellStyle name="Calculation 2 3 7 5" xfId="4095" xr:uid="{12E6AEF5-C678-4C15-B920-26A46F76D8C8}"/>
    <cellStyle name="Calculation 2 3 7 5 2" xfId="4096" xr:uid="{B07D07A5-563B-4DD8-9853-2392C506B2F0}"/>
    <cellStyle name="Calculation 2 3 7 5 3" xfId="4097" xr:uid="{7385B425-1582-41FC-AA20-02A7229B7698}"/>
    <cellStyle name="Calculation 2 3 7 6" xfId="4098" xr:uid="{A94211FE-4276-4CD6-B998-2924F1A3F383}"/>
    <cellStyle name="Calculation 2 3 7 6 2" xfId="4099" xr:uid="{55E324BD-2C8D-4E7C-B0A7-528A4DBD7FA6}"/>
    <cellStyle name="Calculation 2 3 7 6 3" xfId="4100" xr:uid="{C96D791D-6D12-4B5E-9E74-95C20B796FB8}"/>
    <cellStyle name="Calculation 2 3 7 7" xfId="4101" xr:uid="{5BA809D7-F9D0-40E0-A4CD-1E0602FED1B3}"/>
    <cellStyle name="Calculation 2 3 7 8" xfId="4102" xr:uid="{4D4EF031-ED58-45B6-A98C-6FBB1C6A9306}"/>
    <cellStyle name="Calculation 2 3 8" xfId="4103" xr:uid="{10C4D46C-2240-4943-A909-CB37402CD882}"/>
    <cellStyle name="Calculation 2 3 8 2" xfId="4104" xr:uid="{F5951A63-FFFF-4CDB-AAAD-C55A88AB0BF2}"/>
    <cellStyle name="Calculation 2 3 8 2 2" xfId="4105" xr:uid="{5C617E2F-B865-4EB6-8365-BFD76B720646}"/>
    <cellStyle name="Calculation 2 3 8 2 3" xfId="4106" xr:uid="{2B0D8FA8-921D-411F-8914-6653D3AD1F96}"/>
    <cellStyle name="Calculation 2 3 8 2 4" xfId="4107" xr:uid="{E97F7422-F771-4EAB-ADC4-8D3178823F9E}"/>
    <cellStyle name="Calculation 2 3 8 2 5" xfId="4108" xr:uid="{51610D02-D43A-4C70-83BB-99439D6666FA}"/>
    <cellStyle name="Calculation 2 3 8 2 6" xfId="4109" xr:uid="{2DC7615D-80B3-492D-815C-294457D0726B}"/>
    <cellStyle name="Calculation 2 3 8 3" xfId="4110" xr:uid="{551D9B3B-1DC7-4EDC-961C-6D8C098204D7}"/>
    <cellStyle name="Calculation 2 3 8 3 2" xfId="4111" xr:uid="{CE41BAA6-EC8E-4E2F-BF7D-8CCCE9386934}"/>
    <cellStyle name="Calculation 2 3 8 3 3" xfId="4112" xr:uid="{56A9AA6A-DCA9-4476-AA7E-4B8FE04CA2AD}"/>
    <cellStyle name="Calculation 2 3 8 4" xfId="4113" xr:uid="{9717ECC6-B161-4661-A012-989C1354B4D1}"/>
    <cellStyle name="Calculation 2 3 8 4 2" xfId="4114" xr:uid="{F669B232-32A7-4090-8BD5-C2764E670386}"/>
    <cellStyle name="Calculation 2 3 8 4 3" xfId="4115" xr:uid="{0B4C77FF-C753-4C0C-B2ED-E7AA6C09C876}"/>
    <cellStyle name="Calculation 2 3 8 5" xfId="4116" xr:uid="{31B32666-1408-4F13-84EE-1D05FEE18F6D}"/>
    <cellStyle name="Calculation 2 3 8 5 2" xfId="4117" xr:uid="{D065E336-61A8-4C75-9B3E-A89006700CF0}"/>
    <cellStyle name="Calculation 2 3 8 5 3" xfId="4118" xr:uid="{7F1A85D2-F7B3-4F6A-BEA4-5A0D8A57C6C5}"/>
    <cellStyle name="Calculation 2 3 8 6" xfId="4119" xr:uid="{889786D7-F491-4E05-BA87-A86A74B55CE7}"/>
    <cellStyle name="Calculation 2 3 8 6 2" xfId="4120" xr:uid="{4544D695-26E3-4CF8-81A9-474A7B352A8F}"/>
    <cellStyle name="Calculation 2 3 8 6 3" xfId="4121" xr:uid="{8A5D840C-B824-4231-9131-8E5FC98239AA}"/>
    <cellStyle name="Calculation 2 3 8 7" xfId="4122" xr:uid="{9E2FD77D-5437-46B4-B9AE-0878FF835513}"/>
    <cellStyle name="Calculation 2 3 8 8" xfId="4123" xr:uid="{664EA868-BC0B-41D0-B881-967878C495E2}"/>
    <cellStyle name="Calculation 2 3 9" xfId="4124" xr:uid="{34060CDC-3898-4501-9EEA-129EEACB40B1}"/>
    <cellStyle name="Calculation 2 3 9 2" xfId="4125" xr:uid="{6939AB10-6F9F-4953-A557-BDB13BA4078B}"/>
    <cellStyle name="Calculation 2 3 9 2 2" xfId="4126" xr:uid="{830BA3F3-D7B8-485D-8842-5837177120FC}"/>
    <cellStyle name="Calculation 2 3 9 2 3" xfId="4127" xr:uid="{B39E4759-D4E6-481B-AF52-60B1DFD88E85}"/>
    <cellStyle name="Calculation 2 3 9 2 4" xfId="4128" xr:uid="{FA1559F3-96D3-4FCA-A6E5-19667093D11D}"/>
    <cellStyle name="Calculation 2 3 9 2 5" xfId="4129" xr:uid="{A9597109-9211-4091-91A6-D04F8E95D049}"/>
    <cellStyle name="Calculation 2 3 9 2 6" xfId="4130" xr:uid="{82C9CF97-762B-44AA-8CFC-C2D46684DABA}"/>
    <cellStyle name="Calculation 2 3 9 3" xfId="4131" xr:uid="{7D134A0F-528E-4ADF-865B-006C07BC4435}"/>
    <cellStyle name="Calculation 2 3 9 3 2" xfId="4132" xr:uid="{5D98714C-4080-4B9A-BA17-D5D074CB4AEF}"/>
    <cellStyle name="Calculation 2 3 9 3 3" xfId="4133" xr:uid="{A9D3223D-BE68-4B4D-93E3-CF0C3C0A6528}"/>
    <cellStyle name="Calculation 2 3 9 4" xfId="4134" xr:uid="{AA2FD3DE-C16F-4353-B148-19D7B734DF9C}"/>
    <cellStyle name="Calculation 2 3 9 4 2" xfId="4135" xr:uid="{D40CBF93-6AFB-43C4-868A-F1DD967C9C61}"/>
    <cellStyle name="Calculation 2 3 9 4 3" xfId="4136" xr:uid="{AD929A08-DFD2-4A10-B894-E6BDFA10CEB8}"/>
    <cellStyle name="Calculation 2 3 9 5" xfId="4137" xr:uid="{9BE419B2-3B9E-4E80-B7BF-28B6D4E4F4CE}"/>
    <cellStyle name="Calculation 2 3 9 5 2" xfId="4138" xr:uid="{5FF89349-2021-49AE-BBE3-5738F97549E2}"/>
    <cellStyle name="Calculation 2 3 9 5 3" xfId="4139" xr:uid="{0A3AC111-11D4-48E8-8272-EC210D4ED7C2}"/>
    <cellStyle name="Calculation 2 3 9 6" xfId="4140" xr:uid="{01DB5576-60C5-4688-953B-56B790680BC4}"/>
    <cellStyle name="Calculation 2 3 9 6 2" xfId="4141" xr:uid="{C52F85F2-7865-4419-A790-B6DDC5FCC873}"/>
    <cellStyle name="Calculation 2 3 9 6 3" xfId="4142" xr:uid="{FD74ECD4-45AB-43E4-AE5B-8D68E5716C07}"/>
    <cellStyle name="Calculation 2 3 9 7" xfId="4143" xr:uid="{CF6D81D8-7C77-4A6F-8B96-22CD730E7F07}"/>
    <cellStyle name="Calculation 2 3 9 8" xfId="4144" xr:uid="{6EDC8CDD-8113-480F-B3A6-17D2C6F200FD}"/>
    <cellStyle name="Calculation 2 30" xfId="4145" xr:uid="{E514BB86-6D2F-4074-B0B1-4B2041A55472}"/>
    <cellStyle name="Calculation 2 30 2" xfId="4146" xr:uid="{F5BED211-BCD7-473C-985F-899B3264CE56}"/>
    <cellStyle name="Calculation 2 30 2 2" xfId="4147" xr:uid="{69216104-0093-4C5C-918A-0B796FA8EF95}"/>
    <cellStyle name="Calculation 2 30 2 3" xfId="4148" xr:uid="{9C9EFDD5-8762-4E9E-A482-89E70804305A}"/>
    <cellStyle name="Calculation 2 30 2 4" xfId="4149" xr:uid="{F3771A07-0626-4604-9D3C-9C2361A26B5D}"/>
    <cellStyle name="Calculation 2 30 2 5" xfId="4150" xr:uid="{572B8A20-836C-4E7A-973C-9BD229E2A983}"/>
    <cellStyle name="Calculation 2 30 2 6" xfId="4151" xr:uid="{AA4894FB-C878-492E-9B0E-7D4E6BF7BA49}"/>
    <cellStyle name="Calculation 2 30 3" xfId="4152" xr:uid="{BBE5F2EE-E4C5-4F21-8E48-076569531FA0}"/>
    <cellStyle name="Calculation 2 30 3 2" xfId="4153" xr:uid="{B0B77CDC-6C75-4B9B-BC00-B4081475F28C}"/>
    <cellStyle name="Calculation 2 30 3 3" xfId="4154" xr:uid="{7A1B95DF-7D25-44DC-8C83-3296EDF3655A}"/>
    <cellStyle name="Calculation 2 30 4" xfId="4155" xr:uid="{F945D63C-4AF6-40D9-A0FC-ABF198507451}"/>
    <cellStyle name="Calculation 2 30 4 2" xfId="4156" xr:uid="{9D875C27-13F6-4F38-A57B-CAD47A47EC33}"/>
    <cellStyle name="Calculation 2 30 4 3" xfId="4157" xr:uid="{3D8AF1D9-8188-4FA7-BDF7-8B885622CBD6}"/>
    <cellStyle name="Calculation 2 30 5" xfId="4158" xr:uid="{1DC707C2-39CB-4D12-A190-F3426C246A4B}"/>
    <cellStyle name="Calculation 2 30 5 2" xfId="4159" xr:uid="{0A2A6A05-8E12-41AB-8183-B02FBEA3E4E2}"/>
    <cellStyle name="Calculation 2 30 5 3" xfId="4160" xr:uid="{4FCFA147-F4E3-4013-942E-919ED5A71091}"/>
    <cellStyle name="Calculation 2 30 6" xfId="4161" xr:uid="{059CC12F-48F7-4C18-97FB-F68166C47771}"/>
    <cellStyle name="Calculation 2 30 6 2" xfId="4162" xr:uid="{68C2037A-DEC1-4CEC-B22C-D2CAB91390CF}"/>
    <cellStyle name="Calculation 2 30 6 3" xfId="4163" xr:uid="{C506457C-7E0D-4E06-B11B-D824A78108DE}"/>
    <cellStyle name="Calculation 2 30 7" xfId="4164" xr:uid="{D22EAB2B-FFEF-4E4F-B8CA-31C4BF3A3634}"/>
    <cellStyle name="Calculation 2 30 8" xfId="4165" xr:uid="{B4E1CC15-58E0-4526-875E-D245F0975919}"/>
    <cellStyle name="Calculation 2 31" xfId="4166" xr:uid="{28867EC6-E974-40AB-BE78-4580AEFFAA1F}"/>
    <cellStyle name="Calculation 2 31 2" xfId="4167" xr:uid="{61544753-E0BF-489F-8F00-6623D765F868}"/>
    <cellStyle name="Calculation 2 31 2 2" xfId="4168" xr:uid="{E55431B4-1025-4BD4-95D2-60053CEAA27F}"/>
    <cellStyle name="Calculation 2 31 2 3" xfId="4169" xr:uid="{E0E7A456-F511-4A63-9193-0AC096116629}"/>
    <cellStyle name="Calculation 2 31 2 4" xfId="4170" xr:uid="{E4F8D91E-952C-4EFE-B97E-42B4EC6D86F1}"/>
    <cellStyle name="Calculation 2 31 2 5" xfId="4171" xr:uid="{25279332-A170-492F-8698-A883F08924F3}"/>
    <cellStyle name="Calculation 2 31 2 6" xfId="4172" xr:uid="{86280BAA-B81B-413F-8B12-E38B5D3294A7}"/>
    <cellStyle name="Calculation 2 31 3" xfId="4173" xr:uid="{3E2DA0E5-2D8D-4DB0-906C-0B05EA5CB73D}"/>
    <cellStyle name="Calculation 2 31 3 2" xfId="4174" xr:uid="{D8448773-CC0A-4A8C-91CC-3D969C3BC13F}"/>
    <cellStyle name="Calculation 2 31 3 3" xfId="4175" xr:uid="{880C63F9-6C1B-4439-B331-8FEFEF094C63}"/>
    <cellStyle name="Calculation 2 31 4" xfId="4176" xr:uid="{38187500-0428-49AD-B275-AF81D0E5482A}"/>
    <cellStyle name="Calculation 2 31 4 2" xfId="4177" xr:uid="{0DC4439D-AA0B-4BA6-A990-DCC2C9311294}"/>
    <cellStyle name="Calculation 2 31 4 3" xfId="4178" xr:uid="{242F2C29-F58F-463A-9E1F-973BD846BA47}"/>
    <cellStyle name="Calculation 2 31 5" xfId="4179" xr:uid="{4D84E58C-E2ED-4B35-848D-C9859574D75B}"/>
    <cellStyle name="Calculation 2 31 5 2" xfId="4180" xr:uid="{E64211DA-FD25-40C8-92BD-08403B4DB733}"/>
    <cellStyle name="Calculation 2 31 5 3" xfId="4181" xr:uid="{11D2CBEB-788F-47DB-86B3-A57746E8711D}"/>
    <cellStyle name="Calculation 2 31 6" xfId="4182" xr:uid="{9453276D-E206-4245-BAF2-7A177AE258F1}"/>
    <cellStyle name="Calculation 2 31 6 2" xfId="4183" xr:uid="{25CCF4DE-93F4-4ABD-8BD4-B91768F6FFB2}"/>
    <cellStyle name="Calculation 2 31 6 3" xfId="4184" xr:uid="{64B82948-F01A-43C9-9AE6-251A6786D297}"/>
    <cellStyle name="Calculation 2 31 7" xfId="4185" xr:uid="{39FE102C-6F03-4E01-AD82-403C1EF0E9D3}"/>
    <cellStyle name="Calculation 2 31 8" xfId="4186" xr:uid="{6479A007-AB8D-4DD4-B5E5-F0EC68DB8DE9}"/>
    <cellStyle name="Calculation 2 32" xfId="4187" xr:uid="{8D6D7FDA-5A70-4262-9CA0-84745B43C029}"/>
    <cellStyle name="Calculation 2 32 2" xfId="4188" xr:uid="{63D13297-2492-4267-99FB-C19036F4DF4E}"/>
    <cellStyle name="Calculation 2 32 2 2" xfId="4189" xr:uid="{582DCD1C-5DFF-4BD7-B7AD-C14AFD9B4CCA}"/>
    <cellStyle name="Calculation 2 32 2 3" xfId="4190" xr:uid="{0FDFE580-EA45-4EA2-99F3-E4E9FDD0D387}"/>
    <cellStyle name="Calculation 2 32 2 4" xfId="4191" xr:uid="{AE1D3523-DFC9-44DA-A595-C04BE9FCD1B2}"/>
    <cellStyle name="Calculation 2 32 2 5" xfId="4192" xr:uid="{6FD7EE3E-BBD3-45F1-93FE-17E8A7D92FF0}"/>
    <cellStyle name="Calculation 2 32 2 6" xfId="4193" xr:uid="{962CDC31-2107-48F7-9904-AD1F54B5423F}"/>
    <cellStyle name="Calculation 2 32 3" xfId="4194" xr:uid="{41C37AD7-C19E-4AA4-B6DB-BF0F6E723D60}"/>
    <cellStyle name="Calculation 2 32 3 2" xfId="4195" xr:uid="{CD1A5229-E967-481C-8C43-06DD25DAA98C}"/>
    <cellStyle name="Calculation 2 32 3 3" xfId="4196" xr:uid="{A4602AB0-FBD1-4B62-BBDA-1FD47E442278}"/>
    <cellStyle name="Calculation 2 32 4" xfId="4197" xr:uid="{9388BB7C-1350-418A-B478-4639A38F8228}"/>
    <cellStyle name="Calculation 2 32 4 2" xfId="4198" xr:uid="{E826F0DF-213F-471D-B363-6958558DEE43}"/>
    <cellStyle name="Calculation 2 32 4 3" xfId="4199" xr:uid="{78DA64D3-A3CD-45D4-8135-2C1CADFA96DF}"/>
    <cellStyle name="Calculation 2 32 5" xfId="4200" xr:uid="{0A828BD3-1CBF-4489-BD2D-824414E1F15B}"/>
    <cellStyle name="Calculation 2 32 5 2" xfId="4201" xr:uid="{F8E5883A-3FB7-49CB-839E-9B4F0BD5263F}"/>
    <cellStyle name="Calculation 2 32 5 3" xfId="4202" xr:uid="{1B27A980-C2EC-48A6-9758-E4D74F039823}"/>
    <cellStyle name="Calculation 2 32 6" xfId="4203" xr:uid="{3B67D7E6-3FE9-4648-87C5-D8CD28E71C09}"/>
    <cellStyle name="Calculation 2 32 6 2" xfId="4204" xr:uid="{4DD0A647-2ACB-497F-BED3-08318FFB29D7}"/>
    <cellStyle name="Calculation 2 32 6 3" xfId="4205" xr:uid="{198615AE-14FF-4565-9188-1F2032DEE878}"/>
    <cellStyle name="Calculation 2 32 7" xfId="4206" xr:uid="{B02EDD14-C6EA-456A-990F-E3814D34B062}"/>
    <cellStyle name="Calculation 2 32 8" xfId="4207" xr:uid="{1F844558-2E51-4146-A28A-428975BF4941}"/>
    <cellStyle name="Calculation 2 33" xfId="4208" xr:uid="{1CD0A893-0CFC-4AB6-A966-BD7755BB39E0}"/>
    <cellStyle name="Calculation 2 33 2" xfId="4209" xr:uid="{F0D90EED-814F-497F-9D7E-173B591A802E}"/>
    <cellStyle name="Calculation 2 33 2 2" xfId="4210" xr:uid="{75F438C9-85CD-4DA3-A722-5649C74BDB9B}"/>
    <cellStyle name="Calculation 2 33 2 3" xfId="4211" xr:uid="{6E95A958-6871-4140-8BA2-1FEF5B471FB5}"/>
    <cellStyle name="Calculation 2 33 2 4" xfId="4212" xr:uid="{CFF5ED5B-59E3-4F64-BAF0-B235B99E80E6}"/>
    <cellStyle name="Calculation 2 33 2 5" xfId="4213" xr:uid="{2297DD73-66B4-4C55-BDFF-8B17F79D938C}"/>
    <cellStyle name="Calculation 2 33 2 6" xfId="4214" xr:uid="{160482E0-9B5A-4422-96ED-904E80660310}"/>
    <cellStyle name="Calculation 2 33 3" xfId="4215" xr:uid="{A82D7EBD-1AAD-4F1F-9CEB-EA49B9AF67DF}"/>
    <cellStyle name="Calculation 2 33 3 2" xfId="4216" xr:uid="{797A3AB0-FDB4-4241-846A-FF8FAD68CD83}"/>
    <cellStyle name="Calculation 2 33 3 3" xfId="4217" xr:uid="{75E075E6-E242-495C-B8DA-591F19302119}"/>
    <cellStyle name="Calculation 2 33 4" xfId="4218" xr:uid="{83BC58A4-69D0-4024-B867-57532956AC00}"/>
    <cellStyle name="Calculation 2 33 4 2" xfId="4219" xr:uid="{5C2E8EC0-1757-41C4-939F-935883C0805E}"/>
    <cellStyle name="Calculation 2 33 4 3" xfId="4220" xr:uid="{282E2776-3138-4E57-ADE6-7FFE13C0E072}"/>
    <cellStyle name="Calculation 2 33 5" xfId="4221" xr:uid="{3CD6CEB7-B965-4072-877F-9536F5E2CBBC}"/>
    <cellStyle name="Calculation 2 33 5 2" xfId="4222" xr:uid="{68481DAB-D09C-4F90-B3E0-4A3A2D1C1443}"/>
    <cellStyle name="Calculation 2 33 5 3" xfId="4223" xr:uid="{B7397115-7C88-4785-AFFD-70CD3ADB5255}"/>
    <cellStyle name="Calculation 2 33 6" xfId="4224" xr:uid="{548D59BF-E632-4E76-B37D-572F122EBEDE}"/>
    <cellStyle name="Calculation 2 33 6 2" xfId="4225" xr:uid="{2939B0EE-703B-4558-A154-D18D55FF218E}"/>
    <cellStyle name="Calculation 2 33 6 3" xfId="4226" xr:uid="{FEA5A5D1-320F-45B0-8C9B-B7F356D52EC5}"/>
    <cellStyle name="Calculation 2 33 7" xfId="4227" xr:uid="{A04908A8-29BF-43D2-A675-9457C93FD09F}"/>
    <cellStyle name="Calculation 2 33 8" xfId="4228" xr:uid="{014F5DA3-2702-4E29-B609-7E5351C9F569}"/>
    <cellStyle name="Calculation 2 34" xfId="4229" xr:uid="{A5BBC127-C68E-4DC4-9E65-FAD9E6F04207}"/>
    <cellStyle name="Calculation 2 34 2" xfId="4230" xr:uid="{1C8ABB7C-C463-4F8A-AF2A-7F8429777E56}"/>
    <cellStyle name="Calculation 2 34 2 2" xfId="4231" xr:uid="{B0ED5614-A1FD-4670-B905-E0751A87F1FF}"/>
    <cellStyle name="Calculation 2 34 2 3" xfId="4232" xr:uid="{0AE2E92C-EF1A-4803-BAC1-87EB6569432C}"/>
    <cellStyle name="Calculation 2 34 2 4" xfId="4233" xr:uid="{8F18C46C-C74B-41DA-8E3F-43FD25C6641C}"/>
    <cellStyle name="Calculation 2 34 2 5" xfId="4234" xr:uid="{CD257CAD-A08A-412F-8A81-5106610E19E1}"/>
    <cellStyle name="Calculation 2 34 2 6" xfId="4235" xr:uid="{038DF6F4-FA53-4598-BA08-98FB9BC3B4ED}"/>
    <cellStyle name="Calculation 2 34 3" xfId="4236" xr:uid="{820BAF52-39FD-4022-A6ED-63111EAF5D55}"/>
    <cellStyle name="Calculation 2 34 3 2" xfId="4237" xr:uid="{18C79B17-4BB5-45A7-A781-002B0017DA82}"/>
    <cellStyle name="Calculation 2 34 3 3" xfId="4238" xr:uid="{031F9C87-7EC7-41E0-A2C8-DF9BAA98967A}"/>
    <cellStyle name="Calculation 2 34 4" xfId="4239" xr:uid="{864F9C9D-1C6A-4629-934F-FE184DBE3AF6}"/>
    <cellStyle name="Calculation 2 34 4 2" xfId="4240" xr:uid="{F841767F-C61B-4B63-A711-6241FF0020F7}"/>
    <cellStyle name="Calculation 2 34 4 3" xfId="4241" xr:uid="{C2925690-1506-442B-8133-FD78B3042D79}"/>
    <cellStyle name="Calculation 2 34 5" xfId="4242" xr:uid="{EFE72E92-A55B-475F-916E-C8B76909977C}"/>
    <cellStyle name="Calculation 2 34 5 2" xfId="4243" xr:uid="{0C68DB8E-530A-43C4-88B3-41E6B53485BA}"/>
    <cellStyle name="Calculation 2 34 5 3" xfId="4244" xr:uid="{2094E2E9-7D26-435E-895C-498EAD2089E7}"/>
    <cellStyle name="Calculation 2 34 6" xfId="4245" xr:uid="{7FB5B909-B036-4A18-8151-3463832951C3}"/>
    <cellStyle name="Calculation 2 34 6 2" xfId="4246" xr:uid="{A94789E8-0D76-4A63-840A-C03EBD8A3E29}"/>
    <cellStyle name="Calculation 2 34 6 3" xfId="4247" xr:uid="{94AF18F6-966F-4159-9410-37608350BAE1}"/>
    <cellStyle name="Calculation 2 34 7" xfId="4248" xr:uid="{EDC2C376-8D3E-4893-9DD9-814C746333DC}"/>
    <cellStyle name="Calculation 2 34 8" xfId="4249" xr:uid="{6673AFF1-4EF3-4858-AEB1-A6E6201433C7}"/>
    <cellStyle name="Calculation 2 35" xfId="4250" xr:uid="{9F2FBCE7-1297-424F-9850-0F1F4DCC73B2}"/>
    <cellStyle name="Calculation 2 35 2" xfId="4251" xr:uid="{0C225D9C-5BCC-41E1-8DF3-928986BAD95A}"/>
    <cellStyle name="Calculation 2 35 2 2" xfId="4252" xr:uid="{C0C1D5CE-41A4-48BB-9E6A-AFB4A2F48432}"/>
    <cellStyle name="Calculation 2 35 2 3" xfId="4253" xr:uid="{484772D5-2BEC-4C4C-B8A3-839466CA9CFF}"/>
    <cellStyle name="Calculation 2 35 2 4" xfId="4254" xr:uid="{9ADEF9DD-6295-4C8F-9548-4B5976612823}"/>
    <cellStyle name="Calculation 2 35 2 5" xfId="4255" xr:uid="{575F6354-D55D-46E8-A93A-EF63E4D8F678}"/>
    <cellStyle name="Calculation 2 35 2 6" xfId="4256" xr:uid="{B00ECDE6-D001-4D6B-8F6A-CA052420150C}"/>
    <cellStyle name="Calculation 2 35 3" xfId="4257" xr:uid="{2F484B2F-A72D-4AA5-B2EA-88BEA9F8D040}"/>
    <cellStyle name="Calculation 2 35 3 2" xfId="4258" xr:uid="{6D52A9C0-EAC0-4462-8676-7558960258D8}"/>
    <cellStyle name="Calculation 2 35 3 3" xfId="4259" xr:uid="{8F7DB5D8-297F-40C4-A8D2-B1CCF2390961}"/>
    <cellStyle name="Calculation 2 35 4" xfId="4260" xr:uid="{6EC10FD2-C19E-4B2A-9442-AFB48D99C044}"/>
    <cellStyle name="Calculation 2 35 4 2" xfId="4261" xr:uid="{A5DB6BAE-B2B3-4611-A25D-CF1CD4582B98}"/>
    <cellStyle name="Calculation 2 35 4 3" xfId="4262" xr:uid="{EA3D6FD5-70B5-4947-A329-9123839DEA9D}"/>
    <cellStyle name="Calculation 2 35 5" xfId="4263" xr:uid="{7CD9DC6B-CD3D-4131-BFA3-453DAC18AC40}"/>
    <cellStyle name="Calculation 2 35 5 2" xfId="4264" xr:uid="{AFA8A842-A28D-44F6-B821-38DB9DAB04C1}"/>
    <cellStyle name="Calculation 2 35 5 3" xfId="4265" xr:uid="{742E273F-D8F2-4EA3-AF37-400A6C99A353}"/>
    <cellStyle name="Calculation 2 35 6" xfId="4266" xr:uid="{07ECF7FD-7E88-4515-87EC-0D6A5B6CA474}"/>
    <cellStyle name="Calculation 2 35 6 2" xfId="4267" xr:uid="{87E42A5B-67F8-4DC1-94FD-6E80306DBCB7}"/>
    <cellStyle name="Calculation 2 35 6 3" xfId="4268" xr:uid="{32D7C846-2BCC-498C-966B-A3A7FD382E7A}"/>
    <cellStyle name="Calculation 2 35 7" xfId="4269" xr:uid="{CB37DBEA-D5C1-4CCB-A127-8B50F43D9E0D}"/>
    <cellStyle name="Calculation 2 35 8" xfId="4270" xr:uid="{249FCAEA-9A68-466F-8DAE-F86A8B9E06D5}"/>
    <cellStyle name="Calculation 2 36" xfId="4271" xr:uid="{D37B3F76-7D06-474B-808F-B5F8A4D365F7}"/>
    <cellStyle name="Calculation 2 36 2" xfId="4272" xr:uid="{0D015D6E-43EA-4FD3-961C-CE48712C525F}"/>
    <cellStyle name="Calculation 2 36 2 2" xfId="4273" xr:uid="{38CD81F9-6CB5-49AD-BE32-D6A3DD57FFB5}"/>
    <cellStyle name="Calculation 2 36 2 3" xfId="4274" xr:uid="{CA84B64D-8DE9-4D6D-8974-E5E3D670FE2B}"/>
    <cellStyle name="Calculation 2 36 2 4" xfId="4275" xr:uid="{6EE9E5DE-299F-4110-9334-22CD2784473F}"/>
    <cellStyle name="Calculation 2 36 2 5" xfId="4276" xr:uid="{E2B96AC8-EBCD-4549-BEDC-5BCDB0FB7229}"/>
    <cellStyle name="Calculation 2 36 2 6" xfId="4277" xr:uid="{24FFE2A2-BBE5-44D0-BEAE-391E18B2142D}"/>
    <cellStyle name="Calculation 2 36 3" xfId="4278" xr:uid="{D5428804-9047-46B4-A360-D794782A1213}"/>
    <cellStyle name="Calculation 2 36 3 2" xfId="4279" xr:uid="{AE0F9FD3-0CEC-4A81-BFCB-5371E7CFBA8F}"/>
    <cellStyle name="Calculation 2 36 3 3" xfId="4280" xr:uid="{E74BDE0B-14E4-4E3F-9D63-7C44F6FAF185}"/>
    <cellStyle name="Calculation 2 36 4" xfId="4281" xr:uid="{3F6808EB-8D16-4855-86A9-AB8E0DAC38E2}"/>
    <cellStyle name="Calculation 2 36 4 2" xfId="4282" xr:uid="{1A70FA1A-68F7-442B-A9BF-55D6B6B21211}"/>
    <cellStyle name="Calculation 2 36 4 3" xfId="4283" xr:uid="{7583B611-A294-4F42-A7F9-FE38804036FB}"/>
    <cellStyle name="Calculation 2 36 5" xfId="4284" xr:uid="{E1CBA9FA-ACEC-46B9-8965-234E71E1AD78}"/>
    <cellStyle name="Calculation 2 36 5 2" xfId="4285" xr:uid="{19581132-900F-40B0-B7DE-A4A8FBC0E9AC}"/>
    <cellStyle name="Calculation 2 36 5 3" xfId="4286" xr:uid="{2CBEC4BF-7B60-43F2-8175-7719A77D01FD}"/>
    <cellStyle name="Calculation 2 36 6" xfId="4287" xr:uid="{80AD7A2D-69CE-4620-8832-0F9E312AC5BF}"/>
    <cellStyle name="Calculation 2 36 6 2" xfId="4288" xr:uid="{202261F3-99DA-42D8-9C9A-1997EB5A4A40}"/>
    <cellStyle name="Calculation 2 36 6 3" xfId="4289" xr:uid="{8765DEC2-0754-4BBE-8694-924014CB3185}"/>
    <cellStyle name="Calculation 2 36 7" xfId="4290" xr:uid="{EB1C1F9A-8B70-4332-908B-DD4A332C9696}"/>
    <cellStyle name="Calculation 2 36 8" xfId="4291" xr:uid="{E5646468-4319-4AA7-94E9-BA1534375E07}"/>
    <cellStyle name="Calculation 2 37" xfId="4292" xr:uid="{E09EC2BC-1F36-42EC-9C67-7676526BB1C1}"/>
    <cellStyle name="Calculation 2 37 2" xfId="4293" xr:uid="{F0B539FB-9AB0-4471-9CD3-E29BF2BB3E99}"/>
    <cellStyle name="Calculation 2 37 2 2" xfId="4294" xr:uid="{8E07FB8F-3B24-45BB-A710-F625D99C64D2}"/>
    <cellStyle name="Calculation 2 37 2 3" xfId="4295" xr:uid="{FE3F93FF-A880-4425-8B05-D7383B7000DF}"/>
    <cellStyle name="Calculation 2 37 2 4" xfId="4296" xr:uid="{2F5CD0A7-F1CB-43F8-9E5B-1C71AA03EE75}"/>
    <cellStyle name="Calculation 2 37 2 5" xfId="4297" xr:uid="{BD16045B-7BF2-4258-9489-758396E39841}"/>
    <cellStyle name="Calculation 2 37 2 6" xfId="4298" xr:uid="{5267A2ED-5915-4AE9-ACE3-28E385DC7078}"/>
    <cellStyle name="Calculation 2 37 3" xfId="4299" xr:uid="{0AF31434-E483-402D-9DF5-4BE6C721333F}"/>
    <cellStyle name="Calculation 2 37 3 2" xfId="4300" xr:uid="{083198DA-71AE-4B27-BC45-73B71D301246}"/>
    <cellStyle name="Calculation 2 37 3 3" xfId="4301" xr:uid="{AA209359-F8D5-4994-86CF-338E0D05CABC}"/>
    <cellStyle name="Calculation 2 37 4" xfId="4302" xr:uid="{508ABF0F-DDCB-4C74-A475-ECACD2CA5ED5}"/>
    <cellStyle name="Calculation 2 37 4 2" xfId="4303" xr:uid="{0534D5D0-89E7-4B28-BA94-C38D9F3E10C0}"/>
    <cellStyle name="Calculation 2 37 4 3" xfId="4304" xr:uid="{037E2FE5-6B89-44DA-9A3A-2030E7DF054C}"/>
    <cellStyle name="Calculation 2 37 5" xfId="4305" xr:uid="{957FF771-8D00-4876-8DE5-E6A89190C288}"/>
    <cellStyle name="Calculation 2 37 5 2" xfId="4306" xr:uid="{791E664D-9A24-411D-831E-22475AC93EDF}"/>
    <cellStyle name="Calculation 2 37 5 3" xfId="4307" xr:uid="{1EBD1890-EBDD-4850-A90A-B5C3E89665FA}"/>
    <cellStyle name="Calculation 2 37 6" xfId="4308" xr:uid="{7B0D2636-2C98-4289-9880-2CC5A3F937A7}"/>
    <cellStyle name="Calculation 2 37 6 2" xfId="4309" xr:uid="{7CBEC6CE-F270-4F10-86A1-BD0650B2BDD3}"/>
    <cellStyle name="Calculation 2 37 6 3" xfId="4310" xr:uid="{87DB34F9-8B40-41C8-B1BF-8016A5118284}"/>
    <cellStyle name="Calculation 2 37 7" xfId="4311" xr:uid="{DD6B0B1E-1E1A-49B8-BFF4-E4AC66349012}"/>
    <cellStyle name="Calculation 2 37 8" xfId="4312" xr:uid="{226BA674-0266-4579-9B2D-CE6D523B83A5}"/>
    <cellStyle name="Calculation 2 38" xfId="4313" xr:uid="{AED8EE10-8418-4BB9-83F5-0DDF886209C2}"/>
    <cellStyle name="Calculation 2 38 2" xfId="4314" xr:uid="{678C30D0-6CFB-45E6-B8C4-4C57E5FD31E8}"/>
    <cellStyle name="Calculation 2 38 2 2" xfId="4315" xr:uid="{677E17C6-A32F-47A8-A72A-CFDF95B67AC4}"/>
    <cellStyle name="Calculation 2 38 2 3" xfId="4316" xr:uid="{46F416DE-E974-41EB-A44F-39885FCC5A70}"/>
    <cellStyle name="Calculation 2 38 2 4" xfId="4317" xr:uid="{1DA79EEB-5DC7-4655-8FB9-003F30C21908}"/>
    <cellStyle name="Calculation 2 38 2 5" xfId="4318" xr:uid="{2BC0EF32-18A0-4832-992E-63A00C41517E}"/>
    <cellStyle name="Calculation 2 38 2 6" xfId="4319" xr:uid="{D9CDB26A-4765-4B81-B6E2-C356315D85CC}"/>
    <cellStyle name="Calculation 2 38 3" xfId="4320" xr:uid="{BE7E162B-4C4E-496A-8DD5-768636D4969F}"/>
    <cellStyle name="Calculation 2 38 3 2" xfId="4321" xr:uid="{83E2A7B7-CA5E-44E0-8561-575FE5DC9150}"/>
    <cellStyle name="Calculation 2 38 3 3" xfId="4322" xr:uid="{535E0C7A-D216-4E6D-8F46-DA0E9B00A64D}"/>
    <cellStyle name="Calculation 2 38 4" xfId="4323" xr:uid="{314D0904-A21F-4D13-97F6-27F9220AF909}"/>
    <cellStyle name="Calculation 2 38 4 2" xfId="4324" xr:uid="{F0CF8759-8B20-4744-B3AC-F931032E65F9}"/>
    <cellStyle name="Calculation 2 38 4 3" xfId="4325" xr:uid="{C738658B-83D4-4EDA-9B3C-550AE77A2F75}"/>
    <cellStyle name="Calculation 2 38 5" xfId="4326" xr:uid="{87F1AAE9-84B5-4DBA-A625-06A0D1DD1114}"/>
    <cellStyle name="Calculation 2 38 5 2" xfId="4327" xr:uid="{130522CB-077F-4718-A1DC-813CEC05AA76}"/>
    <cellStyle name="Calculation 2 38 5 3" xfId="4328" xr:uid="{C2A4BB8E-C52D-4A56-A4A7-E5FD61F10311}"/>
    <cellStyle name="Calculation 2 38 6" xfId="4329" xr:uid="{D69F46B6-14F6-47AF-BAC2-0FAF441A5506}"/>
    <cellStyle name="Calculation 2 38 6 2" xfId="4330" xr:uid="{B344F858-212A-44A2-B55C-B9F9E36B5415}"/>
    <cellStyle name="Calculation 2 38 6 3" xfId="4331" xr:uid="{A496C962-EEC0-417F-AA1C-F93BCEEC05B9}"/>
    <cellStyle name="Calculation 2 38 7" xfId="4332" xr:uid="{E3F2F2F6-1D11-4B74-9779-DE9618E34881}"/>
    <cellStyle name="Calculation 2 38 8" xfId="4333" xr:uid="{17C2C542-2AEF-48D9-9C61-8D3053D1A5E8}"/>
    <cellStyle name="Calculation 2 39" xfId="4334" xr:uid="{7346CEFE-579F-4A8F-8EA2-31E5B3B959F0}"/>
    <cellStyle name="Calculation 2 39 2" xfId="4335" xr:uid="{A8FC8E19-ED8E-4C60-8ED0-95AA34BC393F}"/>
    <cellStyle name="Calculation 2 39 3" xfId="4336" xr:uid="{0908F4E5-4FA1-4887-BA78-193BC67B1976}"/>
    <cellStyle name="Calculation 2 39 4" xfId="4337" xr:uid="{E3E6DA5F-4AEC-4ADB-BD4C-5FE3E096BD5E}"/>
    <cellStyle name="Calculation 2 39 5" xfId="4338" xr:uid="{978932D9-A1F6-40E3-8E9D-6DEF2DCEEA1C}"/>
    <cellStyle name="Calculation 2 39 6" xfId="4339" xr:uid="{670E429B-A68E-4DFD-BA85-C72F274B8448}"/>
    <cellStyle name="Calculation 2 4" xfId="4340" xr:uid="{059E7B17-28E4-4258-9ECA-CBD70F8DFFB1}"/>
    <cellStyle name="Calculation 2 4 10" xfId="4341" xr:uid="{7BEB9425-786D-42A0-83A3-2657B5D2D8C3}"/>
    <cellStyle name="Calculation 2 4 10 2" xfId="4342" xr:uid="{AB75CAAF-68E7-4F07-99D6-B04B010D84DF}"/>
    <cellStyle name="Calculation 2 4 10 2 2" xfId="4343" xr:uid="{258AFAB1-4924-44E5-895A-94D3E439190A}"/>
    <cellStyle name="Calculation 2 4 10 2 3" xfId="4344" xr:uid="{64A6AFB2-E001-48CA-BA58-569A6444A582}"/>
    <cellStyle name="Calculation 2 4 10 2 4" xfId="4345" xr:uid="{50EDCD17-BD39-4B9F-8A30-731C28203F7A}"/>
    <cellStyle name="Calculation 2 4 10 2 5" xfId="4346" xr:uid="{A95F85C9-88EF-4DE6-80E5-4667C6B78C4E}"/>
    <cellStyle name="Calculation 2 4 10 2 6" xfId="4347" xr:uid="{9D092417-311E-412B-A853-7EAD85296967}"/>
    <cellStyle name="Calculation 2 4 10 3" xfId="4348" xr:uid="{E6A1A939-0F2C-4039-B0B8-D8CC20FA9291}"/>
    <cellStyle name="Calculation 2 4 10 3 2" xfId="4349" xr:uid="{30331ADC-3C24-417B-BB11-FD1A274A27C8}"/>
    <cellStyle name="Calculation 2 4 10 3 3" xfId="4350" xr:uid="{665409D2-2230-4ABB-9F72-A2A35ECF8115}"/>
    <cellStyle name="Calculation 2 4 10 4" xfId="4351" xr:uid="{5A2A4F1C-761F-4973-9DC6-2D45F23DCC69}"/>
    <cellStyle name="Calculation 2 4 10 4 2" xfId="4352" xr:uid="{22A7FB06-B92A-470C-86FE-F9F1C040CA97}"/>
    <cellStyle name="Calculation 2 4 10 4 3" xfId="4353" xr:uid="{7D061B33-7F8A-4534-A517-9849B682AE76}"/>
    <cellStyle name="Calculation 2 4 10 5" xfId="4354" xr:uid="{F12CAC3E-E37B-4F06-8018-CFA4BDC18DD6}"/>
    <cellStyle name="Calculation 2 4 10 5 2" xfId="4355" xr:uid="{4F3F54EC-72E9-49B5-9CC4-CFAA0E9BBC13}"/>
    <cellStyle name="Calculation 2 4 10 5 3" xfId="4356" xr:uid="{A925619F-3BAD-4D31-8D15-5432768E31D0}"/>
    <cellStyle name="Calculation 2 4 10 6" xfId="4357" xr:uid="{4A68B52B-04AC-4C7E-865A-A32F213697D5}"/>
    <cellStyle name="Calculation 2 4 10 6 2" xfId="4358" xr:uid="{2859DA7B-B543-49D4-AF2F-44BEEB961851}"/>
    <cellStyle name="Calculation 2 4 10 6 3" xfId="4359" xr:uid="{116E0742-0AD1-441A-B62D-9D2CB0F1C63B}"/>
    <cellStyle name="Calculation 2 4 10 7" xfId="4360" xr:uid="{5CBA45EA-B4F7-4572-8A0E-98F05ACCCEFF}"/>
    <cellStyle name="Calculation 2 4 10 8" xfId="4361" xr:uid="{97705724-DE53-4D71-B8DC-8321E2E8557E}"/>
    <cellStyle name="Calculation 2 4 11" xfId="4362" xr:uid="{A98C90CB-AD6E-4B1E-BB74-E4BCF493F7E6}"/>
    <cellStyle name="Calculation 2 4 11 2" xfId="4363" xr:uid="{BB148C0B-8AF7-4AD8-B9D3-422C4CE92676}"/>
    <cellStyle name="Calculation 2 4 11 2 2" xfId="4364" xr:uid="{5AAFC529-EB8A-41E2-8175-45F08D6324CF}"/>
    <cellStyle name="Calculation 2 4 11 2 3" xfId="4365" xr:uid="{8A60A8B4-9AAA-47C2-857E-71210EFD5EC2}"/>
    <cellStyle name="Calculation 2 4 11 2 4" xfId="4366" xr:uid="{2AC26C17-6E58-40AF-806E-C1AAFCE53C07}"/>
    <cellStyle name="Calculation 2 4 11 2 5" xfId="4367" xr:uid="{F63A937D-A2D1-439C-8F38-8DF4EB428CDF}"/>
    <cellStyle name="Calculation 2 4 11 2 6" xfId="4368" xr:uid="{5DF55934-2F78-4300-8037-0DE14865D99B}"/>
    <cellStyle name="Calculation 2 4 11 3" xfId="4369" xr:uid="{F39317BC-890B-4657-872B-1DF851212FAE}"/>
    <cellStyle name="Calculation 2 4 11 3 2" xfId="4370" xr:uid="{26C0AB39-04ED-4E88-B1F8-D06DC88E2B5A}"/>
    <cellStyle name="Calculation 2 4 11 3 3" xfId="4371" xr:uid="{C3CF139A-C69C-4836-BD68-EED04A08BB80}"/>
    <cellStyle name="Calculation 2 4 11 4" xfId="4372" xr:uid="{AD4D8C91-7901-4E74-A430-37E90F9F081A}"/>
    <cellStyle name="Calculation 2 4 11 4 2" xfId="4373" xr:uid="{8F23EFA8-6EAF-402B-B6CF-FE520BCAAE4D}"/>
    <cellStyle name="Calculation 2 4 11 4 3" xfId="4374" xr:uid="{B0D82BC1-BA44-44A9-A69D-887E33451FC6}"/>
    <cellStyle name="Calculation 2 4 11 5" xfId="4375" xr:uid="{B93C6D16-821A-463A-B48A-A89FC643F21B}"/>
    <cellStyle name="Calculation 2 4 11 5 2" xfId="4376" xr:uid="{BE0D493E-AFC2-48BA-8C1A-03C91C46E991}"/>
    <cellStyle name="Calculation 2 4 11 5 3" xfId="4377" xr:uid="{C8C244D2-7973-4127-BE83-E2DF019A7A46}"/>
    <cellStyle name="Calculation 2 4 11 6" xfId="4378" xr:uid="{AEFF816B-24E1-4774-BE66-97DB6EF44612}"/>
    <cellStyle name="Calculation 2 4 11 6 2" xfId="4379" xr:uid="{214D845F-E937-4B25-97DC-42274625691C}"/>
    <cellStyle name="Calculation 2 4 11 6 3" xfId="4380" xr:uid="{C7C7429B-ADBC-4671-9CFC-591B97217BAD}"/>
    <cellStyle name="Calculation 2 4 11 7" xfId="4381" xr:uid="{2C8CE0BC-ABAD-4537-97D9-5C9BC736CD83}"/>
    <cellStyle name="Calculation 2 4 11 8" xfId="4382" xr:uid="{E5ED4022-AE97-4331-A238-EA8071335768}"/>
    <cellStyle name="Calculation 2 4 12" xfId="4383" xr:uid="{603C22F5-CC7A-487C-A2FA-ACC680FEEED2}"/>
    <cellStyle name="Calculation 2 4 12 2" xfId="4384" xr:uid="{31D00860-8B5E-4DCB-926E-CA1DB67E7E18}"/>
    <cellStyle name="Calculation 2 4 12 2 2" xfId="4385" xr:uid="{170F77F3-A1C9-4121-8474-7FB255757E13}"/>
    <cellStyle name="Calculation 2 4 12 2 3" xfId="4386" xr:uid="{BC3BA9FD-CAEF-4036-913C-B7F21CB06055}"/>
    <cellStyle name="Calculation 2 4 12 2 4" xfId="4387" xr:uid="{7AF67724-9401-47BC-8295-896F604FAC05}"/>
    <cellStyle name="Calculation 2 4 12 2 5" xfId="4388" xr:uid="{FAB3DE4A-7E95-4469-A101-57F74B39D347}"/>
    <cellStyle name="Calculation 2 4 12 2 6" xfId="4389" xr:uid="{33B039D4-4C3B-4817-B6C5-EDD65C486AB5}"/>
    <cellStyle name="Calculation 2 4 12 3" xfId="4390" xr:uid="{A12E50CF-6A59-4939-9556-1E442281FDE7}"/>
    <cellStyle name="Calculation 2 4 12 3 2" xfId="4391" xr:uid="{A5080925-749C-43D1-BFD3-969D5AB61B3A}"/>
    <cellStyle name="Calculation 2 4 12 3 3" xfId="4392" xr:uid="{8CEA543C-F0E7-4170-8934-AA19BA51D3D2}"/>
    <cellStyle name="Calculation 2 4 12 4" xfId="4393" xr:uid="{A2E1F1DF-AD1B-44F6-A77E-2DA71FE45A73}"/>
    <cellStyle name="Calculation 2 4 12 4 2" xfId="4394" xr:uid="{C7A7384C-FE4A-40C8-95C3-A24D08A75943}"/>
    <cellStyle name="Calculation 2 4 12 4 3" xfId="4395" xr:uid="{7EAA3C03-4C1E-4B49-8D42-04C97218C426}"/>
    <cellStyle name="Calculation 2 4 12 5" xfId="4396" xr:uid="{69287095-A8F0-4B0D-AEAC-49502B71C1F6}"/>
    <cellStyle name="Calculation 2 4 12 5 2" xfId="4397" xr:uid="{036EAEEE-65D4-4F1B-815B-F48DA3EA9775}"/>
    <cellStyle name="Calculation 2 4 12 5 3" xfId="4398" xr:uid="{79076BEE-6F40-4C56-BCE6-1D453D801873}"/>
    <cellStyle name="Calculation 2 4 12 6" xfId="4399" xr:uid="{39401F85-635E-4D28-A9B1-9ADC16C060D8}"/>
    <cellStyle name="Calculation 2 4 12 6 2" xfId="4400" xr:uid="{8930CFF1-1E85-408E-83AB-4CD1DFEA07AD}"/>
    <cellStyle name="Calculation 2 4 12 6 3" xfId="4401" xr:uid="{3C99486E-87C2-4850-A6F8-60947E505D6E}"/>
    <cellStyle name="Calculation 2 4 12 7" xfId="4402" xr:uid="{2DC01E23-8363-44ED-8D19-2C63AFF238DD}"/>
    <cellStyle name="Calculation 2 4 12 8" xfId="4403" xr:uid="{19515DA9-2E24-444C-B848-C5BDEF0C79C4}"/>
    <cellStyle name="Calculation 2 4 13" xfId="4404" xr:uid="{4FAA62C9-80FA-4644-B37A-F6E43016D1F0}"/>
    <cellStyle name="Calculation 2 4 13 2" xfId="4405" xr:uid="{F715DA00-ABA2-4A95-A5CA-813B62CD91B9}"/>
    <cellStyle name="Calculation 2 4 13 2 2" xfId="4406" xr:uid="{8F8E2A39-DBAB-4144-9DB0-C7EB6CA21342}"/>
    <cellStyle name="Calculation 2 4 13 2 3" xfId="4407" xr:uid="{736F7FE6-46E0-45F2-9A8B-E6B8BF8ECAEE}"/>
    <cellStyle name="Calculation 2 4 13 2 4" xfId="4408" xr:uid="{DAC20D86-FACB-481C-9043-0F795DCC9111}"/>
    <cellStyle name="Calculation 2 4 13 2 5" xfId="4409" xr:uid="{1E671277-F448-41DA-BBBF-F0EF710C8E50}"/>
    <cellStyle name="Calculation 2 4 13 2 6" xfId="4410" xr:uid="{1F624140-A6C2-44F4-A15A-45369B3B1AAB}"/>
    <cellStyle name="Calculation 2 4 13 3" xfId="4411" xr:uid="{CB9D6E95-7683-4F0E-92B6-12061FEC7828}"/>
    <cellStyle name="Calculation 2 4 13 3 2" xfId="4412" xr:uid="{9C95A969-6A94-4256-A63D-F08BBE7E5C17}"/>
    <cellStyle name="Calculation 2 4 13 3 3" xfId="4413" xr:uid="{5FAF7F61-86BA-4501-9143-6E155EAFE679}"/>
    <cellStyle name="Calculation 2 4 13 4" xfId="4414" xr:uid="{68C701D9-8C30-4F72-B6EF-9A64B7F7A0DD}"/>
    <cellStyle name="Calculation 2 4 13 4 2" xfId="4415" xr:uid="{409FCD9B-BFD8-4B75-8E10-8BD4ADA52E62}"/>
    <cellStyle name="Calculation 2 4 13 4 3" xfId="4416" xr:uid="{8A3B2B02-D2D3-49C0-9CAB-43C136193DF1}"/>
    <cellStyle name="Calculation 2 4 13 5" xfId="4417" xr:uid="{F5381F60-AB07-4AB7-850F-940A37617860}"/>
    <cellStyle name="Calculation 2 4 13 5 2" xfId="4418" xr:uid="{12080BE7-44EA-4EC9-B685-9962C809CBA4}"/>
    <cellStyle name="Calculation 2 4 13 5 3" xfId="4419" xr:uid="{F16D6AAB-4EBD-4F2A-A600-B800C29EF356}"/>
    <cellStyle name="Calculation 2 4 13 6" xfId="4420" xr:uid="{5877323A-230B-40A9-A0AC-44D3A47231F1}"/>
    <cellStyle name="Calculation 2 4 13 6 2" xfId="4421" xr:uid="{2E044332-D1E0-43ED-868E-F967AB07AA1C}"/>
    <cellStyle name="Calculation 2 4 13 6 3" xfId="4422" xr:uid="{71D3647B-6673-475C-A132-520B02F54F4A}"/>
    <cellStyle name="Calculation 2 4 13 7" xfId="4423" xr:uid="{14E1A724-57DA-4B65-8E31-C2AA3A9CE536}"/>
    <cellStyle name="Calculation 2 4 13 8" xfId="4424" xr:uid="{4B78BBA1-4163-430F-81F9-0EA324A9BD94}"/>
    <cellStyle name="Calculation 2 4 14" xfId="4425" xr:uid="{67F38F5B-88B5-42F0-967E-29AF62DE9C1F}"/>
    <cellStyle name="Calculation 2 4 14 2" xfId="4426" xr:uid="{58E5C06F-B409-4BE1-8EEF-0468DCE8B8AC}"/>
    <cellStyle name="Calculation 2 4 14 2 2" xfId="4427" xr:uid="{405ACA22-313E-4228-9E67-7FF8FE046BE7}"/>
    <cellStyle name="Calculation 2 4 14 2 3" xfId="4428" xr:uid="{9D29A689-6050-4D9E-BF19-9F1371BFD2F1}"/>
    <cellStyle name="Calculation 2 4 14 2 4" xfId="4429" xr:uid="{E9917C31-6146-42AC-B4F0-F7CD8B6820A2}"/>
    <cellStyle name="Calculation 2 4 14 2 5" xfId="4430" xr:uid="{7B2688AD-4F1E-4BEF-ABCC-52DE624F24E2}"/>
    <cellStyle name="Calculation 2 4 14 2 6" xfId="4431" xr:uid="{58F1B378-E139-4CE3-99DD-F1A89BCE11C2}"/>
    <cellStyle name="Calculation 2 4 14 3" xfId="4432" xr:uid="{75959021-927B-4D6C-841A-51DDAFD9FDF7}"/>
    <cellStyle name="Calculation 2 4 14 3 2" xfId="4433" xr:uid="{25E7FE4F-A11E-4C6F-B4DB-411784B8EE94}"/>
    <cellStyle name="Calculation 2 4 14 3 3" xfId="4434" xr:uid="{3983BACC-FAA5-4E1A-8FD9-384105357484}"/>
    <cellStyle name="Calculation 2 4 14 4" xfId="4435" xr:uid="{1502C1F4-BAA4-4F58-BDED-A60F310F9C41}"/>
    <cellStyle name="Calculation 2 4 14 4 2" xfId="4436" xr:uid="{ABB19140-F043-47FC-92A6-2C8C9992C75E}"/>
    <cellStyle name="Calculation 2 4 14 4 3" xfId="4437" xr:uid="{333DF06D-FE16-40D1-905E-81640D1C60DA}"/>
    <cellStyle name="Calculation 2 4 14 5" xfId="4438" xr:uid="{9CC22C71-7AEE-40AB-A5A2-26D7E1C94083}"/>
    <cellStyle name="Calculation 2 4 14 5 2" xfId="4439" xr:uid="{4EAE6722-4B8A-4908-91D8-C70B1142B73C}"/>
    <cellStyle name="Calculation 2 4 14 5 3" xfId="4440" xr:uid="{1349854B-D1F7-4D3A-8993-F68572DFAB00}"/>
    <cellStyle name="Calculation 2 4 14 6" xfId="4441" xr:uid="{C7EF7FE2-3856-4832-8EA6-7E83BA3691EA}"/>
    <cellStyle name="Calculation 2 4 14 6 2" xfId="4442" xr:uid="{AD3DE762-9E01-4DAB-A2DC-410CF58A1EA4}"/>
    <cellStyle name="Calculation 2 4 14 6 3" xfId="4443" xr:uid="{34822F96-5402-44DF-8651-ABC83DEDC492}"/>
    <cellStyle name="Calculation 2 4 14 7" xfId="4444" xr:uid="{B60C2F2C-51DF-4734-ADED-EA683238FD33}"/>
    <cellStyle name="Calculation 2 4 14 8" xfId="4445" xr:uid="{B655D159-D2D4-4912-9D9D-08AEAD4061D3}"/>
    <cellStyle name="Calculation 2 4 15" xfId="4446" xr:uid="{2187E3FA-1C98-4374-A200-12DBC5C24940}"/>
    <cellStyle name="Calculation 2 4 15 2" xfId="4447" xr:uid="{2944E4E9-C065-40FD-AB7C-64660A64AC38}"/>
    <cellStyle name="Calculation 2 4 15 2 2" xfId="4448" xr:uid="{17089D04-E92E-40B4-9B77-543CD3199F8F}"/>
    <cellStyle name="Calculation 2 4 15 2 3" xfId="4449" xr:uid="{BB6CA54B-CE8F-4C9B-9A0A-C85053DF9EED}"/>
    <cellStyle name="Calculation 2 4 15 2 4" xfId="4450" xr:uid="{3F8DA4E6-537A-4C6F-9E00-1B7023BD2FF1}"/>
    <cellStyle name="Calculation 2 4 15 2 5" xfId="4451" xr:uid="{C4786BC3-F6CB-4CA1-97DB-396A6D775ADD}"/>
    <cellStyle name="Calculation 2 4 15 2 6" xfId="4452" xr:uid="{06B264A9-DCBA-4B9E-88E7-B3DBAD3731DC}"/>
    <cellStyle name="Calculation 2 4 15 3" xfId="4453" xr:uid="{F91276B0-3F48-4E69-99F1-42C6EB111F91}"/>
    <cellStyle name="Calculation 2 4 15 3 2" xfId="4454" xr:uid="{749D82D7-A206-4D59-8869-14D238F36EA0}"/>
    <cellStyle name="Calculation 2 4 15 3 3" xfId="4455" xr:uid="{2A8C10F2-6C6B-4296-AB43-CE0352D0806B}"/>
    <cellStyle name="Calculation 2 4 15 4" xfId="4456" xr:uid="{F609EEA3-A39E-4742-9899-DAC8F2D5ACF0}"/>
    <cellStyle name="Calculation 2 4 15 4 2" xfId="4457" xr:uid="{F92A85AF-3176-4AE2-8FD5-D4F16E19E0BF}"/>
    <cellStyle name="Calculation 2 4 15 4 3" xfId="4458" xr:uid="{641851C6-955D-4C1C-A708-4CB4C458D383}"/>
    <cellStyle name="Calculation 2 4 15 5" xfId="4459" xr:uid="{0F695FA4-AF5C-46E9-B4FB-259601004637}"/>
    <cellStyle name="Calculation 2 4 15 5 2" xfId="4460" xr:uid="{F0971156-63A7-427A-BD8A-2C48E405EB12}"/>
    <cellStyle name="Calculation 2 4 15 5 3" xfId="4461" xr:uid="{F75C7180-D450-40FA-888F-12E41269C677}"/>
    <cellStyle name="Calculation 2 4 15 6" xfId="4462" xr:uid="{886DAF64-48A8-4EC4-AD72-3993DECE36FC}"/>
    <cellStyle name="Calculation 2 4 15 6 2" xfId="4463" xr:uid="{24526010-2EB2-4E19-B54B-8626B6FEAC3E}"/>
    <cellStyle name="Calculation 2 4 15 6 3" xfId="4464" xr:uid="{B0A9A362-5CF4-431B-9FDD-C8C4738AF3A8}"/>
    <cellStyle name="Calculation 2 4 15 7" xfId="4465" xr:uid="{99F3A2D9-C0A5-47EE-9BFB-699553A27339}"/>
    <cellStyle name="Calculation 2 4 15 8" xfId="4466" xr:uid="{3004E55F-1068-49DC-B5A3-C49C25CEA125}"/>
    <cellStyle name="Calculation 2 4 16" xfId="4467" xr:uid="{2494AD5F-6032-4FA3-AD78-10579911A75F}"/>
    <cellStyle name="Calculation 2 4 16 2" xfId="4468" xr:uid="{41194D23-D929-4992-9C5E-E8BFE7013D91}"/>
    <cellStyle name="Calculation 2 4 16 2 2" xfId="4469" xr:uid="{33F2855F-AE77-4373-A15F-12AC22A437BD}"/>
    <cellStyle name="Calculation 2 4 16 2 3" xfId="4470" xr:uid="{7BE35847-C166-4ABB-821D-6469C05C4E9E}"/>
    <cellStyle name="Calculation 2 4 16 2 4" xfId="4471" xr:uid="{6BFBDC7E-75D9-4DBD-BC6D-C67AFA4F783C}"/>
    <cellStyle name="Calculation 2 4 16 2 5" xfId="4472" xr:uid="{56B6CC14-333A-4C4B-BEF0-89CB2C8E0C66}"/>
    <cellStyle name="Calculation 2 4 16 2 6" xfId="4473" xr:uid="{8CCC7896-ABC7-4D0D-A591-0C7B9BA0A056}"/>
    <cellStyle name="Calculation 2 4 16 3" xfId="4474" xr:uid="{4F4F8104-8C3D-4BEF-85DB-C449D2949E0B}"/>
    <cellStyle name="Calculation 2 4 16 3 2" xfId="4475" xr:uid="{DA752AFE-DC8F-405C-B171-80A9763B8E00}"/>
    <cellStyle name="Calculation 2 4 16 3 3" xfId="4476" xr:uid="{75B3FAB1-30EF-4D2B-B621-A66430658297}"/>
    <cellStyle name="Calculation 2 4 16 4" xfId="4477" xr:uid="{855E84CA-253F-420A-868C-4989388CAAF7}"/>
    <cellStyle name="Calculation 2 4 16 4 2" xfId="4478" xr:uid="{496966B1-D121-44FF-9708-6F5D846EF977}"/>
    <cellStyle name="Calculation 2 4 16 4 3" xfId="4479" xr:uid="{BC35F9CF-A5A2-4EC1-A397-8D93BCF26722}"/>
    <cellStyle name="Calculation 2 4 16 5" xfId="4480" xr:uid="{82CD15ED-1894-4238-B19F-B2F5B91C60A1}"/>
    <cellStyle name="Calculation 2 4 16 5 2" xfId="4481" xr:uid="{365CA67C-8767-4FDA-A78D-9EDFABE3DCF3}"/>
    <cellStyle name="Calculation 2 4 16 5 3" xfId="4482" xr:uid="{CAFB9F1D-3073-405B-8E3C-146DB2AE5CC1}"/>
    <cellStyle name="Calculation 2 4 16 6" xfId="4483" xr:uid="{7724BB6A-B4BE-4087-9FE1-F651546E4FD7}"/>
    <cellStyle name="Calculation 2 4 16 6 2" xfId="4484" xr:uid="{F3CF834C-3304-482D-AA78-B90C5819C9BF}"/>
    <cellStyle name="Calculation 2 4 16 6 3" xfId="4485" xr:uid="{C3CB80F0-27CF-4925-B2CC-1D977EFF0357}"/>
    <cellStyle name="Calculation 2 4 16 7" xfId="4486" xr:uid="{A83C5B2C-F2D3-44D6-B24A-CD2B74FE753C}"/>
    <cellStyle name="Calculation 2 4 16 8" xfId="4487" xr:uid="{891D5574-3453-4352-9F1D-FF029A392440}"/>
    <cellStyle name="Calculation 2 4 17" xfId="4488" xr:uid="{7E29286F-FA93-4C57-9DD0-DD47FF3DE967}"/>
    <cellStyle name="Calculation 2 4 17 2" xfId="4489" xr:uid="{C07F0340-15D0-4E45-93D7-4E8FF0901424}"/>
    <cellStyle name="Calculation 2 4 17 2 2" xfId="4490" xr:uid="{06166F2C-98C9-4732-8BA2-E68B4998D121}"/>
    <cellStyle name="Calculation 2 4 17 2 3" xfId="4491" xr:uid="{507CA576-F9E2-4A10-B8B3-EEAA29F391C4}"/>
    <cellStyle name="Calculation 2 4 17 2 4" xfId="4492" xr:uid="{D3EB874D-B546-4B0D-BF38-42AB7368AB71}"/>
    <cellStyle name="Calculation 2 4 17 2 5" xfId="4493" xr:uid="{769011B4-9210-413D-9780-DD13350DFF43}"/>
    <cellStyle name="Calculation 2 4 17 2 6" xfId="4494" xr:uid="{EE18FC57-FB41-4D00-BD1D-4B50074D878F}"/>
    <cellStyle name="Calculation 2 4 17 3" xfId="4495" xr:uid="{341D5265-0444-4918-A09A-A4FCC4DA41F8}"/>
    <cellStyle name="Calculation 2 4 17 3 2" xfId="4496" xr:uid="{84394DDF-B53F-4B40-9885-0D6ABF1491AA}"/>
    <cellStyle name="Calculation 2 4 17 3 3" xfId="4497" xr:uid="{54E35EB6-8837-45DC-9291-85A05FF2090B}"/>
    <cellStyle name="Calculation 2 4 17 4" xfId="4498" xr:uid="{0E1BBE43-6E0F-406C-9542-DEE9DC835994}"/>
    <cellStyle name="Calculation 2 4 17 4 2" xfId="4499" xr:uid="{E0CB8604-058E-4B0D-A2B5-D4BF5D34B3CD}"/>
    <cellStyle name="Calculation 2 4 17 4 3" xfId="4500" xr:uid="{A814912B-F57E-47C6-A6E5-72A3F56F8151}"/>
    <cellStyle name="Calculation 2 4 17 5" xfId="4501" xr:uid="{CA682224-C14F-488C-BE68-35E4B279CB6A}"/>
    <cellStyle name="Calculation 2 4 17 5 2" xfId="4502" xr:uid="{F3E49FED-51CB-4808-A3F8-6822A6D8EDBB}"/>
    <cellStyle name="Calculation 2 4 17 5 3" xfId="4503" xr:uid="{DC5C8AEC-DB44-4651-9C7F-F98F6958CE3E}"/>
    <cellStyle name="Calculation 2 4 17 6" xfId="4504" xr:uid="{BD46C707-CC1B-4F33-834B-0FD8BAA57971}"/>
    <cellStyle name="Calculation 2 4 17 6 2" xfId="4505" xr:uid="{C8B9C4F3-AD49-4DA9-A1B8-B22372606165}"/>
    <cellStyle name="Calculation 2 4 17 6 3" xfId="4506" xr:uid="{D655DE87-5A11-4673-95A3-10F14E3A7AEA}"/>
    <cellStyle name="Calculation 2 4 17 7" xfId="4507" xr:uid="{61C50E31-F010-4546-8DC3-789525C467E3}"/>
    <cellStyle name="Calculation 2 4 17 8" xfId="4508" xr:uid="{426336B3-C5C5-49D3-851B-089F91A90A17}"/>
    <cellStyle name="Calculation 2 4 18" xfId="4509" xr:uid="{BF5EBF75-3244-4117-A864-1BB296817C71}"/>
    <cellStyle name="Calculation 2 4 18 2" xfId="4510" xr:uid="{9288E280-6CB6-44F4-8FE3-8AA73B003B82}"/>
    <cellStyle name="Calculation 2 4 18 2 2" xfId="4511" xr:uid="{8CB133D1-0771-4DBB-8A37-40EF7BF881E5}"/>
    <cellStyle name="Calculation 2 4 18 2 3" xfId="4512" xr:uid="{30062D5B-93B2-4455-A65B-8373A3839141}"/>
    <cellStyle name="Calculation 2 4 18 2 4" xfId="4513" xr:uid="{8342ADCE-6BA7-44C1-8444-ADF90C777DB1}"/>
    <cellStyle name="Calculation 2 4 18 2 5" xfId="4514" xr:uid="{E4703388-73E3-4D13-86F2-E42EF460E16E}"/>
    <cellStyle name="Calculation 2 4 18 2 6" xfId="4515" xr:uid="{E6078F0B-259A-401D-A8F9-494C2356C1E5}"/>
    <cellStyle name="Calculation 2 4 18 3" xfId="4516" xr:uid="{82E45CC4-2061-4CBF-94E9-6DE5A7E6988F}"/>
    <cellStyle name="Calculation 2 4 18 3 2" xfId="4517" xr:uid="{D452A6AF-B6EF-4EEB-8065-698ECF42615B}"/>
    <cellStyle name="Calculation 2 4 18 3 3" xfId="4518" xr:uid="{28FF72C9-0129-4A9E-901A-A73FA4018AE5}"/>
    <cellStyle name="Calculation 2 4 18 4" xfId="4519" xr:uid="{69A0FAC3-3F28-49C4-9ACF-9B950DC20108}"/>
    <cellStyle name="Calculation 2 4 18 4 2" xfId="4520" xr:uid="{34370771-C728-433C-B30C-4CFDAE3AEB50}"/>
    <cellStyle name="Calculation 2 4 18 4 3" xfId="4521" xr:uid="{6A168C50-5E18-4D9B-8926-E11CCB7127C8}"/>
    <cellStyle name="Calculation 2 4 18 5" xfId="4522" xr:uid="{FC8D7D85-E7CF-4B08-AC82-3CFCBAB4E6FF}"/>
    <cellStyle name="Calculation 2 4 18 5 2" xfId="4523" xr:uid="{A8F09AFD-7142-42C1-A4DF-91239F9CC862}"/>
    <cellStyle name="Calculation 2 4 18 5 3" xfId="4524" xr:uid="{C2E899A8-B3C3-43A4-9DC5-192546D7A4F1}"/>
    <cellStyle name="Calculation 2 4 18 6" xfId="4525" xr:uid="{4ED21155-4D75-4AEC-A4C2-79F0CA78399F}"/>
    <cellStyle name="Calculation 2 4 18 6 2" xfId="4526" xr:uid="{6E2F3C66-3AF1-4BB9-B22E-3512E49685B6}"/>
    <cellStyle name="Calculation 2 4 18 6 3" xfId="4527" xr:uid="{728A4070-4EC1-4073-A4A1-EDF2146BB758}"/>
    <cellStyle name="Calculation 2 4 18 7" xfId="4528" xr:uid="{D79E825F-9D96-45E3-B10F-14F30767A1D5}"/>
    <cellStyle name="Calculation 2 4 18 8" xfId="4529" xr:uid="{602F9EF8-4A24-47D3-A146-2D9DAFF96878}"/>
    <cellStyle name="Calculation 2 4 19" xfId="4530" xr:uid="{91855C6A-CEC9-4519-87D0-B64580DCEE5F}"/>
    <cellStyle name="Calculation 2 4 19 2" xfId="4531" xr:uid="{B02B8604-4396-405B-B179-31326A4E402E}"/>
    <cellStyle name="Calculation 2 4 19 2 2" xfId="4532" xr:uid="{AABCD7C6-2769-4E44-B766-EB5F54E0E80E}"/>
    <cellStyle name="Calculation 2 4 19 2 3" xfId="4533" xr:uid="{C2102745-B53D-4FD3-8B14-5D15CDBC41E3}"/>
    <cellStyle name="Calculation 2 4 19 2 4" xfId="4534" xr:uid="{0EEB3470-8534-4D46-89B2-944CDF3EA515}"/>
    <cellStyle name="Calculation 2 4 19 2 5" xfId="4535" xr:uid="{B3B6FD68-A414-4365-8A70-9FE71B13BFA8}"/>
    <cellStyle name="Calculation 2 4 19 2 6" xfId="4536" xr:uid="{636F5A21-06E8-4640-9BF4-86A04A95FF8C}"/>
    <cellStyle name="Calculation 2 4 19 3" xfId="4537" xr:uid="{2963C98C-3BE9-4D1D-B0A7-5FD7C5D0A0B1}"/>
    <cellStyle name="Calculation 2 4 19 3 2" xfId="4538" xr:uid="{8A00A2DF-45B3-458F-BC70-5CDE8BE6BCA9}"/>
    <cellStyle name="Calculation 2 4 19 3 3" xfId="4539" xr:uid="{CB69C7CD-232F-440E-B63A-37A8F8F82EC1}"/>
    <cellStyle name="Calculation 2 4 19 4" xfId="4540" xr:uid="{66A5016A-9424-4350-957A-5DFC715DB160}"/>
    <cellStyle name="Calculation 2 4 19 4 2" xfId="4541" xr:uid="{4B414847-C1A9-42B0-A3C8-F6605175BB6C}"/>
    <cellStyle name="Calculation 2 4 19 4 3" xfId="4542" xr:uid="{6E6D7020-6EAA-4C44-BC5A-EC545BBD4A06}"/>
    <cellStyle name="Calculation 2 4 19 5" xfId="4543" xr:uid="{3A281520-6FE0-4FF3-986C-60740CD8D8CB}"/>
    <cellStyle name="Calculation 2 4 19 5 2" xfId="4544" xr:uid="{39EFA096-89D4-4FFA-BFAC-A339D6B367AF}"/>
    <cellStyle name="Calculation 2 4 19 5 3" xfId="4545" xr:uid="{19BDF17D-913D-4A55-8994-40F3278C505D}"/>
    <cellStyle name="Calculation 2 4 19 6" xfId="4546" xr:uid="{FFD343C3-0A9D-4EB7-A313-78020D78D5CD}"/>
    <cellStyle name="Calculation 2 4 19 6 2" xfId="4547" xr:uid="{46EC1335-9AD2-480A-B444-7A1B28FCDFE8}"/>
    <cellStyle name="Calculation 2 4 19 6 3" xfId="4548" xr:uid="{53E4AFA0-ED9D-4ADC-98F5-1352FB0345E4}"/>
    <cellStyle name="Calculation 2 4 19 7" xfId="4549" xr:uid="{571E186D-2147-42B7-B0E7-4F12DC6519A9}"/>
    <cellStyle name="Calculation 2 4 19 8" xfId="4550" xr:uid="{C616920B-975B-48F6-BD46-9C721FBD7C9A}"/>
    <cellStyle name="Calculation 2 4 2" xfId="4551" xr:uid="{87FBE02E-8765-4F86-B8C1-90A307467BB3}"/>
    <cellStyle name="Calculation 2 4 2 2" xfId="4552" xr:uid="{62635B73-9129-45E0-AEE7-61BD354FC84E}"/>
    <cellStyle name="Calculation 2 4 2 2 2" xfId="4553" xr:uid="{9593AB9A-FCAC-485F-9870-064E12BB32DF}"/>
    <cellStyle name="Calculation 2 4 2 2 3" xfId="4554" xr:uid="{70D4AF21-1371-475A-8A31-4C107D07510B}"/>
    <cellStyle name="Calculation 2 4 2 2 4" xfId="4555" xr:uid="{C4087787-576F-42B4-8AC8-11FD2EFC5808}"/>
    <cellStyle name="Calculation 2 4 2 2 5" xfId="4556" xr:uid="{DA1448C3-FBB1-4761-A97C-5627BBF28869}"/>
    <cellStyle name="Calculation 2 4 2 2 6" xfId="4557" xr:uid="{54295858-C830-4566-BA08-3538717A732E}"/>
    <cellStyle name="Calculation 2 4 2 3" xfId="4558" xr:uid="{76CCC5D7-097E-41B2-8720-20CD259E77C0}"/>
    <cellStyle name="Calculation 2 4 2 3 2" xfId="4559" xr:uid="{A9AB845F-963B-4A87-A948-1084CD7BBD9D}"/>
    <cellStyle name="Calculation 2 4 2 3 3" xfId="4560" xr:uid="{24882618-FFD1-47C0-82C0-D182965017B0}"/>
    <cellStyle name="Calculation 2 4 2 4" xfId="4561" xr:uid="{2AB20DF3-D7D7-4151-8320-4C65B7704FC8}"/>
    <cellStyle name="Calculation 2 4 2 4 2" xfId="4562" xr:uid="{24C66A8D-6101-4D5E-B8C9-9B1FA62DBCF9}"/>
    <cellStyle name="Calculation 2 4 2 4 3" xfId="4563" xr:uid="{BDAAE0AC-09B9-49D9-910F-FA093BB422E0}"/>
    <cellStyle name="Calculation 2 4 2 5" xfId="4564" xr:uid="{9DFCF31E-05CC-408F-935C-7E355ADB3855}"/>
    <cellStyle name="Calculation 2 4 2 5 2" xfId="4565" xr:uid="{FB8EE708-39FE-4357-98A6-189341F3ED23}"/>
    <cellStyle name="Calculation 2 4 2 5 3" xfId="4566" xr:uid="{1B0E3C71-2D34-4974-9ABA-A6355665FF48}"/>
    <cellStyle name="Calculation 2 4 2 6" xfId="4567" xr:uid="{C33D103D-BEA2-4CE6-B166-99BA046ED8CF}"/>
    <cellStyle name="Calculation 2 4 2 6 2" xfId="4568" xr:uid="{FF8B585A-8833-4371-BF70-D6AA9C7A8AE3}"/>
    <cellStyle name="Calculation 2 4 2 6 3" xfId="4569" xr:uid="{4363D848-F84E-4C66-BDD3-7D31A7C0DAAC}"/>
    <cellStyle name="Calculation 2 4 2 7" xfId="4570" xr:uid="{3F290EF3-6E01-4B85-BFF5-9904D7BC6C41}"/>
    <cellStyle name="Calculation 2 4 2 8" xfId="4571" xr:uid="{A5C2AC78-6DBC-4AC6-8863-71D51B24AFBC}"/>
    <cellStyle name="Calculation 2 4 20" xfId="4572" xr:uid="{2AD9E45E-E7D1-4EC5-BECD-5E6A38BA4097}"/>
    <cellStyle name="Calculation 2 4 20 2" xfId="4573" xr:uid="{E2336F29-9B34-4A31-A8C9-0A3336C6F319}"/>
    <cellStyle name="Calculation 2 4 20 2 2" xfId="4574" xr:uid="{65C8CA85-A732-46F5-886F-F7736093C99F}"/>
    <cellStyle name="Calculation 2 4 20 2 3" xfId="4575" xr:uid="{A62EFEA5-386F-4888-8623-26450CD1FF68}"/>
    <cellStyle name="Calculation 2 4 20 2 4" xfId="4576" xr:uid="{E1020E6E-23EE-4281-96F9-3292D29172C5}"/>
    <cellStyle name="Calculation 2 4 20 2 5" xfId="4577" xr:uid="{8C556DEE-0296-4D6A-B1A7-D3E26FF6A3C6}"/>
    <cellStyle name="Calculation 2 4 20 2 6" xfId="4578" xr:uid="{3B5704C0-ED31-4B17-805C-966E23C05E5C}"/>
    <cellStyle name="Calculation 2 4 20 3" xfId="4579" xr:uid="{32AC7464-D236-4A69-90DE-40DEEBBE40F8}"/>
    <cellStyle name="Calculation 2 4 20 3 2" xfId="4580" xr:uid="{D14A1059-2D25-4BB6-BD94-855E4229AFAB}"/>
    <cellStyle name="Calculation 2 4 20 3 3" xfId="4581" xr:uid="{189B4E98-2504-4D4B-A562-85F85B5C6E7B}"/>
    <cellStyle name="Calculation 2 4 20 4" xfId="4582" xr:uid="{07BDBF30-4B8D-4A24-8A4A-D88A700D441D}"/>
    <cellStyle name="Calculation 2 4 20 4 2" xfId="4583" xr:uid="{B93C1AC2-6E73-4B29-9A55-E299A507FD84}"/>
    <cellStyle name="Calculation 2 4 20 4 3" xfId="4584" xr:uid="{89D25CBC-3F33-4740-ACDD-611DBF3C6D40}"/>
    <cellStyle name="Calculation 2 4 20 5" xfId="4585" xr:uid="{02947362-2523-4C5B-95C5-0CF4441AEFF0}"/>
    <cellStyle name="Calculation 2 4 20 5 2" xfId="4586" xr:uid="{E2B62C79-1AAD-4591-9FA2-799F327382D0}"/>
    <cellStyle name="Calculation 2 4 20 5 3" xfId="4587" xr:uid="{09B2D4DE-F11C-47D4-9452-0EEB2D7104DD}"/>
    <cellStyle name="Calculation 2 4 20 6" xfId="4588" xr:uid="{5EAFA6AE-CC11-45D1-9FC6-4BCE18B76342}"/>
    <cellStyle name="Calculation 2 4 20 6 2" xfId="4589" xr:uid="{C56B8549-873C-4EFD-8A18-273C762F055A}"/>
    <cellStyle name="Calculation 2 4 20 6 3" xfId="4590" xr:uid="{B9A2AAF7-E5EE-4A98-921F-69A07012F87C}"/>
    <cellStyle name="Calculation 2 4 20 7" xfId="4591" xr:uid="{918D5A79-B3E6-46BA-8177-8540E8DE9AFA}"/>
    <cellStyle name="Calculation 2 4 20 8" xfId="4592" xr:uid="{C677634D-83E0-4C71-97C9-FC673F17C71F}"/>
    <cellStyle name="Calculation 2 4 21" xfId="4593" xr:uid="{5B8F5AB0-597A-46DF-90EB-C3C0AB8AF6AD}"/>
    <cellStyle name="Calculation 2 4 21 2" xfId="4594" xr:uid="{55AF5BBB-1D2C-4CDF-8D7E-3A19234DE120}"/>
    <cellStyle name="Calculation 2 4 21 2 2" xfId="4595" xr:uid="{3D760069-951D-49B0-8236-B32378474708}"/>
    <cellStyle name="Calculation 2 4 21 2 3" xfId="4596" xr:uid="{8B0A81DF-85BE-41DC-A0ED-4E93934F6BA6}"/>
    <cellStyle name="Calculation 2 4 21 2 4" xfId="4597" xr:uid="{68ACC074-8D30-45E2-BC16-462D9B859F5D}"/>
    <cellStyle name="Calculation 2 4 21 2 5" xfId="4598" xr:uid="{7340FFFC-325D-4588-B7CB-7AE53AC42D61}"/>
    <cellStyle name="Calculation 2 4 21 2 6" xfId="4599" xr:uid="{B8EC805B-DD02-4790-9755-D6470610AEDD}"/>
    <cellStyle name="Calculation 2 4 21 3" xfId="4600" xr:uid="{F1F01200-8805-463B-B5AB-B8703B3A82CD}"/>
    <cellStyle name="Calculation 2 4 21 3 2" xfId="4601" xr:uid="{7F171665-B11F-4DEF-936C-95EB61074DE3}"/>
    <cellStyle name="Calculation 2 4 21 3 3" xfId="4602" xr:uid="{68AF428C-3EC2-40C9-8A67-511DF0779F3E}"/>
    <cellStyle name="Calculation 2 4 21 4" xfId="4603" xr:uid="{4CF1EE5C-FA9C-4E52-A36D-DE6AC71E31BE}"/>
    <cellStyle name="Calculation 2 4 21 4 2" xfId="4604" xr:uid="{3330C708-E030-49D4-BCCE-CB71362CB7BD}"/>
    <cellStyle name="Calculation 2 4 21 4 3" xfId="4605" xr:uid="{68057FAD-FB5B-4481-8DC8-0CE2499B2290}"/>
    <cellStyle name="Calculation 2 4 21 5" xfId="4606" xr:uid="{EF16F3CB-B8AF-4CF8-979F-B85204E2DFEA}"/>
    <cellStyle name="Calculation 2 4 21 5 2" xfId="4607" xr:uid="{019D933B-7548-42ED-AB0E-00CCE85C1F73}"/>
    <cellStyle name="Calculation 2 4 21 5 3" xfId="4608" xr:uid="{8E66C931-5461-49A8-BD62-77F166781157}"/>
    <cellStyle name="Calculation 2 4 21 6" xfId="4609" xr:uid="{FF85D198-C4A8-4359-B100-E055E497072E}"/>
    <cellStyle name="Calculation 2 4 21 6 2" xfId="4610" xr:uid="{2630F6CE-CF6A-4BB0-8F80-86F928803885}"/>
    <cellStyle name="Calculation 2 4 21 6 3" xfId="4611" xr:uid="{F43C1339-4FC6-4327-94EF-F1575D44980C}"/>
    <cellStyle name="Calculation 2 4 21 7" xfId="4612" xr:uid="{4163AA01-A9AF-45D5-8284-8E55E3883579}"/>
    <cellStyle name="Calculation 2 4 21 8" xfId="4613" xr:uid="{3E34E33F-B2C4-4D23-9B7C-0321F573A225}"/>
    <cellStyle name="Calculation 2 4 22" xfId="4614" xr:uid="{39F745C6-11F3-43E1-B390-1D859FB0E0B7}"/>
    <cellStyle name="Calculation 2 4 22 2" xfId="4615" xr:uid="{9630AF9B-E94E-4D70-8F10-C335EDB00564}"/>
    <cellStyle name="Calculation 2 4 22 2 2" xfId="4616" xr:uid="{092FAB77-0B15-4259-BD30-5B2318846882}"/>
    <cellStyle name="Calculation 2 4 22 2 3" xfId="4617" xr:uid="{492A864F-16E2-4152-AB68-FBFC6C41A83C}"/>
    <cellStyle name="Calculation 2 4 22 2 4" xfId="4618" xr:uid="{1BEBB1BF-B19B-4085-856E-3F0E12531FDF}"/>
    <cellStyle name="Calculation 2 4 22 2 5" xfId="4619" xr:uid="{24ACF33A-2321-4294-88AF-049110B80A43}"/>
    <cellStyle name="Calculation 2 4 22 2 6" xfId="4620" xr:uid="{C9255048-7668-4EE6-A804-8DFEB175449D}"/>
    <cellStyle name="Calculation 2 4 22 3" xfId="4621" xr:uid="{AC2DD70D-54F3-4285-AB82-2DADB79D60D1}"/>
    <cellStyle name="Calculation 2 4 22 3 2" xfId="4622" xr:uid="{CFD969EF-418C-413D-B6F9-5302E8ABDAC2}"/>
    <cellStyle name="Calculation 2 4 22 3 3" xfId="4623" xr:uid="{B16509ED-6A02-4B1A-9110-A78DB5A55E6E}"/>
    <cellStyle name="Calculation 2 4 22 4" xfId="4624" xr:uid="{C75B133B-9E66-4FDF-A9C2-C57FD8A2B12F}"/>
    <cellStyle name="Calculation 2 4 22 4 2" xfId="4625" xr:uid="{0D5CEB40-7AB9-463F-9B51-02BB04F2ECBB}"/>
    <cellStyle name="Calculation 2 4 22 4 3" xfId="4626" xr:uid="{923CE21A-E91D-42D6-B29B-C75D0DD64B8A}"/>
    <cellStyle name="Calculation 2 4 22 5" xfId="4627" xr:uid="{9849A98E-1137-49F0-B0A6-3194152A3D60}"/>
    <cellStyle name="Calculation 2 4 22 5 2" xfId="4628" xr:uid="{F3994441-349C-4E1A-8A0F-58BFE386ED88}"/>
    <cellStyle name="Calculation 2 4 22 5 3" xfId="4629" xr:uid="{991ED4C1-1D74-4968-9BCD-37A157B0076B}"/>
    <cellStyle name="Calculation 2 4 22 6" xfId="4630" xr:uid="{E9CEA5C5-FAB3-434E-AD48-DA0FDF7155DF}"/>
    <cellStyle name="Calculation 2 4 22 6 2" xfId="4631" xr:uid="{CA877998-50C0-4221-B96B-8958B03CF866}"/>
    <cellStyle name="Calculation 2 4 22 6 3" xfId="4632" xr:uid="{CCF7EF48-A523-4453-B589-EE86D4376754}"/>
    <cellStyle name="Calculation 2 4 22 7" xfId="4633" xr:uid="{95DADB85-B393-479B-AADB-B0754B84C1FE}"/>
    <cellStyle name="Calculation 2 4 22 8" xfId="4634" xr:uid="{3196EF46-DCFC-495F-921B-EC2AFFD97014}"/>
    <cellStyle name="Calculation 2 4 23" xfId="4635" xr:uid="{E263311E-DD56-4313-B39A-EE002DFD7F26}"/>
    <cellStyle name="Calculation 2 4 23 2" xfId="4636" xr:uid="{B2760846-73CB-44EB-B4C8-F4DCA643937A}"/>
    <cellStyle name="Calculation 2 4 23 2 2" xfId="4637" xr:uid="{48D4B564-7B91-4443-B260-74C5401C675F}"/>
    <cellStyle name="Calculation 2 4 23 2 3" xfId="4638" xr:uid="{57A4025F-6800-4F32-957D-4FD445EC42AF}"/>
    <cellStyle name="Calculation 2 4 23 2 4" xfId="4639" xr:uid="{A2C0CAB3-EE00-4816-8196-0C9F2A5FD277}"/>
    <cellStyle name="Calculation 2 4 23 2 5" xfId="4640" xr:uid="{15166013-FD07-41FE-BCB0-0D821ACE72FB}"/>
    <cellStyle name="Calculation 2 4 23 2 6" xfId="4641" xr:uid="{F30BE071-DD89-4B81-B17F-FA545E348246}"/>
    <cellStyle name="Calculation 2 4 23 3" xfId="4642" xr:uid="{D6B5EDB0-E8B0-4985-834D-E26112843400}"/>
    <cellStyle name="Calculation 2 4 23 3 2" xfId="4643" xr:uid="{2E203A18-233C-4200-BB18-C02BCBC9E801}"/>
    <cellStyle name="Calculation 2 4 23 3 3" xfId="4644" xr:uid="{96235C24-67FA-47C5-A6A9-5EC839BB3EE7}"/>
    <cellStyle name="Calculation 2 4 23 4" xfId="4645" xr:uid="{3D16127E-ECDA-4447-8F07-8F102AD62FD5}"/>
    <cellStyle name="Calculation 2 4 23 4 2" xfId="4646" xr:uid="{270A2D59-2E6C-444F-8D20-9261156AE991}"/>
    <cellStyle name="Calculation 2 4 23 4 3" xfId="4647" xr:uid="{FCEA0B71-97F6-4DA4-A23E-35995AD359C8}"/>
    <cellStyle name="Calculation 2 4 23 5" xfId="4648" xr:uid="{96370AE2-1173-414B-A9FF-25F787A1FBF6}"/>
    <cellStyle name="Calculation 2 4 23 5 2" xfId="4649" xr:uid="{FEADFEFD-2B08-451B-BB7E-15248798DC89}"/>
    <cellStyle name="Calculation 2 4 23 5 3" xfId="4650" xr:uid="{C8469263-822E-4926-BD0A-5A34FD745C61}"/>
    <cellStyle name="Calculation 2 4 23 6" xfId="4651" xr:uid="{C68F3BD2-DBA6-4094-B10D-BD6DDB623D37}"/>
    <cellStyle name="Calculation 2 4 23 6 2" xfId="4652" xr:uid="{61120B39-891B-49CB-A8F9-D3F25FFD2982}"/>
    <cellStyle name="Calculation 2 4 23 6 3" xfId="4653" xr:uid="{B9D2FBD4-2D6E-469C-9A9C-9794FB27BE11}"/>
    <cellStyle name="Calculation 2 4 23 7" xfId="4654" xr:uid="{5A60E68D-FAB7-4996-96C0-1BA9010AD961}"/>
    <cellStyle name="Calculation 2 4 23 8" xfId="4655" xr:uid="{F60C0465-6101-4E6C-A107-A2C6F19E1AE8}"/>
    <cellStyle name="Calculation 2 4 24" xfId="4656" xr:uid="{9966D9F8-F359-4BD1-A2EC-C8FFF620C39E}"/>
    <cellStyle name="Calculation 2 4 24 2" xfId="4657" xr:uid="{00481675-E5CD-42B3-8DE1-C65A53AEA3FF}"/>
    <cellStyle name="Calculation 2 4 24 2 2" xfId="4658" xr:uid="{B040B8BE-2404-4026-9227-6BB0E823113C}"/>
    <cellStyle name="Calculation 2 4 24 2 3" xfId="4659" xr:uid="{BA2946C5-2DDE-4C11-9157-DE80F3467A12}"/>
    <cellStyle name="Calculation 2 4 24 2 4" xfId="4660" xr:uid="{86816032-058F-4EED-9969-6ECAF219FDCC}"/>
    <cellStyle name="Calculation 2 4 24 2 5" xfId="4661" xr:uid="{34664161-B837-4DCE-9CA2-A96B44379120}"/>
    <cellStyle name="Calculation 2 4 24 2 6" xfId="4662" xr:uid="{0A8A2C04-5E2B-4B2A-94E7-5E14D545314E}"/>
    <cellStyle name="Calculation 2 4 24 3" xfId="4663" xr:uid="{812E71D1-C894-4904-B80F-5B4AE9BCD1D0}"/>
    <cellStyle name="Calculation 2 4 24 3 2" xfId="4664" xr:uid="{B8456874-B9A2-4056-A229-B88F429BB324}"/>
    <cellStyle name="Calculation 2 4 24 3 3" xfId="4665" xr:uid="{56EBBCE2-5863-45E8-BDC4-87AE36DBEFE5}"/>
    <cellStyle name="Calculation 2 4 24 4" xfId="4666" xr:uid="{CFC5BD3B-1214-4B5A-B9F1-209B199C9D9D}"/>
    <cellStyle name="Calculation 2 4 24 4 2" xfId="4667" xr:uid="{5D31ACAA-07B8-475B-A98A-2A268202016F}"/>
    <cellStyle name="Calculation 2 4 24 4 3" xfId="4668" xr:uid="{A34AB365-3D05-4411-8D8E-1B009B1D3D66}"/>
    <cellStyle name="Calculation 2 4 24 5" xfId="4669" xr:uid="{3FC5FA51-6536-4DC8-A5F1-CA297C6AFC97}"/>
    <cellStyle name="Calculation 2 4 24 5 2" xfId="4670" xr:uid="{09E98CF2-5994-4C2A-AA68-56A6B1300F33}"/>
    <cellStyle name="Calculation 2 4 24 5 3" xfId="4671" xr:uid="{83BCA46B-7791-474A-8838-85C09F6BA13A}"/>
    <cellStyle name="Calculation 2 4 24 6" xfId="4672" xr:uid="{C76EC73B-83E9-474F-A5AD-E60979D14E47}"/>
    <cellStyle name="Calculation 2 4 24 6 2" xfId="4673" xr:uid="{478D966D-AE42-4D5F-A9A4-96F5471D9E84}"/>
    <cellStyle name="Calculation 2 4 24 6 3" xfId="4674" xr:uid="{98A6FC2E-51D0-4865-88AF-0937A880551B}"/>
    <cellStyle name="Calculation 2 4 24 7" xfId="4675" xr:uid="{4C48708C-A22F-4BFD-A991-FA78BF28D853}"/>
    <cellStyle name="Calculation 2 4 24 8" xfId="4676" xr:uid="{6EBB10AE-832C-4043-9755-121EC9E7BEE6}"/>
    <cellStyle name="Calculation 2 4 25" xfId="4677" xr:uid="{78B6B5A8-9E4D-499E-B675-E457E6A4C1B8}"/>
    <cellStyle name="Calculation 2 4 25 2" xfId="4678" xr:uid="{C50870E0-9E81-40DC-B236-61D6D5AEB721}"/>
    <cellStyle name="Calculation 2 4 25 2 2" xfId="4679" xr:uid="{0334770A-7C95-4F7C-800C-3C4AE631B2C6}"/>
    <cellStyle name="Calculation 2 4 25 2 3" xfId="4680" xr:uid="{1AF248F5-4171-45F8-A1EE-26AD0C64EE6B}"/>
    <cellStyle name="Calculation 2 4 25 2 4" xfId="4681" xr:uid="{5483E432-CFF6-4F58-B8CA-0FDDC4068ADF}"/>
    <cellStyle name="Calculation 2 4 25 2 5" xfId="4682" xr:uid="{CEEE5086-22D3-4BF1-A10F-D7694AB77AB7}"/>
    <cellStyle name="Calculation 2 4 25 2 6" xfId="4683" xr:uid="{7ABF5D3E-5366-444B-9E35-60A9D48983D1}"/>
    <cellStyle name="Calculation 2 4 25 3" xfId="4684" xr:uid="{3A86FB4D-2FC2-4516-8A94-A4AEB78F0705}"/>
    <cellStyle name="Calculation 2 4 25 3 2" xfId="4685" xr:uid="{72FEE3A5-066C-4718-9B10-9EE944C11EDB}"/>
    <cellStyle name="Calculation 2 4 25 3 3" xfId="4686" xr:uid="{39E820D4-A027-405E-9C8C-BF25BCE4ACA9}"/>
    <cellStyle name="Calculation 2 4 25 4" xfId="4687" xr:uid="{438C509D-BA95-4361-8834-B1A9549684B9}"/>
    <cellStyle name="Calculation 2 4 25 4 2" xfId="4688" xr:uid="{44ECB4B1-F888-4484-BA8D-0BEADC8F076A}"/>
    <cellStyle name="Calculation 2 4 25 4 3" xfId="4689" xr:uid="{F174FC3A-64C0-4FF8-A59D-3DBF51F271A6}"/>
    <cellStyle name="Calculation 2 4 25 5" xfId="4690" xr:uid="{C93F40B3-8FB1-45CA-9737-D02472384928}"/>
    <cellStyle name="Calculation 2 4 25 5 2" xfId="4691" xr:uid="{E2F3993D-0DD6-455A-9EFD-F7FF5EA8485D}"/>
    <cellStyle name="Calculation 2 4 25 5 3" xfId="4692" xr:uid="{EF57DA3F-B301-43B0-938E-FC6B8894B8BB}"/>
    <cellStyle name="Calculation 2 4 25 6" xfId="4693" xr:uid="{6D331F4F-8786-4940-B033-FD96645F2178}"/>
    <cellStyle name="Calculation 2 4 25 6 2" xfId="4694" xr:uid="{50295B0C-0CFD-4453-87B5-61BCE5258D94}"/>
    <cellStyle name="Calculation 2 4 25 6 3" xfId="4695" xr:uid="{729EA51D-C41E-4F72-96EB-47D66E03A99C}"/>
    <cellStyle name="Calculation 2 4 25 7" xfId="4696" xr:uid="{2C2FAE78-4204-4B63-BCD5-6550551CFAD3}"/>
    <cellStyle name="Calculation 2 4 25 8" xfId="4697" xr:uid="{A34299C2-EE59-4B74-A8A5-48D6828A20F5}"/>
    <cellStyle name="Calculation 2 4 26" xfId="4698" xr:uid="{D2CD4952-4A06-434D-B4CE-24086942BD3A}"/>
    <cellStyle name="Calculation 2 4 26 2" xfId="4699" xr:uid="{27D35EA9-77AF-43BC-9B6E-9579A0F0FC6E}"/>
    <cellStyle name="Calculation 2 4 26 2 2" xfId="4700" xr:uid="{F5F5200B-3355-49D4-B86F-9A958A9D9A76}"/>
    <cellStyle name="Calculation 2 4 26 2 3" xfId="4701" xr:uid="{12FE58D8-4A46-4109-AEB7-AFB36AAED4D2}"/>
    <cellStyle name="Calculation 2 4 26 2 4" xfId="4702" xr:uid="{6842E702-80D7-4E0C-9F65-3E71234CAC62}"/>
    <cellStyle name="Calculation 2 4 26 2 5" xfId="4703" xr:uid="{D1D08E5E-B4D7-4774-8C78-FAC016430680}"/>
    <cellStyle name="Calculation 2 4 26 2 6" xfId="4704" xr:uid="{849B1B4C-56A7-49E2-9A6D-D9913BB00638}"/>
    <cellStyle name="Calculation 2 4 26 3" xfId="4705" xr:uid="{66960597-EA4C-4786-BAD1-BDE3E7EDFF52}"/>
    <cellStyle name="Calculation 2 4 26 3 2" xfId="4706" xr:uid="{E076ADCA-046F-441F-961C-EF6C4990D53F}"/>
    <cellStyle name="Calculation 2 4 26 3 3" xfId="4707" xr:uid="{53D91067-E7F2-47BD-A10D-30A23D719620}"/>
    <cellStyle name="Calculation 2 4 26 4" xfId="4708" xr:uid="{DC4ED279-D035-493B-89DB-EA95585FD787}"/>
    <cellStyle name="Calculation 2 4 26 4 2" xfId="4709" xr:uid="{92E16729-E506-4A05-9AB5-15925780921C}"/>
    <cellStyle name="Calculation 2 4 26 4 3" xfId="4710" xr:uid="{6A77CB05-9969-4C99-929C-02D961C02672}"/>
    <cellStyle name="Calculation 2 4 26 5" xfId="4711" xr:uid="{CD79EBB0-DE9F-40C6-AD78-73161B056B99}"/>
    <cellStyle name="Calculation 2 4 26 5 2" xfId="4712" xr:uid="{055E01BA-ABE8-4E40-9E0A-7D425346FEB5}"/>
    <cellStyle name="Calculation 2 4 26 5 3" xfId="4713" xr:uid="{7DF6FDCC-ED6C-43CD-8BE9-91B0A456FF72}"/>
    <cellStyle name="Calculation 2 4 26 6" xfId="4714" xr:uid="{1B912407-5714-4DE3-9216-0AFE4BB6C8EE}"/>
    <cellStyle name="Calculation 2 4 26 6 2" xfId="4715" xr:uid="{4AD2EA73-EF72-4ED5-9013-163762D287F1}"/>
    <cellStyle name="Calculation 2 4 26 6 3" xfId="4716" xr:uid="{D5CFA7F5-01A0-42A3-AB8A-17C1E903AAB9}"/>
    <cellStyle name="Calculation 2 4 26 7" xfId="4717" xr:uid="{DE740C89-E6FD-43F1-8071-BED52C0EAC73}"/>
    <cellStyle name="Calculation 2 4 26 8" xfId="4718" xr:uid="{6CAF130D-E026-4EA2-AEAA-5F7A18252E20}"/>
    <cellStyle name="Calculation 2 4 27" xfId="4719" xr:uid="{E9F5F8B9-4F67-4455-B1C4-78FD15D28C01}"/>
    <cellStyle name="Calculation 2 4 27 2" xfId="4720" xr:uid="{3A6DAB04-14ED-45D9-9970-A62984820A30}"/>
    <cellStyle name="Calculation 2 4 27 2 2" xfId="4721" xr:uid="{CE39A5F6-B9C9-497E-A1A8-F29D8758BAE5}"/>
    <cellStyle name="Calculation 2 4 27 2 3" xfId="4722" xr:uid="{82AEE39E-5FA8-47A9-BE69-504E918BF22C}"/>
    <cellStyle name="Calculation 2 4 27 2 4" xfId="4723" xr:uid="{DF2EC598-82AB-4ED7-BDB3-B3683E44A6E9}"/>
    <cellStyle name="Calculation 2 4 27 2 5" xfId="4724" xr:uid="{2A232C4D-967B-4E0B-908A-A4D1C2722849}"/>
    <cellStyle name="Calculation 2 4 27 2 6" xfId="4725" xr:uid="{556549A6-88CB-46CE-8EE5-36362850FF33}"/>
    <cellStyle name="Calculation 2 4 27 3" xfId="4726" xr:uid="{F7C00750-9D9B-412C-B315-F3FB472F4429}"/>
    <cellStyle name="Calculation 2 4 27 3 2" xfId="4727" xr:uid="{AC1AA50A-FA22-489E-A359-30F72E03768C}"/>
    <cellStyle name="Calculation 2 4 27 3 3" xfId="4728" xr:uid="{8C160EBA-2066-4415-8193-96598E1955BB}"/>
    <cellStyle name="Calculation 2 4 27 4" xfId="4729" xr:uid="{3703B842-62AA-4082-A843-9F1272570C55}"/>
    <cellStyle name="Calculation 2 4 27 4 2" xfId="4730" xr:uid="{F1CB3A27-68AB-4E8C-8850-3FC52D46BABE}"/>
    <cellStyle name="Calculation 2 4 27 4 3" xfId="4731" xr:uid="{9454B613-B29F-4091-B1D6-A28483FEF7C3}"/>
    <cellStyle name="Calculation 2 4 27 5" xfId="4732" xr:uid="{80030284-B621-4EEE-8FF8-A3D86B37073B}"/>
    <cellStyle name="Calculation 2 4 27 5 2" xfId="4733" xr:uid="{9FE3B880-0A4B-4EEF-A5EA-8A8A35A9F67E}"/>
    <cellStyle name="Calculation 2 4 27 5 3" xfId="4734" xr:uid="{619863B6-194C-40C1-A31D-D55B00FE1BAB}"/>
    <cellStyle name="Calculation 2 4 27 6" xfId="4735" xr:uid="{33106B19-789C-407A-B847-79FC27E85F50}"/>
    <cellStyle name="Calculation 2 4 27 6 2" xfId="4736" xr:uid="{4B808902-218E-47F1-AB67-A338EF72202C}"/>
    <cellStyle name="Calculation 2 4 27 6 3" xfId="4737" xr:uid="{FF3E9527-A463-4596-B89D-5251C347B063}"/>
    <cellStyle name="Calculation 2 4 27 7" xfId="4738" xr:uid="{CAFE126B-8D98-4686-9C3F-3F7615CC9B0C}"/>
    <cellStyle name="Calculation 2 4 27 8" xfId="4739" xr:uid="{80DDDB11-13A5-48AD-BB0C-66B152E4F443}"/>
    <cellStyle name="Calculation 2 4 28" xfId="4740" xr:uid="{4176FE48-2235-4493-AB88-D826109A5672}"/>
    <cellStyle name="Calculation 2 4 28 2" xfId="4741" xr:uid="{AB805FA3-8F27-461C-91F4-D59BF8A6BDA7}"/>
    <cellStyle name="Calculation 2 4 28 2 2" xfId="4742" xr:uid="{81AA0D4D-B884-4056-B683-105145F36611}"/>
    <cellStyle name="Calculation 2 4 28 2 3" xfId="4743" xr:uid="{B74F52C0-6369-40E5-BD64-72774D71382D}"/>
    <cellStyle name="Calculation 2 4 28 2 4" xfId="4744" xr:uid="{F48B703D-FF73-465F-A35B-341D551FB6AE}"/>
    <cellStyle name="Calculation 2 4 28 2 5" xfId="4745" xr:uid="{49FE4416-FA2D-4E30-81F4-0ECFBA1F73DB}"/>
    <cellStyle name="Calculation 2 4 28 2 6" xfId="4746" xr:uid="{85977681-0653-4D3D-B5D6-8D0D54B67147}"/>
    <cellStyle name="Calculation 2 4 28 3" xfId="4747" xr:uid="{68196418-D15D-431C-BCD2-BD2023983465}"/>
    <cellStyle name="Calculation 2 4 28 3 2" xfId="4748" xr:uid="{6AE920D1-0217-41E2-8033-0949C910DF3D}"/>
    <cellStyle name="Calculation 2 4 28 3 3" xfId="4749" xr:uid="{9BAE3932-CE07-4EAD-BDE5-39D52DB955A4}"/>
    <cellStyle name="Calculation 2 4 28 4" xfId="4750" xr:uid="{1CA7782E-72DE-4637-967E-8D292452640B}"/>
    <cellStyle name="Calculation 2 4 28 4 2" xfId="4751" xr:uid="{8E00DD44-BF9F-4786-BDBE-61B0B79465D5}"/>
    <cellStyle name="Calculation 2 4 28 4 3" xfId="4752" xr:uid="{46AD4D07-4C0B-412F-A762-26B9BCC7591F}"/>
    <cellStyle name="Calculation 2 4 28 5" xfId="4753" xr:uid="{314B4C7A-DBDB-47B0-BBD5-CC893017842D}"/>
    <cellStyle name="Calculation 2 4 28 5 2" xfId="4754" xr:uid="{0A83EBCC-1F55-4A87-AE5A-C8F71E148913}"/>
    <cellStyle name="Calculation 2 4 28 5 3" xfId="4755" xr:uid="{4A4B7709-8015-43C1-AE99-8D680E7A99EB}"/>
    <cellStyle name="Calculation 2 4 28 6" xfId="4756" xr:uid="{ADF63706-80A4-49E1-B2E2-B260E624D2FE}"/>
    <cellStyle name="Calculation 2 4 28 6 2" xfId="4757" xr:uid="{6BCA1FA3-6A49-403E-AD79-5C368DF8057B}"/>
    <cellStyle name="Calculation 2 4 28 6 3" xfId="4758" xr:uid="{498DFBA6-ADD8-4B90-9AD6-DE2394A43932}"/>
    <cellStyle name="Calculation 2 4 28 7" xfId="4759" xr:uid="{799189AD-DFA2-462E-B979-35276CE749E0}"/>
    <cellStyle name="Calculation 2 4 28 8" xfId="4760" xr:uid="{4FA4DCAB-F9FE-4B1D-99F7-75E257413F3D}"/>
    <cellStyle name="Calculation 2 4 29" xfId="4761" xr:uid="{FD981B7B-AC80-45EB-BBC3-4BE9BB5B345A}"/>
    <cellStyle name="Calculation 2 4 29 2" xfId="4762" xr:uid="{2EA55011-8706-4F90-8A6B-F4D3FF22EAAC}"/>
    <cellStyle name="Calculation 2 4 29 2 2" xfId="4763" xr:uid="{C34F5FFB-FD6F-4300-9757-51668862EB39}"/>
    <cellStyle name="Calculation 2 4 29 2 3" xfId="4764" xr:uid="{1A7CC713-E737-46B0-AFF6-61F3D5CDF159}"/>
    <cellStyle name="Calculation 2 4 29 2 4" xfId="4765" xr:uid="{5C3E05BC-B188-4552-86C6-224150396319}"/>
    <cellStyle name="Calculation 2 4 29 2 5" xfId="4766" xr:uid="{9BDED50C-4346-45DF-9C93-0FF0BF72D76A}"/>
    <cellStyle name="Calculation 2 4 29 2 6" xfId="4767" xr:uid="{C07D0D8F-02D5-4B7E-9B2C-1AA5936DA838}"/>
    <cellStyle name="Calculation 2 4 29 3" xfId="4768" xr:uid="{F2097CBB-6039-4A9E-BC75-BEB61001E176}"/>
    <cellStyle name="Calculation 2 4 29 3 2" xfId="4769" xr:uid="{F85869EF-7C8B-446B-A5AA-7B854F3AC46C}"/>
    <cellStyle name="Calculation 2 4 29 3 3" xfId="4770" xr:uid="{E679B524-7407-40E4-8318-03DC5D859136}"/>
    <cellStyle name="Calculation 2 4 29 4" xfId="4771" xr:uid="{16B3946B-B49A-4A3E-9BDD-AF55D6967D74}"/>
    <cellStyle name="Calculation 2 4 29 4 2" xfId="4772" xr:uid="{A6A5F8A8-F4C5-48F1-87E3-FE4870065FD2}"/>
    <cellStyle name="Calculation 2 4 29 4 3" xfId="4773" xr:uid="{4073BC2D-9B74-4824-8CC9-F61AE063E208}"/>
    <cellStyle name="Calculation 2 4 29 5" xfId="4774" xr:uid="{E73F367D-834B-46DC-8B23-927DFBF7F69D}"/>
    <cellStyle name="Calculation 2 4 29 5 2" xfId="4775" xr:uid="{C3853138-DCFE-4980-B5A5-272C9B3C5513}"/>
    <cellStyle name="Calculation 2 4 29 5 3" xfId="4776" xr:uid="{FB99DECC-0C4D-4C99-B08A-E0F1A15036FB}"/>
    <cellStyle name="Calculation 2 4 29 6" xfId="4777" xr:uid="{7F6AE1C7-DC95-4381-8B73-A08D1810E32E}"/>
    <cellStyle name="Calculation 2 4 29 6 2" xfId="4778" xr:uid="{01DD6BF0-B32F-48CF-BA02-34D82C1DD928}"/>
    <cellStyle name="Calculation 2 4 29 6 3" xfId="4779" xr:uid="{C8E93D22-2581-4348-A0B9-61A949B01BF0}"/>
    <cellStyle name="Calculation 2 4 29 7" xfId="4780" xr:uid="{27209D16-3EE2-495E-8B3D-06B901D1103A}"/>
    <cellStyle name="Calculation 2 4 29 8" xfId="4781" xr:uid="{89EEF445-6115-4B9D-A793-DFA92621F74F}"/>
    <cellStyle name="Calculation 2 4 3" xfId="4782" xr:uid="{56A9EF8E-8374-42C7-AB4A-A2D3F3600133}"/>
    <cellStyle name="Calculation 2 4 3 2" xfId="4783" xr:uid="{8AC76AFC-4F7E-4450-9C9B-4F7A724F156A}"/>
    <cellStyle name="Calculation 2 4 3 2 2" xfId="4784" xr:uid="{D39894FD-CF80-4940-870F-E394702E3C02}"/>
    <cellStyle name="Calculation 2 4 3 2 3" xfId="4785" xr:uid="{0266C017-2D98-472F-8C75-86F53913EDBD}"/>
    <cellStyle name="Calculation 2 4 3 2 4" xfId="4786" xr:uid="{FEE39ADB-17E7-4565-98E4-EBE73C1FEC1C}"/>
    <cellStyle name="Calculation 2 4 3 2 5" xfId="4787" xr:uid="{AC5F9164-DFAB-42E9-9652-69763AB0A988}"/>
    <cellStyle name="Calculation 2 4 3 2 6" xfId="4788" xr:uid="{9F3E723D-FF65-43A5-8069-6A248AFDD5F4}"/>
    <cellStyle name="Calculation 2 4 3 3" xfId="4789" xr:uid="{BF3EE5A2-B9F9-4D70-8006-8487843A65FC}"/>
    <cellStyle name="Calculation 2 4 3 3 2" xfId="4790" xr:uid="{D729C641-B3D8-48DC-88C1-CD4FBCFF0BE6}"/>
    <cellStyle name="Calculation 2 4 3 3 3" xfId="4791" xr:uid="{6DF04556-984A-4551-90A4-B1B189DAAFD7}"/>
    <cellStyle name="Calculation 2 4 3 4" xfId="4792" xr:uid="{A1407699-9145-46BB-9119-147E9DDF3AB3}"/>
    <cellStyle name="Calculation 2 4 3 4 2" xfId="4793" xr:uid="{50247899-4982-4C22-8417-E1DCD33D7010}"/>
    <cellStyle name="Calculation 2 4 3 4 3" xfId="4794" xr:uid="{01CE38D8-3264-460B-8AA0-AD4C6CFE8DEC}"/>
    <cellStyle name="Calculation 2 4 3 5" xfId="4795" xr:uid="{479CE94E-E923-4288-AE0C-546D27ABDE39}"/>
    <cellStyle name="Calculation 2 4 3 5 2" xfId="4796" xr:uid="{1CA678CB-C196-4287-BA80-EEF9F9EF65C1}"/>
    <cellStyle name="Calculation 2 4 3 5 3" xfId="4797" xr:uid="{B832BCD2-25D0-46BC-97A2-704F64036EF3}"/>
    <cellStyle name="Calculation 2 4 3 6" xfId="4798" xr:uid="{3A4113E1-2128-4517-AB4A-65B8B89C878C}"/>
    <cellStyle name="Calculation 2 4 3 6 2" xfId="4799" xr:uid="{2886F524-5565-437E-A4D1-2D7F2199BA7F}"/>
    <cellStyle name="Calculation 2 4 3 6 3" xfId="4800" xr:uid="{EDC45C95-D3D4-43AF-BDF7-BA8C376F678D}"/>
    <cellStyle name="Calculation 2 4 3 7" xfId="4801" xr:uid="{CFB2A838-58CB-4A6F-B39F-F109D97C8D71}"/>
    <cellStyle name="Calculation 2 4 3 8" xfId="4802" xr:uid="{F50C5B7B-915A-4C28-B0B4-0CC25162701C}"/>
    <cellStyle name="Calculation 2 4 30" xfId="4803" xr:uid="{39717A43-417D-4D90-B6F5-7BFB6322404F}"/>
    <cellStyle name="Calculation 2 4 30 2" xfId="4804" xr:uid="{3B856E16-C8FC-4F5D-9082-75EB73F8E042}"/>
    <cellStyle name="Calculation 2 4 30 2 2" xfId="4805" xr:uid="{1BC10BC5-5A31-4DFD-B163-12EC3934DA60}"/>
    <cellStyle name="Calculation 2 4 30 2 3" xfId="4806" xr:uid="{98935580-20DD-4CDD-971E-F847A5C6AD16}"/>
    <cellStyle name="Calculation 2 4 30 2 4" xfId="4807" xr:uid="{F25FE713-7EDA-4F55-AD5A-9661C93BF59D}"/>
    <cellStyle name="Calculation 2 4 30 2 5" xfId="4808" xr:uid="{39F138D9-4517-4DD8-ABDF-1F21E73AD723}"/>
    <cellStyle name="Calculation 2 4 30 2 6" xfId="4809" xr:uid="{971186F9-FDBD-43A1-B715-38FB522AA527}"/>
    <cellStyle name="Calculation 2 4 30 3" xfId="4810" xr:uid="{E832A982-66D6-46CF-A260-E3E91740D94C}"/>
    <cellStyle name="Calculation 2 4 30 3 2" xfId="4811" xr:uid="{40551ED4-4451-40EB-813D-2E0E0DC48797}"/>
    <cellStyle name="Calculation 2 4 30 3 3" xfId="4812" xr:uid="{33FA4EF0-49F7-4A4E-B800-73A20A9523A1}"/>
    <cellStyle name="Calculation 2 4 30 4" xfId="4813" xr:uid="{D36E58E3-D8A9-42FA-A6E2-A79B99F50AD3}"/>
    <cellStyle name="Calculation 2 4 30 4 2" xfId="4814" xr:uid="{D9979854-9391-4FD9-A1DD-8E6D9E9B101A}"/>
    <cellStyle name="Calculation 2 4 30 4 3" xfId="4815" xr:uid="{C07B3A76-C2DE-4260-BF54-B387E1436E69}"/>
    <cellStyle name="Calculation 2 4 30 5" xfId="4816" xr:uid="{8AB57AE0-A8C1-4640-952C-907455281784}"/>
    <cellStyle name="Calculation 2 4 30 5 2" xfId="4817" xr:uid="{7670C4EB-666B-4B5A-89A9-26357BC35045}"/>
    <cellStyle name="Calculation 2 4 30 5 3" xfId="4818" xr:uid="{CFE8AEF9-AF32-4CFD-97B9-7645CC9AB49F}"/>
    <cellStyle name="Calculation 2 4 30 6" xfId="4819" xr:uid="{D88E160B-47FB-4C84-B3A7-2A89AEC5B876}"/>
    <cellStyle name="Calculation 2 4 30 6 2" xfId="4820" xr:uid="{E330B206-9971-40AE-B417-6864F5325573}"/>
    <cellStyle name="Calculation 2 4 30 6 3" xfId="4821" xr:uid="{32381D0C-5CBD-47D1-A4EC-D7A47B6F3373}"/>
    <cellStyle name="Calculation 2 4 30 7" xfId="4822" xr:uid="{66E4488E-DC5A-4034-BF54-7129B9F6048F}"/>
    <cellStyle name="Calculation 2 4 30 8" xfId="4823" xr:uid="{D2F546F6-006F-4E61-BD4D-87134E821D18}"/>
    <cellStyle name="Calculation 2 4 31" xfId="4824" xr:uid="{27DB0563-2F08-4F48-BC4A-E46CDC8AF241}"/>
    <cellStyle name="Calculation 2 4 31 2" xfId="4825" xr:uid="{D39C0371-055E-41FA-86F7-669AF861A282}"/>
    <cellStyle name="Calculation 2 4 31 2 2" xfId="4826" xr:uid="{79EFEE63-FE02-41FB-91B2-91D913377CA5}"/>
    <cellStyle name="Calculation 2 4 31 2 3" xfId="4827" xr:uid="{DED6A743-5E80-4E57-833B-F8FB14965397}"/>
    <cellStyle name="Calculation 2 4 31 2 4" xfId="4828" xr:uid="{E99FD895-2932-40D9-BF72-E9983697C9B0}"/>
    <cellStyle name="Calculation 2 4 31 2 5" xfId="4829" xr:uid="{C8903E0C-76C0-4040-8EF0-83E1D5B3BD07}"/>
    <cellStyle name="Calculation 2 4 31 2 6" xfId="4830" xr:uid="{E831EFF1-464B-4F54-80D2-68EA4E4B0D95}"/>
    <cellStyle name="Calculation 2 4 31 3" xfId="4831" xr:uid="{88930C54-CE37-4D5E-A391-CA456D42F010}"/>
    <cellStyle name="Calculation 2 4 31 3 2" xfId="4832" xr:uid="{830E4B11-6552-47BF-BD0D-7CF71CEB2C34}"/>
    <cellStyle name="Calculation 2 4 31 3 3" xfId="4833" xr:uid="{643A5FFF-F58F-4ACE-81F0-D487211663E7}"/>
    <cellStyle name="Calculation 2 4 31 4" xfId="4834" xr:uid="{C83E9974-CE82-444B-B102-5DD9C8DA5D01}"/>
    <cellStyle name="Calculation 2 4 31 4 2" xfId="4835" xr:uid="{50CD7AAB-1BB5-4F75-891D-89AD2325C552}"/>
    <cellStyle name="Calculation 2 4 31 4 3" xfId="4836" xr:uid="{D67068B4-4E1A-4706-B957-7E529EBE130B}"/>
    <cellStyle name="Calculation 2 4 31 5" xfId="4837" xr:uid="{D753DF23-3BBB-42CF-A59D-D0D1BCC79A79}"/>
    <cellStyle name="Calculation 2 4 31 5 2" xfId="4838" xr:uid="{2834529F-C047-4124-A91A-18F6D68AD674}"/>
    <cellStyle name="Calculation 2 4 31 5 3" xfId="4839" xr:uid="{B690CD61-EA0F-4D75-8537-31BB82EF7E1D}"/>
    <cellStyle name="Calculation 2 4 31 6" xfId="4840" xr:uid="{73CF1668-1FC4-4A88-837F-C5714D3B8E10}"/>
    <cellStyle name="Calculation 2 4 31 6 2" xfId="4841" xr:uid="{2A760E5F-B986-40A1-8BEC-6F500E4FCED0}"/>
    <cellStyle name="Calculation 2 4 31 6 3" xfId="4842" xr:uid="{703BA561-D579-4889-A7E3-B8DB5760EAF8}"/>
    <cellStyle name="Calculation 2 4 31 7" xfId="4843" xr:uid="{057C9DA3-D1C3-42DD-B9CC-147C4A365157}"/>
    <cellStyle name="Calculation 2 4 31 8" xfId="4844" xr:uid="{8D458D1F-12AE-46B1-ACC9-0AD3E9907F07}"/>
    <cellStyle name="Calculation 2 4 32" xfId="4845" xr:uid="{B208D64D-B9E0-4574-8570-D5E7808F358A}"/>
    <cellStyle name="Calculation 2 4 32 2" xfId="4846" xr:uid="{D2BE5E0E-F3BF-4F7C-BACD-6CAB0551CC6D}"/>
    <cellStyle name="Calculation 2 4 32 2 2" xfId="4847" xr:uid="{A5870B4C-6D79-4A43-B959-A8781D2DDD2A}"/>
    <cellStyle name="Calculation 2 4 32 2 3" xfId="4848" xr:uid="{7B78F603-C10D-4D63-967E-D4851BD51575}"/>
    <cellStyle name="Calculation 2 4 32 2 4" xfId="4849" xr:uid="{98423380-6E98-47E1-AA3C-854271F87400}"/>
    <cellStyle name="Calculation 2 4 32 2 5" xfId="4850" xr:uid="{12883809-C8D2-4BC6-82B0-300EF76D44EF}"/>
    <cellStyle name="Calculation 2 4 32 2 6" xfId="4851" xr:uid="{6FE813D7-FECC-46F6-BE85-DCF1DE05E28E}"/>
    <cellStyle name="Calculation 2 4 32 3" xfId="4852" xr:uid="{233F774A-D336-450C-80E5-A33036044616}"/>
    <cellStyle name="Calculation 2 4 32 3 2" xfId="4853" xr:uid="{0FF9C13F-F1BC-4FC2-A91A-4E61980532F8}"/>
    <cellStyle name="Calculation 2 4 32 3 3" xfId="4854" xr:uid="{28D2FE2D-3A19-4D75-93AF-35622A3CB740}"/>
    <cellStyle name="Calculation 2 4 32 4" xfId="4855" xr:uid="{FB4A203C-B291-48FB-BAB1-AE70CE22BDAD}"/>
    <cellStyle name="Calculation 2 4 32 4 2" xfId="4856" xr:uid="{1521924B-EC4C-458E-A814-01F4F960F039}"/>
    <cellStyle name="Calculation 2 4 32 4 3" xfId="4857" xr:uid="{CFA08334-CFF9-4F79-8F28-17E105F8A497}"/>
    <cellStyle name="Calculation 2 4 32 5" xfId="4858" xr:uid="{143D5AD6-F217-4A50-9BDE-28618E95FFD7}"/>
    <cellStyle name="Calculation 2 4 32 5 2" xfId="4859" xr:uid="{41C3BFA4-15AE-4B72-B420-E340F98F5FF8}"/>
    <cellStyle name="Calculation 2 4 32 5 3" xfId="4860" xr:uid="{2CE818A2-9AEC-419F-9F4B-3607E3FAE2A3}"/>
    <cellStyle name="Calculation 2 4 32 6" xfId="4861" xr:uid="{46388626-744E-44A9-9577-49D4CE2EA1E5}"/>
    <cellStyle name="Calculation 2 4 32 6 2" xfId="4862" xr:uid="{760F66A3-344B-47AF-9803-64C47CE09E47}"/>
    <cellStyle name="Calculation 2 4 32 6 3" xfId="4863" xr:uid="{0A22CAF1-F607-4486-9057-58699B1FCE8B}"/>
    <cellStyle name="Calculation 2 4 32 7" xfId="4864" xr:uid="{517F540A-3C36-4D13-81E4-EF444F86D79F}"/>
    <cellStyle name="Calculation 2 4 32 8" xfId="4865" xr:uid="{AC0CC7F7-5BD0-4B7F-B715-D38356252CCF}"/>
    <cellStyle name="Calculation 2 4 33" xfId="4866" xr:uid="{B9571BD2-2610-4CDB-9D29-A319B3EBA22C}"/>
    <cellStyle name="Calculation 2 4 33 2" xfId="4867" xr:uid="{3D945180-5DEE-492D-A702-FF85C9FACEF1}"/>
    <cellStyle name="Calculation 2 4 33 2 2" xfId="4868" xr:uid="{2B3B4DB6-A858-415D-867C-20FCFB85250F}"/>
    <cellStyle name="Calculation 2 4 33 2 3" xfId="4869" xr:uid="{0A87DDC1-5B42-4AE6-805B-D1B06C46B34B}"/>
    <cellStyle name="Calculation 2 4 33 2 4" xfId="4870" xr:uid="{615FF08D-9D9E-4503-8A12-AAB559195C6B}"/>
    <cellStyle name="Calculation 2 4 33 2 5" xfId="4871" xr:uid="{E8858541-66BB-434F-9934-5909502E9302}"/>
    <cellStyle name="Calculation 2 4 33 2 6" xfId="4872" xr:uid="{07F22658-F92B-4B64-8515-22521B9250C4}"/>
    <cellStyle name="Calculation 2 4 33 3" xfId="4873" xr:uid="{929F6102-81CD-40D0-AAEB-5BFAE96FF71C}"/>
    <cellStyle name="Calculation 2 4 33 3 2" xfId="4874" xr:uid="{7BAF13C3-9694-4919-AD60-CCDA8592597C}"/>
    <cellStyle name="Calculation 2 4 33 3 3" xfId="4875" xr:uid="{C386CED0-E231-4DEC-B1B1-8AEADBA24D4F}"/>
    <cellStyle name="Calculation 2 4 33 4" xfId="4876" xr:uid="{89FB7994-D4C9-4367-ABF3-631250C2C68E}"/>
    <cellStyle name="Calculation 2 4 33 4 2" xfId="4877" xr:uid="{529EA045-7255-47F8-8155-D88D94633195}"/>
    <cellStyle name="Calculation 2 4 33 4 3" xfId="4878" xr:uid="{F2EF0C18-BDA7-46B5-A65F-6E9EC1742CF0}"/>
    <cellStyle name="Calculation 2 4 33 5" xfId="4879" xr:uid="{E43F5BEE-B978-40E5-8CA3-C5E52EECF178}"/>
    <cellStyle name="Calculation 2 4 33 5 2" xfId="4880" xr:uid="{DF8841A3-FCCA-4655-AC9E-B090BD97F1A5}"/>
    <cellStyle name="Calculation 2 4 33 5 3" xfId="4881" xr:uid="{40862C87-957A-4D45-876B-AF7FC2623E86}"/>
    <cellStyle name="Calculation 2 4 33 6" xfId="4882" xr:uid="{DFEC3B84-DCCE-484B-A708-EC34C8C216AA}"/>
    <cellStyle name="Calculation 2 4 33 6 2" xfId="4883" xr:uid="{7B0C9BE0-B74A-434F-A751-DEC0DE35B627}"/>
    <cellStyle name="Calculation 2 4 33 6 3" xfId="4884" xr:uid="{2B4CDB77-DFFF-4D60-9812-F8D6A7861101}"/>
    <cellStyle name="Calculation 2 4 33 7" xfId="4885" xr:uid="{836E06CD-5177-4688-9D48-DFD2C81CD21D}"/>
    <cellStyle name="Calculation 2 4 33 8" xfId="4886" xr:uid="{81DD235C-6CE0-4025-858D-BFF7520443E9}"/>
    <cellStyle name="Calculation 2 4 34" xfId="4887" xr:uid="{D82B930D-012D-4AA3-97B5-7099AAFA631E}"/>
    <cellStyle name="Calculation 2 4 34 2" xfId="4888" xr:uid="{8C0FC575-517A-41B6-B486-74B62F98E3D8}"/>
    <cellStyle name="Calculation 2 4 34 2 2" xfId="4889" xr:uid="{B5D9F223-0F88-42EF-AD5B-ADFF0819F46D}"/>
    <cellStyle name="Calculation 2 4 34 2 3" xfId="4890" xr:uid="{EBF340C3-9A88-4995-8AC4-7136B08C3B7F}"/>
    <cellStyle name="Calculation 2 4 34 2 4" xfId="4891" xr:uid="{B765A62A-4AB9-4546-9638-DBD3652BAABF}"/>
    <cellStyle name="Calculation 2 4 34 2 5" xfId="4892" xr:uid="{157BEDD8-E59B-4EC9-8C7C-E4155323E590}"/>
    <cellStyle name="Calculation 2 4 34 2 6" xfId="4893" xr:uid="{EE4565E1-0E03-4E0D-8E61-25D8011F0B88}"/>
    <cellStyle name="Calculation 2 4 34 3" xfId="4894" xr:uid="{E6796B82-FF81-425C-86CC-9A1F08B746F8}"/>
    <cellStyle name="Calculation 2 4 34 3 2" xfId="4895" xr:uid="{F6D046A9-9663-42F2-A7AD-9E9BEC5871B0}"/>
    <cellStyle name="Calculation 2 4 34 3 3" xfId="4896" xr:uid="{C8C1ABFA-C802-470C-9E70-55D69D0921AB}"/>
    <cellStyle name="Calculation 2 4 34 4" xfId="4897" xr:uid="{A1B40D54-B068-4265-94E1-14FE42FEEC8B}"/>
    <cellStyle name="Calculation 2 4 34 4 2" xfId="4898" xr:uid="{A1EA47BD-6601-459D-B6AC-52813B6D1F5D}"/>
    <cellStyle name="Calculation 2 4 34 4 3" xfId="4899" xr:uid="{48260C7E-7979-4259-91ED-AFFC1F10BE2F}"/>
    <cellStyle name="Calculation 2 4 34 5" xfId="4900" xr:uid="{A276A164-3E30-4953-BD10-8EA7AE09DD96}"/>
    <cellStyle name="Calculation 2 4 34 5 2" xfId="4901" xr:uid="{8D2D10F7-28C7-484C-9A56-E33FB0718EBA}"/>
    <cellStyle name="Calculation 2 4 34 5 3" xfId="4902" xr:uid="{617AC292-D406-4FE5-990E-9A406F012D31}"/>
    <cellStyle name="Calculation 2 4 34 6" xfId="4903" xr:uid="{0F466367-6861-409A-B0F2-16D959746A8A}"/>
    <cellStyle name="Calculation 2 4 34 6 2" xfId="4904" xr:uid="{52576C47-C528-495E-BFB8-ABDA336B1B97}"/>
    <cellStyle name="Calculation 2 4 34 6 3" xfId="4905" xr:uid="{3F6E88DE-51A0-4FD4-9DDB-03B6510849DC}"/>
    <cellStyle name="Calculation 2 4 34 7" xfId="4906" xr:uid="{BBDF2A75-A852-4EB0-9BBF-AD98DB11CADE}"/>
    <cellStyle name="Calculation 2 4 34 8" xfId="4907" xr:uid="{937E9B42-FE4B-4A09-95EC-0F7C67C7C397}"/>
    <cellStyle name="Calculation 2 4 35" xfId="4908" xr:uid="{D6AB712D-0CFE-4F1D-B034-79CCC9E8A952}"/>
    <cellStyle name="Calculation 2 4 35 2" xfId="4909" xr:uid="{4DF6A253-6E4F-4019-AB1D-5DA3F15E81A7}"/>
    <cellStyle name="Calculation 2 4 35 3" xfId="4910" xr:uid="{C3EAE50B-22EC-474F-9193-7842DEABE360}"/>
    <cellStyle name="Calculation 2 4 36" xfId="4911" xr:uid="{3A7C8A52-C03D-4C30-BA09-727E53F389CA}"/>
    <cellStyle name="Calculation 2 4 36 2" xfId="4912" xr:uid="{8B49B1AC-8E62-41B7-8D81-94BB527E8679}"/>
    <cellStyle name="Calculation 2 4 36 3" xfId="4913" xr:uid="{B27F803F-34ED-4F14-AF91-E70D84DB8F0F}"/>
    <cellStyle name="Calculation 2 4 36 4" xfId="4914" xr:uid="{7B50D9B2-64A6-4D50-91E5-7382CE3612D0}"/>
    <cellStyle name="Calculation 2 4 36 5" xfId="4915" xr:uid="{1CB2C1BD-0140-48A5-9B33-98593930C058}"/>
    <cellStyle name="Calculation 2 4 36 6" xfId="4916" xr:uid="{B2F7C147-60A9-44D0-A019-6EB0F0F260FD}"/>
    <cellStyle name="Calculation 2 4 37" xfId="4917" xr:uid="{7211D4FA-4C43-4E47-8448-AA3A7183941F}"/>
    <cellStyle name="Calculation 2 4 37 2" xfId="4918" xr:uid="{73F5EC0F-36B8-4286-8C87-58751114239C}"/>
    <cellStyle name="Calculation 2 4 37 3" xfId="4919" xr:uid="{6389C7DD-E3B1-4B50-9D9A-743F1E70E2F8}"/>
    <cellStyle name="Calculation 2 4 38" xfId="4920" xr:uid="{D6EF7FC1-2AE0-4A22-90E3-D34496DEF1CB}"/>
    <cellStyle name="Calculation 2 4 38 2" xfId="4921" xr:uid="{2FFC77C8-E245-4D68-94CF-90EEFDA0928E}"/>
    <cellStyle name="Calculation 2 4 38 3" xfId="4922" xr:uid="{52F4E68D-1EB6-41AB-A1D2-AA5B990654A5}"/>
    <cellStyle name="Calculation 2 4 39" xfId="4923" xr:uid="{A7FF1ADB-B410-4084-BEFD-24E6AC43DB93}"/>
    <cellStyle name="Calculation 2 4 39 2" xfId="4924" xr:uid="{E0B446EE-9630-4DBC-B0E9-E8A06DD6055A}"/>
    <cellStyle name="Calculation 2 4 39 3" xfId="4925" xr:uid="{16DC89A7-654B-4A47-A1E5-86FBA50C6171}"/>
    <cellStyle name="Calculation 2 4 4" xfId="4926" xr:uid="{F8187EFA-350B-45B6-B5F6-728310E7F793}"/>
    <cellStyle name="Calculation 2 4 4 2" xfId="4927" xr:uid="{EBE75C4B-E069-4AFE-8C17-6610481B9CB4}"/>
    <cellStyle name="Calculation 2 4 4 2 2" xfId="4928" xr:uid="{1DA8CCC4-5F3C-4019-9C8F-CD85E7E3FCE3}"/>
    <cellStyle name="Calculation 2 4 4 2 3" xfId="4929" xr:uid="{DA2B75F3-4C30-47FF-AAD6-A583591220DD}"/>
    <cellStyle name="Calculation 2 4 4 2 4" xfId="4930" xr:uid="{B02EC957-F181-4353-8E7B-F4294BAE820E}"/>
    <cellStyle name="Calculation 2 4 4 2 5" xfId="4931" xr:uid="{B20A68E0-8597-4F26-9751-022FADC346DC}"/>
    <cellStyle name="Calculation 2 4 4 2 6" xfId="4932" xr:uid="{FF2965C8-86E6-495D-AAB5-6E5BB8845727}"/>
    <cellStyle name="Calculation 2 4 4 3" xfId="4933" xr:uid="{FF72C35B-9E66-40DB-A957-C5E8A2C86EAF}"/>
    <cellStyle name="Calculation 2 4 4 3 2" xfId="4934" xr:uid="{1450AA70-DC1B-42FB-919E-3E9F6B17BA42}"/>
    <cellStyle name="Calculation 2 4 4 3 3" xfId="4935" xr:uid="{884D9A97-5924-4B70-8548-48386BC507EC}"/>
    <cellStyle name="Calculation 2 4 4 4" xfId="4936" xr:uid="{AF2342B2-077B-42F9-9E1E-4CE92AF62B17}"/>
    <cellStyle name="Calculation 2 4 4 4 2" xfId="4937" xr:uid="{B6BCB16A-9730-4969-A752-B3A18794A487}"/>
    <cellStyle name="Calculation 2 4 4 4 3" xfId="4938" xr:uid="{1384E71A-7CC0-44E7-820B-E5DA220A04FF}"/>
    <cellStyle name="Calculation 2 4 4 5" xfId="4939" xr:uid="{602F32AA-032A-465A-97C6-A10578481A04}"/>
    <cellStyle name="Calculation 2 4 4 5 2" xfId="4940" xr:uid="{C2DA4A93-AE24-49A2-B294-6A3D3985262B}"/>
    <cellStyle name="Calculation 2 4 4 5 3" xfId="4941" xr:uid="{BF7BE424-6698-409F-A4D4-3A5D48057F0D}"/>
    <cellStyle name="Calculation 2 4 4 6" xfId="4942" xr:uid="{87C4FE86-2826-480A-AAF8-974A5DC5B881}"/>
    <cellStyle name="Calculation 2 4 4 6 2" xfId="4943" xr:uid="{BA534FD8-088E-4EEA-AAAC-BAB87AE116B4}"/>
    <cellStyle name="Calculation 2 4 4 6 3" xfId="4944" xr:uid="{E96974F6-1CF2-4867-8138-10453746B06D}"/>
    <cellStyle name="Calculation 2 4 4 7" xfId="4945" xr:uid="{656472B8-B698-4407-A4E7-F4BDD3B0E6F1}"/>
    <cellStyle name="Calculation 2 4 4 8" xfId="4946" xr:uid="{9B2D0735-A248-4321-A4D6-DDE67EA9797F}"/>
    <cellStyle name="Calculation 2 4 40" xfId="4947" xr:uid="{9A6A73B7-9E71-4877-B7EA-BCF217C1602E}"/>
    <cellStyle name="Calculation 2 4 41" xfId="4948" xr:uid="{26CF6247-B0AE-44CB-A104-EEBF4B8FD218}"/>
    <cellStyle name="Calculation 2 4 5" xfId="4949" xr:uid="{2F4145EB-5616-4F2D-8135-9DE0D8EC6FD6}"/>
    <cellStyle name="Calculation 2 4 5 2" xfId="4950" xr:uid="{D3625E62-0444-4D8A-B5B8-ED421A9B1EC1}"/>
    <cellStyle name="Calculation 2 4 5 2 2" xfId="4951" xr:uid="{5DE6E604-0905-4E8A-A4FA-095D38D6CC55}"/>
    <cellStyle name="Calculation 2 4 5 2 3" xfId="4952" xr:uid="{09EE404B-C049-4335-AB5A-4921728F2582}"/>
    <cellStyle name="Calculation 2 4 5 2 4" xfId="4953" xr:uid="{66E473AA-86BF-4A54-ABA4-02390596F04F}"/>
    <cellStyle name="Calculation 2 4 5 2 5" xfId="4954" xr:uid="{5911F0A7-A37A-4B47-A420-E46ABFD4DF70}"/>
    <cellStyle name="Calculation 2 4 5 2 6" xfId="4955" xr:uid="{2AF5AF03-29BB-4C0A-B561-9D7BE5690C2D}"/>
    <cellStyle name="Calculation 2 4 5 3" xfId="4956" xr:uid="{04DF05F2-6859-4F29-8E50-D446C38FE4DE}"/>
    <cellStyle name="Calculation 2 4 5 3 2" xfId="4957" xr:uid="{DCBA9DBD-2E8C-4585-AA2C-A16758108F6E}"/>
    <cellStyle name="Calculation 2 4 5 3 3" xfId="4958" xr:uid="{34854B0D-26BE-4A2F-BCEB-E77E4DCF07D7}"/>
    <cellStyle name="Calculation 2 4 5 4" xfId="4959" xr:uid="{FA4F8933-CC92-48B8-8D04-C9E8F2775A5C}"/>
    <cellStyle name="Calculation 2 4 5 4 2" xfId="4960" xr:uid="{61484C67-0991-44EA-8468-1A42B3B5B6B4}"/>
    <cellStyle name="Calculation 2 4 5 4 3" xfId="4961" xr:uid="{29C6C9AD-391B-47F7-A7C2-1DF33E45F276}"/>
    <cellStyle name="Calculation 2 4 5 5" xfId="4962" xr:uid="{B9AB58B6-16E5-47C2-8E00-8BAD3DC5A974}"/>
    <cellStyle name="Calculation 2 4 5 5 2" xfId="4963" xr:uid="{52FA012C-9ED4-4C0E-A4F1-916C86EEDE8C}"/>
    <cellStyle name="Calculation 2 4 5 5 3" xfId="4964" xr:uid="{3335E1EA-3DBB-4077-BA68-68698484FF79}"/>
    <cellStyle name="Calculation 2 4 5 6" xfId="4965" xr:uid="{CC6782C0-E5AD-4E63-B0EB-1AEBBA6FAFAC}"/>
    <cellStyle name="Calculation 2 4 5 6 2" xfId="4966" xr:uid="{A0D0329F-AD52-4D1E-AD1A-CA3315FC3326}"/>
    <cellStyle name="Calculation 2 4 5 6 3" xfId="4967" xr:uid="{91B2DC4F-77D8-458D-8959-C9554626DC73}"/>
    <cellStyle name="Calculation 2 4 5 7" xfId="4968" xr:uid="{67B63D3E-E47E-4454-AD41-52202954DD24}"/>
    <cellStyle name="Calculation 2 4 5 8" xfId="4969" xr:uid="{10457465-C2EA-4748-A00E-F0EA6C3E8469}"/>
    <cellStyle name="Calculation 2 4 6" xfId="4970" xr:uid="{38AC17CD-D60B-4472-B508-D241E7BEAD62}"/>
    <cellStyle name="Calculation 2 4 6 2" xfId="4971" xr:uid="{70EF54E7-4FC3-4574-AA7D-6C46B4CCD758}"/>
    <cellStyle name="Calculation 2 4 6 2 2" xfId="4972" xr:uid="{4E30FA14-B94B-40A2-804F-FEA4E4494BBE}"/>
    <cellStyle name="Calculation 2 4 6 2 3" xfId="4973" xr:uid="{79440E94-D7E9-44C3-8DDB-ACCE5DD5C218}"/>
    <cellStyle name="Calculation 2 4 6 2 4" xfId="4974" xr:uid="{25978781-5958-40E8-99CC-498B647B1D87}"/>
    <cellStyle name="Calculation 2 4 6 2 5" xfId="4975" xr:uid="{F6588EB6-DEDB-452B-8D0E-F71CE23C2D0B}"/>
    <cellStyle name="Calculation 2 4 6 2 6" xfId="4976" xr:uid="{BD879AA6-D8CB-4D51-9023-3D02847C9E48}"/>
    <cellStyle name="Calculation 2 4 6 3" xfId="4977" xr:uid="{4CE57E0C-14A8-45C4-8F21-D898696E884A}"/>
    <cellStyle name="Calculation 2 4 6 3 2" xfId="4978" xr:uid="{A138F9A5-5D07-4004-A72D-0E3DC71B1D88}"/>
    <cellStyle name="Calculation 2 4 6 3 3" xfId="4979" xr:uid="{0BE1AA17-0717-40D5-9030-FA8B2DBFBE2C}"/>
    <cellStyle name="Calculation 2 4 6 4" xfId="4980" xr:uid="{661273BB-0DB9-4E1C-A38D-37866A951EB3}"/>
    <cellStyle name="Calculation 2 4 6 4 2" xfId="4981" xr:uid="{CDA166EE-BD7A-4FCA-B176-051EA0AC7EE6}"/>
    <cellStyle name="Calculation 2 4 6 4 3" xfId="4982" xr:uid="{5CE760CE-25C0-489B-8D2A-935371A71ACD}"/>
    <cellStyle name="Calculation 2 4 6 5" xfId="4983" xr:uid="{9AE6DAE8-72B6-4D49-9687-91C3E164B7E5}"/>
    <cellStyle name="Calculation 2 4 6 5 2" xfId="4984" xr:uid="{19A920CF-B0B1-4654-969B-3BDDB881118B}"/>
    <cellStyle name="Calculation 2 4 6 5 3" xfId="4985" xr:uid="{E771FAFB-95F1-4DAF-A38D-037D88ADC6BF}"/>
    <cellStyle name="Calculation 2 4 6 6" xfId="4986" xr:uid="{55A5B7BE-6E44-4D89-AD16-729EBC2B2F08}"/>
    <cellStyle name="Calculation 2 4 6 6 2" xfId="4987" xr:uid="{871FB25F-5972-4A4C-AC03-14C9181C81A4}"/>
    <cellStyle name="Calculation 2 4 6 6 3" xfId="4988" xr:uid="{E9CE9682-D46D-4C7F-8A73-3142E4D608FA}"/>
    <cellStyle name="Calculation 2 4 6 7" xfId="4989" xr:uid="{953A20AB-C59C-4DC9-AAF2-255089292EB0}"/>
    <cellStyle name="Calculation 2 4 6 8" xfId="4990" xr:uid="{5146028C-DFCE-495A-A6DC-F7762B4288C2}"/>
    <cellStyle name="Calculation 2 4 7" xfId="4991" xr:uid="{251DFE4B-AD9C-4D96-920B-F2C7F171DB47}"/>
    <cellStyle name="Calculation 2 4 7 2" xfId="4992" xr:uid="{F62653F0-1A6D-4B33-AA0A-A8CC1FE0DEBB}"/>
    <cellStyle name="Calculation 2 4 7 2 2" xfId="4993" xr:uid="{7E747E45-A7C9-4FC5-AFCF-ECA577B5D1B9}"/>
    <cellStyle name="Calculation 2 4 7 2 3" xfId="4994" xr:uid="{620EB6F9-3D2D-44B9-B472-FF23828F5356}"/>
    <cellStyle name="Calculation 2 4 7 2 4" xfId="4995" xr:uid="{17E18000-CC05-46CA-BFBC-9C78C478B09F}"/>
    <cellStyle name="Calculation 2 4 7 2 5" xfId="4996" xr:uid="{7C6341DB-AD34-45B0-81F4-A32EF51544BA}"/>
    <cellStyle name="Calculation 2 4 7 2 6" xfId="4997" xr:uid="{86556413-BA9F-42AA-BDCC-36792C44BBA6}"/>
    <cellStyle name="Calculation 2 4 7 3" xfId="4998" xr:uid="{8B939167-6C93-4C0C-9B74-3B13428035DF}"/>
    <cellStyle name="Calculation 2 4 7 3 2" xfId="4999" xr:uid="{74B29B3B-9064-48F9-8285-EBC44E5E57BA}"/>
    <cellStyle name="Calculation 2 4 7 3 3" xfId="5000" xr:uid="{494DE5FE-213F-4BC2-9804-E17CFAB5A226}"/>
    <cellStyle name="Calculation 2 4 7 4" xfId="5001" xr:uid="{11E7C8A6-7E22-49E9-8DF0-AFB9CC673017}"/>
    <cellStyle name="Calculation 2 4 7 4 2" xfId="5002" xr:uid="{3917479E-4D29-4CFA-AB7F-6746469258BB}"/>
    <cellStyle name="Calculation 2 4 7 4 3" xfId="5003" xr:uid="{FF334561-47AD-4388-A561-4180B21D8C22}"/>
    <cellStyle name="Calculation 2 4 7 5" xfId="5004" xr:uid="{7B29D496-74CB-4202-8E14-DD89CA6FCE19}"/>
    <cellStyle name="Calculation 2 4 7 5 2" xfId="5005" xr:uid="{85C78D27-5DB4-4604-BF3F-B05E29C7F56B}"/>
    <cellStyle name="Calculation 2 4 7 5 3" xfId="5006" xr:uid="{8FE34C57-E9C4-4B4B-BD77-830440BA532C}"/>
    <cellStyle name="Calculation 2 4 7 6" xfId="5007" xr:uid="{4A30F4BF-21BE-4DE2-9146-0AE08FD679D9}"/>
    <cellStyle name="Calculation 2 4 7 6 2" xfId="5008" xr:uid="{45EAC8F5-205B-4953-A624-2FABE187052F}"/>
    <cellStyle name="Calculation 2 4 7 6 3" xfId="5009" xr:uid="{105CEFC6-5072-4244-80B4-32F1F4A53144}"/>
    <cellStyle name="Calculation 2 4 7 7" xfId="5010" xr:uid="{20EA71AE-6299-49B0-B5AC-BB77B686257B}"/>
    <cellStyle name="Calculation 2 4 7 8" xfId="5011" xr:uid="{1978E72A-3749-485E-B253-73D89266793F}"/>
    <cellStyle name="Calculation 2 4 8" xfId="5012" xr:uid="{C091F72D-3C0F-4050-A262-607BD2C7CDC6}"/>
    <cellStyle name="Calculation 2 4 8 2" xfId="5013" xr:uid="{EC1F156E-D3BB-482A-B5F9-E1C2F08A0529}"/>
    <cellStyle name="Calculation 2 4 8 2 2" xfId="5014" xr:uid="{912437BB-3C0C-44C8-9C0B-099C9B6353AA}"/>
    <cellStyle name="Calculation 2 4 8 2 3" xfId="5015" xr:uid="{471EA487-8868-452C-9DCC-EC3E046A2AD8}"/>
    <cellStyle name="Calculation 2 4 8 2 4" xfId="5016" xr:uid="{DD1AAA7A-A6D7-4B88-A41E-690A2B30A2B8}"/>
    <cellStyle name="Calculation 2 4 8 2 5" xfId="5017" xr:uid="{300A3A32-8745-4E07-934D-FFEA4E2380A7}"/>
    <cellStyle name="Calculation 2 4 8 2 6" xfId="5018" xr:uid="{26B556EA-7E61-4979-A296-4AE0E64EEEB6}"/>
    <cellStyle name="Calculation 2 4 8 3" xfId="5019" xr:uid="{E637E438-61B0-42AB-860D-6927D0F5165B}"/>
    <cellStyle name="Calculation 2 4 8 3 2" xfId="5020" xr:uid="{049205F3-F022-498F-B692-C70E9DACED6F}"/>
    <cellStyle name="Calculation 2 4 8 3 3" xfId="5021" xr:uid="{E94AB840-85EA-44F5-8247-FC95D1357427}"/>
    <cellStyle name="Calculation 2 4 8 4" xfId="5022" xr:uid="{A6ACCF78-7AFD-4C70-A904-9428F472E6DB}"/>
    <cellStyle name="Calculation 2 4 8 4 2" xfId="5023" xr:uid="{B9AA78C6-693C-4C1B-BE3B-996F2BFAB2AF}"/>
    <cellStyle name="Calculation 2 4 8 4 3" xfId="5024" xr:uid="{3FDE7148-A4AF-4E26-9EB5-43B1B55AEB3B}"/>
    <cellStyle name="Calculation 2 4 8 5" xfId="5025" xr:uid="{BC2CEB9C-5349-417C-8001-B0D503B3B761}"/>
    <cellStyle name="Calculation 2 4 8 5 2" xfId="5026" xr:uid="{02CF8B85-11A0-4CE5-837E-3723EECAC29E}"/>
    <cellStyle name="Calculation 2 4 8 5 3" xfId="5027" xr:uid="{2827BF99-FDD1-4009-8E54-3A5AC75A5317}"/>
    <cellStyle name="Calculation 2 4 8 6" xfId="5028" xr:uid="{1B9D6CC2-A358-4B80-AA0F-D9EEF6A8F9E0}"/>
    <cellStyle name="Calculation 2 4 8 6 2" xfId="5029" xr:uid="{E1350D7E-9F76-4C67-8377-D332C2A9D803}"/>
    <cellStyle name="Calculation 2 4 8 6 3" xfId="5030" xr:uid="{9FBC2850-EF5C-4C90-A89E-CCD6AF62899F}"/>
    <cellStyle name="Calculation 2 4 8 7" xfId="5031" xr:uid="{FF470391-B237-48EB-8163-B572A95212AD}"/>
    <cellStyle name="Calculation 2 4 8 8" xfId="5032" xr:uid="{AEA5338E-DA34-4554-8D61-21FBE9A1CE4C}"/>
    <cellStyle name="Calculation 2 4 9" xfId="5033" xr:uid="{175C18D2-DAD0-4877-BF6C-405758611946}"/>
    <cellStyle name="Calculation 2 4 9 2" xfId="5034" xr:uid="{85603624-49B4-48CF-AC27-9A13E4C800F5}"/>
    <cellStyle name="Calculation 2 4 9 2 2" xfId="5035" xr:uid="{DE202625-E0C9-4F18-AD13-E2BF5D0124B5}"/>
    <cellStyle name="Calculation 2 4 9 2 3" xfId="5036" xr:uid="{000BD7EC-4034-481E-94D5-556A19E913C5}"/>
    <cellStyle name="Calculation 2 4 9 2 4" xfId="5037" xr:uid="{8A1D7AB0-15EF-4DE6-BB80-709C5719929F}"/>
    <cellStyle name="Calculation 2 4 9 2 5" xfId="5038" xr:uid="{B4E2C7AF-4CB1-4E28-841F-5FFC4A6638EB}"/>
    <cellStyle name="Calculation 2 4 9 2 6" xfId="5039" xr:uid="{491B1682-431E-403D-9C01-8979CBBCB9BD}"/>
    <cellStyle name="Calculation 2 4 9 3" xfId="5040" xr:uid="{68184851-7951-4BC3-A17B-FD5E723A7974}"/>
    <cellStyle name="Calculation 2 4 9 3 2" xfId="5041" xr:uid="{F9A337D3-6E21-4C6B-BC49-5551F0558A84}"/>
    <cellStyle name="Calculation 2 4 9 3 3" xfId="5042" xr:uid="{427CF9B9-6677-45A9-9DF6-2C5C914DADD0}"/>
    <cellStyle name="Calculation 2 4 9 4" xfId="5043" xr:uid="{CBF0CE73-7C34-4E02-BC50-ACEB14EF416D}"/>
    <cellStyle name="Calculation 2 4 9 4 2" xfId="5044" xr:uid="{AFFC810D-D467-44C9-BCBC-FC9DD7B26FB5}"/>
    <cellStyle name="Calculation 2 4 9 4 3" xfId="5045" xr:uid="{B59E4A82-AA49-462A-AE9D-6217770DE833}"/>
    <cellStyle name="Calculation 2 4 9 5" xfId="5046" xr:uid="{5CBE9073-6B63-414F-A2DA-F31A44D8C8C2}"/>
    <cellStyle name="Calculation 2 4 9 5 2" xfId="5047" xr:uid="{67E33640-95D3-4278-9787-37B5F7269A72}"/>
    <cellStyle name="Calculation 2 4 9 5 3" xfId="5048" xr:uid="{E8402806-492E-4C55-8965-60F166932304}"/>
    <cellStyle name="Calculation 2 4 9 6" xfId="5049" xr:uid="{EDA8AB6B-CD4F-4DC0-9126-E46287D6D492}"/>
    <cellStyle name="Calculation 2 4 9 6 2" xfId="5050" xr:uid="{2794E021-987F-4F66-B56A-798D39361C3B}"/>
    <cellStyle name="Calculation 2 4 9 6 3" xfId="5051" xr:uid="{2113927B-16B9-4B85-B271-F78EC6B9525F}"/>
    <cellStyle name="Calculation 2 4 9 7" xfId="5052" xr:uid="{BF027B87-3D2D-46D6-AC3D-8AA27F2971A1}"/>
    <cellStyle name="Calculation 2 4 9 8" xfId="5053" xr:uid="{AB4F44D5-EBD7-4E68-A19C-E7718399C8C1}"/>
    <cellStyle name="Calculation 2 40" xfId="5054" xr:uid="{0CD61EA4-059B-41F9-A023-AF8C6C5A82B1}"/>
    <cellStyle name="Calculation 2 40 2" xfId="5055" xr:uid="{C855E1AA-3F83-4989-A2EE-98B4EF300F33}"/>
    <cellStyle name="Calculation 2 40 3" xfId="5056" xr:uid="{EA85BC0E-4DDA-4B13-BC29-70BB55EE9D3C}"/>
    <cellStyle name="Calculation 2 40 4" xfId="5057" xr:uid="{DB540A94-B1CD-4B8C-A451-A64C0BD24C35}"/>
    <cellStyle name="Calculation 2 40 5" xfId="5058" xr:uid="{D9FE33BB-D71A-438B-885E-46DCF3E85C70}"/>
    <cellStyle name="Calculation 2 40 6" xfId="5059" xr:uid="{704D2FD1-E7C5-488F-8678-50B14654B7A7}"/>
    <cellStyle name="Calculation 2 41" xfId="5060" xr:uid="{0743A83A-2F31-44BD-91AC-B2136FDCE4BF}"/>
    <cellStyle name="Calculation 2 41 2" xfId="5061" xr:uid="{CD29FC26-DDB8-487F-94FC-8CA0AFB7BA5C}"/>
    <cellStyle name="Calculation 2 41 3" xfId="5062" xr:uid="{3F8468A4-156B-4022-8AEF-3247F6F74B46}"/>
    <cellStyle name="Calculation 2 41 4" xfId="5063" xr:uid="{802DC6E8-12BE-45E0-8EFB-92AE1EE6C578}"/>
    <cellStyle name="Calculation 2 41 5" xfId="5064" xr:uid="{2D9E24FA-9904-4371-8C6B-12BC24B7DA75}"/>
    <cellStyle name="Calculation 2 41 6" xfId="5065" xr:uid="{59958583-4C0F-46EC-B642-0492F0A6BD63}"/>
    <cellStyle name="Calculation 2 42" xfId="5066" xr:uid="{F38252CA-FDB1-40C3-A286-43173C7A68B0}"/>
    <cellStyle name="Calculation 2 43" xfId="5067" xr:uid="{E250C578-2BE8-471B-89D2-BFEA70C793E7}"/>
    <cellStyle name="Calculation 2 44" xfId="5068" xr:uid="{EB5EBE1A-F33D-4EA4-A3C6-D8FD4028CF7B}"/>
    <cellStyle name="Calculation 2 45" xfId="5069" xr:uid="{FE72E0EA-85A1-4AEF-920F-B7C596379F1D}"/>
    <cellStyle name="Calculation 2 46" xfId="5070" xr:uid="{3B46B934-B673-4C53-8F0E-06B3B41DF205}"/>
    <cellStyle name="Calculation 2 5" xfId="5071" xr:uid="{B88FDA85-4FE7-45AA-BAEE-B6D6D3DA7086}"/>
    <cellStyle name="Calculation 2 5 10" xfId="5072" xr:uid="{8332B918-6BC8-4108-A69C-AB1C7C0C901A}"/>
    <cellStyle name="Calculation 2 5 10 2" xfId="5073" xr:uid="{B42ECD98-77D7-4A49-8691-BFC2B31542F3}"/>
    <cellStyle name="Calculation 2 5 10 2 2" xfId="5074" xr:uid="{59B076EA-8482-4639-A16E-86A65991DE8A}"/>
    <cellStyle name="Calculation 2 5 10 2 3" xfId="5075" xr:uid="{27ED4A20-5290-429B-9D69-6AAA3E838D72}"/>
    <cellStyle name="Calculation 2 5 10 2 4" xfId="5076" xr:uid="{F33E402B-D765-4031-A8DE-D64FEF22D64B}"/>
    <cellStyle name="Calculation 2 5 10 2 5" xfId="5077" xr:uid="{2044B789-8937-4EDC-B7B9-353E6C71B623}"/>
    <cellStyle name="Calculation 2 5 10 2 6" xfId="5078" xr:uid="{0CC5C603-4A48-4C04-85A8-97794D9B2603}"/>
    <cellStyle name="Calculation 2 5 10 3" xfId="5079" xr:uid="{3F6BDD12-AE22-440B-A37C-9BF03FCA23D5}"/>
    <cellStyle name="Calculation 2 5 10 3 2" xfId="5080" xr:uid="{9A6A5017-74DA-4FC8-B574-94C672958217}"/>
    <cellStyle name="Calculation 2 5 10 3 3" xfId="5081" xr:uid="{FDEB20CE-8CBA-4F03-B015-5B2AAF625588}"/>
    <cellStyle name="Calculation 2 5 10 4" xfId="5082" xr:uid="{CB7870AA-918B-41F2-B58D-2729DC3C3CDF}"/>
    <cellStyle name="Calculation 2 5 10 4 2" xfId="5083" xr:uid="{59CC48AB-6B99-4504-85EE-7329C9B3D5C9}"/>
    <cellStyle name="Calculation 2 5 10 4 3" xfId="5084" xr:uid="{66B43938-52DF-486E-A069-F0A9114DBDCF}"/>
    <cellStyle name="Calculation 2 5 10 5" xfId="5085" xr:uid="{92DAA34A-2BA2-4136-B73E-8A532ECA81E3}"/>
    <cellStyle name="Calculation 2 5 10 5 2" xfId="5086" xr:uid="{F6737DEE-71C7-486F-B5F4-136ECADE2D7E}"/>
    <cellStyle name="Calculation 2 5 10 5 3" xfId="5087" xr:uid="{4C30B052-6A1C-48D0-8EB4-BF9776C3E5D6}"/>
    <cellStyle name="Calculation 2 5 10 6" xfId="5088" xr:uid="{5CAE8FA5-AF0A-4A7A-9738-BB90E29C5030}"/>
    <cellStyle name="Calculation 2 5 10 6 2" xfId="5089" xr:uid="{7C55C1BF-E46F-4F21-A7EE-D96C1F0FE2F6}"/>
    <cellStyle name="Calculation 2 5 10 6 3" xfId="5090" xr:uid="{A935261D-D7A2-4DE3-9360-B386859BB0E9}"/>
    <cellStyle name="Calculation 2 5 10 7" xfId="5091" xr:uid="{FC3AF55D-3818-41EF-A8BA-274F89B6F988}"/>
    <cellStyle name="Calculation 2 5 10 8" xfId="5092" xr:uid="{D0DA56C7-2A23-4580-91C4-DB13514921DF}"/>
    <cellStyle name="Calculation 2 5 11" xfId="5093" xr:uid="{742323BE-F2F2-4F34-8D9E-8A2799A0E54B}"/>
    <cellStyle name="Calculation 2 5 11 2" xfId="5094" xr:uid="{4AE8739B-A703-4ED5-AE51-36AE59DFCB8A}"/>
    <cellStyle name="Calculation 2 5 11 2 2" xfId="5095" xr:uid="{AF7741A8-A0A7-4784-972F-5E854521784B}"/>
    <cellStyle name="Calculation 2 5 11 2 3" xfId="5096" xr:uid="{98C6970D-02EC-4120-93C8-70230DFC0A2B}"/>
    <cellStyle name="Calculation 2 5 11 2 4" xfId="5097" xr:uid="{74470E1C-40E0-4097-BBD1-B89B61BB24E9}"/>
    <cellStyle name="Calculation 2 5 11 2 5" xfId="5098" xr:uid="{5B9DB0F0-67DA-4E86-AC27-450041151B13}"/>
    <cellStyle name="Calculation 2 5 11 2 6" xfId="5099" xr:uid="{A3B34B85-1C9D-4263-9298-549997AF4221}"/>
    <cellStyle name="Calculation 2 5 11 3" xfId="5100" xr:uid="{961F0BDE-ECEB-40E9-A0E2-76D8A0053FC4}"/>
    <cellStyle name="Calculation 2 5 11 3 2" xfId="5101" xr:uid="{CCD3ED5B-04D2-4162-8863-47147E07AF38}"/>
    <cellStyle name="Calculation 2 5 11 3 3" xfId="5102" xr:uid="{A29D26CD-2C08-4BDD-98DB-669C71B7D921}"/>
    <cellStyle name="Calculation 2 5 11 4" xfId="5103" xr:uid="{4E8CEBBC-A16D-4B29-9638-3E8C334AF5B7}"/>
    <cellStyle name="Calculation 2 5 11 4 2" xfId="5104" xr:uid="{FCE5E5B8-6FD9-46C5-AC5C-7FE63C9C5401}"/>
    <cellStyle name="Calculation 2 5 11 4 3" xfId="5105" xr:uid="{DFFD864F-4935-4C8C-9B66-22A64373BE28}"/>
    <cellStyle name="Calculation 2 5 11 5" xfId="5106" xr:uid="{116BCD5F-F9B4-4F35-93B8-0F568D425088}"/>
    <cellStyle name="Calculation 2 5 11 5 2" xfId="5107" xr:uid="{970D9B0C-3923-4A19-AD64-70F7732AA473}"/>
    <cellStyle name="Calculation 2 5 11 5 3" xfId="5108" xr:uid="{F86639E9-C2D6-4384-B624-2CFDF01C2D9D}"/>
    <cellStyle name="Calculation 2 5 11 6" xfId="5109" xr:uid="{D871D4CA-6E5A-4B4C-AC3D-E77437AE9231}"/>
    <cellStyle name="Calculation 2 5 11 6 2" xfId="5110" xr:uid="{499C7C8A-5051-4B3D-A535-948E7818449C}"/>
    <cellStyle name="Calculation 2 5 11 6 3" xfId="5111" xr:uid="{09FC4F5A-3256-40D1-A090-B643B8CC5EC1}"/>
    <cellStyle name="Calculation 2 5 11 7" xfId="5112" xr:uid="{9CC82127-0A49-45FA-9028-9BC26C24A659}"/>
    <cellStyle name="Calculation 2 5 11 8" xfId="5113" xr:uid="{D09F65A3-8168-465A-A8B4-D0FA2953B372}"/>
    <cellStyle name="Calculation 2 5 12" xfId="5114" xr:uid="{DC046D18-5BBF-413A-B9ED-71009C1E0C87}"/>
    <cellStyle name="Calculation 2 5 12 2" xfId="5115" xr:uid="{885FBDCF-1187-463F-94BE-243507A0C085}"/>
    <cellStyle name="Calculation 2 5 12 2 2" xfId="5116" xr:uid="{DD7698DD-2531-4DB0-A9C0-17EF619F01F1}"/>
    <cellStyle name="Calculation 2 5 12 2 3" xfId="5117" xr:uid="{DAEA926B-B882-49BD-9D90-9548D2435438}"/>
    <cellStyle name="Calculation 2 5 12 2 4" xfId="5118" xr:uid="{E498C195-61B6-4B96-A453-A1F81E0C8F91}"/>
    <cellStyle name="Calculation 2 5 12 2 5" xfId="5119" xr:uid="{721F4F7F-1F5F-47AC-A00C-B8F286410F8E}"/>
    <cellStyle name="Calculation 2 5 12 2 6" xfId="5120" xr:uid="{8B5F50E2-23E5-4FCC-9FD9-DCB208EF4F68}"/>
    <cellStyle name="Calculation 2 5 12 3" xfId="5121" xr:uid="{B28BBDC2-990A-4947-BFAB-1C62E07CD476}"/>
    <cellStyle name="Calculation 2 5 12 3 2" xfId="5122" xr:uid="{1841C1BF-E670-4946-BD9A-5D284C2303C9}"/>
    <cellStyle name="Calculation 2 5 12 3 3" xfId="5123" xr:uid="{5460FEFD-5387-48A9-9EA0-A47C38C3AA1F}"/>
    <cellStyle name="Calculation 2 5 12 4" xfId="5124" xr:uid="{313718A2-2D24-4AD9-B691-C3A116DD012C}"/>
    <cellStyle name="Calculation 2 5 12 4 2" xfId="5125" xr:uid="{E894A26A-2DE0-4359-A0E2-70ED51660B9C}"/>
    <cellStyle name="Calculation 2 5 12 4 3" xfId="5126" xr:uid="{8C4880C2-FE35-4937-9C86-CAC9DC2FF622}"/>
    <cellStyle name="Calculation 2 5 12 5" xfId="5127" xr:uid="{07C39D4A-95A5-4B90-A8F6-D20CB2B14EA6}"/>
    <cellStyle name="Calculation 2 5 12 5 2" xfId="5128" xr:uid="{749521D5-5C3C-42C0-9F04-4B4A94089037}"/>
    <cellStyle name="Calculation 2 5 12 5 3" xfId="5129" xr:uid="{AE97140B-E423-4E95-8090-6C33E281C3C8}"/>
    <cellStyle name="Calculation 2 5 12 6" xfId="5130" xr:uid="{154E92C9-A0AE-46DC-85C1-1084FB05DF68}"/>
    <cellStyle name="Calculation 2 5 12 6 2" xfId="5131" xr:uid="{531B8157-8319-4C07-BB8F-0455B0013F96}"/>
    <cellStyle name="Calculation 2 5 12 6 3" xfId="5132" xr:uid="{3F5B16E2-4A2A-4A5D-86CC-FDDACB7DFE06}"/>
    <cellStyle name="Calculation 2 5 12 7" xfId="5133" xr:uid="{C73822CA-3ECA-4CCA-88A2-250C76C40AED}"/>
    <cellStyle name="Calculation 2 5 12 8" xfId="5134" xr:uid="{F9DBD4DB-BE5A-4E06-B430-C3C8FC645592}"/>
    <cellStyle name="Calculation 2 5 13" xfId="5135" xr:uid="{F756254D-9F79-4413-AFEE-554F3A81F925}"/>
    <cellStyle name="Calculation 2 5 13 2" xfId="5136" xr:uid="{E43FD384-B716-45F5-811C-D336502C8562}"/>
    <cellStyle name="Calculation 2 5 13 2 2" xfId="5137" xr:uid="{F5FCF4F1-EF7B-4808-A832-0379CE75A9A4}"/>
    <cellStyle name="Calculation 2 5 13 2 3" xfId="5138" xr:uid="{C33B4C8E-658B-4FBD-9EAE-8698B5F73D4A}"/>
    <cellStyle name="Calculation 2 5 13 2 4" xfId="5139" xr:uid="{BF35D85D-6525-4E02-AB07-C02599A74A39}"/>
    <cellStyle name="Calculation 2 5 13 2 5" xfId="5140" xr:uid="{701D305C-17A4-463D-ACA5-BB1D4619B377}"/>
    <cellStyle name="Calculation 2 5 13 2 6" xfId="5141" xr:uid="{E3EE35F2-A743-417E-AFB6-A391E1531F2F}"/>
    <cellStyle name="Calculation 2 5 13 3" xfId="5142" xr:uid="{C8E3E73F-A386-4992-8AC7-490D59C308F2}"/>
    <cellStyle name="Calculation 2 5 13 3 2" xfId="5143" xr:uid="{B04E9DC1-1B16-45CB-9C39-37C5F0433B51}"/>
    <cellStyle name="Calculation 2 5 13 3 3" xfId="5144" xr:uid="{A2189F4E-192E-45E1-99A1-95019E222B91}"/>
    <cellStyle name="Calculation 2 5 13 4" xfId="5145" xr:uid="{4449C338-D464-4486-B53B-2A960E05D3E9}"/>
    <cellStyle name="Calculation 2 5 13 4 2" xfId="5146" xr:uid="{F52F2D1E-7448-4F15-827C-1419413A3299}"/>
    <cellStyle name="Calculation 2 5 13 4 3" xfId="5147" xr:uid="{2A3DFBCF-AF23-4CA0-8F5F-16E09073D83E}"/>
    <cellStyle name="Calculation 2 5 13 5" xfId="5148" xr:uid="{3304D9F0-0DAA-4E4D-8E21-2A52BD07AC3F}"/>
    <cellStyle name="Calculation 2 5 13 5 2" xfId="5149" xr:uid="{260850F7-9529-4996-895C-3336EE5D0DB6}"/>
    <cellStyle name="Calculation 2 5 13 5 3" xfId="5150" xr:uid="{9847A041-0F04-4A4F-B858-F7BC7E48632E}"/>
    <cellStyle name="Calculation 2 5 13 6" xfId="5151" xr:uid="{4E6050C1-A085-4F33-BF0C-6FABE8F822A6}"/>
    <cellStyle name="Calculation 2 5 13 6 2" xfId="5152" xr:uid="{4F68D1B4-ECB5-4520-A2A4-1C0A5F325688}"/>
    <cellStyle name="Calculation 2 5 13 6 3" xfId="5153" xr:uid="{2D6DC3D6-A351-4EC0-A452-0F16E9F98417}"/>
    <cellStyle name="Calculation 2 5 13 7" xfId="5154" xr:uid="{755D52F4-039B-4A25-8AFD-35B5E97DB9EB}"/>
    <cellStyle name="Calculation 2 5 13 8" xfId="5155" xr:uid="{533C2786-1D03-4DAC-A222-D4166E50C6B7}"/>
    <cellStyle name="Calculation 2 5 14" xfId="5156" xr:uid="{CC88C7DA-ED68-4D4E-B669-E9AECFBDA74E}"/>
    <cellStyle name="Calculation 2 5 14 2" xfId="5157" xr:uid="{AA7F88BA-4237-44A1-963D-D37975A9B8CA}"/>
    <cellStyle name="Calculation 2 5 14 2 2" xfId="5158" xr:uid="{B087B95A-0919-4305-ACE7-15C44E63F6CB}"/>
    <cellStyle name="Calculation 2 5 14 2 3" xfId="5159" xr:uid="{D9492E69-B379-4825-87BC-01768BFBFAC4}"/>
    <cellStyle name="Calculation 2 5 14 2 4" xfId="5160" xr:uid="{DA271F56-20DB-47A2-B2E3-0D546F1BF284}"/>
    <cellStyle name="Calculation 2 5 14 2 5" xfId="5161" xr:uid="{9F10E1FD-ACDC-4F23-930B-C34A60C456AE}"/>
    <cellStyle name="Calculation 2 5 14 2 6" xfId="5162" xr:uid="{285572FB-0E67-4DE0-9D07-2B1243F8C1FD}"/>
    <cellStyle name="Calculation 2 5 14 3" xfId="5163" xr:uid="{C54D8447-B1CF-4D81-AA88-A9EDC5990233}"/>
    <cellStyle name="Calculation 2 5 14 3 2" xfId="5164" xr:uid="{C8924B18-8F00-4A19-8AA1-0631F4F40F0F}"/>
    <cellStyle name="Calculation 2 5 14 3 3" xfId="5165" xr:uid="{1C74F76A-5612-44F2-81E9-DC105A480034}"/>
    <cellStyle name="Calculation 2 5 14 4" xfId="5166" xr:uid="{7D8D2316-16B6-4D0E-A9E1-A11928450350}"/>
    <cellStyle name="Calculation 2 5 14 4 2" xfId="5167" xr:uid="{7D25481F-E72B-4F5F-BCCE-E1390F64D754}"/>
    <cellStyle name="Calculation 2 5 14 4 3" xfId="5168" xr:uid="{1699C82E-CAB8-4128-B92E-3414DBDC2E29}"/>
    <cellStyle name="Calculation 2 5 14 5" xfId="5169" xr:uid="{7DAEF5D7-A6E5-4C97-BD68-787754E6FAF4}"/>
    <cellStyle name="Calculation 2 5 14 5 2" xfId="5170" xr:uid="{EBE3CC0C-5F16-4664-B465-03C06188C11E}"/>
    <cellStyle name="Calculation 2 5 14 5 3" xfId="5171" xr:uid="{C4247B24-7E83-4765-BE39-1474719018F5}"/>
    <cellStyle name="Calculation 2 5 14 6" xfId="5172" xr:uid="{608243CA-F341-41CB-B7A8-DE5485C98F1C}"/>
    <cellStyle name="Calculation 2 5 14 6 2" xfId="5173" xr:uid="{38FFBE0D-F4A2-43BB-80B5-AD06DE1005E9}"/>
    <cellStyle name="Calculation 2 5 14 6 3" xfId="5174" xr:uid="{BAD4191A-39BF-49B1-8E3D-FFD4E3997B08}"/>
    <cellStyle name="Calculation 2 5 14 7" xfId="5175" xr:uid="{C87C50BA-E048-4A65-AAF6-3BEF285B2574}"/>
    <cellStyle name="Calculation 2 5 14 8" xfId="5176" xr:uid="{2E7EA267-E347-4D12-8C83-4335B3E1EDD3}"/>
    <cellStyle name="Calculation 2 5 15" xfId="5177" xr:uid="{31984D99-E334-42CC-BD46-178D739215DD}"/>
    <cellStyle name="Calculation 2 5 15 2" xfId="5178" xr:uid="{3EBC0F2B-1987-497C-AB17-EEF4E802BA31}"/>
    <cellStyle name="Calculation 2 5 15 2 2" xfId="5179" xr:uid="{0C719C58-0E41-463C-A1DE-928C32D24612}"/>
    <cellStyle name="Calculation 2 5 15 2 3" xfId="5180" xr:uid="{377EA208-F80D-4D02-95BA-78F67CB492F4}"/>
    <cellStyle name="Calculation 2 5 15 2 4" xfId="5181" xr:uid="{9817B667-3E51-4D0E-84A6-367FF0CE26AA}"/>
    <cellStyle name="Calculation 2 5 15 2 5" xfId="5182" xr:uid="{A97BC8C5-2462-4D41-9B74-C696BDCB7FA1}"/>
    <cellStyle name="Calculation 2 5 15 2 6" xfId="5183" xr:uid="{DDE9FF41-9691-4C7E-A272-808CB6F94079}"/>
    <cellStyle name="Calculation 2 5 15 3" xfId="5184" xr:uid="{C227E1DC-AEAD-4D09-9D96-D6A588F032BE}"/>
    <cellStyle name="Calculation 2 5 15 3 2" xfId="5185" xr:uid="{243F3561-317C-42D5-BE35-CFE1AA7C719F}"/>
    <cellStyle name="Calculation 2 5 15 3 3" xfId="5186" xr:uid="{128FB410-23BE-4154-8A41-4D3CEC75BAC7}"/>
    <cellStyle name="Calculation 2 5 15 4" xfId="5187" xr:uid="{326F2440-361C-4424-AE7B-954088808A02}"/>
    <cellStyle name="Calculation 2 5 15 4 2" xfId="5188" xr:uid="{6EB5B374-F397-43E8-92C0-2D2BF5518B7D}"/>
    <cellStyle name="Calculation 2 5 15 4 3" xfId="5189" xr:uid="{51F526C1-3956-4545-B5AD-7700671E35D2}"/>
    <cellStyle name="Calculation 2 5 15 5" xfId="5190" xr:uid="{842400D5-9937-4A4E-8FC0-07C7DD1A8E3C}"/>
    <cellStyle name="Calculation 2 5 15 5 2" xfId="5191" xr:uid="{22B7A402-0DC2-4BE9-9FDF-31B6422C54E9}"/>
    <cellStyle name="Calculation 2 5 15 5 3" xfId="5192" xr:uid="{0ECA5EFC-E17C-494F-99CE-4C9420017791}"/>
    <cellStyle name="Calculation 2 5 15 6" xfId="5193" xr:uid="{DC601E75-B35C-4BD8-80C9-C6832C589986}"/>
    <cellStyle name="Calculation 2 5 15 6 2" xfId="5194" xr:uid="{BA51EF55-9FB7-49CD-8491-4038BBBEEC1B}"/>
    <cellStyle name="Calculation 2 5 15 6 3" xfId="5195" xr:uid="{59AF979E-E617-4D8B-9BA6-B18037813DB7}"/>
    <cellStyle name="Calculation 2 5 15 7" xfId="5196" xr:uid="{495B0021-9DE7-4E68-B46B-FFF33C4A968C}"/>
    <cellStyle name="Calculation 2 5 15 8" xfId="5197" xr:uid="{B2DF892B-B333-4FC3-9517-C158ACD3E957}"/>
    <cellStyle name="Calculation 2 5 16" xfId="5198" xr:uid="{063FC2E4-C9A2-4E6A-9916-20AFD372CA58}"/>
    <cellStyle name="Calculation 2 5 16 2" xfId="5199" xr:uid="{9B39F9C8-A39B-4E67-8A9F-0EC545057B95}"/>
    <cellStyle name="Calculation 2 5 16 2 2" xfId="5200" xr:uid="{DBF54599-DBA7-4EDC-A047-B87DF1FC9426}"/>
    <cellStyle name="Calculation 2 5 16 2 3" xfId="5201" xr:uid="{74ECC14F-6274-4017-860B-DC038A6D64A0}"/>
    <cellStyle name="Calculation 2 5 16 2 4" xfId="5202" xr:uid="{AC7A4DFF-141B-436A-AA6E-190DFE230709}"/>
    <cellStyle name="Calculation 2 5 16 2 5" xfId="5203" xr:uid="{05D8136C-F932-4B65-AE4B-F6B2FD114B8F}"/>
    <cellStyle name="Calculation 2 5 16 2 6" xfId="5204" xr:uid="{59167407-B63E-48A3-A670-7565CEE3A3E6}"/>
    <cellStyle name="Calculation 2 5 16 3" xfId="5205" xr:uid="{8BDC3464-540E-4E11-B259-7213605D3DF1}"/>
    <cellStyle name="Calculation 2 5 16 3 2" xfId="5206" xr:uid="{0ADF3801-B810-47E3-A319-58950F4BE4E5}"/>
    <cellStyle name="Calculation 2 5 16 3 3" xfId="5207" xr:uid="{BCE00295-EC92-4F7B-9491-AC0E90F3C06C}"/>
    <cellStyle name="Calculation 2 5 16 4" xfId="5208" xr:uid="{8E09719B-98A6-4025-8DB6-E338D28ABD19}"/>
    <cellStyle name="Calculation 2 5 16 4 2" xfId="5209" xr:uid="{E408449F-C947-4267-AF77-FCD273CE48D1}"/>
    <cellStyle name="Calculation 2 5 16 4 3" xfId="5210" xr:uid="{079B7E66-1D59-49CE-8F39-59D4B94D051E}"/>
    <cellStyle name="Calculation 2 5 16 5" xfId="5211" xr:uid="{0C20DF03-2E35-4CF4-A5A1-F1C28E8B1816}"/>
    <cellStyle name="Calculation 2 5 16 5 2" xfId="5212" xr:uid="{911B1B06-C1E8-4685-B35C-52C054B80F4B}"/>
    <cellStyle name="Calculation 2 5 16 5 3" xfId="5213" xr:uid="{0041B7A3-5088-4494-8C5B-F8E6775C78CA}"/>
    <cellStyle name="Calculation 2 5 16 6" xfId="5214" xr:uid="{DFEA8B1D-EDEC-4C28-AD01-B2F6012D94D6}"/>
    <cellStyle name="Calculation 2 5 16 6 2" xfId="5215" xr:uid="{33575875-95CF-4BF4-8B32-D83BED173057}"/>
    <cellStyle name="Calculation 2 5 16 6 3" xfId="5216" xr:uid="{FD9863FE-1376-4C08-8928-443F88B7581B}"/>
    <cellStyle name="Calculation 2 5 16 7" xfId="5217" xr:uid="{C00C0554-9F7D-478C-AB20-284FC43C7492}"/>
    <cellStyle name="Calculation 2 5 16 8" xfId="5218" xr:uid="{2E81BA2C-DD7F-4CE6-A96E-3E043BE6E632}"/>
    <cellStyle name="Calculation 2 5 17" xfId="5219" xr:uid="{8F95BB5F-9086-4A5C-B59A-2A533CA531DE}"/>
    <cellStyle name="Calculation 2 5 17 2" xfId="5220" xr:uid="{3249566F-5A9C-4A31-A191-C33F483EEA91}"/>
    <cellStyle name="Calculation 2 5 17 2 2" xfId="5221" xr:uid="{7FA53956-E2E0-4A66-A7D6-491933057D83}"/>
    <cellStyle name="Calculation 2 5 17 2 3" xfId="5222" xr:uid="{055035CA-A68D-428B-BF42-FC8EA16D8373}"/>
    <cellStyle name="Calculation 2 5 17 2 4" xfId="5223" xr:uid="{527B4161-F4E5-4E2A-99D8-41CA779405D2}"/>
    <cellStyle name="Calculation 2 5 17 2 5" xfId="5224" xr:uid="{4F7B32C3-D3C3-4D53-B141-8AB1CA2197CB}"/>
    <cellStyle name="Calculation 2 5 17 2 6" xfId="5225" xr:uid="{5E15697D-C909-4355-91F0-C44ACA9D6A53}"/>
    <cellStyle name="Calculation 2 5 17 3" xfId="5226" xr:uid="{33DA9509-2D58-4021-9A0A-F56744FE8168}"/>
    <cellStyle name="Calculation 2 5 17 3 2" xfId="5227" xr:uid="{8387CD65-C907-4074-B624-4ED88460863B}"/>
    <cellStyle name="Calculation 2 5 17 3 3" xfId="5228" xr:uid="{D843AF67-A70D-48BF-A005-38B9F0D7B3D9}"/>
    <cellStyle name="Calculation 2 5 17 4" xfId="5229" xr:uid="{51D0E3E1-0EC7-4C16-8F3C-960ACE6A1252}"/>
    <cellStyle name="Calculation 2 5 17 4 2" xfId="5230" xr:uid="{1722E98B-7831-43C9-93E7-7097F9AE80E6}"/>
    <cellStyle name="Calculation 2 5 17 4 3" xfId="5231" xr:uid="{C6AAC1E8-AF15-4CC9-B0BA-9C25B878ADE6}"/>
    <cellStyle name="Calculation 2 5 17 5" xfId="5232" xr:uid="{FEDAE565-C306-4D89-965F-76177583A1B5}"/>
    <cellStyle name="Calculation 2 5 17 5 2" xfId="5233" xr:uid="{47996A3F-E444-4BFF-9A24-F608368B434C}"/>
    <cellStyle name="Calculation 2 5 17 5 3" xfId="5234" xr:uid="{EC70E80F-E032-4793-9B08-D280B1E69B91}"/>
    <cellStyle name="Calculation 2 5 17 6" xfId="5235" xr:uid="{E4D1A5EB-39D1-4C81-8B36-786A9EA6DA42}"/>
    <cellStyle name="Calculation 2 5 17 6 2" xfId="5236" xr:uid="{C8A3E19D-D555-4A26-92A3-FE210496FEBB}"/>
    <cellStyle name="Calculation 2 5 17 6 3" xfId="5237" xr:uid="{6CD0F381-6637-416B-9579-8C55CCCB2379}"/>
    <cellStyle name="Calculation 2 5 17 7" xfId="5238" xr:uid="{886427DF-49A7-4C8D-8BA7-D93F86FC103F}"/>
    <cellStyle name="Calculation 2 5 17 8" xfId="5239" xr:uid="{2FEB1203-7CC9-44A6-829B-CF56E92F9659}"/>
    <cellStyle name="Calculation 2 5 18" xfId="5240" xr:uid="{43774447-BBDF-430D-8C2C-A142E52CF348}"/>
    <cellStyle name="Calculation 2 5 18 2" xfId="5241" xr:uid="{58426E98-D1D2-4D3E-BF82-CAD443F466EE}"/>
    <cellStyle name="Calculation 2 5 18 2 2" xfId="5242" xr:uid="{7BCE72EF-0594-49A6-9165-A4B181CC7117}"/>
    <cellStyle name="Calculation 2 5 18 2 3" xfId="5243" xr:uid="{A740D96F-525B-419C-89D8-6B92C2CB2E49}"/>
    <cellStyle name="Calculation 2 5 18 2 4" xfId="5244" xr:uid="{66B71A6C-27FC-406F-8243-462380A11C12}"/>
    <cellStyle name="Calculation 2 5 18 2 5" xfId="5245" xr:uid="{9D70F474-C5DF-4B49-8FAB-D14A05CF8432}"/>
    <cellStyle name="Calculation 2 5 18 2 6" xfId="5246" xr:uid="{5C8DF49D-804B-4E1C-A966-DCB42E899280}"/>
    <cellStyle name="Calculation 2 5 18 3" xfId="5247" xr:uid="{A3F4E4A6-5C91-43D7-BB59-E42BB3400BF3}"/>
    <cellStyle name="Calculation 2 5 18 3 2" xfId="5248" xr:uid="{5B586DB6-636E-4B8A-A4B4-7B60AEA8F7FE}"/>
    <cellStyle name="Calculation 2 5 18 3 3" xfId="5249" xr:uid="{6BE20907-3639-4C6D-837F-5EBC74921995}"/>
    <cellStyle name="Calculation 2 5 18 4" xfId="5250" xr:uid="{1A56B66A-07EF-457D-9238-A2AA65624C43}"/>
    <cellStyle name="Calculation 2 5 18 4 2" xfId="5251" xr:uid="{7FC8809C-7B6E-473E-8C7C-ADBB3DBBA986}"/>
    <cellStyle name="Calculation 2 5 18 4 3" xfId="5252" xr:uid="{95777E2E-6CF7-48AE-95C0-7784E4E9DD38}"/>
    <cellStyle name="Calculation 2 5 18 5" xfId="5253" xr:uid="{1C020887-AB4B-4BE8-8B2F-3BCAF2A51494}"/>
    <cellStyle name="Calculation 2 5 18 5 2" xfId="5254" xr:uid="{3EA55815-036E-4C3F-B0DC-7CB05AC2FFD3}"/>
    <cellStyle name="Calculation 2 5 18 5 3" xfId="5255" xr:uid="{571D905C-522C-4EFB-A495-7B5E27DF2C93}"/>
    <cellStyle name="Calculation 2 5 18 6" xfId="5256" xr:uid="{A836A343-A5AD-4EF5-B669-165713E56791}"/>
    <cellStyle name="Calculation 2 5 18 6 2" xfId="5257" xr:uid="{501495C9-B97B-49C7-B694-C4A612139343}"/>
    <cellStyle name="Calculation 2 5 18 6 3" xfId="5258" xr:uid="{B80FFD7E-A216-4D33-96C0-A97D007316C1}"/>
    <cellStyle name="Calculation 2 5 18 7" xfId="5259" xr:uid="{D503E149-BEE3-4776-8A55-78E6BBFAE8B1}"/>
    <cellStyle name="Calculation 2 5 18 8" xfId="5260" xr:uid="{201F9623-6C2E-4448-8008-120FA580EA6B}"/>
    <cellStyle name="Calculation 2 5 19" xfId="5261" xr:uid="{D6C15FBF-0748-45AE-A1A3-8E7E5348CA6E}"/>
    <cellStyle name="Calculation 2 5 19 2" xfId="5262" xr:uid="{24B37C09-56D5-4381-9E6C-3BAC7380D5A8}"/>
    <cellStyle name="Calculation 2 5 19 2 2" xfId="5263" xr:uid="{86B5E3C8-C788-4A4F-A094-1E9680B447BE}"/>
    <cellStyle name="Calculation 2 5 19 2 3" xfId="5264" xr:uid="{0841C6D4-138E-49D5-9FFD-E6885CF185DA}"/>
    <cellStyle name="Calculation 2 5 19 2 4" xfId="5265" xr:uid="{77E4817A-AF0F-486C-B7EC-EB5A32E148FF}"/>
    <cellStyle name="Calculation 2 5 19 2 5" xfId="5266" xr:uid="{541BCC57-1B47-4B2A-B074-B5365477F504}"/>
    <cellStyle name="Calculation 2 5 19 2 6" xfId="5267" xr:uid="{452889F2-9D43-461A-86C5-63350925628D}"/>
    <cellStyle name="Calculation 2 5 19 3" xfId="5268" xr:uid="{9280D16C-FDED-4CD8-A2CB-C351D3B83450}"/>
    <cellStyle name="Calculation 2 5 19 3 2" xfId="5269" xr:uid="{D5DBC5C1-3CC1-4402-B548-2E30D69DAACA}"/>
    <cellStyle name="Calculation 2 5 19 3 3" xfId="5270" xr:uid="{E00AE1F9-B569-40EC-B2BE-E8B2FF379CB7}"/>
    <cellStyle name="Calculation 2 5 19 4" xfId="5271" xr:uid="{73E6D5A0-46CA-42EC-8723-BB7B94EDABC9}"/>
    <cellStyle name="Calculation 2 5 19 4 2" xfId="5272" xr:uid="{5CC215DC-6EAA-4C1A-99DC-5096039FAE4C}"/>
    <cellStyle name="Calculation 2 5 19 4 3" xfId="5273" xr:uid="{B800B378-5B4F-432A-AA97-AB791F07A78E}"/>
    <cellStyle name="Calculation 2 5 19 5" xfId="5274" xr:uid="{5B2A962A-CEAA-4F53-BE68-D47F7C612166}"/>
    <cellStyle name="Calculation 2 5 19 5 2" xfId="5275" xr:uid="{1812EDD4-A9B9-4E5C-A398-A368DFD6821C}"/>
    <cellStyle name="Calculation 2 5 19 5 3" xfId="5276" xr:uid="{620CD720-A43A-4276-A4CA-78839AB63A70}"/>
    <cellStyle name="Calculation 2 5 19 6" xfId="5277" xr:uid="{2AD94D11-5670-449E-9EE7-39C96827F489}"/>
    <cellStyle name="Calculation 2 5 19 6 2" xfId="5278" xr:uid="{0D4222DA-D78A-4C7E-81F6-2B103FEF3BFE}"/>
    <cellStyle name="Calculation 2 5 19 6 3" xfId="5279" xr:uid="{2AC42924-1D3F-44BC-8399-22EF2C9960DB}"/>
    <cellStyle name="Calculation 2 5 19 7" xfId="5280" xr:uid="{F3273066-82BE-4399-9832-04303CF60E70}"/>
    <cellStyle name="Calculation 2 5 19 8" xfId="5281" xr:uid="{D01E18A1-61FA-4D77-88FD-B4F33937BBFC}"/>
    <cellStyle name="Calculation 2 5 2" xfId="5282" xr:uid="{9561CAEB-BEF2-47E5-890B-0E1A11F896CD}"/>
    <cellStyle name="Calculation 2 5 2 2" xfId="5283" xr:uid="{6CE0BAFC-0C59-4ED1-B886-3A52836BDBF3}"/>
    <cellStyle name="Calculation 2 5 2 2 2" xfId="5284" xr:uid="{2FDF2721-DC86-44EE-9B0C-081CD6D2CCD3}"/>
    <cellStyle name="Calculation 2 5 2 2 3" xfId="5285" xr:uid="{B0AFF849-EF68-48F2-8918-375B21098424}"/>
    <cellStyle name="Calculation 2 5 2 2 4" xfId="5286" xr:uid="{4E6AD934-4F06-4FB5-9C53-58BE2EB46E9A}"/>
    <cellStyle name="Calculation 2 5 2 2 5" xfId="5287" xr:uid="{F1F72581-D3A1-463C-B072-199B80F0FE78}"/>
    <cellStyle name="Calculation 2 5 2 2 6" xfId="5288" xr:uid="{01512C96-D100-4484-8029-1AF5147F2208}"/>
    <cellStyle name="Calculation 2 5 2 3" xfId="5289" xr:uid="{015432DD-55A4-4819-81DB-408394BF6A67}"/>
    <cellStyle name="Calculation 2 5 2 3 2" xfId="5290" xr:uid="{EEFA40ED-113F-41F7-8DA4-F8678CF96866}"/>
    <cellStyle name="Calculation 2 5 2 3 3" xfId="5291" xr:uid="{0A37A275-63E7-46A9-8EC1-2724C4586070}"/>
    <cellStyle name="Calculation 2 5 2 4" xfId="5292" xr:uid="{F990FCA7-9FA6-428A-AAF3-F4B7D96F1196}"/>
    <cellStyle name="Calculation 2 5 2 4 2" xfId="5293" xr:uid="{F9892614-BD42-46F2-AEDD-3DCFC37DCD3C}"/>
    <cellStyle name="Calculation 2 5 2 4 3" xfId="5294" xr:uid="{201C28A4-5E51-42AB-9E34-041921771584}"/>
    <cellStyle name="Calculation 2 5 2 5" xfId="5295" xr:uid="{4C975E4E-9B82-4FE4-B1C6-D1EEEC2E30D3}"/>
    <cellStyle name="Calculation 2 5 2 5 2" xfId="5296" xr:uid="{D336E92D-B1CE-477E-8BDB-4ED755A17E1F}"/>
    <cellStyle name="Calculation 2 5 2 5 3" xfId="5297" xr:uid="{C8C353EA-5E34-4694-BCF6-AE4134AF96AE}"/>
    <cellStyle name="Calculation 2 5 2 6" xfId="5298" xr:uid="{6B422D7D-07B9-46A6-ACFE-1053B12DCF2B}"/>
    <cellStyle name="Calculation 2 5 2 6 2" xfId="5299" xr:uid="{AD07BD1B-E8D4-4A6D-A447-04DED5B3DD41}"/>
    <cellStyle name="Calculation 2 5 2 6 3" xfId="5300" xr:uid="{8722408B-9EBE-4614-ADC5-28328EB34EF4}"/>
    <cellStyle name="Calculation 2 5 2 7" xfId="5301" xr:uid="{2D4F352B-8D1C-4EFE-AE44-E63821C38DD4}"/>
    <cellStyle name="Calculation 2 5 2 8" xfId="5302" xr:uid="{8DCDA46E-9CAB-407E-8B4E-1F42085771D1}"/>
    <cellStyle name="Calculation 2 5 20" xfId="5303" xr:uid="{FA0EEDAF-4820-4586-A833-5C0199170705}"/>
    <cellStyle name="Calculation 2 5 20 2" xfId="5304" xr:uid="{76DC2A26-3FFC-427E-AA51-C23E42B623B7}"/>
    <cellStyle name="Calculation 2 5 20 2 2" xfId="5305" xr:uid="{5A9E2773-8762-4706-9D5C-C83A1B2CAE48}"/>
    <cellStyle name="Calculation 2 5 20 2 3" xfId="5306" xr:uid="{45280B14-81B7-45A8-92D0-DA27ED12F9B2}"/>
    <cellStyle name="Calculation 2 5 20 2 4" xfId="5307" xr:uid="{EEBE107A-81FE-4669-B8C7-6B0140823720}"/>
    <cellStyle name="Calculation 2 5 20 2 5" xfId="5308" xr:uid="{64CBB799-7496-43D1-B5B1-73396276573D}"/>
    <cellStyle name="Calculation 2 5 20 2 6" xfId="5309" xr:uid="{D64FB1CA-4CF3-4C61-A660-7D2026F74957}"/>
    <cellStyle name="Calculation 2 5 20 3" xfId="5310" xr:uid="{45721199-C950-4D34-BF2D-DE5928519088}"/>
    <cellStyle name="Calculation 2 5 20 3 2" xfId="5311" xr:uid="{5962F78D-2545-4FC7-8F60-9EC2333B2679}"/>
    <cellStyle name="Calculation 2 5 20 3 3" xfId="5312" xr:uid="{53A6B6C9-4865-4457-ADAA-D0000F939F7E}"/>
    <cellStyle name="Calculation 2 5 20 4" xfId="5313" xr:uid="{4EE72B18-7583-478B-A2FF-D1CC8438BA30}"/>
    <cellStyle name="Calculation 2 5 20 4 2" xfId="5314" xr:uid="{F7B65FC4-EDCC-41A9-9CEC-F037EA287406}"/>
    <cellStyle name="Calculation 2 5 20 4 3" xfId="5315" xr:uid="{B1FB82AE-E59B-4F8F-B70A-55C7DAA98DC8}"/>
    <cellStyle name="Calculation 2 5 20 5" xfId="5316" xr:uid="{B8A8CA6E-6A82-4331-BF44-F6ECFB9F9E95}"/>
    <cellStyle name="Calculation 2 5 20 5 2" xfId="5317" xr:uid="{CE8FB3F3-5E86-4EED-8CBB-DB5F23C80786}"/>
    <cellStyle name="Calculation 2 5 20 5 3" xfId="5318" xr:uid="{15AE76E6-6E39-4871-B784-B707AD467A17}"/>
    <cellStyle name="Calculation 2 5 20 6" xfId="5319" xr:uid="{BE07FA64-ADA3-43E7-BCB0-6A8F5E33A754}"/>
    <cellStyle name="Calculation 2 5 20 6 2" xfId="5320" xr:uid="{70D35C06-91C1-44B0-870F-3BB12F44AB4A}"/>
    <cellStyle name="Calculation 2 5 20 6 3" xfId="5321" xr:uid="{B3E03F11-7686-4B37-97B6-47CB88EA1EE7}"/>
    <cellStyle name="Calculation 2 5 20 7" xfId="5322" xr:uid="{CA19B685-6C13-4ABF-8734-E38BE4B4F452}"/>
    <cellStyle name="Calculation 2 5 20 8" xfId="5323" xr:uid="{E01B6D11-1387-4DF1-A7D1-4CDAFF912B24}"/>
    <cellStyle name="Calculation 2 5 21" xfId="5324" xr:uid="{9528DBE4-7687-4F50-9BA5-EA9CEA0D64A4}"/>
    <cellStyle name="Calculation 2 5 21 2" xfId="5325" xr:uid="{2858DE29-B644-4215-8507-4490D1716217}"/>
    <cellStyle name="Calculation 2 5 21 2 2" xfId="5326" xr:uid="{05F6E553-E183-413E-84EB-63FB6BD62DEA}"/>
    <cellStyle name="Calculation 2 5 21 2 3" xfId="5327" xr:uid="{B2CA11DD-FB21-45C1-83A6-9722910F2804}"/>
    <cellStyle name="Calculation 2 5 21 2 4" xfId="5328" xr:uid="{1B75F90D-2B24-4FB3-998E-1FDFFBA96299}"/>
    <cellStyle name="Calculation 2 5 21 2 5" xfId="5329" xr:uid="{6959B54E-C624-47BF-A216-89DEE86E3646}"/>
    <cellStyle name="Calculation 2 5 21 2 6" xfId="5330" xr:uid="{AA85D4B9-0866-45D4-9325-916566E8E257}"/>
    <cellStyle name="Calculation 2 5 21 3" xfId="5331" xr:uid="{4C846D64-1ECB-415C-A4BD-707E24EB961D}"/>
    <cellStyle name="Calculation 2 5 21 3 2" xfId="5332" xr:uid="{D07616EA-D3C5-48CB-AB5F-B404CD0262EE}"/>
    <cellStyle name="Calculation 2 5 21 3 3" xfId="5333" xr:uid="{9ED46B99-05AA-4E52-A7DB-02E535522121}"/>
    <cellStyle name="Calculation 2 5 21 4" xfId="5334" xr:uid="{E768F8AA-F092-439C-B9B9-C53BFB64FCEF}"/>
    <cellStyle name="Calculation 2 5 21 4 2" xfId="5335" xr:uid="{47A02690-6BC7-4D90-9745-2908383278DF}"/>
    <cellStyle name="Calculation 2 5 21 4 3" xfId="5336" xr:uid="{9DD3BC36-EDFA-4B04-8670-D1D27B1C450D}"/>
    <cellStyle name="Calculation 2 5 21 5" xfId="5337" xr:uid="{764A1FE6-8C68-47F3-ADEB-1416184F891C}"/>
    <cellStyle name="Calculation 2 5 21 5 2" xfId="5338" xr:uid="{9867A078-4031-49DC-A158-5CCBAE26465D}"/>
    <cellStyle name="Calculation 2 5 21 5 3" xfId="5339" xr:uid="{0C811F8B-4C51-4870-A717-FCBF3138E625}"/>
    <cellStyle name="Calculation 2 5 21 6" xfId="5340" xr:uid="{0277F02C-3E2D-479D-86E8-1F351F6BF053}"/>
    <cellStyle name="Calculation 2 5 21 6 2" xfId="5341" xr:uid="{AA3BCB0C-CEDE-4AC7-B1DB-46AA8FF493EC}"/>
    <cellStyle name="Calculation 2 5 21 6 3" xfId="5342" xr:uid="{3D7B1B52-3FDF-4317-8688-A7D120D4E897}"/>
    <cellStyle name="Calculation 2 5 21 7" xfId="5343" xr:uid="{BE38255F-036E-40D2-A6FF-D15EF75C45F8}"/>
    <cellStyle name="Calculation 2 5 21 8" xfId="5344" xr:uid="{9C2DA0C5-9389-43B8-A1D2-66F8009E33F5}"/>
    <cellStyle name="Calculation 2 5 22" xfId="5345" xr:uid="{1DBA74E1-A3FA-499B-BE39-D3F3DC27454C}"/>
    <cellStyle name="Calculation 2 5 22 2" xfId="5346" xr:uid="{CAB1AA03-153E-4C4A-9D90-B157891E2DE3}"/>
    <cellStyle name="Calculation 2 5 22 2 2" xfId="5347" xr:uid="{EB0935BF-580E-4E47-8B4E-BC972A446092}"/>
    <cellStyle name="Calculation 2 5 22 2 3" xfId="5348" xr:uid="{ADF10211-5BD0-4155-96A5-B9303F4C9E95}"/>
    <cellStyle name="Calculation 2 5 22 2 4" xfId="5349" xr:uid="{FF102B98-02DF-407E-BE95-30C7057B2711}"/>
    <cellStyle name="Calculation 2 5 22 2 5" xfId="5350" xr:uid="{D4C16C7B-5928-4F9C-9738-551C19938AE0}"/>
    <cellStyle name="Calculation 2 5 22 2 6" xfId="5351" xr:uid="{8BD8F052-4D19-4541-8EDE-9F17D0FAFA1B}"/>
    <cellStyle name="Calculation 2 5 22 3" xfId="5352" xr:uid="{7A2743E9-2938-450C-A1F7-7D961B83FFDC}"/>
    <cellStyle name="Calculation 2 5 22 3 2" xfId="5353" xr:uid="{DB3A8C11-F58A-4D4A-A37F-CBDE46D07EBD}"/>
    <cellStyle name="Calculation 2 5 22 3 3" xfId="5354" xr:uid="{C03ABDBA-D678-4AB4-AD79-E70BA70B75CB}"/>
    <cellStyle name="Calculation 2 5 22 4" xfId="5355" xr:uid="{A42560E3-5EBC-4605-96CC-99FF72EADAC2}"/>
    <cellStyle name="Calculation 2 5 22 4 2" xfId="5356" xr:uid="{5508E8AD-49C6-4C51-A07B-237A6CB219DE}"/>
    <cellStyle name="Calculation 2 5 22 4 3" xfId="5357" xr:uid="{197D1E02-07F7-4A09-971F-8D86EF369751}"/>
    <cellStyle name="Calculation 2 5 22 5" xfId="5358" xr:uid="{E6915BA8-C843-4537-989E-2A4DD2EEDACC}"/>
    <cellStyle name="Calculation 2 5 22 5 2" xfId="5359" xr:uid="{471E35BC-F3ED-4E17-84E6-0ACA9F357D07}"/>
    <cellStyle name="Calculation 2 5 22 5 3" xfId="5360" xr:uid="{FA3CD62D-62D8-4728-90DF-9A997C163AE9}"/>
    <cellStyle name="Calculation 2 5 22 6" xfId="5361" xr:uid="{10F59310-DE3F-4F2D-9713-5C8EBEE50612}"/>
    <cellStyle name="Calculation 2 5 22 6 2" xfId="5362" xr:uid="{4D99AE00-52D2-434E-8CDE-10FC13F65ED9}"/>
    <cellStyle name="Calculation 2 5 22 6 3" xfId="5363" xr:uid="{3E2B9E6F-8A87-41A6-959C-A0E62D81B858}"/>
    <cellStyle name="Calculation 2 5 22 7" xfId="5364" xr:uid="{A74C87F6-17E6-41B0-8AA0-48851802D77A}"/>
    <cellStyle name="Calculation 2 5 22 8" xfId="5365" xr:uid="{3CD84F2D-5A18-4210-B9A5-D18D9A9FAD63}"/>
    <cellStyle name="Calculation 2 5 23" xfId="5366" xr:uid="{9F2E42FA-9536-4D2C-A269-5650AA51AF49}"/>
    <cellStyle name="Calculation 2 5 23 2" xfId="5367" xr:uid="{E672A66E-B21D-4783-BA92-791960F90A10}"/>
    <cellStyle name="Calculation 2 5 23 2 2" xfId="5368" xr:uid="{30EED66C-2E14-459F-B2DA-48029CCCDF36}"/>
    <cellStyle name="Calculation 2 5 23 2 3" xfId="5369" xr:uid="{C2D0D9D3-6E83-4635-A311-73FE35B0AB22}"/>
    <cellStyle name="Calculation 2 5 23 2 4" xfId="5370" xr:uid="{EC051D2D-F394-4C9B-A35F-F7FDAE940D6F}"/>
    <cellStyle name="Calculation 2 5 23 2 5" xfId="5371" xr:uid="{121AAEA7-615B-4CFF-8176-638BE6A4A33A}"/>
    <cellStyle name="Calculation 2 5 23 2 6" xfId="5372" xr:uid="{4FAC6666-1D32-42B9-8B76-646EFDB7E692}"/>
    <cellStyle name="Calculation 2 5 23 3" xfId="5373" xr:uid="{9A8D9FB4-4FDF-4B31-B9B4-6FEE1AC59F87}"/>
    <cellStyle name="Calculation 2 5 23 3 2" xfId="5374" xr:uid="{A6B0EEE8-71F2-4DF1-B6F4-7B966D00F672}"/>
    <cellStyle name="Calculation 2 5 23 3 3" xfId="5375" xr:uid="{DFC86564-9DDF-4C7B-9928-A851F5F3D57C}"/>
    <cellStyle name="Calculation 2 5 23 4" xfId="5376" xr:uid="{0ADB5FD6-90FD-4B22-9E3C-2F6757AB45DE}"/>
    <cellStyle name="Calculation 2 5 23 4 2" xfId="5377" xr:uid="{7B74A4E2-7605-4908-8F84-2FE842CCCB18}"/>
    <cellStyle name="Calculation 2 5 23 4 3" xfId="5378" xr:uid="{748F3E1D-DB2C-475A-A37B-390027EE05E9}"/>
    <cellStyle name="Calculation 2 5 23 5" xfId="5379" xr:uid="{FE27616B-079A-453C-B5DE-64D04815A3D6}"/>
    <cellStyle name="Calculation 2 5 23 5 2" xfId="5380" xr:uid="{6537B612-DC02-4041-A012-840A04DBA798}"/>
    <cellStyle name="Calculation 2 5 23 5 3" xfId="5381" xr:uid="{2F0E999A-2150-4B9A-88B3-B8BE073DCA88}"/>
    <cellStyle name="Calculation 2 5 23 6" xfId="5382" xr:uid="{C209D42C-255D-4F74-A3E2-372490F461D9}"/>
    <cellStyle name="Calculation 2 5 23 6 2" xfId="5383" xr:uid="{AA9B13A6-DCA5-4E30-B7D6-8BB540657F21}"/>
    <cellStyle name="Calculation 2 5 23 6 3" xfId="5384" xr:uid="{AE3776E1-9053-43BA-BFED-F5709FC45EDE}"/>
    <cellStyle name="Calculation 2 5 23 7" xfId="5385" xr:uid="{52AB358B-770E-42B3-A8D3-47D37ADB0A41}"/>
    <cellStyle name="Calculation 2 5 23 8" xfId="5386" xr:uid="{29E92C42-F3A8-47E4-89D5-3D0922B4E647}"/>
    <cellStyle name="Calculation 2 5 24" xfId="5387" xr:uid="{98A32F7E-DDE1-4998-BCA5-FEF4F3C6209F}"/>
    <cellStyle name="Calculation 2 5 24 2" xfId="5388" xr:uid="{9A1E39F8-C3B6-4959-8A32-81FFAC3131F5}"/>
    <cellStyle name="Calculation 2 5 24 2 2" xfId="5389" xr:uid="{34DBEC9F-A90E-48F5-8320-B4E222C2FD66}"/>
    <cellStyle name="Calculation 2 5 24 2 3" xfId="5390" xr:uid="{39BA7A6E-3427-45BB-9A19-9BEAB3816E6E}"/>
    <cellStyle name="Calculation 2 5 24 2 4" xfId="5391" xr:uid="{740A41AE-AC0D-4D9C-A00D-E236B8F3C3A4}"/>
    <cellStyle name="Calculation 2 5 24 2 5" xfId="5392" xr:uid="{13F39A76-ADE0-41B3-87E8-109E0B78F8BF}"/>
    <cellStyle name="Calculation 2 5 24 2 6" xfId="5393" xr:uid="{1AC23701-EA05-47A6-9F5D-3D3BBB9C7F1C}"/>
    <cellStyle name="Calculation 2 5 24 3" xfId="5394" xr:uid="{C466F651-5572-43DF-9051-F59C83FE8537}"/>
    <cellStyle name="Calculation 2 5 24 3 2" xfId="5395" xr:uid="{BB4D0646-444F-4233-998B-72A37ACD06B1}"/>
    <cellStyle name="Calculation 2 5 24 3 3" xfId="5396" xr:uid="{6E4CC875-D7D6-4138-94C3-736E4857791F}"/>
    <cellStyle name="Calculation 2 5 24 4" xfId="5397" xr:uid="{D03618D8-6884-46E4-99EB-7D33935FCECA}"/>
    <cellStyle name="Calculation 2 5 24 4 2" xfId="5398" xr:uid="{EC44E8C9-2425-4240-8CE5-9ABF6EE62325}"/>
    <cellStyle name="Calculation 2 5 24 4 3" xfId="5399" xr:uid="{DEE4BD44-0CC4-4D93-B144-CFCBC1E02129}"/>
    <cellStyle name="Calculation 2 5 24 5" xfId="5400" xr:uid="{105FAC61-65FD-48BE-BB37-5814F0A58D71}"/>
    <cellStyle name="Calculation 2 5 24 5 2" xfId="5401" xr:uid="{04B366C2-EDE8-4BE7-8FDF-647686F20E38}"/>
    <cellStyle name="Calculation 2 5 24 5 3" xfId="5402" xr:uid="{3AD2C363-A162-4F14-9CEC-C3BD1C1B8B99}"/>
    <cellStyle name="Calculation 2 5 24 6" xfId="5403" xr:uid="{257F15D6-1FC9-449B-8023-958FA4C195FC}"/>
    <cellStyle name="Calculation 2 5 24 6 2" xfId="5404" xr:uid="{E51BCC34-2108-4AF2-98B4-6F81227A360C}"/>
    <cellStyle name="Calculation 2 5 24 6 3" xfId="5405" xr:uid="{0B3B721D-B8ED-4201-9803-1B551EF9A0BC}"/>
    <cellStyle name="Calculation 2 5 24 7" xfId="5406" xr:uid="{EA9D508B-2C9C-4392-B0B5-931590F91DC9}"/>
    <cellStyle name="Calculation 2 5 24 8" xfId="5407" xr:uid="{BCC5828A-E1F6-4B4C-9004-AD7AF8A740DA}"/>
    <cellStyle name="Calculation 2 5 25" xfId="5408" xr:uid="{D7359DA0-7D8A-4460-925F-16ACD4F28E8E}"/>
    <cellStyle name="Calculation 2 5 25 2" xfId="5409" xr:uid="{8C822D32-0191-4445-85FB-7377514DC933}"/>
    <cellStyle name="Calculation 2 5 25 2 2" xfId="5410" xr:uid="{7673CBC0-6C6B-4265-9770-2566E599E1AE}"/>
    <cellStyle name="Calculation 2 5 25 2 3" xfId="5411" xr:uid="{C03FC93C-805E-4101-B0E4-258E85643662}"/>
    <cellStyle name="Calculation 2 5 25 2 4" xfId="5412" xr:uid="{99B45947-6EEC-4F01-B98D-664455E210EA}"/>
    <cellStyle name="Calculation 2 5 25 2 5" xfId="5413" xr:uid="{B6B6FD0F-9A28-4DEF-9822-3242C9AE574C}"/>
    <cellStyle name="Calculation 2 5 25 2 6" xfId="5414" xr:uid="{C276A677-DFF1-4C36-8960-AE770F8C22D6}"/>
    <cellStyle name="Calculation 2 5 25 3" xfId="5415" xr:uid="{2AF350AB-79F6-4513-B784-B4A733092C0A}"/>
    <cellStyle name="Calculation 2 5 25 3 2" xfId="5416" xr:uid="{16AE23D0-B755-41F4-958D-3F50925DA97C}"/>
    <cellStyle name="Calculation 2 5 25 3 3" xfId="5417" xr:uid="{1CE51FEE-DC3B-4027-B638-B32064FA6F94}"/>
    <cellStyle name="Calculation 2 5 25 4" xfId="5418" xr:uid="{BB2517C6-3844-474C-B824-B2BF18B0FE38}"/>
    <cellStyle name="Calculation 2 5 25 4 2" xfId="5419" xr:uid="{738717CF-4622-4821-83B5-9FE50E53ADD8}"/>
    <cellStyle name="Calculation 2 5 25 4 3" xfId="5420" xr:uid="{F73D6620-7C94-4B36-93C9-BAB0D528E9A6}"/>
    <cellStyle name="Calculation 2 5 25 5" xfId="5421" xr:uid="{7C54335E-0253-40F8-8253-C1B1D7E47193}"/>
    <cellStyle name="Calculation 2 5 25 5 2" xfId="5422" xr:uid="{4044BD71-BB31-429F-A771-FADD32FD1570}"/>
    <cellStyle name="Calculation 2 5 25 5 3" xfId="5423" xr:uid="{AE0CBFD7-A57E-42A6-AABB-B142BEC89A8E}"/>
    <cellStyle name="Calculation 2 5 25 6" xfId="5424" xr:uid="{9DAC54D9-E90A-4EB9-978A-84FBA70E4113}"/>
    <cellStyle name="Calculation 2 5 25 6 2" xfId="5425" xr:uid="{D61DA3C6-D3A1-4EA8-A1A8-CF59EA99D228}"/>
    <cellStyle name="Calculation 2 5 25 6 3" xfId="5426" xr:uid="{141366A0-C09E-40A1-B9FA-CD589C82D936}"/>
    <cellStyle name="Calculation 2 5 25 7" xfId="5427" xr:uid="{C8E4746C-5FAF-4122-87E0-AD91ECC83F04}"/>
    <cellStyle name="Calculation 2 5 25 8" xfId="5428" xr:uid="{73171B77-3450-44A8-9E19-AE4D8DD6460C}"/>
    <cellStyle name="Calculation 2 5 26" xfId="5429" xr:uid="{9851B13B-5318-4280-8EAC-2A09A0A2B6FD}"/>
    <cellStyle name="Calculation 2 5 26 2" xfId="5430" xr:uid="{218BA10B-2B99-4A79-A26F-0FF6D5593CFA}"/>
    <cellStyle name="Calculation 2 5 26 2 2" xfId="5431" xr:uid="{9D3A92C0-AB52-412F-9A3A-B4440AB326CB}"/>
    <cellStyle name="Calculation 2 5 26 2 3" xfId="5432" xr:uid="{A3AC0314-100B-43A2-A835-B8643F1FEFA8}"/>
    <cellStyle name="Calculation 2 5 26 2 4" xfId="5433" xr:uid="{BE7E8791-F60F-4665-B07D-1C13D63687EA}"/>
    <cellStyle name="Calculation 2 5 26 2 5" xfId="5434" xr:uid="{279693D5-CB14-4D71-A37D-CEE266DECF4E}"/>
    <cellStyle name="Calculation 2 5 26 2 6" xfId="5435" xr:uid="{AF67E31A-5E03-4054-9E24-A9462C9168CE}"/>
    <cellStyle name="Calculation 2 5 26 3" xfId="5436" xr:uid="{5A5E57FA-6560-4883-BF5D-99E4F6F993FB}"/>
    <cellStyle name="Calculation 2 5 26 3 2" xfId="5437" xr:uid="{4BA713D9-0B8A-4569-B6CD-83871B209A78}"/>
    <cellStyle name="Calculation 2 5 26 3 3" xfId="5438" xr:uid="{31ECDA31-A000-4CDF-B455-99FD2680B0EF}"/>
    <cellStyle name="Calculation 2 5 26 4" xfId="5439" xr:uid="{B37DF4FB-5307-485E-BE7E-3211C88DE570}"/>
    <cellStyle name="Calculation 2 5 26 4 2" xfId="5440" xr:uid="{67E14C00-0C5B-401F-95D7-F449E0232379}"/>
    <cellStyle name="Calculation 2 5 26 4 3" xfId="5441" xr:uid="{BEF4DCD7-46DE-4859-9410-39134B64CF05}"/>
    <cellStyle name="Calculation 2 5 26 5" xfId="5442" xr:uid="{B27DF928-26AB-403A-9B94-956193966529}"/>
    <cellStyle name="Calculation 2 5 26 5 2" xfId="5443" xr:uid="{36A2AC32-D7BD-4623-B480-F554ED6F2B1F}"/>
    <cellStyle name="Calculation 2 5 26 5 3" xfId="5444" xr:uid="{D5AF428E-F405-4DF5-AFF8-2042FFB61124}"/>
    <cellStyle name="Calculation 2 5 26 6" xfId="5445" xr:uid="{18F097DE-3BF7-4BE9-8A56-E1D13555A55F}"/>
    <cellStyle name="Calculation 2 5 26 6 2" xfId="5446" xr:uid="{18CE995A-BE60-4B95-92F7-4CF1BD2C8E62}"/>
    <cellStyle name="Calculation 2 5 26 6 3" xfId="5447" xr:uid="{37463EA8-4C81-4A66-8C7F-917F8972A6E2}"/>
    <cellStyle name="Calculation 2 5 26 7" xfId="5448" xr:uid="{5727CC3C-45F1-4587-ABD8-1A6A241F3941}"/>
    <cellStyle name="Calculation 2 5 26 8" xfId="5449" xr:uid="{EB441622-3857-446E-A333-263542045C7B}"/>
    <cellStyle name="Calculation 2 5 27" xfId="5450" xr:uid="{3A13F8F2-EDBA-47B9-B373-DF1CAD9016BB}"/>
    <cellStyle name="Calculation 2 5 27 2" xfId="5451" xr:uid="{0697995C-DE9B-45E0-909D-AB54042C86A8}"/>
    <cellStyle name="Calculation 2 5 27 2 2" xfId="5452" xr:uid="{B4B7445C-ACEC-4579-AB2F-759F0B666927}"/>
    <cellStyle name="Calculation 2 5 27 2 3" xfId="5453" xr:uid="{ACDB448B-3F94-46FD-97B7-3A40CCA82811}"/>
    <cellStyle name="Calculation 2 5 27 2 4" xfId="5454" xr:uid="{6DD8DF9B-5451-4181-832F-2663F69A33FF}"/>
    <cellStyle name="Calculation 2 5 27 2 5" xfId="5455" xr:uid="{28C15133-479D-4B83-8691-273D7BD1956C}"/>
    <cellStyle name="Calculation 2 5 27 2 6" xfId="5456" xr:uid="{0607F5FE-D281-4437-A55A-DC1C0527122B}"/>
    <cellStyle name="Calculation 2 5 27 3" xfId="5457" xr:uid="{189564EC-E0FE-49EE-9201-7577F5859928}"/>
    <cellStyle name="Calculation 2 5 27 3 2" xfId="5458" xr:uid="{6DDF9AC4-4265-4C55-9C1F-E35E3643C787}"/>
    <cellStyle name="Calculation 2 5 27 3 3" xfId="5459" xr:uid="{F9C7A2B2-731A-435D-9EF9-B362CAF80AB8}"/>
    <cellStyle name="Calculation 2 5 27 4" xfId="5460" xr:uid="{249C3F80-F0ED-487C-8264-D6B2661C773A}"/>
    <cellStyle name="Calculation 2 5 27 4 2" xfId="5461" xr:uid="{71FF4E79-8E1C-4F52-9D83-EB6F54959028}"/>
    <cellStyle name="Calculation 2 5 27 4 3" xfId="5462" xr:uid="{9861665B-C813-448F-A2B4-698E6CA73F80}"/>
    <cellStyle name="Calculation 2 5 27 5" xfId="5463" xr:uid="{CB8459C9-4501-4E4F-BAF9-9A867442ADBD}"/>
    <cellStyle name="Calculation 2 5 27 5 2" xfId="5464" xr:uid="{1E3C6A2F-2C21-42F8-BAF9-960CC9E2EBE9}"/>
    <cellStyle name="Calculation 2 5 27 5 3" xfId="5465" xr:uid="{3F804D0C-FB56-433D-AD60-927F2F772D40}"/>
    <cellStyle name="Calculation 2 5 27 6" xfId="5466" xr:uid="{975C8CD0-E292-43C4-9C0D-D93D59D31B50}"/>
    <cellStyle name="Calculation 2 5 27 6 2" xfId="5467" xr:uid="{E2CC9211-24FE-493B-9CCF-C0B185449A7B}"/>
    <cellStyle name="Calculation 2 5 27 6 3" xfId="5468" xr:uid="{C9EB0F84-3F66-4EDA-873A-02A6975812C5}"/>
    <cellStyle name="Calculation 2 5 27 7" xfId="5469" xr:uid="{58306BA6-C97C-4135-95FD-E00D5A1ADC75}"/>
    <cellStyle name="Calculation 2 5 27 8" xfId="5470" xr:uid="{54CD98B1-18F7-498D-A848-460419B7A551}"/>
    <cellStyle name="Calculation 2 5 28" xfId="5471" xr:uid="{EB99FCEE-0D18-4AB3-851B-C99F4F68682F}"/>
    <cellStyle name="Calculation 2 5 28 2" xfId="5472" xr:uid="{1FA7963F-88D2-46C3-AB7B-7EB0BFC43EEE}"/>
    <cellStyle name="Calculation 2 5 28 2 2" xfId="5473" xr:uid="{21162BEB-118D-4E4D-9F8C-03B8B756CAFC}"/>
    <cellStyle name="Calculation 2 5 28 2 3" xfId="5474" xr:uid="{D98165B9-0FCE-4195-99DD-7395B580230C}"/>
    <cellStyle name="Calculation 2 5 28 2 4" xfId="5475" xr:uid="{F3148D98-E9F2-4111-8632-961D5C1CAA3C}"/>
    <cellStyle name="Calculation 2 5 28 2 5" xfId="5476" xr:uid="{FC0D288B-3A1E-4FE9-A9B3-546180BC8E96}"/>
    <cellStyle name="Calculation 2 5 28 2 6" xfId="5477" xr:uid="{5AF36F69-8B52-4ECB-BFEB-9E73C1AFD08A}"/>
    <cellStyle name="Calculation 2 5 28 3" xfId="5478" xr:uid="{36490C45-EAA4-48A4-ADF9-65DFB50AF0E0}"/>
    <cellStyle name="Calculation 2 5 28 3 2" xfId="5479" xr:uid="{354E1324-CB02-44DA-8E81-05D7DB90327D}"/>
    <cellStyle name="Calculation 2 5 28 3 3" xfId="5480" xr:uid="{1CDFF3BD-BEEA-4336-AC88-C42556BDD607}"/>
    <cellStyle name="Calculation 2 5 28 4" xfId="5481" xr:uid="{10D13F84-B258-48BD-94A9-07593341C83A}"/>
    <cellStyle name="Calculation 2 5 28 4 2" xfId="5482" xr:uid="{EB5224A9-53C9-4DF1-9835-0FEA8E4E9821}"/>
    <cellStyle name="Calculation 2 5 28 4 3" xfId="5483" xr:uid="{4142BB8B-38B7-4E4F-9AB1-E67545E6E39E}"/>
    <cellStyle name="Calculation 2 5 28 5" xfId="5484" xr:uid="{E25A67DE-0B6F-46AF-A053-6C3D2D89CFFC}"/>
    <cellStyle name="Calculation 2 5 28 5 2" xfId="5485" xr:uid="{47EEBE1C-2F5C-4453-BC52-85F73768837F}"/>
    <cellStyle name="Calculation 2 5 28 5 3" xfId="5486" xr:uid="{356A5B19-E131-4270-8A9D-D4FA5AE5670A}"/>
    <cellStyle name="Calculation 2 5 28 6" xfId="5487" xr:uid="{A83E48C5-1C75-4F5F-BA2E-1C9F1FD61CA5}"/>
    <cellStyle name="Calculation 2 5 28 6 2" xfId="5488" xr:uid="{B14AEED5-F8B3-4125-AFDA-D8261DB44150}"/>
    <cellStyle name="Calculation 2 5 28 6 3" xfId="5489" xr:uid="{1C946451-60D6-4A3A-9816-4C1A30506EE3}"/>
    <cellStyle name="Calculation 2 5 28 7" xfId="5490" xr:uid="{C880B586-FCA3-44D7-A729-C9F8DBCC776D}"/>
    <cellStyle name="Calculation 2 5 28 8" xfId="5491" xr:uid="{137BEED9-F5C2-4E13-B7B0-ED9E081722D7}"/>
    <cellStyle name="Calculation 2 5 29" xfId="5492" xr:uid="{50929C7E-D49F-426D-8357-DC38C435F560}"/>
    <cellStyle name="Calculation 2 5 29 2" xfId="5493" xr:uid="{529219C9-E01F-49A6-A426-DB1DFF35756E}"/>
    <cellStyle name="Calculation 2 5 29 2 2" xfId="5494" xr:uid="{B22C8D2C-F84C-4296-B752-B53BB7340C99}"/>
    <cellStyle name="Calculation 2 5 29 2 3" xfId="5495" xr:uid="{F2910454-502D-49DD-A3B6-9741F0CFF939}"/>
    <cellStyle name="Calculation 2 5 29 2 4" xfId="5496" xr:uid="{669105C6-74E2-46A4-9AA7-D4A8009A7E48}"/>
    <cellStyle name="Calculation 2 5 29 2 5" xfId="5497" xr:uid="{90EB42F4-CB96-47FE-BA6F-1C5C2233A1F0}"/>
    <cellStyle name="Calculation 2 5 29 2 6" xfId="5498" xr:uid="{28F0A800-2CCF-4434-9D10-C31621FBEE92}"/>
    <cellStyle name="Calculation 2 5 29 3" xfId="5499" xr:uid="{B4603681-9112-40AD-88CF-7BAFD26F166C}"/>
    <cellStyle name="Calculation 2 5 29 3 2" xfId="5500" xr:uid="{3B008AAE-9770-418B-AAFF-53E0DBB2082D}"/>
    <cellStyle name="Calculation 2 5 29 3 3" xfId="5501" xr:uid="{F5759FD3-670D-4FD7-8AF6-4C28E1B68760}"/>
    <cellStyle name="Calculation 2 5 29 4" xfId="5502" xr:uid="{6EDDBD51-098C-40FA-9A31-064E84EAEE81}"/>
    <cellStyle name="Calculation 2 5 29 4 2" xfId="5503" xr:uid="{D50AB600-D009-4F24-8AE2-3F5439D62A94}"/>
    <cellStyle name="Calculation 2 5 29 4 3" xfId="5504" xr:uid="{179F38AE-2484-42E1-BA8B-518EDDDD5D89}"/>
    <cellStyle name="Calculation 2 5 29 5" xfId="5505" xr:uid="{385A2AEE-EF03-4BEB-AC37-B2DE1CA0191E}"/>
    <cellStyle name="Calculation 2 5 29 5 2" xfId="5506" xr:uid="{6FC258BE-4BB7-4AFA-934E-B90944DDF5FA}"/>
    <cellStyle name="Calculation 2 5 29 5 3" xfId="5507" xr:uid="{250D148A-CA83-4BBD-A2EE-7D8E384847E2}"/>
    <cellStyle name="Calculation 2 5 29 6" xfId="5508" xr:uid="{A5B626F1-F50F-40CF-8B43-E1A8C7AC3882}"/>
    <cellStyle name="Calculation 2 5 29 6 2" xfId="5509" xr:uid="{28949C5D-57C0-46D7-B602-E60627B204E5}"/>
    <cellStyle name="Calculation 2 5 29 6 3" xfId="5510" xr:uid="{D512D304-B827-4ACB-BD4F-F339EE92CBB9}"/>
    <cellStyle name="Calculation 2 5 29 7" xfId="5511" xr:uid="{496EEE6E-1F28-4C93-BEF1-D8FEC9E79097}"/>
    <cellStyle name="Calculation 2 5 29 8" xfId="5512" xr:uid="{7893761C-BBD1-4403-B1D8-8ACBDCC8A1C1}"/>
    <cellStyle name="Calculation 2 5 3" xfId="5513" xr:uid="{C1599641-A043-40B3-A91A-5A4864E7205B}"/>
    <cellStyle name="Calculation 2 5 3 2" xfId="5514" xr:uid="{610D1CA3-8C19-4BB2-A7B7-793085429531}"/>
    <cellStyle name="Calculation 2 5 3 2 2" xfId="5515" xr:uid="{17312FDA-8519-49F0-87FA-4250590D8451}"/>
    <cellStyle name="Calculation 2 5 3 2 3" xfId="5516" xr:uid="{5BB0ADF5-2D44-46EA-8206-73E94FB2C172}"/>
    <cellStyle name="Calculation 2 5 3 2 4" xfId="5517" xr:uid="{0334D8AD-E4CD-4C55-9D58-D9C8281DC2F2}"/>
    <cellStyle name="Calculation 2 5 3 2 5" xfId="5518" xr:uid="{C73D6C2D-FEA2-4CED-AE95-769DFFC6D1C1}"/>
    <cellStyle name="Calculation 2 5 3 2 6" xfId="5519" xr:uid="{55918FE6-B61C-4F7C-9C94-3040E0169C63}"/>
    <cellStyle name="Calculation 2 5 3 3" xfId="5520" xr:uid="{F40A2568-55EA-4BF9-942C-EE15270C6186}"/>
    <cellStyle name="Calculation 2 5 3 3 2" xfId="5521" xr:uid="{D998D0B7-1414-4A2B-958A-07B546BE4771}"/>
    <cellStyle name="Calculation 2 5 3 3 3" xfId="5522" xr:uid="{55C5D838-E183-41EA-BD76-0883B3BA9850}"/>
    <cellStyle name="Calculation 2 5 3 4" xfId="5523" xr:uid="{29DC128D-6DD8-41F9-B1D0-82402EF0BC4A}"/>
    <cellStyle name="Calculation 2 5 3 4 2" xfId="5524" xr:uid="{0BEDF09F-CBFD-4271-A930-0B064794BD3D}"/>
    <cellStyle name="Calculation 2 5 3 4 3" xfId="5525" xr:uid="{777CA6FB-816A-4F4A-A13D-B3E3F0AADDC1}"/>
    <cellStyle name="Calculation 2 5 3 5" xfId="5526" xr:uid="{8BE9F558-3D9F-40EF-8595-5A3DD9723B37}"/>
    <cellStyle name="Calculation 2 5 3 5 2" xfId="5527" xr:uid="{CFB01B99-B6DB-431C-87E9-353326332D9F}"/>
    <cellStyle name="Calculation 2 5 3 5 3" xfId="5528" xr:uid="{6EA460B8-1607-44F2-8AB6-4C2C71FD6F74}"/>
    <cellStyle name="Calculation 2 5 3 6" xfId="5529" xr:uid="{13404D3A-0BC7-45C7-8BE4-DB354084F27D}"/>
    <cellStyle name="Calculation 2 5 3 6 2" xfId="5530" xr:uid="{E2125E76-F8DE-44C0-9FF4-63B64CB81CBD}"/>
    <cellStyle name="Calculation 2 5 3 6 3" xfId="5531" xr:uid="{379808E3-B837-4CC9-99AD-830AA67F67A1}"/>
    <cellStyle name="Calculation 2 5 3 7" xfId="5532" xr:uid="{4D6B2985-E90D-4FCB-ACF4-2EE0D270EAF5}"/>
    <cellStyle name="Calculation 2 5 3 8" xfId="5533" xr:uid="{066068C4-C6A7-4EC2-97B5-2317C547D318}"/>
    <cellStyle name="Calculation 2 5 30" xfId="5534" xr:uid="{1FB88964-4822-4D9C-B395-99E82FA1BA80}"/>
    <cellStyle name="Calculation 2 5 30 2" xfId="5535" xr:uid="{88FD0614-D0F4-4488-80ED-D018EAD0E3F4}"/>
    <cellStyle name="Calculation 2 5 30 2 2" xfId="5536" xr:uid="{608718D1-D3AD-49F8-B700-13B0322F7CEE}"/>
    <cellStyle name="Calculation 2 5 30 2 3" xfId="5537" xr:uid="{E144D790-D7BA-4532-B283-1EECD17DF4E6}"/>
    <cellStyle name="Calculation 2 5 30 2 4" xfId="5538" xr:uid="{CB4D6152-E881-47D3-A3FE-54E3A7E58054}"/>
    <cellStyle name="Calculation 2 5 30 2 5" xfId="5539" xr:uid="{F96D280B-A3F7-4A37-A726-B5C01EA16E9A}"/>
    <cellStyle name="Calculation 2 5 30 2 6" xfId="5540" xr:uid="{E0F008E2-01FD-434A-BD5F-6C6D5F2180CF}"/>
    <cellStyle name="Calculation 2 5 30 3" xfId="5541" xr:uid="{5DCE3AC6-CDA5-409E-AF4C-B862C37EB105}"/>
    <cellStyle name="Calculation 2 5 30 3 2" xfId="5542" xr:uid="{7A0E615C-2705-41AE-A7B2-ED52AD574514}"/>
    <cellStyle name="Calculation 2 5 30 3 3" xfId="5543" xr:uid="{BE83DBC8-2FC6-4B1A-970C-710E68F7FCE2}"/>
    <cellStyle name="Calculation 2 5 30 4" xfId="5544" xr:uid="{38F720D4-73F0-496B-A4B6-B04717192340}"/>
    <cellStyle name="Calculation 2 5 30 4 2" xfId="5545" xr:uid="{BFFDB02D-8AB9-4B01-A6D9-52B2E4DA050E}"/>
    <cellStyle name="Calculation 2 5 30 4 3" xfId="5546" xr:uid="{4201C742-CF40-481C-A63A-21798448F5C4}"/>
    <cellStyle name="Calculation 2 5 30 5" xfId="5547" xr:uid="{67531EEA-3E96-460D-B330-24B1A29BD5FB}"/>
    <cellStyle name="Calculation 2 5 30 5 2" xfId="5548" xr:uid="{D3065315-E5E4-454B-ABEE-D22FD9ED9263}"/>
    <cellStyle name="Calculation 2 5 30 5 3" xfId="5549" xr:uid="{84C4CE1B-34A9-4861-9823-7C68CF4D0559}"/>
    <cellStyle name="Calculation 2 5 30 6" xfId="5550" xr:uid="{C20D0EAC-6D05-416A-B354-440AD4F92BB4}"/>
    <cellStyle name="Calculation 2 5 30 6 2" xfId="5551" xr:uid="{E23382B7-D377-40D7-8BAA-5BA18D1244BD}"/>
    <cellStyle name="Calculation 2 5 30 6 3" xfId="5552" xr:uid="{BF213D59-B26B-4F97-81F6-6B41D8F2A2B3}"/>
    <cellStyle name="Calculation 2 5 30 7" xfId="5553" xr:uid="{A3E413CB-EC21-4715-B155-8B76DBF88DE9}"/>
    <cellStyle name="Calculation 2 5 30 8" xfId="5554" xr:uid="{89DD66B2-FEAC-44D3-811C-F272FB1C24F4}"/>
    <cellStyle name="Calculation 2 5 31" xfId="5555" xr:uid="{7D14F3A0-5DAE-4A3C-B805-6C4B9F9F43A2}"/>
    <cellStyle name="Calculation 2 5 31 2" xfId="5556" xr:uid="{92FE5929-18F3-4FDD-A4B4-0BDBA48524B1}"/>
    <cellStyle name="Calculation 2 5 31 2 2" xfId="5557" xr:uid="{1495C826-2738-4523-B4EF-B7B80F172133}"/>
    <cellStyle name="Calculation 2 5 31 2 3" xfId="5558" xr:uid="{A01ADFB6-4782-4160-A1C3-D24B8604EBEA}"/>
    <cellStyle name="Calculation 2 5 31 2 4" xfId="5559" xr:uid="{AAF86D16-2C4C-432D-80FC-BE9FB9635B54}"/>
    <cellStyle name="Calculation 2 5 31 2 5" xfId="5560" xr:uid="{90497951-9806-417B-A353-BE9F8507C728}"/>
    <cellStyle name="Calculation 2 5 31 2 6" xfId="5561" xr:uid="{611397A2-627A-4EAE-A24E-241BEB6AC976}"/>
    <cellStyle name="Calculation 2 5 31 3" xfId="5562" xr:uid="{1A80B5E2-51AC-4399-8462-EBA1D424004A}"/>
    <cellStyle name="Calculation 2 5 31 3 2" xfId="5563" xr:uid="{251D4A89-AB35-4626-80C0-D84CA0F20A5F}"/>
    <cellStyle name="Calculation 2 5 31 3 3" xfId="5564" xr:uid="{CFB90773-F214-48CE-85CF-3E2E8E5CE965}"/>
    <cellStyle name="Calculation 2 5 31 4" xfId="5565" xr:uid="{CB342C08-DD49-41E9-BFD2-AB5D4FC72384}"/>
    <cellStyle name="Calculation 2 5 31 4 2" xfId="5566" xr:uid="{7273777C-8FBE-4DB4-BE78-903CE44D99AE}"/>
    <cellStyle name="Calculation 2 5 31 4 3" xfId="5567" xr:uid="{14026F08-0934-41C2-B645-27B1BCBF5A38}"/>
    <cellStyle name="Calculation 2 5 31 5" xfId="5568" xr:uid="{368B092B-FB46-4857-A634-3C6588873D3C}"/>
    <cellStyle name="Calculation 2 5 31 5 2" xfId="5569" xr:uid="{3B7BFBF2-7642-4220-AADE-9A351A08AE75}"/>
    <cellStyle name="Calculation 2 5 31 5 3" xfId="5570" xr:uid="{4D4B43D7-BB74-4718-AB64-0C1CBE61D02A}"/>
    <cellStyle name="Calculation 2 5 31 6" xfId="5571" xr:uid="{2ECF4815-0691-410B-998F-1661E0E9F47B}"/>
    <cellStyle name="Calculation 2 5 31 6 2" xfId="5572" xr:uid="{E439B7B0-E8D9-4DCC-A76F-9A06D5DD715E}"/>
    <cellStyle name="Calculation 2 5 31 6 3" xfId="5573" xr:uid="{9824896A-DF27-4B9F-AD84-9B64F797B0CC}"/>
    <cellStyle name="Calculation 2 5 31 7" xfId="5574" xr:uid="{3DC90EA5-810E-4D38-96C9-EA8D9A2C1258}"/>
    <cellStyle name="Calculation 2 5 31 8" xfId="5575" xr:uid="{5DF3AD5A-FF7E-4F28-9741-4A50DA7EF1CB}"/>
    <cellStyle name="Calculation 2 5 32" xfId="5576" xr:uid="{DF492033-36E1-4DF9-BB46-3ED7F360DDBA}"/>
    <cellStyle name="Calculation 2 5 32 2" xfId="5577" xr:uid="{A786555B-9109-4C5A-9573-A9A81613151D}"/>
    <cellStyle name="Calculation 2 5 32 2 2" xfId="5578" xr:uid="{B14EF927-3F44-4198-9E87-304CEFFAD3F7}"/>
    <cellStyle name="Calculation 2 5 32 2 3" xfId="5579" xr:uid="{D3DB1FBC-E5AB-455B-B164-6C3696CB8D8E}"/>
    <cellStyle name="Calculation 2 5 32 2 4" xfId="5580" xr:uid="{7B3C4B4C-9FD9-46E8-9826-A406DB1FCBFA}"/>
    <cellStyle name="Calculation 2 5 32 2 5" xfId="5581" xr:uid="{94CF2F3C-A495-4C8A-9696-40402F88B5A1}"/>
    <cellStyle name="Calculation 2 5 32 2 6" xfId="5582" xr:uid="{4D945831-4081-4A7D-86BE-7B31AD1143C7}"/>
    <cellStyle name="Calculation 2 5 32 3" xfId="5583" xr:uid="{BCB8E718-5CD9-47B3-98C5-998475FD12B7}"/>
    <cellStyle name="Calculation 2 5 32 3 2" xfId="5584" xr:uid="{B2206CCF-9B30-4F08-96FA-39020AA1C33D}"/>
    <cellStyle name="Calculation 2 5 32 3 3" xfId="5585" xr:uid="{2B178249-9947-490A-9481-443EA4584228}"/>
    <cellStyle name="Calculation 2 5 32 4" xfId="5586" xr:uid="{1051EB31-83DE-47A0-ACF5-160C2390118B}"/>
    <cellStyle name="Calculation 2 5 32 4 2" xfId="5587" xr:uid="{91783B7C-81B1-45E4-A407-13ED85617406}"/>
    <cellStyle name="Calculation 2 5 32 4 3" xfId="5588" xr:uid="{1FB44028-0602-4D46-87DF-0C3FF225C803}"/>
    <cellStyle name="Calculation 2 5 32 5" xfId="5589" xr:uid="{4075A92D-513A-4D2C-A3AC-7C2DF2708827}"/>
    <cellStyle name="Calculation 2 5 32 5 2" xfId="5590" xr:uid="{0917DB21-A501-4AC8-ABC2-4AB02E004A72}"/>
    <cellStyle name="Calculation 2 5 32 5 3" xfId="5591" xr:uid="{8E6A4913-AB29-494D-9837-B6A75DB70E44}"/>
    <cellStyle name="Calculation 2 5 32 6" xfId="5592" xr:uid="{DA39A8CD-60BA-48A8-BA50-6B17EF5C3D8D}"/>
    <cellStyle name="Calculation 2 5 32 6 2" xfId="5593" xr:uid="{F220AC78-28C9-4296-B607-FC0F448D1187}"/>
    <cellStyle name="Calculation 2 5 32 6 3" xfId="5594" xr:uid="{D86D73CF-E7E0-4434-A5FC-4C7EA0E8D489}"/>
    <cellStyle name="Calculation 2 5 32 7" xfId="5595" xr:uid="{6C3D5123-90BD-48E1-B434-253FCC029252}"/>
    <cellStyle name="Calculation 2 5 32 8" xfId="5596" xr:uid="{F0BE3507-8C47-4E77-9514-CC21A17CE8B6}"/>
    <cellStyle name="Calculation 2 5 33" xfId="5597" xr:uid="{D3F5EDF4-DE2C-46E6-BB80-4336A99B4DE9}"/>
    <cellStyle name="Calculation 2 5 33 2" xfId="5598" xr:uid="{06A39E8A-FFCC-43B1-A0DB-4B27E45DDED5}"/>
    <cellStyle name="Calculation 2 5 33 2 2" xfId="5599" xr:uid="{FF2B751C-7194-4923-A6DF-7EDDA574DF8B}"/>
    <cellStyle name="Calculation 2 5 33 2 3" xfId="5600" xr:uid="{8B9295BE-8C8C-4B2B-ADE7-2C1746A39D52}"/>
    <cellStyle name="Calculation 2 5 33 2 4" xfId="5601" xr:uid="{0AE0D846-C1CF-492D-9321-CB437B733C17}"/>
    <cellStyle name="Calculation 2 5 33 2 5" xfId="5602" xr:uid="{F4D9A4BF-0F37-4B03-9072-EB3E09DD1B1D}"/>
    <cellStyle name="Calculation 2 5 33 2 6" xfId="5603" xr:uid="{891DD3EB-18E8-4AAC-96B8-88B684E52EA7}"/>
    <cellStyle name="Calculation 2 5 33 3" xfId="5604" xr:uid="{0D667C63-B9B3-49C9-8693-937CC3CCF190}"/>
    <cellStyle name="Calculation 2 5 33 3 2" xfId="5605" xr:uid="{FEFBB1E4-DC7A-480B-A0B6-AB499EE1E8D5}"/>
    <cellStyle name="Calculation 2 5 33 3 3" xfId="5606" xr:uid="{7F4F6D96-FD4C-4AA5-A004-D41E570158D0}"/>
    <cellStyle name="Calculation 2 5 33 4" xfId="5607" xr:uid="{586D3E01-C58F-44C4-8326-EF6447393BA4}"/>
    <cellStyle name="Calculation 2 5 33 4 2" xfId="5608" xr:uid="{BF9A1C3D-8848-4A1C-93E6-D49992A42325}"/>
    <cellStyle name="Calculation 2 5 33 4 3" xfId="5609" xr:uid="{E4014BC6-F100-49C9-AF8D-8B43B0AB4ECC}"/>
    <cellStyle name="Calculation 2 5 33 5" xfId="5610" xr:uid="{177A19C9-60F3-4876-A496-93DFBC663168}"/>
    <cellStyle name="Calculation 2 5 33 5 2" xfId="5611" xr:uid="{B31CCC3E-C69D-4343-A7AB-DC954CA2096B}"/>
    <cellStyle name="Calculation 2 5 33 5 3" xfId="5612" xr:uid="{22EAD1FF-97A5-43EC-B781-F10B724830FF}"/>
    <cellStyle name="Calculation 2 5 33 6" xfId="5613" xr:uid="{0D395FC2-A73F-4E20-940F-FD1CA543FA2F}"/>
    <cellStyle name="Calculation 2 5 33 6 2" xfId="5614" xr:uid="{0ADFD170-687B-48B5-8A82-F4A9FD94E904}"/>
    <cellStyle name="Calculation 2 5 33 6 3" xfId="5615" xr:uid="{4444C173-20F6-43B7-8400-98351CA7C8A4}"/>
    <cellStyle name="Calculation 2 5 33 7" xfId="5616" xr:uid="{1ECAD61B-024C-46D0-A492-3F483A2E828D}"/>
    <cellStyle name="Calculation 2 5 33 8" xfId="5617" xr:uid="{0B0C17D6-96A5-4939-A8A8-0BE3DF9824EC}"/>
    <cellStyle name="Calculation 2 5 34" xfId="5618" xr:uid="{244DF93D-F625-4C30-A80B-D777A7385E80}"/>
    <cellStyle name="Calculation 2 5 34 2" xfId="5619" xr:uid="{B72426DA-7510-4DAC-BF6B-D9D6DCCCDC2B}"/>
    <cellStyle name="Calculation 2 5 34 2 2" xfId="5620" xr:uid="{C010436E-1C65-487A-9C38-0D8866ADB2C6}"/>
    <cellStyle name="Calculation 2 5 34 2 3" xfId="5621" xr:uid="{49DD7DF5-DB3C-4A30-9115-5DC6B70B11DC}"/>
    <cellStyle name="Calculation 2 5 34 2 4" xfId="5622" xr:uid="{2ACC8936-736A-42A4-AA74-9D42F4A2F2C7}"/>
    <cellStyle name="Calculation 2 5 34 2 5" xfId="5623" xr:uid="{A30C8A19-3C11-4FA4-A370-8D51712A1395}"/>
    <cellStyle name="Calculation 2 5 34 2 6" xfId="5624" xr:uid="{96B31752-469B-4AA2-96A4-7991FC86F0C8}"/>
    <cellStyle name="Calculation 2 5 34 3" xfId="5625" xr:uid="{D5FF5AC1-E92D-4480-97AA-B3BFFD767E05}"/>
    <cellStyle name="Calculation 2 5 34 3 2" xfId="5626" xr:uid="{0DA90BEF-91C7-4F7F-8405-71573BDA3A2B}"/>
    <cellStyle name="Calculation 2 5 34 3 3" xfId="5627" xr:uid="{10E1A9D6-2DE7-493F-999B-513C60DA0CD4}"/>
    <cellStyle name="Calculation 2 5 34 4" xfId="5628" xr:uid="{FE6F3D71-067F-49DD-A396-F4416827AE75}"/>
    <cellStyle name="Calculation 2 5 34 4 2" xfId="5629" xr:uid="{7501B4C9-93B5-4731-8C22-179103B1D845}"/>
    <cellStyle name="Calculation 2 5 34 4 3" xfId="5630" xr:uid="{39172148-6CDC-40E0-9B2C-F5AD0789D0EA}"/>
    <cellStyle name="Calculation 2 5 34 5" xfId="5631" xr:uid="{7B6F5AD0-3D9C-4599-AC17-2CCC51F04765}"/>
    <cellStyle name="Calculation 2 5 34 5 2" xfId="5632" xr:uid="{A58653BA-EBF3-494D-A704-5783676D2DBA}"/>
    <cellStyle name="Calculation 2 5 34 5 3" xfId="5633" xr:uid="{063ABF6D-A934-4322-8451-BA19B16B87F7}"/>
    <cellStyle name="Calculation 2 5 34 6" xfId="5634" xr:uid="{48517BF5-34E2-494E-BCCB-0C02CE05215B}"/>
    <cellStyle name="Calculation 2 5 34 6 2" xfId="5635" xr:uid="{A23E10CD-4FFD-4DA3-B682-9A032A26523C}"/>
    <cellStyle name="Calculation 2 5 34 6 3" xfId="5636" xr:uid="{D214A866-81E0-41E7-9935-5249424B5D4D}"/>
    <cellStyle name="Calculation 2 5 34 7" xfId="5637" xr:uid="{C5F9F69D-85C1-4512-9759-C9760F4D39B8}"/>
    <cellStyle name="Calculation 2 5 34 8" xfId="5638" xr:uid="{17E60091-C3CC-4D88-8A57-5B41D0FF63FD}"/>
    <cellStyle name="Calculation 2 5 35" xfId="5639" xr:uid="{AD743F3B-F234-48D9-954A-FC5849096986}"/>
    <cellStyle name="Calculation 2 5 35 2" xfId="5640" xr:uid="{64CAB4B8-AFCB-415E-8C4B-4E28785E459F}"/>
    <cellStyle name="Calculation 2 5 35 3" xfId="5641" xr:uid="{FE773685-3286-4DF4-982C-51C7A6930B15}"/>
    <cellStyle name="Calculation 2 5 36" xfId="5642" xr:uid="{DFF368CA-79FC-48D1-A568-8EEF4FB5DF36}"/>
    <cellStyle name="Calculation 2 5 36 2" xfId="5643" xr:uid="{31D80030-5D55-4B2C-86D3-1E48A4D26F55}"/>
    <cellStyle name="Calculation 2 5 36 3" xfId="5644" xr:uid="{1C704CC3-324D-4EC0-8FB2-B471813D5CD5}"/>
    <cellStyle name="Calculation 2 5 36 4" xfId="5645" xr:uid="{ACA6FA2D-40E6-4BF8-B04A-7FDC96E5CF58}"/>
    <cellStyle name="Calculation 2 5 36 5" xfId="5646" xr:uid="{EC8308AA-F424-4376-A406-333551EF1558}"/>
    <cellStyle name="Calculation 2 5 36 6" xfId="5647" xr:uid="{C0EF4F8B-DA9E-4F69-8F9F-416A585E85A4}"/>
    <cellStyle name="Calculation 2 5 37" xfId="5648" xr:uid="{0006C2E9-DADA-40B2-96E3-A3001E88463D}"/>
    <cellStyle name="Calculation 2 5 37 2" xfId="5649" xr:uid="{A40CEFE6-2A71-4531-B68C-4BD0FB4B7928}"/>
    <cellStyle name="Calculation 2 5 37 3" xfId="5650" xr:uid="{DC3CC512-6239-4482-A791-DCB2853A17F5}"/>
    <cellStyle name="Calculation 2 5 38" xfId="5651" xr:uid="{6E10FF08-11A7-4E98-9C15-CEC1DE9E3C40}"/>
    <cellStyle name="Calculation 2 5 38 2" xfId="5652" xr:uid="{B3D499AF-3D42-41D6-A7BB-A2CA51940CB2}"/>
    <cellStyle name="Calculation 2 5 38 3" xfId="5653" xr:uid="{B8A6D388-8BB0-4FCA-AE7F-590B23D2025A}"/>
    <cellStyle name="Calculation 2 5 39" xfId="5654" xr:uid="{D434E338-55DC-4CF4-B349-AEE5CC613B8E}"/>
    <cellStyle name="Calculation 2 5 39 2" xfId="5655" xr:uid="{5E98FE52-FB52-484E-979F-D07BCCCA5284}"/>
    <cellStyle name="Calculation 2 5 39 3" xfId="5656" xr:uid="{81C03697-5ECE-4738-9AC7-F32D7E8E5315}"/>
    <cellStyle name="Calculation 2 5 4" xfId="5657" xr:uid="{9D56B7C0-C9DE-4DA9-ACF6-352FBAB67C9F}"/>
    <cellStyle name="Calculation 2 5 4 2" xfId="5658" xr:uid="{D4A462BE-113F-4390-A85C-572AEFAF88FD}"/>
    <cellStyle name="Calculation 2 5 4 2 2" xfId="5659" xr:uid="{AE6AACAF-14C0-4024-95AC-8B9384FFE36E}"/>
    <cellStyle name="Calculation 2 5 4 2 3" xfId="5660" xr:uid="{DAA6F782-A6B8-4525-A994-CEF55345A8BE}"/>
    <cellStyle name="Calculation 2 5 4 2 4" xfId="5661" xr:uid="{C2D4ACB7-0164-4765-A34E-C47FA4B8A79B}"/>
    <cellStyle name="Calculation 2 5 4 2 5" xfId="5662" xr:uid="{844DD2E6-71BC-4F3A-9E79-94E021194A0C}"/>
    <cellStyle name="Calculation 2 5 4 2 6" xfId="5663" xr:uid="{BCBD6590-76E6-4EE9-8578-168F315939F0}"/>
    <cellStyle name="Calculation 2 5 4 3" xfId="5664" xr:uid="{75D59304-A065-4D1B-9F90-46265E80E2F9}"/>
    <cellStyle name="Calculation 2 5 4 3 2" xfId="5665" xr:uid="{36BF29A1-556B-4F31-BC26-B1B9CEF43EBB}"/>
    <cellStyle name="Calculation 2 5 4 3 3" xfId="5666" xr:uid="{67944068-3DEE-491D-8F73-A7FD274CD418}"/>
    <cellStyle name="Calculation 2 5 4 4" xfId="5667" xr:uid="{FB2E3E92-B698-44C4-851D-9BB8DF41B45D}"/>
    <cellStyle name="Calculation 2 5 4 4 2" xfId="5668" xr:uid="{9237B0F8-163D-4153-9736-23F53765D5E6}"/>
    <cellStyle name="Calculation 2 5 4 4 3" xfId="5669" xr:uid="{1E89FDD5-1CC9-4D2B-AAA2-ACD0C708B98C}"/>
    <cellStyle name="Calculation 2 5 4 5" xfId="5670" xr:uid="{D951C06A-9C62-4445-AC16-8F19EB02C44F}"/>
    <cellStyle name="Calculation 2 5 4 5 2" xfId="5671" xr:uid="{C71D0FD4-1E01-4AE1-94E4-FF7C84799AF6}"/>
    <cellStyle name="Calculation 2 5 4 5 3" xfId="5672" xr:uid="{FDFBBCC8-F26C-407B-A309-9622FD83D3DA}"/>
    <cellStyle name="Calculation 2 5 4 6" xfId="5673" xr:uid="{BAB2A140-CA2A-4D45-A570-9CB01B514608}"/>
    <cellStyle name="Calculation 2 5 4 6 2" xfId="5674" xr:uid="{0B0D41E0-E39C-4A3C-B409-4B99975B7BEF}"/>
    <cellStyle name="Calculation 2 5 4 6 3" xfId="5675" xr:uid="{82594B78-63ED-4A88-A3FB-A4AC7F75151F}"/>
    <cellStyle name="Calculation 2 5 4 7" xfId="5676" xr:uid="{A2F62264-F18A-40CE-B9DE-BE81995A9596}"/>
    <cellStyle name="Calculation 2 5 4 8" xfId="5677" xr:uid="{20A93E55-24C0-4E19-900D-4CEF3813CA50}"/>
    <cellStyle name="Calculation 2 5 40" xfId="5678" xr:uid="{8481276B-5664-4293-9D29-7030C10B8590}"/>
    <cellStyle name="Calculation 2 5 41" xfId="5679" xr:uid="{A41A6492-FDDF-4FBA-9F4D-4ADB1F87FF4D}"/>
    <cellStyle name="Calculation 2 5 5" xfId="5680" xr:uid="{9570E51A-8DF2-48D1-8016-1C559B83D165}"/>
    <cellStyle name="Calculation 2 5 5 2" xfId="5681" xr:uid="{905EF72A-428E-4531-8444-47D80E1EAB66}"/>
    <cellStyle name="Calculation 2 5 5 2 2" xfId="5682" xr:uid="{EDD34DC4-4E50-41F3-B2C2-22D282E490CA}"/>
    <cellStyle name="Calculation 2 5 5 2 3" xfId="5683" xr:uid="{C910AC8C-AE52-433A-B798-4177039D9ECC}"/>
    <cellStyle name="Calculation 2 5 5 2 4" xfId="5684" xr:uid="{8FE4255F-A69B-4FA3-8753-0F82D2A49D6F}"/>
    <cellStyle name="Calculation 2 5 5 2 5" xfId="5685" xr:uid="{17E3C6F5-3A67-42F1-A1B1-54E5CC1DFD32}"/>
    <cellStyle name="Calculation 2 5 5 2 6" xfId="5686" xr:uid="{58D4A645-4567-41CF-B0A9-C97784D13382}"/>
    <cellStyle name="Calculation 2 5 5 3" xfId="5687" xr:uid="{E0604EFC-3BE7-47E7-A6DC-3EE8D07710D4}"/>
    <cellStyle name="Calculation 2 5 5 3 2" xfId="5688" xr:uid="{B97CD981-8CAE-46C5-AC85-BE299B5E0765}"/>
    <cellStyle name="Calculation 2 5 5 3 3" xfId="5689" xr:uid="{72289ED3-E4C2-4658-8A31-77D9E20B41B8}"/>
    <cellStyle name="Calculation 2 5 5 4" xfId="5690" xr:uid="{344C6906-F320-4CAA-9181-5B9491696F4C}"/>
    <cellStyle name="Calculation 2 5 5 4 2" xfId="5691" xr:uid="{BA2996A1-DE6E-4774-A3FF-5BC4AB71A215}"/>
    <cellStyle name="Calculation 2 5 5 4 3" xfId="5692" xr:uid="{9788A912-8A26-44AD-BA84-92B43A2B2EF5}"/>
    <cellStyle name="Calculation 2 5 5 5" xfId="5693" xr:uid="{618A7B45-6250-4A46-81A6-E80BB897C5E4}"/>
    <cellStyle name="Calculation 2 5 5 5 2" xfId="5694" xr:uid="{CE3048EB-0CD2-4240-ACAB-DC498C0E4B1E}"/>
    <cellStyle name="Calculation 2 5 5 5 3" xfId="5695" xr:uid="{3AE24AEE-1792-4B11-A774-58285FC33073}"/>
    <cellStyle name="Calculation 2 5 5 6" xfId="5696" xr:uid="{EEF078F0-85FF-40C6-A78D-1A73B3CB5DCD}"/>
    <cellStyle name="Calculation 2 5 5 6 2" xfId="5697" xr:uid="{2D7B5A0D-00CF-4950-BA80-DB431A141F35}"/>
    <cellStyle name="Calculation 2 5 5 6 3" xfId="5698" xr:uid="{BD551078-DC15-49E0-8258-F5F4D553CA83}"/>
    <cellStyle name="Calculation 2 5 5 7" xfId="5699" xr:uid="{E01B41B8-5C07-4853-9554-45DB5A11A639}"/>
    <cellStyle name="Calculation 2 5 5 8" xfId="5700" xr:uid="{C08755EE-2CD9-4530-9CA7-3F43F538E74F}"/>
    <cellStyle name="Calculation 2 5 6" xfId="5701" xr:uid="{96E1DD15-CE25-40CB-B478-68BFAC9026FD}"/>
    <cellStyle name="Calculation 2 5 6 2" xfId="5702" xr:uid="{2E78F78D-051F-4ED3-9B14-8FF27753C02D}"/>
    <cellStyle name="Calculation 2 5 6 2 2" xfId="5703" xr:uid="{35F4DF36-8F6A-486F-8634-60763B1C24F6}"/>
    <cellStyle name="Calculation 2 5 6 2 3" xfId="5704" xr:uid="{705B3B2F-656B-400D-A054-827689A6E375}"/>
    <cellStyle name="Calculation 2 5 6 2 4" xfId="5705" xr:uid="{11999524-275C-4580-A8ED-D7A293121CE7}"/>
    <cellStyle name="Calculation 2 5 6 2 5" xfId="5706" xr:uid="{BD2E4B51-D79A-4EA1-A0D1-3DD3DA76EE3B}"/>
    <cellStyle name="Calculation 2 5 6 2 6" xfId="5707" xr:uid="{F48821E6-9912-4381-AE42-D999D9BE30F4}"/>
    <cellStyle name="Calculation 2 5 6 3" xfId="5708" xr:uid="{66B03097-C687-4B7A-B67A-7F77E01EA932}"/>
    <cellStyle name="Calculation 2 5 6 3 2" xfId="5709" xr:uid="{30E310FE-757B-4646-8874-720F937192E5}"/>
    <cellStyle name="Calculation 2 5 6 3 3" xfId="5710" xr:uid="{7667FF6B-4E58-49C2-A3BC-EAB697047295}"/>
    <cellStyle name="Calculation 2 5 6 4" xfId="5711" xr:uid="{1A56ACF9-68CD-4A74-86B4-73BD01CB2DA2}"/>
    <cellStyle name="Calculation 2 5 6 4 2" xfId="5712" xr:uid="{C339ED2C-B528-47C2-9DDA-3166B0D3B8B4}"/>
    <cellStyle name="Calculation 2 5 6 4 3" xfId="5713" xr:uid="{7B9D952C-0B67-46A6-B6E1-66CA9BE05D27}"/>
    <cellStyle name="Calculation 2 5 6 5" xfId="5714" xr:uid="{B0C03AAA-CAA1-4A39-A75F-99822D42B964}"/>
    <cellStyle name="Calculation 2 5 6 5 2" xfId="5715" xr:uid="{BC63A848-8D9B-4C66-B909-A6108CC8C452}"/>
    <cellStyle name="Calculation 2 5 6 5 3" xfId="5716" xr:uid="{D252984C-C331-4144-9B6C-9ADD8AC65235}"/>
    <cellStyle name="Calculation 2 5 6 6" xfId="5717" xr:uid="{3354448F-BB6A-4557-856B-F26AC63B14D7}"/>
    <cellStyle name="Calculation 2 5 6 6 2" xfId="5718" xr:uid="{506F014B-77A7-4C86-AB5B-44F8000CB641}"/>
    <cellStyle name="Calculation 2 5 6 6 3" xfId="5719" xr:uid="{EF13CE4D-6078-42F9-BEB0-621734428365}"/>
    <cellStyle name="Calculation 2 5 6 7" xfId="5720" xr:uid="{19776A97-44D4-4E69-B370-E4D25DB4AE1D}"/>
    <cellStyle name="Calculation 2 5 6 8" xfId="5721" xr:uid="{E1DF5442-AAD8-4EAD-B0F3-2BD0C7A61E58}"/>
    <cellStyle name="Calculation 2 5 7" xfId="5722" xr:uid="{5C527C19-7D58-48CE-848D-77A2A80D7EB1}"/>
    <cellStyle name="Calculation 2 5 7 2" xfId="5723" xr:uid="{69D0D171-56AE-4FB6-BCDB-2B7B9944A5F7}"/>
    <cellStyle name="Calculation 2 5 7 2 2" xfId="5724" xr:uid="{F55A561B-518E-4FDA-ADE7-720E20F82505}"/>
    <cellStyle name="Calculation 2 5 7 2 3" xfId="5725" xr:uid="{5062692D-59C1-4D50-9F0D-1F5A5E50D208}"/>
    <cellStyle name="Calculation 2 5 7 2 4" xfId="5726" xr:uid="{E152BFA8-E2B7-480D-929C-51FA8E698593}"/>
    <cellStyle name="Calculation 2 5 7 2 5" xfId="5727" xr:uid="{69A1BF79-1025-4E3A-A2B3-D6586F1E5CC0}"/>
    <cellStyle name="Calculation 2 5 7 2 6" xfId="5728" xr:uid="{9582A9CA-C09A-4D3E-BB2D-05D9F80D5E3A}"/>
    <cellStyle name="Calculation 2 5 7 3" xfId="5729" xr:uid="{5D30D5D8-3E2B-47DE-92BB-AE94FDCABBE9}"/>
    <cellStyle name="Calculation 2 5 7 3 2" xfId="5730" xr:uid="{858B054A-BB10-4FAB-99BC-02FE3B346143}"/>
    <cellStyle name="Calculation 2 5 7 3 3" xfId="5731" xr:uid="{9C8CB7B5-79E5-407A-ADAF-FFF226F07E6F}"/>
    <cellStyle name="Calculation 2 5 7 4" xfId="5732" xr:uid="{7C695E21-DB9A-4150-93CD-0A2F45CEA73A}"/>
    <cellStyle name="Calculation 2 5 7 4 2" xfId="5733" xr:uid="{9FDD0AA9-3C22-4AB6-8BEC-0764ED959B1D}"/>
    <cellStyle name="Calculation 2 5 7 4 3" xfId="5734" xr:uid="{5CCAB0E9-B213-4468-AA9A-C878652B1CC0}"/>
    <cellStyle name="Calculation 2 5 7 5" xfId="5735" xr:uid="{4B7E79FB-F17A-4F4F-BDFC-E19B7C6FE9F7}"/>
    <cellStyle name="Calculation 2 5 7 5 2" xfId="5736" xr:uid="{1261AC67-C59E-4E00-90CA-FA0CF355F70C}"/>
    <cellStyle name="Calculation 2 5 7 5 3" xfId="5737" xr:uid="{4D404196-000F-4CE3-8F98-50AF257BD433}"/>
    <cellStyle name="Calculation 2 5 7 6" xfId="5738" xr:uid="{9F1AF65C-D94B-4A5C-B365-5C7DA0EF1C62}"/>
    <cellStyle name="Calculation 2 5 7 6 2" xfId="5739" xr:uid="{19C37103-6B4B-4D37-B192-A77CADBA38A3}"/>
    <cellStyle name="Calculation 2 5 7 6 3" xfId="5740" xr:uid="{07C77F23-1F15-499D-8D20-F5DF8DEADFCB}"/>
    <cellStyle name="Calculation 2 5 7 7" xfId="5741" xr:uid="{C97FBF61-FE50-482C-9CFD-9E21A22945B7}"/>
    <cellStyle name="Calculation 2 5 7 8" xfId="5742" xr:uid="{F02CBCBE-A310-477C-9E32-89ABFD24BD71}"/>
    <cellStyle name="Calculation 2 5 8" xfId="5743" xr:uid="{B89D1693-AE8D-4735-A704-C221FBAB4F6E}"/>
    <cellStyle name="Calculation 2 5 8 2" xfId="5744" xr:uid="{DBC1B00A-2B52-420E-A6B3-6219B2A25068}"/>
    <cellStyle name="Calculation 2 5 8 2 2" xfId="5745" xr:uid="{9FEE5783-383A-4FA6-AA36-5D81DD875BBB}"/>
    <cellStyle name="Calculation 2 5 8 2 3" xfId="5746" xr:uid="{80CD4337-23D8-4744-8441-6E0AE54CA0C5}"/>
    <cellStyle name="Calculation 2 5 8 2 4" xfId="5747" xr:uid="{8B13C659-70CD-43D1-B558-C5D0500B69BA}"/>
    <cellStyle name="Calculation 2 5 8 2 5" xfId="5748" xr:uid="{035CC2EF-84C3-4E72-91A7-12AE21E282C9}"/>
    <cellStyle name="Calculation 2 5 8 2 6" xfId="5749" xr:uid="{F5D5686F-0BDF-4540-A037-B39011A7B524}"/>
    <cellStyle name="Calculation 2 5 8 3" xfId="5750" xr:uid="{78E1C294-6C4A-45EC-8B10-269E64137CDB}"/>
    <cellStyle name="Calculation 2 5 8 3 2" xfId="5751" xr:uid="{6D8940C7-0AA9-42C5-ABA5-E17CF70D0A86}"/>
    <cellStyle name="Calculation 2 5 8 3 3" xfId="5752" xr:uid="{EC90CE2C-0DDD-4E6D-8D88-51F9C11C77A9}"/>
    <cellStyle name="Calculation 2 5 8 4" xfId="5753" xr:uid="{411C0A64-849F-478E-97CF-1A8FCDAFC38D}"/>
    <cellStyle name="Calculation 2 5 8 4 2" xfId="5754" xr:uid="{151597F1-5277-4097-A6F2-D9BCFAEBE602}"/>
    <cellStyle name="Calculation 2 5 8 4 3" xfId="5755" xr:uid="{0BD48CC3-A024-49D7-B2D1-F165A634302E}"/>
    <cellStyle name="Calculation 2 5 8 5" xfId="5756" xr:uid="{0CDE0F39-282F-4A85-803B-B5BAA15C3292}"/>
    <cellStyle name="Calculation 2 5 8 5 2" xfId="5757" xr:uid="{6141EB41-6D11-49A9-91DE-9B1638E376FF}"/>
    <cellStyle name="Calculation 2 5 8 5 3" xfId="5758" xr:uid="{212D65FF-F55F-4554-B8C1-C2AF0B8FE02D}"/>
    <cellStyle name="Calculation 2 5 8 6" xfId="5759" xr:uid="{E1DC2827-8C1F-42ED-BBAB-69159A1FE634}"/>
    <cellStyle name="Calculation 2 5 8 6 2" xfId="5760" xr:uid="{0D9D9C29-DCA1-4A40-9135-B8F794A3546D}"/>
    <cellStyle name="Calculation 2 5 8 6 3" xfId="5761" xr:uid="{430AE7A8-1D1F-4DB2-9150-A2ADEE027745}"/>
    <cellStyle name="Calculation 2 5 8 7" xfId="5762" xr:uid="{E45A8678-F3D9-48CA-ACC0-F53A4AA4291A}"/>
    <cellStyle name="Calculation 2 5 8 8" xfId="5763" xr:uid="{FEE8A4C3-9E20-4F5C-84E4-8428474BE14B}"/>
    <cellStyle name="Calculation 2 5 9" xfId="5764" xr:uid="{B6FA4E6A-CDD6-42EA-8414-2B0B1C3022A6}"/>
    <cellStyle name="Calculation 2 5 9 2" xfId="5765" xr:uid="{2519E936-B23C-4403-A067-8ADD6EDD2A0F}"/>
    <cellStyle name="Calculation 2 5 9 2 2" xfId="5766" xr:uid="{526E4B05-12A1-4988-B596-0C5F0A2D7E77}"/>
    <cellStyle name="Calculation 2 5 9 2 3" xfId="5767" xr:uid="{FEA06DB3-521F-44A7-9B94-3C4ED4DD3927}"/>
    <cellStyle name="Calculation 2 5 9 2 4" xfId="5768" xr:uid="{40134FA2-0EC6-420C-B24A-040D1F742A81}"/>
    <cellStyle name="Calculation 2 5 9 2 5" xfId="5769" xr:uid="{9C0A5641-3B2D-401B-AAEA-DBDF32DE5102}"/>
    <cellStyle name="Calculation 2 5 9 2 6" xfId="5770" xr:uid="{0EF30A4D-DAAF-483F-B43B-B83E1BE8A458}"/>
    <cellStyle name="Calculation 2 5 9 3" xfId="5771" xr:uid="{E79604EF-0761-4151-84F5-10F15DAF5AC1}"/>
    <cellStyle name="Calculation 2 5 9 3 2" xfId="5772" xr:uid="{024CF63A-A2C2-40BB-B4B0-3CF43C4752E5}"/>
    <cellStyle name="Calculation 2 5 9 3 3" xfId="5773" xr:uid="{ECB4C85E-2352-4234-B335-C6FCCDA70BA6}"/>
    <cellStyle name="Calculation 2 5 9 4" xfId="5774" xr:uid="{D1EB0B16-AB7E-4C4C-8F78-EAC3D5AB4519}"/>
    <cellStyle name="Calculation 2 5 9 4 2" xfId="5775" xr:uid="{D9DD7CAC-3DA1-46DD-AEEF-3001E08E81AE}"/>
    <cellStyle name="Calculation 2 5 9 4 3" xfId="5776" xr:uid="{8D9AD06B-9D64-4B14-BBC9-3381A7593151}"/>
    <cellStyle name="Calculation 2 5 9 5" xfId="5777" xr:uid="{E5D1B5F7-09E1-4135-8417-5D3A11F3A359}"/>
    <cellStyle name="Calculation 2 5 9 5 2" xfId="5778" xr:uid="{D8088A7C-5F0D-436E-A2F7-BA83D0947765}"/>
    <cellStyle name="Calculation 2 5 9 5 3" xfId="5779" xr:uid="{395C0935-A051-4DC9-B11E-D718B5BDA90E}"/>
    <cellStyle name="Calculation 2 5 9 6" xfId="5780" xr:uid="{0398DAB9-9A24-4CAA-9A1D-3843F674B2CB}"/>
    <cellStyle name="Calculation 2 5 9 6 2" xfId="5781" xr:uid="{0729BB10-E26E-4387-8FF0-EE1B0EEEB2FB}"/>
    <cellStyle name="Calculation 2 5 9 6 3" xfId="5782" xr:uid="{4634E893-585C-4854-8584-8E1C8ED5F838}"/>
    <cellStyle name="Calculation 2 5 9 7" xfId="5783" xr:uid="{508AC027-5B60-47F0-B88D-14088036C647}"/>
    <cellStyle name="Calculation 2 5 9 8" xfId="5784" xr:uid="{B3C72E8C-8E85-45B0-8879-A117CCAD0306}"/>
    <cellStyle name="Calculation 2 6" xfId="5785" xr:uid="{5C637D50-A11E-4961-8559-8D3FCE3BD680}"/>
    <cellStyle name="Calculation 2 6 2" xfId="5786" xr:uid="{3CB6BB9F-68C4-4135-8AE8-8C0D9CD68F19}"/>
    <cellStyle name="Calculation 2 6 2 2" xfId="5787" xr:uid="{6655CE99-046C-4343-B8E0-6DED4434A3DF}"/>
    <cellStyle name="Calculation 2 6 2 3" xfId="5788" xr:uid="{DF5F79B0-E84F-4CB5-A262-42EE1266DBCF}"/>
    <cellStyle name="Calculation 2 6 2 4" xfId="5789" xr:uid="{067EC658-2C20-4191-AE3C-2B9245757952}"/>
    <cellStyle name="Calculation 2 6 2 5" xfId="5790" xr:uid="{0DF543F0-6A9B-4263-B539-915D84E664CB}"/>
    <cellStyle name="Calculation 2 6 2 6" xfId="5791" xr:uid="{F6E5E17F-A873-43F0-9964-6D2A3359A5B5}"/>
    <cellStyle name="Calculation 2 6 3" xfId="5792" xr:uid="{9053FEC8-B16B-47D1-9B99-D72B25451A15}"/>
    <cellStyle name="Calculation 2 6 3 2" xfId="5793" xr:uid="{04BDF1F3-AB23-4971-8735-EB323E80FE45}"/>
    <cellStyle name="Calculation 2 6 3 3" xfId="5794" xr:uid="{1699A2EC-8D0F-4023-A83F-0525574F0EAA}"/>
    <cellStyle name="Calculation 2 6 4" xfId="5795" xr:uid="{592E6186-7DA2-4AD7-ABC2-6226018075DC}"/>
    <cellStyle name="Calculation 2 6 4 2" xfId="5796" xr:uid="{BD1A27EE-F969-4D16-A378-6EB4A2849D75}"/>
    <cellStyle name="Calculation 2 6 4 3" xfId="5797" xr:uid="{41B9E1C3-497C-48EF-B714-E62860A736E2}"/>
    <cellStyle name="Calculation 2 6 5" xfId="5798" xr:uid="{C0010CC1-1AA0-47E7-AA9D-3421978834A4}"/>
    <cellStyle name="Calculation 2 6 5 2" xfId="5799" xr:uid="{68C02503-8D43-4D5D-80B6-B551B9FE6EFE}"/>
    <cellStyle name="Calculation 2 6 5 3" xfId="5800" xr:uid="{78B6C62B-FB49-430F-BB09-C97D90E36430}"/>
    <cellStyle name="Calculation 2 6 6" xfId="5801" xr:uid="{DB2AE01E-95CF-4057-9B37-86AAEF119677}"/>
    <cellStyle name="Calculation 2 6 6 2" xfId="5802" xr:uid="{286D7652-EC0F-4057-910D-C28187B8AB98}"/>
    <cellStyle name="Calculation 2 6 6 3" xfId="5803" xr:uid="{7C69E95B-D6B8-4DB9-9946-6071AB5B2D9C}"/>
    <cellStyle name="Calculation 2 6 7" xfId="5804" xr:uid="{B300607C-564E-4F23-8026-B29A6ED27C27}"/>
    <cellStyle name="Calculation 2 6 8" xfId="5805" xr:uid="{47C3FA0D-3FD2-4603-9E72-0409D8A92C1C}"/>
    <cellStyle name="Calculation 2 7" xfId="5806" xr:uid="{C246C4FC-BEC0-4CF1-8878-CF7647A01800}"/>
    <cellStyle name="Calculation 2 7 2" xfId="5807" xr:uid="{BEF004E1-ACCD-4569-A493-DC32B6BC7AE8}"/>
    <cellStyle name="Calculation 2 7 2 2" xfId="5808" xr:uid="{B4F31C48-F7C0-4A73-A456-9924E087CC2B}"/>
    <cellStyle name="Calculation 2 7 2 3" xfId="5809" xr:uid="{E02A0D6D-1B75-488F-8634-52DFB147AE3D}"/>
    <cellStyle name="Calculation 2 7 2 4" xfId="5810" xr:uid="{9F2CB0D6-738B-4A84-B8A1-87E6AECB25C8}"/>
    <cellStyle name="Calculation 2 7 2 5" xfId="5811" xr:uid="{8684390C-66FE-44A1-9590-057718A9442D}"/>
    <cellStyle name="Calculation 2 7 2 6" xfId="5812" xr:uid="{F5C8A275-0BF3-4362-A9E5-52897E716259}"/>
    <cellStyle name="Calculation 2 7 3" xfId="5813" xr:uid="{2C76AA2A-23CD-4BC5-B928-474C1E7BFFEB}"/>
    <cellStyle name="Calculation 2 7 3 2" xfId="5814" xr:uid="{CC71F870-6D31-4E49-A898-1FB67985AD26}"/>
    <cellStyle name="Calculation 2 7 3 3" xfId="5815" xr:uid="{8336D5FC-5201-464F-867B-5367DB0C8D8D}"/>
    <cellStyle name="Calculation 2 7 4" xfId="5816" xr:uid="{1ED0B571-F6CB-4358-9884-BF7A34F1DFA6}"/>
    <cellStyle name="Calculation 2 7 4 2" xfId="5817" xr:uid="{07D047A4-B088-4CA7-9A80-503A293C34FA}"/>
    <cellStyle name="Calculation 2 7 4 3" xfId="5818" xr:uid="{10575B85-1305-4FA5-9CFF-894113CEA000}"/>
    <cellStyle name="Calculation 2 7 5" xfId="5819" xr:uid="{D161143C-6990-498A-BE9C-8D9DCF8B5C32}"/>
    <cellStyle name="Calculation 2 7 5 2" xfId="5820" xr:uid="{A279D649-BA8A-4217-B869-4BB8EBF9BF6A}"/>
    <cellStyle name="Calculation 2 7 5 3" xfId="5821" xr:uid="{01FA3410-2912-40FB-AABC-C7B939A72F23}"/>
    <cellStyle name="Calculation 2 7 6" xfId="5822" xr:uid="{53B77C76-DBA2-4206-A6A3-6C84044DFFA8}"/>
    <cellStyle name="Calculation 2 7 6 2" xfId="5823" xr:uid="{14D4F45A-33CA-438C-8143-8ED7CA98A12D}"/>
    <cellStyle name="Calculation 2 7 6 3" xfId="5824" xr:uid="{DDE0593D-A0CF-476E-A902-B68519043216}"/>
    <cellStyle name="Calculation 2 7 7" xfId="5825" xr:uid="{D77B1415-CDC7-42DC-B9B2-577583FE5C9C}"/>
    <cellStyle name="Calculation 2 7 8" xfId="5826" xr:uid="{6B8194B1-7E7D-45AE-9DC8-9760A35875F2}"/>
    <cellStyle name="Calculation 2 8" xfId="5827" xr:uid="{EFBBB85E-721A-4C39-A20A-B62B51CE41D6}"/>
    <cellStyle name="Calculation 2 8 2" xfId="5828" xr:uid="{BDC43886-EF3C-4222-8F56-E87F9500FEAE}"/>
    <cellStyle name="Calculation 2 8 2 2" xfId="5829" xr:uid="{45F668AD-ADDD-4D25-8A95-73CC68FF64EC}"/>
    <cellStyle name="Calculation 2 8 2 3" xfId="5830" xr:uid="{CBDE824E-1C44-46EF-9CDB-90C6886F7344}"/>
    <cellStyle name="Calculation 2 8 2 4" xfId="5831" xr:uid="{A2125F49-7B66-48BE-B11D-2D03903DC23A}"/>
    <cellStyle name="Calculation 2 8 2 5" xfId="5832" xr:uid="{BF7E1359-4612-4A00-AA41-859F697B22B3}"/>
    <cellStyle name="Calculation 2 8 2 6" xfId="5833" xr:uid="{2AA09F91-2FC6-4594-B528-82A86F38361F}"/>
    <cellStyle name="Calculation 2 8 3" xfId="5834" xr:uid="{1F9F836C-1D7A-4863-8614-F8A234B6169A}"/>
    <cellStyle name="Calculation 2 8 3 2" xfId="5835" xr:uid="{9091E54E-879C-4220-A140-682B789FA6B2}"/>
    <cellStyle name="Calculation 2 8 3 3" xfId="5836" xr:uid="{483175E7-3344-4730-BA3C-9CE54DA398C6}"/>
    <cellStyle name="Calculation 2 8 4" xfId="5837" xr:uid="{CB69EE0B-49F2-460D-91DF-F89E276F78C1}"/>
    <cellStyle name="Calculation 2 8 4 2" xfId="5838" xr:uid="{113B763F-E0D7-4E83-8E4C-7AF38F071A1E}"/>
    <cellStyle name="Calculation 2 8 4 3" xfId="5839" xr:uid="{F066067C-540C-47F1-96BC-AD71DBFA56EC}"/>
    <cellStyle name="Calculation 2 8 5" xfId="5840" xr:uid="{AEEE1683-B6DE-44F6-8A94-2BA2BE1BEBA5}"/>
    <cellStyle name="Calculation 2 8 5 2" xfId="5841" xr:uid="{811E4894-8F4A-4538-BF40-25354BDFF621}"/>
    <cellStyle name="Calculation 2 8 5 3" xfId="5842" xr:uid="{7C8BD499-98A9-44A7-8122-0E8EB61AA1C4}"/>
    <cellStyle name="Calculation 2 8 6" xfId="5843" xr:uid="{C81E29FB-3CFA-4A66-80D9-3C2AACFC0572}"/>
    <cellStyle name="Calculation 2 8 6 2" xfId="5844" xr:uid="{F43D0FD4-96DE-4769-9579-3CC19BD4C946}"/>
    <cellStyle name="Calculation 2 8 6 3" xfId="5845" xr:uid="{DED9EE95-37E6-4123-8D6F-6660C1896711}"/>
    <cellStyle name="Calculation 2 8 7" xfId="5846" xr:uid="{46F408B0-4E3D-4853-9C40-51558D8BC4C6}"/>
    <cellStyle name="Calculation 2 8 8" xfId="5847" xr:uid="{5A8400CA-CCF0-403B-95FC-369278951FF7}"/>
    <cellStyle name="Calculation 2 9" xfId="5848" xr:uid="{51E00832-2F15-4277-A0F6-A89044116A14}"/>
    <cellStyle name="Calculation 2 9 2" xfId="5849" xr:uid="{0626EA37-D79F-400D-BD0D-083201C54E8D}"/>
    <cellStyle name="Calculation 2 9 2 2" xfId="5850" xr:uid="{8D1D9825-06EE-434F-A9DD-D06F00A83F06}"/>
    <cellStyle name="Calculation 2 9 2 3" xfId="5851" xr:uid="{677EA1F0-10E3-45AA-A4C0-A1258E593FD1}"/>
    <cellStyle name="Calculation 2 9 2 4" xfId="5852" xr:uid="{990B683D-092D-4F35-B12C-622E16EB1501}"/>
    <cellStyle name="Calculation 2 9 2 5" xfId="5853" xr:uid="{542CC9E4-6D11-4A9C-8273-E2661943B447}"/>
    <cellStyle name="Calculation 2 9 2 6" xfId="5854" xr:uid="{59835530-5D80-442D-9DA8-77170EFE15FA}"/>
    <cellStyle name="Calculation 2 9 3" xfId="5855" xr:uid="{2D046B07-09AE-44F6-B8B7-EC9A859486F3}"/>
    <cellStyle name="Calculation 2 9 3 2" xfId="5856" xr:uid="{187E57B7-B434-4548-9CB3-2D7647A4FFAF}"/>
    <cellStyle name="Calculation 2 9 3 3" xfId="5857" xr:uid="{FBB63D39-3310-4376-94F6-03AA3BE25872}"/>
    <cellStyle name="Calculation 2 9 4" xfId="5858" xr:uid="{C733E916-0CF6-4894-AD21-36E3D45FD265}"/>
    <cellStyle name="Calculation 2 9 4 2" xfId="5859" xr:uid="{17DF6B64-D6C1-439C-9DE6-2FC2D2F8ABB3}"/>
    <cellStyle name="Calculation 2 9 4 3" xfId="5860" xr:uid="{E9E297C6-9132-4322-9EA4-772E138FA961}"/>
    <cellStyle name="Calculation 2 9 5" xfId="5861" xr:uid="{B713D08B-8C8B-41F6-882D-AF9A5F060907}"/>
    <cellStyle name="Calculation 2 9 5 2" xfId="5862" xr:uid="{586AB9CE-AEED-4220-A496-E8ED3F8F5284}"/>
    <cellStyle name="Calculation 2 9 5 3" xfId="5863" xr:uid="{1A8C9DFA-75F9-43E4-9980-A7FAA06EA32C}"/>
    <cellStyle name="Calculation 2 9 6" xfId="5864" xr:uid="{A7EBEA58-D5D2-4582-A407-16415F5210B0}"/>
    <cellStyle name="Calculation 2 9 6 2" xfId="5865" xr:uid="{7410AE12-9C85-4BF9-B5FE-1DBC2968082C}"/>
    <cellStyle name="Calculation 2 9 6 3" xfId="5866" xr:uid="{2642EA06-620C-46D4-864F-1926A91CBD2E}"/>
    <cellStyle name="Calculation 2 9 7" xfId="5867" xr:uid="{14BF9467-F6FE-4705-BD00-5CB1EF771A64}"/>
    <cellStyle name="Calculation 2 9 8" xfId="5868" xr:uid="{B67CEE57-D697-47E7-974B-D77B0AAA60E4}"/>
    <cellStyle name="Calculation 3" xfId="5869" xr:uid="{67A05D11-4CC3-4BBA-A668-564D36E37177}"/>
    <cellStyle name="Calculation 3 10" xfId="5870" xr:uid="{A1FE4AEA-9AD3-4417-9D40-38E169C454C1}"/>
    <cellStyle name="Calculation 3 10 2" xfId="5871" xr:uid="{994D3CC9-2417-49C2-85E0-E52F68991B05}"/>
    <cellStyle name="Calculation 3 10 2 2" xfId="5872" xr:uid="{5C318F08-B1AD-4540-845B-6FC53745AE10}"/>
    <cellStyle name="Calculation 3 10 2 3" xfId="5873" xr:uid="{1ACC9121-CFE1-4397-95F9-6C17797C743D}"/>
    <cellStyle name="Calculation 3 10 2 4" xfId="5874" xr:uid="{5F09AB46-016E-475A-9F22-1DDDCA949520}"/>
    <cellStyle name="Calculation 3 10 2 5" xfId="5875" xr:uid="{CD498DC9-AB81-47A5-9D2F-407F6D88593D}"/>
    <cellStyle name="Calculation 3 10 2 6" xfId="5876" xr:uid="{11E2B0F5-8555-4681-BF02-F7AA9D4D1919}"/>
    <cellStyle name="Calculation 3 10 3" xfId="5877" xr:uid="{7E161CFA-4DB5-4D48-B26E-5422068338B2}"/>
    <cellStyle name="Calculation 3 10 3 2" xfId="5878" xr:uid="{2441FC81-B4C8-4663-A98E-E46D1300AD3C}"/>
    <cellStyle name="Calculation 3 10 3 3" xfId="5879" xr:uid="{62CF4917-7415-4FE5-A9C2-74756B5A080F}"/>
    <cellStyle name="Calculation 3 10 4" xfId="5880" xr:uid="{AC078E1F-5A4C-440B-B60D-E90B2518CCB3}"/>
    <cellStyle name="Calculation 3 10 4 2" xfId="5881" xr:uid="{967EBA30-C8E4-4BF2-B968-7A7F968C752F}"/>
    <cellStyle name="Calculation 3 10 4 3" xfId="5882" xr:uid="{FF678388-4F91-492B-8815-3F6AD9CBCD31}"/>
    <cellStyle name="Calculation 3 10 5" xfId="5883" xr:uid="{C706EE8D-F864-4204-A51F-C3B6AFE2DCD5}"/>
    <cellStyle name="Calculation 3 10 5 2" xfId="5884" xr:uid="{05C1249A-54FF-42A5-AD82-3A49E1077D9E}"/>
    <cellStyle name="Calculation 3 10 5 3" xfId="5885" xr:uid="{7E7947E9-9829-4465-AB54-C60B4F0F617F}"/>
    <cellStyle name="Calculation 3 10 6" xfId="5886" xr:uid="{8B090E39-44F3-4008-A238-8B2B937A1BCA}"/>
    <cellStyle name="Calculation 3 10 6 2" xfId="5887" xr:uid="{EF16E559-27D7-4FC6-B33C-AA581CC04A87}"/>
    <cellStyle name="Calculation 3 10 6 3" xfId="5888" xr:uid="{03711B8C-2DAB-45E4-AA7C-B41669ACDF2C}"/>
    <cellStyle name="Calculation 3 10 7" xfId="5889" xr:uid="{F7A8D7C2-050D-4B31-9E15-1858EFE921C2}"/>
    <cellStyle name="Calculation 3 10 8" xfId="5890" xr:uid="{6E424EBC-546B-4D57-8F33-04EE9ECEA905}"/>
    <cellStyle name="Calculation 3 11" xfId="5891" xr:uid="{35FEBA7B-9A3E-40A7-9F2C-57B17883D260}"/>
    <cellStyle name="Calculation 3 11 2" xfId="5892" xr:uid="{79746BFC-CF18-4F59-B51A-EAF9B0D7BDDF}"/>
    <cellStyle name="Calculation 3 11 2 2" xfId="5893" xr:uid="{D0D03DAB-E641-4700-8A3F-6311FC7087CC}"/>
    <cellStyle name="Calculation 3 11 2 3" xfId="5894" xr:uid="{4CB3CBF1-25DD-4F78-A63F-A4B8498DDD2B}"/>
    <cellStyle name="Calculation 3 11 2 4" xfId="5895" xr:uid="{B89ADB80-C5F9-47A1-8592-8E3719F9E954}"/>
    <cellStyle name="Calculation 3 11 2 5" xfId="5896" xr:uid="{C7DF7AD0-F83F-4E3E-BEE0-A335F6B45DB6}"/>
    <cellStyle name="Calculation 3 11 2 6" xfId="5897" xr:uid="{98312758-5B83-4D84-90F3-66E45666FEF8}"/>
    <cellStyle name="Calculation 3 11 3" xfId="5898" xr:uid="{A32BA709-4FF2-4B88-800A-DFA393412CE2}"/>
    <cellStyle name="Calculation 3 11 3 2" xfId="5899" xr:uid="{69268531-01F3-4E33-BCD2-222C67B89740}"/>
    <cellStyle name="Calculation 3 11 3 3" xfId="5900" xr:uid="{CDEEC9E2-094B-46AD-82EE-565547917E4E}"/>
    <cellStyle name="Calculation 3 11 4" xfId="5901" xr:uid="{5E3B41B2-6653-4D94-B2C3-E83D08774218}"/>
    <cellStyle name="Calculation 3 11 4 2" xfId="5902" xr:uid="{2718FB5E-F018-4CC4-8919-DC94B457CEFC}"/>
    <cellStyle name="Calculation 3 11 4 3" xfId="5903" xr:uid="{84579CBD-1FDF-4155-B3F1-BC494869B893}"/>
    <cellStyle name="Calculation 3 11 5" xfId="5904" xr:uid="{CAB9CEB3-8D8D-4027-AB6B-F5B17E30A1F2}"/>
    <cellStyle name="Calculation 3 11 5 2" xfId="5905" xr:uid="{C45C35E6-B697-4A6B-8937-A2D43EA80851}"/>
    <cellStyle name="Calculation 3 11 5 3" xfId="5906" xr:uid="{1B06AFAC-D006-4DE5-8BB4-95F9A68D189C}"/>
    <cellStyle name="Calculation 3 11 6" xfId="5907" xr:uid="{997EB9A2-C468-4400-9529-BB07CC4283AE}"/>
    <cellStyle name="Calculation 3 11 6 2" xfId="5908" xr:uid="{10E6B99D-33DD-4BC5-B4E4-6BACE2457755}"/>
    <cellStyle name="Calculation 3 11 6 3" xfId="5909" xr:uid="{3DB70E0A-5924-4F76-894F-A762AEEAB084}"/>
    <cellStyle name="Calculation 3 11 7" xfId="5910" xr:uid="{03B796A1-E9E1-438A-9120-45989D772086}"/>
    <cellStyle name="Calculation 3 11 8" xfId="5911" xr:uid="{FE7F27BF-890B-4E2A-9E47-C617A1B7E241}"/>
    <cellStyle name="Calculation 3 12" xfId="5912" xr:uid="{716D84F4-C6D1-4E98-96D7-7D5B4069F011}"/>
    <cellStyle name="Calculation 3 12 2" xfId="5913" xr:uid="{CE64D349-0905-4047-BCFB-5D022B910BD1}"/>
    <cellStyle name="Calculation 3 12 2 2" xfId="5914" xr:uid="{78FC9EE0-61BE-494C-93F2-AC839A68CF62}"/>
    <cellStyle name="Calculation 3 12 2 3" xfId="5915" xr:uid="{B80A47D5-17C4-4B7C-B373-7ACD316486F1}"/>
    <cellStyle name="Calculation 3 12 2 4" xfId="5916" xr:uid="{D0213DAE-DE80-45DF-BD85-2870CB191F1E}"/>
    <cellStyle name="Calculation 3 12 2 5" xfId="5917" xr:uid="{C9D5AB1A-0B90-43C2-AA15-C79069AC4EF8}"/>
    <cellStyle name="Calculation 3 12 2 6" xfId="5918" xr:uid="{9A2D7D6D-A2EF-4A29-8574-97866189DE8B}"/>
    <cellStyle name="Calculation 3 12 3" xfId="5919" xr:uid="{B8C30E58-1A9C-4025-B1D5-29EA9C1627F5}"/>
    <cellStyle name="Calculation 3 12 3 2" xfId="5920" xr:uid="{21A94E16-B69A-400C-9FB0-6075D4370DD3}"/>
    <cellStyle name="Calculation 3 12 3 3" xfId="5921" xr:uid="{24E3C992-1D4D-4F9D-8A7D-6F52C9BE6D9B}"/>
    <cellStyle name="Calculation 3 12 4" xfId="5922" xr:uid="{4E4D94EB-CD4C-4636-9BEE-0B24B7922E01}"/>
    <cellStyle name="Calculation 3 12 4 2" xfId="5923" xr:uid="{A5229762-5D95-4B5A-85B9-850220C2024D}"/>
    <cellStyle name="Calculation 3 12 4 3" xfId="5924" xr:uid="{2CD03312-3C1D-470D-A68F-0FCA0B15B2DB}"/>
    <cellStyle name="Calculation 3 12 5" xfId="5925" xr:uid="{36E4346E-1BF2-487B-8840-CCECBA770D3F}"/>
    <cellStyle name="Calculation 3 12 5 2" xfId="5926" xr:uid="{F9266C6D-44CB-43B0-94D7-7EBD9E34ECA3}"/>
    <cellStyle name="Calculation 3 12 5 3" xfId="5927" xr:uid="{3C382A91-39FB-49FA-9C44-15861E04ABAF}"/>
    <cellStyle name="Calculation 3 12 6" xfId="5928" xr:uid="{23B21275-E509-4342-B28C-61F0A0C15190}"/>
    <cellStyle name="Calculation 3 12 6 2" xfId="5929" xr:uid="{FFEF4594-CB6F-4F62-AD36-BE92D0F5EEC1}"/>
    <cellStyle name="Calculation 3 12 6 3" xfId="5930" xr:uid="{3B172AF1-5043-49FC-830A-DE6A9C381F2D}"/>
    <cellStyle name="Calculation 3 12 7" xfId="5931" xr:uid="{36007F93-74D1-46B9-B087-A2B8F29235A8}"/>
    <cellStyle name="Calculation 3 12 8" xfId="5932" xr:uid="{9057CBE8-0FF9-4D8F-AD6A-D9D795D3250E}"/>
    <cellStyle name="Calculation 3 13" xfId="5933" xr:uid="{D8666ACA-DB31-48AA-8F6C-8C4C6DC16943}"/>
    <cellStyle name="Calculation 3 13 2" xfId="5934" xr:uid="{61912D2C-2D12-456D-A953-F1F89EB086F8}"/>
    <cellStyle name="Calculation 3 13 2 2" xfId="5935" xr:uid="{E1399C3F-AC87-470B-9258-1B61F2D6CEE7}"/>
    <cellStyle name="Calculation 3 13 2 3" xfId="5936" xr:uid="{F5929455-060E-4F18-B675-6B6ED0D8051D}"/>
    <cellStyle name="Calculation 3 13 2 4" xfId="5937" xr:uid="{898647B3-CAFB-4E9E-A18C-771B12608D7B}"/>
    <cellStyle name="Calculation 3 13 2 5" xfId="5938" xr:uid="{25D66FA3-45E7-44F3-A046-CFFE41E4D13D}"/>
    <cellStyle name="Calculation 3 13 2 6" xfId="5939" xr:uid="{62225055-5859-44E8-AE55-AF62C3FF1C8B}"/>
    <cellStyle name="Calculation 3 13 3" xfId="5940" xr:uid="{F17BDF8B-9BD2-40B2-8D70-9B6CE923428F}"/>
    <cellStyle name="Calculation 3 13 3 2" xfId="5941" xr:uid="{5C2E2844-494D-4DEB-A614-B249FF9B5260}"/>
    <cellStyle name="Calculation 3 13 3 3" xfId="5942" xr:uid="{425F8F70-9E80-4814-AE63-82680AF2701D}"/>
    <cellStyle name="Calculation 3 13 4" xfId="5943" xr:uid="{563C5AF2-B9CD-4862-BFB7-168D04D0298A}"/>
    <cellStyle name="Calculation 3 13 4 2" xfId="5944" xr:uid="{35F79734-2677-4479-B88B-07C736821E9A}"/>
    <cellStyle name="Calculation 3 13 4 3" xfId="5945" xr:uid="{A8CE06FF-F099-43D1-AB65-8964EF093173}"/>
    <cellStyle name="Calculation 3 13 5" xfId="5946" xr:uid="{3E21B837-C449-4155-83A3-4021D3C19976}"/>
    <cellStyle name="Calculation 3 13 5 2" xfId="5947" xr:uid="{E1043E14-2098-4724-8D23-00C5510C07F8}"/>
    <cellStyle name="Calculation 3 13 5 3" xfId="5948" xr:uid="{EBF182DF-A645-413E-A82B-572F59A4BF1D}"/>
    <cellStyle name="Calculation 3 13 6" xfId="5949" xr:uid="{1D10D399-3CB0-47DA-8DEA-6038A269ABF4}"/>
    <cellStyle name="Calculation 3 13 6 2" xfId="5950" xr:uid="{72F09EE2-B46E-4EB2-B0BA-DB7B02210995}"/>
    <cellStyle name="Calculation 3 13 6 3" xfId="5951" xr:uid="{9058D611-BD26-4E3D-8972-BA2DFFC1DED7}"/>
    <cellStyle name="Calculation 3 13 7" xfId="5952" xr:uid="{2CDC4C8A-720E-469B-BD4E-B11F5D299742}"/>
    <cellStyle name="Calculation 3 13 8" xfId="5953" xr:uid="{69E225C4-FE42-4B24-9526-72DF5831EFD1}"/>
    <cellStyle name="Calculation 3 14" xfId="5954" xr:uid="{D2B1D0AB-C534-4AF7-A071-3BE6BCB5FEFD}"/>
    <cellStyle name="Calculation 3 14 2" xfId="5955" xr:uid="{920CD07E-8471-410E-9DF9-FCF21308688C}"/>
    <cellStyle name="Calculation 3 14 2 2" xfId="5956" xr:uid="{D63332D6-B23A-437D-A701-0BC080CBA158}"/>
    <cellStyle name="Calculation 3 14 2 3" xfId="5957" xr:uid="{CAE3EEED-1874-4857-97C3-74DA68368F8B}"/>
    <cellStyle name="Calculation 3 14 2 4" xfId="5958" xr:uid="{6E8351A4-0568-4D42-B541-D6408F0D0D48}"/>
    <cellStyle name="Calculation 3 14 2 5" xfId="5959" xr:uid="{402D04C1-8303-4751-A4DA-7126AC70A1D3}"/>
    <cellStyle name="Calculation 3 14 2 6" xfId="5960" xr:uid="{B65D3F9A-CA40-481C-A934-8990783B3254}"/>
    <cellStyle name="Calculation 3 14 3" xfId="5961" xr:uid="{C6A76F4B-FF6C-4E31-89C5-377BCBAF0A5E}"/>
    <cellStyle name="Calculation 3 14 3 2" xfId="5962" xr:uid="{924F7415-B0BC-456A-8896-18B79B942F0A}"/>
    <cellStyle name="Calculation 3 14 3 3" xfId="5963" xr:uid="{52EADF1E-6B20-48A8-9AB7-A1E9A2A80C9A}"/>
    <cellStyle name="Calculation 3 14 4" xfId="5964" xr:uid="{94AC648C-F556-448E-916F-B4268FD6B8C3}"/>
    <cellStyle name="Calculation 3 14 4 2" xfId="5965" xr:uid="{D57E582F-ECA6-4AB9-83C0-E241D1219DBE}"/>
    <cellStyle name="Calculation 3 14 4 3" xfId="5966" xr:uid="{6104E442-6682-4220-AB04-BB1C7E05FF6D}"/>
    <cellStyle name="Calculation 3 14 5" xfId="5967" xr:uid="{817C13A6-0CB2-41DE-A22A-2F0E72D88A33}"/>
    <cellStyle name="Calculation 3 14 5 2" xfId="5968" xr:uid="{5A9634EA-90F3-4786-A232-84D1EF61F017}"/>
    <cellStyle name="Calculation 3 14 5 3" xfId="5969" xr:uid="{EEF92F3B-C1A9-4F8F-B642-88390D85B57B}"/>
    <cellStyle name="Calculation 3 14 6" xfId="5970" xr:uid="{01903FAA-CD0B-492A-93C0-40C85CA61317}"/>
    <cellStyle name="Calculation 3 14 6 2" xfId="5971" xr:uid="{E6F0EE7C-781F-41E5-ADCD-98D0DEF109E1}"/>
    <cellStyle name="Calculation 3 14 6 3" xfId="5972" xr:uid="{A48CE9F5-409D-4EB8-AA54-CB0409243780}"/>
    <cellStyle name="Calculation 3 14 7" xfId="5973" xr:uid="{AD26B963-2E1B-45BD-ABE9-8F0744BAA395}"/>
    <cellStyle name="Calculation 3 14 8" xfId="5974" xr:uid="{9C2E134B-4C87-4C43-96A8-00F3EC4CB57E}"/>
    <cellStyle name="Calculation 3 15" xfId="5975" xr:uid="{39E95CD3-4005-4090-B485-142A4DEE1DFC}"/>
    <cellStyle name="Calculation 3 15 2" xfId="5976" xr:uid="{8B44DF0F-E03A-48CB-B9BC-9C051A7818D8}"/>
    <cellStyle name="Calculation 3 15 2 2" xfId="5977" xr:uid="{12D21C9B-E11E-4401-9D61-547C48116BD7}"/>
    <cellStyle name="Calculation 3 15 2 3" xfId="5978" xr:uid="{E73C871E-E3EA-4CF0-AAAC-74823758A6D8}"/>
    <cellStyle name="Calculation 3 15 2 4" xfId="5979" xr:uid="{EDCADBA1-1E16-4ED5-A374-3BACE72B6AB1}"/>
    <cellStyle name="Calculation 3 15 2 5" xfId="5980" xr:uid="{516299D6-5778-4BA4-B749-EF9B3919A354}"/>
    <cellStyle name="Calculation 3 15 2 6" xfId="5981" xr:uid="{AB55EFC9-0FE5-4FD1-88C1-57D64E9B6014}"/>
    <cellStyle name="Calculation 3 15 3" xfId="5982" xr:uid="{DF8DF0EC-1F72-438E-B9EA-0AF0AC99072D}"/>
    <cellStyle name="Calculation 3 15 3 2" xfId="5983" xr:uid="{005BCFD6-600B-493F-93D4-34CD07078E97}"/>
    <cellStyle name="Calculation 3 15 3 3" xfId="5984" xr:uid="{1307C99D-D907-400D-A623-66CAEA8514D4}"/>
    <cellStyle name="Calculation 3 15 4" xfId="5985" xr:uid="{24A5834C-4C80-433D-AEAD-01731F9EFD67}"/>
    <cellStyle name="Calculation 3 15 4 2" xfId="5986" xr:uid="{D294495C-442D-4F7A-A794-91456E5703D7}"/>
    <cellStyle name="Calculation 3 15 4 3" xfId="5987" xr:uid="{9472A53E-7677-48E1-BC82-F7FE159F8170}"/>
    <cellStyle name="Calculation 3 15 5" xfId="5988" xr:uid="{163B8BC6-FE6E-451A-8D25-F5975E766E91}"/>
    <cellStyle name="Calculation 3 15 5 2" xfId="5989" xr:uid="{98532CC8-8C3B-48DB-B97F-F94A0AC3D4B6}"/>
    <cellStyle name="Calculation 3 15 5 3" xfId="5990" xr:uid="{5F4BC203-3D1B-43D6-8C83-A162B18538FF}"/>
    <cellStyle name="Calculation 3 15 6" xfId="5991" xr:uid="{DBE73797-43D5-4FBE-A1A1-99AF9C85D90E}"/>
    <cellStyle name="Calculation 3 15 6 2" xfId="5992" xr:uid="{93618121-784E-4E8E-A927-35C71497E2A1}"/>
    <cellStyle name="Calculation 3 15 6 3" xfId="5993" xr:uid="{5FE4451B-E084-470F-8A8E-7D18EA4F6F11}"/>
    <cellStyle name="Calculation 3 15 7" xfId="5994" xr:uid="{8777BC6B-A641-4840-A6DA-F000777891D1}"/>
    <cellStyle name="Calculation 3 15 8" xfId="5995" xr:uid="{5475206D-9C58-40A7-925E-0E963931E23C}"/>
    <cellStyle name="Calculation 3 16" xfId="5996" xr:uid="{CD6A3B50-8956-4856-8E70-C341D02DB4AF}"/>
    <cellStyle name="Calculation 3 16 2" xfId="5997" xr:uid="{C7469EAF-6282-4E36-84B3-BC61FC52DE56}"/>
    <cellStyle name="Calculation 3 16 2 2" xfId="5998" xr:uid="{08EFFC6F-23D1-4B3F-BB86-F7ECECEA49F5}"/>
    <cellStyle name="Calculation 3 16 2 3" xfId="5999" xr:uid="{EE70EF23-E6BC-441F-98B0-CF7D46F53468}"/>
    <cellStyle name="Calculation 3 16 2 4" xfId="6000" xr:uid="{3ED6B7F7-4A5B-4851-A51D-A97AA269D302}"/>
    <cellStyle name="Calculation 3 16 2 5" xfId="6001" xr:uid="{F2019A7E-B86C-4D64-B1E7-FCE1164D4245}"/>
    <cellStyle name="Calculation 3 16 2 6" xfId="6002" xr:uid="{FEBDFC1C-3CB4-41F3-BCD1-4AAE0DB90706}"/>
    <cellStyle name="Calculation 3 16 3" xfId="6003" xr:uid="{D4CC0974-6D1D-49C3-8331-3F7A36A664D8}"/>
    <cellStyle name="Calculation 3 16 3 2" xfId="6004" xr:uid="{B1BEABB0-7347-4FEB-8B64-D7B533BCE1A4}"/>
    <cellStyle name="Calculation 3 16 3 3" xfId="6005" xr:uid="{B8A4973B-7E68-4E0F-A13E-B6589CAB43B4}"/>
    <cellStyle name="Calculation 3 16 4" xfId="6006" xr:uid="{AA44103A-408A-45EB-AAC6-B98BF79BCFC9}"/>
    <cellStyle name="Calculation 3 16 4 2" xfId="6007" xr:uid="{F03ECF99-AF59-4F10-ACDD-B709D29ADFCB}"/>
    <cellStyle name="Calculation 3 16 4 3" xfId="6008" xr:uid="{886F0FA4-89C1-41F0-A995-8C5E19B323E7}"/>
    <cellStyle name="Calculation 3 16 5" xfId="6009" xr:uid="{75987ED7-1375-4FFE-9374-454BC6E080E4}"/>
    <cellStyle name="Calculation 3 16 5 2" xfId="6010" xr:uid="{2650BA76-9576-43FF-A177-01C515C5AFEA}"/>
    <cellStyle name="Calculation 3 16 5 3" xfId="6011" xr:uid="{4508C85E-76C0-40A0-A7CD-B4AD0C5A90B9}"/>
    <cellStyle name="Calculation 3 16 6" xfId="6012" xr:uid="{845F0491-91A5-499D-B462-DD4E062ACDDF}"/>
    <cellStyle name="Calculation 3 16 6 2" xfId="6013" xr:uid="{8004518C-7172-4BE1-B6D8-012794800FEE}"/>
    <cellStyle name="Calculation 3 16 6 3" xfId="6014" xr:uid="{82E2F16D-E66A-407E-90D5-C56DF881AB09}"/>
    <cellStyle name="Calculation 3 16 7" xfId="6015" xr:uid="{C5764EEA-BDAB-4AC7-B769-19399A689A05}"/>
    <cellStyle name="Calculation 3 16 8" xfId="6016" xr:uid="{3F89C8AF-4BE5-427A-8210-FF01D8D2BD58}"/>
    <cellStyle name="Calculation 3 17" xfId="6017" xr:uid="{1895B44C-6AA0-47D1-A374-4B2806DAC8F0}"/>
    <cellStyle name="Calculation 3 17 2" xfId="6018" xr:uid="{51FBAB28-B2B4-400D-B4AE-8756FF712077}"/>
    <cellStyle name="Calculation 3 17 2 2" xfId="6019" xr:uid="{4D1FDC51-5C8A-4072-93F9-2FD56F1C3609}"/>
    <cellStyle name="Calculation 3 17 2 3" xfId="6020" xr:uid="{7F70B3B4-5BDD-4E6B-A8E9-9AE4E1C3D55E}"/>
    <cellStyle name="Calculation 3 17 2 4" xfId="6021" xr:uid="{74D9C7D7-5883-49AB-A72D-8EADCF0F2E4B}"/>
    <cellStyle name="Calculation 3 17 2 5" xfId="6022" xr:uid="{7606AEAF-B886-4239-8B82-198BEA3A2E03}"/>
    <cellStyle name="Calculation 3 17 2 6" xfId="6023" xr:uid="{D6BF2513-D259-4513-B0E3-1CA20B0B1E23}"/>
    <cellStyle name="Calculation 3 17 3" xfId="6024" xr:uid="{2BE78FA3-DEEA-47D1-B7F7-DECD5E242362}"/>
    <cellStyle name="Calculation 3 17 3 2" xfId="6025" xr:uid="{F1BA6DFC-FEF1-4417-B6B0-7CBCA651C835}"/>
    <cellStyle name="Calculation 3 17 3 3" xfId="6026" xr:uid="{4F709B42-4143-47A4-A9EC-939650D6F60E}"/>
    <cellStyle name="Calculation 3 17 4" xfId="6027" xr:uid="{DF4BE70F-5754-49BC-8E29-014C3973D4CE}"/>
    <cellStyle name="Calculation 3 17 4 2" xfId="6028" xr:uid="{CB64D98E-25B3-40E3-908D-6750094690B8}"/>
    <cellStyle name="Calculation 3 17 4 3" xfId="6029" xr:uid="{D276AD39-162F-4721-9AA1-DDC288283F44}"/>
    <cellStyle name="Calculation 3 17 5" xfId="6030" xr:uid="{B340241A-316C-40DA-AED6-2E65866D5D2A}"/>
    <cellStyle name="Calculation 3 17 5 2" xfId="6031" xr:uid="{6E9DB630-D388-451A-AA28-B79EA9A65E8B}"/>
    <cellStyle name="Calculation 3 17 5 3" xfId="6032" xr:uid="{E8C36666-AA70-4F58-A4C2-F5C2C499A425}"/>
    <cellStyle name="Calculation 3 17 6" xfId="6033" xr:uid="{970CDA47-CB93-4585-9D82-25F343112419}"/>
    <cellStyle name="Calculation 3 17 6 2" xfId="6034" xr:uid="{755F17FF-FD58-4D77-A8C9-901ECEFB0373}"/>
    <cellStyle name="Calculation 3 17 6 3" xfId="6035" xr:uid="{4BEB0A7D-548E-4010-A9FF-5DEE596B8CC9}"/>
    <cellStyle name="Calculation 3 17 7" xfId="6036" xr:uid="{7D9329B8-D3B1-4228-B645-47BD2017DEC4}"/>
    <cellStyle name="Calculation 3 17 8" xfId="6037" xr:uid="{BCC725B1-81CA-465E-A15D-90F69EAE6D7F}"/>
    <cellStyle name="Calculation 3 18" xfId="6038" xr:uid="{82109775-C65F-410A-BAAE-5B47DEE1A472}"/>
    <cellStyle name="Calculation 3 18 2" xfId="6039" xr:uid="{7C17CB1B-286E-4B40-A71D-96E59A31F0A3}"/>
    <cellStyle name="Calculation 3 18 2 2" xfId="6040" xr:uid="{39834BD4-FD96-45D8-A6D8-A40596D1512D}"/>
    <cellStyle name="Calculation 3 18 2 3" xfId="6041" xr:uid="{FC3B519E-31D9-4D8E-9607-97CCEF89633C}"/>
    <cellStyle name="Calculation 3 18 2 4" xfId="6042" xr:uid="{A248CAB5-C288-42AC-81DB-0A1BD6D5DC8F}"/>
    <cellStyle name="Calculation 3 18 2 5" xfId="6043" xr:uid="{E44863B1-E9EE-4D15-895C-B31063829317}"/>
    <cellStyle name="Calculation 3 18 2 6" xfId="6044" xr:uid="{B55383BE-6EE1-4E48-A8A1-985A61F2991A}"/>
    <cellStyle name="Calculation 3 18 3" xfId="6045" xr:uid="{080890F1-D19E-4FEC-A4B3-0A6F0F0E9D28}"/>
    <cellStyle name="Calculation 3 18 3 2" xfId="6046" xr:uid="{F5F5E4AA-D928-4FE3-B0D6-6EF07E804A53}"/>
    <cellStyle name="Calculation 3 18 3 3" xfId="6047" xr:uid="{9A3A5A21-EAFE-479D-AFA6-FCD24A142B12}"/>
    <cellStyle name="Calculation 3 18 4" xfId="6048" xr:uid="{5FFFA39A-745A-43C0-A756-9E178BB0F4AB}"/>
    <cellStyle name="Calculation 3 18 4 2" xfId="6049" xr:uid="{E4B1E1AD-8AE2-4319-BFC7-60084450A700}"/>
    <cellStyle name="Calculation 3 18 4 3" xfId="6050" xr:uid="{336CAB12-CF16-4CA7-86E8-57D645E1E51B}"/>
    <cellStyle name="Calculation 3 18 5" xfId="6051" xr:uid="{F4750179-38E9-40E2-87D5-270AA1755024}"/>
    <cellStyle name="Calculation 3 18 5 2" xfId="6052" xr:uid="{A1A8AACA-1329-4EC6-B933-0EA639BEB2B1}"/>
    <cellStyle name="Calculation 3 18 5 3" xfId="6053" xr:uid="{699CB202-D94B-4003-925F-BC358D33D781}"/>
    <cellStyle name="Calculation 3 18 6" xfId="6054" xr:uid="{C8352F44-F4CC-4F96-931F-E9BE37B0D1CF}"/>
    <cellStyle name="Calculation 3 18 6 2" xfId="6055" xr:uid="{754DE7B2-FF05-4ADF-8353-D37A32789BA6}"/>
    <cellStyle name="Calculation 3 18 6 3" xfId="6056" xr:uid="{C6674979-F950-4CD6-AE19-A052AD0F01B0}"/>
    <cellStyle name="Calculation 3 18 7" xfId="6057" xr:uid="{B4618213-3D33-42BA-9020-A3F6B03D4A93}"/>
    <cellStyle name="Calculation 3 18 8" xfId="6058" xr:uid="{31F8E757-9132-4477-9C68-E8814ABFEDD8}"/>
    <cellStyle name="Calculation 3 19" xfId="6059" xr:uid="{1828EEAD-12B7-4F57-8085-FCAB9F9254A7}"/>
    <cellStyle name="Calculation 3 19 2" xfId="6060" xr:uid="{872471A7-D516-4234-8EF4-818C0CB41648}"/>
    <cellStyle name="Calculation 3 19 2 2" xfId="6061" xr:uid="{1081EFFB-9A77-4B78-9E84-E8130FDD0C67}"/>
    <cellStyle name="Calculation 3 19 2 3" xfId="6062" xr:uid="{969860E2-0C83-44D7-8410-A43871809E15}"/>
    <cellStyle name="Calculation 3 19 2 4" xfId="6063" xr:uid="{E07DAADA-5EB3-4EF1-AF51-AB39F7C0F400}"/>
    <cellStyle name="Calculation 3 19 2 5" xfId="6064" xr:uid="{B15D1CED-9957-4161-9243-08C7EF4E6EA8}"/>
    <cellStyle name="Calculation 3 19 2 6" xfId="6065" xr:uid="{DE60B9F1-176A-40A5-8F65-0C50A6934877}"/>
    <cellStyle name="Calculation 3 19 3" xfId="6066" xr:uid="{1347A92E-81B2-4BA2-9922-2FCD9BA7F073}"/>
    <cellStyle name="Calculation 3 19 3 2" xfId="6067" xr:uid="{F6A2E62B-85A5-47D4-AAFE-FE6618E5DEAE}"/>
    <cellStyle name="Calculation 3 19 3 3" xfId="6068" xr:uid="{7CBD3C7C-838D-40C7-9F75-1514D61D6E9E}"/>
    <cellStyle name="Calculation 3 19 4" xfId="6069" xr:uid="{1BC23182-9AFE-43F7-9120-7EEFAA4CAB94}"/>
    <cellStyle name="Calculation 3 19 4 2" xfId="6070" xr:uid="{571768C2-56FB-4E7E-A2DF-5F720CAF160C}"/>
    <cellStyle name="Calculation 3 19 4 3" xfId="6071" xr:uid="{D37F101A-8ADF-4196-97C2-A40585DBBCC9}"/>
    <cellStyle name="Calculation 3 19 5" xfId="6072" xr:uid="{F6926FA0-3F23-4631-ADB4-CDC5EDE66343}"/>
    <cellStyle name="Calculation 3 19 5 2" xfId="6073" xr:uid="{27EE1340-5AFC-47B5-8257-9BEF7F83D79E}"/>
    <cellStyle name="Calculation 3 19 5 3" xfId="6074" xr:uid="{66E467AD-C06D-4EAF-81F7-CD5F39A95A73}"/>
    <cellStyle name="Calculation 3 19 6" xfId="6075" xr:uid="{F50D975D-351F-472C-9637-2C0D2EEECF95}"/>
    <cellStyle name="Calculation 3 19 6 2" xfId="6076" xr:uid="{068E4B9C-833F-406A-B027-7769AE9B6D9A}"/>
    <cellStyle name="Calculation 3 19 6 3" xfId="6077" xr:uid="{74FF66AC-D2BE-450D-9EB8-B8D5C73203BE}"/>
    <cellStyle name="Calculation 3 19 7" xfId="6078" xr:uid="{8BAAEF9C-759F-4EF5-8F04-F225720F1E86}"/>
    <cellStyle name="Calculation 3 19 8" xfId="6079" xr:uid="{B3CA732F-1226-4795-B065-7E638EDE459B}"/>
    <cellStyle name="Calculation 3 2" xfId="6080" xr:uid="{7B9F4296-E683-4EE4-A322-9A1CE6EF2FE7}"/>
    <cellStyle name="Calculation 3 2 10" xfId="6081" xr:uid="{5587831F-F38F-4444-8F5C-981EFAD22E96}"/>
    <cellStyle name="Calculation 3 2 10 2" xfId="6082" xr:uid="{6D6B935C-0FEA-4E0E-B68E-DD7987A9B812}"/>
    <cellStyle name="Calculation 3 2 10 2 2" xfId="6083" xr:uid="{ADE18070-26EF-4C9B-B4BC-1776AAB89177}"/>
    <cellStyle name="Calculation 3 2 10 2 3" xfId="6084" xr:uid="{5B403160-539C-4FD7-AFC7-4C54F7448765}"/>
    <cellStyle name="Calculation 3 2 10 2 4" xfId="6085" xr:uid="{BC4D35D5-16B1-49BB-8C28-521781FA534F}"/>
    <cellStyle name="Calculation 3 2 10 2 5" xfId="6086" xr:uid="{3FF63FF1-EC7A-4B07-9D5F-B67331247B36}"/>
    <cellStyle name="Calculation 3 2 10 2 6" xfId="6087" xr:uid="{FBDBBDAF-8317-484C-AB53-590BE8691005}"/>
    <cellStyle name="Calculation 3 2 10 3" xfId="6088" xr:uid="{39577EFF-3545-4753-B156-1D35E6DD9667}"/>
    <cellStyle name="Calculation 3 2 10 3 2" xfId="6089" xr:uid="{D819C988-FE0D-48DD-B098-B3BA15267520}"/>
    <cellStyle name="Calculation 3 2 10 3 3" xfId="6090" xr:uid="{5F5D9D39-4821-4CFA-9EF1-175818171D4B}"/>
    <cellStyle name="Calculation 3 2 10 4" xfId="6091" xr:uid="{3DD73BCC-5C82-4C2F-BF24-0D83C2EEA70C}"/>
    <cellStyle name="Calculation 3 2 10 4 2" xfId="6092" xr:uid="{788D0590-7AE9-4CA5-BB2F-372EF03ECDC1}"/>
    <cellStyle name="Calculation 3 2 10 4 3" xfId="6093" xr:uid="{9368AFC1-BDB3-44E3-A545-19C12B8F12EE}"/>
    <cellStyle name="Calculation 3 2 10 5" xfId="6094" xr:uid="{5B5CB435-CF2A-4DCA-8EA7-176D677D97A7}"/>
    <cellStyle name="Calculation 3 2 10 5 2" xfId="6095" xr:uid="{0347A23A-02AC-4177-BA60-B5120F666C37}"/>
    <cellStyle name="Calculation 3 2 10 5 3" xfId="6096" xr:uid="{2D797BEB-A21C-478F-A815-6CD1A08D12A3}"/>
    <cellStyle name="Calculation 3 2 10 6" xfId="6097" xr:uid="{16710C9A-C610-4126-A5AF-4E4BCBCB21AD}"/>
    <cellStyle name="Calculation 3 2 10 6 2" xfId="6098" xr:uid="{E4DA5553-9A43-4C6F-B1C4-0D9A0692587D}"/>
    <cellStyle name="Calculation 3 2 10 6 3" xfId="6099" xr:uid="{A04FA69B-7084-4D25-A733-3E800D0DC79C}"/>
    <cellStyle name="Calculation 3 2 10 7" xfId="6100" xr:uid="{F980C6FE-75D2-44D4-B687-686BF8198CE6}"/>
    <cellStyle name="Calculation 3 2 10 8" xfId="6101" xr:uid="{1AE7B49B-A578-443D-88A9-C8BFFF7610C0}"/>
    <cellStyle name="Calculation 3 2 11" xfId="6102" xr:uid="{5C4F9E58-2076-4F8F-A6CB-F63CB6E66452}"/>
    <cellStyle name="Calculation 3 2 11 2" xfId="6103" xr:uid="{77706265-3296-46BA-8FEA-9C33B132DDF1}"/>
    <cellStyle name="Calculation 3 2 11 2 2" xfId="6104" xr:uid="{5943CF66-C447-41F2-A6B6-C9CAD9BAE07B}"/>
    <cellStyle name="Calculation 3 2 11 2 3" xfId="6105" xr:uid="{AC2842DB-6A14-44BC-84EB-840700A56B7C}"/>
    <cellStyle name="Calculation 3 2 11 2 4" xfId="6106" xr:uid="{FA2A226F-269D-4E8C-BBDE-ABDA1C7BF88E}"/>
    <cellStyle name="Calculation 3 2 11 2 5" xfId="6107" xr:uid="{5124056C-0292-4745-9D86-CFB5E2EA1D78}"/>
    <cellStyle name="Calculation 3 2 11 2 6" xfId="6108" xr:uid="{D4ABF593-B4E3-4A3A-81FC-AE10F9B27AE7}"/>
    <cellStyle name="Calculation 3 2 11 3" xfId="6109" xr:uid="{4FBF6B9D-685E-4AAC-AADF-F02618C470BA}"/>
    <cellStyle name="Calculation 3 2 11 3 2" xfId="6110" xr:uid="{2C47364D-47E1-49EC-8E9D-4AF3FCD590FB}"/>
    <cellStyle name="Calculation 3 2 11 3 3" xfId="6111" xr:uid="{FC84954D-B46D-43DB-80B9-A52A385DBDEE}"/>
    <cellStyle name="Calculation 3 2 11 4" xfId="6112" xr:uid="{2D15D5F8-1968-49FD-A728-261D447D9711}"/>
    <cellStyle name="Calculation 3 2 11 4 2" xfId="6113" xr:uid="{AFADA9F3-0D8D-4474-9C3C-D65D619AF596}"/>
    <cellStyle name="Calculation 3 2 11 4 3" xfId="6114" xr:uid="{5D56AAAF-0A7D-47EA-831A-04001E6FE88B}"/>
    <cellStyle name="Calculation 3 2 11 5" xfId="6115" xr:uid="{DED76FD4-0010-4B4A-A127-762F1296AC49}"/>
    <cellStyle name="Calculation 3 2 11 5 2" xfId="6116" xr:uid="{61338D39-0000-4FD4-9ED3-157A3958A0A1}"/>
    <cellStyle name="Calculation 3 2 11 5 3" xfId="6117" xr:uid="{1D059ACC-0802-4D67-A776-19F5289C248B}"/>
    <cellStyle name="Calculation 3 2 11 6" xfId="6118" xr:uid="{2D37F61E-02AF-45BC-ACFE-21516C84D044}"/>
    <cellStyle name="Calculation 3 2 11 6 2" xfId="6119" xr:uid="{D5FA9D0A-7AF0-44BA-8AB2-1B03793978F5}"/>
    <cellStyle name="Calculation 3 2 11 6 3" xfId="6120" xr:uid="{13CD1E1F-513C-4D04-BA23-26D5E329800E}"/>
    <cellStyle name="Calculation 3 2 11 7" xfId="6121" xr:uid="{733A2D89-E0A2-43EE-A847-E0A07163DB26}"/>
    <cellStyle name="Calculation 3 2 11 8" xfId="6122" xr:uid="{5394FA86-845A-40A4-8F55-9A457B710A47}"/>
    <cellStyle name="Calculation 3 2 12" xfId="6123" xr:uid="{7E291A5A-6E0F-49A3-B09C-4A5E984B71FA}"/>
    <cellStyle name="Calculation 3 2 12 2" xfId="6124" xr:uid="{14EC1F03-58C7-40C5-A577-D460F01468D9}"/>
    <cellStyle name="Calculation 3 2 12 2 2" xfId="6125" xr:uid="{828BCE0E-228F-44F4-87CD-92CA01FF6838}"/>
    <cellStyle name="Calculation 3 2 12 2 3" xfId="6126" xr:uid="{ABF9AA90-BF34-4611-AFA3-6E5CDA1173D5}"/>
    <cellStyle name="Calculation 3 2 12 2 4" xfId="6127" xr:uid="{33159DFD-9EF6-4E7C-AC2F-64565D608C7D}"/>
    <cellStyle name="Calculation 3 2 12 2 5" xfId="6128" xr:uid="{6B0CDB16-DDF3-4BDB-B055-9414688FC764}"/>
    <cellStyle name="Calculation 3 2 12 2 6" xfId="6129" xr:uid="{2829BFFE-FA44-433D-A11A-67FC23423CDC}"/>
    <cellStyle name="Calculation 3 2 12 3" xfId="6130" xr:uid="{ECA0AFAA-DB6A-49AB-ADD4-F890F9C31AFC}"/>
    <cellStyle name="Calculation 3 2 12 3 2" xfId="6131" xr:uid="{D3F132E6-2CA6-4511-9A3C-84A58A8A5752}"/>
    <cellStyle name="Calculation 3 2 12 3 3" xfId="6132" xr:uid="{C15DC152-E41C-4F65-8E83-E3F25DE93A4A}"/>
    <cellStyle name="Calculation 3 2 12 4" xfId="6133" xr:uid="{2C60DD60-578C-4189-BDAC-DD1D8E788D67}"/>
    <cellStyle name="Calculation 3 2 12 4 2" xfId="6134" xr:uid="{13F157E1-62FE-4E1B-8527-4F43ED3334E9}"/>
    <cellStyle name="Calculation 3 2 12 4 3" xfId="6135" xr:uid="{64C311CE-C1FE-4C2C-AB23-E8B685998F09}"/>
    <cellStyle name="Calculation 3 2 12 5" xfId="6136" xr:uid="{8B27A9FA-40D4-4786-8A88-F5B0DDAACF8C}"/>
    <cellStyle name="Calculation 3 2 12 5 2" xfId="6137" xr:uid="{C79A4797-B680-4816-B2F1-3B64E71F51ED}"/>
    <cellStyle name="Calculation 3 2 12 5 3" xfId="6138" xr:uid="{EFE07C97-2D8C-42B1-9BCC-16AFC5D21051}"/>
    <cellStyle name="Calculation 3 2 12 6" xfId="6139" xr:uid="{DCA02B6D-5D71-4EA8-A0C4-7D017CAE2F48}"/>
    <cellStyle name="Calculation 3 2 12 6 2" xfId="6140" xr:uid="{ACDFE185-B792-4D8F-B005-8538BF3AC9CB}"/>
    <cellStyle name="Calculation 3 2 12 6 3" xfId="6141" xr:uid="{C8A87DF9-AC9D-481B-BA7F-D22ADF09D884}"/>
    <cellStyle name="Calculation 3 2 12 7" xfId="6142" xr:uid="{7B2E6421-D987-4FE3-85C2-FE96843CF0CB}"/>
    <cellStyle name="Calculation 3 2 12 8" xfId="6143" xr:uid="{8E704152-0279-489F-9363-79C9856C9D7D}"/>
    <cellStyle name="Calculation 3 2 13" xfId="6144" xr:uid="{A77BFCBE-5898-450C-A31B-BC853BC570E4}"/>
    <cellStyle name="Calculation 3 2 13 2" xfId="6145" xr:uid="{AC98E9DC-E452-4CA7-9A4C-26018E52C67E}"/>
    <cellStyle name="Calculation 3 2 13 2 2" xfId="6146" xr:uid="{23682C5D-248E-42AA-8E06-EC8A63D0C4C3}"/>
    <cellStyle name="Calculation 3 2 13 2 3" xfId="6147" xr:uid="{52994E4F-ACDC-451A-800A-086A2F21B36E}"/>
    <cellStyle name="Calculation 3 2 13 2 4" xfId="6148" xr:uid="{329614DA-94B8-4AF8-9590-189FB95D9FBF}"/>
    <cellStyle name="Calculation 3 2 13 2 5" xfId="6149" xr:uid="{AA86345A-9F19-4BC2-B612-EC6182786B24}"/>
    <cellStyle name="Calculation 3 2 13 2 6" xfId="6150" xr:uid="{3C77A480-FEFA-4C40-8BCA-E80215AC2E94}"/>
    <cellStyle name="Calculation 3 2 13 3" xfId="6151" xr:uid="{0C7A2061-676C-4AA1-BA84-3A25439B6C0C}"/>
    <cellStyle name="Calculation 3 2 13 3 2" xfId="6152" xr:uid="{4C0B437F-2B79-4BAF-AABE-FC176A4D1CFF}"/>
    <cellStyle name="Calculation 3 2 13 3 3" xfId="6153" xr:uid="{23E2DC81-1923-43C2-BF8E-381022EE8EAF}"/>
    <cellStyle name="Calculation 3 2 13 4" xfId="6154" xr:uid="{F8C52A19-AA3B-4A77-A375-063D7A96E955}"/>
    <cellStyle name="Calculation 3 2 13 4 2" xfId="6155" xr:uid="{E48F4B7C-E7FA-49CE-BACB-C63FB729DAFE}"/>
    <cellStyle name="Calculation 3 2 13 4 3" xfId="6156" xr:uid="{BF1D54BF-4C31-44D4-BD09-171AD65034E3}"/>
    <cellStyle name="Calculation 3 2 13 5" xfId="6157" xr:uid="{1E093D0E-2BFF-4D95-87DB-8DD6D233B029}"/>
    <cellStyle name="Calculation 3 2 13 5 2" xfId="6158" xr:uid="{3E8D1B6C-041C-485A-8ABC-3F28E68EECED}"/>
    <cellStyle name="Calculation 3 2 13 5 3" xfId="6159" xr:uid="{59AD9157-BD5B-46BE-AD15-D52EAFD91025}"/>
    <cellStyle name="Calculation 3 2 13 6" xfId="6160" xr:uid="{725CAFDB-0F1A-4AE5-8F81-9F69C4134293}"/>
    <cellStyle name="Calculation 3 2 13 6 2" xfId="6161" xr:uid="{276D961B-0BA8-4581-A86C-27B7E36180BB}"/>
    <cellStyle name="Calculation 3 2 13 6 3" xfId="6162" xr:uid="{6FC29D97-FF41-48CB-A3A3-E6415EB3391E}"/>
    <cellStyle name="Calculation 3 2 13 7" xfId="6163" xr:uid="{27C808AB-6A9F-43CF-9781-4C5E3571120F}"/>
    <cellStyle name="Calculation 3 2 13 8" xfId="6164" xr:uid="{910A1AFC-8212-445E-A3A7-2F2B64CD20DE}"/>
    <cellStyle name="Calculation 3 2 14" xfId="6165" xr:uid="{0135CC60-31E2-4225-872A-FEF5EFEC32BF}"/>
    <cellStyle name="Calculation 3 2 14 2" xfId="6166" xr:uid="{6C5BFB4F-CF7E-4E33-A08C-B4A8CF99EC2D}"/>
    <cellStyle name="Calculation 3 2 14 2 2" xfId="6167" xr:uid="{DFF61865-51BF-4460-A05A-427614D0F259}"/>
    <cellStyle name="Calculation 3 2 14 2 3" xfId="6168" xr:uid="{7EF94CAD-C46B-475B-B32B-FD9E00DA4726}"/>
    <cellStyle name="Calculation 3 2 14 2 4" xfId="6169" xr:uid="{D07DE81F-C262-49D7-8AD4-DC06F41D7F16}"/>
    <cellStyle name="Calculation 3 2 14 2 5" xfId="6170" xr:uid="{F1B6704D-80C5-4EA7-93DE-B76E53B78B59}"/>
    <cellStyle name="Calculation 3 2 14 2 6" xfId="6171" xr:uid="{3C7CAF28-E9FD-4CB4-8A78-197C9D7F388C}"/>
    <cellStyle name="Calculation 3 2 14 3" xfId="6172" xr:uid="{C1B93B4B-CF8A-4ABD-803A-3674BDF98E8E}"/>
    <cellStyle name="Calculation 3 2 14 3 2" xfId="6173" xr:uid="{180E9939-04F0-4615-838F-F0D54A0C441A}"/>
    <cellStyle name="Calculation 3 2 14 3 3" xfId="6174" xr:uid="{13D34479-D72E-4F98-BE25-1E624B1B612E}"/>
    <cellStyle name="Calculation 3 2 14 4" xfId="6175" xr:uid="{EE42493B-6C92-4A26-8826-826062790D70}"/>
    <cellStyle name="Calculation 3 2 14 4 2" xfId="6176" xr:uid="{BC575403-7567-4400-97D2-295FCBA52F93}"/>
    <cellStyle name="Calculation 3 2 14 4 3" xfId="6177" xr:uid="{A8CCAF5B-6E3F-4385-A0A3-3EB91FF8F6F9}"/>
    <cellStyle name="Calculation 3 2 14 5" xfId="6178" xr:uid="{0536B9ED-24A9-45D9-A165-D18688DF7BB9}"/>
    <cellStyle name="Calculation 3 2 14 5 2" xfId="6179" xr:uid="{3A7DABA6-392E-49F0-9FA4-6BA3FAF624AA}"/>
    <cellStyle name="Calculation 3 2 14 5 3" xfId="6180" xr:uid="{3F42CFDE-AC9A-4D1C-A9B6-2A5BC8CA81C2}"/>
    <cellStyle name="Calculation 3 2 14 6" xfId="6181" xr:uid="{4E4E3B9F-01BD-4307-AE4E-CCCD97777E41}"/>
    <cellStyle name="Calculation 3 2 14 6 2" xfId="6182" xr:uid="{8E5CECEA-4F3C-4755-A573-1A807702AD42}"/>
    <cellStyle name="Calculation 3 2 14 6 3" xfId="6183" xr:uid="{27D00BDA-7AFA-469E-BADB-86545DD42A98}"/>
    <cellStyle name="Calculation 3 2 14 7" xfId="6184" xr:uid="{C80E89C3-B1FC-46B7-BF3C-5E9F261F5F43}"/>
    <cellStyle name="Calculation 3 2 14 8" xfId="6185" xr:uid="{B23F7076-8E8C-449B-9877-09950F950D06}"/>
    <cellStyle name="Calculation 3 2 15" xfId="6186" xr:uid="{89095E2A-4AAA-4F11-B01C-E04328F48F3F}"/>
    <cellStyle name="Calculation 3 2 15 2" xfId="6187" xr:uid="{8A01EE46-B286-4B51-B545-26EB30263FFF}"/>
    <cellStyle name="Calculation 3 2 15 2 2" xfId="6188" xr:uid="{B93A5FAF-A702-470D-B8F0-DAA70DEB89A9}"/>
    <cellStyle name="Calculation 3 2 15 2 3" xfId="6189" xr:uid="{8AB341A0-5A00-45E8-8A2A-0190EA940CB5}"/>
    <cellStyle name="Calculation 3 2 15 2 4" xfId="6190" xr:uid="{36A2631A-39D8-45DA-9E3F-DCDB678F089E}"/>
    <cellStyle name="Calculation 3 2 15 2 5" xfId="6191" xr:uid="{E4B1112D-2897-4296-84BA-C83EE70E00AD}"/>
    <cellStyle name="Calculation 3 2 15 2 6" xfId="6192" xr:uid="{615CA347-6600-4DA9-B99F-176B73F3349B}"/>
    <cellStyle name="Calculation 3 2 15 3" xfId="6193" xr:uid="{BC2C74F5-8206-4D02-9015-2DAF4CDED172}"/>
    <cellStyle name="Calculation 3 2 15 3 2" xfId="6194" xr:uid="{BD7D4DA0-B4D1-4055-AC8B-06529D1651C7}"/>
    <cellStyle name="Calculation 3 2 15 3 3" xfId="6195" xr:uid="{DFE4B218-7C00-4701-94FF-E8F6D4AB76C2}"/>
    <cellStyle name="Calculation 3 2 15 4" xfId="6196" xr:uid="{C9F6573C-1B6D-4CCD-A43B-AC52D3522328}"/>
    <cellStyle name="Calculation 3 2 15 4 2" xfId="6197" xr:uid="{B8D44EDD-510A-41C7-A613-AC8E8DE55125}"/>
    <cellStyle name="Calculation 3 2 15 4 3" xfId="6198" xr:uid="{C548571B-3B24-4902-9685-D2F03422C0B1}"/>
    <cellStyle name="Calculation 3 2 15 5" xfId="6199" xr:uid="{1725C173-8533-4E31-848A-06F8A7234544}"/>
    <cellStyle name="Calculation 3 2 15 5 2" xfId="6200" xr:uid="{0CC4C2C7-3B2E-4838-A5FE-4CF0E712A529}"/>
    <cellStyle name="Calculation 3 2 15 5 3" xfId="6201" xr:uid="{E07FC74A-370A-4074-ACA8-7C1EAE1DF029}"/>
    <cellStyle name="Calculation 3 2 15 6" xfId="6202" xr:uid="{1D7D38C5-F188-4FF2-9604-028625963DBA}"/>
    <cellStyle name="Calculation 3 2 15 6 2" xfId="6203" xr:uid="{B99D4057-D588-4315-95AA-8BB26E7B7029}"/>
    <cellStyle name="Calculation 3 2 15 6 3" xfId="6204" xr:uid="{0DF2D5F2-465A-4A50-A198-B218B9EC9D80}"/>
    <cellStyle name="Calculation 3 2 15 7" xfId="6205" xr:uid="{768E7D5D-D107-445F-B4BA-3B810F6760ED}"/>
    <cellStyle name="Calculation 3 2 15 8" xfId="6206" xr:uid="{D0241CF4-530F-45A0-8869-BC96626722D0}"/>
    <cellStyle name="Calculation 3 2 16" xfId="6207" xr:uid="{46F93D71-80CA-4814-8A3B-66E1246C6291}"/>
    <cellStyle name="Calculation 3 2 16 2" xfId="6208" xr:uid="{E839DC84-EA42-4EDE-A303-C269769C03EF}"/>
    <cellStyle name="Calculation 3 2 16 2 2" xfId="6209" xr:uid="{CA0BFA13-8C9E-488A-9C65-E119A51A9CAE}"/>
    <cellStyle name="Calculation 3 2 16 2 3" xfId="6210" xr:uid="{E361FE73-F94A-46AE-8FE8-897D9491BCDF}"/>
    <cellStyle name="Calculation 3 2 16 2 4" xfId="6211" xr:uid="{85899A35-25EC-4C7D-84AB-A8D81B1A198A}"/>
    <cellStyle name="Calculation 3 2 16 2 5" xfId="6212" xr:uid="{F88F2841-4139-4120-A421-30ADD79D8E63}"/>
    <cellStyle name="Calculation 3 2 16 2 6" xfId="6213" xr:uid="{595ED9BB-A9CB-47D3-AFB1-35FBDA383F97}"/>
    <cellStyle name="Calculation 3 2 16 3" xfId="6214" xr:uid="{602E918B-A681-4CCF-A76E-91CA230A67C4}"/>
    <cellStyle name="Calculation 3 2 16 3 2" xfId="6215" xr:uid="{85A6A0AF-2B73-41F1-B50B-A4D509322BED}"/>
    <cellStyle name="Calculation 3 2 16 3 3" xfId="6216" xr:uid="{C5C636FF-5B93-4A43-87BE-3839F2AF0ED0}"/>
    <cellStyle name="Calculation 3 2 16 4" xfId="6217" xr:uid="{9D2EDE86-8C08-4592-B69F-AF971A899174}"/>
    <cellStyle name="Calculation 3 2 16 4 2" xfId="6218" xr:uid="{3388279B-1CF7-4B14-B265-5ABB62C38B77}"/>
    <cellStyle name="Calculation 3 2 16 4 3" xfId="6219" xr:uid="{3D174D77-41D3-411A-85AC-B2D43309B20F}"/>
    <cellStyle name="Calculation 3 2 16 5" xfId="6220" xr:uid="{2DD5D9E5-9FA3-4944-9F5A-1CF220B40D2F}"/>
    <cellStyle name="Calculation 3 2 16 5 2" xfId="6221" xr:uid="{5E5D0A01-B2F4-4F0A-8981-777AE50EECA7}"/>
    <cellStyle name="Calculation 3 2 16 5 3" xfId="6222" xr:uid="{1DC40E1A-321D-4C55-996C-681051B2B14B}"/>
    <cellStyle name="Calculation 3 2 16 6" xfId="6223" xr:uid="{005C5BAF-B6E8-47A7-A9A8-BFAAE5DF3A65}"/>
    <cellStyle name="Calculation 3 2 16 6 2" xfId="6224" xr:uid="{79D430C4-81D7-4BAC-BA4F-46DB12CCEFF3}"/>
    <cellStyle name="Calculation 3 2 16 6 3" xfId="6225" xr:uid="{06988FCC-6436-484E-97F4-FDF88CCCD32B}"/>
    <cellStyle name="Calculation 3 2 16 7" xfId="6226" xr:uid="{04AB2B5C-2E96-4262-B722-931F91750E13}"/>
    <cellStyle name="Calculation 3 2 16 8" xfId="6227" xr:uid="{A487B8CD-5292-43D8-BFD5-99D2503709F7}"/>
    <cellStyle name="Calculation 3 2 17" xfId="6228" xr:uid="{C1FA71F6-D22D-4E9B-812D-A7297705D801}"/>
    <cellStyle name="Calculation 3 2 17 2" xfId="6229" xr:uid="{65D3C92B-5BE0-4E30-8FE9-5E2B203CE8C5}"/>
    <cellStyle name="Calculation 3 2 17 2 2" xfId="6230" xr:uid="{15055BB8-6C96-4396-844E-2F363EA22A05}"/>
    <cellStyle name="Calculation 3 2 17 2 3" xfId="6231" xr:uid="{D59463F2-0ED6-42DE-B0C0-161C6B4A77C3}"/>
    <cellStyle name="Calculation 3 2 17 2 4" xfId="6232" xr:uid="{A9AA563E-4AB3-4831-BA76-A6672C6F4D61}"/>
    <cellStyle name="Calculation 3 2 17 2 5" xfId="6233" xr:uid="{61522F1D-64C2-4F2F-AF67-57353E52420D}"/>
    <cellStyle name="Calculation 3 2 17 2 6" xfId="6234" xr:uid="{8DD54BB9-1347-4DD2-A36C-38FBC61F64EF}"/>
    <cellStyle name="Calculation 3 2 17 3" xfId="6235" xr:uid="{64D95283-407B-48FA-A42F-3F57B4CB7E90}"/>
    <cellStyle name="Calculation 3 2 17 3 2" xfId="6236" xr:uid="{5630562A-5E84-4E8D-AA13-DA66C04ABB86}"/>
    <cellStyle name="Calculation 3 2 17 3 3" xfId="6237" xr:uid="{3743662A-B82A-4599-ACBD-EA142B64660A}"/>
    <cellStyle name="Calculation 3 2 17 4" xfId="6238" xr:uid="{67BC8E0C-FBED-4BC9-8BF3-1C6C7E09E48F}"/>
    <cellStyle name="Calculation 3 2 17 4 2" xfId="6239" xr:uid="{78D56930-D5E7-4701-9B00-F9CEC2FC9663}"/>
    <cellStyle name="Calculation 3 2 17 4 3" xfId="6240" xr:uid="{C27A6ADE-784F-46F6-B565-099B6A2CD231}"/>
    <cellStyle name="Calculation 3 2 17 5" xfId="6241" xr:uid="{AEEC2080-8303-48EF-B621-2876F7F7F075}"/>
    <cellStyle name="Calculation 3 2 17 5 2" xfId="6242" xr:uid="{EB9826F5-41E1-4A53-BF0F-E2F7DF99DF99}"/>
    <cellStyle name="Calculation 3 2 17 5 3" xfId="6243" xr:uid="{A94DDA0B-4E16-4EBF-924F-EAFC5FB1C2A5}"/>
    <cellStyle name="Calculation 3 2 17 6" xfId="6244" xr:uid="{6A7009B1-D515-4720-9F36-FA54F4806325}"/>
    <cellStyle name="Calculation 3 2 17 6 2" xfId="6245" xr:uid="{A96EA05F-41DB-4792-8760-1E7670859EDA}"/>
    <cellStyle name="Calculation 3 2 17 6 3" xfId="6246" xr:uid="{7D3B1270-32D8-4EA8-9F52-532EE11393B7}"/>
    <cellStyle name="Calculation 3 2 17 7" xfId="6247" xr:uid="{5FD39804-6201-4E9F-AC0B-8963AAA1F50B}"/>
    <cellStyle name="Calculation 3 2 17 8" xfId="6248" xr:uid="{FD457AD6-1E41-483E-9964-556E7673A041}"/>
    <cellStyle name="Calculation 3 2 18" xfId="6249" xr:uid="{E013E70F-1D28-4DAA-8ACB-B9CBDAF77E50}"/>
    <cellStyle name="Calculation 3 2 18 2" xfId="6250" xr:uid="{FDF0801E-0906-411D-A890-5DA9AD1FA97E}"/>
    <cellStyle name="Calculation 3 2 18 2 2" xfId="6251" xr:uid="{BC8EABE2-E8C3-483C-9A0D-7E920807D532}"/>
    <cellStyle name="Calculation 3 2 18 2 3" xfId="6252" xr:uid="{E7AFE7F0-1C86-47D7-8BA8-162114E85072}"/>
    <cellStyle name="Calculation 3 2 18 2 4" xfId="6253" xr:uid="{691BAFD8-D6E0-48AF-B058-D4FAB45522B2}"/>
    <cellStyle name="Calculation 3 2 18 2 5" xfId="6254" xr:uid="{937E4607-F657-41DE-891B-C656F37490D8}"/>
    <cellStyle name="Calculation 3 2 18 2 6" xfId="6255" xr:uid="{9C7876B4-6518-4B10-B122-860BAA5A3458}"/>
    <cellStyle name="Calculation 3 2 18 3" xfId="6256" xr:uid="{6190716C-A163-4A20-81CD-B58AD73D11D7}"/>
    <cellStyle name="Calculation 3 2 18 3 2" xfId="6257" xr:uid="{A5B3D7D7-8881-4E36-96A1-C2C761162CE7}"/>
    <cellStyle name="Calculation 3 2 18 3 3" xfId="6258" xr:uid="{4A111907-2FD4-4089-BD8E-E22588893E69}"/>
    <cellStyle name="Calculation 3 2 18 4" xfId="6259" xr:uid="{789561AE-F4E9-4812-AE90-942A03C458F2}"/>
    <cellStyle name="Calculation 3 2 18 4 2" xfId="6260" xr:uid="{8256F23F-40F9-4292-A295-1E6696178553}"/>
    <cellStyle name="Calculation 3 2 18 4 3" xfId="6261" xr:uid="{48D9E64C-9E24-4E08-97F3-864DC6933C44}"/>
    <cellStyle name="Calculation 3 2 18 5" xfId="6262" xr:uid="{D5840F58-294D-4AB1-A4FD-7C25661168A5}"/>
    <cellStyle name="Calculation 3 2 18 5 2" xfId="6263" xr:uid="{3A85438B-E61B-4FD0-A2E6-76F0EBC2B9EA}"/>
    <cellStyle name="Calculation 3 2 18 5 3" xfId="6264" xr:uid="{6AAE869B-3062-4C2D-9A93-085FF6FD2BCD}"/>
    <cellStyle name="Calculation 3 2 18 6" xfId="6265" xr:uid="{1F60380D-4E42-4091-9093-AF93F6D4B33E}"/>
    <cellStyle name="Calculation 3 2 18 6 2" xfId="6266" xr:uid="{4E7163C9-2040-48C9-8482-158E0D6F6783}"/>
    <cellStyle name="Calculation 3 2 18 6 3" xfId="6267" xr:uid="{F5ABB166-9205-4875-8221-645E0F4A4D8C}"/>
    <cellStyle name="Calculation 3 2 18 7" xfId="6268" xr:uid="{A0D5B987-72C6-46A1-AD11-E7A0A736F2A7}"/>
    <cellStyle name="Calculation 3 2 18 8" xfId="6269" xr:uid="{8665B815-8E48-4B12-ABFD-92D7E124BE66}"/>
    <cellStyle name="Calculation 3 2 19" xfId="6270" xr:uid="{25CA6D5B-E206-4D0D-8EE6-4CFAB630F3D6}"/>
    <cellStyle name="Calculation 3 2 19 2" xfId="6271" xr:uid="{3BCC44BF-0AF7-4D0A-9034-5D731282586E}"/>
    <cellStyle name="Calculation 3 2 19 2 2" xfId="6272" xr:uid="{03D14B8E-6D45-4876-BADA-C921750A31ED}"/>
    <cellStyle name="Calculation 3 2 19 2 3" xfId="6273" xr:uid="{97E722C0-F313-4545-AD08-D90F72A156E6}"/>
    <cellStyle name="Calculation 3 2 19 2 4" xfId="6274" xr:uid="{41A02ABD-B895-40DA-A780-6E5281619EEE}"/>
    <cellStyle name="Calculation 3 2 19 2 5" xfId="6275" xr:uid="{39C29F4A-A2E8-4828-81EC-4BA26F266FDA}"/>
    <cellStyle name="Calculation 3 2 19 2 6" xfId="6276" xr:uid="{9663C56E-9F85-4358-BB00-719A4C12BE50}"/>
    <cellStyle name="Calculation 3 2 19 3" xfId="6277" xr:uid="{5BA4208D-C493-4ECE-B21C-4A47DE3D15BC}"/>
    <cellStyle name="Calculation 3 2 19 3 2" xfId="6278" xr:uid="{80AD1947-66F2-4C9C-996A-3E3A94790C19}"/>
    <cellStyle name="Calculation 3 2 19 3 3" xfId="6279" xr:uid="{B5B59608-1BFC-4164-AD1E-A8CCF8F020EC}"/>
    <cellStyle name="Calculation 3 2 19 4" xfId="6280" xr:uid="{19C416AF-B643-4205-81BA-1DB377CE469A}"/>
    <cellStyle name="Calculation 3 2 19 4 2" xfId="6281" xr:uid="{92DCA3C6-5771-4E98-A901-E820FD855873}"/>
    <cellStyle name="Calculation 3 2 19 4 3" xfId="6282" xr:uid="{E7BC3A22-D8F0-4C37-9698-1ADD547B11B5}"/>
    <cellStyle name="Calculation 3 2 19 5" xfId="6283" xr:uid="{A7D77860-211F-4CA0-84EA-F590296A828E}"/>
    <cellStyle name="Calculation 3 2 19 5 2" xfId="6284" xr:uid="{250456DB-E7D0-449A-B802-DFD44996648C}"/>
    <cellStyle name="Calculation 3 2 19 5 3" xfId="6285" xr:uid="{9254692B-2531-48F3-A911-F8D1C020363F}"/>
    <cellStyle name="Calculation 3 2 19 6" xfId="6286" xr:uid="{0460B692-F60D-48AE-9D2F-F0A6144424FF}"/>
    <cellStyle name="Calculation 3 2 19 6 2" xfId="6287" xr:uid="{7205A919-06CB-44C7-94AC-3F94B220D62F}"/>
    <cellStyle name="Calculation 3 2 19 6 3" xfId="6288" xr:uid="{297F9C21-A7F0-4CDA-B8A7-1A58CAC05CE5}"/>
    <cellStyle name="Calculation 3 2 19 7" xfId="6289" xr:uid="{C1D01DE9-FD02-4AF1-83FC-985A6164D9EB}"/>
    <cellStyle name="Calculation 3 2 19 8" xfId="6290" xr:uid="{9193B2AF-E02A-4C57-9B56-82344AFF1D33}"/>
    <cellStyle name="Calculation 3 2 2" xfId="6291" xr:uid="{B19017CF-47A3-4527-BE58-05751801A29E}"/>
    <cellStyle name="Calculation 3 2 2 10" xfId="6292" xr:uid="{E83B096F-9194-445F-A8A3-83F631047949}"/>
    <cellStyle name="Calculation 3 2 2 10 2" xfId="6293" xr:uid="{27323E0C-A87C-42CB-8D04-1CD95A7A13C8}"/>
    <cellStyle name="Calculation 3 2 2 10 2 2" xfId="6294" xr:uid="{C2FB4803-11B5-488C-8242-85D029C084CF}"/>
    <cellStyle name="Calculation 3 2 2 10 2 3" xfId="6295" xr:uid="{88E38E8C-3987-4944-8F8B-96BB5E5BD8A6}"/>
    <cellStyle name="Calculation 3 2 2 10 2 4" xfId="6296" xr:uid="{921EC45A-CCFE-48BD-82D3-790188B1FBD5}"/>
    <cellStyle name="Calculation 3 2 2 10 2 5" xfId="6297" xr:uid="{D17AF8E2-9155-4F22-935A-1E69D7C7D993}"/>
    <cellStyle name="Calculation 3 2 2 10 2 6" xfId="6298" xr:uid="{C53E4EB1-0ED8-4E32-AD2C-A3EC6BD96D7E}"/>
    <cellStyle name="Calculation 3 2 2 10 3" xfId="6299" xr:uid="{00C4A07D-9FB9-4036-8BE0-89CE5CF21C19}"/>
    <cellStyle name="Calculation 3 2 2 10 3 2" xfId="6300" xr:uid="{121B6725-FFCC-4703-A0F4-49B0F0D67D5C}"/>
    <cellStyle name="Calculation 3 2 2 10 3 3" xfId="6301" xr:uid="{82AA71EA-8655-4E6B-A995-B8ADBFBA3DB8}"/>
    <cellStyle name="Calculation 3 2 2 10 4" xfId="6302" xr:uid="{635D8BCB-638C-47F1-BC44-FD1CA1937BCB}"/>
    <cellStyle name="Calculation 3 2 2 10 4 2" xfId="6303" xr:uid="{4128EAD2-98D6-4F8F-98EF-3493DFCCF4A3}"/>
    <cellStyle name="Calculation 3 2 2 10 4 3" xfId="6304" xr:uid="{516F4402-B4A2-417E-B3FC-9ED491EB086A}"/>
    <cellStyle name="Calculation 3 2 2 10 5" xfId="6305" xr:uid="{EF4BAD2C-F787-4067-96A6-DDFEA71E9CBD}"/>
    <cellStyle name="Calculation 3 2 2 10 5 2" xfId="6306" xr:uid="{56E0263C-2B8E-4BE2-970E-7DB526460E24}"/>
    <cellStyle name="Calculation 3 2 2 10 5 3" xfId="6307" xr:uid="{79C9AFEA-01DA-486A-8D60-C04ECE5CB89C}"/>
    <cellStyle name="Calculation 3 2 2 10 6" xfId="6308" xr:uid="{55F373F0-9730-490B-9CF1-209894C65C35}"/>
    <cellStyle name="Calculation 3 2 2 10 6 2" xfId="6309" xr:uid="{B6638354-FC9A-4C9B-B89E-8BAC40772CF0}"/>
    <cellStyle name="Calculation 3 2 2 10 6 3" xfId="6310" xr:uid="{0D356F7F-D453-4CF8-B3EE-FD4D3D46F2D8}"/>
    <cellStyle name="Calculation 3 2 2 10 7" xfId="6311" xr:uid="{934D9D96-F7C1-44E1-BAD8-DAAD9FB07CD1}"/>
    <cellStyle name="Calculation 3 2 2 10 8" xfId="6312" xr:uid="{1DB4635C-E4BD-4328-8211-7ED4D6D2579F}"/>
    <cellStyle name="Calculation 3 2 2 11" xfId="6313" xr:uid="{6813F308-B048-41B4-9A87-DF67B1525B23}"/>
    <cellStyle name="Calculation 3 2 2 11 2" xfId="6314" xr:uid="{70F6D825-E00A-41DA-BB08-3017FD57FCD9}"/>
    <cellStyle name="Calculation 3 2 2 11 2 2" xfId="6315" xr:uid="{16A886EB-0FB1-4D25-9A19-380D4968CF33}"/>
    <cellStyle name="Calculation 3 2 2 11 2 3" xfId="6316" xr:uid="{638AB6E4-02B5-400D-A587-8A93BD812069}"/>
    <cellStyle name="Calculation 3 2 2 11 2 4" xfId="6317" xr:uid="{D6D9D294-B42E-4EDF-8C55-5AAB9C64EE81}"/>
    <cellStyle name="Calculation 3 2 2 11 2 5" xfId="6318" xr:uid="{B720C186-8B63-49D2-8528-88B245AF8353}"/>
    <cellStyle name="Calculation 3 2 2 11 2 6" xfId="6319" xr:uid="{7185FF80-B0BC-4EB0-AAB9-54A23462937C}"/>
    <cellStyle name="Calculation 3 2 2 11 3" xfId="6320" xr:uid="{58752F64-38B7-4FCD-BC45-300FADABE934}"/>
    <cellStyle name="Calculation 3 2 2 11 3 2" xfId="6321" xr:uid="{E52A16F3-24D1-4550-960F-775FB0DF9C8C}"/>
    <cellStyle name="Calculation 3 2 2 11 3 3" xfId="6322" xr:uid="{FD9D21BB-D596-4EAE-BB97-3AF57FF2379D}"/>
    <cellStyle name="Calculation 3 2 2 11 4" xfId="6323" xr:uid="{AF4CF47F-E02D-43F2-9F59-5FB35250DE45}"/>
    <cellStyle name="Calculation 3 2 2 11 4 2" xfId="6324" xr:uid="{2A834E33-56E0-49D7-A4C5-A6C14E976627}"/>
    <cellStyle name="Calculation 3 2 2 11 4 3" xfId="6325" xr:uid="{D894B0C6-95D6-403B-B436-6F5EFED69E12}"/>
    <cellStyle name="Calculation 3 2 2 11 5" xfId="6326" xr:uid="{539CC83A-F313-47F3-BA7F-4BC0ECF15333}"/>
    <cellStyle name="Calculation 3 2 2 11 5 2" xfId="6327" xr:uid="{598E908D-E1DF-44E8-AF08-7893E3372B3B}"/>
    <cellStyle name="Calculation 3 2 2 11 5 3" xfId="6328" xr:uid="{6AB50B29-ABDF-49A9-BE14-22E3F765ADA8}"/>
    <cellStyle name="Calculation 3 2 2 11 6" xfId="6329" xr:uid="{7ACB162A-235A-4A5B-8087-2FB660C85356}"/>
    <cellStyle name="Calculation 3 2 2 11 6 2" xfId="6330" xr:uid="{45F212AC-2738-4D5E-920A-17D0CB72BC10}"/>
    <cellStyle name="Calculation 3 2 2 11 6 3" xfId="6331" xr:uid="{0494A2FB-64FE-438C-86A5-B28D0E745A1F}"/>
    <cellStyle name="Calculation 3 2 2 11 7" xfId="6332" xr:uid="{DFD6F06D-BD71-4ABA-8BB6-379FF313C030}"/>
    <cellStyle name="Calculation 3 2 2 11 8" xfId="6333" xr:uid="{38CBC36C-4DAB-45B0-84B9-2C2F9FD97278}"/>
    <cellStyle name="Calculation 3 2 2 12" xfId="6334" xr:uid="{57BFCE3F-9FDD-4CA7-A0F9-9B51F021C346}"/>
    <cellStyle name="Calculation 3 2 2 12 2" xfId="6335" xr:uid="{57C89787-935E-46F7-B027-619C7E045D7C}"/>
    <cellStyle name="Calculation 3 2 2 12 2 2" xfId="6336" xr:uid="{0F6A309D-1A51-4145-A864-EE27CDB77303}"/>
    <cellStyle name="Calculation 3 2 2 12 2 3" xfId="6337" xr:uid="{6C47D0D6-EC08-47AB-9E69-8C50E037F85F}"/>
    <cellStyle name="Calculation 3 2 2 12 2 4" xfId="6338" xr:uid="{6CF4B7CE-3B74-4667-A29B-864245125786}"/>
    <cellStyle name="Calculation 3 2 2 12 2 5" xfId="6339" xr:uid="{EE248180-8291-468E-B23C-692935C53917}"/>
    <cellStyle name="Calculation 3 2 2 12 2 6" xfId="6340" xr:uid="{6075E527-2ED1-48C6-BE0F-DE3D8523F926}"/>
    <cellStyle name="Calculation 3 2 2 12 3" xfId="6341" xr:uid="{25A9BD63-B310-4486-A4A3-B11064F88C6B}"/>
    <cellStyle name="Calculation 3 2 2 12 3 2" xfId="6342" xr:uid="{F1AE73EE-5048-4981-ACF0-7E222F04F08E}"/>
    <cellStyle name="Calculation 3 2 2 12 3 3" xfId="6343" xr:uid="{C0FA3522-D877-4616-9B6D-AFD6AF6DC3A9}"/>
    <cellStyle name="Calculation 3 2 2 12 4" xfId="6344" xr:uid="{ED5B1C9B-01DF-4DB2-B7E0-D8046DF37664}"/>
    <cellStyle name="Calculation 3 2 2 12 4 2" xfId="6345" xr:uid="{7638B1DD-033F-490C-9513-7E65AF03989C}"/>
    <cellStyle name="Calculation 3 2 2 12 4 3" xfId="6346" xr:uid="{528B1885-1BF3-4762-961A-506D64DE08F8}"/>
    <cellStyle name="Calculation 3 2 2 12 5" xfId="6347" xr:uid="{E401DB58-B7B0-46DF-82E4-AF7C4140C569}"/>
    <cellStyle name="Calculation 3 2 2 12 5 2" xfId="6348" xr:uid="{468806F0-A1C9-45AF-9194-717CACA1B529}"/>
    <cellStyle name="Calculation 3 2 2 12 5 3" xfId="6349" xr:uid="{DFBA6535-28C8-428F-BD33-10DDF2924E09}"/>
    <cellStyle name="Calculation 3 2 2 12 6" xfId="6350" xr:uid="{7B3D1FE1-180F-4859-BBEE-375757DB109D}"/>
    <cellStyle name="Calculation 3 2 2 12 6 2" xfId="6351" xr:uid="{01FA1E01-5BAB-42B8-9EDE-B0E22CF5F50C}"/>
    <cellStyle name="Calculation 3 2 2 12 6 3" xfId="6352" xr:uid="{E78D8032-EA14-4ACB-AE77-77F2316585C7}"/>
    <cellStyle name="Calculation 3 2 2 12 7" xfId="6353" xr:uid="{C4F72DB0-A9F2-40D6-AF83-02AAED17EA14}"/>
    <cellStyle name="Calculation 3 2 2 12 8" xfId="6354" xr:uid="{6247496E-760D-4A09-949E-3B6AA0D7E2C7}"/>
    <cellStyle name="Calculation 3 2 2 13" xfId="6355" xr:uid="{A5CFD056-E614-4C74-9AF8-F958CD0C2DC1}"/>
    <cellStyle name="Calculation 3 2 2 13 2" xfId="6356" xr:uid="{2AFB08E6-7D17-437A-A7EF-B9FE5A67B9DA}"/>
    <cellStyle name="Calculation 3 2 2 13 2 2" xfId="6357" xr:uid="{E0879515-228F-4F29-8F76-7FB5810315CD}"/>
    <cellStyle name="Calculation 3 2 2 13 2 3" xfId="6358" xr:uid="{D9817767-60C5-41B5-B3F2-330D409F27B7}"/>
    <cellStyle name="Calculation 3 2 2 13 2 4" xfId="6359" xr:uid="{41A8DC53-4173-4BDB-951F-C5F0DBB6D1B8}"/>
    <cellStyle name="Calculation 3 2 2 13 2 5" xfId="6360" xr:uid="{3CEDB626-56E6-4CAE-A2F8-FF2612D1503D}"/>
    <cellStyle name="Calculation 3 2 2 13 2 6" xfId="6361" xr:uid="{53DBE22D-01F3-4BE0-80F7-78E792E8B9C9}"/>
    <cellStyle name="Calculation 3 2 2 13 3" xfId="6362" xr:uid="{C51FC7E7-84C2-4C95-8CE0-AB9C1B7353C7}"/>
    <cellStyle name="Calculation 3 2 2 13 3 2" xfId="6363" xr:uid="{37DDEE75-4ECB-4455-AC1A-18BC86A7E8D2}"/>
    <cellStyle name="Calculation 3 2 2 13 3 3" xfId="6364" xr:uid="{DD2ED615-C160-49A1-81A7-404DC07CA540}"/>
    <cellStyle name="Calculation 3 2 2 13 4" xfId="6365" xr:uid="{FE075317-2CEB-4F7C-BF65-C5E7E9A8604F}"/>
    <cellStyle name="Calculation 3 2 2 13 4 2" xfId="6366" xr:uid="{5CD99DB1-7376-45A6-A4DD-2ADE498AB1D4}"/>
    <cellStyle name="Calculation 3 2 2 13 4 3" xfId="6367" xr:uid="{ADF362FE-C716-48C4-AE20-CE30408CD52E}"/>
    <cellStyle name="Calculation 3 2 2 13 5" xfId="6368" xr:uid="{FD9DBD50-690D-4BEA-BD3C-8ADCD5330816}"/>
    <cellStyle name="Calculation 3 2 2 13 5 2" xfId="6369" xr:uid="{D10AF5C6-FCB3-4003-BB05-03F16199C129}"/>
    <cellStyle name="Calculation 3 2 2 13 5 3" xfId="6370" xr:uid="{17A7E8F4-7863-42BA-8E9E-DAE20973E3FE}"/>
    <cellStyle name="Calculation 3 2 2 13 6" xfId="6371" xr:uid="{3826039F-FFB5-4C76-AC75-E68E885A78A8}"/>
    <cellStyle name="Calculation 3 2 2 13 6 2" xfId="6372" xr:uid="{E57FA20E-CD8D-48E5-9114-43152075D7BC}"/>
    <cellStyle name="Calculation 3 2 2 13 6 3" xfId="6373" xr:uid="{32FF2AEB-D592-4813-8238-4357EB33310D}"/>
    <cellStyle name="Calculation 3 2 2 13 7" xfId="6374" xr:uid="{AA81CDB4-FDD7-4BEA-AA74-157797936CD5}"/>
    <cellStyle name="Calculation 3 2 2 13 8" xfId="6375" xr:uid="{F44B163C-CD25-4943-A986-1041945EA0A2}"/>
    <cellStyle name="Calculation 3 2 2 14" xfId="6376" xr:uid="{2A16F00A-1E35-4599-B173-A686504347AE}"/>
    <cellStyle name="Calculation 3 2 2 14 2" xfId="6377" xr:uid="{D72A2370-3B15-48E2-84A2-13E68EDD402A}"/>
    <cellStyle name="Calculation 3 2 2 14 2 2" xfId="6378" xr:uid="{DA6DB837-3169-4646-803F-283AAF776114}"/>
    <cellStyle name="Calculation 3 2 2 14 2 3" xfId="6379" xr:uid="{DB85AEEB-E546-4E0B-9B5C-2E710A2269CF}"/>
    <cellStyle name="Calculation 3 2 2 14 2 4" xfId="6380" xr:uid="{04D03E04-AD85-469E-A345-74A2323AC0AC}"/>
    <cellStyle name="Calculation 3 2 2 14 2 5" xfId="6381" xr:uid="{C30864BA-C5A1-41ED-BDE4-31A748EE6DFB}"/>
    <cellStyle name="Calculation 3 2 2 14 2 6" xfId="6382" xr:uid="{F5241CC1-55E2-4489-B071-C9A38596BE9E}"/>
    <cellStyle name="Calculation 3 2 2 14 3" xfId="6383" xr:uid="{3567EF6C-C3B3-458A-B39F-EA215C588C7B}"/>
    <cellStyle name="Calculation 3 2 2 14 3 2" xfId="6384" xr:uid="{EBFD2762-D5A8-4128-9CF2-C83B1EC995A9}"/>
    <cellStyle name="Calculation 3 2 2 14 3 3" xfId="6385" xr:uid="{C4546032-6130-43E1-AA98-412604EAE716}"/>
    <cellStyle name="Calculation 3 2 2 14 4" xfId="6386" xr:uid="{5119630B-33D0-4DF3-9603-FB21F18F033D}"/>
    <cellStyle name="Calculation 3 2 2 14 4 2" xfId="6387" xr:uid="{476CB7F0-FB05-4529-82EE-8B9C2AA6A18E}"/>
    <cellStyle name="Calculation 3 2 2 14 4 3" xfId="6388" xr:uid="{F31E74E8-36AF-4ADD-933B-8F40F8FB8714}"/>
    <cellStyle name="Calculation 3 2 2 14 5" xfId="6389" xr:uid="{CD579C71-8FEA-4B62-8CEC-99EEE51EDD89}"/>
    <cellStyle name="Calculation 3 2 2 14 5 2" xfId="6390" xr:uid="{6ED877EC-6FD9-47C5-99EB-9B26A92902F6}"/>
    <cellStyle name="Calculation 3 2 2 14 5 3" xfId="6391" xr:uid="{78F4568B-32F2-4D52-B6EF-A68E12410D56}"/>
    <cellStyle name="Calculation 3 2 2 14 6" xfId="6392" xr:uid="{3226DF22-6F29-488A-A79E-477E0674D9C9}"/>
    <cellStyle name="Calculation 3 2 2 14 6 2" xfId="6393" xr:uid="{8BD4B2C7-3D63-4F5B-90FC-89AE74B5F0EB}"/>
    <cellStyle name="Calculation 3 2 2 14 6 3" xfId="6394" xr:uid="{9699CAF4-B518-4389-8381-C1ECAFAB0C5D}"/>
    <cellStyle name="Calculation 3 2 2 14 7" xfId="6395" xr:uid="{ECDA2965-2E69-4B41-9341-70848CDBF645}"/>
    <cellStyle name="Calculation 3 2 2 14 8" xfId="6396" xr:uid="{BBD26A95-2F0E-4314-BA13-D955198CD57D}"/>
    <cellStyle name="Calculation 3 2 2 15" xfId="6397" xr:uid="{8DD7FD29-8047-4589-9B05-120648BA0735}"/>
    <cellStyle name="Calculation 3 2 2 15 2" xfId="6398" xr:uid="{F4474D50-CD0C-44B7-AEAA-F88265009226}"/>
    <cellStyle name="Calculation 3 2 2 15 2 2" xfId="6399" xr:uid="{683F7FC0-9D92-42B8-B4F1-8304B425893C}"/>
    <cellStyle name="Calculation 3 2 2 15 2 3" xfId="6400" xr:uid="{1EDA174E-23AC-4416-BE22-B37F027C6ECE}"/>
    <cellStyle name="Calculation 3 2 2 15 2 4" xfId="6401" xr:uid="{3EACE38A-FAE9-4052-A522-29174814F8A0}"/>
    <cellStyle name="Calculation 3 2 2 15 2 5" xfId="6402" xr:uid="{6905B5E6-CCE8-4C39-866F-968A90AE4C36}"/>
    <cellStyle name="Calculation 3 2 2 15 2 6" xfId="6403" xr:uid="{43D950B6-3306-489F-B78F-F6A006A462A3}"/>
    <cellStyle name="Calculation 3 2 2 15 3" xfId="6404" xr:uid="{1D8E6993-4035-415A-847E-B3D748B7A8F4}"/>
    <cellStyle name="Calculation 3 2 2 15 3 2" xfId="6405" xr:uid="{5A567A93-0727-4570-A431-8DCD0B7F4037}"/>
    <cellStyle name="Calculation 3 2 2 15 3 3" xfId="6406" xr:uid="{3AD49FEA-B0EC-4033-BE3C-89085F9915DC}"/>
    <cellStyle name="Calculation 3 2 2 15 4" xfId="6407" xr:uid="{06C999A4-7C6D-4EB1-A617-90B6AE109A2F}"/>
    <cellStyle name="Calculation 3 2 2 15 4 2" xfId="6408" xr:uid="{4B6E31CE-D9A8-4430-B099-B5C95AB46E47}"/>
    <cellStyle name="Calculation 3 2 2 15 4 3" xfId="6409" xr:uid="{EE18BF29-AD0B-49AA-8F9B-AC3109B73024}"/>
    <cellStyle name="Calculation 3 2 2 15 5" xfId="6410" xr:uid="{07698793-B6FB-4306-A74C-FD1A47CE4ED3}"/>
    <cellStyle name="Calculation 3 2 2 15 5 2" xfId="6411" xr:uid="{FA8BC256-E3B5-42D3-8746-577E733C5733}"/>
    <cellStyle name="Calculation 3 2 2 15 5 3" xfId="6412" xr:uid="{44384C4F-508D-47E8-9E3B-DD6CEA6DD00C}"/>
    <cellStyle name="Calculation 3 2 2 15 6" xfId="6413" xr:uid="{004C5357-0A62-4B61-AD98-6E01CD408D34}"/>
    <cellStyle name="Calculation 3 2 2 15 6 2" xfId="6414" xr:uid="{163A1813-1997-40A1-B7B3-976EBCB62455}"/>
    <cellStyle name="Calculation 3 2 2 15 6 3" xfId="6415" xr:uid="{BB1C8E06-BEFF-4BCB-9861-139187DB0467}"/>
    <cellStyle name="Calculation 3 2 2 15 7" xfId="6416" xr:uid="{A324E5E4-0E30-47D0-801A-B69979B13B20}"/>
    <cellStyle name="Calculation 3 2 2 15 8" xfId="6417" xr:uid="{4670F2E4-1908-494D-8E4F-C6FCA52AD11F}"/>
    <cellStyle name="Calculation 3 2 2 16" xfId="6418" xr:uid="{74FE2046-E057-4B60-96E0-542CD5AD1907}"/>
    <cellStyle name="Calculation 3 2 2 16 2" xfId="6419" xr:uid="{9C5C78E9-6D8F-4057-90BF-48CD1E2F8286}"/>
    <cellStyle name="Calculation 3 2 2 16 2 2" xfId="6420" xr:uid="{0B1F28C4-E812-4AAA-8C1F-359EF5121F30}"/>
    <cellStyle name="Calculation 3 2 2 16 2 3" xfId="6421" xr:uid="{17C31CB0-866E-4B26-B1CE-C2D90C320A2B}"/>
    <cellStyle name="Calculation 3 2 2 16 2 4" xfId="6422" xr:uid="{4903AED3-0530-4CA7-81EE-E7BE9F4DBAFF}"/>
    <cellStyle name="Calculation 3 2 2 16 2 5" xfId="6423" xr:uid="{B679110E-B4AC-4F6E-B8DF-E5A03A4A72D9}"/>
    <cellStyle name="Calculation 3 2 2 16 2 6" xfId="6424" xr:uid="{6791271E-0312-464A-852F-2E68153F7C5D}"/>
    <cellStyle name="Calculation 3 2 2 16 3" xfId="6425" xr:uid="{DBFDB590-D1FD-4053-8C4F-4970E0609856}"/>
    <cellStyle name="Calculation 3 2 2 16 3 2" xfId="6426" xr:uid="{7D020E8A-7B50-44F7-B6B2-66D00D05B0E3}"/>
    <cellStyle name="Calculation 3 2 2 16 3 3" xfId="6427" xr:uid="{5013CCA5-0B3C-4DAE-AEA9-7ED38ABCD7F9}"/>
    <cellStyle name="Calculation 3 2 2 16 4" xfId="6428" xr:uid="{3C8459B7-C196-4CEF-ADDC-FCFA2B788DFE}"/>
    <cellStyle name="Calculation 3 2 2 16 4 2" xfId="6429" xr:uid="{66BB587F-0305-4326-A976-7D29320EF00E}"/>
    <cellStyle name="Calculation 3 2 2 16 4 3" xfId="6430" xr:uid="{E9111DB3-0E32-4DD0-8F7A-44D059AA4464}"/>
    <cellStyle name="Calculation 3 2 2 16 5" xfId="6431" xr:uid="{506A32D7-CEC4-49B2-B7D3-F50AE597768A}"/>
    <cellStyle name="Calculation 3 2 2 16 5 2" xfId="6432" xr:uid="{F2550362-2A08-4BA9-BD7D-A9D56F4B5328}"/>
    <cellStyle name="Calculation 3 2 2 16 5 3" xfId="6433" xr:uid="{E5D13F2A-1C8C-4648-9E69-202B600C0A50}"/>
    <cellStyle name="Calculation 3 2 2 16 6" xfId="6434" xr:uid="{93DF2F83-73F0-4C8C-A2A4-D3AD37859F3A}"/>
    <cellStyle name="Calculation 3 2 2 16 6 2" xfId="6435" xr:uid="{AA017948-9A20-44BB-831A-35E12CB12A09}"/>
    <cellStyle name="Calculation 3 2 2 16 6 3" xfId="6436" xr:uid="{0B253755-224E-4708-8692-95DAD8D24D39}"/>
    <cellStyle name="Calculation 3 2 2 16 7" xfId="6437" xr:uid="{4CF94B3C-5FB4-45FD-A741-D749F937A539}"/>
    <cellStyle name="Calculation 3 2 2 16 8" xfId="6438" xr:uid="{8472F645-F892-4C9E-9FAD-6D7AE4AC91D4}"/>
    <cellStyle name="Calculation 3 2 2 17" xfId="6439" xr:uid="{927B872F-139D-4998-B94A-3058B191FDCB}"/>
    <cellStyle name="Calculation 3 2 2 17 2" xfId="6440" xr:uid="{8B818CF6-DF5A-4151-B620-C0ADCA73EA83}"/>
    <cellStyle name="Calculation 3 2 2 17 2 2" xfId="6441" xr:uid="{13FBDBEC-8944-42A4-8AB1-535BC85D4F03}"/>
    <cellStyle name="Calculation 3 2 2 17 2 3" xfId="6442" xr:uid="{22EF84D1-983E-4CB6-8D8F-58844A4736FD}"/>
    <cellStyle name="Calculation 3 2 2 17 2 4" xfId="6443" xr:uid="{0E90F165-9B5A-4EEC-8C2E-092C0E8CCDB3}"/>
    <cellStyle name="Calculation 3 2 2 17 2 5" xfId="6444" xr:uid="{3FDABE23-DE33-4D70-997E-30C4BB7766BC}"/>
    <cellStyle name="Calculation 3 2 2 17 2 6" xfId="6445" xr:uid="{9107B4BE-69D3-4C54-A20B-D759A531A883}"/>
    <cellStyle name="Calculation 3 2 2 17 3" xfId="6446" xr:uid="{EB648DFC-9016-446D-8DCB-F80861F80137}"/>
    <cellStyle name="Calculation 3 2 2 17 3 2" xfId="6447" xr:uid="{D24C417F-2D72-4679-A6AB-74D336803BCA}"/>
    <cellStyle name="Calculation 3 2 2 17 3 3" xfId="6448" xr:uid="{C2251310-A5FF-458F-95EA-9BFCEE026529}"/>
    <cellStyle name="Calculation 3 2 2 17 4" xfId="6449" xr:uid="{2F84C169-4D3D-48D6-932C-F68BE872C82A}"/>
    <cellStyle name="Calculation 3 2 2 17 4 2" xfId="6450" xr:uid="{B9C889C1-94C9-439A-9196-F656E868D5CC}"/>
    <cellStyle name="Calculation 3 2 2 17 4 3" xfId="6451" xr:uid="{585BF9C7-4553-425C-9E9F-FDD073649042}"/>
    <cellStyle name="Calculation 3 2 2 17 5" xfId="6452" xr:uid="{BC219E26-D8A5-46EA-B9E7-ADE88D5ED0EE}"/>
    <cellStyle name="Calculation 3 2 2 17 5 2" xfId="6453" xr:uid="{5BC799C0-B061-4BAB-9135-08490D6FF748}"/>
    <cellStyle name="Calculation 3 2 2 17 5 3" xfId="6454" xr:uid="{1BF1EB0F-3CA2-405A-9DC7-0944039E5A87}"/>
    <cellStyle name="Calculation 3 2 2 17 6" xfId="6455" xr:uid="{61C0FB84-7178-453B-9083-6C85569168FE}"/>
    <cellStyle name="Calculation 3 2 2 17 6 2" xfId="6456" xr:uid="{2D506320-BF98-41FA-8225-1EB32A107148}"/>
    <cellStyle name="Calculation 3 2 2 17 6 3" xfId="6457" xr:uid="{59841EB4-E281-4735-94C4-956282FD4887}"/>
    <cellStyle name="Calculation 3 2 2 17 7" xfId="6458" xr:uid="{2AF09992-C459-42B9-BB26-97C8B3D1C5D8}"/>
    <cellStyle name="Calculation 3 2 2 17 8" xfId="6459" xr:uid="{243A25BE-D758-4C35-A389-3C990202CE2D}"/>
    <cellStyle name="Calculation 3 2 2 18" xfId="6460" xr:uid="{1CB5DE8D-2C53-484F-B58D-01A78956B588}"/>
    <cellStyle name="Calculation 3 2 2 18 2" xfId="6461" xr:uid="{0FEBF7B1-B692-4E4B-B5D6-4ABD5A5D0DDD}"/>
    <cellStyle name="Calculation 3 2 2 18 2 2" xfId="6462" xr:uid="{F9F38DD8-58FE-4812-8E7F-0E2A28442B7B}"/>
    <cellStyle name="Calculation 3 2 2 18 2 3" xfId="6463" xr:uid="{9B85D718-1442-43EA-9F94-09583855A421}"/>
    <cellStyle name="Calculation 3 2 2 18 2 4" xfId="6464" xr:uid="{6682C1FC-C987-4FDA-8756-F907C26C8880}"/>
    <cellStyle name="Calculation 3 2 2 18 2 5" xfId="6465" xr:uid="{5D2D86DD-36DB-4191-A66A-DDD1E0C89CBF}"/>
    <cellStyle name="Calculation 3 2 2 18 2 6" xfId="6466" xr:uid="{448847D8-12A7-470B-9A34-97DE8974927A}"/>
    <cellStyle name="Calculation 3 2 2 18 3" xfId="6467" xr:uid="{7EAD823E-267C-4287-A753-25033542D54D}"/>
    <cellStyle name="Calculation 3 2 2 18 3 2" xfId="6468" xr:uid="{6C56529D-94F2-4DC5-935B-88D67C568234}"/>
    <cellStyle name="Calculation 3 2 2 18 3 3" xfId="6469" xr:uid="{99A7EEB8-17BC-4843-B508-CCAD0BE47CCA}"/>
    <cellStyle name="Calculation 3 2 2 18 4" xfId="6470" xr:uid="{B4A238AC-87B5-4B07-880E-1DCEB7B14822}"/>
    <cellStyle name="Calculation 3 2 2 18 4 2" xfId="6471" xr:uid="{6F8CA4C9-C92F-4DDB-A084-890A602B3597}"/>
    <cellStyle name="Calculation 3 2 2 18 4 3" xfId="6472" xr:uid="{184BBCC6-6CC7-46B4-8596-C7172B052EB7}"/>
    <cellStyle name="Calculation 3 2 2 18 5" xfId="6473" xr:uid="{9F4868AF-8AD0-480E-BDB7-3F98171DD518}"/>
    <cellStyle name="Calculation 3 2 2 18 5 2" xfId="6474" xr:uid="{B911CF0E-2E2D-4443-823B-BF1087621AE8}"/>
    <cellStyle name="Calculation 3 2 2 18 5 3" xfId="6475" xr:uid="{AEDD7A45-6817-4FC7-B2E0-B3175C7EE294}"/>
    <cellStyle name="Calculation 3 2 2 18 6" xfId="6476" xr:uid="{8944B66D-7518-492B-ACFC-221CCFBCE68B}"/>
    <cellStyle name="Calculation 3 2 2 18 6 2" xfId="6477" xr:uid="{3D0118BF-69BD-420C-9C57-4F32E49DD656}"/>
    <cellStyle name="Calculation 3 2 2 18 6 3" xfId="6478" xr:uid="{0284E86B-DD83-48B4-8BFE-B16D7D019FFA}"/>
    <cellStyle name="Calculation 3 2 2 18 7" xfId="6479" xr:uid="{B12A7497-F42B-4E41-8D93-BB431CA2EAFE}"/>
    <cellStyle name="Calculation 3 2 2 18 8" xfId="6480" xr:uid="{9036342C-CA9B-4236-9A78-BB1A0EDE5D3F}"/>
    <cellStyle name="Calculation 3 2 2 19" xfId="6481" xr:uid="{3BC724B2-C31F-4955-949A-6FF786B5ED9E}"/>
    <cellStyle name="Calculation 3 2 2 19 2" xfId="6482" xr:uid="{2B3EA153-877E-4417-AFCD-FC1B5FA37ADE}"/>
    <cellStyle name="Calculation 3 2 2 19 2 2" xfId="6483" xr:uid="{C48FCFBA-1B02-4545-B959-4B63A2A58E9A}"/>
    <cellStyle name="Calculation 3 2 2 19 2 3" xfId="6484" xr:uid="{298C34D3-15FA-437D-B828-09A127798DB0}"/>
    <cellStyle name="Calculation 3 2 2 19 2 4" xfId="6485" xr:uid="{645CE4DF-515F-4280-B450-226BF978083F}"/>
    <cellStyle name="Calculation 3 2 2 19 2 5" xfId="6486" xr:uid="{F8D52073-2A63-4B30-9100-73D2F7CC1283}"/>
    <cellStyle name="Calculation 3 2 2 19 2 6" xfId="6487" xr:uid="{CA2B6DD0-D448-4BDA-B2E3-98A98A4B239B}"/>
    <cellStyle name="Calculation 3 2 2 19 3" xfId="6488" xr:uid="{09D9AF89-8336-4917-BCFF-AAFBED036D96}"/>
    <cellStyle name="Calculation 3 2 2 19 3 2" xfId="6489" xr:uid="{6CB9BDA4-0329-42BC-84B0-2CD142D7BE03}"/>
    <cellStyle name="Calculation 3 2 2 19 3 3" xfId="6490" xr:uid="{7414D633-074F-4D42-8F51-BE872A1DB573}"/>
    <cellStyle name="Calculation 3 2 2 19 4" xfId="6491" xr:uid="{6DD29CBF-E95C-4E0C-B7D4-446636F00F93}"/>
    <cellStyle name="Calculation 3 2 2 19 4 2" xfId="6492" xr:uid="{63FE3374-D878-479C-9C58-7087982A37DC}"/>
    <cellStyle name="Calculation 3 2 2 19 4 3" xfId="6493" xr:uid="{9DB825BE-A02B-4160-A3F5-D50D919ED7EA}"/>
    <cellStyle name="Calculation 3 2 2 19 5" xfId="6494" xr:uid="{CA0F13A8-90F5-4BD7-9243-8D1B56B22093}"/>
    <cellStyle name="Calculation 3 2 2 19 5 2" xfId="6495" xr:uid="{4E33E9AA-6743-41C5-ACE9-7C162C2D43C4}"/>
    <cellStyle name="Calculation 3 2 2 19 5 3" xfId="6496" xr:uid="{EB4EC283-D672-4F69-ADB7-470D83D7491B}"/>
    <cellStyle name="Calculation 3 2 2 19 6" xfId="6497" xr:uid="{6C3F60A2-0C04-4CCE-9C0C-AE6859A6EC4D}"/>
    <cellStyle name="Calculation 3 2 2 19 6 2" xfId="6498" xr:uid="{82342E7C-20B7-46D1-81D1-0F30884F2041}"/>
    <cellStyle name="Calculation 3 2 2 19 6 3" xfId="6499" xr:uid="{E71CCF6A-F20C-40EF-B108-E649B1F12CAB}"/>
    <cellStyle name="Calculation 3 2 2 19 7" xfId="6500" xr:uid="{77FF82F3-B16A-423E-B53E-72CE5BC21892}"/>
    <cellStyle name="Calculation 3 2 2 19 8" xfId="6501" xr:uid="{CB8DE3BF-43B9-4C62-8566-D5D2DF55BC78}"/>
    <cellStyle name="Calculation 3 2 2 2" xfId="6502" xr:uid="{089B6289-FAB9-4EDA-B38B-8954F15440E4}"/>
    <cellStyle name="Calculation 3 2 2 2 2" xfId="6503" xr:uid="{14659FEA-FDF8-4F14-9B16-9A967170C038}"/>
    <cellStyle name="Calculation 3 2 2 2 2 2" xfId="6504" xr:uid="{3C8D6495-BD72-4B87-8FD6-9342D434DE7B}"/>
    <cellStyle name="Calculation 3 2 2 2 2 3" xfId="6505" xr:uid="{FC30D752-581F-46A3-8027-061EE6CC6073}"/>
    <cellStyle name="Calculation 3 2 2 2 2 4" xfId="6506" xr:uid="{DA91F550-8D6B-45FA-9C0A-BFDD2C3B7311}"/>
    <cellStyle name="Calculation 3 2 2 2 2 5" xfId="6507" xr:uid="{B2B99F67-9779-4CA8-B68E-4CC3FCF82120}"/>
    <cellStyle name="Calculation 3 2 2 2 2 6" xfId="6508" xr:uid="{48F6896A-B2A3-444F-ABBD-6DA26CCD857B}"/>
    <cellStyle name="Calculation 3 2 2 2 3" xfId="6509" xr:uid="{7991966C-B066-4467-BD93-4565106D54D0}"/>
    <cellStyle name="Calculation 3 2 2 2 3 2" xfId="6510" xr:uid="{46D2CE80-3729-4BAE-AA71-9A2EFD4492BB}"/>
    <cellStyle name="Calculation 3 2 2 2 3 3" xfId="6511" xr:uid="{1C83C7C5-C05E-4727-868D-EA24B770BFEF}"/>
    <cellStyle name="Calculation 3 2 2 2 4" xfId="6512" xr:uid="{897446FD-0E49-43A3-9991-B5614359EF99}"/>
    <cellStyle name="Calculation 3 2 2 2 4 2" xfId="6513" xr:uid="{C095E1F1-6867-4B21-AEDA-6DD18C515D8C}"/>
    <cellStyle name="Calculation 3 2 2 2 4 3" xfId="6514" xr:uid="{95AD8A5E-0D02-4EAC-AE47-3877D77A030D}"/>
    <cellStyle name="Calculation 3 2 2 2 5" xfId="6515" xr:uid="{28753D73-C5D2-44F1-AA90-0C2EC82640D0}"/>
    <cellStyle name="Calculation 3 2 2 2 5 2" xfId="6516" xr:uid="{09B9B509-990A-47EE-8AC4-1BDB7EBAD533}"/>
    <cellStyle name="Calculation 3 2 2 2 5 3" xfId="6517" xr:uid="{CBF567AB-BC3E-47DF-9A22-8415A4A0F12E}"/>
    <cellStyle name="Calculation 3 2 2 2 6" xfId="6518" xr:uid="{94707EA8-44C2-4839-930A-8E6BB4E62982}"/>
    <cellStyle name="Calculation 3 2 2 2 6 2" xfId="6519" xr:uid="{7B9BD995-8BA8-40FA-8A5D-0AE1D035F8AB}"/>
    <cellStyle name="Calculation 3 2 2 2 6 3" xfId="6520" xr:uid="{77705BFE-9CC0-4404-8982-CA78FB82AC1E}"/>
    <cellStyle name="Calculation 3 2 2 2 7" xfId="6521" xr:uid="{979EE230-466E-40ED-97F8-94A4A0406762}"/>
    <cellStyle name="Calculation 3 2 2 2 8" xfId="6522" xr:uid="{A5566BB4-3873-4CDD-BF42-B26ECF37ED42}"/>
    <cellStyle name="Calculation 3 2 2 20" xfId="6523" xr:uid="{FF2A8DDF-3CB4-4DCD-9550-A478578F46E0}"/>
    <cellStyle name="Calculation 3 2 2 20 2" xfId="6524" xr:uid="{357B7C1E-5532-4A1B-8FE3-854597691536}"/>
    <cellStyle name="Calculation 3 2 2 20 2 2" xfId="6525" xr:uid="{18A7A879-85B4-4EBD-84DC-A5DA3EC57F47}"/>
    <cellStyle name="Calculation 3 2 2 20 2 3" xfId="6526" xr:uid="{5E834E75-26F7-4952-BC9D-773AD6FDBE0B}"/>
    <cellStyle name="Calculation 3 2 2 20 2 4" xfId="6527" xr:uid="{44F93EAE-47B8-441E-B0F2-1EC1021070FF}"/>
    <cellStyle name="Calculation 3 2 2 20 2 5" xfId="6528" xr:uid="{FF6C2781-83A6-4FD9-80A9-1E7F1C01EB8A}"/>
    <cellStyle name="Calculation 3 2 2 20 2 6" xfId="6529" xr:uid="{DE2841EF-D1E0-45C5-B158-FE6C77CD0FC9}"/>
    <cellStyle name="Calculation 3 2 2 20 3" xfId="6530" xr:uid="{0CFCB24A-A21C-4DF1-BC67-3A2D476E7D84}"/>
    <cellStyle name="Calculation 3 2 2 20 3 2" xfId="6531" xr:uid="{BB1FFB71-40A4-4D5B-9A93-244A70FA89ED}"/>
    <cellStyle name="Calculation 3 2 2 20 3 3" xfId="6532" xr:uid="{6777B99E-6501-4E6F-BB51-B61347E49036}"/>
    <cellStyle name="Calculation 3 2 2 20 4" xfId="6533" xr:uid="{8D0A22A9-CD88-43B5-8A66-69226347424B}"/>
    <cellStyle name="Calculation 3 2 2 20 4 2" xfId="6534" xr:uid="{1FB5C901-EC51-458A-BFE4-8F5EC50ACE84}"/>
    <cellStyle name="Calculation 3 2 2 20 4 3" xfId="6535" xr:uid="{C84E6C40-E35B-4A94-BE71-3BE9F9F37231}"/>
    <cellStyle name="Calculation 3 2 2 20 5" xfId="6536" xr:uid="{B0C02381-EFBF-4C85-BBC0-D48D7FA3DD4E}"/>
    <cellStyle name="Calculation 3 2 2 20 5 2" xfId="6537" xr:uid="{DD74FC17-74BC-41E7-890B-CEEDAB06C762}"/>
    <cellStyle name="Calculation 3 2 2 20 5 3" xfId="6538" xr:uid="{28812846-D737-4D16-BB54-913A37FD3C5A}"/>
    <cellStyle name="Calculation 3 2 2 20 6" xfId="6539" xr:uid="{8AEDFA43-74BD-4C1B-BC68-D593AFF0D891}"/>
    <cellStyle name="Calculation 3 2 2 20 6 2" xfId="6540" xr:uid="{5EB274F5-47D4-403E-9654-1E3C7114E331}"/>
    <cellStyle name="Calculation 3 2 2 20 6 3" xfId="6541" xr:uid="{797950DF-2C83-4456-A6DE-75CF282508BC}"/>
    <cellStyle name="Calculation 3 2 2 20 7" xfId="6542" xr:uid="{0EA8CD20-F97A-4800-8BFA-302EB1F7DD7C}"/>
    <cellStyle name="Calculation 3 2 2 20 8" xfId="6543" xr:uid="{5D96E495-EE75-4478-A0B6-525030F9EB62}"/>
    <cellStyle name="Calculation 3 2 2 21" xfId="6544" xr:uid="{3775E1D0-60E1-4D3E-BCA4-1BDF7F9BF715}"/>
    <cellStyle name="Calculation 3 2 2 21 2" xfId="6545" xr:uid="{EF9F1A25-B2CB-4F65-8BAF-FFBF02148984}"/>
    <cellStyle name="Calculation 3 2 2 21 2 2" xfId="6546" xr:uid="{3F4C4BBB-E3B7-4423-9B84-8F2A1A3F2B3C}"/>
    <cellStyle name="Calculation 3 2 2 21 2 3" xfId="6547" xr:uid="{35D57013-DE1D-4E02-B845-6FAADF5027EB}"/>
    <cellStyle name="Calculation 3 2 2 21 2 4" xfId="6548" xr:uid="{6B14BA44-AA65-42BA-9400-72F4DC33AE00}"/>
    <cellStyle name="Calculation 3 2 2 21 2 5" xfId="6549" xr:uid="{A67C4444-4C42-4FD4-9A3C-0E2C7F23BD62}"/>
    <cellStyle name="Calculation 3 2 2 21 2 6" xfId="6550" xr:uid="{B3BBC819-D488-4F8F-9943-BA18744FDB5C}"/>
    <cellStyle name="Calculation 3 2 2 21 3" xfId="6551" xr:uid="{DD2F414F-60E6-406D-8DA6-83F86E3F2F44}"/>
    <cellStyle name="Calculation 3 2 2 21 3 2" xfId="6552" xr:uid="{8C8E2A96-7126-4960-8C18-A1AA70B607E0}"/>
    <cellStyle name="Calculation 3 2 2 21 3 3" xfId="6553" xr:uid="{E3196041-4DA0-411C-AE18-B8E76CA87367}"/>
    <cellStyle name="Calculation 3 2 2 21 4" xfId="6554" xr:uid="{F999D7B1-9DFB-4C2A-86DD-C3FE320BE631}"/>
    <cellStyle name="Calculation 3 2 2 21 4 2" xfId="6555" xr:uid="{836DC378-B5F7-4844-88C9-62740E83CAEA}"/>
    <cellStyle name="Calculation 3 2 2 21 4 3" xfId="6556" xr:uid="{4EDBF518-C57E-4413-87C1-D7BF7B4769E1}"/>
    <cellStyle name="Calculation 3 2 2 21 5" xfId="6557" xr:uid="{B71593F9-1D7B-4F75-BBC4-F301FF5986CB}"/>
    <cellStyle name="Calculation 3 2 2 21 5 2" xfId="6558" xr:uid="{6DF377AA-D177-46E2-88F1-C4051F84A5DD}"/>
    <cellStyle name="Calculation 3 2 2 21 5 3" xfId="6559" xr:uid="{88092DA1-1432-4A43-B5F6-2370CC1480FB}"/>
    <cellStyle name="Calculation 3 2 2 21 6" xfId="6560" xr:uid="{A268E685-FE76-494F-A394-DF719E3D20ED}"/>
    <cellStyle name="Calculation 3 2 2 21 6 2" xfId="6561" xr:uid="{AF2A643D-F6FC-443E-B362-EA31CC4ECCC6}"/>
    <cellStyle name="Calculation 3 2 2 21 6 3" xfId="6562" xr:uid="{4B10C7ED-9176-4D0A-B64B-0204E7C41D68}"/>
    <cellStyle name="Calculation 3 2 2 21 7" xfId="6563" xr:uid="{6CAB5DB3-6D0A-4CB4-AD5B-1BABEC8AA3E5}"/>
    <cellStyle name="Calculation 3 2 2 21 8" xfId="6564" xr:uid="{9FF1DBE5-AC61-4283-93B0-C17793E87AF2}"/>
    <cellStyle name="Calculation 3 2 2 22" xfId="6565" xr:uid="{6E530F9B-BF01-4F13-A615-99E2692B2A43}"/>
    <cellStyle name="Calculation 3 2 2 22 2" xfId="6566" xr:uid="{4AD80FCF-FC4F-4639-9CCA-9726D8E751FD}"/>
    <cellStyle name="Calculation 3 2 2 22 2 2" xfId="6567" xr:uid="{71E02A62-1E02-4AAE-A9AE-2FC28252DD07}"/>
    <cellStyle name="Calculation 3 2 2 22 2 3" xfId="6568" xr:uid="{D5D81CCA-A8F3-4F1A-87B6-904213DC6712}"/>
    <cellStyle name="Calculation 3 2 2 22 2 4" xfId="6569" xr:uid="{8CE9C1FF-8164-4611-B16A-4E5B5EA7C93B}"/>
    <cellStyle name="Calculation 3 2 2 22 2 5" xfId="6570" xr:uid="{B81B9E82-11FF-43AF-A48C-C23BBB712373}"/>
    <cellStyle name="Calculation 3 2 2 22 2 6" xfId="6571" xr:uid="{77ED3B52-6A83-465E-97A1-FE04C7FBF102}"/>
    <cellStyle name="Calculation 3 2 2 22 3" xfId="6572" xr:uid="{F305BC29-A567-443E-8AE1-AA3AC1FE32D5}"/>
    <cellStyle name="Calculation 3 2 2 22 3 2" xfId="6573" xr:uid="{2D47481A-2E16-4389-B75D-5CD450E486D0}"/>
    <cellStyle name="Calculation 3 2 2 22 3 3" xfId="6574" xr:uid="{3400C68E-172F-4E8E-B5A5-3D34791C8DE3}"/>
    <cellStyle name="Calculation 3 2 2 22 4" xfId="6575" xr:uid="{81EA397B-C2E9-434E-947E-D8C4FFBC260F}"/>
    <cellStyle name="Calculation 3 2 2 22 4 2" xfId="6576" xr:uid="{F34032A1-A47F-49A5-9FD3-DB60E4D34EC1}"/>
    <cellStyle name="Calculation 3 2 2 22 4 3" xfId="6577" xr:uid="{60F6DA98-8D68-4730-8D46-432BB437ED52}"/>
    <cellStyle name="Calculation 3 2 2 22 5" xfId="6578" xr:uid="{B7A44044-C47B-4137-A762-B6A64670E27A}"/>
    <cellStyle name="Calculation 3 2 2 22 5 2" xfId="6579" xr:uid="{D34B54FD-C334-4024-AE4D-22ACFC907DE1}"/>
    <cellStyle name="Calculation 3 2 2 22 5 3" xfId="6580" xr:uid="{29A7E81A-55F0-4F43-8AD9-CADD519EA182}"/>
    <cellStyle name="Calculation 3 2 2 22 6" xfId="6581" xr:uid="{49900C6A-F47C-4338-A67F-F3765FC30F4E}"/>
    <cellStyle name="Calculation 3 2 2 22 6 2" xfId="6582" xr:uid="{73E6D9C7-A276-4D98-947F-D90ACBE81A03}"/>
    <cellStyle name="Calculation 3 2 2 22 6 3" xfId="6583" xr:uid="{0DACA433-9124-4464-A63D-3F5E1B44E7CA}"/>
    <cellStyle name="Calculation 3 2 2 22 7" xfId="6584" xr:uid="{AB04994D-65DC-405F-8F54-07776CE751D1}"/>
    <cellStyle name="Calculation 3 2 2 22 8" xfId="6585" xr:uid="{FBBA3E43-E1AC-4BBF-A48D-0A6D2D5D2824}"/>
    <cellStyle name="Calculation 3 2 2 23" xfId="6586" xr:uid="{B1B6C6A4-D4CA-4281-A7D0-A1A4EB371D7C}"/>
    <cellStyle name="Calculation 3 2 2 23 2" xfId="6587" xr:uid="{F6CC2B29-8B43-42D0-860F-51B21EFA3895}"/>
    <cellStyle name="Calculation 3 2 2 23 2 2" xfId="6588" xr:uid="{4AF3EAA4-FBE9-4E93-B6F5-41B6CAB7B8E4}"/>
    <cellStyle name="Calculation 3 2 2 23 2 3" xfId="6589" xr:uid="{09312665-8CD9-44C3-ACDC-16C1493EE7EF}"/>
    <cellStyle name="Calculation 3 2 2 23 2 4" xfId="6590" xr:uid="{EE8D4369-772C-490A-B2BE-63721E64F5E3}"/>
    <cellStyle name="Calculation 3 2 2 23 2 5" xfId="6591" xr:uid="{F8E5AC82-D740-44ED-8F0E-F8E06741657F}"/>
    <cellStyle name="Calculation 3 2 2 23 2 6" xfId="6592" xr:uid="{3174E3BC-13CA-47E1-A2FC-C7E6D3D6A808}"/>
    <cellStyle name="Calculation 3 2 2 23 3" xfId="6593" xr:uid="{B6547085-83B2-44A5-9536-9C7D62EB8E4F}"/>
    <cellStyle name="Calculation 3 2 2 23 3 2" xfId="6594" xr:uid="{99C3347C-B2AE-4CCF-A6B7-E9C2674C8D8D}"/>
    <cellStyle name="Calculation 3 2 2 23 3 3" xfId="6595" xr:uid="{927938B1-63C7-4F3C-A505-4228561BD80B}"/>
    <cellStyle name="Calculation 3 2 2 23 4" xfId="6596" xr:uid="{127E9057-B212-4702-B4CA-D26D88C8F420}"/>
    <cellStyle name="Calculation 3 2 2 23 4 2" xfId="6597" xr:uid="{91CFBC84-8264-42ED-B5B1-2F7184AE41EF}"/>
    <cellStyle name="Calculation 3 2 2 23 4 3" xfId="6598" xr:uid="{F2AAE4F6-B816-440E-ACCA-19C15130B870}"/>
    <cellStyle name="Calculation 3 2 2 23 5" xfId="6599" xr:uid="{AF99DCEE-E12E-4004-BAA3-8EEA6CEDA91E}"/>
    <cellStyle name="Calculation 3 2 2 23 5 2" xfId="6600" xr:uid="{467C7876-60FD-46D9-86C5-F1F1160BA2D0}"/>
    <cellStyle name="Calculation 3 2 2 23 5 3" xfId="6601" xr:uid="{0A2884DB-2326-4B54-B3C0-8E126DAA7F46}"/>
    <cellStyle name="Calculation 3 2 2 23 6" xfId="6602" xr:uid="{2582BF56-E367-4A28-8DC5-95BE8EDE18E7}"/>
    <cellStyle name="Calculation 3 2 2 23 6 2" xfId="6603" xr:uid="{C1447D73-0AB5-401C-8099-E7DD0B7B32AD}"/>
    <cellStyle name="Calculation 3 2 2 23 6 3" xfId="6604" xr:uid="{2C522A1C-78EA-48C9-B966-8204269E6E69}"/>
    <cellStyle name="Calculation 3 2 2 23 7" xfId="6605" xr:uid="{EEE1161C-C791-4E63-A33D-38ADF66662AB}"/>
    <cellStyle name="Calculation 3 2 2 23 8" xfId="6606" xr:uid="{F5A4466D-2CA6-463D-AC0B-BA5E049474E1}"/>
    <cellStyle name="Calculation 3 2 2 24" xfId="6607" xr:uid="{06B6D2EB-7DA3-43A9-8F1B-79FA9714307B}"/>
    <cellStyle name="Calculation 3 2 2 24 2" xfId="6608" xr:uid="{EDC084AD-9BC8-43C8-9B42-6363AEBA6E16}"/>
    <cellStyle name="Calculation 3 2 2 24 2 2" xfId="6609" xr:uid="{B70CB631-F3B4-4572-921A-552762E5064E}"/>
    <cellStyle name="Calculation 3 2 2 24 2 3" xfId="6610" xr:uid="{DCAD60F6-359E-4763-B057-D3B980E3BC0A}"/>
    <cellStyle name="Calculation 3 2 2 24 2 4" xfId="6611" xr:uid="{3619BDF6-14FE-42A7-A939-0DE6387997A5}"/>
    <cellStyle name="Calculation 3 2 2 24 2 5" xfId="6612" xr:uid="{C020B727-835E-4484-9453-D7203C26276E}"/>
    <cellStyle name="Calculation 3 2 2 24 2 6" xfId="6613" xr:uid="{B1F0C040-46C1-4E69-ABAD-0A457C743E0A}"/>
    <cellStyle name="Calculation 3 2 2 24 3" xfId="6614" xr:uid="{CE3F76DB-FF41-4C45-BC82-13D294E3F7FF}"/>
    <cellStyle name="Calculation 3 2 2 24 3 2" xfId="6615" xr:uid="{86BAEFAA-38D8-4BDF-9016-90EF2456FC74}"/>
    <cellStyle name="Calculation 3 2 2 24 3 3" xfId="6616" xr:uid="{1B9D29EE-9553-4D64-8F0B-870C80ABC51C}"/>
    <cellStyle name="Calculation 3 2 2 24 4" xfId="6617" xr:uid="{657CE3D8-9E0B-47C8-9BE4-1AB2CAEA50CA}"/>
    <cellStyle name="Calculation 3 2 2 24 4 2" xfId="6618" xr:uid="{761E5E7A-9C46-4C6B-B99B-908FD77F14D7}"/>
    <cellStyle name="Calculation 3 2 2 24 4 3" xfId="6619" xr:uid="{54C7754E-2E2C-41F6-9680-3766D12C2EB7}"/>
    <cellStyle name="Calculation 3 2 2 24 5" xfId="6620" xr:uid="{F20E7A28-E94C-4A5A-A43A-AC5512682C38}"/>
    <cellStyle name="Calculation 3 2 2 24 5 2" xfId="6621" xr:uid="{FDC91DFA-EA7F-43BF-8CEA-B42D8446C6D5}"/>
    <cellStyle name="Calculation 3 2 2 24 5 3" xfId="6622" xr:uid="{BF6A9DDB-550E-4766-ADA6-9128E649A38A}"/>
    <cellStyle name="Calculation 3 2 2 24 6" xfId="6623" xr:uid="{35C34FDB-2559-451E-B978-61AA01F856D8}"/>
    <cellStyle name="Calculation 3 2 2 24 6 2" xfId="6624" xr:uid="{C828091F-9AE3-4640-84EB-6AD323849D87}"/>
    <cellStyle name="Calculation 3 2 2 24 6 3" xfId="6625" xr:uid="{FCB42C21-526E-41C0-B47D-77C68AC1C639}"/>
    <cellStyle name="Calculation 3 2 2 24 7" xfId="6626" xr:uid="{141C0FAF-F7B6-4069-9735-F42B5B7515EA}"/>
    <cellStyle name="Calculation 3 2 2 24 8" xfId="6627" xr:uid="{1341F612-9A74-4029-9194-CB50CC4C9F35}"/>
    <cellStyle name="Calculation 3 2 2 25" xfId="6628" xr:uid="{F50BD124-B0C4-40F3-AD69-ABEF1E3AEC69}"/>
    <cellStyle name="Calculation 3 2 2 25 2" xfId="6629" xr:uid="{A546FFEF-F761-47E3-B524-EC2F6CC51958}"/>
    <cellStyle name="Calculation 3 2 2 25 2 2" xfId="6630" xr:uid="{A5FD95DF-5831-4092-AC93-06FF3459BC55}"/>
    <cellStyle name="Calculation 3 2 2 25 2 3" xfId="6631" xr:uid="{EDF01513-3E14-41C3-A4A2-B2BC192ACEB2}"/>
    <cellStyle name="Calculation 3 2 2 25 2 4" xfId="6632" xr:uid="{3295A075-AE85-4955-87F2-C38F528CB71D}"/>
    <cellStyle name="Calculation 3 2 2 25 2 5" xfId="6633" xr:uid="{2D0F9275-1F92-4AAD-9F68-CFE70FE4761B}"/>
    <cellStyle name="Calculation 3 2 2 25 2 6" xfId="6634" xr:uid="{88DBFCA0-5FD9-4F82-ACC1-E0452FFE2242}"/>
    <cellStyle name="Calculation 3 2 2 25 3" xfId="6635" xr:uid="{1DC1013E-9151-41F8-8C2F-7360B5C5CD83}"/>
    <cellStyle name="Calculation 3 2 2 25 3 2" xfId="6636" xr:uid="{38BEAA3B-89DA-4792-83A1-8299CFBF0E12}"/>
    <cellStyle name="Calculation 3 2 2 25 3 3" xfId="6637" xr:uid="{D6CA7B11-C999-4C26-9305-DF385459D731}"/>
    <cellStyle name="Calculation 3 2 2 25 4" xfId="6638" xr:uid="{D17F7D55-9BF5-4C80-A821-4988FD579489}"/>
    <cellStyle name="Calculation 3 2 2 25 4 2" xfId="6639" xr:uid="{B366E5E9-3D54-4958-97B4-7D1AFDD7D207}"/>
    <cellStyle name="Calculation 3 2 2 25 4 3" xfId="6640" xr:uid="{2A07A03B-6637-4CFA-AA25-EA1AA5EE3D9B}"/>
    <cellStyle name="Calculation 3 2 2 25 5" xfId="6641" xr:uid="{DE282EF2-3B12-4447-AACB-75DCAC26E033}"/>
    <cellStyle name="Calculation 3 2 2 25 5 2" xfId="6642" xr:uid="{F54BEF56-B1AF-4782-98CC-320E887CABD7}"/>
    <cellStyle name="Calculation 3 2 2 25 5 3" xfId="6643" xr:uid="{CB349ED1-8F68-4BAC-A8E3-31A27C56158C}"/>
    <cellStyle name="Calculation 3 2 2 25 6" xfId="6644" xr:uid="{A9ECFA4F-CA1C-40A2-AA1A-6096ACC9DCD9}"/>
    <cellStyle name="Calculation 3 2 2 25 6 2" xfId="6645" xr:uid="{6A81F71E-933F-456E-AE8D-4542ED3996E0}"/>
    <cellStyle name="Calculation 3 2 2 25 6 3" xfId="6646" xr:uid="{17CA1080-E28B-4005-9A4A-730115C82AF1}"/>
    <cellStyle name="Calculation 3 2 2 25 7" xfId="6647" xr:uid="{1AEC266D-DCCD-4825-B657-6B67A55A8784}"/>
    <cellStyle name="Calculation 3 2 2 25 8" xfId="6648" xr:uid="{1AFAD20E-C667-47FF-A241-110F80D9227B}"/>
    <cellStyle name="Calculation 3 2 2 26" xfId="6649" xr:uid="{A2BBE99C-07F2-45C6-A78C-1D25A0C7D6E7}"/>
    <cellStyle name="Calculation 3 2 2 26 2" xfId="6650" xr:uid="{F5B9F857-1D34-4935-936C-17C32CE2922A}"/>
    <cellStyle name="Calculation 3 2 2 26 2 2" xfId="6651" xr:uid="{E1BFA071-3585-4A1F-AEA4-931A21BC46B8}"/>
    <cellStyle name="Calculation 3 2 2 26 2 3" xfId="6652" xr:uid="{570D0B4E-D381-4A37-8583-FEF5050B7374}"/>
    <cellStyle name="Calculation 3 2 2 26 2 4" xfId="6653" xr:uid="{0C2C0E63-005F-47C0-A430-2CDA1B80C5B6}"/>
    <cellStyle name="Calculation 3 2 2 26 2 5" xfId="6654" xr:uid="{A1A19AA4-1A5B-4C4D-9120-5581DF73620D}"/>
    <cellStyle name="Calculation 3 2 2 26 2 6" xfId="6655" xr:uid="{5AF52F77-5AC5-4B87-A11B-82454FF38F00}"/>
    <cellStyle name="Calculation 3 2 2 26 3" xfId="6656" xr:uid="{FDACEDC1-65DE-4547-9E12-70A719E21215}"/>
    <cellStyle name="Calculation 3 2 2 26 3 2" xfId="6657" xr:uid="{104F1040-D937-4A90-BE31-89E66DCC4D2D}"/>
    <cellStyle name="Calculation 3 2 2 26 3 3" xfId="6658" xr:uid="{C11C8417-3FF5-45FF-8BA0-6C64B806E7A4}"/>
    <cellStyle name="Calculation 3 2 2 26 4" xfId="6659" xr:uid="{9ADDB4E9-4097-4115-8705-26E330811840}"/>
    <cellStyle name="Calculation 3 2 2 26 4 2" xfId="6660" xr:uid="{2E8E9D2D-0FB6-4136-BC4A-9D17C6021F0F}"/>
    <cellStyle name="Calculation 3 2 2 26 4 3" xfId="6661" xr:uid="{1EE15EEE-08F1-499C-942E-F2DDC8A9CE13}"/>
    <cellStyle name="Calculation 3 2 2 26 5" xfId="6662" xr:uid="{7682B719-C940-4FAA-BFA7-C44E145DCCB6}"/>
    <cellStyle name="Calculation 3 2 2 26 5 2" xfId="6663" xr:uid="{07BD1EB2-6BCB-4E3B-93FC-D6ECE2146DF4}"/>
    <cellStyle name="Calculation 3 2 2 26 5 3" xfId="6664" xr:uid="{C5BFE811-3056-4AA9-811D-591287E0D7EE}"/>
    <cellStyle name="Calculation 3 2 2 26 6" xfId="6665" xr:uid="{F65CD7CD-7019-4940-A581-F3886B9E6386}"/>
    <cellStyle name="Calculation 3 2 2 26 6 2" xfId="6666" xr:uid="{E528065A-4A50-42A2-BBCE-9643F3FB93B9}"/>
    <cellStyle name="Calculation 3 2 2 26 6 3" xfId="6667" xr:uid="{624DEF22-0309-4531-91B6-B7814AA92682}"/>
    <cellStyle name="Calculation 3 2 2 26 7" xfId="6668" xr:uid="{EC9013CC-CD5A-4F66-A1B0-7CC3BEE09CF4}"/>
    <cellStyle name="Calculation 3 2 2 26 8" xfId="6669" xr:uid="{36C56018-20B8-46E1-B336-3A92F00CEB11}"/>
    <cellStyle name="Calculation 3 2 2 27" xfId="6670" xr:uid="{5C34857B-214F-4BCC-8874-FE65927202F3}"/>
    <cellStyle name="Calculation 3 2 2 27 2" xfId="6671" xr:uid="{FED93179-46B9-4D45-A28F-31CE88EEFDBD}"/>
    <cellStyle name="Calculation 3 2 2 27 2 2" xfId="6672" xr:uid="{06870048-78AB-499F-981F-25E94BDBA6C6}"/>
    <cellStyle name="Calculation 3 2 2 27 2 3" xfId="6673" xr:uid="{7740DB83-C1C6-42B3-840F-B043C2E39447}"/>
    <cellStyle name="Calculation 3 2 2 27 2 4" xfId="6674" xr:uid="{7D7A362F-CEDA-4048-A56F-9B9730E37C32}"/>
    <cellStyle name="Calculation 3 2 2 27 2 5" xfId="6675" xr:uid="{5665849B-ED5D-42D0-9BB3-248B9329D97B}"/>
    <cellStyle name="Calculation 3 2 2 27 2 6" xfId="6676" xr:uid="{83B82154-70CD-48C9-96E7-030176ECA959}"/>
    <cellStyle name="Calculation 3 2 2 27 3" xfId="6677" xr:uid="{02532312-6750-419D-A7DB-3415BC87FF85}"/>
    <cellStyle name="Calculation 3 2 2 27 3 2" xfId="6678" xr:uid="{4F7DA953-BEB0-4D26-BA5D-B31125300D36}"/>
    <cellStyle name="Calculation 3 2 2 27 3 3" xfId="6679" xr:uid="{F9066CD2-43D9-4E5F-A2B7-EE7753024169}"/>
    <cellStyle name="Calculation 3 2 2 27 4" xfId="6680" xr:uid="{E35FFA7C-EAB1-413A-97DF-14F7920CD9CB}"/>
    <cellStyle name="Calculation 3 2 2 27 4 2" xfId="6681" xr:uid="{0EA8D9BE-C9B7-49F2-8741-5333368A0B0C}"/>
    <cellStyle name="Calculation 3 2 2 27 4 3" xfId="6682" xr:uid="{9C9BD09A-2D06-4F79-BB37-E9836A376B3E}"/>
    <cellStyle name="Calculation 3 2 2 27 5" xfId="6683" xr:uid="{682AC94E-659C-4428-B32D-EEEC43A1DCB8}"/>
    <cellStyle name="Calculation 3 2 2 27 5 2" xfId="6684" xr:uid="{6A914810-BBA8-4091-B6CC-114DA56AE5C2}"/>
    <cellStyle name="Calculation 3 2 2 27 5 3" xfId="6685" xr:uid="{356A3E08-D80E-408D-8380-0CFE4D5FB489}"/>
    <cellStyle name="Calculation 3 2 2 27 6" xfId="6686" xr:uid="{D5A249A9-7A98-475C-B11F-11E1752E2ABD}"/>
    <cellStyle name="Calculation 3 2 2 27 6 2" xfId="6687" xr:uid="{2D987102-8986-42B1-AA7E-65D093BC5BD6}"/>
    <cellStyle name="Calculation 3 2 2 27 6 3" xfId="6688" xr:uid="{0BA04717-53E8-4DB2-8B82-0AD8C0C3C6B1}"/>
    <cellStyle name="Calculation 3 2 2 27 7" xfId="6689" xr:uid="{8261441E-E2BE-4738-895B-9AE0FC12BCF9}"/>
    <cellStyle name="Calculation 3 2 2 27 8" xfId="6690" xr:uid="{54516A41-20E8-454B-8F7F-FEED6401396A}"/>
    <cellStyle name="Calculation 3 2 2 28" xfId="6691" xr:uid="{DD2347BC-A860-48C5-999A-54D9EE4E899E}"/>
    <cellStyle name="Calculation 3 2 2 28 2" xfId="6692" xr:uid="{D5F2C885-D16C-4199-83ED-8E107F4EB479}"/>
    <cellStyle name="Calculation 3 2 2 28 2 2" xfId="6693" xr:uid="{026356A1-32B5-4572-A685-31F87071EE69}"/>
    <cellStyle name="Calculation 3 2 2 28 2 3" xfId="6694" xr:uid="{F232010E-9A90-42D3-A703-DFF03AF7140A}"/>
    <cellStyle name="Calculation 3 2 2 28 2 4" xfId="6695" xr:uid="{B580B0BE-2BCA-44C3-BD07-8EAC17214AED}"/>
    <cellStyle name="Calculation 3 2 2 28 2 5" xfId="6696" xr:uid="{56E7FA3E-93EF-4DE3-997B-E15D50D9A0E2}"/>
    <cellStyle name="Calculation 3 2 2 28 2 6" xfId="6697" xr:uid="{A2E7FE83-F776-4F86-B8FF-B16B8248E157}"/>
    <cellStyle name="Calculation 3 2 2 28 3" xfId="6698" xr:uid="{168DEF4C-37D4-4BC0-98A3-AF0346A962E0}"/>
    <cellStyle name="Calculation 3 2 2 28 3 2" xfId="6699" xr:uid="{83642C3A-DF37-438C-A93A-23D76DCB9A63}"/>
    <cellStyle name="Calculation 3 2 2 28 3 3" xfId="6700" xr:uid="{946EACF9-5BD5-4055-8B59-42D9A2A90B9C}"/>
    <cellStyle name="Calculation 3 2 2 28 4" xfId="6701" xr:uid="{59AFC527-E550-42EB-9407-1EC523E7AA5A}"/>
    <cellStyle name="Calculation 3 2 2 28 4 2" xfId="6702" xr:uid="{133BEF9D-D57D-4FDD-BF54-7E5D9D2B1DE6}"/>
    <cellStyle name="Calculation 3 2 2 28 4 3" xfId="6703" xr:uid="{B374B440-B335-4ABB-834C-1DC46ED55A48}"/>
    <cellStyle name="Calculation 3 2 2 28 5" xfId="6704" xr:uid="{B6381F43-2748-49ED-83BC-91870BFC3CF2}"/>
    <cellStyle name="Calculation 3 2 2 28 5 2" xfId="6705" xr:uid="{6DE03D06-EAF1-4BCF-B39E-AB7AD21C0149}"/>
    <cellStyle name="Calculation 3 2 2 28 5 3" xfId="6706" xr:uid="{4E897332-D6F4-4529-BECD-4D28DECDB60E}"/>
    <cellStyle name="Calculation 3 2 2 28 6" xfId="6707" xr:uid="{6822711F-F53C-4760-A878-FAFE1C58317E}"/>
    <cellStyle name="Calculation 3 2 2 28 6 2" xfId="6708" xr:uid="{A08376B4-CC94-4C72-B6E8-B9DE19A42E99}"/>
    <cellStyle name="Calculation 3 2 2 28 6 3" xfId="6709" xr:uid="{267177F4-01D1-4004-A46A-A314965715DA}"/>
    <cellStyle name="Calculation 3 2 2 28 7" xfId="6710" xr:uid="{88FF355F-5AB6-4D61-AD80-5D760A4EFDAD}"/>
    <cellStyle name="Calculation 3 2 2 28 8" xfId="6711" xr:uid="{54BEA978-C9CF-4597-BD07-921906FF4A99}"/>
    <cellStyle name="Calculation 3 2 2 29" xfId="6712" xr:uid="{D3200D18-820D-40BB-AC03-9EE164D00885}"/>
    <cellStyle name="Calculation 3 2 2 29 2" xfId="6713" xr:uid="{EED1E727-0919-48C0-BB41-D1EE332D7544}"/>
    <cellStyle name="Calculation 3 2 2 29 2 2" xfId="6714" xr:uid="{2E6BC4DA-A05B-4954-A322-70030F92B1F2}"/>
    <cellStyle name="Calculation 3 2 2 29 2 3" xfId="6715" xr:uid="{11A1117E-039A-4D1D-B1C9-D914514914BC}"/>
    <cellStyle name="Calculation 3 2 2 29 2 4" xfId="6716" xr:uid="{56EF50C6-152F-4C40-8D10-B6E5638FEB3C}"/>
    <cellStyle name="Calculation 3 2 2 29 2 5" xfId="6717" xr:uid="{DE39FFB4-28E5-41F2-A73A-3D39E5C5D6D7}"/>
    <cellStyle name="Calculation 3 2 2 29 2 6" xfId="6718" xr:uid="{C14BCD6A-3C89-43DD-A75A-4D4DD84775FF}"/>
    <cellStyle name="Calculation 3 2 2 29 3" xfId="6719" xr:uid="{16408E13-73C2-44EA-B802-F53E11EA3D40}"/>
    <cellStyle name="Calculation 3 2 2 29 3 2" xfId="6720" xr:uid="{B6C6E206-6555-4BA0-8AA6-113E1EFC58A7}"/>
    <cellStyle name="Calculation 3 2 2 29 3 3" xfId="6721" xr:uid="{55666917-4A64-465C-AB41-884A56D03699}"/>
    <cellStyle name="Calculation 3 2 2 29 4" xfId="6722" xr:uid="{861C9A38-0A9D-4E8E-8505-0F3DFB4D6FCA}"/>
    <cellStyle name="Calculation 3 2 2 29 4 2" xfId="6723" xr:uid="{A4757533-2DB2-4F31-BA08-730CA881A091}"/>
    <cellStyle name="Calculation 3 2 2 29 4 3" xfId="6724" xr:uid="{2418DF93-82E4-43E0-BD7A-2F2FAAF5E00D}"/>
    <cellStyle name="Calculation 3 2 2 29 5" xfId="6725" xr:uid="{52ABF16A-8FA3-4632-A009-57042837ED61}"/>
    <cellStyle name="Calculation 3 2 2 29 5 2" xfId="6726" xr:uid="{A63D3D84-E467-4A8A-8AFA-7755176373EE}"/>
    <cellStyle name="Calculation 3 2 2 29 5 3" xfId="6727" xr:uid="{8CA503C8-50FD-4CF3-8579-94515B321C3D}"/>
    <cellStyle name="Calculation 3 2 2 29 6" xfId="6728" xr:uid="{1CAC04A1-9530-4992-8B1A-9328943D33B7}"/>
    <cellStyle name="Calculation 3 2 2 29 6 2" xfId="6729" xr:uid="{EF697F42-E599-4BEE-BEE4-664A9843DE9F}"/>
    <cellStyle name="Calculation 3 2 2 29 6 3" xfId="6730" xr:uid="{4A8B0544-7EAA-43BB-81C8-3B0A4D9C2AF8}"/>
    <cellStyle name="Calculation 3 2 2 29 7" xfId="6731" xr:uid="{C0AB23F4-60F5-47EB-B0D0-1417BE0EB1DD}"/>
    <cellStyle name="Calculation 3 2 2 29 8" xfId="6732" xr:uid="{C31B77C7-746A-4DB1-A9A7-6242CC7283F5}"/>
    <cellStyle name="Calculation 3 2 2 3" xfId="6733" xr:uid="{CD22CE2B-D29F-4CB4-B1F0-DF2A86043749}"/>
    <cellStyle name="Calculation 3 2 2 3 2" xfId="6734" xr:uid="{EA4C9CCA-69E0-4096-9E6C-96B30B781FE2}"/>
    <cellStyle name="Calculation 3 2 2 3 2 2" xfId="6735" xr:uid="{C3C966EB-EF1C-434C-85FB-8B5520611DC0}"/>
    <cellStyle name="Calculation 3 2 2 3 2 3" xfId="6736" xr:uid="{D5FF2E77-B1FB-433D-8277-254899D3E45F}"/>
    <cellStyle name="Calculation 3 2 2 3 2 4" xfId="6737" xr:uid="{03D812B2-7B2C-4488-A377-3C8B697479CC}"/>
    <cellStyle name="Calculation 3 2 2 3 2 5" xfId="6738" xr:uid="{3A6C4857-5AC9-4C8D-B5E5-C1647BD30E9D}"/>
    <cellStyle name="Calculation 3 2 2 3 2 6" xfId="6739" xr:uid="{4599E4D2-4017-4050-A4EA-509540CE5F5F}"/>
    <cellStyle name="Calculation 3 2 2 3 3" xfId="6740" xr:uid="{1F45A5F8-3C29-4D40-ACC3-98A962B64CA9}"/>
    <cellStyle name="Calculation 3 2 2 3 3 2" xfId="6741" xr:uid="{FF7051DF-1616-4FD2-B29A-02D5F1C835E6}"/>
    <cellStyle name="Calculation 3 2 2 3 3 3" xfId="6742" xr:uid="{EBC27B64-E165-4712-B1CE-6280CACABF6E}"/>
    <cellStyle name="Calculation 3 2 2 3 4" xfId="6743" xr:uid="{0C7B7E03-5B1C-48F7-A2C9-DBC9A95E8B08}"/>
    <cellStyle name="Calculation 3 2 2 3 4 2" xfId="6744" xr:uid="{E4B1FB0C-E09C-4E37-BEB5-174A9105C754}"/>
    <cellStyle name="Calculation 3 2 2 3 4 3" xfId="6745" xr:uid="{120EBC38-CC90-4FF4-B0A2-321CB769562D}"/>
    <cellStyle name="Calculation 3 2 2 3 5" xfId="6746" xr:uid="{3363CCFF-ED36-4D08-8DC0-3CC2017B2EBF}"/>
    <cellStyle name="Calculation 3 2 2 3 5 2" xfId="6747" xr:uid="{0183B0E3-2CB1-4187-87BE-0E489F271B34}"/>
    <cellStyle name="Calculation 3 2 2 3 5 3" xfId="6748" xr:uid="{693C981F-D55B-41AB-A326-0B0982E138AB}"/>
    <cellStyle name="Calculation 3 2 2 3 6" xfId="6749" xr:uid="{D9EF8160-2A35-49B4-95B5-D839BECB61E3}"/>
    <cellStyle name="Calculation 3 2 2 3 6 2" xfId="6750" xr:uid="{8A622E1B-5033-4557-B11A-8CE3F9ACC557}"/>
    <cellStyle name="Calculation 3 2 2 3 6 3" xfId="6751" xr:uid="{BFB9F90A-F898-49D9-8895-725B3FA7E82A}"/>
    <cellStyle name="Calculation 3 2 2 3 7" xfId="6752" xr:uid="{E340E90C-5EB4-4A6E-B54B-7055A47138D7}"/>
    <cellStyle name="Calculation 3 2 2 3 8" xfId="6753" xr:uid="{71B5D1E7-6DCC-49B0-AA68-1E4582620A35}"/>
    <cellStyle name="Calculation 3 2 2 30" xfId="6754" xr:uid="{4C2CE5D4-551B-4765-AD45-E11AD4D0C664}"/>
    <cellStyle name="Calculation 3 2 2 30 2" xfId="6755" xr:uid="{211745CD-DB36-4CF5-BD5A-344C31903DAD}"/>
    <cellStyle name="Calculation 3 2 2 30 2 2" xfId="6756" xr:uid="{A971202D-364F-430F-8F15-AE7C226C9F1A}"/>
    <cellStyle name="Calculation 3 2 2 30 2 3" xfId="6757" xr:uid="{A3C5F26E-30CB-4B92-89C8-CC610CA28615}"/>
    <cellStyle name="Calculation 3 2 2 30 2 4" xfId="6758" xr:uid="{240FBFC1-4288-4F38-8BF3-2CD2D5A13338}"/>
    <cellStyle name="Calculation 3 2 2 30 2 5" xfId="6759" xr:uid="{3AD29E0F-4FB1-4441-9CFF-31649D47CFCF}"/>
    <cellStyle name="Calculation 3 2 2 30 2 6" xfId="6760" xr:uid="{79EF4C94-F3D8-4304-8A58-8ADE9AEFEE5B}"/>
    <cellStyle name="Calculation 3 2 2 30 3" xfId="6761" xr:uid="{5F743099-6099-4E76-84CE-3542584AF241}"/>
    <cellStyle name="Calculation 3 2 2 30 3 2" xfId="6762" xr:uid="{014881E0-7C55-49EE-8DD2-7E74C4290523}"/>
    <cellStyle name="Calculation 3 2 2 30 3 3" xfId="6763" xr:uid="{2E5A7045-1FB3-4E9F-9292-DF2D5E1B8D7E}"/>
    <cellStyle name="Calculation 3 2 2 30 4" xfId="6764" xr:uid="{C7C41F64-EECB-475E-B488-E41E3465BCD2}"/>
    <cellStyle name="Calculation 3 2 2 30 4 2" xfId="6765" xr:uid="{D7ED4806-F5EE-4837-B4C4-FC5A1BBEC2C9}"/>
    <cellStyle name="Calculation 3 2 2 30 4 3" xfId="6766" xr:uid="{2E8573A4-F746-4547-B67C-8F601CB0F886}"/>
    <cellStyle name="Calculation 3 2 2 30 5" xfId="6767" xr:uid="{3B7CB581-F67B-4E27-AC84-B3DAB772677E}"/>
    <cellStyle name="Calculation 3 2 2 30 5 2" xfId="6768" xr:uid="{C437675A-02EF-4C5C-AEC9-8A84C0BF2A1C}"/>
    <cellStyle name="Calculation 3 2 2 30 5 3" xfId="6769" xr:uid="{D706178B-FE07-4928-B8D3-4CA9A967512B}"/>
    <cellStyle name="Calculation 3 2 2 30 6" xfId="6770" xr:uid="{3D3C294D-0F91-48A7-AA69-D9B13469DA36}"/>
    <cellStyle name="Calculation 3 2 2 30 6 2" xfId="6771" xr:uid="{F40957CC-EF2A-43FC-82B7-D372ED25D1CE}"/>
    <cellStyle name="Calculation 3 2 2 30 6 3" xfId="6772" xr:uid="{2E56E7B2-62E2-4AE8-A84F-4B1F1583F2AB}"/>
    <cellStyle name="Calculation 3 2 2 30 7" xfId="6773" xr:uid="{D980CB67-84CC-41F9-98B4-2F16074DD9B7}"/>
    <cellStyle name="Calculation 3 2 2 30 8" xfId="6774" xr:uid="{03D79E73-87F3-4860-BC84-79FF765B5A41}"/>
    <cellStyle name="Calculation 3 2 2 31" xfId="6775" xr:uid="{9B4C45A1-2F21-4D5D-BEA2-75B6432402C3}"/>
    <cellStyle name="Calculation 3 2 2 31 2" xfId="6776" xr:uid="{B21646B3-B9F6-498F-B404-62696985FA6D}"/>
    <cellStyle name="Calculation 3 2 2 31 2 2" xfId="6777" xr:uid="{B513BA7F-49AE-4F3E-BEF0-FD0B95D78BCD}"/>
    <cellStyle name="Calculation 3 2 2 31 2 3" xfId="6778" xr:uid="{39EC8AD0-91CF-4B6C-8DD4-4E181C8B7CC6}"/>
    <cellStyle name="Calculation 3 2 2 31 2 4" xfId="6779" xr:uid="{63990510-C573-4A57-B784-33E4F34045CC}"/>
    <cellStyle name="Calculation 3 2 2 31 2 5" xfId="6780" xr:uid="{F81E1FC7-6CF9-4061-A52C-6E4E626D7CC1}"/>
    <cellStyle name="Calculation 3 2 2 31 2 6" xfId="6781" xr:uid="{3CDEF4F1-1E2D-418E-87B0-BE2D2D6B635F}"/>
    <cellStyle name="Calculation 3 2 2 31 3" xfId="6782" xr:uid="{7B75077F-0065-43D2-8E7F-77F0FB5D01FD}"/>
    <cellStyle name="Calculation 3 2 2 31 3 2" xfId="6783" xr:uid="{F9524BA2-2026-4086-BEC1-A241030CA24B}"/>
    <cellStyle name="Calculation 3 2 2 31 3 3" xfId="6784" xr:uid="{190F2965-EB5B-4011-BB34-7E85A48E75DF}"/>
    <cellStyle name="Calculation 3 2 2 31 4" xfId="6785" xr:uid="{B92C7573-93BE-48A3-989B-0234FA989152}"/>
    <cellStyle name="Calculation 3 2 2 31 4 2" xfId="6786" xr:uid="{04F2DEF8-BEC0-4674-BCF8-D86C7F9B8394}"/>
    <cellStyle name="Calculation 3 2 2 31 4 3" xfId="6787" xr:uid="{2FD4D408-3449-4595-8EF5-9893AC7F695E}"/>
    <cellStyle name="Calculation 3 2 2 31 5" xfId="6788" xr:uid="{8BF35EF4-9848-4F4C-AC78-B80595E76E67}"/>
    <cellStyle name="Calculation 3 2 2 31 5 2" xfId="6789" xr:uid="{EFBF1031-FAF0-400E-BD34-FA54576B0F2A}"/>
    <cellStyle name="Calculation 3 2 2 31 5 3" xfId="6790" xr:uid="{3892E0B2-63A8-46F9-A877-FDEF66FF1889}"/>
    <cellStyle name="Calculation 3 2 2 31 6" xfId="6791" xr:uid="{F40AC2E2-BD55-4912-B6F0-A2934CD61E64}"/>
    <cellStyle name="Calculation 3 2 2 31 6 2" xfId="6792" xr:uid="{69111F90-1603-475C-90F1-5E65F54D9D35}"/>
    <cellStyle name="Calculation 3 2 2 31 6 3" xfId="6793" xr:uid="{99812B5E-63C7-4276-ACC7-0A9D6C2517C7}"/>
    <cellStyle name="Calculation 3 2 2 31 7" xfId="6794" xr:uid="{2418F1A6-9CEC-438D-AF62-8833CF1F071E}"/>
    <cellStyle name="Calculation 3 2 2 31 8" xfId="6795" xr:uid="{8F59C1FD-3FCE-4A7E-85D1-C5ABB6613215}"/>
    <cellStyle name="Calculation 3 2 2 32" xfId="6796" xr:uid="{E02AFE07-27C7-413E-A3C5-39376971F9C1}"/>
    <cellStyle name="Calculation 3 2 2 32 2" xfId="6797" xr:uid="{788EAF7C-B43C-45EA-9963-997321551624}"/>
    <cellStyle name="Calculation 3 2 2 32 2 2" xfId="6798" xr:uid="{8EDDCE62-BC94-4E41-BB99-E1FF34983BE6}"/>
    <cellStyle name="Calculation 3 2 2 32 2 3" xfId="6799" xr:uid="{2EC45C4A-39A9-46F7-9450-472D02DE1E3F}"/>
    <cellStyle name="Calculation 3 2 2 32 2 4" xfId="6800" xr:uid="{178FEEA5-E32B-44E5-86D7-6B9EF1B3FDD6}"/>
    <cellStyle name="Calculation 3 2 2 32 2 5" xfId="6801" xr:uid="{A1447F78-EE60-4D36-AADA-553474B65D40}"/>
    <cellStyle name="Calculation 3 2 2 32 2 6" xfId="6802" xr:uid="{442179AA-EF25-4F8D-9923-E50F89CCB2C4}"/>
    <cellStyle name="Calculation 3 2 2 32 3" xfId="6803" xr:uid="{9F6EDA79-49D0-40C3-BF1D-F40AD441D329}"/>
    <cellStyle name="Calculation 3 2 2 32 3 2" xfId="6804" xr:uid="{FCFD4B72-747A-49FB-ADD9-1784B3036292}"/>
    <cellStyle name="Calculation 3 2 2 32 3 3" xfId="6805" xr:uid="{327FF159-14F1-4AF4-B34E-EC67BF84BB47}"/>
    <cellStyle name="Calculation 3 2 2 32 4" xfId="6806" xr:uid="{DE3204AC-0962-4C73-AE44-6231FCB07EE6}"/>
    <cellStyle name="Calculation 3 2 2 32 4 2" xfId="6807" xr:uid="{7DCB0179-CB46-45A4-920F-6FB7C6546968}"/>
    <cellStyle name="Calculation 3 2 2 32 4 3" xfId="6808" xr:uid="{42763DE2-68F0-4FCF-9791-F9747EBF560A}"/>
    <cellStyle name="Calculation 3 2 2 32 5" xfId="6809" xr:uid="{88509F8C-2E01-4DD8-A24E-D052B8DA78A9}"/>
    <cellStyle name="Calculation 3 2 2 32 5 2" xfId="6810" xr:uid="{B52BCD32-F298-4708-867D-0FE5BB184EC1}"/>
    <cellStyle name="Calculation 3 2 2 32 5 3" xfId="6811" xr:uid="{C9F7EAA4-C98D-4091-86B5-21C2B9C6BC1A}"/>
    <cellStyle name="Calculation 3 2 2 32 6" xfId="6812" xr:uid="{EB42E411-C7D3-45BB-8009-AB98436B3E68}"/>
    <cellStyle name="Calculation 3 2 2 32 6 2" xfId="6813" xr:uid="{7201FCD4-E656-4982-8FD2-D78857D1B8C4}"/>
    <cellStyle name="Calculation 3 2 2 32 6 3" xfId="6814" xr:uid="{D4EBDFC9-E96B-43F0-8D5D-5326E8CB2C6B}"/>
    <cellStyle name="Calculation 3 2 2 32 7" xfId="6815" xr:uid="{4B823F47-2722-4EC9-80D3-49F54E0DE828}"/>
    <cellStyle name="Calculation 3 2 2 32 8" xfId="6816" xr:uid="{57CBCBAA-3205-4487-A681-D0821F131D72}"/>
    <cellStyle name="Calculation 3 2 2 33" xfId="6817" xr:uid="{10212B22-A4EC-410A-952D-0D7B8FEFB9A8}"/>
    <cellStyle name="Calculation 3 2 2 33 2" xfId="6818" xr:uid="{5EC8ADBA-ECAD-4110-91BC-42E2855034D7}"/>
    <cellStyle name="Calculation 3 2 2 33 2 2" xfId="6819" xr:uid="{38628B0F-1F04-4E54-9439-950B4C23B7E3}"/>
    <cellStyle name="Calculation 3 2 2 33 2 3" xfId="6820" xr:uid="{1B4237A9-5B55-4190-A9FE-DCBD89958CD8}"/>
    <cellStyle name="Calculation 3 2 2 33 2 4" xfId="6821" xr:uid="{62D026AC-A4F2-4B8B-B993-E76FDB92E21D}"/>
    <cellStyle name="Calculation 3 2 2 33 2 5" xfId="6822" xr:uid="{3213DEF9-9C95-4DC7-A4BF-50F7829D12E0}"/>
    <cellStyle name="Calculation 3 2 2 33 2 6" xfId="6823" xr:uid="{03FE0CCB-13B7-4B5E-8EC5-67FEB239A6AC}"/>
    <cellStyle name="Calculation 3 2 2 33 3" xfId="6824" xr:uid="{3B472763-3027-4ED7-B084-4F7287607721}"/>
    <cellStyle name="Calculation 3 2 2 33 3 2" xfId="6825" xr:uid="{AF3B2EC6-222E-4954-B26A-8CD4ED801111}"/>
    <cellStyle name="Calculation 3 2 2 33 3 3" xfId="6826" xr:uid="{186E0FA8-B356-4004-AC0D-CB805AA23534}"/>
    <cellStyle name="Calculation 3 2 2 33 4" xfId="6827" xr:uid="{FEAC7E16-03EA-4233-91B7-48982C077C98}"/>
    <cellStyle name="Calculation 3 2 2 33 4 2" xfId="6828" xr:uid="{26BA002D-E312-4386-B6C2-3D6257AC8471}"/>
    <cellStyle name="Calculation 3 2 2 33 4 3" xfId="6829" xr:uid="{0840669B-D181-446C-948D-B038B61D7505}"/>
    <cellStyle name="Calculation 3 2 2 33 5" xfId="6830" xr:uid="{4D187275-2346-4708-BEE6-A6FF88BE513A}"/>
    <cellStyle name="Calculation 3 2 2 33 5 2" xfId="6831" xr:uid="{E57A4185-43B2-453B-8CB5-4C2ED77E3739}"/>
    <cellStyle name="Calculation 3 2 2 33 5 3" xfId="6832" xr:uid="{CD299C2F-9023-4C4B-8E93-9209EA58A9B8}"/>
    <cellStyle name="Calculation 3 2 2 33 6" xfId="6833" xr:uid="{9EAD36CF-5722-4BBD-AA74-AD1A363465CA}"/>
    <cellStyle name="Calculation 3 2 2 33 6 2" xfId="6834" xr:uid="{4EFA8B25-1FDE-4B6B-9544-E6B746F52F3C}"/>
    <cellStyle name="Calculation 3 2 2 33 6 3" xfId="6835" xr:uid="{5CC32E07-453E-4884-BCA3-46049036555D}"/>
    <cellStyle name="Calculation 3 2 2 33 7" xfId="6836" xr:uid="{E8A1EDA3-F016-40AA-BCBC-CA476F1B3C2C}"/>
    <cellStyle name="Calculation 3 2 2 33 8" xfId="6837" xr:uid="{AA00FD82-C00B-439E-A442-ABC2771C4DF5}"/>
    <cellStyle name="Calculation 3 2 2 34" xfId="6838" xr:uid="{EDF38F4C-5EE9-436A-92E3-CF2654E4DA71}"/>
    <cellStyle name="Calculation 3 2 2 34 2" xfId="6839" xr:uid="{E80AF9F5-2D4D-436F-B94D-6A652E28D0E7}"/>
    <cellStyle name="Calculation 3 2 2 34 2 2" xfId="6840" xr:uid="{C7E4B90A-BBB3-4238-BAE4-7154C197C483}"/>
    <cellStyle name="Calculation 3 2 2 34 2 3" xfId="6841" xr:uid="{5ACE9A21-EC4B-4F4D-85D5-92AF7551870F}"/>
    <cellStyle name="Calculation 3 2 2 34 2 4" xfId="6842" xr:uid="{2B1C0BA8-6436-406E-9BC6-88126E086910}"/>
    <cellStyle name="Calculation 3 2 2 34 2 5" xfId="6843" xr:uid="{BCF6AD75-560E-4051-90E8-D1D4C7FFACC8}"/>
    <cellStyle name="Calculation 3 2 2 34 2 6" xfId="6844" xr:uid="{CDE893A2-5A4F-4072-BB55-8540868C6A09}"/>
    <cellStyle name="Calculation 3 2 2 34 3" xfId="6845" xr:uid="{C9963E8C-B42F-42B7-BDE6-1793548FBC7D}"/>
    <cellStyle name="Calculation 3 2 2 34 3 2" xfId="6846" xr:uid="{2C1D0A95-1F0F-47E3-87CD-D04D782C8930}"/>
    <cellStyle name="Calculation 3 2 2 34 3 3" xfId="6847" xr:uid="{75A947EC-944B-4257-8E3C-821048FD0BD4}"/>
    <cellStyle name="Calculation 3 2 2 34 4" xfId="6848" xr:uid="{6FEC98D0-1FD4-4B2D-B229-876ECF8390C1}"/>
    <cellStyle name="Calculation 3 2 2 34 4 2" xfId="6849" xr:uid="{FA72AE5A-80B8-4CAE-AD97-E27A2107B776}"/>
    <cellStyle name="Calculation 3 2 2 34 4 3" xfId="6850" xr:uid="{20EBBA4C-32BA-4C62-A0C1-5F950D7B4F9F}"/>
    <cellStyle name="Calculation 3 2 2 34 5" xfId="6851" xr:uid="{36FF2C3C-9E9C-4077-9689-F897EAF94B50}"/>
    <cellStyle name="Calculation 3 2 2 34 5 2" xfId="6852" xr:uid="{6AA53867-5404-41D5-8FA0-DA28E436EE8C}"/>
    <cellStyle name="Calculation 3 2 2 34 5 3" xfId="6853" xr:uid="{0E80EDFF-4090-4C62-926C-612712F13CAB}"/>
    <cellStyle name="Calculation 3 2 2 34 6" xfId="6854" xr:uid="{D893A2BA-F233-4207-994C-0E2AF95EF170}"/>
    <cellStyle name="Calculation 3 2 2 34 6 2" xfId="6855" xr:uid="{1C004208-784D-441A-8479-B8A359DDA2F1}"/>
    <cellStyle name="Calculation 3 2 2 34 6 3" xfId="6856" xr:uid="{1A6A22AF-BE10-4199-9BAE-BC6FC4BD5F71}"/>
    <cellStyle name="Calculation 3 2 2 34 7" xfId="6857" xr:uid="{0C5665B7-B778-4801-B337-E8BEDDD4F772}"/>
    <cellStyle name="Calculation 3 2 2 34 8" xfId="6858" xr:uid="{D9829364-D68E-47A0-B1A3-4CED8752427E}"/>
    <cellStyle name="Calculation 3 2 2 35" xfId="6859" xr:uid="{B24576CF-EACB-40B2-86E1-49BF7DB11AD4}"/>
    <cellStyle name="Calculation 3 2 2 35 2" xfId="6860" xr:uid="{BE6BB11B-04F3-4C29-8A0E-ACD17F2287E4}"/>
    <cellStyle name="Calculation 3 2 2 35 3" xfId="6861" xr:uid="{4D6E8DB0-11FC-4CD4-87FB-C904C65A25BE}"/>
    <cellStyle name="Calculation 3 2 2 35 4" xfId="6862" xr:uid="{12D5F2E3-5927-4C8A-8A30-73C764C807B3}"/>
    <cellStyle name="Calculation 3 2 2 35 5" xfId="6863" xr:uid="{1BE36CCA-C24F-4C8C-AA54-0770E98E6903}"/>
    <cellStyle name="Calculation 3 2 2 35 6" xfId="6864" xr:uid="{750C843F-B718-4435-9FDE-AFB0C728BB7F}"/>
    <cellStyle name="Calculation 3 2 2 36" xfId="6865" xr:uid="{2A41971F-CCE2-4827-867B-C915AAD47AD4}"/>
    <cellStyle name="Calculation 3 2 2 36 2" xfId="6866" xr:uid="{60701451-26A7-436B-AE98-430FCF7CBEC7}"/>
    <cellStyle name="Calculation 3 2 2 36 3" xfId="6867" xr:uid="{76154B65-A8F5-449C-AEE8-711732896368}"/>
    <cellStyle name="Calculation 3 2 2 37" xfId="6868" xr:uid="{A4AC748E-A951-4B64-91F9-CEEB97175AB0}"/>
    <cellStyle name="Calculation 3 2 2 37 2" xfId="6869" xr:uid="{EFD26521-9B59-496C-9021-A80E8BCFB42A}"/>
    <cellStyle name="Calculation 3 2 2 37 3" xfId="6870" xr:uid="{75FA0631-D028-4DBF-9CBF-0963AE245277}"/>
    <cellStyle name="Calculation 3 2 2 38" xfId="6871" xr:uid="{416596BB-EC99-4FBB-A250-1E2528F6249F}"/>
    <cellStyle name="Calculation 3 2 2 38 2" xfId="6872" xr:uid="{5DB09878-39C5-4673-93C6-A18E829F8DDB}"/>
    <cellStyle name="Calculation 3 2 2 38 3" xfId="6873" xr:uid="{5C60C13E-B160-4A6B-B67A-CCEC177BC327}"/>
    <cellStyle name="Calculation 3 2 2 39" xfId="6874" xr:uid="{D27387F5-2955-4A0C-B02E-D4996003A38C}"/>
    <cellStyle name="Calculation 3 2 2 39 2" xfId="6875" xr:uid="{416D98FD-7B91-4614-86F4-0E67AF4A6927}"/>
    <cellStyle name="Calculation 3 2 2 39 3" xfId="6876" xr:uid="{F56FB861-D677-4540-9794-10CFE12E4883}"/>
    <cellStyle name="Calculation 3 2 2 4" xfId="6877" xr:uid="{22D175FA-72AD-45A8-ADDE-3EFFC1B64775}"/>
    <cellStyle name="Calculation 3 2 2 4 2" xfId="6878" xr:uid="{EE74D23B-6DD7-4EB7-88AB-7A2B4AC70C0F}"/>
    <cellStyle name="Calculation 3 2 2 4 2 2" xfId="6879" xr:uid="{7D724530-A033-44D1-B7E9-8E470B716D25}"/>
    <cellStyle name="Calculation 3 2 2 4 2 3" xfId="6880" xr:uid="{7EF72D7B-1C2F-4A78-AC91-BF06ADFDA657}"/>
    <cellStyle name="Calculation 3 2 2 4 2 4" xfId="6881" xr:uid="{844E912C-8245-41E6-BC19-0D46FA276CB6}"/>
    <cellStyle name="Calculation 3 2 2 4 2 5" xfId="6882" xr:uid="{F6E4C301-5E0D-43A9-B785-C7E09E5CE122}"/>
    <cellStyle name="Calculation 3 2 2 4 2 6" xfId="6883" xr:uid="{98562D09-1D63-43A4-9AC6-EEEE436E74C1}"/>
    <cellStyle name="Calculation 3 2 2 4 3" xfId="6884" xr:uid="{43BF9FB9-980F-4787-A2D7-EF287D2ACA26}"/>
    <cellStyle name="Calculation 3 2 2 4 3 2" xfId="6885" xr:uid="{C958C990-2303-4711-AF55-DADBE7AB1B94}"/>
    <cellStyle name="Calculation 3 2 2 4 3 3" xfId="6886" xr:uid="{3E685778-0D27-4580-95D1-F582408DF38E}"/>
    <cellStyle name="Calculation 3 2 2 4 4" xfId="6887" xr:uid="{83CDC26C-4300-4AE7-8291-F8E3CFD171D6}"/>
    <cellStyle name="Calculation 3 2 2 4 4 2" xfId="6888" xr:uid="{0BE140E9-F631-4F33-BE64-D5DA25CBDDE4}"/>
    <cellStyle name="Calculation 3 2 2 4 4 3" xfId="6889" xr:uid="{ECB71E5E-A701-46EE-988B-2A1D65024529}"/>
    <cellStyle name="Calculation 3 2 2 4 5" xfId="6890" xr:uid="{4EB99EB4-79A9-46CF-BBD1-F1C007AB15E8}"/>
    <cellStyle name="Calculation 3 2 2 4 5 2" xfId="6891" xr:uid="{2F0E081A-D176-4C35-BAD8-FEF7654D3360}"/>
    <cellStyle name="Calculation 3 2 2 4 5 3" xfId="6892" xr:uid="{14DF9DC1-6F1F-45F6-B888-1045169A8D53}"/>
    <cellStyle name="Calculation 3 2 2 4 6" xfId="6893" xr:uid="{482B5538-36E0-4A2D-A884-F4BC47BB11CF}"/>
    <cellStyle name="Calculation 3 2 2 4 6 2" xfId="6894" xr:uid="{8ED92659-EF31-4E78-B614-1FCEBDC565FA}"/>
    <cellStyle name="Calculation 3 2 2 4 6 3" xfId="6895" xr:uid="{C052BBF6-36CF-4750-825B-514FBBBEDBE8}"/>
    <cellStyle name="Calculation 3 2 2 4 7" xfId="6896" xr:uid="{DB7E5E68-4F4E-463E-9559-3A503FC88EE5}"/>
    <cellStyle name="Calculation 3 2 2 4 8" xfId="6897" xr:uid="{752E27F1-FE63-47A7-B7F0-B0A7803DC85D}"/>
    <cellStyle name="Calculation 3 2 2 40" xfId="6898" xr:uid="{1A3D3956-CC79-465C-ADB7-805196E82815}"/>
    <cellStyle name="Calculation 3 2 2 41" xfId="6899" xr:uid="{EEB3DFE3-BB60-45F2-B9C1-DAAAF638B0F0}"/>
    <cellStyle name="Calculation 3 2 2 5" xfId="6900" xr:uid="{0E1E72C1-EBF2-4720-BD68-C75396BC5BF5}"/>
    <cellStyle name="Calculation 3 2 2 5 2" xfId="6901" xr:uid="{C691A70C-1ED5-4B28-A082-6FD3C870B58C}"/>
    <cellStyle name="Calculation 3 2 2 5 2 2" xfId="6902" xr:uid="{0961F1C7-2F4A-4594-8E5C-CED3B9FDA885}"/>
    <cellStyle name="Calculation 3 2 2 5 2 3" xfId="6903" xr:uid="{F2E16DF7-A31C-402B-BE31-DEBBE6710656}"/>
    <cellStyle name="Calculation 3 2 2 5 2 4" xfId="6904" xr:uid="{635CA0E3-657F-4510-AE75-3A1C5F72F60E}"/>
    <cellStyle name="Calculation 3 2 2 5 2 5" xfId="6905" xr:uid="{17AB7A2E-F495-4FEF-8CFC-44E049254384}"/>
    <cellStyle name="Calculation 3 2 2 5 2 6" xfId="6906" xr:uid="{CDD848CD-37D8-4CE4-9C85-412E2FDF3346}"/>
    <cellStyle name="Calculation 3 2 2 5 3" xfId="6907" xr:uid="{61AC52EA-B619-4346-BD80-C33B73132CD0}"/>
    <cellStyle name="Calculation 3 2 2 5 3 2" xfId="6908" xr:uid="{698E8B6C-7C74-4492-9FF3-D1787C8406BD}"/>
    <cellStyle name="Calculation 3 2 2 5 3 3" xfId="6909" xr:uid="{EF17A051-78A7-4558-9A3E-AAFABD3101E4}"/>
    <cellStyle name="Calculation 3 2 2 5 4" xfId="6910" xr:uid="{48A09199-CFEE-4605-98C5-19C93AD1B762}"/>
    <cellStyle name="Calculation 3 2 2 5 4 2" xfId="6911" xr:uid="{31A1DC8E-57FC-4448-A944-6A5CC99EC189}"/>
    <cellStyle name="Calculation 3 2 2 5 4 3" xfId="6912" xr:uid="{93598A83-1F27-4F16-9CE9-8AB963A8DFCF}"/>
    <cellStyle name="Calculation 3 2 2 5 5" xfId="6913" xr:uid="{D48DD751-BEA1-4091-BBB6-6A8A1288878B}"/>
    <cellStyle name="Calculation 3 2 2 5 5 2" xfId="6914" xr:uid="{FECD8308-A8E6-44AD-8D81-C501ECD3EBF5}"/>
    <cellStyle name="Calculation 3 2 2 5 5 3" xfId="6915" xr:uid="{A8C15A8D-55EC-4C84-822F-D89CD54B85ED}"/>
    <cellStyle name="Calculation 3 2 2 5 6" xfId="6916" xr:uid="{7A67B4DE-660F-40D3-AA97-DCE00107E6C0}"/>
    <cellStyle name="Calculation 3 2 2 5 6 2" xfId="6917" xr:uid="{01B65E9D-5FA0-4086-A2E5-6DE89ECA544A}"/>
    <cellStyle name="Calculation 3 2 2 5 6 3" xfId="6918" xr:uid="{D6413426-4FAC-449D-91FE-17CF641B4364}"/>
    <cellStyle name="Calculation 3 2 2 5 7" xfId="6919" xr:uid="{672EBDBF-3EC2-48A7-A351-4A3B3687149E}"/>
    <cellStyle name="Calculation 3 2 2 5 8" xfId="6920" xr:uid="{1CE1734F-DB39-4EB4-A77C-1DCA4E13DA3B}"/>
    <cellStyle name="Calculation 3 2 2 6" xfId="6921" xr:uid="{1D4C5257-7FDA-418A-8B3A-195ADAB3A5C3}"/>
    <cellStyle name="Calculation 3 2 2 6 2" xfId="6922" xr:uid="{624C40EC-A84D-4EA8-940A-F4D3AE4D5015}"/>
    <cellStyle name="Calculation 3 2 2 6 2 2" xfId="6923" xr:uid="{AD820A2D-AAC1-461F-B2CB-FBA9AB9DC9CF}"/>
    <cellStyle name="Calculation 3 2 2 6 2 3" xfId="6924" xr:uid="{2681F2C2-BE8A-4BB9-A51D-4940DEAE1E55}"/>
    <cellStyle name="Calculation 3 2 2 6 2 4" xfId="6925" xr:uid="{1B5ED0B7-3C04-46C1-AB71-B1A5F9CCD109}"/>
    <cellStyle name="Calculation 3 2 2 6 2 5" xfId="6926" xr:uid="{07E8DC69-5EE0-4F6F-844B-CF8783F10728}"/>
    <cellStyle name="Calculation 3 2 2 6 2 6" xfId="6927" xr:uid="{47DCC48B-EEFA-43A3-ADF4-A5F47B60367E}"/>
    <cellStyle name="Calculation 3 2 2 6 3" xfId="6928" xr:uid="{50C5AE94-7793-472A-851E-F3D7C079D772}"/>
    <cellStyle name="Calculation 3 2 2 6 3 2" xfId="6929" xr:uid="{DC0A20BB-FAD1-4FDE-84FC-C11DFCCD7DC4}"/>
    <cellStyle name="Calculation 3 2 2 6 3 3" xfId="6930" xr:uid="{7CC41368-568A-4865-86F8-F9D94E70261C}"/>
    <cellStyle name="Calculation 3 2 2 6 4" xfId="6931" xr:uid="{A8756AE8-1283-4F1F-A23D-F779515A9F65}"/>
    <cellStyle name="Calculation 3 2 2 6 4 2" xfId="6932" xr:uid="{8E954AB3-8971-4F5A-9684-5FB12E5BC934}"/>
    <cellStyle name="Calculation 3 2 2 6 4 3" xfId="6933" xr:uid="{5C8B4648-6B3D-4314-AC45-49A9274B8FC5}"/>
    <cellStyle name="Calculation 3 2 2 6 5" xfId="6934" xr:uid="{B1CE5C59-8743-4B7A-91A1-F8E0B3781A19}"/>
    <cellStyle name="Calculation 3 2 2 6 5 2" xfId="6935" xr:uid="{03960029-B901-4CF1-8013-EE982DFD554A}"/>
    <cellStyle name="Calculation 3 2 2 6 5 3" xfId="6936" xr:uid="{A1DF3C70-4629-4309-A168-6BF297F84C47}"/>
    <cellStyle name="Calculation 3 2 2 6 6" xfId="6937" xr:uid="{C7E81842-A158-4D9A-91CB-4358627B5B10}"/>
    <cellStyle name="Calculation 3 2 2 6 6 2" xfId="6938" xr:uid="{DFB0062B-9825-46C7-94DA-F7B9D2661EDD}"/>
    <cellStyle name="Calculation 3 2 2 6 6 3" xfId="6939" xr:uid="{18EAC0E8-C635-4EF7-8BFD-E3996B788BEA}"/>
    <cellStyle name="Calculation 3 2 2 6 7" xfId="6940" xr:uid="{E44A691A-0662-479A-8A33-8434178944D8}"/>
    <cellStyle name="Calculation 3 2 2 6 8" xfId="6941" xr:uid="{77E0CC8B-AB10-434D-9E40-7A7762A12CAD}"/>
    <cellStyle name="Calculation 3 2 2 7" xfId="6942" xr:uid="{16CE8261-1DB9-4B88-A807-2734B0FF1FE9}"/>
    <cellStyle name="Calculation 3 2 2 7 2" xfId="6943" xr:uid="{81D61833-4649-4623-9E7D-A0324D1856BB}"/>
    <cellStyle name="Calculation 3 2 2 7 2 2" xfId="6944" xr:uid="{B5387AB5-C4F5-4E03-81A1-C86C9126B7BB}"/>
    <cellStyle name="Calculation 3 2 2 7 2 3" xfId="6945" xr:uid="{3644C58F-3C2F-45E1-BCB7-525D6989EA12}"/>
    <cellStyle name="Calculation 3 2 2 7 2 4" xfId="6946" xr:uid="{7E93A103-2CCC-4294-BA89-467DDC1FEF85}"/>
    <cellStyle name="Calculation 3 2 2 7 2 5" xfId="6947" xr:uid="{C50E087D-494C-4020-8AB0-20B32634BE32}"/>
    <cellStyle name="Calculation 3 2 2 7 2 6" xfId="6948" xr:uid="{8F4E3BE7-832C-4BF0-945B-367CA63CC5C3}"/>
    <cellStyle name="Calculation 3 2 2 7 3" xfId="6949" xr:uid="{3CDE7C6F-8DC6-4677-A0BC-815E13239564}"/>
    <cellStyle name="Calculation 3 2 2 7 3 2" xfId="6950" xr:uid="{0BEA6475-7AE0-423B-8F62-64CB6B9376A4}"/>
    <cellStyle name="Calculation 3 2 2 7 3 3" xfId="6951" xr:uid="{0E6545D9-8DA3-4977-975F-8787272892AD}"/>
    <cellStyle name="Calculation 3 2 2 7 4" xfId="6952" xr:uid="{933672CC-65D1-48AF-AFEF-9CE5D4004C0D}"/>
    <cellStyle name="Calculation 3 2 2 7 4 2" xfId="6953" xr:uid="{A49CCE0B-F0E7-46DB-85D7-4FA8703C91BA}"/>
    <cellStyle name="Calculation 3 2 2 7 4 3" xfId="6954" xr:uid="{0552792B-D78C-49CD-8502-86FF1A621325}"/>
    <cellStyle name="Calculation 3 2 2 7 5" xfId="6955" xr:uid="{5B199F9A-E056-4CCA-9A62-92A254ADE02C}"/>
    <cellStyle name="Calculation 3 2 2 7 5 2" xfId="6956" xr:uid="{DF27C762-FB12-4632-ADBE-B22A5E13B7BD}"/>
    <cellStyle name="Calculation 3 2 2 7 5 3" xfId="6957" xr:uid="{C19EA76A-9020-48EB-AD9F-441FE57B111D}"/>
    <cellStyle name="Calculation 3 2 2 7 6" xfId="6958" xr:uid="{C175F54C-C601-4450-8670-3C9325711A96}"/>
    <cellStyle name="Calculation 3 2 2 7 6 2" xfId="6959" xr:uid="{4480C14C-B327-415A-9513-404C2CDE36EA}"/>
    <cellStyle name="Calculation 3 2 2 7 6 3" xfId="6960" xr:uid="{5F6F90D7-E173-4325-9CE5-08AD449381A8}"/>
    <cellStyle name="Calculation 3 2 2 7 7" xfId="6961" xr:uid="{0D79B0ED-C34B-4607-832A-4C72B2BF709B}"/>
    <cellStyle name="Calculation 3 2 2 7 8" xfId="6962" xr:uid="{81C89CFC-CF5C-4F05-9FCC-9AEE31F26165}"/>
    <cellStyle name="Calculation 3 2 2 8" xfId="6963" xr:uid="{4373E1F5-BB2A-4FD0-B9F8-A86CB2660C3B}"/>
    <cellStyle name="Calculation 3 2 2 8 2" xfId="6964" xr:uid="{2E793FF8-AE18-4F8C-8993-1D37F6EC8BBB}"/>
    <cellStyle name="Calculation 3 2 2 8 2 2" xfId="6965" xr:uid="{AE0B0D72-7929-42CE-842A-9034CF73DD34}"/>
    <cellStyle name="Calculation 3 2 2 8 2 3" xfId="6966" xr:uid="{B06BCFF3-8CE4-44BC-B37E-C0DCCA2AE9B7}"/>
    <cellStyle name="Calculation 3 2 2 8 2 4" xfId="6967" xr:uid="{8DC6A121-BF37-4F22-A750-02E0C22FB621}"/>
    <cellStyle name="Calculation 3 2 2 8 2 5" xfId="6968" xr:uid="{B8C9F447-6D7A-48E9-882B-670FB91E7AAA}"/>
    <cellStyle name="Calculation 3 2 2 8 2 6" xfId="6969" xr:uid="{2E0EE714-02D3-46BA-9061-12857741D97F}"/>
    <cellStyle name="Calculation 3 2 2 8 3" xfId="6970" xr:uid="{6B372E1F-3FB7-452E-8067-3DB519008955}"/>
    <cellStyle name="Calculation 3 2 2 8 3 2" xfId="6971" xr:uid="{7A34D4CE-B791-46C8-A6BC-C095580F4BD2}"/>
    <cellStyle name="Calculation 3 2 2 8 3 3" xfId="6972" xr:uid="{7320EDA1-81AD-467D-8F37-CF9F9232CCAD}"/>
    <cellStyle name="Calculation 3 2 2 8 4" xfId="6973" xr:uid="{6E210E2E-4B67-473C-AE9E-DF5812D593BF}"/>
    <cellStyle name="Calculation 3 2 2 8 4 2" xfId="6974" xr:uid="{EEEB4CCA-DDCA-4799-BB45-F0932FACC33A}"/>
    <cellStyle name="Calculation 3 2 2 8 4 3" xfId="6975" xr:uid="{C146DA5C-1A28-4FCD-96A8-501635810950}"/>
    <cellStyle name="Calculation 3 2 2 8 5" xfId="6976" xr:uid="{05E61939-24CD-4852-86A3-87854FC3B72B}"/>
    <cellStyle name="Calculation 3 2 2 8 5 2" xfId="6977" xr:uid="{15C3E1DD-E86C-4823-9C4C-7123EA133382}"/>
    <cellStyle name="Calculation 3 2 2 8 5 3" xfId="6978" xr:uid="{6D97F7E7-3A19-47F7-A38B-39C2A8489AE1}"/>
    <cellStyle name="Calculation 3 2 2 8 6" xfId="6979" xr:uid="{28C6578B-9883-41B1-A92D-3E833DD5FD74}"/>
    <cellStyle name="Calculation 3 2 2 8 6 2" xfId="6980" xr:uid="{47725EEA-C945-404E-A2B8-F7E149EF03C7}"/>
    <cellStyle name="Calculation 3 2 2 8 6 3" xfId="6981" xr:uid="{8A7DC59B-6B9C-4304-B9C3-A2CB212D4B28}"/>
    <cellStyle name="Calculation 3 2 2 8 7" xfId="6982" xr:uid="{EB4C013C-491B-4106-BF0F-60C0B9515D8E}"/>
    <cellStyle name="Calculation 3 2 2 8 8" xfId="6983" xr:uid="{ABBB847F-2434-4422-AC2F-445E9EF65147}"/>
    <cellStyle name="Calculation 3 2 2 9" xfId="6984" xr:uid="{8EE73CC5-947E-455F-9701-B18BF56B3F0E}"/>
    <cellStyle name="Calculation 3 2 2 9 2" xfId="6985" xr:uid="{39E554CC-FD00-4035-B1F6-5568F58B2089}"/>
    <cellStyle name="Calculation 3 2 2 9 2 2" xfId="6986" xr:uid="{3224169B-E264-436D-998F-A17C5BA7ECFB}"/>
    <cellStyle name="Calculation 3 2 2 9 2 3" xfId="6987" xr:uid="{4A26F6C9-3836-43F0-B388-630573F73329}"/>
    <cellStyle name="Calculation 3 2 2 9 2 4" xfId="6988" xr:uid="{35CD0670-0644-43EC-BCD2-048E41D3E170}"/>
    <cellStyle name="Calculation 3 2 2 9 2 5" xfId="6989" xr:uid="{8A241E11-BA2B-45FB-A8E3-19D19F13CA18}"/>
    <cellStyle name="Calculation 3 2 2 9 2 6" xfId="6990" xr:uid="{20AEC92D-3696-4D19-B3D7-514A9EBE98B7}"/>
    <cellStyle name="Calculation 3 2 2 9 3" xfId="6991" xr:uid="{3EA1A6A9-5601-4EB9-8372-508629CE731D}"/>
    <cellStyle name="Calculation 3 2 2 9 3 2" xfId="6992" xr:uid="{95AC0106-9DBB-4563-9C2A-40B8B616CF46}"/>
    <cellStyle name="Calculation 3 2 2 9 3 3" xfId="6993" xr:uid="{D2D724DC-F117-4567-86F6-213434616F66}"/>
    <cellStyle name="Calculation 3 2 2 9 4" xfId="6994" xr:uid="{3DACDABE-DEBA-4AAC-AD59-BA2ECB95CED3}"/>
    <cellStyle name="Calculation 3 2 2 9 4 2" xfId="6995" xr:uid="{509B149F-4EFD-439C-9051-C2B83D52EA96}"/>
    <cellStyle name="Calculation 3 2 2 9 4 3" xfId="6996" xr:uid="{533780C3-95F2-4EC2-A618-3202710CC521}"/>
    <cellStyle name="Calculation 3 2 2 9 5" xfId="6997" xr:uid="{AC1D75B8-1CA2-482E-9FBA-37B9F671F023}"/>
    <cellStyle name="Calculation 3 2 2 9 5 2" xfId="6998" xr:uid="{BB016BF8-9440-4936-9253-9C97A3A72F9E}"/>
    <cellStyle name="Calculation 3 2 2 9 5 3" xfId="6999" xr:uid="{E36D9831-8668-490A-B7EE-7849B720E078}"/>
    <cellStyle name="Calculation 3 2 2 9 6" xfId="7000" xr:uid="{5F17CDBB-D1E4-4F59-81FE-0488E3F3257C}"/>
    <cellStyle name="Calculation 3 2 2 9 6 2" xfId="7001" xr:uid="{129C8F16-A543-4BA1-8D93-03CF93622322}"/>
    <cellStyle name="Calculation 3 2 2 9 6 3" xfId="7002" xr:uid="{C45E8F0F-7A2C-4E76-915A-66F77B53107D}"/>
    <cellStyle name="Calculation 3 2 2 9 7" xfId="7003" xr:uid="{C2FCFCE3-5FCD-424F-862C-88AF87B41F6A}"/>
    <cellStyle name="Calculation 3 2 2 9 8" xfId="7004" xr:uid="{E86A48E1-BB53-40D0-B2A5-D1AF5C2A0839}"/>
    <cellStyle name="Calculation 3 2 20" xfId="7005" xr:uid="{4A94521F-54A4-43A3-8EBA-FC9B8E03D4F3}"/>
    <cellStyle name="Calculation 3 2 20 2" xfId="7006" xr:uid="{23282816-EE7F-4F0E-A51B-AE346416C6C5}"/>
    <cellStyle name="Calculation 3 2 20 2 2" xfId="7007" xr:uid="{9146A66E-B9DB-4FB3-9269-1C80EEE27AE6}"/>
    <cellStyle name="Calculation 3 2 20 2 3" xfId="7008" xr:uid="{B28C04CA-0788-4E19-B70F-CFBF5E4BF780}"/>
    <cellStyle name="Calculation 3 2 20 2 4" xfId="7009" xr:uid="{98744FE6-719D-4614-8148-533CD3A1F840}"/>
    <cellStyle name="Calculation 3 2 20 2 5" xfId="7010" xr:uid="{9523BBBF-C1D3-4F34-A463-791B231AF6B3}"/>
    <cellStyle name="Calculation 3 2 20 2 6" xfId="7011" xr:uid="{1845FE50-E0BB-4B19-89C2-0BDD9599BDC5}"/>
    <cellStyle name="Calculation 3 2 20 3" xfId="7012" xr:uid="{1B6A2166-C306-4430-BBE2-43CAB9EFDBEE}"/>
    <cellStyle name="Calculation 3 2 20 3 2" xfId="7013" xr:uid="{B4907F6F-0CCA-4444-8B55-1A038A84AA03}"/>
    <cellStyle name="Calculation 3 2 20 3 3" xfId="7014" xr:uid="{4B1B5FFB-C4D1-4330-9D18-6B2282AD99BC}"/>
    <cellStyle name="Calculation 3 2 20 4" xfId="7015" xr:uid="{54983F6C-B345-4D86-87A0-8C49D4D2D259}"/>
    <cellStyle name="Calculation 3 2 20 4 2" xfId="7016" xr:uid="{51F367A3-A507-4941-9145-DA11658F849D}"/>
    <cellStyle name="Calculation 3 2 20 4 3" xfId="7017" xr:uid="{B8CDD695-E242-43DD-96A6-0B2200BACCD2}"/>
    <cellStyle name="Calculation 3 2 20 5" xfId="7018" xr:uid="{ACEE824D-195B-4ABD-A43D-7FB79CD1141A}"/>
    <cellStyle name="Calculation 3 2 20 5 2" xfId="7019" xr:uid="{9A131FF3-5310-48B0-B05D-C93E0A0F5F8F}"/>
    <cellStyle name="Calculation 3 2 20 5 3" xfId="7020" xr:uid="{2291130D-53EE-411F-B8F2-6D4CDC9653B8}"/>
    <cellStyle name="Calculation 3 2 20 6" xfId="7021" xr:uid="{18CA0A7C-9D1E-4EC0-8DB8-05AA6721B2D1}"/>
    <cellStyle name="Calculation 3 2 20 6 2" xfId="7022" xr:uid="{2EFCA976-7348-41C0-82AD-C7F54DC62823}"/>
    <cellStyle name="Calculation 3 2 20 6 3" xfId="7023" xr:uid="{820CF994-2F41-42B4-898E-FD19EBBD835B}"/>
    <cellStyle name="Calculation 3 2 20 7" xfId="7024" xr:uid="{CBD92D1D-B115-4249-8504-03553BDCBA8F}"/>
    <cellStyle name="Calculation 3 2 20 8" xfId="7025" xr:uid="{A36CD0EA-DBD1-4243-88A7-0CAFE484A3C7}"/>
    <cellStyle name="Calculation 3 2 21" xfId="7026" xr:uid="{AA492568-1D46-4CA8-B691-81567F39C95D}"/>
    <cellStyle name="Calculation 3 2 21 2" xfId="7027" xr:uid="{DE14AC9F-A1AA-4E87-8868-3375D3825BBB}"/>
    <cellStyle name="Calculation 3 2 21 2 2" xfId="7028" xr:uid="{A7CA111E-F9A1-439E-A909-96A00D101589}"/>
    <cellStyle name="Calculation 3 2 21 2 3" xfId="7029" xr:uid="{E20CBDD4-10DE-4056-9C80-54B15E8CB947}"/>
    <cellStyle name="Calculation 3 2 21 2 4" xfId="7030" xr:uid="{9CE8F486-F696-4D2E-BF8D-A3123EF00AFC}"/>
    <cellStyle name="Calculation 3 2 21 2 5" xfId="7031" xr:uid="{ACB7CFBF-DEC9-4964-9875-049CBD3C4830}"/>
    <cellStyle name="Calculation 3 2 21 2 6" xfId="7032" xr:uid="{2581FAA4-CE9C-48E8-8346-54653CC74FDD}"/>
    <cellStyle name="Calculation 3 2 21 3" xfId="7033" xr:uid="{38BA67B8-0D7E-4F19-9E38-74768C3FD7F1}"/>
    <cellStyle name="Calculation 3 2 21 3 2" xfId="7034" xr:uid="{FA42A40C-DCDC-489A-B7EB-BC40459FDC15}"/>
    <cellStyle name="Calculation 3 2 21 3 3" xfId="7035" xr:uid="{50144304-2B79-4ABE-AEB5-B9BC018B17C2}"/>
    <cellStyle name="Calculation 3 2 21 4" xfId="7036" xr:uid="{1F8A61B3-7F97-474A-91C7-91E1A8207240}"/>
    <cellStyle name="Calculation 3 2 21 4 2" xfId="7037" xr:uid="{396369FE-A719-4EC8-B2D4-9C95F7F4E172}"/>
    <cellStyle name="Calculation 3 2 21 4 3" xfId="7038" xr:uid="{2F440BC8-AD53-48F1-933A-7DD408D5AE4B}"/>
    <cellStyle name="Calculation 3 2 21 5" xfId="7039" xr:uid="{AD638963-005B-4918-A14A-4AD3BB4A58F1}"/>
    <cellStyle name="Calculation 3 2 21 5 2" xfId="7040" xr:uid="{D2901DB5-F928-40FF-8FD5-C6D39F5EF7A9}"/>
    <cellStyle name="Calculation 3 2 21 5 3" xfId="7041" xr:uid="{B27BDB42-0FC0-41CD-87D3-69B14D31EB67}"/>
    <cellStyle name="Calculation 3 2 21 6" xfId="7042" xr:uid="{22AA0EF0-801B-41D2-B6F0-EF6F7C75FF52}"/>
    <cellStyle name="Calculation 3 2 21 6 2" xfId="7043" xr:uid="{96EE1CF1-0E71-4E17-A6B3-5CEC3E02648A}"/>
    <cellStyle name="Calculation 3 2 21 6 3" xfId="7044" xr:uid="{940C50A1-E24B-4C30-99EB-DAB728D1EFCF}"/>
    <cellStyle name="Calculation 3 2 21 7" xfId="7045" xr:uid="{7B8F049C-3CB2-45A0-814C-189772105208}"/>
    <cellStyle name="Calculation 3 2 21 8" xfId="7046" xr:uid="{F26594A0-79D1-4CE6-BF4D-6489CB475675}"/>
    <cellStyle name="Calculation 3 2 22" xfId="7047" xr:uid="{9F34FBDB-4E8D-4151-B82B-56F536444932}"/>
    <cellStyle name="Calculation 3 2 22 2" xfId="7048" xr:uid="{479836B2-9AF7-4E1C-BEA1-BC90E913FBA0}"/>
    <cellStyle name="Calculation 3 2 22 2 2" xfId="7049" xr:uid="{3B10FC51-E430-4EE0-BB60-C788B446EDD2}"/>
    <cellStyle name="Calculation 3 2 22 2 3" xfId="7050" xr:uid="{22C05DAB-DDE1-42C3-9D62-22DF889ECB09}"/>
    <cellStyle name="Calculation 3 2 22 2 4" xfId="7051" xr:uid="{BBCF4D8B-898E-43D8-8328-133662C80128}"/>
    <cellStyle name="Calculation 3 2 22 2 5" xfId="7052" xr:uid="{03F8DA16-89E5-4D4E-B909-CDE04237EABD}"/>
    <cellStyle name="Calculation 3 2 22 2 6" xfId="7053" xr:uid="{95A8293F-F491-492F-8C40-BA3510EE32CD}"/>
    <cellStyle name="Calculation 3 2 22 3" xfId="7054" xr:uid="{26B84260-CA90-42D8-A94B-5E75EA2BCC39}"/>
    <cellStyle name="Calculation 3 2 22 3 2" xfId="7055" xr:uid="{8FF05193-E0FC-4FE9-9B39-6FB9A45F37EE}"/>
    <cellStyle name="Calculation 3 2 22 3 3" xfId="7056" xr:uid="{8451B76C-FDFA-4FD6-8A40-C9B6FBE61541}"/>
    <cellStyle name="Calculation 3 2 22 4" xfId="7057" xr:uid="{89944F3F-1ED4-4EFA-AFF7-547848A3EBF8}"/>
    <cellStyle name="Calculation 3 2 22 4 2" xfId="7058" xr:uid="{5359994B-2885-4435-9EE1-7BC8367C8AD7}"/>
    <cellStyle name="Calculation 3 2 22 4 3" xfId="7059" xr:uid="{553C9AA5-3CFC-452D-A7A8-A2C4EB673BBB}"/>
    <cellStyle name="Calculation 3 2 22 5" xfId="7060" xr:uid="{7467B1C8-E1A7-4ED7-8FB2-418409C1C79C}"/>
    <cellStyle name="Calculation 3 2 22 5 2" xfId="7061" xr:uid="{184B2BFB-7518-4B3E-B256-CB00662E8F18}"/>
    <cellStyle name="Calculation 3 2 22 5 3" xfId="7062" xr:uid="{A660E3B1-0CD4-4573-8DF1-D1BB6532CA24}"/>
    <cellStyle name="Calculation 3 2 22 6" xfId="7063" xr:uid="{D2337D6F-33D4-463F-8196-065B48E8B630}"/>
    <cellStyle name="Calculation 3 2 22 6 2" xfId="7064" xr:uid="{F675FBF6-112F-4405-BB9F-699806D3CF7C}"/>
    <cellStyle name="Calculation 3 2 22 6 3" xfId="7065" xr:uid="{63978E7C-6A62-41BF-8D78-A3D68DE3AD46}"/>
    <cellStyle name="Calculation 3 2 22 7" xfId="7066" xr:uid="{7D4F3145-55EC-459C-AE7D-7222A5AB1E2D}"/>
    <cellStyle name="Calculation 3 2 22 8" xfId="7067" xr:uid="{C0209A06-B61A-4F65-A7A8-A51138E9D0BC}"/>
    <cellStyle name="Calculation 3 2 23" xfId="7068" xr:uid="{A3CFC552-7569-4770-BB32-7B0E719E910F}"/>
    <cellStyle name="Calculation 3 2 23 2" xfId="7069" xr:uid="{12EA9C33-366E-4E77-9977-5540A54EDF88}"/>
    <cellStyle name="Calculation 3 2 23 2 2" xfId="7070" xr:uid="{CB8C94BD-4FD0-449E-80FA-5994EEB9AF54}"/>
    <cellStyle name="Calculation 3 2 23 2 3" xfId="7071" xr:uid="{E26A3D3E-A2F9-45D4-B375-E924E1954C10}"/>
    <cellStyle name="Calculation 3 2 23 2 4" xfId="7072" xr:uid="{9E52EF05-76D6-46C1-93B2-D70D496C98C1}"/>
    <cellStyle name="Calculation 3 2 23 2 5" xfId="7073" xr:uid="{02488A76-DEF6-4A19-8814-E42BE50D9250}"/>
    <cellStyle name="Calculation 3 2 23 2 6" xfId="7074" xr:uid="{6E70FC2F-C59C-4E6F-8E44-4FB6AC26091A}"/>
    <cellStyle name="Calculation 3 2 23 3" xfId="7075" xr:uid="{82F7BB81-8A98-43AA-9E21-8C88B7945173}"/>
    <cellStyle name="Calculation 3 2 23 3 2" xfId="7076" xr:uid="{26D18645-B5BE-4905-9655-9FC947583653}"/>
    <cellStyle name="Calculation 3 2 23 3 3" xfId="7077" xr:uid="{9714DF25-3ABE-450B-9B8B-669165006C08}"/>
    <cellStyle name="Calculation 3 2 23 4" xfId="7078" xr:uid="{B5E7B77B-B93C-4054-AB2A-949870E3D58D}"/>
    <cellStyle name="Calculation 3 2 23 4 2" xfId="7079" xr:uid="{0F56BCD2-4216-412E-9942-2C6A5EB97DEF}"/>
    <cellStyle name="Calculation 3 2 23 4 3" xfId="7080" xr:uid="{277F11A5-332E-4706-A002-95E15898760A}"/>
    <cellStyle name="Calculation 3 2 23 5" xfId="7081" xr:uid="{51333C0C-94D1-4B66-9DC8-941F5CE04533}"/>
    <cellStyle name="Calculation 3 2 23 5 2" xfId="7082" xr:uid="{009BD649-A125-4147-B661-8845E5E13B6A}"/>
    <cellStyle name="Calculation 3 2 23 5 3" xfId="7083" xr:uid="{EB500E27-EFE3-4F79-94E6-1FF8F252FFEC}"/>
    <cellStyle name="Calculation 3 2 23 6" xfId="7084" xr:uid="{C06B739D-8D45-478C-8241-AECD4E42466A}"/>
    <cellStyle name="Calculation 3 2 23 6 2" xfId="7085" xr:uid="{E6F96398-F7BB-401B-9BF5-6E9632816F94}"/>
    <cellStyle name="Calculation 3 2 23 6 3" xfId="7086" xr:uid="{5EFFCE7D-0F93-464F-ACCD-CAE27020B65F}"/>
    <cellStyle name="Calculation 3 2 23 7" xfId="7087" xr:uid="{D82DA13E-A964-4A09-A61A-0F9B565B4FE2}"/>
    <cellStyle name="Calculation 3 2 23 8" xfId="7088" xr:uid="{73DDEF09-B40B-42DA-8DDC-783398F062AD}"/>
    <cellStyle name="Calculation 3 2 24" xfId="7089" xr:uid="{68BC74B6-72F9-4B63-AC49-C19DBA447690}"/>
    <cellStyle name="Calculation 3 2 24 2" xfId="7090" xr:uid="{907380F9-7562-4EA6-A800-4C0ABA58E26E}"/>
    <cellStyle name="Calculation 3 2 24 2 2" xfId="7091" xr:uid="{295EF91A-7011-4FEF-B4CE-1DD1105EA1B8}"/>
    <cellStyle name="Calculation 3 2 24 2 3" xfId="7092" xr:uid="{B639BDA7-B954-4597-A07E-1843C8AAA689}"/>
    <cellStyle name="Calculation 3 2 24 2 4" xfId="7093" xr:uid="{82CDE062-17B7-45D1-A6C3-028FEA783CF8}"/>
    <cellStyle name="Calculation 3 2 24 2 5" xfId="7094" xr:uid="{1F2C660A-763C-43D1-ACD5-90F631F71889}"/>
    <cellStyle name="Calculation 3 2 24 2 6" xfId="7095" xr:uid="{316C0A83-9E26-4DAC-B139-BE422F2F8237}"/>
    <cellStyle name="Calculation 3 2 24 3" xfId="7096" xr:uid="{54B7B0DF-797D-454D-A2FB-7942BC9EA45C}"/>
    <cellStyle name="Calculation 3 2 24 3 2" xfId="7097" xr:uid="{DB81FB37-BDE9-43C0-BF1B-9878176DD535}"/>
    <cellStyle name="Calculation 3 2 24 3 3" xfId="7098" xr:uid="{F130C6DE-B29A-4481-B678-28B7080CF763}"/>
    <cellStyle name="Calculation 3 2 24 4" xfId="7099" xr:uid="{2AA178AC-EA00-449B-B3D5-2E90A70B8C3A}"/>
    <cellStyle name="Calculation 3 2 24 4 2" xfId="7100" xr:uid="{DFE73672-8629-4EE0-98E9-FB7B31DCE672}"/>
    <cellStyle name="Calculation 3 2 24 4 3" xfId="7101" xr:uid="{FAFEFCD6-7065-4AA0-A8AA-444A2E9EA575}"/>
    <cellStyle name="Calculation 3 2 24 5" xfId="7102" xr:uid="{41A7CF7A-CC85-4150-A787-3A290A68091F}"/>
    <cellStyle name="Calculation 3 2 24 5 2" xfId="7103" xr:uid="{F79D7721-4819-4E86-A583-C80E0B90D9F3}"/>
    <cellStyle name="Calculation 3 2 24 5 3" xfId="7104" xr:uid="{2A6A5438-C9F2-4058-9531-09F86E01C4CA}"/>
    <cellStyle name="Calculation 3 2 24 6" xfId="7105" xr:uid="{FA0DCE7A-663A-484C-B2A2-15EFFBAFAD57}"/>
    <cellStyle name="Calculation 3 2 24 6 2" xfId="7106" xr:uid="{DB84B815-BABE-4DFA-855E-846CAE36B286}"/>
    <cellStyle name="Calculation 3 2 24 6 3" xfId="7107" xr:uid="{880D7A0E-2A0C-4949-86EE-8A6E584BCA82}"/>
    <cellStyle name="Calculation 3 2 24 7" xfId="7108" xr:uid="{3B2E3A9C-B187-4175-9245-AB9BBAAD5F73}"/>
    <cellStyle name="Calculation 3 2 24 8" xfId="7109" xr:uid="{4077F71B-8A55-4787-B847-8390F2AEED8B}"/>
    <cellStyle name="Calculation 3 2 25" xfId="7110" xr:uid="{7851A8D5-9EE6-4901-A6AB-DB72F7235A32}"/>
    <cellStyle name="Calculation 3 2 25 2" xfId="7111" xr:uid="{9D9DBEFC-A112-4C52-B8F9-91BEBC720DDF}"/>
    <cellStyle name="Calculation 3 2 25 2 2" xfId="7112" xr:uid="{78654238-5B84-4330-9410-E395CC4E15DE}"/>
    <cellStyle name="Calculation 3 2 25 2 3" xfId="7113" xr:uid="{7B060753-5585-4ED2-BF37-1C59E986C3E1}"/>
    <cellStyle name="Calculation 3 2 25 2 4" xfId="7114" xr:uid="{24A8B157-4B62-4BDF-AAC2-7505260F960D}"/>
    <cellStyle name="Calculation 3 2 25 2 5" xfId="7115" xr:uid="{1F05B667-F3A1-4760-AE76-73F81D3498DA}"/>
    <cellStyle name="Calculation 3 2 25 2 6" xfId="7116" xr:uid="{FCD63221-A665-4F0B-8B80-43ABDBE9EBE1}"/>
    <cellStyle name="Calculation 3 2 25 3" xfId="7117" xr:uid="{8CD7CE25-ADDD-4DF8-82B0-B8478970A381}"/>
    <cellStyle name="Calculation 3 2 25 3 2" xfId="7118" xr:uid="{8DF1244B-FD78-43F1-BA26-4F686BEEAF3B}"/>
    <cellStyle name="Calculation 3 2 25 3 3" xfId="7119" xr:uid="{979800D3-34B6-4137-AD64-F82190CA19EB}"/>
    <cellStyle name="Calculation 3 2 25 4" xfId="7120" xr:uid="{1CE81DF4-C3C5-4D0F-AC8D-FC9D5F1187FB}"/>
    <cellStyle name="Calculation 3 2 25 4 2" xfId="7121" xr:uid="{858E9B6A-E6E9-4F7A-9B01-7F8F0C062EFA}"/>
    <cellStyle name="Calculation 3 2 25 4 3" xfId="7122" xr:uid="{18A977EF-7B6E-496B-947A-F8A863AE7888}"/>
    <cellStyle name="Calculation 3 2 25 5" xfId="7123" xr:uid="{3CEEFFDB-DD84-43D1-B42E-5E4DF8F27288}"/>
    <cellStyle name="Calculation 3 2 25 5 2" xfId="7124" xr:uid="{6D9CB6CA-4FF5-4CD1-9C56-0A0BA3EF6A70}"/>
    <cellStyle name="Calculation 3 2 25 5 3" xfId="7125" xr:uid="{E9D45485-2AA2-4860-9DAF-4EE77B08B81C}"/>
    <cellStyle name="Calculation 3 2 25 6" xfId="7126" xr:uid="{DA24CFC3-5A63-4311-A7A6-19F8328EEEFC}"/>
    <cellStyle name="Calculation 3 2 25 6 2" xfId="7127" xr:uid="{89D097C2-3CD5-4BF0-839C-43F9B2837D31}"/>
    <cellStyle name="Calculation 3 2 25 6 3" xfId="7128" xr:uid="{C3289905-69F8-4E8F-B51E-857A522D8268}"/>
    <cellStyle name="Calculation 3 2 25 7" xfId="7129" xr:uid="{A4527411-5998-4E53-8860-0C1B5DE6D7B7}"/>
    <cellStyle name="Calculation 3 2 25 8" xfId="7130" xr:uid="{98F78A8F-ABA6-4FA2-936F-5DDEC262043D}"/>
    <cellStyle name="Calculation 3 2 26" xfId="7131" xr:uid="{E64FC701-A98D-4EC2-BCD9-63F043DE793E}"/>
    <cellStyle name="Calculation 3 2 26 2" xfId="7132" xr:uid="{E7DECFC2-3644-468C-9460-AE1B4A9B6EF6}"/>
    <cellStyle name="Calculation 3 2 26 2 2" xfId="7133" xr:uid="{3D41357E-97F3-46F7-A5B3-D9528F1D21C1}"/>
    <cellStyle name="Calculation 3 2 26 2 3" xfId="7134" xr:uid="{1064B73F-CF36-48F7-8069-8EB158D8A3D5}"/>
    <cellStyle name="Calculation 3 2 26 2 4" xfId="7135" xr:uid="{71B14659-7421-49F1-8AAB-9C203A36EC73}"/>
    <cellStyle name="Calculation 3 2 26 2 5" xfId="7136" xr:uid="{516C48B4-1CA4-4AF9-93EF-7953D1EA62C8}"/>
    <cellStyle name="Calculation 3 2 26 2 6" xfId="7137" xr:uid="{705C7733-39CE-4ED0-AB9C-3EE7BC5BEC45}"/>
    <cellStyle name="Calculation 3 2 26 3" xfId="7138" xr:uid="{9747DE73-1AF6-4F8E-8837-6392528B07FD}"/>
    <cellStyle name="Calculation 3 2 26 3 2" xfId="7139" xr:uid="{908F481C-396A-4143-AD9E-F863DB7F0B8B}"/>
    <cellStyle name="Calculation 3 2 26 3 3" xfId="7140" xr:uid="{DE6BE922-B04E-4969-9C96-C336D7020DBB}"/>
    <cellStyle name="Calculation 3 2 26 4" xfId="7141" xr:uid="{51076D5E-4A11-4EE6-B33D-25C1316D33DD}"/>
    <cellStyle name="Calculation 3 2 26 4 2" xfId="7142" xr:uid="{788685E7-018A-4774-B75F-0D24ABB3959F}"/>
    <cellStyle name="Calculation 3 2 26 4 3" xfId="7143" xr:uid="{A09428C7-57DB-496B-878A-72B23B4503F4}"/>
    <cellStyle name="Calculation 3 2 26 5" xfId="7144" xr:uid="{A52CB951-4195-42F5-A69A-2BF331BC1C9B}"/>
    <cellStyle name="Calculation 3 2 26 5 2" xfId="7145" xr:uid="{01474191-790C-4249-90B7-CFBE33785EA5}"/>
    <cellStyle name="Calculation 3 2 26 5 3" xfId="7146" xr:uid="{20EF30D1-65D7-4B4F-821D-B1F2DE101C44}"/>
    <cellStyle name="Calculation 3 2 26 6" xfId="7147" xr:uid="{BC2067B6-BF99-4FE3-9D6E-69AEE81F2260}"/>
    <cellStyle name="Calculation 3 2 26 6 2" xfId="7148" xr:uid="{4A5113D9-2F75-4B05-98DF-27A48F53177D}"/>
    <cellStyle name="Calculation 3 2 26 6 3" xfId="7149" xr:uid="{E1F73085-0890-4CBD-8805-6C05B29D9054}"/>
    <cellStyle name="Calculation 3 2 26 7" xfId="7150" xr:uid="{EE2B07B2-5AA7-4E6A-B51B-22AC8D3ACBEF}"/>
    <cellStyle name="Calculation 3 2 26 8" xfId="7151" xr:uid="{8A43A1BA-958F-47AE-98D8-FE38017EFB1E}"/>
    <cellStyle name="Calculation 3 2 27" xfId="7152" xr:uid="{BB4D5363-9526-49B7-9F5A-3EBBF768E9CB}"/>
    <cellStyle name="Calculation 3 2 27 2" xfId="7153" xr:uid="{64C088B9-995C-407C-96BA-3B2C1CE1BA83}"/>
    <cellStyle name="Calculation 3 2 27 2 2" xfId="7154" xr:uid="{C8BBA22E-66FD-4782-B3A3-FD9E3BC87BAA}"/>
    <cellStyle name="Calculation 3 2 27 2 3" xfId="7155" xr:uid="{24DB1DBD-6DE4-4F70-A0CE-1BFD5E203D16}"/>
    <cellStyle name="Calculation 3 2 27 2 4" xfId="7156" xr:uid="{192E21D7-B9F9-4662-BA37-256DCFF1CBD7}"/>
    <cellStyle name="Calculation 3 2 27 2 5" xfId="7157" xr:uid="{CE94C5BD-C29C-487D-BD5B-3802CA81A512}"/>
    <cellStyle name="Calculation 3 2 27 2 6" xfId="7158" xr:uid="{AE89D1A2-F67A-4842-B436-468DD427D7DF}"/>
    <cellStyle name="Calculation 3 2 27 3" xfId="7159" xr:uid="{49E9F999-0DC9-418B-9CCA-DAAA30FC9430}"/>
    <cellStyle name="Calculation 3 2 27 3 2" xfId="7160" xr:uid="{0A31B912-211E-424B-BC0B-C2FF698AACF4}"/>
    <cellStyle name="Calculation 3 2 27 3 3" xfId="7161" xr:uid="{0D29002E-E8A3-4C67-B7DE-F49EA0F86234}"/>
    <cellStyle name="Calculation 3 2 27 4" xfId="7162" xr:uid="{D58E6ADE-9441-4C82-B5A6-2F6D47DE3159}"/>
    <cellStyle name="Calculation 3 2 27 4 2" xfId="7163" xr:uid="{B167C1DA-EBF2-4AF3-BA5D-7006B0AEEC80}"/>
    <cellStyle name="Calculation 3 2 27 4 3" xfId="7164" xr:uid="{2192B3F1-127D-4058-8A43-8844015100C6}"/>
    <cellStyle name="Calculation 3 2 27 5" xfId="7165" xr:uid="{4647A5C3-101C-4E78-A97C-1D93B1A6CC5C}"/>
    <cellStyle name="Calculation 3 2 27 5 2" xfId="7166" xr:uid="{F34B8D4E-1FD7-48A3-9347-159711F02989}"/>
    <cellStyle name="Calculation 3 2 27 5 3" xfId="7167" xr:uid="{FE48A256-DCAE-4EAF-A5E1-1D54C0F48416}"/>
    <cellStyle name="Calculation 3 2 27 6" xfId="7168" xr:uid="{62A55C21-D2F2-4DB4-B8D5-3BE8292775C5}"/>
    <cellStyle name="Calculation 3 2 27 6 2" xfId="7169" xr:uid="{78300EB0-A6DD-44E3-9EDF-3F039692702E}"/>
    <cellStyle name="Calculation 3 2 27 6 3" xfId="7170" xr:uid="{DE364C53-D676-419F-B2A4-730499E55AC2}"/>
    <cellStyle name="Calculation 3 2 27 7" xfId="7171" xr:uid="{122D48E5-5BB6-4665-AA70-82AC6A593B5E}"/>
    <cellStyle name="Calculation 3 2 27 8" xfId="7172" xr:uid="{09729F53-90A2-430C-942C-733D160C4859}"/>
    <cellStyle name="Calculation 3 2 28" xfId="7173" xr:uid="{3C33097F-ACA2-44DD-9261-64A201AA6786}"/>
    <cellStyle name="Calculation 3 2 28 2" xfId="7174" xr:uid="{8780979D-1A1E-48F5-9E9B-8E0CC0C0E8E4}"/>
    <cellStyle name="Calculation 3 2 28 2 2" xfId="7175" xr:uid="{2F395882-7831-4C5C-BBCD-4181999194ED}"/>
    <cellStyle name="Calculation 3 2 28 2 3" xfId="7176" xr:uid="{D41CC787-947A-4E39-8E5A-973F18801C15}"/>
    <cellStyle name="Calculation 3 2 28 2 4" xfId="7177" xr:uid="{4D741FAD-BEC1-4D70-AC55-E1DC75A84823}"/>
    <cellStyle name="Calculation 3 2 28 2 5" xfId="7178" xr:uid="{0CABD9F6-0085-4626-9ACD-4D6ECCE81A26}"/>
    <cellStyle name="Calculation 3 2 28 2 6" xfId="7179" xr:uid="{163E34AC-FDFF-4834-ABEE-BA8C604BA436}"/>
    <cellStyle name="Calculation 3 2 28 3" xfId="7180" xr:uid="{5638125E-BDF9-4DD2-9A5B-B6877F41E4B7}"/>
    <cellStyle name="Calculation 3 2 28 3 2" xfId="7181" xr:uid="{D36BEC7D-2824-4963-BF53-65417EDF8ECF}"/>
    <cellStyle name="Calculation 3 2 28 3 3" xfId="7182" xr:uid="{0DF315CB-2A46-4776-9B79-7F0206FCD79F}"/>
    <cellStyle name="Calculation 3 2 28 4" xfId="7183" xr:uid="{BE95DB18-F384-48DD-B4F4-54B1D91AB83B}"/>
    <cellStyle name="Calculation 3 2 28 4 2" xfId="7184" xr:uid="{814D9EDC-3B78-4D73-91B7-52DB537501AC}"/>
    <cellStyle name="Calculation 3 2 28 4 3" xfId="7185" xr:uid="{9B7FDA34-C57A-4B2C-96A6-B8D10583632B}"/>
    <cellStyle name="Calculation 3 2 28 5" xfId="7186" xr:uid="{AF361630-D213-476A-87B9-7B59ECCCC8A4}"/>
    <cellStyle name="Calculation 3 2 28 5 2" xfId="7187" xr:uid="{7AC4715B-4E2D-460F-8FDB-BBCC1CAC2E1F}"/>
    <cellStyle name="Calculation 3 2 28 5 3" xfId="7188" xr:uid="{2F5FBAAA-F795-4886-A17B-981FF435DA21}"/>
    <cellStyle name="Calculation 3 2 28 6" xfId="7189" xr:uid="{36E88C89-33BE-4ED6-81EB-261CF7999434}"/>
    <cellStyle name="Calculation 3 2 28 6 2" xfId="7190" xr:uid="{A02A5FD5-DCF4-4BBC-B905-3DF4D2B5016B}"/>
    <cellStyle name="Calculation 3 2 28 6 3" xfId="7191" xr:uid="{BFEC43BE-095C-425A-9DFB-D5EC042247C1}"/>
    <cellStyle name="Calculation 3 2 28 7" xfId="7192" xr:uid="{19DB51EA-97F6-4F38-BB88-52DA0F20D9C3}"/>
    <cellStyle name="Calculation 3 2 28 8" xfId="7193" xr:uid="{C588DEA2-C50F-4D5D-9A07-1D2F5E45D2F6}"/>
    <cellStyle name="Calculation 3 2 29" xfId="7194" xr:uid="{11580371-05A3-44DE-B021-96117BAEC971}"/>
    <cellStyle name="Calculation 3 2 29 2" xfId="7195" xr:uid="{79663622-16F6-47C6-83F3-C25012EC7E31}"/>
    <cellStyle name="Calculation 3 2 29 2 2" xfId="7196" xr:uid="{DF172130-5DED-4ED5-BAC3-D0A5D738EEAB}"/>
    <cellStyle name="Calculation 3 2 29 2 3" xfId="7197" xr:uid="{5D61E5C1-11F7-4CB9-8605-B8DD6C6FB593}"/>
    <cellStyle name="Calculation 3 2 29 2 4" xfId="7198" xr:uid="{6F5F366E-5A25-46D5-A34D-0D9C9CFE7D03}"/>
    <cellStyle name="Calculation 3 2 29 2 5" xfId="7199" xr:uid="{8D384736-B70D-42D3-A620-CE5328E5AB72}"/>
    <cellStyle name="Calculation 3 2 29 2 6" xfId="7200" xr:uid="{D3138CAA-8780-46BD-BE32-E0EE1B78271C}"/>
    <cellStyle name="Calculation 3 2 29 3" xfId="7201" xr:uid="{AB5D556D-5F79-440E-8482-00C70DA7248E}"/>
    <cellStyle name="Calculation 3 2 29 3 2" xfId="7202" xr:uid="{0F108C31-8E82-4476-99C2-99A5A7BAC3A3}"/>
    <cellStyle name="Calculation 3 2 29 3 3" xfId="7203" xr:uid="{FC12752A-CC99-4CA8-8458-AA64758C666F}"/>
    <cellStyle name="Calculation 3 2 29 4" xfId="7204" xr:uid="{C021B8ED-2E9C-484C-9F7F-BA79607E213D}"/>
    <cellStyle name="Calculation 3 2 29 4 2" xfId="7205" xr:uid="{E2D8C91C-D189-4BD0-BA3C-2414EF6DA692}"/>
    <cellStyle name="Calculation 3 2 29 4 3" xfId="7206" xr:uid="{16CA23B0-29BE-4572-8FD4-570FD9522E1A}"/>
    <cellStyle name="Calculation 3 2 29 5" xfId="7207" xr:uid="{9FEDEBD3-C13B-406A-B63C-2E0CC88391DD}"/>
    <cellStyle name="Calculation 3 2 29 5 2" xfId="7208" xr:uid="{6F1680EC-A85B-452A-AD60-D3E1089C100F}"/>
    <cellStyle name="Calculation 3 2 29 5 3" xfId="7209" xr:uid="{DB83F149-D8DC-4B0A-A10F-0F391AD663FF}"/>
    <cellStyle name="Calculation 3 2 29 6" xfId="7210" xr:uid="{970336FA-091F-4FF3-846F-B1908C4CD590}"/>
    <cellStyle name="Calculation 3 2 29 6 2" xfId="7211" xr:uid="{12862A12-5895-4E22-BBEB-FE8CB05351B0}"/>
    <cellStyle name="Calculation 3 2 29 6 3" xfId="7212" xr:uid="{5F70FCF7-9183-4A38-B7FF-33C98007358A}"/>
    <cellStyle name="Calculation 3 2 29 7" xfId="7213" xr:uid="{A4EAB840-9F66-49F7-82BD-194EA5DE701A}"/>
    <cellStyle name="Calculation 3 2 29 8" xfId="7214" xr:uid="{93960CA8-B5DC-4EA4-80B9-B8A6951C4C4D}"/>
    <cellStyle name="Calculation 3 2 3" xfId="7215" xr:uid="{AD9FF683-F993-400D-B4BA-6686F205E77E}"/>
    <cellStyle name="Calculation 3 2 3 2" xfId="7216" xr:uid="{A88F2B7B-D000-449B-8972-0C5580825085}"/>
    <cellStyle name="Calculation 3 2 3 2 2" xfId="7217" xr:uid="{70353370-B004-4F47-A7D3-6B8611BC9A83}"/>
    <cellStyle name="Calculation 3 2 3 2 3" xfId="7218" xr:uid="{8EB00187-B122-4158-AC2E-4CA1EB20F796}"/>
    <cellStyle name="Calculation 3 2 3 2 4" xfId="7219" xr:uid="{B0AE3716-9E34-4B78-8AE8-8CD675AA25D9}"/>
    <cellStyle name="Calculation 3 2 3 2 5" xfId="7220" xr:uid="{0030AD29-4427-46D3-9339-4EC20E105958}"/>
    <cellStyle name="Calculation 3 2 3 2 6" xfId="7221" xr:uid="{7615A6B0-9561-47D7-81CF-9D1312EAF4B0}"/>
    <cellStyle name="Calculation 3 2 3 3" xfId="7222" xr:uid="{3A6B218C-79BD-46D6-BA7F-930B6AF8C608}"/>
    <cellStyle name="Calculation 3 2 3 3 2" xfId="7223" xr:uid="{B2D02554-805D-487B-BEE0-C6CA1D8BE308}"/>
    <cellStyle name="Calculation 3 2 3 3 3" xfId="7224" xr:uid="{9C029DE1-4947-4F2F-89B0-3182164A47DA}"/>
    <cellStyle name="Calculation 3 2 3 4" xfId="7225" xr:uid="{6EDB8139-91E9-4989-A0A3-49466794BC1B}"/>
    <cellStyle name="Calculation 3 2 3 4 2" xfId="7226" xr:uid="{3D2B29B4-0860-4AE3-8FB8-108AF9E4CEC5}"/>
    <cellStyle name="Calculation 3 2 3 4 3" xfId="7227" xr:uid="{259B4DB8-6F1C-43FD-9FC6-0997F183858A}"/>
    <cellStyle name="Calculation 3 2 3 5" xfId="7228" xr:uid="{AA893397-2872-4F0E-BEE7-66044C6CCD36}"/>
    <cellStyle name="Calculation 3 2 3 5 2" xfId="7229" xr:uid="{88BC6023-2B0D-4DFF-811D-BE24FAABCED0}"/>
    <cellStyle name="Calculation 3 2 3 5 3" xfId="7230" xr:uid="{1E54D380-5C72-46A1-B0E5-19A823F93260}"/>
    <cellStyle name="Calculation 3 2 3 6" xfId="7231" xr:uid="{9FAE93A9-D79A-4149-8AD7-9AB360A7A668}"/>
    <cellStyle name="Calculation 3 2 3 6 2" xfId="7232" xr:uid="{4E9A4A9C-A65D-44DC-8109-93C0F2CDDE2A}"/>
    <cellStyle name="Calculation 3 2 3 6 3" xfId="7233" xr:uid="{39E97AEC-CF84-4E60-94BE-FF963270C9DD}"/>
    <cellStyle name="Calculation 3 2 3 7" xfId="7234" xr:uid="{09EDEBA1-7CC5-4E5F-AF0F-6E0719F64D78}"/>
    <cellStyle name="Calculation 3 2 3 8" xfId="7235" xr:uid="{8973B572-8233-4FB2-97F0-EF633ADD1D3A}"/>
    <cellStyle name="Calculation 3 2 30" xfId="7236" xr:uid="{F85FA1AE-C329-4B0A-B936-D2B484D84DDA}"/>
    <cellStyle name="Calculation 3 2 30 2" xfId="7237" xr:uid="{0F3687EA-62EF-447C-97D1-1734938517D3}"/>
    <cellStyle name="Calculation 3 2 30 2 2" xfId="7238" xr:uid="{E8EE2C11-6428-4537-A811-5DFDCD3DF4B3}"/>
    <cellStyle name="Calculation 3 2 30 2 3" xfId="7239" xr:uid="{1773AC31-C0A1-4CA3-99BE-4F7C504A0911}"/>
    <cellStyle name="Calculation 3 2 30 2 4" xfId="7240" xr:uid="{032E7E65-628D-4362-97F3-C4FFBDF99B44}"/>
    <cellStyle name="Calculation 3 2 30 2 5" xfId="7241" xr:uid="{FABD601D-9DE2-4023-B337-67B342A446C1}"/>
    <cellStyle name="Calculation 3 2 30 2 6" xfId="7242" xr:uid="{D06FB277-00EE-47B4-8BDB-E84571A44445}"/>
    <cellStyle name="Calculation 3 2 30 3" xfId="7243" xr:uid="{785F90E7-6F6E-4BFC-9C4D-F502817DD157}"/>
    <cellStyle name="Calculation 3 2 30 3 2" xfId="7244" xr:uid="{C4342099-2F52-4C72-BA01-B7F8B132323B}"/>
    <cellStyle name="Calculation 3 2 30 3 3" xfId="7245" xr:uid="{5FC3C355-4D98-41DB-8FC7-EE544B98A88B}"/>
    <cellStyle name="Calculation 3 2 30 4" xfId="7246" xr:uid="{979FEB1F-0BDA-4033-895F-5A6B984647BD}"/>
    <cellStyle name="Calculation 3 2 30 4 2" xfId="7247" xr:uid="{8AAC8626-C0B6-4641-86C4-393B4B59C1A0}"/>
    <cellStyle name="Calculation 3 2 30 4 3" xfId="7248" xr:uid="{B8C3E92B-B35E-42AA-A00D-B3D6B8AC9462}"/>
    <cellStyle name="Calculation 3 2 30 5" xfId="7249" xr:uid="{8A4166D1-65CF-4035-8591-C643FE5C5317}"/>
    <cellStyle name="Calculation 3 2 30 5 2" xfId="7250" xr:uid="{0BD808BE-1F53-4490-9052-118C5876C109}"/>
    <cellStyle name="Calculation 3 2 30 5 3" xfId="7251" xr:uid="{98A2F6AF-DAE4-44C7-A6C0-AF5CD2086AEC}"/>
    <cellStyle name="Calculation 3 2 30 6" xfId="7252" xr:uid="{BFFECBD5-38F5-4DC0-A600-E38A7000FE5C}"/>
    <cellStyle name="Calculation 3 2 30 6 2" xfId="7253" xr:uid="{F1647467-6B3B-4680-8EFF-14245441F2FD}"/>
    <cellStyle name="Calculation 3 2 30 6 3" xfId="7254" xr:uid="{A80D7D0E-ED4D-45E9-B43F-22C02851B270}"/>
    <cellStyle name="Calculation 3 2 30 7" xfId="7255" xr:uid="{232BE554-74A5-4F18-8BCE-0A3411628230}"/>
    <cellStyle name="Calculation 3 2 30 8" xfId="7256" xr:uid="{840D7C11-CDF0-4CD7-830B-7A6E9DF1EFEE}"/>
    <cellStyle name="Calculation 3 2 31" xfId="7257" xr:uid="{C80EEBCA-C2F8-4B13-9F1A-9D76AC0B4671}"/>
    <cellStyle name="Calculation 3 2 31 2" xfId="7258" xr:uid="{457B3FE5-14D7-46F9-AD3A-2B9824302AF6}"/>
    <cellStyle name="Calculation 3 2 31 2 2" xfId="7259" xr:uid="{CEC1F2EC-34A2-47E2-83D7-508A7828C053}"/>
    <cellStyle name="Calculation 3 2 31 2 3" xfId="7260" xr:uid="{D292DE4A-35AE-4C35-9BD7-F61ACBF736A0}"/>
    <cellStyle name="Calculation 3 2 31 2 4" xfId="7261" xr:uid="{4E50FE25-55B1-4582-BF31-F1247965F6A2}"/>
    <cellStyle name="Calculation 3 2 31 2 5" xfId="7262" xr:uid="{76C50063-1206-4F9E-9E31-DD6906CAFD4D}"/>
    <cellStyle name="Calculation 3 2 31 2 6" xfId="7263" xr:uid="{DF79468A-D168-4686-885B-876A95F458A3}"/>
    <cellStyle name="Calculation 3 2 31 3" xfId="7264" xr:uid="{946E3A09-C81F-4102-A3AD-11FF7ADAE9FE}"/>
    <cellStyle name="Calculation 3 2 31 3 2" xfId="7265" xr:uid="{FABA710B-189B-4F50-8717-99A3102A72BB}"/>
    <cellStyle name="Calculation 3 2 31 3 3" xfId="7266" xr:uid="{E4E5A0D7-1698-4F02-82D9-516E290B5C61}"/>
    <cellStyle name="Calculation 3 2 31 4" xfId="7267" xr:uid="{82EFE652-BB6E-480F-82C1-0AD9725B1BC3}"/>
    <cellStyle name="Calculation 3 2 31 4 2" xfId="7268" xr:uid="{ED410A29-13C2-491C-8B98-CDC2960A232E}"/>
    <cellStyle name="Calculation 3 2 31 4 3" xfId="7269" xr:uid="{D443FAA1-2BB5-46BF-9DF9-B325AAB3F935}"/>
    <cellStyle name="Calculation 3 2 31 5" xfId="7270" xr:uid="{A7319C4F-D680-4CD1-8E51-35202C06639B}"/>
    <cellStyle name="Calculation 3 2 31 5 2" xfId="7271" xr:uid="{67404F42-74EB-49C8-B7EF-85CF434E5E3B}"/>
    <cellStyle name="Calculation 3 2 31 5 3" xfId="7272" xr:uid="{6374CA47-0AAA-4844-B1F7-8C5D779646C8}"/>
    <cellStyle name="Calculation 3 2 31 6" xfId="7273" xr:uid="{9B263C5B-AD2E-4B92-B034-7DB870DE10D6}"/>
    <cellStyle name="Calculation 3 2 31 6 2" xfId="7274" xr:uid="{839686DD-7A3F-421D-A166-C8AA07E8BB96}"/>
    <cellStyle name="Calculation 3 2 31 6 3" xfId="7275" xr:uid="{678E6ECC-0AEF-4E45-A80F-4F1A54036A6F}"/>
    <cellStyle name="Calculation 3 2 31 7" xfId="7276" xr:uid="{5D85166A-D897-4350-B90F-A2A4562D097A}"/>
    <cellStyle name="Calculation 3 2 31 8" xfId="7277" xr:uid="{A93B784B-6A29-43EF-B611-295CC04EE430}"/>
    <cellStyle name="Calculation 3 2 32" xfId="7278" xr:uid="{4ABE746F-CF60-44EA-A835-0EF86D636427}"/>
    <cellStyle name="Calculation 3 2 32 2" xfId="7279" xr:uid="{63B82F1A-B7CC-4391-8E7D-9E58F7C83034}"/>
    <cellStyle name="Calculation 3 2 32 2 2" xfId="7280" xr:uid="{1FC5C99F-9C5F-41A8-9691-0D447E7AC7DA}"/>
    <cellStyle name="Calculation 3 2 32 2 3" xfId="7281" xr:uid="{E8201510-9233-4205-8580-2FF6E43B23B2}"/>
    <cellStyle name="Calculation 3 2 32 2 4" xfId="7282" xr:uid="{952D1591-A3A6-4BB6-B334-C16A69F4B8EF}"/>
    <cellStyle name="Calculation 3 2 32 2 5" xfId="7283" xr:uid="{643979A2-4F6C-4CBE-AD3C-26F4F3B4B833}"/>
    <cellStyle name="Calculation 3 2 32 2 6" xfId="7284" xr:uid="{1DA45054-3711-4C6F-8596-0DC42F0202C9}"/>
    <cellStyle name="Calculation 3 2 32 3" xfId="7285" xr:uid="{CBAF0626-1A59-4317-BA2A-B11CADAC62E0}"/>
    <cellStyle name="Calculation 3 2 32 3 2" xfId="7286" xr:uid="{62B0DB31-B906-4DFF-A8E6-042C7C59D77A}"/>
    <cellStyle name="Calculation 3 2 32 3 3" xfId="7287" xr:uid="{4415C601-F86E-4E2E-9F76-F15D19D64B44}"/>
    <cellStyle name="Calculation 3 2 32 4" xfId="7288" xr:uid="{3C077E53-8DC4-4B22-A09A-152B79342A03}"/>
    <cellStyle name="Calculation 3 2 32 4 2" xfId="7289" xr:uid="{65C97836-0B9B-4BEB-B6BB-91902FDB852D}"/>
    <cellStyle name="Calculation 3 2 32 4 3" xfId="7290" xr:uid="{824C2A97-51F8-417F-89D4-23D316C46C21}"/>
    <cellStyle name="Calculation 3 2 32 5" xfId="7291" xr:uid="{566B8FD5-9EA0-4245-BB40-1F1EF287B120}"/>
    <cellStyle name="Calculation 3 2 32 5 2" xfId="7292" xr:uid="{9F2C9726-C722-4009-BF8F-48B159A2324A}"/>
    <cellStyle name="Calculation 3 2 32 5 3" xfId="7293" xr:uid="{32C02AD0-0B95-4F56-81CE-75E9694E6D16}"/>
    <cellStyle name="Calculation 3 2 32 6" xfId="7294" xr:uid="{3A91AEB8-0388-4836-B9CB-2BB5618E27BE}"/>
    <cellStyle name="Calculation 3 2 32 6 2" xfId="7295" xr:uid="{AAE29369-4402-42CC-B134-2A68FFBB2F6D}"/>
    <cellStyle name="Calculation 3 2 32 6 3" xfId="7296" xr:uid="{F0E40785-F06B-4D05-BFC1-49302672953B}"/>
    <cellStyle name="Calculation 3 2 32 7" xfId="7297" xr:uid="{1A15B61E-0163-4149-88FB-1C9BCFC4E0BC}"/>
    <cellStyle name="Calculation 3 2 32 8" xfId="7298" xr:uid="{03CB49C8-34A2-4E9A-B751-014313A609C9}"/>
    <cellStyle name="Calculation 3 2 33" xfId="7299" xr:uid="{BF08D130-189A-446C-8348-6CBB3353EE67}"/>
    <cellStyle name="Calculation 3 2 33 2" xfId="7300" xr:uid="{B5E36B69-CE3E-470F-8670-67974EFF29CA}"/>
    <cellStyle name="Calculation 3 2 33 2 2" xfId="7301" xr:uid="{4EF589F6-D074-41DA-A2BC-7911F9D27812}"/>
    <cellStyle name="Calculation 3 2 33 2 3" xfId="7302" xr:uid="{993711F5-7A6F-45A5-918D-49D3E2B78147}"/>
    <cellStyle name="Calculation 3 2 33 2 4" xfId="7303" xr:uid="{ED1C9178-ECA9-4550-8332-206FA4DFD68A}"/>
    <cellStyle name="Calculation 3 2 33 2 5" xfId="7304" xr:uid="{AB25B57A-C6E1-40A5-96B7-BBA0A2397346}"/>
    <cellStyle name="Calculation 3 2 33 2 6" xfId="7305" xr:uid="{40BD146A-55C7-43FC-BB83-AA34CBCE5083}"/>
    <cellStyle name="Calculation 3 2 33 3" xfId="7306" xr:uid="{22013378-CFB1-4455-B208-9A96B3DE958A}"/>
    <cellStyle name="Calculation 3 2 33 3 2" xfId="7307" xr:uid="{D3810E55-C9F1-4BFF-83A0-B564A8A459A2}"/>
    <cellStyle name="Calculation 3 2 33 3 3" xfId="7308" xr:uid="{710DE23B-0C88-447A-86B8-2303B3F35C12}"/>
    <cellStyle name="Calculation 3 2 33 4" xfId="7309" xr:uid="{85EA9550-7F37-44AC-AA07-122E10D8B0A8}"/>
    <cellStyle name="Calculation 3 2 33 4 2" xfId="7310" xr:uid="{046782C6-5133-4C0E-BDE4-26D56286B662}"/>
    <cellStyle name="Calculation 3 2 33 4 3" xfId="7311" xr:uid="{C3F65328-B0D0-4F78-8AE6-9508935C74ED}"/>
    <cellStyle name="Calculation 3 2 33 5" xfId="7312" xr:uid="{6D6794CB-6301-4441-AA08-F0135F4CBC62}"/>
    <cellStyle name="Calculation 3 2 33 5 2" xfId="7313" xr:uid="{5E61994E-84D9-40C1-83B7-20586E69E2B6}"/>
    <cellStyle name="Calculation 3 2 33 5 3" xfId="7314" xr:uid="{46E15F0D-2950-40E1-B268-F522B881C53C}"/>
    <cellStyle name="Calculation 3 2 33 6" xfId="7315" xr:uid="{4354713B-C3FF-4C52-B7B9-EE04E4EB9C04}"/>
    <cellStyle name="Calculation 3 2 33 6 2" xfId="7316" xr:uid="{F7261F7A-669A-48D0-A7FA-B93876FB657F}"/>
    <cellStyle name="Calculation 3 2 33 6 3" xfId="7317" xr:uid="{FAC073F5-7410-4496-97C4-2DC4C6E72BEA}"/>
    <cellStyle name="Calculation 3 2 33 7" xfId="7318" xr:uid="{C1DFBE58-05FF-458B-996D-40248A303C48}"/>
    <cellStyle name="Calculation 3 2 33 8" xfId="7319" xr:uid="{7621C80B-F7C4-42F0-8938-B1AB4D5D478C}"/>
    <cellStyle name="Calculation 3 2 34" xfId="7320" xr:uid="{3C29A8D6-BBD0-44F3-9D6C-41434420F674}"/>
    <cellStyle name="Calculation 3 2 34 2" xfId="7321" xr:uid="{D47A36BE-D28D-45AC-ACFE-28AAE91D211A}"/>
    <cellStyle name="Calculation 3 2 34 2 2" xfId="7322" xr:uid="{F06BC021-110A-48C6-9CFF-EAD1CAF79486}"/>
    <cellStyle name="Calculation 3 2 34 2 3" xfId="7323" xr:uid="{28D676AB-FA2F-4060-A73E-88FC7D7184ED}"/>
    <cellStyle name="Calculation 3 2 34 2 4" xfId="7324" xr:uid="{E6F0F37E-098B-46B2-B83E-68B222185648}"/>
    <cellStyle name="Calculation 3 2 34 2 5" xfId="7325" xr:uid="{3A6126AA-4196-467B-8E76-8C036568AF14}"/>
    <cellStyle name="Calculation 3 2 34 2 6" xfId="7326" xr:uid="{56AB0DB8-8280-4D8E-A0B7-99A699C7CED6}"/>
    <cellStyle name="Calculation 3 2 34 3" xfId="7327" xr:uid="{341E2129-5BA3-476F-BF85-68DCF967DBE3}"/>
    <cellStyle name="Calculation 3 2 34 3 2" xfId="7328" xr:uid="{D2B17700-E4B9-46D9-B27F-27517C41D019}"/>
    <cellStyle name="Calculation 3 2 34 3 3" xfId="7329" xr:uid="{D24563F8-BF34-4FC7-A1AF-9D19766A1E41}"/>
    <cellStyle name="Calculation 3 2 34 4" xfId="7330" xr:uid="{F6670770-C6B8-4049-84A3-87B831C18869}"/>
    <cellStyle name="Calculation 3 2 34 4 2" xfId="7331" xr:uid="{AFC1D9F7-CD1E-42B8-B33F-DD75DEBA538D}"/>
    <cellStyle name="Calculation 3 2 34 4 3" xfId="7332" xr:uid="{146287A7-F504-4CAD-8144-C54CEACDD3CF}"/>
    <cellStyle name="Calculation 3 2 34 5" xfId="7333" xr:uid="{2E0DB391-22F4-45A9-8490-A8163D6AE4F8}"/>
    <cellStyle name="Calculation 3 2 34 5 2" xfId="7334" xr:uid="{F9FCDBFC-E552-4D99-966B-D1FF065C152A}"/>
    <cellStyle name="Calculation 3 2 34 5 3" xfId="7335" xr:uid="{C9197C1A-9D7E-4CD9-832E-8238F0135335}"/>
    <cellStyle name="Calculation 3 2 34 6" xfId="7336" xr:uid="{83B39759-1E88-4E8C-8135-D4C65A74F81D}"/>
    <cellStyle name="Calculation 3 2 34 6 2" xfId="7337" xr:uid="{D04E3F65-F25B-4C0A-911B-EB75DCAB25A9}"/>
    <cellStyle name="Calculation 3 2 34 6 3" xfId="7338" xr:uid="{82ABEEDF-63A4-4877-86FB-DC931EA6CC24}"/>
    <cellStyle name="Calculation 3 2 34 7" xfId="7339" xr:uid="{F70486CA-0011-41DE-A7AD-8FD3A3D9D8F1}"/>
    <cellStyle name="Calculation 3 2 34 8" xfId="7340" xr:uid="{CEE5890A-0F9D-4FBE-A2D1-4C2377695FDE}"/>
    <cellStyle name="Calculation 3 2 35" xfId="7341" xr:uid="{6344D5F1-EA87-416E-A7DA-5734125AFA2C}"/>
    <cellStyle name="Calculation 3 2 35 2" xfId="7342" xr:uid="{A397CD0F-E2E1-460E-B1A8-55251FC00207}"/>
    <cellStyle name="Calculation 3 2 35 2 2" xfId="7343" xr:uid="{D72398B6-E4B4-4AEC-BFBA-3BB8FCB8F1D9}"/>
    <cellStyle name="Calculation 3 2 35 2 3" xfId="7344" xr:uid="{80739336-6D23-4557-A6FC-66E8604F1508}"/>
    <cellStyle name="Calculation 3 2 35 2 4" xfId="7345" xr:uid="{FD10A489-C739-4756-BB08-7F29EFC97829}"/>
    <cellStyle name="Calculation 3 2 35 2 5" xfId="7346" xr:uid="{D5425B71-B9B0-455A-9191-FEF78D2C095C}"/>
    <cellStyle name="Calculation 3 2 35 2 6" xfId="7347" xr:uid="{10808454-85E3-48AA-B2C5-4FA971A11303}"/>
    <cellStyle name="Calculation 3 2 35 3" xfId="7348" xr:uid="{6943F2A9-1EE2-4353-9A27-BF102FE256C0}"/>
    <cellStyle name="Calculation 3 2 35 3 2" xfId="7349" xr:uid="{D1488310-9E75-4766-81D5-96C51680B6F0}"/>
    <cellStyle name="Calculation 3 2 35 3 3" xfId="7350" xr:uid="{CE0F4BFC-719E-4E68-B19A-3B0BE01BBCF4}"/>
    <cellStyle name="Calculation 3 2 35 4" xfId="7351" xr:uid="{A7D19F9B-8C2F-454A-AE9E-F8B9E69C2929}"/>
    <cellStyle name="Calculation 3 2 35 4 2" xfId="7352" xr:uid="{AC643069-B81A-4E4B-B49A-67BEA133039B}"/>
    <cellStyle name="Calculation 3 2 35 4 3" xfId="7353" xr:uid="{08099F29-5387-44B2-AEE3-02FF76D42665}"/>
    <cellStyle name="Calculation 3 2 35 5" xfId="7354" xr:uid="{12D28AF8-C0A5-4B2E-8EAC-75C5B86EDA37}"/>
    <cellStyle name="Calculation 3 2 35 5 2" xfId="7355" xr:uid="{BB1C9ED8-91DC-4F2D-9D61-F994010B64F9}"/>
    <cellStyle name="Calculation 3 2 35 5 3" xfId="7356" xr:uid="{A1D10F05-40D1-44BC-86EF-ADC540ABCAD1}"/>
    <cellStyle name="Calculation 3 2 35 6" xfId="7357" xr:uid="{D1BDE286-1354-423A-A9AA-5324BCE2AD31}"/>
    <cellStyle name="Calculation 3 2 35 6 2" xfId="7358" xr:uid="{2589A9D9-4539-457E-B11A-474CA5E896D8}"/>
    <cellStyle name="Calculation 3 2 35 6 3" xfId="7359" xr:uid="{678FDA23-7B8F-4083-9258-F92AF737E8E6}"/>
    <cellStyle name="Calculation 3 2 35 7" xfId="7360" xr:uid="{F88EC7E6-0942-4835-ADC8-45698A8F12A8}"/>
    <cellStyle name="Calculation 3 2 35 8" xfId="7361" xr:uid="{A6C6537D-09A8-42CA-A74B-F5DBAC4F2A5E}"/>
    <cellStyle name="Calculation 3 2 36" xfId="7362" xr:uid="{19A454DE-E055-4377-97EA-330C0C88CDA2}"/>
    <cellStyle name="Calculation 3 2 36 2" xfId="7363" xr:uid="{4C967774-90D0-4616-AF83-FDCDC927BD1E}"/>
    <cellStyle name="Calculation 3 2 36 3" xfId="7364" xr:uid="{9DAE854F-E2ED-4141-B5A9-691D726DDED0}"/>
    <cellStyle name="Calculation 3 2 37" xfId="7365" xr:uid="{8DBB6F68-FEFB-4E1A-920E-91A90CD411BE}"/>
    <cellStyle name="Calculation 3 2 37 2" xfId="7366" xr:uid="{54BE8DD0-76E5-4E90-8723-13CBEA9B14A5}"/>
    <cellStyle name="Calculation 3 2 37 3" xfId="7367" xr:uid="{B1CC5609-53BC-4BB4-9F8F-3281149BB230}"/>
    <cellStyle name="Calculation 3 2 37 4" xfId="7368" xr:uid="{C802B6A0-A9CE-4B78-BE86-3DB6588C2E9C}"/>
    <cellStyle name="Calculation 3 2 37 5" xfId="7369" xr:uid="{998967A1-B1EA-4FD0-AAD0-E3749C50A954}"/>
    <cellStyle name="Calculation 3 2 37 6" xfId="7370" xr:uid="{CECC6FE7-976C-4F2E-A286-F865516B4795}"/>
    <cellStyle name="Calculation 3 2 38" xfId="7371" xr:uid="{9D5B1104-10B6-4117-9B12-17C8D312007C}"/>
    <cellStyle name="Calculation 3 2 38 2" xfId="7372" xr:uid="{DB87813C-FEFE-41AA-84B9-2EE319F9EE64}"/>
    <cellStyle name="Calculation 3 2 38 3" xfId="7373" xr:uid="{DEE8FBD2-13FE-449C-94DB-465EE867D478}"/>
    <cellStyle name="Calculation 3 2 39" xfId="7374" xr:uid="{DB2D3CB2-A523-4285-B053-4A9A8C42BC91}"/>
    <cellStyle name="Calculation 3 2 39 2" xfId="7375" xr:uid="{7A55B3CD-4662-4E35-AF8B-EF13E508F920}"/>
    <cellStyle name="Calculation 3 2 39 3" xfId="7376" xr:uid="{970DB6DC-282C-4AF7-AF6C-8B511C85DCCB}"/>
    <cellStyle name="Calculation 3 2 4" xfId="7377" xr:uid="{9FC3D8C5-20B6-4167-ABB8-B38F7B772C0B}"/>
    <cellStyle name="Calculation 3 2 4 2" xfId="7378" xr:uid="{149F9DFE-8901-462E-B450-B367562AB0AF}"/>
    <cellStyle name="Calculation 3 2 4 2 2" xfId="7379" xr:uid="{EA80AA34-8B9A-4166-BD7E-0D33C2274DEC}"/>
    <cellStyle name="Calculation 3 2 4 2 3" xfId="7380" xr:uid="{062F3FA2-1FA1-43EF-85B6-FFABF0968F74}"/>
    <cellStyle name="Calculation 3 2 4 2 4" xfId="7381" xr:uid="{1A0C3FB2-7B97-4CA3-965F-C6135C402B28}"/>
    <cellStyle name="Calculation 3 2 4 2 5" xfId="7382" xr:uid="{EC7AFEF9-91FC-422A-8FD2-52EF380DA842}"/>
    <cellStyle name="Calculation 3 2 4 2 6" xfId="7383" xr:uid="{AA871541-70F6-43C5-A5E2-43E099C76605}"/>
    <cellStyle name="Calculation 3 2 4 3" xfId="7384" xr:uid="{7BD930A1-DC72-4255-AB75-563FA1D201BA}"/>
    <cellStyle name="Calculation 3 2 4 3 2" xfId="7385" xr:uid="{2BEAA73C-6796-4998-9DD5-7D550DAE5ECF}"/>
    <cellStyle name="Calculation 3 2 4 3 3" xfId="7386" xr:uid="{96A9EDA4-FE47-4DF3-9036-8AE4A42E02FE}"/>
    <cellStyle name="Calculation 3 2 4 4" xfId="7387" xr:uid="{307E6772-1788-4FD6-84FD-B2D16D8F0F3A}"/>
    <cellStyle name="Calculation 3 2 4 4 2" xfId="7388" xr:uid="{6966B537-B0F7-4480-84EE-C2EDB39169D8}"/>
    <cellStyle name="Calculation 3 2 4 4 3" xfId="7389" xr:uid="{9EAD63F2-4013-4D09-85B6-E301CFB3763C}"/>
    <cellStyle name="Calculation 3 2 4 5" xfId="7390" xr:uid="{356F90B7-9ACA-4751-B714-4522107010F3}"/>
    <cellStyle name="Calculation 3 2 4 5 2" xfId="7391" xr:uid="{203E2744-E5C1-42FC-9852-E6F08E919A99}"/>
    <cellStyle name="Calculation 3 2 4 5 3" xfId="7392" xr:uid="{1E7DAA3E-53D9-40A2-99A8-0FBB5AF706C3}"/>
    <cellStyle name="Calculation 3 2 4 6" xfId="7393" xr:uid="{C9C77E73-38A5-4674-8346-46C113A74802}"/>
    <cellStyle name="Calculation 3 2 4 6 2" xfId="7394" xr:uid="{AC813195-FC9B-438D-80E2-D74CCAB3EC28}"/>
    <cellStyle name="Calculation 3 2 4 6 3" xfId="7395" xr:uid="{3CDB5957-B0B7-45E2-B65E-A2449586D2E6}"/>
    <cellStyle name="Calculation 3 2 4 7" xfId="7396" xr:uid="{39D1206A-467C-4B48-BC1E-9D9704FF5801}"/>
    <cellStyle name="Calculation 3 2 4 8" xfId="7397" xr:uid="{049D086B-5859-4C37-9B29-FAE399E6DDCC}"/>
    <cellStyle name="Calculation 3 2 40" xfId="7398" xr:uid="{7C8E6506-5962-4790-B7AE-C843DB44FBA3}"/>
    <cellStyle name="Calculation 3 2 40 2" xfId="7399" xr:uid="{266F40E6-E409-4638-B1FC-A48732E9ABCD}"/>
    <cellStyle name="Calculation 3 2 40 3" xfId="7400" xr:uid="{05C62C96-5531-41BD-A338-6AEB0366AEF9}"/>
    <cellStyle name="Calculation 3 2 41" xfId="7401" xr:uid="{9522C58D-F939-4E9B-AB87-1931BC62A560}"/>
    <cellStyle name="Calculation 3 2 42" xfId="7402" xr:uid="{2528E36C-17D4-46E7-9963-A3463441CC1B}"/>
    <cellStyle name="Calculation 3 2 5" xfId="7403" xr:uid="{057A0D29-F42B-4580-A10E-2C9060B19954}"/>
    <cellStyle name="Calculation 3 2 5 2" xfId="7404" xr:uid="{BD602A8B-C5D6-45F6-A5B8-AFA2F1265CF9}"/>
    <cellStyle name="Calculation 3 2 5 2 2" xfId="7405" xr:uid="{E6739161-8153-4695-8A40-F1DD400EB157}"/>
    <cellStyle name="Calculation 3 2 5 2 3" xfId="7406" xr:uid="{D312AEA8-448C-4E20-95DF-176932890C3E}"/>
    <cellStyle name="Calculation 3 2 5 2 4" xfId="7407" xr:uid="{A5B53202-0FD7-46B9-9337-A121D37AA5D1}"/>
    <cellStyle name="Calculation 3 2 5 2 5" xfId="7408" xr:uid="{FD872922-CCB0-4D29-8BE1-56FD028AEBFF}"/>
    <cellStyle name="Calculation 3 2 5 2 6" xfId="7409" xr:uid="{B59F8205-3421-497D-9AE2-6435B82DF22E}"/>
    <cellStyle name="Calculation 3 2 5 3" xfId="7410" xr:uid="{DB423C59-2FE4-4735-AFC5-B6FE4D4F4F52}"/>
    <cellStyle name="Calculation 3 2 5 3 2" xfId="7411" xr:uid="{CC2C2B21-BDBA-46C7-AC6B-36812D1C5C1E}"/>
    <cellStyle name="Calculation 3 2 5 3 3" xfId="7412" xr:uid="{86448CE3-710D-4CED-BD3C-6A79801399EB}"/>
    <cellStyle name="Calculation 3 2 5 4" xfId="7413" xr:uid="{B484E7A3-FEF1-472C-9D93-089342FA6DFE}"/>
    <cellStyle name="Calculation 3 2 5 4 2" xfId="7414" xr:uid="{7A30C1F7-F64C-4BB1-AC0D-C1E753CA180F}"/>
    <cellStyle name="Calculation 3 2 5 4 3" xfId="7415" xr:uid="{E88DBA88-26E0-4A73-BFBA-4327DE236175}"/>
    <cellStyle name="Calculation 3 2 5 5" xfId="7416" xr:uid="{CED2D28A-0097-4429-843B-AB8D232BF919}"/>
    <cellStyle name="Calculation 3 2 5 5 2" xfId="7417" xr:uid="{1831853B-922E-40D5-93C0-6E19E09DAD75}"/>
    <cellStyle name="Calculation 3 2 5 5 3" xfId="7418" xr:uid="{93847224-7CF1-4F4A-844E-C2B4DF690902}"/>
    <cellStyle name="Calculation 3 2 5 6" xfId="7419" xr:uid="{0736CE92-9C37-46CD-94E6-C4DD57FE88F7}"/>
    <cellStyle name="Calculation 3 2 5 6 2" xfId="7420" xr:uid="{BB6411FF-9E9D-4393-8104-8A8D9AD0D56D}"/>
    <cellStyle name="Calculation 3 2 5 6 3" xfId="7421" xr:uid="{C3BBF561-E2FC-416C-8E48-76D24233B478}"/>
    <cellStyle name="Calculation 3 2 5 7" xfId="7422" xr:uid="{2D35F7FF-E6A5-49EC-9019-20AF0EF8B9E6}"/>
    <cellStyle name="Calculation 3 2 5 8" xfId="7423" xr:uid="{ABF5235A-0690-4BCF-966F-0520022086F7}"/>
    <cellStyle name="Calculation 3 2 6" xfId="7424" xr:uid="{19672E8C-740D-47CC-A221-5BFE3DFEA33C}"/>
    <cellStyle name="Calculation 3 2 6 2" xfId="7425" xr:uid="{3005A21B-5A76-47D8-AC44-FD44C47AEA0C}"/>
    <cellStyle name="Calculation 3 2 6 2 2" xfId="7426" xr:uid="{ABCCAC64-1010-4D5C-921F-860C44729BBC}"/>
    <cellStyle name="Calculation 3 2 6 2 3" xfId="7427" xr:uid="{D33782D2-6F19-4087-AA1A-2516894B59FF}"/>
    <cellStyle name="Calculation 3 2 6 2 4" xfId="7428" xr:uid="{369E7C20-E780-44AE-8E0B-8FF8842C80F5}"/>
    <cellStyle name="Calculation 3 2 6 2 5" xfId="7429" xr:uid="{F3DF4C63-A6E0-480F-90CB-E7AE47796C71}"/>
    <cellStyle name="Calculation 3 2 6 2 6" xfId="7430" xr:uid="{2528D4A6-E912-48DA-862F-5CB2D6EAF23C}"/>
    <cellStyle name="Calculation 3 2 6 3" xfId="7431" xr:uid="{2A214DB3-7055-4117-800F-CD12EE9450BD}"/>
    <cellStyle name="Calculation 3 2 6 3 2" xfId="7432" xr:uid="{4037CD73-CC79-4E72-A112-334F1CF9C3CB}"/>
    <cellStyle name="Calculation 3 2 6 3 3" xfId="7433" xr:uid="{0C5236C0-5573-46CE-ACB3-DC920757BED1}"/>
    <cellStyle name="Calculation 3 2 6 4" xfId="7434" xr:uid="{6D0F5BA2-C660-4E4D-A13A-55B8957EC9A4}"/>
    <cellStyle name="Calculation 3 2 6 4 2" xfId="7435" xr:uid="{A9C939B7-2BB0-44D7-AC0A-CDE0A1A7F250}"/>
    <cellStyle name="Calculation 3 2 6 4 3" xfId="7436" xr:uid="{BE7B143F-0DF7-46B6-87B4-7F831BCE8EFD}"/>
    <cellStyle name="Calculation 3 2 6 5" xfId="7437" xr:uid="{3A04BDEE-A19F-400F-99E4-0028619366C7}"/>
    <cellStyle name="Calculation 3 2 6 5 2" xfId="7438" xr:uid="{8DF9347F-F407-49F2-9753-553933559BDD}"/>
    <cellStyle name="Calculation 3 2 6 5 3" xfId="7439" xr:uid="{13968193-DA1D-4533-BB16-ACD0841220DE}"/>
    <cellStyle name="Calculation 3 2 6 6" xfId="7440" xr:uid="{05462A3E-959F-46E5-934C-1CBC4328E005}"/>
    <cellStyle name="Calculation 3 2 6 6 2" xfId="7441" xr:uid="{F9207AFC-C830-4136-BA19-31523CE0F720}"/>
    <cellStyle name="Calculation 3 2 6 6 3" xfId="7442" xr:uid="{89AD60BD-2172-45EA-B3C3-63CF15124AF8}"/>
    <cellStyle name="Calculation 3 2 6 7" xfId="7443" xr:uid="{8D662B40-4D29-491F-A5A4-5CB06D69C570}"/>
    <cellStyle name="Calculation 3 2 6 8" xfId="7444" xr:uid="{42B1DDDB-E92B-49C9-BABA-CA7C09E707AA}"/>
    <cellStyle name="Calculation 3 2 7" xfId="7445" xr:uid="{399AF660-BF44-4A82-BA63-B162ECD4E71E}"/>
    <cellStyle name="Calculation 3 2 7 2" xfId="7446" xr:uid="{434A2473-5620-480B-9C8E-B18EEA912A34}"/>
    <cellStyle name="Calculation 3 2 7 2 2" xfId="7447" xr:uid="{8DB25CF6-72F8-4E80-A922-41DD12A11F8A}"/>
    <cellStyle name="Calculation 3 2 7 2 3" xfId="7448" xr:uid="{1F55D232-771B-4C8E-99C1-413306617950}"/>
    <cellStyle name="Calculation 3 2 7 2 4" xfId="7449" xr:uid="{DFD595F9-BD5E-4745-A3D1-08B6466B5961}"/>
    <cellStyle name="Calculation 3 2 7 2 5" xfId="7450" xr:uid="{9E03FF07-13F3-48BB-A317-9A1B5691B1FF}"/>
    <cellStyle name="Calculation 3 2 7 2 6" xfId="7451" xr:uid="{18385F4F-D8AF-4600-849F-9259527B2B48}"/>
    <cellStyle name="Calculation 3 2 7 3" xfId="7452" xr:uid="{A906B841-3553-45E8-ADD5-625E319C3FC1}"/>
    <cellStyle name="Calculation 3 2 7 3 2" xfId="7453" xr:uid="{D0CCBECD-AEA2-44FF-AC1F-36FF06021ECE}"/>
    <cellStyle name="Calculation 3 2 7 3 3" xfId="7454" xr:uid="{BC173C71-3F6F-4F70-8BBD-DA97213A7D4E}"/>
    <cellStyle name="Calculation 3 2 7 4" xfId="7455" xr:uid="{B8C1026C-7153-4D69-8046-4A0BACBD8BB2}"/>
    <cellStyle name="Calculation 3 2 7 4 2" xfId="7456" xr:uid="{812A3A47-1E08-4209-9203-B477073C4CE7}"/>
    <cellStyle name="Calculation 3 2 7 4 3" xfId="7457" xr:uid="{C168878B-D950-43B7-8E31-8A1EB6363C3D}"/>
    <cellStyle name="Calculation 3 2 7 5" xfId="7458" xr:uid="{80D183C4-A4EB-4B11-99D3-D89CCB62747F}"/>
    <cellStyle name="Calculation 3 2 7 5 2" xfId="7459" xr:uid="{EBBF29DF-DCB3-4D0B-BD0A-49F2C3156926}"/>
    <cellStyle name="Calculation 3 2 7 5 3" xfId="7460" xr:uid="{7936A29E-F2E3-46FA-B6E3-DD4787B9F5A4}"/>
    <cellStyle name="Calculation 3 2 7 6" xfId="7461" xr:uid="{77A3B27C-3DA6-4568-9E50-B39BCB4FD47A}"/>
    <cellStyle name="Calculation 3 2 7 6 2" xfId="7462" xr:uid="{9CA774A7-8BFC-40D9-A7BF-BD14EF663E37}"/>
    <cellStyle name="Calculation 3 2 7 6 3" xfId="7463" xr:uid="{B759956A-23F9-4C1F-A7BC-1A780B10CA4D}"/>
    <cellStyle name="Calculation 3 2 7 7" xfId="7464" xr:uid="{73E1D81F-E265-479A-9AEB-99A33AAF6AAE}"/>
    <cellStyle name="Calculation 3 2 7 8" xfId="7465" xr:uid="{17C8F7BD-5C7E-47C0-9D7E-A7F315F21316}"/>
    <cellStyle name="Calculation 3 2 8" xfId="7466" xr:uid="{22DDEBC7-5623-427C-8908-D719E0C65546}"/>
    <cellStyle name="Calculation 3 2 8 2" xfId="7467" xr:uid="{FEE95389-7DBE-4800-B49F-149630D6E68A}"/>
    <cellStyle name="Calculation 3 2 8 2 2" xfId="7468" xr:uid="{778CFAC3-98FE-444A-9A76-6D50C09D50B1}"/>
    <cellStyle name="Calculation 3 2 8 2 3" xfId="7469" xr:uid="{B1B6ABA5-6DBC-450B-BFC6-95758750CB90}"/>
    <cellStyle name="Calculation 3 2 8 2 4" xfId="7470" xr:uid="{ECEDF79F-145A-45FC-BCC2-77BF68000252}"/>
    <cellStyle name="Calculation 3 2 8 2 5" xfId="7471" xr:uid="{DA53BB20-C876-4E63-A4D2-6804800EBD92}"/>
    <cellStyle name="Calculation 3 2 8 2 6" xfId="7472" xr:uid="{AE608425-C225-48EE-B147-B35DAF5913B0}"/>
    <cellStyle name="Calculation 3 2 8 3" xfId="7473" xr:uid="{300A394B-1A3D-47D6-A371-2B1CA47ABAA5}"/>
    <cellStyle name="Calculation 3 2 8 3 2" xfId="7474" xr:uid="{B0A89F5C-ADAD-49B3-BFD1-883C5595FE86}"/>
    <cellStyle name="Calculation 3 2 8 3 3" xfId="7475" xr:uid="{919205AB-A033-49AC-9CEF-24EBE9447F81}"/>
    <cellStyle name="Calculation 3 2 8 4" xfId="7476" xr:uid="{59D79DB5-8393-4CA0-9417-97B9B2761CE2}"/>
    <cellStyle name="Calculation 3 2 8 4 2" xfId="7477" xr:uid="{D6665D54-2B9D-48BF-AAF3-9E31154F16B7}"/>
    <cellStyle name="Calculation 3 2 8 4 3" xfId="7478" xr:uid="{E9699C92-BCD5-4CF8-AFFE-E2DC0D7A9978}"/>
    <cellStyle name="Calculation 3 2 8 5" xfId="7479" xr:uid="{07BC84EE-5605-4324-9A50-49AE899CA2BB}"/>
    <cellStyle name="Calculation 3 2 8 5 2" xfId="7480" xr:uid="{918ED41B-FB07-489D-88EC-065CDC9C20E5}"/>
    <cellStyle name="Calculation 3 2 8 5 3" xfId="7481" xr:uid="{ABB14349-A926-4B95-AD9F-D885F57C4992}"/>
    <cellStyle name="Calculation 3 2 8 6" xfId="7482" xr:uid="{501DBA69-9DDE-45B2-9131-765055751C78}"/>
    <cellStyle name="Calculation 3 2 8 6 2" xfId="7483" xr:uid="{DB05EA91-E681-41C4-AAB2-37BB7FEE7611}"/>
    <cellStyle name="Calculation 3 2 8 6 3" xfId="7484" xr:uid="{3AFBCDC4-2AE4-4525-AA3D-EEBE8E9A5F89}"/>
    <cellStyle name="Calculation 3 2 8 7" xfId="7485" xr:uid="{A1531C5B-635E-4B20-A69E-52B3C99B0EB5}"/>
    <cellStyle name="Calculation 3 2 8 8" xfId="7486" xr:uid="{6FC00BCB-4F22-4326-8863-1DC9E3A985C6}"/>
    <cellStyle name="Calculation 3 2 9" xfId="7487" xr:uid="{B8BCA9FA-1648-4726-A179-BA5C53B20264}"/>
    <cellStyle name="Calculation 3 2 9 2" xfId="7488" xr:uid="{54435132-0A0F-4D3E-AE95-16363C1A598E}"/>
    <cellStyle name="Calculation 3 2 9 2 2" xfId="7489" xr:uid="{02980F59-0009-4B3C-BA7D-A0BDD49BE1F6}"/>
    <cellStyle name="Calculation 3 2 9 2 3" xfId="7490" xr:uid="{47641BDA-972D-4A70-96B3-9B95B96FD888}"/>
    <cellStyle name="Calculation 3 2 9 2 4" xfId="7491" xr:uid="{6E2B1A74-879A-4E2F-92EB-CF3EA0A596B1}"/>
    <cellStyle name="Calculation 3 2 9 2 5" xfId="7492" xr:uid="{B6A21C77-B20E-43D4-A5F2-0C400968CFB2}"/>
    <cellStyle name="Calculation 3 2 9 2 6" xfId="7493" xr:uid="{2ABD4EE4-B32B-4E48-BCED-FEFF299BCE97}"/>
    <cellStyle name="Calculation 3 2 9 3" xfId="7494" xr:uid="{8F24D7D9-A526-4FD1-B889-20AC0EB791AD}"/>
    <cellStyle name="Calculation 3 2 9 3 2" xfId="7495" xr:uid="{C7A90274-6B9F-4BA2-B109-315D82F3E20C}"/>
    <cellStyle name="Calculation 3 2 9 3 3" xfId="7496" xr:uid="{B569D6D9-CD86-4185-8CF6-0CC6E7E1570B}"/>
    <cellStyle name="Calculation 3 2 9 4" xfId="7497" xr:uid="{F5D206E5-B313-4FED-ACEC-4D6BDB38F006}"/>
    <cellStyle name="Calculation 3 2 9 4 2" xfId="7498" xr:uid="{62AF2851-DA59-4D9C-8233-33D1BDAEF2E9}"/>
    <cellStyle name="Calculation 3 2 9 4 3" xfId="7499" xr:uid="{D4162D46-4479-4263-A3BB-47B325A6B555}"/>
    <cellStyle name="Calculation 3 2 9 5" xfId="7500" xr:uid="{3C3483D4-FBA4-4F69-97A2-A25E2CEE3A33}"/>
    <cellStyle name="Calculation 3 2 9 5 2" xfId="7501" xr:uid="{327BF0E8-4D5F-4B6A-907D-7808D61E7BD3}"/>
    <cellStyle name="Calculation 3 2 9 5 3" xfId="7502" xr:uid="{019728C3-59C6-488C-A0ED-AC6FB1FAB11A}"/>
    <cellStyle name="Calculation 3 2 9 6" xfId="7503" xr:uid="{8C8CB445-3E47-4667-9910-8D5BD788EF9E}"/>
    <cellStyle name="Calculation 3 2 9 6 2" xfId="7504" xr:uid="{F7EB1020-9137-4D12-B773-89C905086546}"/>
    <cellStyle name="Calculation 3 2 9 6 3" xfId="7505" xr:uid="{2768F937-9CCB-464F-AF94-9382E4F5BD72}"/>
    <cellStyle name="Calculation 3 2 9 7" xfId="7506" xr:uid="{52C5654A-7F32-413E-A062-0931C217B74C}"/>
    <cellStyle name="Calculation 3 2 9 8" xfId="7507" xr:uid="{144828D5-1383-4578-8FB5-5E7661A6A213}"/>
    <cellStyle name="Calculation 3 20" xfId="7508" xr:uid="{816ADE8D-9AA6-4EC0-B588-DD4C23166D42}"/>
    <cellStyle name="Calculation 3 20 2" xfId="7509" xr:uid="{6A0680C1-A64E-420B-B343-8B062F6BAF21}"/>
    <cellStyle name="Calculation 3 20 2 2" xfId="7510" xr:uid="{D12F7310-64E5-4944-BB46-7A2CC62BBECC}"/>
    <cellStyle name="Calculation 3 20 2 3" xfId="7511" xr:uid="{C6790689-EED8-4173-9925-EF2309B974BA}"/>
    <cellStyle name="Calculation 3 20 2 4" xfId="7512" xr:uid="{9CB67652-82EA-470D-BAEC-E6C994B331C4}"/>
    <cellStyle name="Calculation 3 20 2 5" xfId="7513" xr:uid="{EF85FF64-40B3-453B-A442-ACFF875CBEB7}"/>
    <cellStyle name="Calculation 3 20 2 6" xfId="7514" xr:uid="{65F29B2F-F09F-4ACF-B4B0-875C08F891BA}"/>
    <cellStyle name="Calculation 3 20 3" xfId="7515" xr:uid="{141DE146-C05D-415E-BC8D-3A80FF66049D}"/>
    <cellStyle name="Calculation 3 20 3 2" xfId="7516" xr:uid="{B333174D-72EE-4740-9A9F-7AEC2B82A8BD}"/>
    <cellStyle name="Calculation 3 20 3 3" xfId="7517" xr:uid="{BD094986-C665-4465-A75D-C48DBD11FBF9}"/>
    <cellStyle name="Calculation 3 20 4" xfId="7518" xr:uid="{C02AD8C4-273F-46EA-9032-DE02D5FC4092}"/>
    <cellStyle name="Calculation 3 20 4 2" xfId="7519" xr:uid="{2C6FA58C-9CDA-4F74-B0E0-0D5096915E1D}"/>
    <cellStyle name="Calculation 3 20 4 3" xfId="7520" xr:uid="{AFC761B8-041C-43E1-9FB2-5906A753D95F}"/>
    <cellStyle name="Calculation 3 20 5" xfId="7521" xr:uid="{9E0B8BDA-FD7C-4882-9753-600B148867FE}"/>
    <cellStyle name="Calculation 3 20 5 2" xfId="7522" xr:uid="{068D219E-500F-40DD-8201-D3E6B3FB051D}"/>
    <cellStyle name="Calculation 3 20 5 3" xfId="7523" xr:uid="{FA2FC6FC-BF1A-4C83-A764-D80AC93C51CC}"/>
    <cellStyle name="Calculation 3 20 6" xfId="7524" xr:uid="{55A16F3B-EABB-4584-90B1-475A0CAE0456}"/>
    <cellStyle name="Calculation 3 20 6 2" xfId="7525" xr:uid="{5246D0FD-E0EC-48A3-B610-EEFC46A663EC}"/>
    <cellStyle name="Calculation 3 20 6 3" xfId="7526" xr:uid="{13864B05-AC00-4CB9-9AA9-40784D20E204}"/>
    <cellStyle name="Calculation 3 20 7" xfId="7527" xr:uid="{712D0118-5561-4C8E-8F4D-A44B18110268}"/>
    <cellStyle name="Calculation 3 20 8" xfId="7528" xr:uid="{D2572BF7-3172-408E-802A-559051C82656}"/>
    <cellStyle name="Calculation 3 21" xfId="7529" xr:uid="{EF148040-B9AA-457C-B7F5-80BB678C714F}"/>
    <cellStyle name="Calculation 3 21 2" xfId="7530" xr:uid="{F7DAFA3F-D6CE-4BD8-9AE8-2C051BF2792B}"/>
    <cellStyle name="Calculation 3 21 2 2" xfId="7531" xr:uid="{4CBF9061-700E-4736-A795-DDEA62F8F507}"/>
    <cellStyle name="Calculation 3 21 2 3" xfId="7532" xr:uid="{AC0123BC-07C9-4F2D-B1C3-3A07C7EFD789}"/>
    <cellStyle name="Calculation 3 21 2 4" xfId="7533" xr:uid="{73FB2F75-F4B0-4367-8E86-5F49439DC6EA}"/>
    <cellStyle name="Calculation 3 21 2 5" xfId="7534" xr:uid="{034D23C9-F924-438B-9805-DB5561107186}"/>
    <cellStyle name="Calculation 3 21 2 6" xfId="7535" xr:uid="{72836F20-EF0A-4C4D-B30E-81A63D3DB92A}"/>
    <cellStyle name="Calculation 3 21 3" xfId="7536" xr:uid="{FEDDBAC9-F44B-4DEE-B4E3-E09D1ED1AD6C}"/>
    <cellStyle name="Calculation 3 21 3 2" xfId="7537" xr:uid="{3067A317-4D0D-4CE9-A3B8-82CC543DD11E}"/>
    <cellStyle name="Calculation 3 21 3 3" xfId="7538" xr:uid="{2A7B535B-0C0C-4C0A-9930-2732A9591AE4}"/>
    <cellStyle name="Calculation 3 21 4" xfId="7539" xr:uid="{A0379463-8D79-4954-841F-8FE62DFB7FF1}"/>
    <cellStyle name="Calculation 3 21 4 2" xfId="7540" xr:uid="{17BC30ED-4D39-4517-88C8-ACEF0B40C6F9}"/>
    <cellStyle name="Calculation 3 21 4 3" xfId="7541" xr:uid="{AC13A4A4-B18C-41F7-8B2E-9120FFEBC9D6}"/>
    <cellStyle name="Calculation 3 21 5" xfId="7542" xr:uid="{1CBFB914-6FE3-4D16-AE3C-920FAB38C831}"/>
    <cellStyle name="Calculation 3 21 5 2" xfId="7543" xr:uid="{B3C3FF2B-ACAD-43BB-8EBF-F646D7B45076}"/>
    <cellStyle name="Calculation 3 21 5 3" xfId="7544" xr:uid="{C39492A5-37E7-42F6-AA90-780B8DD26CDE}"/>
    <cellStyle name="Calculation 3 21 6" xfId="7545" xr:uid="{5CD1FD02-5820-40E4-BAC4-02A416A24C48}"/>
    <cellStyle name="Calculation 3 21 6 2" xfId="7546" xr:uid="{F6F099F3-A4FB-4C40-A031-1D5494BE09A6}"/>
    <cellStyle name="Calculation 3 21 6 3" xfId="7547" xr:uid="{5E358E56-0E7D-4D38-8843-CA46AA6D6A82}"/>
    <cellStyle name="Calculation 3 21 7" xfId="7548" xr:uid="{4A69BF23-378E-4E0D-8BB4-EDBE3BDFE813}"/>
    <cellStyle name="Calculation 3 21 8" xfId="7549" xr:uid="{6312504C-7137-4026-9892-F5B53CCF5D88}"/>
    <cellStyle name="Calculation 3 22" xfId="7550" xr:uid="{2FA568FB-A1C7-40B5-A88C-4E0FDA6DDA43}"/>
    <cellStyle name="Calculation 3 22 2" xfId="7551" xr:uid="{B5F2C7BA-ECAA-45BA-A10D-F99C7CCC936F}"/>
    <cellStyle name="Calculation 3 22 2 2" xfId="7552" xr:uid="{9A221918-34A4-4EC6-8A49-AB98EB0426B4}"/>
    <cellStyle name="Calculation 3 22 2 3" xfId="7553" xr:uid="{93506647-67E6-4C96-B326-2909DA904A26}"/>
    <cellStyle name="Calculation 3 22 2 4" xfId="7554" xr:uid="{62A0DC0D-FEEC-4D58-BA74-C83AC9744370}"/>
    <cellStyle name="Calculation 3 22 2 5" xfId="7555" xr:uid="{EFA94D78-A42A-487B-BDCB-9E9EB5099A9F}"/>
    <cellStyle name="Calculation 3 22 2 6" xfId="7556" xr:uid="{9952E812-4744-4D93-AD08-CDD3283CF9F5}"/>
    <cellStyle name="Calculation 3 22 3" xfId="7557" xr:uid="{7C164E6E-0454-413C-B659-3D2E2BAB86A3}"/>
    <cellStyle name="Calculation 3 22 3 2" xfId="7558" xr:uid="{11682206-B9F2-44CF-BBD5-6609616A7DCD}"/>
    <cellStyle name="Calculation 3 22 3 3" xfId="7559" xr:uid="{FB30629E-A2BA-4546-A089-2D22A0766AA8}"/>
    <cellStyle name="Calculation 3 22 4" xfId="7560" xr:uid="{D5D62377-0FE3-47DD-9D5B-EB4693545B77}"/>
    <cellStyle name="Calculation 3 22 4 2" xfId="7561" xr:uid="{AB74D0D1-758E-430D-8EE9-BF1384528F2E}"/>
    <cellStyle name="Calculation 3 22 4 3" xfId="7562" xr:uid="{DFBA02E6-624B-457F-AD33-6D4BA4F0F1DC}"/>
    <cellStyle name="Calculation 3 22 5" xfId="7563" xr:uid="{9CFD124A-87E1-4235-8935-5F6229F6C96A}"/>
    <cellStyle name="Calculation 3 22 5 2" xfId="7564" xr:uid="{9F0C2759-863A-476C-961F-E1283DD5BD8E}"/>
    <cellStyle name="Calculation 3 22 5 3" xfId="7565" xr:uid="{19886A5F-086C-4B31-8C7B-2A58FC0672C9}"/>
    <cellStyle name="Calculation 3 22 6" xfId="7566" xr:uid="{0D3F1950-2251-48E8-B877-A9C4F2ECE774}"/>
    <cellStyle name="Calculation 3 22 6 2" xfId="7567" xr:uid="{74A95864-B4EC-4EBF-950E-3CDA9575CADA}"/>
    <cellStyle name="Calculation 3 22 6 3" xfId="7568" xr:uid="{7CAFF9E0-016A-4460-9274-55C381ECFD76}"/>
    <cellStyle name="Calculation 3 22 7" xfId="7569" xr:uid="{C61B6352-D27D-441C-BD53-B892EB4899F4}"/>
    <cellStyle name="Calculation 3 22 8" xfId="7570" xr:uid="{C4BEF8CB-195E-4742-9307-2D66488DB72A}"/>
    <cellStyle name="Calculation 3 23" xfId="7571" xr:uid="{BB08AA96-B29D-4FD5-8A68-6AE3BBE866D1}"/>
    <cellStyle name="Calculation 3 23 2" xfId="7572" xr:uid="{E62D99FD-1B96-4E27-B737-308737DCF615}"/>
    <cellStyle name="Calculation 3 23 2 2" xfId="7573" xr:uid="{07CC8E75-EBA7-47B1-9F10-5710D0DF17A9}"/>
    <cellStyle name="Calculation 3 23 2 3" xfId="7574" xr:uid="{F134FAA6-118A-4A28-92D0-134AAEFA491C}"/>
    <cellStyle name="Calculation 3 23 2 4" xfId="7575" xr:uid="{974D35B3-65BA-484D-A3F1-E5771E93F13E}"/>
    <cellStyle name="Calculation 3 23 2 5" xfId="7576" xr:uid="{2785C76F-FD34-4D65-89AB-66295C65B9EA}"/>
    <cellStyle name="Calculation 3 23 2 6" xfId="7577" xr:uid="{0D9D729E-8052-47AE-B092-F5FEDD66FD6A}"/>
    <cellStyle name="Calculation 3 23 3" xfId="7578" xr:uid="{0570C62A-5793-4D62-B3DD-E9417C68CA19}"/>
    <cellStyle name="Calculation 3 23 3 2" xfId="7579" xr:uid="{178CB82F-6996-4A70-9811-D1E2979284E2}"/>
    <cellStyle name="Calculation 3 23 3 3" xfId="7580" xr:uid="{BDE068A4-C7FA-49B5-BC95-CFC814CC2DE5}"/>
    <cellStyle name="Calculation 3 23 4" xfId="7581" xr:uid="{A83A5947-C9DA-411D-B22E-3EBE3282E89C}"/>
    <cellStyle name="Calculation 3 23 4 2" xfId="7582" xr:uid="{0A51631B-83BE-4E20-BE47-8A2B3F72928D}"/>
    <cellStyle name="Calculation 3 23 4 3" xfId="7583" xr:uid="{F33764CB-71E0-413B-8204-B886E20AC1BA}"/>
    <cellStyle name="Calculation 3 23 5" xfId="7584" xr:uid="{8DEF0B04-295E-4802-8873-180CA5BD46DD}"/>
    <cellStyle name="Calculation 3 23 5 2" xfId="7585" xr:uid="{DBEA3CE6-EB8C-404C-BB0E-F192836A77DA}"/>
    <cellStyle name="Calculation 3 23 5 3" xfId="7586" xr:uid="{917C1635-B306-4260-AA67-8C67A6EFDDBD}"/>
    <cellStyle name="Calculation 3 23 6" xfId="7587" xr:uid="{F5DD5F66-201C-4F0A-B21F-890B9D2B5E7B}"/>
    <cellStyle name="Calculation 3 23 6 2" xfId="7588" xr:uid="{DB88624C-E018-4F00-8883-7D60615D40B8}"/>
    <cellStyle name="Calculation 3 23 6 3" xfId="7589" xr:uid="{8047FCE7-2E8B-4288-B7D3-DF4E07C2A857}"/>
    <cellStyle name="Calculation 3 23 7" xfId="7590" xr:uid="{988858BF-E99B-49BB-8BBC-7C26F7C48A88}"/>
    <cellStyle name="Calculation 3 23 8" xfId="7591" xr:uid="{56FAB728-09A8-4036-A7D8-CEA0B88BED36}"/>
    <cellStyle name="Calculation 3 24" xfId="7592" xr:uid="{998F4BC4-AA52-47F9-99D4-CD0DE6AA821E}"/>
    <cellStyle name="Calculation 3 24 2" xfId="7593" xr:uid="{D77F458F-ECD0-4340-A270-589B6914C028}"/>
    <cellStyle name="Calculation 3 24 2 2" xfId="7594" xr:uid="{3873FFEC-B786-46AD-95EB-0C84F045AE29}"/>
    <cellStyle name="Calculation 3 24 2 3" xfId="7595" xr:uid="{C8AEAEE3-0E91-4D3E-B8D5-1533C244B7F2}"/>
    <cellStyle name="Calculation 3 24 2 4" xfId="7596" xr:uid="{13BDB855-0189-48FA-82DE-7337004C5368}"/>
    <cellStyle name="Calculation 3 24 2 5" xfId="7597" xr:uid="{71886F5C-D9E2-45CC-AAA0-0FD4E263504F}"/>
    <cellStyle name="Calculation 3 24 2 6" xfId="7598" xr:uid="{4E8DF0F7-EE02-4309-B905-95E3BD765485}"/>
    <cellStyle name="Calculation 3 24 3" xfId="7599" xr:uid="{849D2AB9-749E-4EF4-877B-1451DD105848}"/>
    <cellStyle name="Calculation 3 24 3 2" xfId="7600" xr:uid="{96D59257-D7E2-4226-A343-F86E0AEC623C}"/>
    <cellStyle name="Calculation 3 24 3 3" xfId="7601" xr:uid="{9D4EBA0A-5876-402A-AD00-9BF2CD66D660}"/>
    <cellStyle name="Calculation 3 24 4" xfId="7602" xr:uid="{4107A788-E27D-4215-B7A0-61C6D47978BC}"/>
    <cellStyle name="Calculation 3 24 4 2" xfId="7603" xr:uid="{D69DF288-5ABD-42D5-8A32-4B88D521E4B8}"/>
    <cellStyle name="Calculation 3 24 4 3" xfId="7604" xr:uid="{6838AC2C-DB3D-4322-BE22-738EAA68A6A8}"/>
    <cellStyle name="Calculation 3 24 5" xfId="7605" xr:uid="{9340FFE0-2F16-46F8-BD1D-21501B53A8A5}"/>
    <cellStyle name="Calculation 3 24 5 2" xfId="7606" xr:uid="{C8ADF31E-0992-478F-9896-270AE9A548EE}"/>
    <cellStyle name="Calculation 3 24 5 3" xfId="7607" xr:uid="{C6B868D6-D972-43DB-83DF-B7C0D83226F1}"/>
    <cellStyle name="Calculation 3 24 6" xfId="7608" xr:uid="{E1B9B64B-E4E4-45FB-A2FB-D5C085B19398}"/>
    <cellStyle name="Calculation 3 24 6 2" xfId="7609" xr:uid="{2E524482-F03F-41A6-AEBE-84037CE9381E}"/>
    <cellStyle name="Calculation 3 24 6 3" xfId="7610" xr:uid="{EEC9B675-93BD-4A12-896D-B6A364BB24D0}"/>
    <cellStyle name="Calculation 3 24 7" xfId="7611" xr:uid="{D80789D1-E272-4019-AAB4-1BEF04EC6F8F}"/>
    <cellStyle name="Calculation 3 24 8" xfId="7612" xr:uid="{E637EF9C-B9EA-403A-BBF0-0981E7017D90}"/>
    <cellStyle name="Calculation 3 25" xfId="7613" xr:uid="{5FED2D64-552E-427B-974F-E9374BFD686A}"/>
    <cellStyle name="Calculation 3 25 2" xfId="7614" xr:uid="{0730E83C-B18A-4D0A-AAAE-5D98C8CAE7F6}"/>
    <cellStyle name="Calculation 3 25 2 2" xfId="7615" xr:uid="{DEB58DCE-57D9-4A65-A64A-59842C7A0E8E}"/>
    <cellStyle name="Calculation 3 25 2 3" xfId="7616" xr:uid="{F1AEDEB8-294B-4593-AEE7-C48211E689CF}"/>
    <cellStyle name="Calculation 3 25 2 4" xfId="7617" xr:uid="{EC26C9CB-5161-4E03-AC46-FF39F69AD157}"/>
    <cellStyle name="Calculation 3 25 2 5" xfId="7618" xr:uid="{8740F5F2-3069-420A-9146-76747C68A07B}"/>
    <cellStyle name="Calculation 3 25 2 6" xfId="7619" xr:uid="{83AD0BAA-51E8-4D0C-8014-0A5EC389FEB2}"/>
    <cellStyle name="Calculation 3 25 3" xfId="7620" xr:uid="{9E16F581-CEDB-48DC-9207-425D17B51F95}"/>
    <cellStyle name="Calculation 3 25 3 2" xfId="7621" xr:uid="{8D88252E-ABAB-4356-96C8-F1FE777492FF}"/>
    <cellStyle name="Calculation 3 25 3 3" xfId="7622" xr:uid="{5594CCA6-6382-480E-B8BB-925D2698B799}"/>
    <cellStyle name="Calculation 3 25 4" xfId="7623" xr:uid="{F4E795FE-E6A8-4AD7-AF49-5E0BF404E735}"/>
    <cellStyle name="Calculation 3 25 4 2" xfId="7624" xr:uid="{EDC97D4C-5D24-4D2F-8937-B4E495302B43}"/>
    <cellStyle name="Calculation 3 25 4 3" xfId="7625" xr:uid="{4362A1BC-F4F6-47D8-8B6D-68FEA3A09908}"/>
    <cellStyle name="Calculation 3 25 5" xfId="7626" xr:uid="{6808F1DC-39BC-43C4-806B-3448A2AFCBCE}"/>
    <cellStyle name="Calculation 3 25 5 2" xfId="7627" xr:uid="{B9E8E065-881D-4FE2-A659-21001A4AB7D0}"/>
    <cellStyle name="Calculation 3 25 5 3" xfId="7628" xr:uid="{BF9AEDDA-CEE7-48B6-9211-A56F5AB773AB}"/>
    <cellStyle name="Calculation 3 25 6" xfId="7629" xr:uid="{108305C2-1D63-4314-B5DD-7F558297B8C0}"/>
    <cellStyle name="Calculation 3 25 6 2" xfId="7630" xr:uid="{5916AC44-7EF6-4251-B41A-55DD7D530F9F}"/>
    <cellStyle name="Calculation 3 25 6 3" xfId="7631" xr:uid="{E5D5FE58-6A08-4FCE-98A9-F4F9A1CE13A8}"/>
    <cellStyle name="Calculation 3 25 7" xfId="7632" xr:uid="{F2F247B0-A94D-44B6-8BDC-EBB429602B54}"/>
    <cellStyle name="Calculation 3 25 8" xfId="7633" xr:uid="{972C89AE-D8BA-4906-A059-755A4300F514}"/>
    <cellStyle name="Calculation 3 26" xfId="7634" xr:uid="{63BFFFEF-4C62-4BE6-A612-C984ED300405}"/>
    <cellStyle name="Calculation 3 26 2" xfId="7635" xr:uid="{DDAEABCF-C325-4293-AA45-E862A06A7A49}"/>
    <cellStyle name="Calculation 3 26 2 2" xfId="7636" xr:uid="{CBF091CB-7C09-49DF-9F62-4917B5DB9F21}"/>
    <cellStyle name="Calculation 3 26 2 3" xfId="7637" xr:uid="{D19C5F60-EA87-416D-9581-33E3DA07B1B7}"/>
    <cellStyle name="Calculation 3 26 2 4" xfId="7638" xr:uid="{49F1089E-9349-40AA-B241-DE35557B5721}"/>
    <cellStyle name="Calculation 3 26 2 5" xfId="7639" xr:uid="{DE943EEE-8E7D-4D29-B578-88C18F52C9A1}"/>
    <cellStyle name="Calculation 3 26 2 6" xfId="7640" xr:uid="{3FD3F8BD-CA7E-4635-AADC-ADCE24CA0258}"/>
    <cellStyle name="Calculation 3 26 3" xfId="7641" xr:uid="{9BB53660-A1B5-443C-9BB2-10EBAA4EC5ED}"/>
    <cellStyle name="Calculation 3 26 3 2" xfId="7642" xr:uid="{860E9FD6-44A4-47BB-995C-F976837F7972}"/>
    <cellStyle name="Calculation 3 26 3 3" xfId="7643" xr:uid="{822A645F-3E84-4A75-969D-4B7247199FAD}"/>
    <cellStyle name="Calculation 3 26 4" xfId="7644" xr:uid="{554F85A8-1F4F-4793-B3F5-A16825E07979}"/>
    <cellStyle name="Calculation 3 26 4 2" xfId="7645" xr:uid="{AC00F758-DAE8-43BD-9148-8F73D9499FC9}"/>
    <cellStyle name="Calculation 3 26 4 3" xfId="7646" xr:uid="{EF0C4AE5-2BF8-4DE0-A21D-FC792CD11389}"/>
    <cellStyle name="Calculation 3 26 5" xfId="7647" xr:uid="{57F9091E-14CF-48E5-8582-84DDE8F2E6A9}"/>
    <cellStyle name="Calculation 3 26 5 2" xfId="7648" xr:uid="{9A92865B-FFCB-475F-AFA8-4541740D5519}"/>
    <cellStyle name="Calculation 3 26 5 3" xfId="7649" xr:uid="{42ECD400-7D4B-47F3-886D-916D7D0FC09B}"/>
    <cellStyle name="Calculation 3 26 6" xfId="7650" xr:uid="{699AE657-5339-4E77-BE40-12DCAE53A308}"/>
    <cellStyle name="Calculation 3 26 6 2" xfId="7651" xr:uid="{601FBF6F-BCCF-4158-8C5E-AD7211CCF121}"/>
    <cellStyle name="Calculation 3 26 6 3" xfId="7652" xr:uid="{B5D6F2DD-8C09-4F16-917D-ADE38B70D870}"/>
    <cellStyle name="Calculation 3 26 7" xfId="7653" xr:uid="{F328BD46-4D08-44FE-9388-C6FB6F0E9A8E}"/>
    <cellStyle name="Calculation 3 26 8" xfId="7654" xr:uid="{C973BD04-3850-4A0F-87BE-9769C7DEB286}"/>
    <cellStyle name="Calculation 3 27" xfId="7655" xr:uid="{708432D2-6DF0-4704-B4CC-49C983741A0B}"/>
    <cellStyle name="Calculation 3 27 2" xfId="7656" xr:uid="{8F72223A-A1B2-494E-AD54-773F1129BCF8}"/>
    <cellStyle name="Calculation 3 27 2 2" xfId="7657" xr:uid="{F20105D1-3439-42B0-AA46-369D35C17D4A}"/>
    <cellStyle name="Calculation 3 27 2 3" xfId="7658" xr:uid="{B3D556D7-F828-4105-BC3B-A4F56AC3BABE}"/>
    <cellStyle name="Calculation 3 27 2 4" xfId="7659" xr:uid="{2ED8CE2B-C436-425C-AC03-5867BABD7243}"/>
    <cellStyle name="Calculation 3 27 2 5" xfId="7660" xr:uid="{3F03F348-D2AF-451F-8D4A-D84901BEED3D}"/>
    <cellStyle name="Calculation 3 27 2 6" xfId="7661" xr:uid="{582BF71A-18C2-424F-A7B6-CD871D1B9A4F}"/>
    <cellStyle name="Calculation 3 27 3" xfId="7662" xr:uid="{4B68FC81-4FB5-43D1-8430-5E5E653C36F5}"/>
    <cellStyle name="Calculation 3 27 3 2" xfId="7663" xr:uid="{646BEC85-6B3C-4159-825C-80A81C33949B}"/>
    <cellStyle name="Calculation 3 27 3 3" xfId="7664" xr:uid="{1DC02631-8620-41F9-86FD-918F6A2F9E26}"/>
    <cellStyle name="Calculation 3 27 4" xfId="7665" xr:uid="{EE2908B5-1F78-4B94-BB5C-9631B7DD3920}"/>
    <cellStyle name="Calculation 3 27 4 2" xfId="7666" xr:uid="{7C1ADD07-5AC5-4AF1-8C14-849706829BA9}"/>
    <cellStyle name="Calculation 3 27 4 3" xfId="7667" xr:uid="{9253037C-9DAB-4C45-BA72-8C57510CB57D}"/>
    <cellStyle name="Calculation 3 27 5" xfId="7668" xr:uid="{BC6777EF-73CB-46D8-BDBE-C22DB59710D3}"/>
    <cellStyle name="Calculation 3 27 5 2" xfId="7669" xr:uid="{37696CAA-B942-4799-8E17-87093618B404}"/>
    <cellStyle name="Calculation 3 27 5 3" xfId="7670" xr:uid="{85B6D2CC-885A-4E89-80A0-F3830D452773}"/>
    <cellStyle name="Calculation 3 27 6" xfId="7671" xr:uid="{D616A7AF-6F9E-43C2-8896-4D6209EC7404}"/>
    <cellStyle name="Calculation 3 27 6 2" xfId="7672" xr:uid="{B567B8C7-8167-487A-B353-02F5B5D8DAC4}"/>
    <cellStyle name="Calculation 3 27 6 3" xfId="7673" xr:uid="{3FB5A4B2-B9DA-46EB-BE26-FC69645F7F40}"/>
    <cellStyle name="Calculation 3 27 7" xfId="7674" xr:uid="{64D7C924-97AD-4587-8169-2B27A2A3427F}"/>
    <cellStyle name="Calculation 3 27 8" xfId="7675" xr:uid="{619EA71A-FC0A-4F25-A916-9E0D331A7DF6}"/>
    <cellStyle name="Calculation 3 28" xfId="7676" xr:uid="{FCD4888A-A4BA-4577-966C-1834530E2D1F}"/>
    <cellStyle name="Calculation 3 28 2" xfId="7677" xr:uid="{35425452-E724-4A32-9F98-5E18CBC172EC}"/>
    <cellStyle name="Calculation 3 28 2 2" xfId="7678" xr:uid="{7355228D-FE0C-4205-8A5D-994147AF02A2}"/>
    <cellStyle name="Calculation 3 28 2 3" xfId="7679" xr:uid="{70B228F4-AA17-4816-BC0D-5B9684425CAE}"/>
    <cellStyle name="Calculation 3 28 2 4" xfId="7680" xr:uid="{183C4953-EF5E-4387-8CD7-99638DDF1F97}"/>
    <cellStyle name="Calculation 3 28 2 5" xfId="7681" xr:uid="{5A1D5B09-2328-469C-917D-278BD05CB363}"/>
    <cellStyle name="Calculation 3 28 2 6" xfId="7682" xr:uid="{72A14AB5-549F-4A19-AB8E-ACD73DF3CEFC}"/>
    <cellStyle name="Calculation 3 28 3" xfId="7683" xr:uid="{B53CA922-B5AD-445B-ADDA-1CC3B00401F8}"/>
    <cellStyle name="Calculation 3 28 3 2" xfId="7684" xr:uid="{5AC91775-2284-40D7-8149-B691E21B0C15}"/>
    <cellStyle name="Calculation 3 28 3 3" xfId="7685" xr:uid="{263F6DF6-CCEB-4474-B065-C411CBE44F7D}"/>
    <cellStyle name="Calculation 3 28 4" xfId="7686" xr:uid="{87B034E7-796F-4DE3-AF5A-74FDF870FD89}"/>
    <cellStyle name="Calculation 3 28 4 2" xfId="7687" xr:uid="{558327CF-64C0-4B78-848A-DBADEF8727F8}"/>
    <cellStyle name="Calculation 3 28 4 3" xfId="7688" xr:uid="{193251D3-025A-43E1-8372-F8D9335B0095}"/>
    <cellStyle name="Calculation 3 28 5" xfId="7689" xr:uid="{D4D866D8-2989-4D81-8ED5-3714B4B42A74}"/>
    <cellStyle name="Calculation 3 28 5 2" xfId="7690" xr:uid="{8973F11D-A914-46A3-871D-085FD91CA021}"/>
    <cellStyle name="Calculation 3 28 5 3" xfId="7691" xr:uid="{6BBE0507-CD89-4479-A123-38AB414AECC4}"/>
    <cellStyle name="Calculation 3 28 6" xfId="7692" xr:uid="{3A76FE25-AAF6-4C3A-BF91-98B567D7E4F7}"/>
    <cellStyle name="Calculation 3 28 6 2" xfId="7693" xr:uid="{AEDF16DA-8AED-49F1-B3EE-38AAEA236415}"/>
    <cellStyle name="Calculation 3 28 6 3" xfId="7694" xr:uid="{CF441B8B-9EC6-4ECC-9E54-0D3A52418EBA}"/>
    <cellStyle name="Calculation 3 28 7" xfId="7695" xr:uid="{436E0F92-2E5B-41F0-A1F4-C1F93976A524}"/>
    <cellStyle name="Calculation 3 28 8" xfId="7696" xr:uid="{A927BB4A-EC50-4697-A9C8-429452B7C983}"/>
    <cellStyle name="Calculation 3 29" xfId="7697" xr:uid="{8209CEAD-EF02-47AD-AACB-B7CDF520E329}"/>
    <cellStyle name="Calculation 3 29 2" xfId="7698" xr:uid="{302F6321-D548-4BA9-B026-286988CAFFA7}"/>
    <cellStyle name="Calculation 3 29 2 2" xfId="7699" xr:uid="{69DF5F90-4C69-42AF-B849-99F5013C7BDB}"/>
    <cellStyle name="Calculation 3 29 2 3" xfId="7700" xr:uid="{19BEFBDD-6696-4EC2-AF70-86BAD97D9EDA}"/>
    <cellStyle name="Calculation 3 29 2 4" xfId="7701" xr:uid="{1BD6B2CD-0CBE-400A-98FC-79A8495805FC}"/>
    <cellStyle name="Calculation 3 29 2 5" xfId="7702" xr:uid="{ADC97D52-4617-4BED-AD14-B6B70DA1D5D7}"/>
    <cellStyle name="Calculation 3 29 2 6" xfId="7703" xr:uid="{DF3CFC30-7153-4B0B-BFAA-E4AF1276D8F9}"/>
    <cellStyle name="Calculation 3 29 3" xfId="7704" xr:uid="{416398E6-3CB9-46C2-9777-57CC25375BD8}"/>
    <cellStyle name="Calculation 3 29 3 2" xfId="7705" xr:uid="{DE8A3967-DB9A-4D84-AA69-BC9F3FFA8CE5}"/>
    <cellStyle name="Calculation 3 29 3 3" xfId="7706" xr:uid="{8DEF6D3E-A0DB-4DB8-97CD-467CC6077DAC}"/>
    <cellStyle name="Calculation 3 29 4" xfId="7707" xr:uid="{857DBCEA-EA1A-4097-AD99-4621EE9CD03C}"/>
    <cellStyle name="Calculation 3 29 4 2" xfId="7708" xr:uid="{588F2B44-2C7C-4882-B806-1AD3C61F04C5}"/>
    <cellStyle name="Calculation 3 29 4 3" xfId="7709" xr:uid="{A5B36C3B-34E3-41E9-827F-0BB15619E5EF}"/>
    <cellStyle name="Calculation 3 29 5" xfId="7710" xr:uid="{B94D973F-DB2C-452E-8BE9-E523F923200F}"/>
    <cellStyle name="Calculation 3 29 5 2" xfId="7711" xr:uid="{D88EA7E9-520C-4777-88FC-138849F955BC}"/>
    <cellStyle name="Calculation 3 29 5 3" xfId="7712" xr:uid="{583521A2-74F6-42AD-8926-F4384D61F5B3}"/>
    <cellStyle name="Calculation 3 29 6" xfId="7713" xr:uid="{1E271C45-1E16-4E76-8E38-48912D23EA1D}"/>
    <cellStyle name="Calculation 3 29 6 2" xfId="7714" xr:uid="{8AFDB832-E9CB-44D1-9F1C-57FD72020734}"/>
    <cellStyle name="Calculation 3 29 6 3" xfId="7715" xr:uid="{7EE9317D-E1B8-4AEF-ABBE-048ACDCFD6A8}"/>
    <cellStyle name="Calculation 3 29 7" xfId="7716" xr:uid="{81C97807-5D41-4B5B-85FD-DB6BADFF96FD}"/>
    <cellStyle name="Calculation 3 29 8" xfId="7717" xr:uid="{499B8858-FFB4-4098-AF6F-45A7DBFC58B7}"/>
    <cellStyle name="Calculation 3 3" xfId="7718" xr:uid="{488AAD5D-82C8-4D84-B598-C95E640CDB2F}"/>
    <cellStyle name="Calculation 3 3 10" xfId="7719" xr:uid="{150B4D0E-7207-498B-A255-84C0FD9FC296}"/>
    <cellStyle name="Calculation 3 3 10 2" xfId="7720" xr:uid="{EC6FEF66-9145-4AF7-AC90-CB1FB5F66271}"/>
    <cellStyle name="Calculation 3 3 10 2 2" xfId="7721" xr:uid="{F79F403A-0C60-4EAF-BF99-AF3556BAC36E}"/>
    <cellStyle name="Calculation 3 3 10 2 3" xfId="7722" xr:uid="{42D7B8FD-9A8D-4126-B530-CA9B93ED8481}"/>
    <cellStyle name="Calculation 3 3 10 2 4" xfId="7723" xr:uid="{799AF7FC-EC4E-4D7C-8FE6-587309F9B41C}"/>
    <cellStyle name="Calculation 3 3 10 2 5" xfId="7724" xr:uid="{BE78BAE1-6B4B-4E47-B827-ED167A68A29C}"/>
    <cellStyle name="Calculation 3 3 10 2 6" xfId="7725" xr:uid="{FDDCA6EA-42DE-4EB0-A70F-769520DF2585}"/>
    <cellStyle name="Calculation 3 3 10 3" xfId="7726" xr:uid="{7E47D321-818D-4F8F-9B54-251CEED2F6E8}"/>
    <cellStyle name="Calculation 3 3 10 3 2" xfId="7727" xr:uid="{993757DF-F314-49F2-B8EF-FFE1916E1574}"/>
    <cellStyle name="Calculation 3 3 10 3 3" xfId="7728" xr:uid="{F7593BBF-BD28-4C92-A563-2BC7A5AAF159}"/>
    <cellStyle name="Calculation 3 3 10 4" xfId="7729" xr:uid="{3FC00951-8A99-4C1A-A9F2-D418CDE1652C}"/>
    <cellStyle name="Calculation 3 3 10 4 2" xfId="7730" xr:uid="{DADDAEF3-BF8A-4A57-98A2-D470833C0C65}"/>
    <cellStyle name="Calculation 3 3 10 4 3" xfId="7731" xr:uid="{D34260FD-F879-4EB6-90AB-650760234503}"/>
    <cellStyle name="Calculation 3 3 10 5" xfId="7732" xr:uid="{49035810-EE76-45B7-B28A-1F4D71C7AB3C}"/>
    <cellStyle name="Calculation 3 3 10 5 2" xfId="7733" xr:uid="{3B891A1B-6C98-4F44-8495-38F193E1FE68}"/>
    <cellStyle name="Calculation 3 3 10 5 3" xfId="7734" xr:uid="{5FF604A0-C639-4388-B4FB-61CB077A71F4}"/>
    <cellStyle name="Calculation 3 3 10 6" xfId="7735" xr:uid="{2139B41C-E225-4452-A1BA-6E36A8C155B6}"/>
    <cellStyle name="Calculation 3 3 10 6 2" xfId="7736" xr:uid="{B2735EB5-415D-4AE1-8889-19D3F0ED6EAA}"/>
    <cellStyle name="Calculation 3 3 10 6 3" xfId="7737" xr:uid="{3408C1C4-CB85-4C89-8D48-F5D2C6E7014B}"/>
    <cellStyle name="Calculation 3 3 10 7" xfId="7738" xr:uid="{B5C89B64-720E-422F-83A4-6F582E440801}"/>
    <cellStyle name="Calculation 3 3 10 8" xfId="7739" xr:uid="{3643CB54-0780-4794-8188-8B893AE36109}"/>
    <cellStyle name="Calculation 3 3 11" xfId="7740" xr:uid="{CB950DA0-FAF7-49AB-8D71-75B76C68AD4E}"/>
    <cellStyle name="Calculation 3 3 11 2" xfId="7741" xr:uid="{51A354A5-F34B-4E88-B97B-66338B010907}"/>
    <cellStyle name="Calculation 3 3 11 2 2" xfId="7742" xr:uid="{050297C5-ED75-46AF-9046-C83CD2CE6163}"/>
    <cellStyle name="Calculation 3 3 11 2 3" xfId="7743" xr:uid="{93CB28F3-F939-427C-9763-ADC491E61F82}"/>
    <cellStyle name="Calculation 3 3 11 2 4" xfId="7744" xr:uid="{FEED02E4-0EE1-4EDF-8B91-D8BA983FC47B}"/>
    <cellStyle name="Calculation 3 3 11 2 5" xfId="7745" xr:uid="{042BB25B-363B-47E3-99B9-85EB33111A7B}"/>
    <cellStyle name="Calculation 3 3 11 2 6" xfId="7746" xr:uid="{B0485E39-1023-464E-96A5-22EC0BF6249F}"/>
    <cellStyle name="Calculation 3 3 11 3" xfId="7747" xr:uid="{72E57993-0A71-4901-AC1D-8DA993B55BFB}"/>
    <cellStyle name="Calculation 3 3 11 3 2" xfId="7748" xr:uid="{E4174257-9D15-46F6-8F04-81352763F36F}"/>
    <cellStyle name="Calculation 3 3 11 3 3" xfId="7749" xr:uid="{BA8A0074-6302-41FD-8137-1CD07FE190D2}"/>
    <cellStyle name="Calculation 3 3 11 4" xfId="7750" xr:uid="{307C6021-F349-42E5-AD91-E53D2CB9EC4A}"/>
    <cellStyle name="Calculation 3 3 11 4 2" xfId="7751" xr:uid="{E76B7F93-4C42-44E6-8366-FE545145ACDB}"/>
    <cellStyle name="Calculation 3 3 11 4 3" xfId="7752" xr:uid="{0C07D56F-D29D-48B6-9D56-B683B71BAF3C}"/>
    <cellStyle name="Calculation 3 3 11 5" xfId="7753" xr:uid="{26D5DDC8-E1D6-473E-A4B5-6BC8CADFEAA5}"/>
    <cellStyle name="Calculation 3 3 11 5 2" xfId="7754" xr:uid="{5AC03206-38FE-4912-A573-4E974AE512B3}"/>
    <cellStyle name="Calculation 3 3 11 5 3" xfId="7755" xr:uid="{0AEF2698-D3A7-48B2-A0D9-592779749CA4}"/>
    <cellStyle name="Calculation 3 3 11 6" xfId="7756" xr:uid="{8FAC8F6F-4DBB-4493-909D-25367C9C6064}"/>
    <cellStyle name="Calculation 3 3 11 6 2" xfId="7757" xr:uid="{09C25DCA-FF5F-4D79-87A7-2340EF5B9E87}"/>
    <cellStyle name="Calculation 3 3 11 6 3" xfId="7758" xr:uid="{F94BC3F3-707A-4060-85FD-A8C5F6B92465}"/>
    <cellStyle name="Calculation 3 3 11 7" xfId="7759" xr:uid="{78298651-52DC-43DD-ACC1-CD3BFEC7139D}"/>
    <cellStyle name="Calculation 3 3 11 8" xfId="7760" xr:uid="{66466550-9DAF-403E-8534-7498023B2940}"/>
    <cellStyle name="Calculation 3 3 12" xfId="7761" xr:uid="{F04D4A95-4253-486B-8704-B6A4D4762551}"/>
    <cellStyle name="Calculation 3 3 12 2" xfId="7762" xr:uid="{ABAFD4CF-B8A7-473C-A87C-C2ABF4B90D4B}"/>
    <cellStyle name="Calculation 3 3 12 2 2" xfId="7763" xr:uid="{85CD02FF-F7D7-422B-BDE6-21A4355681F0}"/>
    <cellStyle name="Calculation 3 3 12 2 3" xfId="7764" xr:uid="{6FDE2BE2-D338-44ED-80BD-96B2B6FD4490}"/>
    <cellStyle name="Calculation 3 3 12 2 4" xfId="7765" xr:uid="{FB512A9D-D0B5-42BF-AAF6-A2D1108FB0CB}"/>
    <cellStyle name="Calculation 3 3 12 2 5" xfId="7766" xr:uid="{19DA0915-050A-427B-AE7F-E04B9F0914D7}"/>
    <cellStyle name="Calculation 3 3 12 2 6" xfId="7767" xr:uid="{6582FC50-143D-433C-BB4F-4DD1969BAF04}"/>
    <cellStyle name="Calculation 3 3 12 3" xfId="7768" xr:uid="{ED8514DB-A6FE-4896-84D8-4CAC0E0C07C3}"/>
    <cellStyle name="Calculation 3 3 12 3 2" xfId="7769" xr:uid="{08A9D2FF-73FF-44F2-9E06-DE0A5652BC14}"/>
    <cellStyle name="Calculation 3 3 12 3 3" xfId="7770" xr:uid="{46956CF0-049B-4342-8CB6-B3E26D6D4DF2}"/>
    <cellStyle name="Calculation 3 3 12 4" xfId="7771" xr:uid="{9EC8FF40-1F31-48F5-882A-8DE716605AD8}"/>
    <cellStyle name="Calculation 3 3 12 4 2" xfId="7772" xr:uid="{82D06A56-0049-485A-8B19-9FF913D834EA}"/>
    <cellStyle name="Calculation 3 3 12 4 3" xfId="7773" xr:uid="{4FD9C4DF-3FA8-4055-BC7A-55BD2C66A55A}"/>
    <cellStyle name="Calculation 3 3 12 5" xfId="7774" xr:uid="{F8197A8F-A460-430A-8794-B9AC3B31B51E}"/>
    <cellStyle name="Calculation 3 3 12 5 2" xfId="7775" xr:uid="{08E11883-2FE5-4E80-AF40-5830C122AFA1}"/>
    <cellStyle name="Calculation 3 3 12 5 3" xfId="7776" xr:uid="{7E0E64FB-51A1-445C-A0BF-8A25F7559B3C}"/>
    <cellStyle name="Calculation 3 3 12 6" xfId="7777" xr:uid="{F2476663-10ED-49E3-84C6-AF4511241B0F}"/>
    <cellStyle name="Calculation 3 3 12 6 2" xfId="7778" xr:uid="{235B012C-E481-4770-8A7E-1F44817A42F9}"/>
    <cellStyle name="Calculation 3 3 12 6 3" xfId="7779" xr:uid="{8ABA3040-D474-437B-8914-338BABA2114A}"/>
    <cellStyle name="Calculation 3 3 12 7" xfId="7780" xr:uid="{97C1D6BD-F92C-429D-AFD5-531C4D5EA270}"/>
    <cellStyle name="Calculation 3 3 12 8" xfId="7781" xr:uid="{0A502349-DA94-4490-BDEE-F506B94A6131}"/>
    <cellStyle name="Calculation 3 3 13" xfId="7782" xr:uid="{9CF884AF-BA8E-41C3-86EC-3BD62E164E3B}"/>
    <cellStyle name="Calculation 3 3 13 2" xfId="7783" xr:uid="{DA1E545C-0F56-48AD-BA5C-CF87A5331F50}"/>
    <cellStyle name="Calculation 3 3 13 2 2" xfId="7784" xr:uid="{363EEA29-B97E-4EEC-BC7A-F2D1DDBE9661}"/>
    <cellStyle name="Calculation 3 3 13 2 3" xfId="7785" xr:uid="{37C004BA-EEA7-4095-84BC-3424360E1DA1}"/>
    <cellStyle name="Calculation 3 3 13 2 4" xfId="7786" xr:uid="{980DAEBA-60A3-4BDC-8CAC-4B8E4A8E4E76}"/>
    <cellStyle name="Calculation 3 3 13 2 5" xfId="7787" xr:uid="{EEC3EF3E-F7D7-48F2-B64B-9C999206C34A}"/>
    <cellStyle name="Calculation 3 3 13 2 6" xfId="7788" xr:uid="{05117D16-8D6C-4266-BC8C-A7E4BA636BA5}"/>
    <cellStyle name="Calculation 3 3 13 3" xfId="7789" xr:uid="{8D03CC1D-623B-4838-B7B1-5D7D663A9426}"/>
    <cellStyle name="Calculation 3 3 13 3 2" xfId="7790" xr:uid="{ABAEAAB0-A9A3-48A3-9B5D-937A6B39CE87}"/>
    <cellStyle name="Calculation 3 3 13 3 3" xfId="7791" xr:uid="{B3489163-981E-4142-96BE-7C0B6C3783BD}"/>
    <cellStyle name="Calculation 3 3 13 4" xfId="7792" xr:uid="{5F60E871-F35B-4052-A0BA-09377290BAE2}"/>
    <cellStyle name="Calculation 3 3 13 4 2" xfId="7793" xr:uid="{B8E47BC0-02EB-48BE-B3EB-58717CA41609}"/>
    <cellStyle name="Calculation 3 3 13 4 3" xfId="7794" xr:uid="{7DC86438-74FA-4760-815B-04572CC37DAD}"/>
    <cellStyle name="Calculation 3 3 13 5" xfId="7795" xr:uid="{9C37D39B-DA02-45C7-A6F3-27107CDAD9F8}"/>
    <cellStyle name="Calculation 3 3 13 5 2" xfId="7796" xr:uid="{56197FBD-6CFD-4AED-9C04-2FFA89C9E72F}"/>
    <cellStyle name="Calculation 3 3 13 5 3" xfId="7797" xr:uid="{44566A94-7486-4749-88BC-4B56F5EE0374}"/>
    <cellStyle name="Calculation 3 3 13 6" xfId="7798" xr:uid="{CD197A29-B6DD-4417-9192-0CAC2DD29EB5}"/>
    <cellStyle name="Calculation 3 3 13 6 2" xfId="7799" xr:uid="{EAD33CE4-D295-46CE-9BB2-8DCA0CD22605}"/>
    <cellStyle name="Calculation 3 3 13 6 3" xfId="7800" xr:uid="{A4D4951C-818A-458E-AEF6-D97F7BFA8E4D}"/>
    <cellStyle name="Calculation 3 3 13 7" xfId="7801" xr:uid="{B77C9E34-805C-4FF2-8B8F-19F444089D1D}"/>
    <cellStyle name="Calculation 3 3 13 8" xfId="7802" xr:uid="{A6F7A2B0-1C4D-4C85-B346-18EFC34D0826}"/>
    <cellStyle name="Calculation 3 3 14" xfId="7803" xr:uid="{49780EF7-3C8B-41A0-8E31-49232C99837A}"/>
    <cellStyle name="Calculation 3 3 14 2" xfId="7804" xr:uid="{6B57CE4A-8EC8-46C1-B802-FB85016F3F3A}"/>
    <cellStyle name="Calculation 3 3 14 2 2" xfId="7805" xr:uid="{86F0F6DD-59A6-47D8-9C4C-C34298C8B25D}"/>
    <cellStyle name="Calculation 3 3 14 2 3" xfId="7806" xr:uid="{5A4534E5-F6A4-40A8-9583-3B281CB74AD7}"/>
    <cellStyle name="Calculation 3 3 14 2 4" xfId="7807" xr:uid="{FEFDCF17-5465-49B4-A537-707535F034E7}"/>
    <cellStyle name="Calculation 3 3 14 2 5" xfId="7808" xr:uid="{AC2519CB-B7AC-48B2-8668-0D57022D50D2}"/>
    <cellStyle name="Calculation 3 3 14 2 6" xfId="7809" xr:uid="{CAC0A3C8-7B8B-4A7E-A133-DBEB33366192}"/>
    <cellStyle name="Calculation 3 3 14 3" xfId="7810" xr:uid="{6AB7AABE-5C53-4718-B3AD-C376E02EB20C}"/>
    <cellStyle name="Calculation 3 3 14 3 2" xfId="7811" xr:uid="{92701D4E-671B-4925-9D8E-B06E165FF03A}"/>
    <cellStyle name="Calculation 3 3 14 3 3" xfId="7812" xr:uid="{8943941E-B07D-4CE8-B135-596869EC6F2D}"/>
    <cellStyle name="Calculation 3 3 14 4" xfId="7813" xr:uid="{F6717F9C-C442-4D60-B9B5-07DD83F5B62D}"/>
    <cellStyle name="Calculation 3 3 14 4 2" xfId="7814" xr:uid="{649B2D6D-7036-4F39-8714-9D3E30373CE5}"/>
    <cellStyle name="Calculation 3 3 14 4 3" xfId="7815" xr:uid="{C25CFB82-30E0-4148-92DC-13FAEA1DEA46}"/>
    <cellStyle name="Calculation 3 3 14 5" xfId="7816" xr:uid="{E7F63FB6-403C-4DE8-AF77-89BCC20A52C8}"/>
    <cellStyle name="Calculation 3 3 14 5 2" xfId="7817" xr:uid="{FE1C7DA5-6DF9-4F68-A678-043FCC47301C}"/>
    <cellStyle name="Calculation 3 3 14 5 3" xfId="7818" xr:uid="{0E79A21A-683E-4989-B080-0239268CF4F3}"/>
    <cellStyle name="Calculation 3 3 14 6" xfId="7819" xr:uid="{A718A84E-0850-4D01-8718-4360292A114A}"/>
    <cellStyle name="Calculation 3 3 14 6 2" xfId="7820" xr:uid="{E4C892E1-C317-4DCC-AF4D-0D1F67E9BA7D}"/>
    <cellStyle name="Calculation 3 3 14 6 3" xfId="7821" xr:uid="{6BE05F5C-F848-4275-A14A-3C23226992E6}"/>
    <cellStyle name="Calculation 3 3 14 7" xfId="7822" xr:uid="{961F871F-86FB-40D9-B231-DDF81B547509}"/>
    <cellStyle name="Calculation 3 3 14 8" xfId="7823" xr:uid="{F41F3F45-A1D1-4F72-95DA-0DBC8F6CAB20}"/>
    <cellStyle name="Calculation 3 3 15" xfId="7824" xr:uid="{DC4C59AB-4B58-48C3-9919-8E3976585AF5}"/>
    <cellStyle name="Calculation 3 3 15 2" xfId="7825" xr:uid="{3F95F3E5-A4B8-4E3D-BB12-BACE731CEE60}"/>
    <cellStyle name="Calculation 3 3 15 2 2" xfId="7826" xr:uid="{DF11149A-4623-4999-96F3-0821070FCA49}"/>
    <cellStyle name="Calculation 3 3 15 2 3" xfId="7827" xr:uid="{4AA44957-1670-46CB-85D2-F15051A975A5}"/>
    <cellStyle name="Calculation 3 3 15 2 4" xfId="7828" xr:uid="{787E294F-7AF3-4D69-8B26-B9E7C296BACC}"/>
    <cellStyle name="Calculation 3 3 15 2 5" xfId="7829" xr:uid="{1B7135E9-F6CA-4077-8E00-CBF479FB851B}"/>
    <cellStyle name="Calculation 3 3 15 2 6" xfId="7830" xr:uid="{EE6353E9-0513-4CB1-913D-FAB8641E2A90}"/>
    <cellStyle name="Calculation 3 3 15 3" xfId="7831" xr:uid="{068D9617-771C-4CD8-AF3F-88AAED805610}"/>
    <cellStyle name="Calculation 3 3 15 3 2" xfId="7832" xr:uid="{B35A40C9-10B0-4FEE-A5C6-69A04FF91E1F}"/>
    <cellStyle name="Calculation 3 3 15 3 3" xfId="7833" xr:uid="{24888F56-26E1-4600-9059-9A0C93BC8468}"/>
    <cellStyle name="Calculation 3 3 15 4" xfId="7834" xr:uid="{C75E62E2-F57A-4DC4-B203-729957956DDF}"/>
    <cellStyle name="Calculation 3 3 15 4 2" xfId="7835" xr:uid="{9272794D-D0CA-4ADF-B2E3-3C13ABA989B0}"/>
    <cellStyle name="Calculation 3 3 15 4 3" xfId="7836" xr:uid="{18D0A2BE-7975-4178-B2FA-6D069DAF9FDA}"/>
    <cellStyle name="Calculation 3 3 15 5" xfId="7837" xr:uid="{2EC8DDB3-A395-43E2-B429-C0EC6545F05E}"/>
    <cellStyle name="Calculation 3 3 15 5 2" xfId="7838" xr:uid="{DFF8626C-1EDF-4874-AEC3-908AB0E7CB23}"/>
    <cellStyle name="Calculation 3 3 15 5 3" xfId="7839" xr:uid="{35FA5FA1-A491-40FD-9EC4-120C4C719AAA}"/>
    <cellStyle name="Calculation 3 3 15 6" xfId="7840" xr:uid="{7221E59A-0894-49CE-A6BF-A23293D4673B}"/>
    <cellStyle name="Calculation 3 3 15 6 2" xfId="7841" xr:uid="{79DEDEA4-091F-484C-BD34-009EF13F6005}"/>
    <cellStyle name="Calculation 3 3 15 6 3" xfId="7842" xr:uid="{DC0C432F-42CB-46AE-94D1-91329B70DCB6}"/>
    <cellStyle name="Calculation 3 3 15 7" xfId="7843" xr:uid="{07466AB7-48BA-4CC3-8F8A-038884E9C465}"/>
    <cellStyle name="Calculation 3 3 15 8" xfId="7844" xr:uid="{D8E9519A-46FC-45A5-A14C-1435661EFB3D}"/>
    <cellStyle name="Calculation 3 3 16" xfId="7845" xr:uid="{D229C53C-B7B2-4912-ADCC-AC5058C7F6B2}"/>
    <cellStyle name="Calculation 3 3 16 2" xfId="7846" xr:uid="{FD070853-66D3-42AD-ADCA-67359AE39176}"/>
    <cellStyle name="Calculation 3 3 16 2 2" xfId="7847" xr:uid="{DE5C556F-BE53-4555-A87E-4514AFFDAA8C}"/>
    <cellStyle name="Calculation 3 3 16 2 3" xfId="7848" xr:uid="{24CA787B-50B7-44A4-9EE9-BB3DC2667973}"/>
    <cellStyle name="Calculation 3 3 16 2 4" xfId="7849" xr:uid="{44F955FE-5850-48DA-BFC8-4E63B3F4B579}"/>
    <cellStyle name="Calculation 3 3 16 2 5" xfId="7850" xr:uid="{0E78BA46-6230-46D7-9475-1D1BC1A0569D}"/>
    <cellStyle name="Calculation 3 3 16 2 6" xfId="7851" xr:uid="{CB9317AD-8C00-4C13-978C-13BEBF8C1C6A}"/>
    <cellStyle name="Calculation 3 3 16 3" xfId="7852" xr:uid="{8BCEE067-7DB4-4D54-8F4C-1BB2A718868B}"/>
    <cellStyle name="Calculation 3 3 16 3 2" xfId="7853" xr:uid="{E5844F10-D446-4DB5-BD9D-DAF9F4CEA47C}"/>
    <cellStyle name="Calculation 3 3 16 3 3" xfId="7854" xr:uid="{448058F4-7C36-4207-ACB0-607D02248E4A}"/>
    <cellStyle name="Calculation 3 3 16 4" xfId="7855" xr:uid="{6F2ED569-EA49-44E0-AC9C-3A985AA92B7A}"/>
    <cellStyle name="Calculation 3 3 16 4 2" xfId="7856" xr:uid="{6E600EC1-CED0-416A-AA2F-789B2F118BD8}"/>
    <cellStyle name="Calculation 3 3 16 4 3" xfId="7857" xr:uid="{DFED3CBD-3DE8-4734-AAC2-82BC01F5F4CB}"/>
    <cellStyle name="Calculation 3 3 16 5" xfId="7858" xr:uid="{6C8ED128-3FAC-463E-81A4-FF345BF33F09}"/>
    <cellStyle name="Calculation 3 3 16 5 2" xfId="7859" xr:uid="{F9987B29-C1A3-4A5F-ACB7-A8D8E297C749}"/>
    <cellStyle name="Calculation 3 3 16 5 3" xfId="7860" xr:uid="{09BCF005-9911-414A-A001-B8CBBF62705D}"/>
    <cellStyle name="Calculation 3 3 16 6" xfId="7861" xr:uid="{E5A777B2-AF2B-4921-9251-80D1F21795AE}"/>
    <cellStyle name="Calculation 3 3 16 6 2" xfId="7862" xr:uid="{1E8F38DA-7EB2-4D98-A5CF-709FDE536CC4}"/>
    <cellStyle name="Calculation 3 3 16 6 3" xfId="7863" xr:uid="{9EFD3A99-693E-4979-887F-6FD4E4F699E9}"/>
    <cellStyle name="Calculation 3 3 16 7" xfId="7864" xr:uid="{9A91CE07-E89F-465E-A23F-8C80ECD7262D}"/>
    <cellStyle name="Calculation 3 3 16 8" xfId="7865" xr:uid="{A845C666-74E4-47CB-B21E-1AFBE8A04065}"/>
    <cellStyle name="Calculation 3 3 17" xfId="7866" xr:uid="{BFE4FBC4-AE53-4483-899E-1CB11084D807}"/>
    <cellStyle name="Calculation 3 3 17 2" xfId="7867" xr:uid="{1BDFA47E-0062-4CD7-8C44-10EA165B76E0}"/>
    <cellStyle name="Calculation 3 3 17 2 2" xfId="7868" xr:uid="{A0D49805-2961-4409-84A0-AF2C64D42091}"/>
    <cellStyle name="Calculation 3 3 17 2 3" xfId="7869" xr:uid="{ECF4B913-FFA3-4E62-920E-2E77D418D2A9}"/>
    <cellStyle name="Calculation 3 3 17 2 4" xfId="7870" xr:uid="{E9407612-258D-43CD-857F-1372F97A1CB8}"/>
    <cellStyle name="Calculation 3 3 17 2 5" xfId="7871" xr:uid="{EA730886-F87B-4BA5-8CE4-7A3C8AFEAD4A}"/>
    <cellStyle name="Calculation 3 3 17 2 6" xfId="7872" xr:uid="{0014081B-AE6E-4F4D-BD89-D169D583F3ED}"/>
    <cellStyle name="Calculation 3 3 17 3" xfId="7873" xr:uid="{C30C9E53-5B29-4EB4-AD0E-A3A83FD80504}"/>
    <cellStyle name="Calculation 3 3 17 3 2" xfId="7874" xr:uid="{B458A57F-64A1-4127-9350-F861D042B90B}"/>
    <cellStyle name="Calculation 3 3 17 3 3" xfId="7875" xr:uid="{A69FEF9C-1F47-4F26-B786-E870D6CB2DA9}"/>
    <cellStyle name="Calculation 3 3 17 4" xfId="7876" xr:uid="{BBAD7792-A133-4E6A-96E9-851912764E7F}"/>
    <cellStyle name="Calculation 3 3 17 4 2" xfId="7877" xr:uid="{7D32BCC6-0A00-4E4F-BB4C-DD365447E099}"/>
    <cellStyle name="Calculation 3 3 17 4 3" xfId="7878" xr:uid="{B4802DC1-1657-4FCC-BA86-B2AEF49F64A6}"/>
    <cellStyle name="Calculation 3 3 17 5" xfId="7879" xr:uid="{A5968321-0B8C-411E-A124-C97D99D4050D}"/>
    <cellStyle name="Calculation 3 3 17 5 2" xfId="7880" xr:uid="{CB160C60-A51D-4ED0-BA21-05B833460E36}"/>
    <cellStyle name="Calculation 3 3 17 5 3" xfId="7881" xr:uid="{A474CBF9-3B76-4580-8EB2-A0172F74E703}"/>
    <cellStyle name="Calculation 3 3 17 6" xfId="7882" xr:uid="{1C24F2D1-C526-4001-87E9-8BA66A56CA68}"/>
    <cellStyle name="Calculation 3 3 17 6 2" xfId="7883" xr:uid="{CD754D43-8785-48C1-BDC1-DA7FB10B12B1}"/>
    <cellStyle name="Calculation 3 3 17 6 3" xfId="7884" xr:uid="{A67343A2-D7FB-4C6E-9831-1793B306A3C6}"/>
    <cellStyle name="Calculation 3 3 17 7" xfId="7885" xr:uid="{8E4CF271-8C02-4CA2-BB18-633F1FEC71A5}"/>
    <cellStyle name="Calculation 3 3 17 8" xfId="7886" xr:uid="{F9260DC8-B3D0-46EB-8596-69BB3800C357}"/>
    <cellStyle name="Calculation 3 3 18" xfId="7887" xr:uid="{2962CAC2-645F-495A-8742-ABE0CADBC63E}"/>
    <cellStyle name="Calculation 3 3 18 2" xfId="7888" xr:uid="{F75C18A4-29AA-4CF2-BB7C-7FF052B9FC42}"/>
    <cellStyle name="Calculation 3 3 18 2 2" xfId="7889" xr:uid="{A9892314-55C0-4EA5-B069-045252A4DDDB}"/>
    <cellStyle name="Calculation 3 3 18 2 3" xfId="7890" xr:uid="{9FEF27AB-564F-4AAB-BCD7-932FC7316633}"/>
    <cellStyle name="Calculation 3 3 18 2 4" xfId="7891" xr:uid="{4673E326-044A-4F3B-9CCD-12442C4545A9}"/>
    <cellStyle name="Calculation 3 3 18 2 5" xfId="7892" xr:uid="{E6D0ACCF-E127-40C3-A8DD-75AEADBB0E00}"/>
    <cellStyle name="Calculation 3 3 18 2 6" xfId="7893" xr:uid="{9F821515-D177-4555-A4D4-30B3A7E25A1B}"/>
    <cellStyle name="Calculation 3 3 18 3" xfId="7894" xr:uid="{383C23B6-C845-450A-B141-0406E4C3A95A}"/>
    <cellStyle name="Calculation 3 3 18 3 2" xfId="7895" xr:uid="{702E6C45-DBF7-4CC7-A0D0-B46C72947A48}"/>
    <cellStyle name="Calculation 3 3 18 3 3" xfId="7896" xr:uid="{06336A10-7B5A-45EA-913B-1605C5395ED1}"/>
    <cellStyle name="Calculation 3 3 18 4" xfId="7897" xr:uid="{14EFCF2C-F415-4F59-A2FE-92ED5EAF2EE7}"/>
    <cellStyle name="Calculation 3 3 18 4 2" xfId="7898" xr:uid="{A425AB96-49A4-4D6C-96AE-E27093AE8EF3}"/>
    <cellStyle name="Calculation 3 3 18 4 3" xfId="7899" xr:uid="{072A1FC2-59A2-453E-8DAC-633E6C0A1478}"/>
    <cellStyle name="Calculation 3 3 18 5" xfId="7900" xr:uid="{4A22E501-F042-4C9C-A734-95C3A21C49AB}"/>
    <cellStyle name="Calculation 3 3 18 5 2" xfId="7901" xr:uid="{AEA242A1-F55B-4786-8965-E46D0D6E6A40}"/>
    <cellStyle name="Calculation 3 3 18 5 3" xfId="7902" xr:uid="{8DEE99B0-FD7B-4EBB-ABA9-7F0D74D45895}"/>
    <cellStyle name="Calculation 3 3 18 6" xfId="7903" xr:uid="{97FDA81F-0556-4AB5-BEC6-86692DB2D44D}"/>
    <cellStyle name="Calculation 3 3 18 6 2" xfId="7904" xr:uid="{391780B4-64BE-46B8-BCA8-614D7F8FBDCC}"/>
    <cellStyle name="Calculation 3 3 18 6 3" xfId="7905" xr:uid="{886B26BD-FC5B-4E47-9DE5-11D34B9FAC31}"/>
    <cellStyle name="Calculation 3 3 18 7" xfId="7906" xr:uid="{E76B9D7E-47F8-4A29-921D-568985C5959B}"/>
    <cellStyle name="Calculation 3 3 18 8" xfId="7907" xr:uid="{B19AA051-EA21-419A-98CF-23DC741D8322}"/>
    <cellStyle name="Calculation 3 3 19" xfId="7908" xr:uid="{272902E5-F84C-493F-9EBB-5933877C764A}"/>
    <cellStyle name="Calculation 3 3 19 2" xfId="7909" xr:uid="{BEEB6A09-CEF1-4C1D-B8A6-654B2B001AD3}"/>
    <cellStyle name="Calculation 3 3 19 2 2" xfId="7910" xr:uid="{4435CBC8-FFCC-41C9-BD0A-679B3C330C89}"/>
    <cellStyle name="Calculation 3 3 19 2 3" xfId="7911" xr:uid="{9AD5B1B9-94B9-4769-A9E2-C7B519407296}"/>
    <cellStyle name="Calculation 3 3 19 2 4" xfId="7912" xr:uid="{E1164D5B-B60E-47AD-A16E-342C66591EFC}"/>
    <cellStyle name="Calculation 3 3 19 2 5" xfId="7913" xr:uid="{6CA06B3B-1CF3-4D1F-822B-1C5842297546}"/>
    <cellStyle name="Calculation 3 3 19 2 6" xfId="7914" xr:uid="{E54DCE50-6EDC-4865-82D8-CC33EA0F2858}"/>
    <cellStyle name="Calculation 3 3 19 3" xfId="7915" xr:uid="{3C29F313-A382-467F-B93E-D244AB97213E}"/>
    <cellStyle name="Calculation 3 3 19 3 2" xfId="7916" xr:uid="{8998FBD9-2B29-4755-8B88-5CB5B5F5DAD8}"/>
    <cellStyle name="Calculation 3 3 19 3 3" xfId="7917" xr:uid="{07350F9B-03D0-4E3B-A5A1-18B23AB2BE0D}"/>
    <cellStyle name="Calculation 3 3 19 4" xfId="7918" xr:uid="{37FDD046-D8EB-4E78-BE7C-F4A6063CFFF0}"/>
    <cellStyle name="Calculation 3 3 19 4 2" xfId="7919" xr:uid="{478B4B88-01AE-4315-8848-6FA50B05CAB7}"/>
    <cellStyle name="Calculation 3 3 19 4 3" xfId="7920" xr:uid="{615F3455-77B9-4D50-99C8-FBC576F89B57}"/>
    <cellStyle name="Calculation 3 3 19 5" xfId="7921" xr:uid="{02722529-F285-4541-B402-3C94093FBE77}"/>
    <cellStyle name="Calculation 3 3 19 5 2" xfId="7922" xr:uid="{1901E5A4-6DDB-4107-98EC-0B742DDA5A87}"/>
    <cellStyle name="Calculation 3 3 19 5 3" xfId="7923" xr:uid="{8B27A1D4-1D14-427E-8BC8-289EE577E8E8}"/>
    <cellStyle name="Calculation 3 3 19 6" xfId="7924" xr:uid="{E582258A-1A82-4F61-AACE-3FD0ED3DDE98}"/>
    <cellStyle name="Calculation 3 3 19 6 2" xfId="7925" xr:uid="{E0AB7AE2-FD69-4BD6-9F9A-8673DF0F19F6}"/>
    <cellStyle name="Calculation 3 3 19 6 3" xfId="7926" xr:uid="{75B916B3-CD91-4C4F-B96B-3519F19405E2}"/>
    <cellStyle name="Calculation 3 3 19 7" xfId="7927" xr:uid="{645ADF7E-BB82-41F6-A90F-B29677FC0F31}"/>
    <cellStyle name="Calculation 3 3 19 8" xfId="7928" xr:uid="{60490E07-FBD0-42FE-9992-A6184FD13691}"/>
    <cellStyle name="Calculation 3 3 2" xfId="7929" xr:uid="{EAFA4444-5862-4344-B127-51EFB84C5888}"/>
    <cellStyle name="Calculation 3 3 2 10" xfId="7930" xr:uid="{48988984-F752-4F0D-9C22-B5B2B162DF8F}"/>
    <cellStyle name="Calculation 3 3 2 10 2" xfId="7931" xr:uid="{BBAB385B-A4C0-4A50-8D76-74A9A7AAFBD5}"/>
    <cellStyle name="Calculation 3 3 2 10 2 2" xfId="7932" xr:uid="{98E4FFC4-63B2-4571-B795-8FB2B99824BC}"/>
    <cellStyle name="Calculation 3 3 2 10 2 3" xfId="7933" xr:uid="{BB19431E-48FF-49B9-B80B-92F6E8BC7D25}"/>
    <cellStyle name="Calculation 3 3 2 10 2 4" xfId="7934" xr:uid="{51094DAA-D8A5-48AE-A5D2-7B9283D84602}"/>
    <cellStyle name="Calculation 3 3 2 10 2 5" xfId="7935" xr:uid="{FF5D4F3D-1336-414B-978A-76827770C1AA}"/>
    <cellStyle name="Calculation 3 3 2 10 2 6" xfId="7936" xr:uid="{3DF0DD31-269B-4835-B072-F3030F459112}"/>
    <cellStyle name="Calculation 3 3 2 10 3" xfId="7937" xr:uid="{7D88C116-6063-4E27-9EDF-F2785593E67A}"/>
    <cellStyle name="Calculation 3 3 2 10 3 2" xfId="7938" xr:uid="{885A4A8C-6F11-4411-91DE-53D00F21E655}"/>
    <cellStyle name="Calculation 3 3 2 10 3 3" xfId="7939" xr:uid="{06D31DC4-8DCD-4784-8444-4D9792BF2F2C}"/>
    <cellStyle name="Calculation 3 3 2 10 4" xfId="7940" xr:uid="{A4A649F6-02F0-4ED0-9A85-D95129710C68}"/>
    <cellStyle name="Calculation 3 3 2 10 4 2" xfId="7941" xr:uid="{FAEACA54-1C41-4FB5-85F0-BA6A1F6882B4}"/>
    <cellStyle name="Calculation 3 3 2 10 4 3" xfId="7942" xr:uid="{34EC5D35-020B-4D62-A9C2-900B44B0B6B2}"/>
    <cellStyle name="Calculation 3 3 2 10 5" xfId="7943" xr:uid="{A95B9935-D662-4046-B252-DCEE50ADFBE7}"/>
    <cellStyle name="Calculation 3 3 2 10 5 2" xfId="7944" xr:uid="{F51556AA-6BBD-41C1-B919-768DA20C6F57}"/>
    <cellStyle name="Calculation 3 3 2 10 5 3" xfId="7945" xr:uid="{5A1CA75C-69E9-4CAF-A46C-8B8E9C224C0E}"/>
    <cellStyle name="Calculation 3 3 2 10 6" xfId="7946" xr:uid="{AC314B7B-4C93-4E50-9BBF-1434CF97F851}"/>
    <cellStyle name="Calculation 3 3 2 10 6 2" xfId="7947" xr:uid="{7F1ACA16-0F9E-40D8-B353-67E20F7114AF}"/>
    <cellStyle name="Calculation 3 3 2 10 6 3" xfId="7948" xr:uid="{4566268A-993C-409A-A8BD-3E0683FA0E5A}"/>
    <cellStyle name="Calculation 3 3 2 10 7" xfId="7949" xr:uid="{499C3390-1E71-4D0A-BB93-5FE9436B8A02}"/>
    <cellStyle name="Calculation 3 3 2 10 8" xfId="7950" xr:uid="{20A72B83-C54A-49DE-AAA0-BBF54B2EA797}"/>
    <cellStyle name="Calculation 3 3 2 11" xfId="7951" xr:uid="{197F0103-A27B-4287-8219-0B1346DBB89F}"/>
    <cellStyle name="Calculation 3 3 2 11 2" xfId="7952" xr:uid="{AD145938-9F50-4DD0-96FF-BFC13CB1D46B}"/>
    <cellStyle name="Calculation 3 3 2 11 2 2" xfId="7953" xr:uid="{A913DA12-A20C-4CD1-911E-2D27B8A41A1A}"/>
    <cellStyle name="Calculation 3 3 2 11 2 3" xfId="7954" xr:uid="{AAB6A68D-4938-4F29-88AE-F3AC1449873D}"/>
    <cellStyle name="Calculation 3 3 2 11 2 4" xfId="7955" xr:uid="{F59BC136-E90E-4AE0-BD57-36F70A4F2DEE}"/>
    <cellStyle name="Calculation 3 3 2 11 2 5" xfId="7956" xr:uid="{EC40FB8D-0E1A-41A6-944C-32816BD1BEAA}"/>
    <cellStyle name="Calculation 3 3 2 11 2 6" xfId="7957" xr:uid="{B29203A3-2A53-4374-938F-51565A6CE473}"/>
    <cellStyle name="Calculation 3 3 2 11 3" xfId="7958" xr:uid="{7E77E63A-94E5-44BF-89B6-6F4703884FF2}"/>
    <cellStyle name="Calculation 3 3 2 11 3 2" xfId="7959" xr:uid="{1AE69EB5-767B-4AEE-B8F4-4B23556ACBE1}"/>
    <cellStyle name="Calculation 3 3 2 11 3 3" xfId="7960" xr:uid="{E507031E-EEBE-47CE-A676-438216385504}"/>
    <cellStyle name="Calculation 3 3 2 11 4" xfId="7961" xr:uid="{D887BEA5-601A-4188-AE02-5BB14B3722FA}"/>
    <cellStyle name="Calculation 3 3 2 11 4 2" xfId="7962" xr:uid="{9F02E996-DBBC-4880-8F6E-A5BE5C7595CE}"/>
    <cellStyle name="Calculation 3 3 2 11 4 3" xfId="7963" xr:uid="{377CFC61-C2F6-42FD-95D7-ADBFD8958BF4}"/>
    <cellStyle name="Calculation 3 3 2 11 5" xfId="7964" xr:uid="{7BE1A88C-4833-4E73-B922-AACAFA250916}"/>
    <cellStyle name="Calculation 3 3 2 11 5 2" xfId="7965" xr:uid="{BBCA00D0-C0F2-49BB-BF6F-B8011246CF00}"/>
    <cellStyle name="Calculation 3 3 2 11 5 3" xfId="7966" xr:uid="{F44B60AA-6A52-4B6C-9A0A-DA2AC6DB95AF}"/>
    <cellStyle name="Calculation 3 3 2 11 6" xfId="7967" xr:uid="{2FB249CC-D209-43B2-A879-3FAA76875C58}"/>
    <cellStyle name="Calculation 3 3 2 11 6 2" xfId="7968" xr:uid="{A8B5B43E-3BD7-47C9-8314-8A7654282F3E}"/>
    <cellStyle name="Calculation 3 3 2 11 6 3" xfId="7969" xr:uid="{360F8FB7-883A-4161-A3C6-CE743C6753FC}"/>
    <cellStyle name="Calculation 3 3 2 11 7" xfId="7970" xr:uid="{678E265D-4BA9-4D54-B26D-E191FB3B3781}"/>
    <cellStyle name="Calculation 3 3 2 11 8" xfId="7971" xr:uid="{0A3FF2C9-7ED2-460B-9A43-53215D26398D}"/>
    <cellStyle name="Calculation 3 3 2 12" xfId="7972" xr:uid="{12B863E5-F8EF-42A0-B232-F5CACF1DB423}"/>
    <cellStyle name="Calculation 3 3 2 12 2" xfId="7973" xr:uid="{9513D962-E51F-4759-A063-DEDBCB56B284}"/>
    <cellStyle name="Calculation 3 3 2 12 2 2" xfId="7974" xr:uid="{610370D4-6652-41E8-A529-6CE5EEE31C1B}"/>
    <cellStyle name="Calculation 3 3 2 12 2 3" xfId="7975" xr:uid="{0E8E4C1A-3309-458F-9596-3C5E3E3FA080}"/>
    <cellStyle name="Calculation 3 3 2 12 2 4" xfId="7976" xr:uid="{75BD5092-F825-44D4-8AC3-3E10DA6C6FC6}"/>
    <cellStyle name="Calculation 3 3 2 12 2 5" xfId="7977" xr:uid="{3B8A78E5-D3AB-4956-8C4E-E7BFC98FC86E}"/>
    <cellStyle name="Calculation 3 3 2 12 2 6" xfId="7978" xr:uid="{1B02A85F-3B1A-4D42-9515-0477E6046BA6}"/>
    <cellStyle name="Calculation 3 3 2 12 3" xfId="7979" xr:uid="{B1B85E4A-F0C1-4F6D-89DC-E6E4671E56FA}"/>
    <cellStyle name="Calculation 3 3 2 12 3 2" xfId="7980" xr:uid="{17C635AA-A0A0-4299-BDEB-99C504FD9A34}"/>
    <cellStyle name="Calculation 3 3 2 12 3 3" xfId="7981" xr:uid="{E7CDF108-DACB-46A5-B58A-3B757EDF1113}"/>
    <cellStyle name="Calculation 3 3 2 12 4" xfId="7982" xr:uid="{FF32C1EB-EAE3-45FD-B8CC-5E9C2B760B44}"/>
    <cellStyle name="Calculation 3 3 2 12 4 2" xfId="7983" xr:uid="{8ADFE929-C314-45CC-84B7-413727ED6E19}"/>
    <cellStyle name="Calculation 3 3 2 12 4 3" xfId="7984" xr:uid="{D1A1C197-4BAE-4731-A41E-320C8D789558}"/>
    <cellStyle name="Calculation 3 3 2 12 5" xfId="7985" xr:uid="{9ACFC93F-7E87-4CE1-97C8-A0A8297DE7BA}"/>
    <cellStyle name="Calculation 3 3 2 12 5 2" xfId="7986" xr:uid="{BB609497-F9B2-4062-80BE-E9F06969B13D}"/>
    <cellStyle name="Calculation 3 3 2 12 5 3" xfId="7987" xr:uid="{577DB173-0CD3-4EBE-B792-E3E39D68A879}"/>
    <cellStyle name="Calculation 3 3 2 12 6" xfId="7988" xr:uid="{41113880-9181-4E6F-9417-B19979D0EB6D}"/>
    <cellStyle name="Calculation 3 3 2 12 6 2" xfId="7989" xr:uid="{E5AEFCBC-DB57-4AF1-A21C-362D3470F94C}"/>
    <cellStyle name="Calculation 3 3 2 12 6 3" xfId="7990" xr:uid="{E93AF622-A2A3-4A4D-9D57-F4880D110C12}"/>
    <cellStyle name="Calculation 3 3 2 12 7" xfId="7991" xr:uid="{888CAEC8-BC78-4D92-9F0F-2FEC60CF43A4}"/>
    <cellStyle name="Calculation 3 3 2 12 8" xfId="7992" xr:uid="{4F1E4A20-DE28-4934-AC34-0DE07A4E2BED}"/>
    <cellStyle name="Calculation 3 3 2 13" xfId="7993" xr:uid="{E382EB03-5621-4439-B832-44BCC2D5AC16}"/>
    <cellStyle name="Calculation 3 3 2 13 2" xfId="7994" xr:uid="{C26D6891-D749-49D6-A4AF-7ECA2A126BD7}"/>
    <cellStyle name="Calculation 3 3 2 13 2 2" xfId="7995" xr:uid="{1ACAC457-74B2-48B9-9304-138B6E06C613}"/>
    <cellStyle name="Calculation 3 3 2 13 2 3" xfId="7996" xr:uid="{6CD9AA8A-F7C7-42D7-A81C-8F273FA63577}"/>
    <cellStyle name="Calculation 3 3 2 13 2 4" xfId="7997" xr:uid="{69F2A6AF-88DD-46DD-B6D0-FEA17B52776C}"/>
    <cellStyle name="Calculation 3 3 2 13 2 5" xfId="7998" xr:uid="{DD299097-E298-4740-B254-201BD393EE74}"/>
    <cellStyle name="Calculation 3 3 2 13 2 6" xfId="7999" xr:uid="{F38CAFA4-1A97-4905-883F-ECE36BC0E440}"/>
    <cellStyle name="Calculation 3 3 2 13 3" xfId="8000" xr:uid="{3F69F4D7-58E5-4F88-8A28-7D8A2E7D8E36}"/>
    <cellStyle name="Calculation 3 3 2 13 3 2" xfId="8001" xr:uid="{D3E46E46-23EC-4A6C-9E3C-FEC228405A91}"/>
    <cellStyle name="Calculation 3 3 2 13 3 3" xfId="8002" xr:uid="{DAA13972-82CA-4C52-B502-81FD74CCCDDD}"/>
    <cellStyle name="Calculation 3 3 2 13 4" xfId="8003" xr:uid="{4D37CD6C-E0F2-49C6-AABB-6A13763C5E41}"/>
    <cellStyle name="Calculation 3 3 2 13 4 2" xfId="8004" xr:uid="{3025AF82-8D6D-476A-BFFC-5AEA63E47FA1}"/>
    <cellStyle name="Calculation 3 3 2 13 4 3" xfId="8005" xr:uid="{4A4A5CF0-4B63-4446-9866-CE692A804604}"/>
    <cellStyle name="Calculation 3 3 2 13 5" xfId="8006" xr:uid="{F7279A42-D43C-4513-BA85-E2C236F8648B}"/>
    <cellStyle name="Calculation 3 3 2 13 5 2" xfId="8007" xr:uid="{A518ADB0-2B68-43EE-AB04-D28E36114F15}"/>
    <cellStyle name="Calculation 3 3 2 13 5 3" xfId="8008" xr:uid="{DE15557F-D72A-4079-8BC8-902C6CDAAA97}"/>
    <cellStyle name="Calculation 3 3 2 13 6" xfId="8009" xr:uid="{0FA5731A-54CF-43C7-BE5B-0041F5F7A819}"/>
    <cellStyle name="Calculation 3 3 2 13 6 2" xfId="8010" xr:uid="{15E45E66-108D-45BB-8A8A-748DC8B9223E}"/>
    <cellStyle name="Calculation 3 3 2 13 6 3" xfId="8011" xr:uid="{C2783A76-791A-4CAF-B8E4-A740B7D7CE79}"/>
    <cellStyle name="Calculation 3 3 2 13 7" xfId="8012" xr:uid="{30F7356B-FB5D-47EB-B989-212711285E91}"/>
    <cellStyle name="Calculation 3 3 2 13 8" xfId="8013" xr:uid="{1B117BCF-5E6A-48DC-BC07-7A099E3D90EE}"/>
    <cellStyle name="Calculation 3 3 2 14" xfId="8014" xr:uid="{0D0CAD6F-B81E-4CE7-A6EB-7FF16DCFFB76}"/>
    <cellStyle name="Calculation 3 3 2 14 2" xfId="8015" xr:uid="{2A3933F2-1211-4749-9CC3-233512F6E2E3}"/>
    <cellStyle name="Calculation 3 3 2 14 2 2" xfId="8016" xr:uid="{9E06132C-9284-45E6-9523-B3C2BA4511C0}"/>
    <cellStyle name="Calculation 3 3 2 14 2 3" xfId="8017" xr:uid="{FA45E6A7-2967-4C6E-A07A-61BA16805628}"/>
    <cellStyle name="Calculation 3 3 2 14 2 4" xfId="8018" xr:uid="{53BA39E7-8651-476E-A945-3BE6DF4808CB}"/>
    <cellStyle name="Calculation 3 3 2 14 2 5" xfId="8019" xr:uid="{EFF6F32B-C461-4EAC-BE82-1D1DDAFB2BBC}"/>
    <cellStyle name="Calculation 3 3 2 14 2 6" xfId="8020" xr:uid="{F281D597-FF1C-477F-8A15-7511D00785BF}"/>
    <cellStyle name="Calculation 3 3 2 14 3" xfId="8021" xr:uid="{2D446479-6272-40E6-9C85-65A52C2015A0}"/>
    <cellStyle name="Calculation 3 3 2 14 3 2" xfId="8022" xr:uid="{2AF29D14-7FB1-42A6-8119-2389F709C0A4}"/>
    <cellStyle name="Calculation 3 3 2 14 3 3" xfId="8023" xr:uid="{06A78D0A-8B46-4DA0-9DB7-0C36BEB24E33}"/>
    <cellStyle name="Calculation 3 3 2 14 4" xfId="8024" xr:uid="{7B76B811-30D6-4764-BA43-3132676B1F3E}"/>
    <cellStyle name="Calculation 3 3 2 14 4 2" xfId="8025" xr:uid="{9A523E2D-400A-48C6-9B3F-F216E3BAEDCA}"/>
    <cellStyle name="Calculation 3 3 2 14 4 3" xfId="8026" xr:uid="{317442CF-7126-49DB-9D19-A874B85A3ED7}"/>
    <cellStyle name="Calculation 3 3 2 14 5" xfId="8027" xr:uid="{046BFF44-74FE-48C7-ADA3-23C497E8823A}"/>
    <cellStyle name="Calculation 3 3 2 14 5 2" xfId="8028" xr:uid="{6DB20B4B-3178-413A-8B72-265DA18E3ACD}"/>
    <cellStyle name="Calculation 3 3 2 14 5 3" xfId="8029" xr:uid="{912EAD27-D466-4419-A784-28690B8C6330}"/>
    <cellStyle name="Calculation 3 3 2 14 6" xfId="8030" xr:uid="{DFF7179A-611D-435C-85C4-0E40927DB51A}"/>
    <cellStyle name="Calculation 3 3 2 14 6 2" xfId="8031" xr:uid="{F2492AC5-0BB9-4DF7-A120-6AE17AA4D154}"/>
    <cellStyle name="Calculation 3 3 2 14 6 3" xfId="8032" xr:uid="{DF61F570-2543-4442-B620-AA95BF01E47D}"/>
    <cellStyle name="Calculation 3 3 2 14 7" xfId="8033" xr:uid="{7D0C49D5-B22F-4E9A-B0D9-65A4E78F864B}"/>
    <cellStyle name="Calculation 3 3 2 14 8" xfId="8034" xr:uid="{C4DCD669-56B1-4183-BD8B-C8BC085F3E7F}"/>
    <cellStyle name="Calculation 3 3 2 15" xfId="8035" xr:uid="{E82130A9-C9B6-45E3-8FF0-6FB81A691868}"/>
    <cellStyle name="Calculation 3 3 2 15 2" xfId="8036" xr:uid="{6064FCA3-DEE5-4AC9-9802-54D356E3D8DD}"/>
    <cellStyle name="Calculation 3 3 2 15 2 2" xfId="8037" xr:uid="{40C5F42D-1FCC-4932-A906-EDA1FC4AD9AD}"/>
    <cellStyle name="Calculation 3 3 2 15 2 3" xfId="8038" xr:uid="{C9AC996B-CA2D-478F-A4ED-BBBA3913E9B4}"/>
    <cellStyle name="Calculation 3 3 2 15 2 4" xfId="8039" xr:uid="{525A7752-DBAA-420A-90E0-B834DB598FB2}"/>
    <cellStyle name="Calculation 3 3 2 15 2 5" xfId="8040" xr:uid="{C11B0995-3DCB-411F-B5EB-57C7CF304DC4}"/>
    <cellStyle name="Calculation 3 3 2 15 2 6" xfId="8041" xr:uid="{BA2F1828-DF1F-4649-A390-ADA2CD14DA82}"/>
    <cellStyle name="Calculation 3 3 2 15 3" xfId="8042" xr:uid="{7AD8ACBF-622C-46FE-A0F1-D4497DFB60BC}"/>
    <cellStyle name="Calculation 3 3 2 15 3 2" xfId="8043" xr:uid="{8F0105BA-0BC4-424A-B418-9579866EACD0}"/>
    <cellStyle name="Calculation 3 3 2 15 3 3" xfId="8044" xr:uid="{48489913-04B4-4346-A553-927D09216564}"/>
    <cellStyle name="Calculation 3 3 2 15 4" xfId="8045" xr:uid="{43677058-8B0D-4A29-837E-8C2C64D57B93}"/>
    <cellStyle name="Calculation 3 3 2 15 4 2" xfId="8046" xr:uid="{718E19B9-D519-49FD-94B1-AB1679244EBC}"/>
    <cellStyle name="Calculation 3 3 2 15 4 3" xfId="8047" xr:uid="{54010EA1-AE28-46FA-8243-28A9F697F0BD}"/>
    <cellStyle name="Calculation 3 3 2 15 5" xfId="8048" xr:uid="{053CB55D-89B9-4822-A3CC-1B862452EE67}"/>
    <cellStyle name="Calculation 3 3 2 15 5 2" xfId="8049" xr:uid="{01664BD3-B3F4-447D-8CCF-7EE25DDAEF12}"/>
    <cellStyle name="Calculation 3 3 2 15 5 3" xfId="8050" xr:uid="{3C29FDBB-A7B4-4B6E-9E83-3EA61B1E45E4}"/>
    <cellStyle name="Calculation 3 3 2 15 6" xfId="8051" xr:uid="{9BA08112-6BEF-4E9B-BF37-B57DADBE025F}"/>
    <cellStyle name="Calculation 3 3 2 15 6 2" xfId="8052" xr:uid="{B7C90DB6-498A-4720-8596-7FCD89BCB919}"/>
    <cellStyle name="Calculation 3 3 2 15 6 3" xfId="8053" xr:uid="{627B2C5E-CD1A-4C86-960B-12FDEB3C2C37}"/>
    <cellStyle name="Calculation 3 3 2 15 7" xfId="8054" xr:uid="{431B5EAC-72E1-462D-A63F-A4FFAE5A58E5}"/>
    <cellStyle name="Calculation 3 3 2 15 8" xfId="8055" xr:uid="{87C31831-7087-4318-901F-AB761F67DA95}"/>
    <cellStyle name="Calculation 3 3 2 16" xfId="8056" xr:uid="{965877D5-9248-48AD-9CFF-FBF643A469CF}"/>
    <cellStyle name="Calculation 3 3 2 16 2" xfId="8057" xr:uid="{FE233B20-1074-450E-BC15-F17F56809362}"/>
    <cellStyle name="Calculation 3 3 2 16 2 2" xfId="8058" xr:uid="{5968B0F6-5936-406C-A87E-8124FF53D12F}"/>
    <cellStyle name="Calculation 3 3 2 16 2 3" xfId="8059" xr:uid="{84BF9687-10E6-4B86-95D7-FE178455A8BE}"/>
    <cellStyle name="Calculation 3 3 2 16 2 4" xfId="8060" xr:uid="{E47FA93A-8F77-47A0-827A-8B44F657397F}"/>
    <cellStyle name="Calculation 3 3 2 16 2 5" xfId="8061" xr:uid="{01B20DF4-59A3-4307-B347-365C5C38A136}"/>
    <cellStyle name="Calculation 3 3 2 16 2 6" xfId="8062" xr:uid="{AD9C7A44-A9CE-4306-8C5E-3C09BF1B2B8E}"/>
    <cellStyle name="Calculation 3 3 2 16 3" xfId="8063" xr:uid="{5DD767F2-B8D9-4092-BF8F-7DAAECEBB787}"/>
    <cellStyle name="Calculation 3 3 2 16 3 2" xfId="8064" xr:uid="{8F810CB6-2BFA-4561-8409-976F80199345}"/>
    <cellStyle name="Calculation 3 3 2 16 3 3" xfId="8065" xr:uid="{1E2556CA-141E-4E1F-B4F6-1B3D7B096F1A}"/>
    <cellStyle name="Calculation 3 3 2 16 4" xfId="8066" xr:uid="{8D9518D3-FA75-44B1-A60E-F37640F48C5D}"/>
    <cellStyle name="Calculation 3 3 2 16 4 2" xfId="8067" xr:uid="{89A3F94D-C9FF-48C4-965F-C86293C2F6B1}"/>
    <cellStyle name="Calculation 3 3 2 16 4 3" xfId="8068" xr:uid="{15A1068C-981B-4AC5-97D8-732DF9E709F3}"/>
    <cellStyle name="Calculation 3 3 2 16 5" xfId="8069" xr:uid="{DB23E0DA-17EE-43A5-80C6-BDF1230C9266}"/>
    <cellStyle name="Calculation 3 3 2 16 5 2" xfId="8070" xr:uid="{E9F7E944-120D-46E3-A53C-0CB5C5C1D374}"/>
    <cellStyle name="Calculation 3 3 2 16 5 3" xfId="8071" xr:uid="{2580F1CB-FCF2-4A3B-BDDE-11D0A7FD34A3}"/>
    <cellStyle name="Calculation 3 3 2 16 6" xfId="8072" xr:uid="{6D5EFCB1-34FC-4750-A92A-8A5F910B7D86}"/>
    <cellStyle name="Calculation 3 3 2 16 6 2" xfId="8073" xr:uid="{E7E9C97F-2F6B-4774-920A-3D941C8128A5}"/>
    <cellStyle name="Calculation 3 3 2 16 6 3" xfId="8074" xr:uid="{14D18264-7FE3-4E15-88E4-BC77F74E5F15}"/>
    <cellStyle name="Calculation 3 3 2 16 7" xfId="8075" xr:uid="{16FAE393-08D2-43D3-AB7F-2E57FDC10A02}"/>
    <cellStyle name="Calculation 3 3 2 16 8" xfId="8076" xr:uid="{068715B8-367F-436A-B910-4047ED417B99}"/>
    <cellStyle name="Calculation 3 3 2 17" xfId="8077" xr:uid="{C5A564CE-1BD8-4710-BEB9-8A68EA7FB688}"/>
    <cellStyle name="Calculation 3 3 2 17 2" xfId="8078" xr:uid="{3C4D2487-5C6A-44D7-8C9E-0A5FF3C9A2EE}"/>
    <cellStyle name="Calculation 3 3 2 17 2 2" xfId="8079" xr:uid="{CCB63FB7-D494-4EF6-A8A8-69E764BA333B}"/>
    <cellStyle name="Calculation 3 3 2 17 2 3" xfId="8080" xr:uid="{7B5F88EC-BE25-4E0B-AA4D-3C864CBEE1B2}"/>
    <cellStyle name="Calculation 3 3 2 17 2 4" xfId="8081" xr:uid="{AF13E797-4C5D-4B21-BBBF-B1B65BB1C6C8}"/>
    <cellStyle name="Calculation 3 3 2 17 2 5" xfId="8082" xr:uid="{BF4E3859-9275-4B51-B847-FAA116212DCC}"/>
    <cellStyle name="Calculation 3 3 2 17 2 6" xfId="8083" xr:uid="{B5E7ECD8-E485-4863-8F2F-37FB4A5B4F23}"/>
    <cellStyle name="Calculation 3 3 2 17 3" xfId="8084" xr:uid="{074E582C-6E7A-435A-A430-94F6207FAA4C}"/>
    <cellStyle name="Calculation 3 3 2 17 3 2" xfId="8085" xr:uid="{60EA363C-6283-46D8-A708-8B7E23303353}"/>
    <cellStyle name="Calculation 3 3 2 17 3 3" xfId="8086" xr:uid="{FDB5DC88-7AA8-458B-A98E-8AB8BA8B0672}"/>
    <cellStyle name="Calculation 3 3 2 17 4" xfId="8087" xr:uid="{8C960678-0E0D-42BD-8087-7AFF6FC08FB0}"/>
    <cellStyle name="Calculation 3 3 2 17 4 2" xfId="8088" xr:uid="{D0F317C6-BA6F-4D81-B51C-26264A5E41A2}"/>
    <cellStyle name="Calculation 3 3 2 17 4 3" xfId="8089" xr:uid="{E58E1D80-0A31-438B-BCE2-A365ACDAB263}"/>
    <cellStyle name="Calculation 3 3 2 17 5" xfId="8090" xr:uid="{FAD4627F-14D6-481A-986B-960B84AEB771}"/>
    <cellStyle name="Calculation 3 3 2 17 5 2" xfId="8091" xr:uid="{34DDC42B-527B-481E-8B47-161DB99F585C}"/>
    <cellStyle name="Calculation 3 3 2 17 5 3" xfId="8092" xr:uid="{2EBDE3A1-D96D-468D-803B-81F5025D2FB3}"/>
    <cellStyle name="Calculation 3 3 2 17 6" xfId="8093" xr:uid="{E4F0F586-746F-41D9-B796-8DF3EC0070BA}"/>
    <cellStyle name="Calculation 3 3 2 17 6 2" xfId="8094" xr:uid="{629838F5-18FC-4DDB-8A19-4FD70BF52F38}"/>
    <cellStyle name="Calculation 3 3 2 17 6 3" xfId="8095" xr:uid="{0BB22B10-8217-475E-A370-4C339F473B2F}"/>
    <cellStyle name="Calculation 3 3 2 17 7" xfId="8096" xr:uid="{79773041-573C-4382-987B-19A9312B2CAB}"/>
    <cellStyle name="Calculation 3 3 2 17 8" xfId="8097" xr:uid="{56FFA363-0B12-4553-9060-CA8F4D2C75E3}"/>
    <cellStyle name="Calculation 3 3 2 18" xfId="8098" xr:uid="{63C7524D-0B10-4EF9-A49B-9962047ED61A}"/>
    <cellStyle name="Calculation 3 3 2 18 2" xfId="8099" xr:uid="{7C7352C2-0319-4635-95C1-6157D866C9E7}"/>
    <cellStyle name="Calculation 3 3 2 18 2 2" xfId="8100" xr:uid="{1713127E-5667-4362-97C2-57A488A90632}"/>
    <cellStyle name="Calculation 3 3 2 18 2 3" xfId="8101" xr:uid="{20F71905-E7F9-4A44-9215-70C13426E3BE}"/>
    <cellStyle name="Calculation 3 3 2 18 2 4" xfId="8102" xr:uid="{388413DE-A1E5-4414-BE8E-74D8863B02ED}"/>
    <cellStyle name="Calculation 3 3 2 18 2 5" xfId="8103" xr:uid="{B0D336A4-F995-4569-B2B0-E7E45B67D636}"/>
    <cellStyle name="Calculation 3 3 2 18 2 6" xfId="8104" xr:uid="{84E5659D-4F76-4744-81C6-0899E384633E}"/>
    <cellStyle name="Calculation 3 3 2 18 3" xfId="8105" xr:uid="{C13BD69D-7091-4B24-92C6-07422C39563C}"/>
    <cellStyle name="Calculation 3 3 2 18 3 2" xfId="8106" xr:uid="{71E0EB03-CDA9-45F4-9805-67F7D15A98F0}"/>
    <cellStyle name="Calculation 3 3 2 18 3 3" xfId="8107" xr:uid="{1BEBEE9C-7F7F-4C0A-AA63-EDEAF91E6625}"/>
    <cellStyle name="Calculation 3 3 2 18 4" xfId="8108" xr:uid="{409C554D-F2B6-445D-85D0-CF3AC3F5ECF4}"/>
    <cellStyle name="Calculation 3 3 2 18 4 2" xfId="8109" xr:uid="{18BDB923-1936-4B6A-94C8-F8C1AE297E0D}"/>
    <cellStyle name="Calculation 3 3 2 18 4 3" xfId="8110" xr:uid="{CB7921BC-5E78-4199-B617-CBED3AD2E5D5}"/>
    <cellStyle name="Calculation 3 3 2 18 5" xfId="8111" xr:uid="{04346B24-5320-45F9-913F-DF0AF05A2ED2}"/>
    <cellStyle name="Calculation 3 3 2 18 5 2" xfId="8112" xr:uid="{2ECA9A11-3F16-4172-A4BE-CB4DCD10BB15}"/>
    <cellStyle name="Calculation 3 3 2 18 5 3" xfId="8113" xr:uid="{B79FC05A-4157-46A4-9DDC-C5462AA9096C}"/>
    <cellStyle name="Calculation 3 3 2 18 6" xfId="8114" xr:uid="{1E83470D-33CE-40F0-B505-BECBD968EDCE}"/>
    <cellStyle name="Calculation 3 3 2 18 6 2" xfId="8115" xr:uid="{225B43E7-9421-4120-9901-7242B2576119}"/>
    <cellStyle name="Calculation 3 3 2 18 6 3" xfId="8116" xr:uid="{12C6B5EB-72EF-478C-A3F7-42416261DDEB}"/>
    <cellStyle name="Calculation 3 3 2 18 7" xfId="8117" xr:uid="{62467814-9789-4EF4-88DD-390B28D88DD3}"/>
    <cellStyle name="Calculation 3 3 2 18 8" xfId="8118" xr:uid="{007CD0C8-276E-49B4-BF0E-616F46132375}"/>
    <cellStyle name="Calculation 3 3 2 19" xfId="8119" xr:uid="{4709927F-179E-476B-B3DD-44500D2592C1}"/>
    <cellStyle name="Calculation 3 3 2 19 2" xfId="8120" xr:uid="{AD17ED9A-963C-4633-BBA3-E9EDC569D8E3}"/>
    <cellStyle name="Calculation 3 3 2 19 2 2" xfId="8121" xr:uid="{FA15775B-D3BF-4641-B112-3B9033CD920D}"/>
    <cellStyle name="Calculation 3 3 2 19 2 3" xfId="8122" xr:uid="{FCC4D6BC-2060-4FE9-B6AE-0A3F59020244}"/>
    <cellStyle name="Calculation 3 3 2 19 2 4" xfId="8123" xr:uid="{FE2F9A52-CB17-443B-85E8-2518FB514606}"/>
    <cellStyle name="Calculation 3 3 2 19 2 5" xfId="8124" xr:uid="{30F9CB75-E218-484B-A6D2-B5B3D50C31A8}"/>
    <cellStyle name="Calculation 3 3 2 19 2 6" xfId="8125" xr:uid="{B1541CA5-6653-499D-B6CA-96209B199C9C}"/>
    <cellStyle name="Calculation 3 3 2 19 3" xfId="8126" xr:uid="{1DB3F930-C2C7-4D21-9E4E-BACF7D454706}"/>
    <cellStyle name="Calculation 3 3 2 19 3 2" xfId="8127" xr:uid="{129FB369-29B1-4506-A295-F77F79FFD7BD}"/>
    <cellStyle name="Calculation 3 3 2 19 3 3" xfId="8128" xr:uid="{F9311E98-C942-491D-9B0E-C8F29EDAC1E4}"/>
    <cellStyle name="Calculation 3 3 2 19 4" xfId="8129" xr:uid="{B0009390-A4C8-4420-BDCF-3083BD0E6047}"/>
    <cellStyle name="Calculation 3 3 2 19 4 2" xfId="8130" xr:uid="{E77DB8B6-777C-49BA-A8F1-5417ACB4AB59}"/>
    <cellStyle name="Calculation 3 3 2 19 4 3" xfId="8131" xr:uid="{9106CCC7-A464-48D6-A1FD-D1A75D7E232C}"/>
    <cellStyle name="Calculation 3 3 2 19 5" xfId="8132" xr:uid="{934E954F-3E39-44B2-8A68-E9863A09E15F}"/>
    <cellStyle name="Calculation 3 3 2 19 5 2" xfId="8133" xr:uid="{E81F1316-A26E-492D-AF5E-31FDACA9593B}"/>
    <cellStyle name="Calculation 3 3 2 19 5 3" xfId="8134" xr:uid="{9B8E8B65-DE4A-4DEA-AD31-B6B2F72213BE}"/>
    <cellStyle name="Calculation 3 3 2 19 6" xfId="8135" xr:uid="{52EF007B-0B2E-467D-970C-982B6B866A7B}"/>
    <cellStyle name="Calculation 3 3 2 19 6 2" xfId="8136" xr:uid="{2D926781-FF9D-43BC-9A37-66DC163EF24E}"/>
    <cellStyle name="Calculation 3 3 2 19 6 3" xfId="8137" xr:uid="{0747F580-43D9-4DB0-8974-CCD8B900FF09}"/>
    <cellStyle name="Calculation 3 3 2 19 7" xfId="8138" xr:uid="{32CB7A82-9F0D-4DFC-87FA-C9478108D186}"/>
    <cellStyle name="Calculation 3 3 2 19 8" xfId="8139" xr:uid="{1A92CD56-B4EA-4F0B-B221-20EA2C4FDE31}"/>
    <cellStyle name="Calculation 3 3 2 2" xfId="8140" xr:uid="{02B812DF-4919-48EC-B7E2-9F3C5E78F554}"/>
    <cellStyle name="Calculation 3 3 2 2 2" xfId="8141" xr:uid="{C2DDD4F1-5163-4E81-B11B-AB103F49DC16}"/>
    <cellStyle name="Calculation 3 3 2 2 2 2" xfId="8142" xr:uid="{AC094401-140C-49F6-AD7D-74993216D9B5}"/>
    <cellStyle name="Calculation 3 3 2 2 2 3" xfId="8143" xr:uid="{27E55362-ACE1-48C4-82DE-DA719D89BB94}"/>
    <cellStyle name="Calculation 3 3 2 2 2 4" xfId="8144" xr:uid="{1401DAEC-8831-4BB7-B58F-75422F8B10DB}"/>
    <cellStyle name="Calculation 3 3 2 2 2 5" xfId="8145" xr:uid="{91355C04-B524-4016-A447-28D6D6954AE3}"/>
    <cellStyle name="Calculation 3 3 2 2 2 6" xfId="8146" xr:uid="{1F4EEFD8-CFF5-432D-B4A9-2164C7235B12}"/>
    <cellStyle name="Calculation 3 3 2 2 3" xfId="8147" xr:uid="{A4B2A05A-42A4-4745-9B47-1563E6DE93A4}"/>
    <cellStyle name="Calculation 3 3 2 2 3 2" xfId="8148" xr:uid="{C73E2E01-63E6-4114-987C-251C27C0858A}"/>
    <cellStyle name="Calculation 3 3 2 2 3 3" xfId="8149" xr:uid="{26285658-667B-449A-B74F-762EAD4DEE9C}"/>
    <cellStyle name="Calculation 3 3 2 2 4" xfId="8150" xr:uid="{3C6117D7-12AB-4C40-928E-764ED44D35A1}"/>
    <cellStyle name="Calculation 3 3 2 2 4 2" xfId="8151" xr:uid="{B71860AF-51D6-48C8-8F7E-1A69720E8953}"/>
    <cellStyle name="Calculation 3 3 2 2 4 3" xfId="8152" xr:uid="{1EE18790-D954-4239-A633-B3A760914457}"/>
    <cellStyle name="Calculation 3 3 2 2 5" xfId="8153" xr:uid="{5ED7AAB1-1439-4244-B815-C3FDA3BC2043}"/>
    <cellStyle name="Calculation 3 3 2 2 5 2" xfId="8154" xr:uid="{F3FB6D83-EC83-4465-9EE4-283317700297}"/>
    <cellStyle name="Calculation 3 3 2 2 5 3" xfId="8155" xr:uid="{921BC405-2DF3-41F8-AABF-D9BC1B75897D}"/>
    <cellStyle name="Calculation 3 3 2 2 6" xfId="8156" xr:uid="{4D2C4C9A-4683-4228-9EE9-3B8A3ECD9CA2}"/>
    <cellStyle name="Calculation 3 3 2 2 6 2" xfId="8157" xr:uid="{9D8CBD20-A109-4BD0-AEDC-3ED518414D75}"/>
    <cellStyle name="Calculation 3 3 2 2 6 3" xfId="8158" xr:uid="{9185F2E1-26AE-4D13-A6AA-4D30F8921F12}"/>
    <cellStyle name="Calculation 3 3 2 2 7" xfId="8159" xr:uid="{E7A6681E-3EE2-4795-A53B-C6DD48689323}"/>
    <cellStyle name="Calculation 3 3 2 2 8" xfId="8160" xr:uid="{96CBB404-3487-42FF-AD21-23E9880771D2}"/>
    <cellStyle name="Calculation 3 3 2 20" xfId="8161" xr:uid="{530708C6-FDE0-4F28-9A3B-43E127B65F85}"/>
    <cellStyle name="Calculation 3 3 2 20 2" xfId="8162" xr:uid="{C549AB9F-A909-4065-85D6-E15CDC4BAD8C}"/>
    <cellStyle name="Calculation 3 3 2 20 2 2" xfId="8163" xr:uid="{F5AC1268-DA9F-4E17-84FB-66098CD2735D}"/>
    <cellStyle name="Calculation 3 3 2 20 2 3" xfId="8164" xr:uid="{FF540284-49E8-4D1A-9A5C-A73802A78B4E}"/>
    <cellStyle name="Calculation 3 3 2 20 2 4" xfId="8165" xr:uid="{D0B84D8C-1B45-45BC-AB71-0F40DE17F849}"/>
    <cellStyle name="Calculation 3 3 2 20 2 5" xfId="8166" xr:uid="{20E762B6-3B40-43E0-A0CD-BA9FA756211C}"/>
    <cellStyle name="Calculation 3 3 2 20 2 6" xfId="8167" xr:uid="{58E7D0E4-7696-4D45-9D1D-AA10FEFC415D}"/>
    <cellStyle name="Calculation 3 3 2 20 3" xfId="8168" xr:uid="{E87BA057-F7D7-4612-ABF7-3377E3DF2467}"/>
    <cellStyle name="Calculation 3 3 2 20 3 2" xfId="8169" xr:uid="{02AF6BE1-8C00-4328-B7D4-6ED86B491141}"/>
    <cellStyle name="Calculation 3 3 2 20 3 3" xfId="8170" xr:uid="{C99B66EB-4DF6-4B8D-AE1E-184EF65842B7}"/>
    <cellStyle name="Calculation 3 3 2 20 4" xfId="8171" xr:uid="{9B2C5C3E-345F-48AB-9834-23B264DA9A4C}"/>
    <cellStyle name="Calculation 3 3 2 20 4 2" xfId="8172" xr:uid="{DDEF8FF9-F041-41F1-8AF0-BB497BC1826C}"/>
    <cellStyle name="Calculation 3 3 2 20 4 3" xfId="8173" xr:uid="{F67F02CC-BF94-4E36-9F34-6177A8862DA2}"/>
    <cellStyle name="Calculation 3 3 2 20 5" xfId="8174" xr:uid="{4C6A48A1-6D1C-45D0-8A41-3767DB2C01C9}"/>
    <cellStyle name="Calculation 3 3 2 20 5 2" xfId="8175" xr:uid="{76CDCFFE-8C03-4E53-B8F0-480E3212C545}"/>
    <cellStyle name="Calculation 3 3 2 20 5 3" xfId="8176" xr:uid="{B6885BD5-DAEE-43E1-AE51-B8854A3514AA}"/>
    <cellStyle name="Calculation 3 3 2 20 6" xfId="8177" xr:uid="{6CF1B564-4F25-42F6-8710-2F4BAB4CA0A4}"/>
    <cellStyle name="Calculation 3 3 2 20 6 2" xfId="8178" xr:uid="{5ECBB69D-64B1-44B5-8271-557BD3112895}"/>
    <cellStyle name="Calculation 3 3 2 20 6 3" xfId="8179" xr:uid="{40577FB7-7B3C-4234-92F6-0CCC92405FA9}"/>
    <cellStyle name="Calculation 3 3 2 20 7" xfId="8180" xr:uid="{52863DF5-5E24-47F4-9B34-99F1540A27CF}"/>
    <cellStyle name="Calculation 3 3 2 20 8" xfId="8181" xr:uid="{BAC309AF-5754-47C7-B097-2CCC523D99CA}"/>
    <cellStyle name="Calculation 3 3 2 21" xfId="8182" xr:uid="{13C77AC0-F675-44D3-9BAA-155DC70474C7}"/>
    <cellStyle name="Calculation 3 3 2 21 2" xfId="8183" xr:uid="{A1C82015-5025-427D-AFE8-80998B03E7E7}"/>
    <cellStyle name="Calculation 3 3 2 21 2 2" xfId="8184" xr:uid="{2FCEB060-4046-4D63-8A46-7D9AEED3B7E7}"/>
    <cellStyle name="Calculation 3 3 2 21 2 3" xfId="8185" xr:uid="{DAF10DC5-AC14-4E8D-8B7E-6FF7661E850F}"/>
    <cellStyle name="Calculation 3 3 2 21 2 4" xfId="8186" xr:uid="{D491F25D-D57C-4A5C-AF30-539837D8B703}"/>
    <cellStyle name="Calculation 3 3 2 21 2 5" xfId="8187" xr:uid="{C016B38A-3F31-4EBB-B847-3FA98D5823C4}"/>
    <cellStyle name="Calculation 3 3 2 21 2 6" xfId="8188" xr:uid="{6D2C7520-1FEB-4336-A2B4-7BF59D155817}"/>
    <cellStyle name="Calculation 3 3 2 21 3" xfId="8189" xr:uid="{63320BEE-475B-482E-8022-6CC7C5DE0485}"/>
    <cellStyle name="Calculation 3 3 2 21 3 2" xfId="8190" xr:uid="{CE56F809-C94F-4D03-84BB-658CF2B35885}"/>
    <cellStyle name="Calculation 3 3 2 21 3 3" xfId="8191" xr:uid="{39EC5FFE-6BDD-4FB7-AF4C-964D841886A0}"/>
    <cellStyle name="Calculation 3 3 2 21 4" xfId="8192" xr:uid="{B987F0D4-E79B-43E8-9F47-164EC82801B2}"/>
    <cellStyle name="Calculation 3 3 2 21 4 2" xfId="8193" xr:uid="{D04B8FCD-84C4-4495-97D9-601B9ABDE5FE}"/>
    <cellStyle name="Calculation 3 3 2 21 4 3" xfId="8194" xr:uid="{3B5A8975-2D79-4C6F-8B37-8E42E5529B19}"/>
    <cellStyle name="Calculation 3 3 2 21 5" xfId="8195" xr:uid="{0ADCD7B3-ECDC-4555-860C-57B0331CE5EF}"/>
    <cellStyle name="Calculation 3 3 2 21 5 2" xfId="8196" xr:uid="{122A8EEA-57FA-4A35-BE47-A73280642402}"/>
    <cellStyle name="Calculation 3 3 2 21 5 3" xfId="8197" xr:uid="{E7BD983A-C48D-45B8-B030-02B3AA6CBBD1}"/>
    <cellStyle name="Calculation 3 3 2 21 6" xfId="8198" xr:uid="{0F281C14-B849-4FB9-BD5B-32C8FA137FB0}"/>
    <cellStyle name="Calculation 3 3 2 21 6 2" xfId="8199" xr:uid="{759796E1-28AC-42DA-8548-2B6050FD96CC}"/>
    <cellStyle name="Calculation 3 3 2 21 6 3" xfId="8200" xr:uid="{74557A30-8442-4CB8-89A0-1F5DA82A32C8}"/>
    <cellStyle name="Calculation 3 3 2 21 7" xfId="8201" xr:uid="{0D62062E-D744-4350-A148-FFB88DC4B679}"/>
    <cellStyle name="Calculation 3 3 2 21 8" xfId="8202" xr:uid="{0653A362-F15D-47F2-8040-7E115813AB00}"/>
    <cellStyle name="Calculation 3 3 2 22" xfId="8203" xr:uid="{6C4AC524-5AF3-4B61-8626-74B396FC8C9E}"/>
    <cellStyle name="Calculation 3 3 2 22 2" xfId="8204" xr:uid="{DEFFB0C7-E634-45BE-81A8-9EF532095325}"/>
    <cellStyle name="Calculation 3 3 2 22 2 2" xfId="8205" xr:uid="{FECC7DA6-7952-4DAF-89D2-FE98091C3F7F}"/>
    <cellStyle name="Calculation 3 3 2 22 2 3" xfId="8206" xr:uid="{9B4DF62D-5376-48D6-A3F8-B3091620E59B}"/>
    <cellStyle name="Calculation 3 3 2 22 2 4" xfId="8207" xr:uid="{61F311AF-D0D7-46EB-BC91-2DB018965DAE}"/>
    <cellStyle name="Calculation 3 3 2 22 2 5" xfId="8208" xr:uid="{79C19F98-A58F-4ADD-B379-DEAEA815D5BA}"/>
    <cellStyle name="Calculation 3 3 2 22 2 6" xfId="8209" xr:uid="{B4E351D0-A672-4CD8-A2C5-CDB9861D4A43}"/>
    <cellStyle name="Calculation 3 3 2 22 3" xfId="8210" xr:uid="{07F4208F-5EFB-41B2-AF9A-FD7751CA32E1}"/>
    <cellStyle name="Calculation 3 3 2 22 3 2" xfId="8211" xr:uid="{BBB8BA40-2FB3-41F3-B884-D97B69CD4709}"/>
    <cellStyle name="Calculation 3 3 2 22 3 3" xfId="8212" xr:uid="{71E393C1-6BFA-4846-8707-EBE50DC4F8C6}"/>
    <cellStyle name="Calculation 3 3 2 22 4" xfId="8213" xr:uid="{29D71530-77B9-4A7E-8104-C4F16CF23D2A}"/>
    <cellStyle name="Calculation 3 3 2 22 4 2" xfId="8214" xr:uid="{7E627B28-DC9D-447A-9B6F-1F8DBF0BEA6F}"/>
    <cellStyle name="Calculation 3 3 2 22 4 3" xfId="8215" xr:uid="{E88EC087-E37B-4449-9FCF-842FCE126817}"/>
    <cellStyle name="Calculation 3 3 2 22 5" xfId="8216" xr:uid="{3ED56679-A94F-4F0D-8C0E-2065ECD85B2A}"/>
    <cellStyle name="Calculation 3 3 2 22 5 2" xfId="8217" xr:uid="{2304D8E5-41AE-4E6D-9A06-7E7B2B3D75A9}"/>
    <cellStyle name="Calculation 3 3 2 22 5 3" xfId="8218" xr:uid="{B21C3AEE-848B-47BA-BE33-8E1C3505F446}"/>
    <cellStyle name="Calculation 3 3 2 22 6" xfId="8219" xr:uid="{821EEA64-A4D0-4C3C-A219-389B4D4F6142}"/>
    <cellStyle name="Calculation 3 3 2 22 6 2" xfId="8220" xr:uid="{B9B62F09-3556-402D-9A65-A145C1A9FA4D}"/>
    <cellStyle name="Calculation 3 3 2 22 6 3" xfId="8221" xr:uid="{7CBEC074-C547-4537-9FE2-8FA93CA70E60}"/>
    <cellStyle name="Calculation 3 3 2 22 7" xfId="8222" xr:uid="{D90665A3-B9D2-42F7-B255-56D925D3FCFF}"/>
    <cellStyle name="Calculation 3 3 2 22 8" xfId="8223" xr:uid="{0ED5473D-2DA1-42A8-8AFB-B295DC603A7F}"/>
    <cellStyle name="Calculation 3 3 2 23" xfId="8224" xr:uid="{998FE63F-9D6F-4516-AEF5-726EB2E6E4F8}"/>
    <cellStyle name="Calculation 3 3 2 23 2" xfId="8225" xr:uid="{DAF1410A-F328-4DD9-83D0-DFA205649018}"/>
    <cellStyle name="Calculation 3 3 2 23 2 2" xfId="8226" xr:uid="{467395C9-1D0F-4A4E-9BAB-D24053C9FA5F}"/>
    <cellStyle name="Calculation 3 3 2 23 2 3" xfId="8227" xr:uid="{E58BDD78-C544-498C-BB01-3116CA69F4BB}"/>
    <cellStyle name="Calculation 3 3 2 23 2 4" xfId="8228" xr:uid="{B4FA718A-6BBA-4230-89D3-AC66793D6CBC}"/>
    <cellStyle name="Calculation 3 3 2 23 2 5" xfId="8229" xr:uid="{478CAB55-75D3-44D3-8019-D968A30F2629}"/>
    <cellStyle name="Calculation 3 3 2 23 2 6" xfId="8230" xr:uid="{C187D26B-94A0-4A9C-9BCC-38CAC6BDF115}"/>
    <cellStyle name="Calculation 3 3 2 23 3" xfId="8231" xr:uid="{4CB9D57D-DABF-4DDB-B76D-E61CD38826C2}"/>
    <cellStyle name="Calculation 3 3 2 23 3 2" xfId="8232" xr:uid="{6EB3B2F9-C17D-494B-BDEA-EBCCC0EFA349}"/>
    <cellStyle name="Calculation 3 3 2 23 3 3" xfId="8233" xr:uid="{17E3BDBE-C017-4131-AC28-68A508D27598}"/>
    <cellStyle name="Calculation 3 3 2 23 4" xfId="8234" xr:uid="{EE216B20-5F8A-4B83-A157-E5461C82CF4E}"/>
    <cellStyle name="Calculation 3 3 2 23 4 2" xfId="8235" xr:uid="{639D0E21-2D3C-488B-90DE-18E2328E2268}"/>
    <cellStyle name="Calculation 3 3 2 23 4 3" xfId="8236" xr:uid="{F2EFD4FD-9237-4DA0-B7B8-07812C7E8FE6}"/>
    <cellStyle name="Calculation 3 3 2 23 5" xfId="8237" xr:uid="{3801CC89-98EF-49DC-A933-185BB8A704CB}"/>
    <cellStyle name="Calculation 3 3 2 23 5 2" xfId="8238" xr:uid="{0827F878-64CF-41C0-9B56-617DD456FB16}"/>
    <cellStyle name="Calculation 3 3 2 23 5 3" xfId="8239" xr:uid="{FE0CAC46-DAC8-4773-BE1B-25A59134454D}"/>
    <cellStyle name="Calculation 3 3 2 23 6" xfId="8240" xr:uid="{480EDA37-450A-430F-9066-9D7F43E86978}"/>
    <cellStyle name="Calculation 3 3 2 23 6 2" xfId="8241" xr:uid="{3D5915E2-940B-4E46-9A01-261F4AC793E9}"/>
    <cellStyle name="Calculation 3 3 2 23 6 3" xfId="8242" xr:uid="{BB9D9035-AAED-4DB1-959B-B8610D31FCFD}"/>
    <cellStyle name="Calculation 3 3 2 23 7" xfId="8243" xr:uid="{83758DCB-6CBF-41E7-A09E-BDC1CAC71395}"/>
    <cellStyle name="Calculation 3 3 2 23 8" xfId="8244" xr:uid="{1C4C9211-3E5D-47EC-9BFC-0A08EC2DC6A8}"/>
    <cellStyle name="Calculation 3 3 2 24" xfId="8245" xr:uid="{30987E88-C6D3-4469-9DCB-3917FBC1C5A7}"/>
    <cellStyle name="Calculation 3 3 2 24 2" xfId="8246" xr:uid="{3D4DEABE-D5C5-4A4D-999E-0B194AEEF05F}"/>
    <cellStyle name="Calculation 3 3 2 24 2 2" xfId="8247" xr:uid="{6E0B2767-8A16-418C-B44C-6556985BDD3B}"/>
    <cellStyle name="Calculation 3 3 2 24 2 3" xfId="8248" xr:uid="{1F019D22-287E-4931-97A8-E97940C6F9DE}"/>
    <cellStyle name="Calculation 3 3 2 24 2 4" xfId="8249" xr:uid="{FB7BE362-D36D-4BC1-9492-687DD508257C}"/>
    <cellStyle name="Calculation 3 3 2 24 2 5" xfId="8250" xr:uid="{EA4942E4-E883-4920-94FD-77CCB6BD2616}"/>
    <cellStyle name="Calculation 3 3 2 24 2 6" xfId="8251" xr:uid="{DD99D2F2-AE0F-448A-AC33-6A9DBF3BDB8E}"/>
    <cellStyle name="Calculation 3 3 2 24 3" xfId="8252" xr:uid="{831A5633-45B7-4870-A8B2-01F29DFF4A9F}"/>
    <cellStyle name="Calculation 3 3 2 24 3 2" xfId="8253" xr:uid="{CDFA300F-76A6-46DB-88C9-D3C57822596F}"/>
    <cellStyle name="Calculation 3 3 2 24 3 3" xfId="8254" xr:uid="{0066BA8B-ACE7-4DBF-9016-9DC203C08479}"/>
    <cellStyle name="Calculation 3 3 2 24 4" xfId="8255" xr:uid="{5F860E3F-CD17-47D3-8C10-C3AB5C5D3960}"/>
    <cellStyle name="Calculation 3 3 2 24 4 2" xfId="8256" xr:uid="{74B774D8-2AA4-455A-A92E-91CA7A8B7C64}"/>
    <cellStyle name="Calculation 3 3 2 24 4 3" xfId="8257" xr:uid="{C9D68E9E-F6C9-4F82-9101-2B6EA7A7B843}"/>
    <cellStyle name="Calculation 3 3 2 24 5" xfId="8258" xr:uid="{AF2BC96B-4B08-4CCA-97E6-4AF765BFC386}"/>
    <cellStyle name="Calculation 3 3 2 24 5 2" xfId="8259" xr:uid="{171F4E83-684F-4013-8B1F-0BB0BA0FCC8F}"/>
    <cellStyle name="Calculation 3 3 2 24 5 3" xfId="8260" xr:uid="{A143AA30-7795-4F4E-8DD8-261769D4B21A}"/>
    <cellStyle name="Calculation 3 3 2 24 6" xfId="8261" xr:uid="{3FCE0D8C-67B1-46FD-9EDF-E44851A5D75C}"/>
    <cellStyle name="Calculation 3 3 2 24 6 2" xfId="8262" xr:uid="{44D6F132-C898-48AC-AE56-3A7BDF040393}"/>
    <cellStyle name="Calculation 3 3 2 24 6 3" xfId="8263" xr:uid="{B57B7E43-F23F-427D-9F03-6CE65E8670BF}"/>
    <cellStyle name="Calculation 3 3 2 24 7" xfId="8264" xr:uid="{6D446EA5-16FF-4F2E-8FEA-4C0C65CD9E78}"/>
    <cellStyle name="Calculation 3 3 2 24 8" xfId="8265" xr:uid="{04314D5E-B656-4471-A506-D7BB6766A281}"/>
    <cellStyle name="Calculation 3 3 2 25" xfId="8266" xr:uid="{4AFEDD27-9414-4DD2-945F-CF78596AF7E4}"/>
    <cellStyle name="Calculation 3 3 2 25 2" xfId="8267" xr:uid="{7D0CD6CD-C810-4FF2-B676-85901E30218C}"/>
    <cellStyle name="Calculation 3 3 2 25 2 2" xfId="8268" xr:uid="{C34B983B-A437-4E5F-A27C-0C97612C8EFE}"/>
    <cellStyle name="Calculation 3 3 2 25 2 3" xfId="8269" xr:uid="{B6E5CFE2-DB51-4D24-9541-EBBD62E345C5}"/>
    <cellStyle name="Calculation 3 3 2 25 2 4" xfId="8270" xr:uid="{8D0DD632-203E-47ED-92A2-AD0A8932511F}"/>
    <cellStyle name="Calculation 3 3 2 25 2 5" xfId="8271" xr:uid="{D977AFAF-C4C3-4B44-8731-A2973807F87D}"/>
    <cellStyle name="Calculation 3 3 2 25 2 6" xfId="8272" xr:uid="{EFC6A26A-8B5F-40AC-A83A-DA627578FEBF}"/>
    <cellStyle name="Calculation 3 3 2 25 3" xfId="8273" xr:uid="{7B802383-DBF8-493F-92FF-4D413E6EE2E5}"/>
    <cellStyle name="Calculation 3 3 2 25 3 2" xfId="8274" xr:uid="{0028CE49-4F54-4EE9-B1F1-C1BE2389DD18}"/>
    <cellStyle name="Calculation 3 3 2 25 3 3" xfId="8275" xr:uid="{3218CF13-7440-499B-B0C2-A64352F2EB6D}"/>
    <cellStyle name="Calculation 3 3 2 25 4" xfId="8276" xr:uid="{D777C6A1-544B-46ED-9DB7-98A3B185F878}"/>
    <cellStyle name="Calculation 3 3 2 25 4 2" xfId="8277" xr:uid="{870419BF-79C9-4F27-9766-C4F63E4DB900}"/>
    <cellStyle name="Calculation 3 3 2 25 4 3" xfId="8278" xr:uid="{B3D2AD7A-089F-495D-BED3-4325CFAFCEFE}"/>
    <cellStyle name="Calculation 3 3 2 25 5" xfId="8279" xr:uid="{F629B83B-FFD3-466B-822B-40B037818070}"/>
    <cellStyle name="Calculation 3 3 2 25 5 2" xfId="8280" xr:uid="{7A7A94B5-2F2F-42A8-9D21-FD6C6C4DBA4D}"/>
    <cellStyle name="Calculation 3 3 2 25 5 3" xfId="8281" xr:uid="{1EC929C0-4823-454F-A04E-F235549D6253}"/>
    <cellStyle name="Calculation 3 3 2 25 6" xfId="8282" xr:uid="{CB50D7B6-865F-4062-AD87-A1CB48CB7C6C}"/>
    <cellStyle name="Calculation 3 3 2 25 6 2" xfId="8283" xr:uid="{60E74A67-0A72-4C52-A0EB-FEAD54F76EE8}"/>
    <cellStyle name="Calculation 3 3 2 25 6 3" xfId="8284" xr:uid="{63D5DF9A-5256-4F6D-A00D-AB63786CD108}"/>
    <cellStyle name="Calculation 3 3 2 25 7" xfId="8285" xr:uid="{9AFC3E83-8CFB-41BA-A2DD-F4979230E96E}"/>
    <cellStyle name="Calculation 3 3 2 25 8" xfId="8286" xr:uid="{29EE2BA1-C892-4B27-A94C-589CF9F53068}"/>
    <cellStyle name="Calculation 3 3 2 26" xfId="8287" xr:uid="{4F620AFA-0FB7-44DA-8B63-340A1E7F3FD1}"/>
    <cellStyle name="Calculation 3 3 2 26 2" xfId="8288" xr:uid="{7F9FD779-D0E5-4539-8CE9-DB71C73AE884}"/>
    <cellStyle name="Calculation 3 3 2 26 2 2" xfId="8289" xr:uid="{DE2A8311-4BF1-42B7-B2E5-2C8476488591}"/>
    <cellStyle name="Calculation 3 3 2 26 2 3" xfId="8290" xr:uid="{43A3C01C-B24D-4B7D-862B-E0A2A5BD2831}"/>
    <cellStyle name="Calculation 3 3 2 26 2 4" xfId="8291" xr:uid="{8CAEA545-A944-4473-B43A-74BCE7549E7F}"/>
    <cellStyle name="Calculation 3 3 2 26 2 5" xfId="8292" xr:uid="{0643BD24-63F4-4DFF-B5B0-349142D569BB}"/>
    <cellStyle name="Calculation 3 3 2 26 2 6" xfId="8293" xr:uid="{54660FE7-5B47-412D-B0AB-19F35C6BF375}"/>
    <cellStyle name="Calculation 3 3 2 26 3" xfId="8294" xr:uid="{4D5CAA12-4355-424F-A1AC-61FF209CADB0}"/>
    <cellStyle name="Calculation 3 3 2 26 3 2" xfId="8295" xr:uid="{8F07FD1F-2DDF-47E8-9DDA-8D00C9AE26B5}"/>
    <cellStyle name="Calculation 3 3 2 26 3 3" xfId="8296" xr:uid="{96E79194-8D63-4E78-8C35-8530A4445B41}"/>
    <cellStyle name="Calculation 3 3 2 26 4" xfId="8297" xr:uid="{2DCACBA2-DE81-4C30-9A02-2018B3CABF91}"/>
    <cellStyle name="Calculation 3 3 2 26 4 2" xfId="8298" xr:uid="{54997F41-65CB-4DBB-8D9A-7BD8A232BAC6}"/>
    <cellStyle name="Calculation 3 3 2 26 4 3" xfId="8299" xr:uid="{45A71981-500A-4177-8F89-3B2268E0FC9C}"/>
    <cellStyle name="Calculation 3 3 2 26 5" xfId="8300" xr:uid="{EE3B843A-2945-4030-823F-BECD9B74587E}"/>
    <cellStyle name="Calculation 3 3 2 26 5 2" xfId="8301" xr:uid="{E8EDCD8F-D6F8-4F11-8403-4113010C86C3}"/>
    <cellStyle name="Calculation 3 3 2 26 5 3" xfId="8302" xr:uid="{85309BF3-CAAC-48E2-92CD-07176E65EF82}"/>
    <cellStyle name="Calculation 3 3 2 26 6" xfId="8303" xr:uid="{269F5EFC-66E4-4BA6-BA1F-7BCC7BD30A87}"/>
    <cellStyle name="Calculation 3 3 2 26 6 2" xfId="8304" xr:uid="{51CB3A82-5F7A-4998-BB55-987BEA5C448E}"/>
    <cellStyle name="Calculation 3 3 2 26 6 3" xfId="8305" xr:uid="{58E43454-54AA-41A5-B4CB-A4B0E64DA042}"/>
    <cellStyle name="Calculation 3 3 2 26 7" xfId="8306" xr:uid="{D1FF4A94-309E-4F9A-B5DB-D79D681A615C}"/>
    <cellStyle name="Calculation 3 3 2 26 8" xfId="8307" xr:uid="{FF69E603-CA78-4BF9-943A-FCFC63E20436}"/>
    <cellStyle name="Calculation 3 3 2 27" xfId="8308" xr:uid="{97C8A202-F18F-4B18-997D-64E005AEA445}"/>
    <cellStyle name="Calculation 3 3 2 27 2" xfId="8309" xr:uid="{ED0E266B-96B3-4780-ACD5-F6D5A55DC13C}"/>
    <cellStyle name="Calculation 3 3 2 27 2 2" xfId="8310" xr:uid="{97AB8D0A-278E-455B-A7E1-209DFAB86F12}"/>
    <cellStyle name="Calculation 3 3 2 27 2 3" xfId="8311" xr:uid="{19D3C177-4E30-4DBD-9F47-C00574CBAD72}"/>
    <cellStyle name="Calculation 3 3 2 27 2 4" xfId="8312" xr:uid="{353A1740-197D-433A-93B6-B65F782A9E13}"/>
    <cellStyle name="Calculation 3 3 2 27 2 5" xfId="8313" xr:uid="{EC66F8F6-CDDD-4B2D-BB08-EECC250C43BD}"/>
    <cellStyle name="Calculation 3 3 2 27 2 6" xfId="8314" xr:uid="{33A3B4F9-3816-4450-B83F-07955227B54E}"/>
    <cellStyle name="Calculation 3 3 2 27 3" xfId="8315" xr:uid="{9699C906-1917-45C2-A847-8BBFF9FF9CF5}"/>
    <cellStyle name="Calculation 3 3 2 27 3 2" xfId="8316" xr:uid="{F3EBE078-CE9D-4138-9B98-0E6ED2F04E0C}"/>
    <cellStyle name="Calculation 3 3 2 27 3 3" xfId="8317" xr:uid="{557EF5C1-99A6-4280-926A-8A11B32B6F69}"/>
    <cellStyle name="Calculation 3 3 2 27 4" xfId="8318" xr:uid="{954E084F-80BE-478B-B935-FEBCD07B31D1}"/>
    <cellStyle name="Calculation 3 3 2 27 4 2" xfId="8319" xr:uid="{CDB31F0E-F099-4D5F-B219-6E25BDE267C5}"/>
    <cellStyle name="Calculation 3 3 2 27 4 3" xfId="8320" xr:uid="{F880C596-04C9-4E01-81AA-79D4677277DC}"/>
    <cellStyle name="Calculation 3 3 2 27 5" xfId="8321" xr:uid="{EB96B896-E750-406A-970F-5D6EF7B7A3F1}"/>
    <cellStyle name="Calculation 3 3 2 27 5 2" xfId="8322" xr:uid="{17F69F37-30B9-479F-9F96-561EEE173F3F}"/>
    <cellStyle name="Calculation 3 3 2 27 5 3" xfId="8323" xr:uid="{17023570-899F-42D7-8B67-E1D55358F3C8}"/>
    <cellStyle name="Calculation 3 3 2 27 6" xfId="8324" xr:uid="{FBEDC9EB-F509-4F05-BE04-25B51502A7DF}"/>
    <cellStyle name="Calculation 3 3 2 27 6 2" xfId="8325" xr:uid="{5557BADB-1BB8-4836-B441-6375460E1119}"/>
    <cellStyle name="Calculation 3 3 2 27 6 3" xfId="8326" xr:uid="{133D7984-FBA5-4675-86E9-A7A047BA9BF6}"/>
    <cellStyle name="Calculation 3 3 2 27 7" xfId="8327" xr:uid="{334E27C1-E14C-47B8-A4D0-C71CB732CCBF}"/>
    <cellStyle name="Calculation 3 3 2 27 8" xfId="8328" xr:uid="{808DAA12-8479-4E9D-960C-15A74155E073}"/>
    <cellStyle name="Calculation 3 3 2 28" xfId="8329" xr:uid="{B6EE6308-4DC7-49E3-9E04-3230F6720164}"/>
    <cellStyle name="Calculation 3 3 2 28 2" xfId="8330" xr:uid="{DEBD9ABD-0F30-45A3-BBBE-9560CD7E92B8}"/>
    <cellStyle name="Calculation 3 3 2 28 2 2" xfId="8331" xr:uid="{9F59B163-2BFD-4E2D-8B4F-39CD1C7B9AEB}"/>
    <cellStyle name="Calculation 3 3 2 28 2 3" xfId="8332" xr:uid="{046F1B1C-A02B-433C-9556-ABF1EACACB74}"/>
    <cellStyle name="Calculation 3 3 2 28 2 4" xfId="8333" xr:uid="{76FEEC65-BF83-4F52-A380-953E1CAAD46C}"/>
    <cellStyle name="Calculation 3 3 2 28 2 5" xfId="8334" xr:uid="{D937DA04-2D31-4798-9548-0F5D072C8E8D}"/>
    <cellStyle name="Calculation 3 3 2 28 2 6" xfId="8335" xr:uid="{A975D472-F731-4562-B3C9-297800FAD8C5}"/>
    <cellStyle name="Calculation 3 3 2 28 3" xfId="8336" xr:uid="{DBD99A13-4F9B-446F-AF4C-72EC7702E409}"/>
    <cellStyle name="Calculation 3 3 2 28 3 2" xfId="8337" xr:uid="{71A3C3BF-4E51-46DC-BFCB-AE4FC1747754}"/>
    <cellStyle name="Calculation 3 3 2 28 3 3" xfId="8338" xr:uid="{57D0B0A1-77D6-471E-BE82-635A929C7ECD}"/>
    <cellStyle name="Calculation 3 3 2 28 4" xfId="8339" xr:uid="{5B625522-9731-459B-AA46-F884DD5FCFB4}"/>
    <cellStyle name="Calculation 3 3 2 28 4 2" xfId="8340" xr:uid="{36BEFD5D-195D-4BF0-99E9-98CFB8B9C57A}"/>
    <cellStyle name="Calculation 3 3 2 28 4 3" xfId="8341" xr:uid="{63B73869-8B69-4C46-8975-4923F14BB89A}"/>
    <cellStyle name="Calculation 3 3 2 28 5" xfId="8342" xr:uid="{A5550B3C-1564-46B2-A56A-052446862763}"/>
    <cellStyle name="Calculation 3 3 2 28 5 2" xfId="8343" xr:uid="{FF08891C-3831-45E4-AE71-1A8FD784F151}"/>
    <cellStyle name="Calculation 3 3 2 28 5 3" xfId="8344" xr:uid="{B5BE6E19-FD55-40CC-B842-BE2324D6AD9E}"/>
    <cellStyle name="Calculation 3 3 2 28 6" xfId="8345" xr:uid="{C3248D83-733E-4A61-BFCE-1C40D01574C1}"/>
    <cellStyle name="Calculation 3 3 2 28 6 2" xfId="8346" xr:uid="{2CC99486-B5A4-4756-AE18-7B0A389C1E74}"/>
    <cellStyle name="Calculation 3 3 2 28 6 3" xfId="8347" xr:uid="{C7BEC603-18F0-4A3C-9E4F-48A3A7FB58AE}"/>
    <cellStyle name="Calculation 3 3 2 28 7" xfId="8348" xr:uid="{F8F80A96-0618-43C7-B2BE-B0B7707CFDB9}"/>
    <cellStyle name="Calculation 3 3 2 28 8" xfId="8349" xr:uid="{C117E671-6379-4945-AE27-DFF1FBCFAB78}"/>
    <cellStyle name="Calculation 3 3 2 29" xfId="8350" xr:uid="{BBDA47D4-B54D-40F4-9415-098D2A029C7C}"/>
    <cellStyle name="Calculation 3 3 2 29 2" xfId="8351" xr:uid="{9A387541-95DA-448D-BB3E-5B1E8A40F6B6}"/>
    <cellStyle name="Calculation 3 3 2 29 2 2" xfId="8352" xr:uid="{EF0B6417-860D-4615-AC2F-BCF8EA8C212B}"/>
    <cellStyle name="Calculation 3 3 2 29 2 3" xfId="8353" xr:uid="{E68D870E-0188-4D24-96CB-FD6D80B827E6}"/>
    <cellStyle name="Calculation 3 3 2 29 2 4" xfId="8354" xr:uid="{C8BFEA5E-8526-4BA0-BE7E-8689E3607FF6}"/>
    <cellStyle name="Calculation 3 3 2 29 2 5" xfId="8355" xr:uid="{3DD5F85C-FB39-4B8A-B7C9-09E08085483C}"/>
    <cellStyle name="Calculation 3 3 2 29 2 6" xfId="8356" xr:uid="{1A104CAD-8FF4-4448-BEF9-6166517E7007}"/>
    <cellStyle name="Calculation 3 3 2 29 3" xfId="8357" xr:uid="{7E7AD7B3-D37D-4EFC-A135-9599C1758F5D}"/>
    <cellStyle name="Calculation 3 3 2 29 3 2" xfId="8358" xr:uid="{4EC5EEC2-523C-4D1F-AD19-CB7393A030A4}"/>
    <cellStyle name="Calculation 3 3 2 29 3 3" xfId="8359" xr:uid="{E3A307E0-1DB9-4998-80DB-E0DA48245883}"/>
    <cellStyle name="Calculation 3 3 2 29 4" xfId="8360" xr:uid="{9E106EDC-4F81-40CA-B1DE-1967A81FC83C}"/>
    <cellStyle name="Calculation 3 3 2 29 4 2" xfId="8361" xr:uid="{B538CD98-5CE5-4583-8A8F-D9B3AEACA6CE}"/>
    <cellStyle name="Calculation 3 3 2 29 4 3" xfId="8362" xr:uid="{0282A722-082E-4DE9-BFA9-3EF6379ECFEA}"/>
    <cellStyle name="Calculation 3 3 2 29 5" xfId="8363" xr:uid="{4C996C59-F168-45EB-83AF-AC8F60A7126E}"/>
    <cellStyle name="Calculation 3 3 2 29 5 2" xfId="8364" xr:uid="{311F4A08-B67B-4A1D-8B6A-0F8922DBDCA7}"/>
    <cellStyle name="Calculation 3 3 2 29 5 3" xfId="8365" xr:uid="{554ECAE2-020E-4FA1-A84B-1B4678A81C97}"/>
    <cellStyle name="Calculation 3 3 2 29 6" xfId="8366" xr:uid="{5ABF3E60-9442-46C0-9510-AE9F74586A8A}"/>
    <cellStyle name="Calculation 3 3 2 29 6 2" xfId="8367" xr:uid="{CE2B1F4F-6896-4217-AF14-2531DAFF0B5B}"/>
    <cellStyle name="Calculation 3 3 2 29 6 3" xfId="8368" xr:uid="{521E7655-26D1-44B2-8EEA-B1626290114A}"/>
    <cellStyle name="Calculation 3 3 2 29 7" xfId="8369" xr:uid="{50EA2711-CDAE-4BDB-88D4-6A1C98E50C2E}"/>
    <cellStyle name="Calculation 3 3 2 29 8" xfId="8370" xr:uid="{89301910-5721-468B-BEBB-0A0B732897C9}"/>
    <cellStyle name="Calculation 3 3 2 3" xfId="8371" xr:uid="{81C1DAA9-30DE-48B7-83F8-7C270A8E46A4}"/>
    <cellStyle name="Calculation 3 3 2 3 2" xfId="8372" xr:uid="{A0EFACA6-2F61-49C9-9CB8-F088EE1D9561}"/>
    <cellStyle name="Calculation 3 3 2 3 2 2" xfId="8373" xr:uid="{0F28B5C4-7A02-40AE-AB28-B0AD241D056A}"/>
    <cellStyle name="Calculation 3 3 2 3 2 3" xfId="8374" xr:uid="{EFF5E9F9-166B-47B3-8DFA-0B8F999E08B7}"/>
    <cellStyle name="Calculation 3 3 2 3 2 4" xfId="8375" xr:uid="{68B3AC08-BADD-44A2-8B54-667D47016A3B}"/>
    <cellStyle name="Calculation 3 3 2 3 2 5" xfId="8376" xr:uid="{8E675574-0E7C-46F1-9516-95C458F5FFDC}"/>
    <cellStyle name="Calculation 3 3 2 3 2 6" xfId="8377" xr:uid="{07C1412D-C66D-4E72-B3D5-315297FE38D7}"/>
    <cellStyle name="Calculation 3 3 2 3 3" xfId="8378" xr:uid="{93060699-7ECF-4A0A-9C82-41114339C37F}"/>
    <cellStyle name="Calculation 3 3 2 3 3 2" xfId="8379" xr:uid="{DCE5E6E0-4B2F-4399-BA25-EFF44D9F9FD3}"/>
    <cellStyle name="Calculation 3 3 2 3 3 3" xfId="8380" xr:uid="{C6C6730A-229B-4302-9020-2B1308FEC001}"/>
    <cellStyle name="Calculation 3 3 2 3 4" xfId="8381" xr:uid="{EE150DDD-5F66-4B1E-90C4-31118E14FF09}"/>
    <cellStyle name="Calculation 3 3 2 3 4 2" xfId="8382" xr:uid="{64DDC0A6-9C48-4BA7-8380-8A784176426A}"/>
    <cellStyle name="Calculation 3 3 2 3 4 3" xfId="8383" xr:uid="{FDDCC537-89AC-4099-83AA-276534B65D5B}"/>
    <cellStyle name="Calculation 3 3 2 3 5" xfId="8384" xr:uid="{B6A4442D-4D5C-48A0-BCE4-ADB7B6670972}"/>
    <cellStyle name="Calculation 3 3 2 3 5 2" xfId="8385" xr:uid="{68205234-BC75-44DC-8974-23D3981C8663}"/>
    <cellStyle name="Calculation 3 3 2 3 5 3" xfId="8386" xr:uid="{D5BFE823-DD8C-491D-BBF1-144E2CA9086B}"/>
    <cellStyle name="Calculation 3 3 2 3 6" xfId="8387" xr:uid="{5545CB7A-DB55-496E-AA9D-F3C09F195F6E}"/>
    <cellStyle name="Calculation 3 3 2 3 6 2" xfId="8388" xr:uid="{E089EE76-A5B7-4B3E-BE13-7C0505C26920}"/>
    <cellStyle name="Calculation 3 3 2 3 6 3" xfId="8389" xr:uid="{E75D3D53-0014-4B1B-9218-B062915CC302}"/>
    <cellStyle name="Calculation 3 3 2 3 7" xfId="8390" xr:uid="{624A78A2-B0DC-4C02-971F-75E9E6E1A2F7}"/>
    <cellStyle name="Calculation 3 3 2 3 8" xfId="8391" xr:uid="{90E51CF3-A240-43C5-A3F4-E5FAD99FB773}"/>
    <cellStyle name="Calculation 3 3 2 30" xfId="8392" xr:uid="{518DF420-5371-4049-834F-82B5DC68BD20}"/>
    <cellStyle name="Calculation 3 3 2 30 2" xfId="8393" xr:uid="{EE97BEFF-E315-4257-B541-3205871370F7}"/>
    <cellStyle name="Calculation 3 3 2 30 2 2" xfId="8394" xr:uid="{73D9B5BB-8666-4E47-ACC8-D27F5DFDCA67}"/>
    <cellStyle name="Calculation 3 3 2 30 2 3" xfId="8395" xr:uid="{DE7EC532-8A1F-4393-BEF0-8384D3BF5C0A}"/>
    <cellStyle name="Calculation 3 3 2 30 2 4" xfId="8396" xr:uid="{5E1708E8-9C89-493A-A186-11BA6032A245}"/>
    <cellStyle name="Calculation 3 3 2 30 2 5" xfId="8397" xr:uid="{1742CA15-E1E6-4C3C-B5F2-C083E0E4E269}"/>
    <cellStyle name="Calculation 3 3 2 30 2 6" xfId="8398" xr:uid="{34A79798-144D-4CAE-87BC-7A6872303A24}"/>
    <cellStyle name="Calculation 3 3 2 30 3" xfId="8399" xr:uid="{243BFD54-C4DC-4BB6-B0B6-415C03737DB3}"/>
    <cellStyle name="Calculation 3 3 2 30 3 2" xfId="8400" xr:uid="{BBEE3711-7D70-4CC6-9537-CEAC47010246}"/>
    <cellStyle name="Calculation 3 3 2 30 3 3" xfId="8401" xr:uid="{32D77A7E-1441-47C3-B659-A1D1EA2F1309}"/>
    <cellStyle name="Calculation 3 3 2 30 4" xfId="8402" xr:uid="{795A9F39-E4C5-4175-ADEB-F6DDF1A6E727}"/>
    <cellStyle name="Calculation 3 3 2 30 4 2" xfId="8403" xr:uid="{C1C6DE56-7755-4875-9E21-28BA71A27B48}"/>
    <cellStyle name="Calculation 3 3 2 30 4 3" xfId="8404" xr:uid="{1894B8CB-C150-4F2C-8D69-929639425E0F}"/>
    <cellStyle name="Calculation 3 3 2 30 5" xfId="8405" xr:uid="{F37B36F2-5690-4347-81ED-F55E1A837CB7}"/>
    <cellStyle name="Calculation 3 3 2 30 5 2" xfId="8406" xr:uid="{DCA35477-DCF3-493F-8ADA-BD1F7C5CCA76}"/>
    <cellStyle name="Calculation 3 3 2 30 5 3" xfId="8407" xr:uid="{F533064D-9ED5-4A93-80B5-817FE88A6D3A}"/>
    <cellStyle name="Calculation 3 3 2 30 6" xfId="8408" xr:uid="{B8621149-F523-4368-B624-4BF13FE77452}"/>
    <cellStyle name="Calculation 3 3 2 30 6 2" xfId="8409" xr:uid="{A885E8C4-1248-4680-8835-433017E3B8C8}"/>
    <cellStyle name="Calculation 3 3 2 30 6 3" xfId="8410" xr:uid="{E6F3D03F-C0E3-412F-ABFB-1D1EA7BA210F}"/>
    <cellStyle name="Calculation 3 3 2 30 7" xfId="8411" xr:uid="{37A45507-CA9C-4ABA-9394-2CD262AF74CA}"/>
    <cellStyle name="Calculation 3 3 2 30 8" xfId="8412" xr:uid="{441651AD-BA08-4083-84F5-4E4D692F67E2}"/>
    <cellStyle name="Calculation 3 3 2 31" xfId="8413" xr:uid="{3467D169-5664-434C-A65A-5140443B387B}"/>
    <cellStyle name="Calculation 3 3 2 31 2" xfId="8414" xr:uid="{FD63FFEF-27DB-4A6C-A926-50830DBE8E5C}"/>
    <cellStyle name="Calculation 3 3 2 31 2 2" xfId="8415" xr:uid="{75B5AE5E-6692-49C5-AACB-115F5DE1B39C}"/>
    <cellStyle name="Calculation 3 3 2 31 2 3" xfId="8416" xr:uid="{F15FA430-1B85-4BA3-B87A-AC2B39AA237A}"/>
    <cellStyle name="Calculation 3 3 2 31 2 4" xfId="8417" xr:uid="{EFCD9868-EFD5-42DC-8876-8088DB1E8682}"/>
    <cellStyle name="Calculation 3 3 2 31 2 5" xfId="8418" xr:uid="{12E99A8B-CA21-468E-8734-AC8703BD372A}"/>
    <cellStyle name="Calculation 3 3 2 31 2 6" xfId="8419" xr:uid="{C0B2CB37-693B-461F-BA8B-28E46D91CDE8}"/>
    <cellStyle name="Calculation 3 3 2 31 3" xfId="8420" xr:uid="{1306DFC9-BF89-4C1F-8F5E-9E7BE3426795}"/>
    <cellStyle name="Calculation 3 3 2 31 3 2" xfId="8421" xr:uid="{46FEA3B3-8FEC-457E-A748-742EC893F35F}"/>
    <cellStyle name="Calculation 3 3 2 31 3 3" xfId="8422" xr:uid="{0D5001DC-327B-43F7-9888-94D3889DB7F7}"/>
    <cellStyle name="Calculation 3 3 2 31 4" xfId="8423" xr:uid="{42EB0F52-5D45-4D34-9AF3-36D273342AAF}"/>
    <cellStyle name="Calculation 3 3 2 31 4 2" xfId="8424" xr:uid="{1B77D7C8-3E68-4DF3-99AE-2D4359D887FF}"/>
    <cellStyle name="Calculation 3 3 2 31 4 3" xfId="8425" xr:uid="{DA3A0D02-3C32-4B54-AA64-C3A61C39DA0E}"/>
    <cellStyle name="Calculation 3 3 2 31 5" xfId="8426" xr:uid="{C7123583-5FE6-4A7D-AA71-AFE504E918B2}"/>
    <cellStyle name="Calculation 3 3 2 31 5 2" xfId="8427" xr:uid="{3354C25C-0153-473C-BD27-3EFDE15089E9}"/>
    <cellStyle name="Calculation 3 3 2 31 5 3" xfId="8428" xr:uid="{97251CE0-B47B-46FA-AFDB-8689764AA3EC}"/>
    <cellStyle name="Calculation 3 3 2 31 6" xfId="8429" xr:uid="{084FEB78-9CEB-46B7-A544-EA64E9274DCD}"/>
    <cellStyle name="Calculation 3 3 2 31 6 2" xfId="8430" xr:uid="{742D705A-625B-4BB1-914C-D9E0140FA626}"/>
    <cellStyle name="Calculation 3 3 2 31 6 3" xfId="8431" xr:uid="{A416F144-911D-4D56-9971-5795F91DDD2A}"/>
    <cellStyle name="Calculation 3 3 2 31 7" xfId="8432" xr:uid="{3C091E06-2532-4F15-94C7-B098927BC469}"/>
    <cellStyle name="Calculation 3 3 2 31 8" xfId="8433" xr:uid="{2AB06BAF-6584-4A6F-9A7A-B492E36FBA37}"/>
    <cellStyle name="Calculation 3 3 2 32" xfId="8434" xr:uid="{958D19D6-BD22-41DF-BF6E-925C8F1D0EFF}"/>
    <cellStyle name="Calculation 3 3 2 32 2" xfId="8435" xr:uid="{F06C3F92-8B01-49B6-9FBA-30EDCE02A10F}"/>
    <cellStyle name="Calculation 3 3 2 32 2 2" xfId="8436" xr:uid="{63EFB786-F51C-47D7-9A5A-044CBFE2F9A2}"/>
    <cellStyle name="Calculation 3 3 2 32 2 3" xfId="8437" xr:uid="{EAC5B58F-EAEF-4836-BA20-4EEC56453772}"/>
    <cellStyle name="Calculation 3 3 2 32 2 4" xfId="8438" xr:uid="{65E32431-BD51-424A-869B-2C459A1146B6}"/>
    <cellStyle name="Calculation 3 3 2 32 2 5" xfId="8439" xr:uid="{B1E9C926-299B-4E41-A9F9-EBB937AF798D}"/>
    <cellStyle name="Calculation 3 3 2 32 2 6" xfId="8440" xr:uid="{F424E195-DCFD-41BF-9B27-84A4919531C3}"/>
    <cellStyle name="Calculation 3 3 2 32 3" xfId="8441" xr:uid="{100CFEE2-19F2-45C5-961D-C26A04B292CA}"/>
    <cellStyle name="Calculation 3 3 2 32 3 2" xfId="8442" xr:uid="{F618E47B-0830-423D-91D7-B62E430B4782}"/>
    <cellStyle name="Calculation 3 3 2 32 3 3" xfId="8443" xr:uid="{62C72D08-D9C6-48D8-964E-AAFBBE66694C}"/>
    <cellStyle name="Calculation 3 3 2 32 4" xfId="8444" xr:uid="{A29BC3DF-95CE-4B12-BD39-9157FC1E6204}"/>
    <cellStyle name="Calculation 3 3 2 32 4 2" xfId="8445" xr:uid="{131FC627-7E9B-46DB-98C8-520F2ED4F5E1}"/>
    <cellStyle name="Calculation 3 3 2 32 4 3" xfId="8446" xr:uid="{90EC5C86-F2FA-4F4E-A7F0-DB16D5A298C7}"/>
    <cellStyle name="Calculation 3 3 2 32 5" xfId="8447" xr:uid="{7C515313-1151-4DA1-B360-71047C8B3E6E}"/>
    <cellStyle name="Calculation 3 3 2 32 5 2" xfId="8448" xr:uid="{9DE4E3EA-B0B0-45F7-8CD4-7EEA5F892CFF}"/>
    <cellStyle name="Calculation 3 3 2 32 5 3" xfId="8449" xr:uid="{4DCA5307-2514-400D-87EA-A037D6EF87E3}"/>
    <cellStyle name="Calculation 3 3 2 32 6" xfId="8450" xr:uid="{F900A3AD-9537-411A-ACE7-DA3911DD9F4F}"/>
    <cellStyle name="Calculation 3 3 2 32 6 2" xfId="8451" xr:uid="{E90E6541-6D28-4C7E-AF8A-37F0D08BE07E}"/>
    <cellStyle name="Calculation 3 3 2 32 6 3" xfId="8452" xr:uid="{1AD4F052-B5EC-4BA7-8284-24E515CDECAF}"/>
    <cellStyle name="Calculation 3 3 2 32 7" xfId="8453" xr:uid="{621668A1-1B18-430C-A70F-50F6F34B0446}"/>
    <cellStyle name="Calculation 3 3 2 32 8" xfId="8454" xr:uid="{3A7F5992-84CB-4324-A6A9-44FB24171FEE}"/>
    <cellStyle name="Calculation 3 3 2 33" xfId="8455" xr:uid="{F4ED7173-D821-4364-A07B-20FBFD9A8C6E}"/>
    <cellStyle name="Calculation 3 3 2 33 2" xfId="8456" xr:uid="{54B201EB-F106-4112-899A-E1B76A009EEE}"/>
    <cellStyle name="Calculation 3 3 2 33 2 2" xfId="8457" xr:uid="{47D6829F-0135-4971-AFF6-911B9D40DB20}"/>
    <cellStyle name="Calculation 3 3 2 33 2 3" xfId="8458" xr:uid="{9724890F-DA70-461F-9DF2-8FAF25C35E68}"/>
    <cellStyle name="Calculation 3 3 2 33 2 4" xfId="8459" xr:uid="{F577DCF1-5498-4A0E-B76E-3CFF2E79AF06}"/>
    <cellStyle name="Calculation 3 3 2 33 2 5" xfId="8460" xr:uid="{55D00F08-CC1F-4D81-8A5D-6F5647497CAB}"/>
    <cellStyle name="Calculation 3 3 2 33 2 6" xfId="8461" xr:uid="{EB335972-6C41-45F7-B6E1-26D8E8A6A99A}"/>
    <cellStyle name="Calculation 3 3 2 33 3" xfId="8462" xr:uid="{33F3D2B4-D78A-4E86-B54E-372F518D9501}"/>
    <cellStyle name="Calculation 3 3 2 33 3 2" xfId="8463" xr:uid="{F0B01146-DD6E-4BC1-8472-78AE7DFAF1A8}"/>
    <cellStyle name="Calculation 3 3 2 33 3 3" xfId="8464" xr:uid="{E26E7524-4F74-4495-9E5C-19CECDDF6EC6}"/>
    <cellStyle name="Calculation 3 3 2 33 4" xfId="8465" xr:uid="{5FF0840F-6A4A-4405-AB13-3124568620C5}"/>
    <cellStyle name="Calculation 3 3 2 33 4 2" xfId="8466" xr:uid="{C1E7CC55-5A70-4D93-BD06-AA0F7363A124}"/>
    <cellStyle name="Calculation 3 3 2 33 4 3" xfId="8467" xr:uid="{CCAF2049-7C2D-4AB0-B154-59C7D7057029}"/>
    <cellStyle name="Calculation 3 3 2 33 5" xfId="8468" xr:uid="{CE8A9E08-E246-473B-9734-163278841A58}"/>
    <cellStyle name="Calculation 3 3 2 33 5 2" xfId="8469" xr:uid="{352534E2-9609-4EE4-B970-EE911AE63458}"/>
    <cellStyle name="Calculation 3 3 2 33 5 3" xfId="8470" xr:uid="{62C64672-B9BD-4017-B2BD-A6DBB0D513AF}"/>
    <cellStyle name="Calculation 3 3 2 33 6" xfId="8471" xr:uid="{9F07DF41-46A4-4D06-BBE2-05BF926FFC66}"/>
    <cellStyle name="Calculation 3 3 2 33 6 2" xfId="8472" xr:uid="{4BF675EB-AA1D-4D29-95B7-700E47A1EC27}"/>
    <cellStyle name="Calculation 3 3 2 33 6 3" xfId="8473" xr:uid="{E2F27FB2-6FC8-4FB1-B8A8-23D732F394AC}"/>
    <cellStyle name="Calculation 3 3 2 33 7" xfId="8474" xr:uid="{3F2B5F80-7965-4CFD-B4B1-F360B07F6266}"/>
    <cellStyle name="Calculation 3 3 2 33 8" xfId="8475" xr:uid="{E2CBB68D-526A-471A-A28C-A05CE1C05901}"/>
    <cellStyle name="Calculation 3 3 2 34" xfId="8476" xr:uid="{67861BF9-CCBD-40FD-A0C8-99863C663DE9}"/>
    <cellStyle name="Calculation 3 3 2 34 2" xfId="8477" xr:uid="{9FFE0BA9-0E72-43D7-9C03-50CDA8EC5DB6}"/>
    <cellStyle name="Calculation 3 3 2 34 2 2" xfId="8478" xr:uid="{0DA571BF-DC8E-49BD-A1C6-D826F48119F7}"/>
    <cellStyle name="Calculation 3 3 2 34 2 3" xfId="8479" xr:uid="{7F923DD2-F5B0-40C9-8050-3739BAFF73DC}"/>
    <cellStyle name="Calculation 3 3 2 34 2 4" xfId="8480" xr:uid="{0CFD9CEA-2814-4F01-9069-085ECEC0B705}"/>
    <cellStyle name="Calculation 3 3 2 34 2 5" xfId="8481" xr:uid="{8743C61C-95E7-46B5-9839-64A07713758D}"/>
    <cellStyle name="Calculation 3 3 2 34 2 6" xfId="8482" xr:uid="{F9C2D4F7-5346-4B4A-9596-E4439CFCC8C5}"/>
    <cellStyle name="Calculation 3 3 2 34 3" xfId="8483" xr:uid="{DB7993EF-B1CB-441C-ACC1-CE083702550D}"/>
    <cellStyle name="Calculation 3 3 2 34 3 2" xfId="8484" xr:uid="{F7816121-50FA-4689-ACE3-74935AFDAD36}"/>
    <cellStyle name="Calculation 3 3 2 34 3 3" xfId="8485" xr:uid="{3BCA8753-0DB4-4629-838C-9582170C23FC}"/>
    <cellStyle name="Calculation 3 3 2 34 4" xfId="8486" xr:uid="{ADC5933C-D275-43A1-BBCB-1DC1155E2599}"/>
    <cellStyle name="Calculation 3 3 2 34 4 2" xfId="8487" xr:uid="{C65D3569-8152-43E6-AC61-1E70230F6988}"/>
    <cellStyle name="Calculation 3 3 2 34 4 3" xfId="8488" xr:uid="{3AB41D3A-2F20-4C76-8739-D6C193D14424}"/>
    <cellStyle name="Calculation 3 3 2 34 5" xfId="8489" xr:uid="{DF3158DC-B56E-4E6A-BB8C-5888EA6F3F94}"/>
    <cellStyle name="Calculation 3 3 2 34 5 2" xfId="8490" xr:uid="{FAE22307-867A-4AAD-A42D-F065211B4418}"/>
    <cellStyle name="Calculation 3 3 2 34 5 3" xfId="8491" xr:uid="{A09EDFC0-8631-446E-911E-BBE310E761C5}"/>
    <cellStyle name="Calculation 3 3 2 34 6" xfId="8492" xr:uid="{14071FAD-74E2-4C39-BD8A-0D3FD2A51D15}"/>
    <cellStyle name="Calculation 3 3 2 34 6 2" xfId="8493" xr:uid="{F78CE490-41CC-403C-AEA5-DA25DA79E40F}"/>
    <cellStyle name="Calculation 3 3 2 34 6 3" xfId="8494" xr:uid="{DE55B1F0-0019-484E-8BC1-96CD13D5729F}"/>
    <cellStyle name="Calculation 3 3 2 34 7" xfId="8495" xr:uid="{29047BFF-27FF-4ECE-8018-0F7B2879B03D}"/>
    <cellStyle name="Calculation 3 3 2 34 8" xfId="8496" xr:uid="{A30649D2-14F9-4001-9D7B-A537BE242E85}"/>
    <cellStyle name="Calculation 3 3 2 35" xfId="8497" xr:uid="{CF35D26B-088D-49C2-A239-561B63979EB8}"/>
    <cellStyle name="Calculation 3 3 2 35 2" xfId="8498" xr:uid="{95945CBA-D67D-42CF-B0B2-D5EC0B651BC3}"/>
    <cellStyle name="Calculation 3 3 2 35 3" xfId="8499" xr:uid="{C38D15EF-70CA-4B55-A91A-5D088E5FE528}"/>
    <cellStyle name="Calculation 3 3 2 35 4" xfId="8500" xr:uid="{9CB85EA3-B568-4910-BED6-B2057524F557}"/>
    <cellStyle name="Calculation 3 3 2 35 5" xfId="8501" xr:uid="{5428E5BF-E85F-4D8E-98B0-03B410D577CE}"/>
    <cellStyle name="Calculation 3 3 2 35 6" xfId="8502" xr:uid="{9FF83A4E-010E-4007-A8BD-FCA528180898}"/>
    <cellStyle name="Calculation 3 3 2 36" xfId="8503" xr:uid="{F665DDAE-D371-49A5-BB1E-384F42791D7C}"/>
    <cellStyle name="Calculation 3 3 2 36 2" xfId="8504" xr:uid="{286E8A18-3033-4DED-B905-5E4C24207739}"/>
    <cellStyle name="Calculation 3 3 2 36 3" xfId="8505" xr:uid="{6781F1F9-25D2-4E3B-8168-42AFDB44F6F1}"/>
    <cellStyle name="Calculation 3 3 2 37" xfId="8506" xr:uid="{58A4B5C0-BD66-477C-A3A6-707995C5C35B}"/>
    <cellStyle name="Calculation 3 3 2 37 2" xfId="8507" xr:uid="{C5457520-76AD-46E4-B57B-1141A8609770}"/>
    <cellStyle name="Calculation 3 3 2 37 3" xfId="8508" xr:uid="{60BEFED8-512C-4CC2-BD7A-D07790BCC6EB}"/>
    <cellStyle name="Calculation 3 3 2 38" xfId="8509" xr:uid="{0AC12568-B8FE-44A6-8898-3E0DB3ABC93B}"/>
    <cellStyle name="Calculation 3 3 2 38 2" xfId="8510" xr:uid="{49D1EFBF-A661-4D1B-B8FD-33C784CE69C9}"/>
    <cellStyle name="Calculation 3 3 2 38 3" xfId="8511" xr:uid="{2F774EBD-39E2-460B-A1F9-A38C71CF8430}"/>
    <cellStyle name="Calculation 3 3 2 39" xfId="8512" xr:uid="{F56702B0-6938-4DE9-95E6-5B9C2A3B231A}"/>
    <cellStyle name="Calculation 3 3 2 39 2" xfId="8513" xr:uid="{1E2B68DD-75C2-431E-935D-53C592A28B62}"/>
    <cellStyle name="Calculation 3 3 2 39 3" xfId="8514" xr:uid="{A4A94CCE-A48B-4EEB-A5C6-487B7484E8C7}"/>
    <cellStyle name="Calculation 3 3 2 4" xfId="8515" xr:uid="{0411DEAE-F80D-459B-A9A3-C789E1FDDE2F}"/>
    <cellStyle name="Calculation 3 3 2 4 2" xfId="8516" xr:uid="{6C1D69F5-1E69-46C6-A32B-BBF0A2A280E7}"/>
    <cellStyle name="Calculation 3 3 2 4 2 2" xfId="8517" xr:uid="{B62B7C8A-4748-47DB-85B9-CE90541B4A5C}"/>
    <cellStyle name="Calculation 3 3 2 4 2 3" xfId="8518" xr:uid="{69317998-03D4-41BE-8955-9FADDF0523AA}"/>
    <cellStyle name="Calculation 3 3 2 4 2 4" xfId="8519" xr:uid="{C5590296-31DE-4FB3-A708-144F7EF29CD2}"/>
    <cellStyle name="Calculation 3 3 2 4 2 5" xfId="8520" xr:uid="{42EF92A3-F945-4BF0-8DC7-8985F3A45D03}"/>
    <cellStyle name="Calculation 3 3 2 4 2 6" xfId="8521" xr:uid="{CEED3F9A-40D8-4D62-990E-70CAD04C07CA}"/>
    <cellStyle name="Calculation 3 3 2 4 3" xfId="8522" xr:uid="{EBC6A0A5-E8B3-4A90-B11D-A0305F3A1FD2}"/>
    <cellStyle name="Calculation 3 3 2 4 3 2" xfId="8523" xr:uid="{F15725B0-B39D-416F-AB23-F53659B44303}"/>
    <cellStyle name="Calculation 3 3 2 4 3 3" xfId="8524" xr:uid="{AD5C5DDE-42D7-4870-A348-9339034D9713}"/>
    <cellStyle name="Calculation 3 3 2 4 4" xfId="8525" xr:uid="{55B796AA-2321-4B71-86B4-C94D75E27C66}"/>
    <cellStyle name="Calculation 3 3 2 4 4 2" xfId="8526" xr:uid="{2A2C661A-4997-4C27-8D46-7F79DBDB1042}"/>
    <cellStyle name="Calculation 3 3 2 4 4 3" xfId="8527" xr:uid="{266652B1-78D8-4C47-8BE0-2579521BA5B7}"/>
    <cellStyle name="Calculation 3 3 2 4 5" xfId="8528" xr:uid="{356A9FBD-4135-4B2C-8119-429D2323BDF7}"/>
    <cellStyle name="Calculation 3 3 2 4 5 2" xfId="8529" xr:uid="{2A7EED41-1F3D-4055-A25A-EEE6640100C2}"/>
    <cellStyle name="Calculation 3 3 2 4 5 3" xfId="8530" xr:uid="{C75CA2F5-0190-4EB4-BA65-0D4388028717}"/>
    <cellStyle name="Calculation 3 3 2 4 6" xfId="8531" xr:uid="{96B0AB42-0F58-44F0-A26D-CBC1F45D27E8}"/>
    <cellStyle name="Calculation 3 3 2 4 6 2" xfId="8532" xr:uid="{C25FA5E7-0255-4890-932F-BA84BF8BAA96}"/>
    <cellStyle name="Calculation 3 3 2 4 6 3" xfId="8533" xr:uid="{7E1A409F-E948-411D-9AE7-F044371095CB}"/>
    <cellStyle name="Calculation 3 3 2 4 7" xfId="8534" xr:uid="{A1C2E469-72A8-4986-9906-D4266296666B}"/>
    <cellStyle name="Calculation 3 3 2 4 8" xfId="8535" xr:uid="{5F083D05-DC33-426B-820F-47622D7DAE14}"/>
    <cellStyle name="Calculation 3 3 2 40" xfId="8536" xr:uid="{042B8046-6AF8-4C64-BBD6-134C15C81D1F}"/>
    <cellStyle name="Calculation 3 3 2 41" xfId="8537" xr:uid="{654E0FF2-41E6-4B86-B909-755B476AF03E}"/>
    <cellStyle name="Calculation 3 3 2 5" xfId="8538" xr:uid="{9026DC8D-ED64-4E4E-8FFA-68E9E6E3872C}"/>
    <cellStyle name="Calculation 3 3 2 5 2" xfId="8539" xr:uid="{30E38237-2085-4183-B017-644B53C4037F}"/>
    <cellStyle name="Calculation 3 3 2 5 2 2" xfId="8540" xr:uid="{01425B3C-D04E-415B-8595-2BEACD2DC77C}"/>
    <cellStyle name="Calculation 3 3 2 5 2 3" xfId="8541" xr:uid="{BD426E32-AF69-4D11-8D61-EC641F1E21A5}"/>
    <cellStyle name="Calculation 3 3 2 5 2 4" xfId="8542" xr:uid="{63AED8B8-FD59-4F39-98E2-A1FD55981867}"/>
    <cellStyle name="Calculation 3 3 2 5 2 5" xfId="8543" xr:uid="{14F8148E-0C9D-4535-B40E-1751E5C4346B}"/>
    <cellStyle name="Calculation 3 3 2 5 2 6" xfId="8544" xr:uid="{1ADD767E-2794-4E72-925E-CAB7F76E4868}"/>
    <cellStyle name="Calculation 3 3 2 5 3" xfId="8545" xr:uid="{B4EDF56F-DEE7-4DA4-A74A-12759A8564C4}"/>
    <cellStyle name="Calculation 3 3 2 5 3 2" xfId="8546" xr:uid="{6A89957D-78B8-444E-97FA-70BA06A427F8}"/>
    <cellStyle name="Calculation 3 3 2 5 3 3" xfId="8547" xr:uid="{8C702F3C-9637-4C11-94C8-1BC8FD816186}"/>
    <cellStyle name="Calculation 3 3 2 5 4" xfId="8548" xr:uid="{3FF3C1E4-C2CC-4E44-8F1A-DB7D1631434D}"/>
    <cellStyle name="Calculation 3 3 2 5 4 2" xfId="8549" xr:uid="{BCA10E50-08C1-4707-B36D-BFC3406B2225}"/>
    <cellStyle name="Calculation 3 3 2 5 4 3" xfId="8550" xr:uid="{F452CE6F-1585-4F0E-9B44-7AB913E8D67A}"/>
    <cellStyle name="Calculation 3 3 2 5 5" xfId="8551" xr:uid="{D7CBCFC6-3C60-4E14-BA22-8EB7295D0E5D}"/>
    <cellStyle name="Calculation 3 3 2 5 5 2" xfId="8552" xr:uid="{3FBADD3E-C46E-49B7-9BA4-910E24B65952}"/>
    <cellStyle name="Calculation 3 3 2 5 5 3" xfId="8553" xr:uid="{A25C7C15-5196-4802-AACC-CD5E87AE07B3}"/>
    <cellStyle name="Calculation 3 3 2 5 6" xfId="8554" xr:uid="{43BC7227-20EA-457E-AAC9-1A0A550B3353}"/>
    <cellStyle name="Calculation 3 3 2 5 6 2" xfId="8555" xr:uid="{FC5CBE2D-06FC-4C62-BCC2-C3E28D18CAB2}"/>
    <cellStyle name="Calculation 3 3 2 5 6 3" xfId="8556" xr:uid="{71A5F3BF-12F6-4417-ADD4-9F8AB3BCEBAF}"/>
    <cellStyle name="Calculation 3 3 2 5 7" xfId="8557" xr:uid="{6F0E0B91-DCD7-4747-A134-8DF220C49062}"/>
    <cellStyle name="Calculation 3 3 2 5 8" xfId="8558" xr:uid="{D85825C1-CD7A-4262-85D7-27C8E4EF5F2F}"/>
    <cellStyle name="Calculation 3 3 2 6" xfId="8559" xr:uid="{70D0D407-89E3-4275-A306-A490976E424E}"/>
    <cellStyle name="Calculation 3 3 2 6 2" xfId="8560" xr:uid="{17095423-809B-4A8A-B7D0-C145291B9334}"/>
    <cellStyle name="Calculation 3 3 2 6 2 2" xfId="8561" xr:uid="{49B917A5-FC87-4312-9E60-907CBA9C4AFE}"/>
    <cellStyle name="Calculation 3 3 2 6 2 3" xfId="8562" xr:uid="{C1DCFD5F-20BF-4364-8E95-6FD1C00AD03D}"/>
    <cellStyle name="Calculation 3 3 2 6 2 4" xfId="8563" xr:uid="{80527E3C-78D9-433A-9F6A-3C53B0F68D38}"/>
    <cellStyle name="Calculation 3 3 2 6 2 5" xfId="8564" xr:uid="{8BA3ACCF-1289-4EB1-A235-74959DECFFD5}"/>
    <cellStyle name="Calculation 3 3 2 6 2 6" xfId="8565" xr:uid="{4B967623-433B-4425-A25D-B32C36239995}"/>
    <cellStyle name="Calculation 3 3 2 6 3" xfId="8566" xr:uid="{59075F43-FB2E-4249-B1B1-BFEEF2AE37CB}"/>
    <cellStyle name="Calculation 3 3 2 6 3 2" xfId="8567" xr:uid="{6D73E125-CAAD-4DE7-A052-0C39E217F35C}"/>
    <cellStyle name="Calculation 3 3 2 6 3 3" xfId="8568" xr:uid="{2ACA96AB-5288-4503-8B66-EFED1E9C37E6}"/>
    <cellStyle name="Calculation 3 3 2 6 4" xfId="8569" xr:uid="{8652C4F9-34F6-4FC0-9E7F-FE3DF78B6A58}"/>
    <cellStyle name="Calculation 3 3 2 6 4 2" xfId="8570" xr:uid="{80CEC683-443E-4B65-9EDD-688312647901}"/>
    <cellStyle name="Calculation 3 3 2 6 4 3" xfId="8571" xr:uid="{5BC879C2-608A-4BBD-AEF8-F0FEF0C99D91}"/>
    <cellStyle name="Calculation 3 3 2 6 5" xfId="8572" xr:uid="{B57E2478-BE14-4068-984C-B86E25B85DA8}"/>
    <cellStyle name="Calculation 3 3 2 6 5 2" xfId="8573" xr:uid="{C7C2475D-F2C4-4A2B-BF82-B072DAB4DC08}"/>
    <cellStyle name="Calculation 3 3 2 6 5 3" xfId="8574" xr:uid="{67DFE9D0-C58C-4A5F-B529-503FA04AA0FA}"/>
    <cellStyle name="Calculation 3 3 2 6 6" xfId="8575" xr:uid="{DDC4CB29-7B0F-4E9F-AEE2-F3AE515875B6}"/>
    <cellStyle name="Calculation 3 3 2 6 6 2" xfId="8576" xr:uid="{31421C56-21FC-4F20-AF24-7A48B9EA2713}"/>
    <cellStyle name="Calculation 3 3 2 6 6 3" xfId="8577" xr:uid="{5992E441-3AC2-4FB9-9EED-C5E459067089}"/>
    <cellStyle name="Calculation 3 3 2 6 7" xfId="8578" xr:uid="{33F89F28-E249-4136-B174-AAFA6263B99D}"/>
    <cellStyle name="Calculation 3 3 2 6 8" xfId="8579" xr:uid="{EE08B7D7-C00D-4FA1-B3A4-55DE4CAC1856}"/>
    <cellStyle name="Calculation 3 3 2 7" xfId="8580" xr:uid="{1D065E86-85A8-45A7-AD9C-7D6294577234}"/>
    <cellStyle name="Calculation 3 3 2 7 2" xfId="8581" xr:uid="{99B46E97-FD8C-47C1-8DBE-0F4BDC69FACC}"/>
    <cellStyle name="Calculation 3 3 2 7 2 2" xfId="8582" xr:uid="{1860888F-4CAA-4B7D-A2C9-3B087A1376E1}"/>
    <cellStyle name="Calculation 3 3 2 7 2 3" xfId="8583" xr:uid="{5B3E5482-7461-44CB-AED9-F70068F44F97}"/>
    <cellStyle name="Calculation 3 3 2 7 2 4" xfId="8584" xr:uid="{F392CABE-E042-4655-B645-15865AFF6020}"/>
    <cellStyle name="Calculation 3 3 2 7 2 5" xfId="8585" xr:uid="{8D35CBA2-D2EA-4D15-A5EE-1AD4B8C623CA}"/>
    <cellStyle name="Calculation 3 3 2 7 2 6" xfId="8586" xr:uid="{CC050227-1080-4F0D-8101-DB9A9DCFADBE}"/>
    <cellStyle name="Calculation 3 3 2 7 3" xfId="8587" xr:uid="{0ED2A7FD-40A6-4E9E-AF2A-1D711EEA21A7}"/>
    <cellStyle name="Calculation 3 3 2 7 3 2" xfId="8588" xr:uid="{8FCFD14B-A0B2-416D-B1D6-C7344CEB45E6}"/>
    <cellStyle name="Calculation 3 3 2 7 3 3" xfId="8589" xr:uid="{7F27E7B5-0B6E-4CCF-B0FA-455A03022328}"/>
    <cellStyle name="Calculation 3 3 2 7 4" xfId="8590" xr:uid="{A09890E6-C4CD-45E8-A750-AF8F32CF2B79}"/>
    <cellStyle name="Calculation 3 3 2 7 4 2" xfId="8591" xr:uid="{AB7E4518-F492-4CE2-90B3-AD9003CF3BA4}"/>
    <cellStyle name="Calculation 3 3 2 7 4 3" xfId="8592" xr:uid="{584E200A-49A1-4034-9E6B-FE5812D50BEF}"/>
    <cellStyle name="Calculation 3 3 2 7 5" xfId="8593" xr:uid="{E66A7F59-B594-435C-BA19-D772FB75D73C}"/>
    <cellStyle name="Calculation 3 3 2 7 5 2" xfId="8594" xr:uid="{F7D5CBC3-2A18-4BDC-B9C6-21762C69521E}"/>
    <cellStyle name="Calculation 3 3 2 7 5 3" xfId="8595" xr:uid="{EE548B3C-BC94-4141-8E5B-0E9E205D2816}"/>
    <cellStyle name="Calculation 3 3 2 7 6" xfId="8596" xr:uid="{136BCEE6-A5FF-46D9-B3A1-C053A8532E91}"/>
    <cellStyle name="Calculation 3 3 2 7 6 2" xfId="8597" xr:uid="{31C4A916-F92B-4589-93BD-BC987B1BC184}"/>
    <cellStyle name="Calculation 3 3 2 7 6 3" xfId="8598" xr:uid="{38025BED-FFF7-4249-A791-8E25BF739EEF}"/>
    <cellStyle name="Calculation 3 3 2 7 7" xfId="8599" xr:uid="{7BFD9183-DBD0-4504-85C1-A9ABC3934A22}"/>
    <cellStyle name="Calculation 3 3 2 7 8" xfId="8600" xr:uid="{AB5E5051-CCAF-4072-8D61-2C179D630782}"/>
    <cellStyle name="Calculation 3 3 2 8" xfId="8601" xr:uid="{101D0B6A-EBA3-40EA-A418-A2C939FEEBCA}"/>
    <cellStyle name="Calculation 3 3 2 8 2" xfId="8602" xr:uid="{C51B021B-5383-4F7C-A511-F8AC28EC9569}"/>
    <cellStyle name="Calculation 3 3 2 8 2 2" xfId="8603" xr:uid="{059B55A4-8384-4287-B8A1-867F5904E680}"/>
    <cellStyle name="Calculation 3 3 2 8 2 3" xfId="8604" xr:uid="{AC04066E-1A49-4479-A026-4867EE61570E}"/>
    <cellStyle name="Calculation 3 3 2 8 2 4" xfId="8605" xr:uid="{063161C1-06BC-4B68-9E38-C5ED0C9E3C04}"/>
    <cellStyle name="Calculation 3 3 2 8 2 5" xfId="8606" xr:uid="{CA48127C-87C1-4692-8639-6471CE28D470}"/>
    <cellStyle name="Calculation 3 3 2 8 2 6" xfId="8607" xr:uid="{0E9D518A-8290-42A8-A4AB-BA9D3CB33A03}"/>
    <cellStyle name="Calculation 3 3 2 8 3" xfId="8608" xr:uid="{7EF684FF-33A9-46AB-8949-5406D83159A6}"/>
    <cellStyle name="Calculation 3 3 2 8 3 2" xfId="8609" xr:uid="{B1CB7802-AD27-4336-8102-3BCF2E384663}"/>
    <cellStyle name="Calculation 3 3 2 8 3 3" xfId="8610" xr:uid="{37D43546-B452-47D8-ABB9-816FD28066A5}"/>
    <cellStyle name="Calculation 3 3 2 8 4" xfId="8611" xr:uid="{7B3BBF96-CA05-4875-BF75-3FBB8AEFAFA6}"/>
    <cellStyle name="Calculation 3 3 2 8 4 2" xfId="8612" xr:uid="{FEC2BF12-D153-4132-B4CD-A6EB66EB99BE}"/>
    <cellStyle name="Calculation 3 3 2 8 4 3" xfId="8613" xr:uid="{0DC00186-BDC7-4058-A44B-4D0400F728C0}"/>
    <cellStyle name="Calculation 3 3 2 8 5" xfId="8614" xr:uid="{4F32C792-2A07-49ED-B8D1-B37456C59683}"/>
    <cellStyle name="Calculation 3 3 2 8 5 2" xfId="8615" xr:uid="{31DC6CC1-00F9-44E0-8180-E67A31C55631}"/>
    <cellStyle name="Calculation 3 3 2 8 5 3" xfId="8616" xr:uid="{DCE7CFF8-67B5-49E9-8E13-7E4D759CDE49}"/>
    <cellStyle name="Calculation 3 3 2 8 6" xfId="8617" xr:uid="{92DFECBA-4EB3-4D03-97E4-7454CA4C4C24}"/>
    <cellStyle name="Calculation 3 3 2 8 6 2" xfId="8618" xr:uid="{9B8A12D0-CD2F-4B3F-816E-0137ADB8AAB2}"/>
    <cellStyle name="Calculation 3 3 2 8 6 3" xfId="8619" xr:uid="{CB18E321-636D-4085-AA72-194C8B01E1D1}"/>
    <cellStyle name="Calculation 3 3 2 8 7" xfId="8620" xr:uid="{8CBAC36D-8B35-4169-8DA6-CCE7FB8C5D9A}"/>
    <cellStyle name="Calculation 3 3 2 8 8" xfId="8621" xr:uid="{C61F87CC-32DF-47E8-8047-F38CF1823F72}"/>
    <cellStyle name="Calculation 3 3 2 9" xfId="8622" xr:uid="{5E53A074-09BD-4A27-86C2-60AA30D6933B}"/>
    <cellStyle name="Calculation 3 3 2 9 2" xfId="8623" xr:uid="{32FBBEB0-583E-460E-9808-3641E6901B0B}"/>
    <cellStyle name="Calculation 3 3 2 9 2 2" xfId="8624" xr:uid="{C531854F-743F-45E2-8374-3BEF28E07944}"/>
    <cellStyle name="Calculation 3 3 2 9 2 3" xfId="8625" xr:uid="{9CED46D0-9D7B-4ABB-97AF-B931B3573762}"/>
    <cellStyle name="Calculation 3 3 2 9 2 4" xfId="8626" xr:uid="{46FEF1AA-E8B4-446B-9B17-2E3E43B28E0C}"/>
    <cellStyle name="Calculation 3 3 2 9 2 5" xfId="8627" xr:uid="{77086BBC-E3CE-4025-820B-9A45255CDDC2}"/>
    <cellStyle name="Calculation 3 3 2 9 2 6" xfId="8628" xr:uid="{32F6D466-5891-47D3-BE26-F095FE86F4A0}"/>
    <cellStyle name="Calculation 3 3 2 9 3" xfId="8629" xr:uid="{04307CBC-F541-48F1-8B04-81CB7E5E967C}"/>
    <cellStyle name="Calculation 3 3 2 9 3 2" xfId="8630" xr:uid="{3BA10FDF-D73E-4FFF-874D-8A7921399021}"/>
    <cellStyle name="Calculation 3 3 2 9 3 3" xfId="8631" xr:uid="{4FD042C4-BE37-4EA9-93F7-AE634303C084}"/>
    <cellStyle name="Calculation 3 3 2 9 4" xfId="8632" xr:uid="{2A8E2C0C-2290-4000-BD42-3821917C1D13}"/>
    <cellStyle name="Calculation 3 3 2 9 4 2" xfId="8633" xr:uid="{299FFC2F-568A-4317-8245-5DE0928C5051}"/>
    <cellStyle name="Calculation 3 3 2 9 4 3" xfId="8634" xr:uid="{E7ED0D88-FB8B-4575-A98D-463006E072FB}"/>
    <cellStyle name="Calculation 3 3 2 9 5" xfId="8635" xr:uid="{8D7EFD77-E754-4BC9-8DA7-AB07792FB67C}"/>
    <cellStyle name="Calculation 3 3 2 9 5 2" xfId="8636" xr:uid="{F6960475-68ED-4678-A125-FD36641FD5C9}"/>
    <cellStyle name="Calculation 3 3 2 9 5 3" xfId="8637" xr:uid="{BF29ECA8-AC4B-416A-8DA4-93643A1DC144}"/>
    <cellStyle name="Calculation 3 3 2 9 6" xfId="8638" xr:uid="{402B86B1-88EE-432F-8A4D-17FEE63443A5}"/>
    <cellStyle name="Calculation 3 3 2 9 6 2" xfId="8639" xr:uid="{2ED004C9-B5A4-47ED-8AEC-F32FAEBEF77F}"/>
    <cellStyle name="Calculation 3 3 2 9 6 3" xfId="8640" xr:uid="{89265BC2-E4AB-4B9A-9944-DEDAF8FB6F91}"/>
    <cellStyle name="Calculation 3 3 2 9 7" xfId="8641" xr:uid="{E0F8E834-F769-4ACF-9D37-9E671E0EF3EF}"/>
    <cellStyle name="Calculation 3 3 2 9 8" xfId="8642" xr:uid="{C5D8F6A0-B0EB-4B73-A6C0-12C203762717}"/>
    <cellStyle name="Calculation 3 3 20" xfId="8643" xr:uid="{1C48131C-0B63-455A-9365-9915FB86C13D}"/>
    <cellStyle name="Calculation 3 3 20 2" xfId="8644" xr:uid="{F5995275-E42B-4932-A8CA-1E5EE734E150}"/>
    <cellStyle name="Calculation 3 3 20 2 2" xfId="8645" xr:uid="{52F46626-4286-4160-ABB7-1DA5401D2CF6}"/>
    <cellStyle name="Calculation 3 3 20 2 3" xfId="8646" xr:uid="{F3D25966-D16A-4DFB-A8E5-FDBBCF4DC4B3}"/>
    <cellStyle name="Calculation 3 3 20 2 4" xfId="8647" xr:uid="{9924D2A8-99DE-419B-AB1A-1A5F2422BCFE}"/>
    <cellStyle name="Calculation 3 3 20 2 5" xfId="8648" xr:uid="{FE4C9675-1882-435A-90C1-66491E719AA0}"/>
    <cellStyle name="Calculation 3 3 20 2 6" xfId="8649" xr:uid="{47A498B5-4B9D-4B25-834A-4D0E2927625E}"/>
    <cellStyle name="Calculation 3 3 20 3" xfId="8650" xr:uid="{39120FF4-E938-4E69-B76D-93A2FF3411D7}"/>
    <cellStyle name="Calculation 3 3 20 3 2" xfId="8651" xr:uid="{B4A3123F-FC38-4571-B21C-DEDA6CEB084E}"/>
    <cellStyle name="Calculation 3 3 20 3 3" xfId="8652" xr:uid="{A24B02A3-CB8E-4AC0-B56E-3E8F706B1A42}"/>
    <cellStyle name="Calculation 3 3 20 4" xfId="8653" xr:uid="{FA25FCDF-A06C-4B9B-9AB6-0C29727A8268}"/>
    <cellStyle name="Calculation 3 3 20 4 2" xfId="8654" xr:uid="{0D9B7B78-BF85-4348-90DD-9E8410A5E14E}"/>
    <cellStyle name="Calculation 3 3 20 4 3" xfId="8655" xr:uid="{15691D0A-315E-431E-B859-DEE28DF2C2A8}"/>
    <cellStyle name="Calculation 3 3 20 5" xfId="8656" xr:uid="{7F7AFABD-7E3B-47D0-9E52-A4644E3FFF04}"/>
    <cellStyle name="Calculation 3 3 20 5 2" xfId="8657" xr:uid="{E177CFA4-F590-4490-A505-AADDA4B915DA}"/>
    <cellStyle name="Calculation 3 3 20 5 3" xfId="8658" xr:uid="{0EF07D25-41D3-44B7-AB37-53DC02EE8861}"/>
    <cellStyle name="Calculation 3 3 20 6" xfId="8659" xr:uid="{3B8584B8-C761-4A1B-BEC9-CF08559151FA}"/>
    <cellStyle name="Calculation 3 3 20 6 2" xfId="8660" xr:uid="{CBFB1575-C401-4BBD-B311-707BF4ADB880}"/>
    <cellStyle name="Calculation 3 3 20 6 3" xfId="8661" xr:uid="{04C9D1BD-8C51-4278-B03B-EF1A9AA238BB}"/>
    <cellStyle name="Calculation 3 3 20 7" xfId="8662" xr:uid="{4C8C5594-6E6F-4DC0-A594-4EAEBAB07A00}"/>
    <cellStyle name="Calculation 3 3 20 8" xfId="8663" xr:uid="{296AE10B-7992-4AEC-BA54-B80A50EA7494}"/>
    <cellStyle name="Calculation 3 3 21" xfId="8664" xr:uid="{C960BB50-6881-40B1-B387-67DA90B4BE97}"/>
    <cellStyle name="Calculation 3 3 21 2" xfId="8665" xr:uid="{4899BDC4-BACE-4DE3-B69B-097CBB7F2D3F}"/>
    <cellStyle name="Calculation 3 3 21 2 2" xfId="8666" xr:uid="{396764BB-EBAB-4F58-9E1E-BEB29FAF407F}"/>
    <cellStyle name="Calculation 3 3 21 2 3" xfId="8667" xr:uid="{6F7A351E-2C70-4FD3-8AFA-3ACB8150BBAC}"/>
    <cellStyle name="Calculation 3 3 21 2 4" xfId="8668" xr:uid="{31D431AB-0A7A-45D1-ABF5-703AC67113E2}"/>
    <cellStyle name="Calculation 3 3 21 2 5" xfId="8669" xr:uid="{97743C3F-1DA1-45FA-B4ED-978C2A9ADC16}"/>
    <cellStyle name="Calculation 3 3 21 2 6" xfId="8670" xr:uid="{7908A8A7-CF68-4EFA-B8C6-58CA04C218BF}"/>
    <cellStyle name="Calculation 3 3 21 3" xfId="8671" xr:uid="{B9AB768E-CDC1-41A5-B771-634033968213}"/>
    <cellStyle name="Calculation 3 3 21 3 2" xfId="8672" xr:uid="{2FCBDFE9-2093-4B0B-862C-D54732BD1074}"/>
    <cellStyle name="Calculation 3 3 21 3 3" xfId="8673" xr:uid="{9B24BEBD-AC68-4FFE-9B89-A671F5B40A91}"/>
    <cellStyle name="Calculation 3 3 21 4" xfId="8674" xr:uid="{F1402AC9-D5E5-4D86-BCA6-19CBF0C98031}"/>
    <cellStyle name="Calculation 3 3 21 4 2" xfId="8675" xr:uid="{F4339502-FF72-442D-A983-123AFD09F46E}"/>
    <cellStyle name="Calculation 3 3 21 4 3" xfId="8676" xr:uid="{08DEC38E-5010-4FFC-87D0-B789BC2BF6B7}"/>
    <cellStyle name="Calculation 3 3 21 5" xfId="8677" xr:uid="{DA98A223-9382-4DAE-A6EE-04D6149FDDDF}"/>
    <cellStyle name="Calculation 3 3 21 5 2" xfId="8678" xr:uid="{67CAB1D2-8216-4FB1-991E-18A2FB495B27}"/>
    <cellStyle name="Calculation 3 3 21 5 3" xfId="8679" xr:uid="{3390CBCF-8517-4020-AE7F-E20965334884}"/>
    <cellStyle name="Calculation 3 3 21 6" xfId="8680" xr:uid="{9954E975-2F45-4867-BA56-6EB35FC4DEB4}"/>
    <cellStyle name="Calculation 3 3 21 6 2" xfId="8681" xr:uid="{429E9EC3-F80B-475B-BE70-198EE401C372}"/>
    <cellStyle name="Calculation 3 3 21 6 3" xfId="8682" xr:uid="{03FD5DB9-1772-4FB3-8ECD-502E53F0324E}"/>
    <cellStyle name="Calculation 3 3 21 7" xfId="8683" xr:uid="{86B073FC-7F2C-49E2-8518-A1FE788DEF91}"/>
    <cellStyle name="Calculation 3 3 21 8" xfId="8684" xr:uid="{EFAF45D1-F59B-4230-9707-6ECEA94BD292}"/>
    <cellStyle name="Calculation 3 3 22" xfId="8685" xr:uid="{CEDEE0D3-B148-4CA0-B299-B7A6E5616CFF}"/>
    <cellStyle name="Calculation 3 3 22 2" xfId="8686" xr:uid="{B3E73276-768D-4834-A4D7-05CDB969D491}"/>
    <cellStyle name="Calculation 3 3 22 2 2" xfId="8687" xr:uid="{380A6A18-50EA-4BA8-AB26-FDB00B1AFC5B}"/>
    <cellStyle name="Calculation 3 3 22 2 3" xfId="8688" xr:uid="{67744985-005C-4F02-B85D-4DA601E611F7}"/>
    <cellStyle name="Calculation 3 3 22 2 4" xfId="8689" xr:uid="{D013A294-7C47-4BE4-BB83-5181BE86CDE8}"/>
    <cellStyle name="Calculation 3 3 22 2 5" xfId="8690" xr:uid="{6623712D-9F74-4ADD-B878-F72CCEB114DB}"/>
    <cellStyle name="Calculation 3 3 22 2 6" xfId="8691" xr:uid="{119ED2C6-B37F-4565-A7A5-55BF9A8F8C45}"/>
    <cellStyle name="Calculation 3 3 22 3" xfId="8692" xr:uid="{29AE4462-83F2-4873-9D98-3EF27756CA48}"/>
    <cellStyle name="Calculation 3 3 22 3 2" xfId="8693" xr:uid="{981111EE-48CE-4F99-9B35-5F64C672F85D}"/>
    <cellStyle name="Calculation 3 3 22 3 3" xfId="8694" xr:uid="{5CEBC869-B4BE-4B4B-9664-1038E805901C}"/>
    <cellStyle name="Calculation 3 3 22 4" xfId="8695" xr:uid="{172ADCC5-DAEB-4A8F-BF85-44B2B8627324}"/>
    <cellStyle name="Calculation 3 3 22 4 2" xfId="8696" xr:uid="{AC6103C1-69D5-46AC-B50E-E2AA0A292697}"/>
    <cellStyle name="Calculation 3 3 22 4 3" xfId="8697" xr:uid="{15D85674-3F4D-41DC-B0B2-407208481FD3}"/>
    <cellStyle name="Calculation 3 3 22 5" xfId="8698" xr:uid="{C09D659D-DDEE-41C0-9229-3E60E2568182}"/>
    <cellStyle name="Calculation 3 3 22 5 2" xfId="8699" xr:uid="{0A112CEB-271B-4A8F-AFA0-877D1DCE4240}"/>
    <cellStyle name="Calculation 3 3 22 5 3" xfId="8700" xr:uid="{FBAAE762-A693-42AE-8BFF-172C1DE3443A}"/>
    <cellStyle name="Calculation 3 3 22 6" xfId="8701" xr:uid="{01DF6BD0-2391-442D-AE54-4B7810CAEE70}"/>
    <cellStyle name="Calculation 3 3 22 6 2" xfId="8702" xr:uid="{7FCAC247-6BFE-453D-81C4-605CF7014338}"/>
    <cellStyle name="Calculation 3 3 22 6 3" xfId="8703" xr:uid="{226FD5FF-AE96-4AD9-B2DE-F023CE24E233}"/>
    <cellStyle name="Calculation 3 3 22 7" xfId="8704" xr:uid="{F28550D4-EDD0-4FB3-A9FF-CFC067FD3D29}"/>
    <cellStyle name="Calculation 3 3 22 8" xfId="8705" xr:uid="{017634AF-5D67-4203-BD4B-F2243FC64206}"/>
    <cellStyle name="Calculation 3 3 23" xfId="8706" xr:uid="{84F75FF7-0942-4721-B902-9E93F2C7F257}"/>
    <cellStyle name="Calculation 3 3 23 2" xfId="8707" xr:uid="{DCAF450C-EE63-46ED-AF22-7BFBD610D449}"/>
    <cellStyle name="Calculation 3 3 23 2 2" xfId="8708" xr:uid="{31108B75-138F-4E66-897F-BD18EF0E5A8C}"/>
    <cellStyle name="Calculation 3 3 23 2 3" xfId="8709" xr:uid="{662E162B-8F96-44C8-8E9C-B2608B38B36E}"/>
    <cellStyle name="Calculation 3 3 23 2 4" xfId="8710" xr:uid="{198CEA6D-DED1-4788-8DDE-301274B4D945}"/>
    <cellStyle name="Calculation 3 3 23 2 5" xfId="8711" xr:uid="{8BA8760A-38D9-40AD-AB69-826AFD3B0B77}"/>
    <cellStyle name="Calculation 3 3 23 2 6" xfId="8712" xr:uid="{E6BBF683-C607-4883-A93A-6C61BD9CE78F}"/>
    <cellStyle name="Calculation 3 3 23 3" xfId="8713" xr:uid="{BC220DFB-3EC2-4658-B3A8-8208E5AD9370}"/>
    <cellStyle name="Calculation 3 3 23 3 2" xfId="8714" xr:uid="{4000C815-D9A3-4BF3-9068-60DAA17A75A5}"/>
    <cellStyle name="Calculation 3 3 23 3 3" xfId="8715" xr:uid="{D297A668-3A43-483F-AE2D-70EFCCBE0A36}"/>
    <cellStyle name="Calculation 3 3 23 4" xfId="8716" xr:uid="{CB7FA4C3-6356-41D7-A9C0-EEE0A8C57A54}"/>
    <cellStyle name="Calculation 3 3 23 4 2" xfId="8717" xr:uid="{9E15FF69-7E2F-48FB-89C3-64E7A926A4C0}"/>
    <cellStyle name="Calculation 3 3 23 4 3" xfId="8718" xr:uid="{A21B5FE7-9620-4364-AF11-759B19B4995D}"/>
    <cellStyle name="Calculation 3 3 23 5" xfId="8719" xr:uid="{C41DA3EC-C930-4EA9-9197-60E2ECD3F7A8}"/>
    <cellStyle name="Calculation 3 3 23 5 2" xfId="8720" xr:uid="{AACEA9FF-0AB5-4CAE-BBDD-BA163CC8D25B}"/>
    <cellStyle name="Calculation 3 3 23 5 3" xfId="8721" xr:uid="{A87F10DF-3BF1-41D9-885E-07AC67BBA00D}"/>
    <cellStyle name="Calculation 3 3 23 6" xfId="8722" xr:uid="{4534B749-12C7-41EB-9A01-E402F6E92D25}"/>
    <cellStyle name="Calculation 3 3 23 6 2" xfId="8723" xr:uid="{936DD924-FF05-45AA-8589-9EBDE9EEB8B7}"/>
    <cellStyle name="Calculation 3 3 23 6 3" xfId="8724" xr:uid="{62C08847-6FDA-4943-BA58-C1D84797ECEB}"/>
    <cellStyle name="Calculation 3 3 23 7" xfId="8725" xr:uid="{FC430545-466A-4E7D-ACDE-EEFD769F4950}"/>
    <cellStyle name="Calculation 3 3 23 8" xfId="8726" xr:uid="{64AC847E-D58F-4E15-8DF0-5AFF40651298}"/>
    <cellStyle name="Calculation 3 3 24" xfId="8727" xr:uid="{7F7ADB7C-85FC-4911-B6FA-2A34AB331424}"/>
    <cellStyle name="Calculation 3 3 24 2" xfId="8728" xr:uid="{D591FAC7-0F89-4616-943B-C3CFD6E8D246}"/>
    <cellStyle name="Calculation 3 3 24 2 2" xfId="8729" xr:uid="{005D5836-56AC-47CD-8D14-B9249974944E}"/>
    <cellStyle name="Calculation 3 3 24 2 3" xfId="8730" xr:uid="{9F105E0F-CC42-488D-B21D-EABDB784352B}"/>
    <cellStyle name="Calculation 3 3 24 2 4" xfId="8731" xr:uid="{4A000844-3930-4F68-A501-32B2397D16FC}"/>
    <cellStyle name="Calculation 3 3 24 2 5" xfId="8732" xr:uid="{BBF4A9E6-F954-4A35-8E0F-C50C5BF03358}"/>
    <cellStyle name="Calculation 3 3 24 2 6" xfId="8733" xr:uid="{9B597E1E-E56B-48A6-9E04-6F851F530486}"/>
    <cellStyle name="Calculation 3 3 24 3" xfId="8734" xr:uid="{2714B694-1BCF-4F6A-938A-B0CB63731E63}"/>
    <cellStyle name="Calculation 3 3 24 3 2" xfId="8735" xr:uid="{479490DC-58E3-48EB-932D-B27CC2E7866A}"/>
    <cellStyle name="Calculation 3 3 24 3 3" xfId="8736" xr:uid="{BFB64D9C-82F4-4CFF-88AF-398D4FAC9C6C}"/>
    <cellStyle name="Calculation 3 3 24 4" xfId="8737" xr:uid="{19C54FE7-03CF-455E-8DFD-5B00A49F3C77}"/>
    <cellStyle name="Calculation 3 3 24 4 2" xfId="8738" xr:uid="{C60629AB-8402-4F72-AD1A-CD8199A76500}"/>
    <cellStyle name="Calculation 3 3 24 4 3" xfId="8739" xr:uid="{E0A5A642-CE9F-424F-9821-1D227B080483}"/>
    <cellStyle name="Calculation 3 3 24 5" xfId="8740" xr:uid="{C7443373-D43F-4F6F-AB61-12D6919FDD7B}"/>
    <cellStyle name="Calculation 3 3 24 5 2" xfId="8741" xr:uid="{90DCBB2A-58EF-4A33-BD62-3BDA64B7566D}"/>
    <cellStyle name="Calculation 3 3 24 5 3" xfId="8742" xr:uid="{085E7594-3BD2-46F4-8B11-E4FAD47FE3C4}"/>
    <cellStyle name="Calculation 3 3 24 6" xfId="8743" xr:uid="{0CB6C016-5574-4654-B288-7F67B8FF3E39}"/>
    <cellStyle name="Calculation 3 3 24 6 2" xfId="8744" xr:uid="{0D205AC9-6C99-4E5C-A3ED-3E75F2C70001}"/>
    <cellStyle name="Calculation 3 3 24 6 3" xfId="8745" xr:uid="{18A4FDB1-868F-4DD6-AB52-DF8102D29341}"/>
    <cellStyle name="Calculation 3 3 24 7" xfId="8746" xr:uid="{C8235B9B-86E7-46BB-91F3-3BF72BC8DC7E}"/>
    <cellStyle name="Calculation 3 3 24 8" xfId="8747" xr:uid="{E16B058E-5100-4078-A905-B858356C6BDA}"/>
    <cellStyle name="Calculation 3 3 25" xfId="8748" xr:uid="{21E21C66-2728-4FB3-B5BA-D13956839FD0}"/>
    <cellStyle name="Calculation 3 3 25 2" xfId="8749" xr:uid="{0C9BE2E4-AE95-49EA-8D49-8E7FFFF7AB39}"/>
    <cellStyle name="Calculation 3 3 25 2 2" xfId="8750" xr:uid="{3D5D8459-710C-4A4B-AF20-852658D77528}"/>
    <cellStyle name="Calculation 3 3 25 2 3" xfId="8751" xr:uid="{44F72DBD-F9D1-411B-A6CB-522F0DB113D2}"/>
    <cellStyle name="Calculation 3 3 25 2 4" xfId="8752" xr:uid="{E96DF813-012A-44F8-B010-3F2C6C4E4AD5}"/>
    <cellStyle name="Calculation 3 3 25 2 5" xfId="8753" xr:uid="{E3026940-F924-4F09-BA4C-154FC8D6ED5B}"/>
    <cellStyle name="Calculation 3 3 25 2 6" xfId="8754" xr:uid="{38E7C7BC-91AE-4605-81BC-A2D2D28BF066}"/>
    <cellStyle name="Calculation 3 3 25 3" xfId="8755" xr:uid="{F19DEFBF-34C0-4E88-96AD-2B01339FFF56}"/>
    <cellStyle name="Calculation 3 3 25 3 2" xfId="8756" xr:uid="{8AF0CAF1-8D2A-44CD-B303-F20E4154F8B3}"/>
    <cellStyle name="Calculation 3 3 25 3 3" xfId="8757" xr:uid="{DB920E75-11BF-4892-AF53-E5A71BF885F8}"/>
    <cellStyle name="Calculation 3 3 25 4" xfId="8758" xr:uid="{288A4D1B-D446-4653-BBBB-8139CBE0EFB6}"/>
    <cellStyle name="Calculation 3 3 25 4 2" xfId="8759" xr:uid="{1953CE3F-9007-4BB2-839A-F6CF985D96D6}"/>
    <cellStyle name="Calculation 3 3 25 4 3" xfId="8760" xr:uid="{3BE4434D-168C-467F-90FC-0185C395F94D}"/>
    <cellStyle name="Calculation 3 3 25 5" xfId="8761" xr:uid="{F27E689F-3EBD-4054-B349-29F66F89A36E}"/>
    <cellStyle name="Calculation 3 3 25 5 2" xfId="8762" xr:uid="{6EBAF8B8-1086-4A2F-ACE4-2A641340D89C}"/>
    <cellStyle name="Calculation 3 3 25 5 3" xfId="8763" xr:uid="{9A4B7CF7-AA56-43F2-AC18-35768BABF1FE}"/>
    <cellStyle name="Calculation 3 3 25 6" xfId="8764" xr:uid="{9680532E-2790-47B3-955E-F095BCB99118}"/>
    <cellStyle name="Calculation 3 3 25 6 2" xfId="8765" xr:uid="{00F87124-4EC9-4C99-8250-5ECC029DC361}"/>
    <cellStyle name="Calculation 3 3 25 6 3" xfId="8766" xr:uid="{0AC478EF-24DD-423B-8343-5075F694E884}"/>
    <cellStyle name="Calculation 3 3 25 7" xfId="8767" xr:uid="{FF1F1DA3-FD4D-4B47-BBC4-7084819978FE}"/>
    <cellStyle name="Calculation 3 3 25 8" xfId="8768" xr:uid="{5A6463A3-17BF-4932-979F-5BA03C9392F1}"/>
    <cellStyle name="Calculation 3 3 26" xfId="8769" xr:uid="{FB4B6042-7369-45CE-BCC0-9180953BA1AF}"/>
    <cellStyle name="Calculation 3 3 26 2" xfId="8770" xr:uid="{9F46ABC2-0C00-405B-A346-DE878B95FF55}"/>
    <cellStyle name="Calculation 3 3 26 2 2" xfId="8771" xr:uid="{CD4473B9-F55E-421F-9B16-527F2DAAEAC9}"/>
    <cellStyle name="Calculation 3 3 26 2 3" xfId="8772" xr:uid="{907DB4FE-89C0-4491-B9AC-288DA42C2631}"/>
    <cellStyle name="Calculation 3 3 26 2 4" xfId="8773" xr:uid="{B08C5803-F7D2-4F9A-AE60-ECCBB948D165}"/>
    <cellStyle name="Calculation 3 3 26 2 5" xfId="8774" xr:uid="{6DF6C7AE-83FE-4558-856C-47D7C5CA174D}"/>
    <cellStyle name="Calculation 3 3 26 2 6" xfId="8775" xr:uid="{9936EB2C-32E3-449F-8615-454C34CFAC9C}"/>
    <cellStyle name="Calculation 3 3 26 3" xfId="8776" xr:uid="{AFFE4826-6DFF-45A6-A061-DE04A17AB3B7}"/>
    <cellStyle name="Calculation 3 3 26 3 2" xfId="8777" xr:uid="{483A164F-D838-49D0-900D-C0ACDFC1C73E}"/>
    <cellStyle name="Calculation 3 3 26 3 3" xfId="8778" xr:uid="{BF11BDC7-615A-45EA-AC11-55CA23709E09}"/>
    <cellStyle name="Calculation 3 3 26 4" xfId="8779" xr:uid="{9D8D31F9-0C61-4C9C-84E6-1ACE454E1944}"/>
    <cellStyle name="Calculation 3 3 26 4 2" xfId="8780" xr:uid="{6CA09252-C999-4EF3-8E4B-9137840436E5}"/>
    <cellStyle name="Calculation 3 3 26 4 3" xfId="8781" xr:uid="{54A04E31-2E5F-4DF6-8669-426122E4EA67}"/>
    <cellStyle name="Calculation 3 3 26 5" xfId="8782" xr:uid="{FC6F4BBA-BD05-4D2E-925C-B90C7AF54EFA}"/>
    <cellStyle name="Calculation 3 3 26 5 2" xfId="8783" xr:uid="{7364DF28-00C6-49CE-BB06-61C0E65686C1}"/>
    <cellStyle name="Calculation 3 3 26 5 3" xfId="8784" xr:uid="{133CF8CE-FB8B-420A-A8B5-3AC9B7EAABBD}"/>
    <cellStyle name="Calculation 3 3 26 6" xfId="8785" xr:uid="{964B075D-31CA-42AB-BE5A-71A38E981BCE}"/>
    <cellStyle name="Calculation 3 3 26 6 2" xfId="8786" xr:uid="{E744EB4F-3E15-4A63-AB00-3D226390EDB8}"/>
    <cellStyle name="Calculation 3 3 26 6 3" xfId="8787" xr:uid="{C1176203-D694-40E5-B442-1CFFD7847D7D}"/>
    <cellStyle name="Calculation 3 3 26 7" xfId="8788" xr:uid="{5DEB5A95-EFEC-4856-B8C5-2FCEE38EF59A}"/>
    <cellStyle name="Calculation 3 3 26 8" xfId="8789" xr:uid="{5579D563-1420-49F2-AE06-0C1862FBAD37}"/>
    <cellStyle name="Calculation 3 3 27" xfId="8790" xr:uid="{40B70C66-958F-40B9-BC34-B964DC91AA05}"/>
    <cellStyle name="Calculation 3 3 27 2" xfId="8791" xr:uid="{ED53E380-FE89-49BB-B0DE-06676FF8A507}"/>
    <cellStyle name="Calculation 3 3 27 2 2" xfId="8792" xr:uid="{87836F47-4465-4E4A-9962-27F3035F5353}"/>
    <cellStyle name="Calculation 3 3 27 2 3" xfId="8793" xr:uid="{5EEC156E-3CAB-4E79-AF45-74E58A94710F}"/>
    <cellStyle name="Calculation 3 3 27 2 4" xfId="8794" xr:uid="{DFB59BAF-85D7-4086-ADDF-F985EA7F52A7}"/>
    <cellStyle name="Calculation 3 3 27 2 5" xfId="8795" xr:uid="{3E5F34D1-FFF2-47AB-9A81-D89096B2E08F}"/>
    <cellStyle name="Calculation 3 3 27 2 6" xfId="8796" xr:uid="{779308D0-0491-4B71-920E-9D2DBEDC57BB}"/>
    <cellStyle name="Calculation 3 3 27 3" xfId="8797" xr:uid="{F68C8817-7B82-42FD-B782-635A0043E536}"/>
    <cellStyle name="Calculation 3 3 27 3 2" xfId="8798" xr:uid="{FE2D7D0D-F096-48F2-B1EF-6F4273CF468D}"/>
    <cellStyle name="Calculation 3 3 27 3 3" xfId="8799" xr:uid="{32EBB03C-5A8F-4EAD-8147-4CBB79004632}"/>
    <cellStyle name="Calculation 3 3 27 4" xfId="8800" xr:uid="{F3539BA2-460E-4E52-AC73-6F1792E7B387}"/>
    <cellStyle name="Calculation 3 3 27 4 2" xfId="8801" xr:uid="{746EDEA8-F222-4B98-8FD7-AAC2C979FFBE}"/>
    <cellStyle name="Calculation 3 3 27 4 3" xfId="8802" xr:uid="{CF6EFBE4-BC5D-4E70-A8D5-9753901D23A5}"/>
    <cellStyle name="Calculation 3 3 27 5" xfId="8803" xr:uid="{B09567E1-D036-4145-9415-208F081BCAFF}"/>
    <cellStyle name="Calculation 3 3 27 5 2" xfId="8804" xr:uid="{4294A8E4-3A13-4BEF-B6DD-7984A67F04B7}"/>
    <cellStyle name="Calculation 3 3 27 5 3" xfId="8805" xr:uid="{693DBA0E-535A-4EB4-828B-487A845F2AC3}"/>
    <cellStyle name="Calculation 3 3 27 6" xfId="8806" xr:uid="{714C74D6-AF8B-46B2-A148-9E836E40A096}"/>
    <cellStyle name="Calculation 3 3 27 6 2" xfId="8807" xr:uid="{B0D8707A-B618-4739-B5FB-C7A8469A5CB1}"/>
    <cellStyle name="Calculation 3 3 27 6 3" xfId="8808" xr:uid="{574C77E0-634A-4281-9511-1DDF2B0586FD}"/>
    <cellStyle name="Calculation 3 3 27 7" xfId="8809" xr:uid="{0E8D806B-9749-48D0-99E6-A3CFE201E95D}"/>
    <cellStyle name="Calculation 3 3 27 8" xfId="8810" xr:uid="{F5E001C8-2BBC-469F-8A0B-DB9EF8C8F16C}"/>
    <cellStyle name="Calculation 3 3 28" xfId="8811" xr:uid="{9B5F0514-B6DC-48FA-A9A3-EA5DAC7E0E8C}"/>
    <cellStyle name="Calculation 3 3 28 2" xfId="8812" xr:uid="{7F83CF34-226A-452B-9517-BB60F29D148F}"/>
    <cellStyle name="Calculation 3 3 28 2 2" xfId="8813" xr:uid="{65F23184-8F6B-4F9A-8627-08A1D35CBB79}"/>
    <cellStyle name="Calculation 3 3 28 2 3" xfId="8814" xr:uid="{619C032B-750D-4236-919F-4A631288E707}"/>
    <cellStyle name="Calculation 3 3 28 2 4" xfId="8815" xr:uid="{6CF5FA46-C407-467A-BE66-A3886F9F7DE1}"/>
    <cellStyle name="Calculation 3 3 28 2 5" xfId="8816" xr:uid="{1D20C09A-E837-441F-99ED-E13575C637A1}"/>
    <cellStyle name="Calculation 3 3 28 2 6" xfId="8817" xr:uid="{615FE5AB-422D-4825-8F96-DD2759578B7E}"/>
    <cellStyle name="Calculation 3 3 28 3" xfId="8818" xr:uid="{22F9BF96-E968-46C4-889F-38FAAAEEFBDC}"/>
    <cellStyle name="Calculation 3 3 28 3 2" xfId="8819" xr:uid="{88C6E5E6-7D16-4E3C-A68D-85A84F85E070}"/>
    <cellStyle name="Calculation 3 3 28 3 3" xfId="8820" xr:uid="{37BE8E86-61BB-4165-BD31-DA82BED8F0DE}"/>
    <cellStyle name="Calculation 3 3 28 4" xfId="8821" xr:uid="{47126912-0CBB-4CB8-A643-1CB59C42F452}"/>
    <cellStyle name="Calculation 3 3 28 4 2" xfId="8822" xr:uid="{488C6396-3C07-4083-9EBD-58B1372B12CC}"/>
    <cellStyle name="Calculation 3 3 28 4 3" xfId="8823" xr:uid="{A351A410-8BDF-4CD9-84FF-4021A3965A30}"/>
    <cellStyle name="Calculation 3 3 28 5" xfId="8824" xr:uid="{EF1CF39B-85B7-4424-BA6B-8CED26B0B631}"/>
    <cellStyle name="Calculation 3 3 28 5 2" xfId="8825" xr:uid="{4A6E9DED-3FA9-4909-9040-244E7EB7873E}"/>
    <cellStyle name="Calculation 3 3 28 5 3" xfId="8826" xr:uid="{277AC4C2-2116-4528-A7EE-2624CA24CF8D}"/>
    <cellStyle name="Calculation 3 3 28 6" xfId="8827" xr:uid="{4BBC81AF-5184-4D20-BA76-DCD9052D07EA}"/>
    <cellStyle name="Calculation 3 3 28 6 2" xfId="8828" xr:uid="{5A40D1B8-B7C3-411E-8723-858B8B20889F}"/>
    <cellStyle name="Calculation 3 3 28 6 3" xfId="8829" xr:uid="{E1DCD050-0F7D-41C8-9C71-AA6429F664ED}"/>
    <cellStyle name="Calculation 3 3 28 7" xfId="8830" xr:uid="{49DC460C-E595-4D78-9423-8E4D58BE4C5A}"/>
    <cellStyle name="Calculation 3 3 28 8" xfId="8831" xr:uid="{CC8DAFF1-23A7-4E37-983D-5DE32A976BAE}"/>
    <cellStyle name="Calculation 3 3 29" xfId="8832" xr:uid="{953BC978-C811-4D81-A6A7-8E46D841285E}"/>
    <cellStyle name="Calculation 3 3 29 2" xfId="8833" xr:uid="{810F307B-34FB-46B1-ACBB-B78ABC0E7731}"/>
    <cellStyle name="Calculation 3 3 29 2 2" xfId="8834" xr:uid="{F2486EEA-E203-45AF-9999-04C421FE05CA}"/>
    <cellStyle name="Calculation 3 3 29 2 3" xfId="8835" xr:uid="{835CC542-FF9A-4F30-9120-A65834BD1EDF}"/>
    <cellStyle name="Calculation 3 3 29 2 4" xfId="8836" xr:uid="{1546F5AE-FBDA-4654-A6E6-3BD335C0C3F4}"/>
    <cellStyle name="Calculation 3 3 29 2 5" xfId="8837" xr:uid="{136382F2-3475-4B20-B8B3-24D14BB4A956}"/>
    <cellStyle name="Calculation 3 3 29 2 6" xfId="8838" xr:uid="{2313D5B0-7A94-413B-A427-CBF63DB0EDA4}"/>
    <cellStyle name="Calculation 3 3 29 3" xfId="8839" xr:uid="{C6D8B8D2-8472-41A4-8675-F6700DB00FAF}"/>
    <cellStyle name="Calculation 3 3 29 3 2" xfId="8840" xr:uid="{6430D6A5-2C58-44FD-A36E-F49C0321C187}"/>
    <cellStyle name="Calculation 3 3 29 3 3" xfId="8841" xr:uid="{9DA08B5F-4F99-4ADD-ABBC-80F77C1BCF37}"/>
    <cellStyle name="Calculation 3 3 29 4" xfId="8842" xr:uid="{AA825475-DFD5-41AD-BC53-D57E786A337E}"/>
    <cellStyle name="Calculation 3 3 29 4 2" xfId="8843" xr:uid="{27665F6E-D7A6-4DCC-AAA8-DC24FFCE3262}"/>
    <cellStyle name="Calculation 3 3 29 4 3" xfId="8844" xr:uid="{8EB5DB80-A9A7-47A2-BBBC-916F05022AB1}"/>
    <cellStyle name="Calculation 3 3 29 5" xfId="8845" xr:uid="{45331EA4-3C0F-4B94-9DDA-39CF7C933DD0}"/>
    <cellStyle name="Calculation 3 3 29 5 2" xfId="8846" xr:uid="{FBCB9EDA-AC2E-4659-879A-293708D91368}"/>
    <cellStyle name="Calculation 3 3 29 5 3" xfId="8847" xr:uid="{7724DC29-686D-4F14-ACAA-EC863167B5F9}"/>
    <cellStyle name="Calculation 3 3 29 6" xfId="8848" xr:uid="{B97582D9-69B1-45E9-AEAC-75A4E8D55BC7}"/>
    <cellStyle name="Calculation 3 3 29 6 2" xfId="8849" xr:uid="{43664E29-27E7-49F5-8873-3F456E8FB3F5}"/>
    <cellStyle name="Calculation 3 3 29 6 3" xfId="8850" xr:uid="{EAFF4227-82D6-493E-B10A-D67D67DA60F5}"/>
    <cellStyle name="Calculation 3 3 29 7" xfId="8851" xr:uid="{DD19693B-1640-47F7-B76A-F425DFACF5C5}"/>
    <cellStyle name="Calculation 3 3 29 8" xfId="8852" xr:uid="{C47F17F1-132D-48B1-B899-8BF97769FBA3}"/>
    <cellStyle name="Calculation 3 3 3" xfId="8853" xr:uid="{823DF0F2-0CFA-48ED-A775-E6E463D8C119}"/>
    <cellStyle name="Calculation 3 3 3 2" xfId="8854" xr:uid="{78669012-86B2-4B5C-A768-1739919B62C8}"/>
    <cellStyle name="Calculation 3 3 3 2 2" xfId="8855" xr:uid="{3BEA6C64-E1CE-4E90-995B-959EB08C01F0}"/>
    <cellStyle name="Calculation 3 3 3 2 3" xfId="8856" xr:uid="{FA196B98-EAF6-4D16-AEC2-83381D57DBB3}"/>
    <cellStyle name="Calculation 3 3 3 2 4" xfId="8857" xr:uid="{F66EB4BB-0F25-4D4E-BF13-A5F8682A3365}"/>
    <cellStyle name="Calculation 3 3 3 2 5" xfId="8858" xr:uid="{B829EFAF-D1A6-4D05-AD80-F25CE622BC6A}"/>
    <cellStyle name="Calculation 3 3 3 2 6" xfId="8859" xr:uid="{5E199EFB-279B-457C-9787-C4398D337A79}"/>
    <cellStyle name="Calculation 3 3 3 3" xfId="8860" xr:uid="{438A7855-6B40-4329-8930-64E486566DF4}"/>
    <cellStyle name="Calculation 3 3 3 3 2" xfId="8861" xr:uid="{CFD8232B-EA91-44B3-9CB9-7D52C57E1BCB}"/>
    <cellStyle name="Calculation 3 3 3 3 3" xfId="8862" xr:uid="{8C54C0BA-9CD4-42CE-B5AA-DFB2ADC1588C}"/>
    <cellStyle name="Calculation 3 3 3 4" xfId="8863" xr:uid="{E420B73A-77E6-4F07-A42E-50063114C163}"/>
    <cellStyle name="Calculation 3 3 3 4 2" xfId="8864" xr:uid="{83D05201-C1D4-4843-9CAD-086F1846FF3E}"/>
    <cellStyle name="Calculation 3 3 3 4 3" xfId="8865" xr:uid="{13C18C98-1DF7-4F05-A99B-663BD29B9ED9}"/>
    <cellStyle name="Calculation 3 3 3 5" xfId="8866" xr:uid="{BA1F386D-889B-4184-BB26-6F53667590E0}"/>
    <cellStyle name="Calculation 3 3 3 5 2" xfId="8867" xr:uid="{164EB58F-6B0F-4BBA-9240-A846681E8018}"/>
    <cellStyle name="Calculation 3 3 3 5 3" xfId="8868" xr:uid="{AAC99CCB-4DB0-43A1-B031-BEACFD8BD890}"/>
    <cellStyle name="Calculation 3 3 3 6" xfId="8869" xr:uid="{31103ADD-CA67-4916-ACD4-B99978F7F67E}"/>
    <cellStyle name="Calculation 3 3 3 6 2" xfId="8870" xr:uid="{10F0B837-E1DF-45B8-A625-743F21748E89}"/>
    <cellStyle name="Calculation 3 3 3 6 3" xfId="8871" xr:uid="{6D40B211-4C26-4E58-B776-6C60C37DCF71}"/>
    <cellStyle name="Calculation 3 3 3 7" xfId="8872" xr:uid="{7F5D733F-1EF4-42C4-ADE0-73819DFFB357}"/>
    <cellStyle name="Calculation 3 3 3 8" xfId="8873" xr:uid="{7D6BEFC0-407D-444F-AF50-812F59DDBA0C}"/>
    <cellStyle name="Calculation 3 3 30" xfId="8874" xr:uid="{EA4757A7-5F13-4C2C-801C-08F45EC94F56}"/>
    <cellStyle name="Calculation 3 3 30 2" xfId="8875" xr:uid="{72FB32FA-03D1-435B-9621-8E1884384624}"/>
    <cellStyle name="Calculation 3 3 30 2 2" xfId="8876" xr:uid="{584C87F2-0C52-4DE8-AB32-23FB00B9C7DD}"/>
    <cellStyle name="Calculation 3 3 30 2 3" xfId="8877" xr:uid="{562A7F6E-51FF-4CA5-9964-191F2FA78CA1}"/>
    <cellStyle name="Calculation 3 3 30 2 4" xfId="8878" xr:uid="{738ADF08-D0B3-4985-9846-152C5047AF93}"/>
    <cellStyle name="Calculation 3 3 30 2 5" xfId="8879" xr:uid="{768A3005-E540-4011-9ABB-A7C2CCEE36EC}"/>
    <cellStyle name="Calculation 3 3 30 2 6" xfId="8880" xr:uid="{4E9C8080-2AB6-4E25-A0CA-612A8B361624}"/>
    <cellStyle name="Calculation 3 3 30 3" xfId="8881" xr:uid="{3DF70ED2-67CF-48B7-A6F8-9AA6047DA316}"/>
    <cellStyle name="Calculation 3 3 30 3 2" xfId="8882" xr:uid="{8F7A1A55-C816-4C45-818B-D2F0F1440868}"/>
    <cellStyle name="Calculation 3 3 30 3 3" xfId="8883" xr:uid="{A99A69CF-6A45-4021-8BE9-F83BCD5B4AA9}"/>
    <cellStyle name="Calculation 3 3 30 4" xfId="8884" xr:uid="{E7C27108-BF72-4830-ACBD-A924812BC42E}"/>
    <cellStyle name="Calculation 3 3 30 4 2" xfId="8885" xr:uid="{816C5CE1-8BE9-4F55-8099-F047B1DB53B4}"/>
    <cellStyle name="Calculation 3 3 30 4 3" xfId="8886" xr:uid="{7813F789-8026-416B-9D25-4268BE29AB57}"/>
    <cellStyle name="Calculation 3 3 30 5" xfId="8887" xr:uid="{87DB0EE4-37AD-4256-A6A7-499944ECD89E}"/>
    <cellStyle name="Calculation 3 3 30 5 2" xfId="8888" xr:uid="{DC07561A-01A8-47C8-BD6F-315DA835B4C6}"/>
    <cellStyle name="Calculation 3 3 30 5 3" xfId="8889" xr:uid="{BDAAC588-0E2B-4837-90DB-6F464B2B01C8}"/>
    <cellStyle name="Calculation 3 3 30 6" xfId="8890" xr:uid="{0B495D68-E304-495A-AEC3-5D0AE3AD5CD2}"/>
    <cellStyle name="Calculation 3 3 30 6 2" xfId="8891" xr:uid="{084A31E9-AD00-44BE-BDC0-2A202D96A811}"/>
    <cellStyle name="Calculation 3 3 30 6 3" xfId="8892" xr:uid="{1643826A-4D81-464E-8515-F9469660F32F}"/>
    <cellStyle name="Calculation 3 3 30 7" xfId="8893" xr:uid="{88E60BFB-84F8-4C24-B1F3-7CAFCC866242}"/>
    <cellStyle name="Calculation 3 3 30 8" xfId="8894" xr:uid="{E1167775-B7A4-479D-8B22-82358A525D80}"/>
    <cellStyle name="Calculation 3 3 31" xfId="8895" xr:uid="{A992D6A3-7488-4276-AE93-23D5FBB5703C}"/>
    <cellStyle name="Calculation 3 3 31 2" xfId="8896" xr:uid="{175B3188-2D2E-4EC8-B704-F1514FBE1A81}"/>
    <cellStyle name="Calculation 3 3 31 2 2" xfId="8897" xr:uid="{DE9BA94E-A340-4B27-B24E-D6B9BE1C5AF4}"/>
    <cellStyle name="Calculation 3 3 31 2 3" xfId="8898" xr:uid="{8A5718A7-45E1-4BED-BA4C-7DA96B5621E0}"/>
    <cellStyle name="Calculation 3 3 31 2 4" xfId="8899" xr:uid="{7A3F5A16-BF07-4331-B143-310CE5835E25}"/>
    <cellStyle name="Calculation 3 3 31 2 5" xfId="8900" xr:uid="{9AA16828-F869-494E-9335-641725CCA703}"/>
    <cellStyle name="Calculation 3 3 31 2 6" xfId="8901" xr:uid="{38EA0719-75DB-4657-8B33-4807E4C841E2}"/>
    <cellStyle name="Calculation 3 3 31 3" xfId="8902" xr:uid="{C47E20DF-545D-4B31-B228-AD16621FB660}"/>
    <cellStyle name="Calculation 3 3 31 3 2" xfId="8903" xr:uid="{58C7EA18-20CA-4631-9A61-31342A2F6663}"/>
    <cellStyle name="Calculation 3 3 31 3 3" xfId="8904" xr:uid="{CF50009E-F68B-4DB8-8268-84B9FFA76574}"/>
    <cellStyle name="Calculation 3 3 31 4" xfId="8905" xr:uid="{E9ADD9B3-5A27-4D92-B825-73CF34CF633C}"/>
    <cellStyle name="Calculation 3 3 31 4 2" xfId="8906" xr:uid="{261A3877-CE3E-4F28-82D5-7CA4FBB46F11}"/>
    <cellStyle name="Calculation 3 3 31 4 3" xfId="8907" xr:uid="{61D7644B-072D-4CD2-AD06-74355B0EC69F}"/>
    <cellStyle name="Calculation 3 3 31 5" xfId="8908" xr:uid="{759F8E5A-E95F-477F-82F4-B50A544234A0}"/>
    <cellStyle name="Calculation 3 3 31 5 2" xfId="8909" xr:uid="{09B7ACC1-B36A-4888-AE48-DCABCC657E63}"/>
    <cellStyle name="Calculation 3 3 31 5 3" xfId="8910" xr:uid="{5247C4C9-08A9-41BA-AC2E-6A9B45EDB7E4}"/>
    <cellStyle name="Calculation 3 3 31 6" xfId="8911" xr:uid="{9AA865B7-D860-4A5F-B432-27881FFD2740}"/>
    <cellStyle name="Calculation 3 3 31 6 2" xfId="8912" xr:uid="{F27C28A8-6D40-485B-8B5D-1B7E4BA443B5}"/>
    <cellStyle name="Calculation 3 3 31 6 3" xfId="8913" xr:uid="{8586B646-68E3-490A-9A87-1015B9E7A8DF}"/>
    <cellStyle name="Calculation 3 3 31 7" xfId="8914" xr:uid="{B4281135-4AFE-4DC4-B59D-A387B0F2D597}"/>
    <cellStyle name="Calculation 3 3 31 8" xfId="8915" xr:uid="{24717031-1807-4441-BD18-75DDE6E5CD75}"/>
    <cellStyle name="Calculation 3 3 32" xfId="8916" xr:uid="{D79FD220-A6F3-4A50-9378-B72E8EE6A5D1}"/>
    <cellStyle name="Calculation 3 3 32 2" xfId="8917" xr:uid="{65267B82-A864-4395-9D37-CE89AEABEF11}"/>
    <cellStyle name="Calculation 3 3 32 2 2" xfId="8918" xr:uid="{AB7E99E5-914B-45E5-911E-37C5B76B7EFB}"/>
    <cellStyle name="Calculation 3 3 32 2 3" xfId="8919" xr:uid="{9C3F3811-6867-42B9-8356-7B9D6135DFC8}"/>
    <cellStyle name="Calculation 3 3 32 2 4" xfId="8920" xr:uid="{BC8C07FC-EB04-454E-BB9C-BAAC9C16CFA6}"/>
    <cellStyle name="Calculation 3 3 32 2 5" xfId="8921" xr:uid="{CA212917-2CD1-446D-9AE8-CD74DFC134AA}"/>
    <cellStyle name="Calculation 3 3 32 2 6" xfId="8922" xr:uid="{0C5985EC-4408-4FAB-B7CF-62901E8CE025}"/>
    <cellStyle name="Calculation 3 3 32 3" xfId="8923" xr:uid="{5B0DB193-3B88-483F-8218-0DB86C022A74}"/>
    <cellStyle name="Calculation 3 3 32 3 2" xfId="8924" xr:uid="{06AC7D35-9736-456E-9888-6745659A02FC}"/>
    <cellStyle name="Calculation 3 3 32 3 3" xfId="8925" xr:uid="{DEAA9E8B-6A3C-4A96-8EA9-8E0CCE343505}"/>
    <cellStyle name="Calculation 3 3 32 4" xfId="8926" xr:uid="{33366400-412B-48B1-930B-F7CAF65E2EF4}"/>
    <cellStyle name="Calculation 3 3 32 4 2" xfId="8927" xr:uid="{7A4FDCC5-188F-49E0-889F-99A6F361AF4A}"/>
    <cellStyle name="Calculation 3 3 32 4 3" xfId="8928" xr:uid="{535927C8-3200-434B-A93F-A528AC94BBC0}"/>
    <cellStyle name="Calculation 3 3 32 5" xfId="8929" xr:uid="{AB91B686-C9F3-4551-BAF3-48BAE9FD8760}"/>
    <cellStyle name="Calculation 3 3 32 5 2" xfId="8930" xr:uid="{C70C0666-C6CF-4120-AD2C-633E05A75F03}"/>
    <cellStyle name="Calculation 3 3 32 5 3" xfId="8931" xr:uid="{72A085CF-0533-4216-9AD6-4296813D5325}"/>
    <cellStyle name="Calculation 3 3 32 6" xfId="8932" xr:uid="{53D2E34C-652B-4577-955D-5D0473CC2225}"/>
    <cellStyle name="Calculation 3 3 32 6 2" xfId="8933" xr:uid="{8C4270CA-2F35-455D-81E9-A764263C7441}"/>
    <cellStyle name="Calculation 3 3 32 6 3" xfId="8934" xr:uid="{36BB9997-AAF1-4D28-9943-E0A5D3A1258E}"/>
    <cellStyle name="Calculation 3 3 32 7" xfId="8935" xr:uid="{18C861E5-C4C7-4A93-B13F-EE754B5DB2BD}"/>
    <cellStyle name="Calculation 3 3 32 8" xfId="8936" xr:uid="{7CAAAC4F-4657-45C3-A7F0-A6961328C254}"/>
    <cellStyle name="Calculation 3 3 33" xfId="8937" xr:uid="{4CA04F46-8AEE-47F1-8EE1-D1C18B5B196D}"/>
    <cellStyle name="Calculation 3 3 33 2" xfId="8938" xr:uid="{9EA2949D-1C74-4302-82C7-142BC00E6E57}"/>
    <cellStyle name="Calculation 3 3 33 2 2" xfId="8939" xr:uid="{1B433DD3-F4EA-4F10-90BB-0994C689FC55}"/>
    <cellStyle name="Calculation 3 3 33 2 3" xfId="8940" xr:uid="{F3B8B6CD-F246-4A62-B7A0-68D41D8CF04B}"/>
    <cellStyle name="Calculation 3 3 33 2 4" xfId="8941" xr:uid="{2BACE977-8206-430B-8B29-8891F592F965}"/>
    <cellStyle name="Calculation 3 3 33 2 5" xfId="8942" xr:uid="{CCE66E6C-2B5A-4FBF-ACE8-33D57046F705}"/>
    <cellStyle name="Calculation 3 3 33 2 6" xfId="8943" xr:uid="{EED445F0-8F52-41D6-9BB8-032054885708}"/>
    <cellStyle name="Calculation 3 3 33 3" xfId="8944" xr:uid="{5F1DC137-B80D-4617-B6E2-0FBECA9D6665}"/>
    <cellStyle name="Calculation 3 3 33 3 2" xfId="8945" xr:uid="{8D264358-629F-44BF-A294-E3329C64D9D1}"/>
    <cellStyle name="Calculation 3 3 33 3 3" xfId="8946" xr:uid="{0A944455-E78B-4EF0-B60B-193DC0578929}"/>
    <cellStyle name="Calculation 3 3 33 4" xfId="8947" xr:uid="{B669E0CE-6558-43B0-A0A9-10AFBCB2EF36}"/>
    <cellStyle name="Calculation 3 3 33 4 2" xfId="8948" xr:uid="{7107B6BF-E640-40A1-A20C-95B52005BD88}"/>
    <cellStyle name="Calculation 3 3 33 4 3" xfId="8949" xr:uid="{5D13B4A9-EB21-4FEA-AD28-F6442D01A8C2}"/>
    <cellStyle name="Calculation 3 3 33 5" xfId="8950" xr:uid="{B04F570D-6414-4BA7-B638-7C329A37DCD0}"/>
    <cellStyle name="Calculation 3 3 33 5 2" xfId="8951" xr:uid="{B01A2EEE-7257-429A-B1C4-F179ED8E0F4F}"/>
    <cellStyle name="Calculation 3 3 33 5 3" xfId="8952" xr:uid="{8527E325-DCD7-4D34-A869-0ADBD1382FC9}"/>
    <cellStyle name="Calculation 3 3 33 6" xfId="8953" xr:uid="{BE33FEC9-A96B-4E13-8FEF-CECCC76739DD}"/>
    <cellStyle name="Calculation 3 3 33 6 2" xfId="8954" xr:uid="{D3535001-42D5-42F2-BF97-6F458FEEDA10}"/>
    <cellStyle name="Calculation 3 3 33 6 3" xfId="8955" xr:uid="{7CA1E4F6-18E2-4CEB-9749-B8F821B719F8}"/>
    <cellStyle name="Calculation 3 3 33 7" xfId="8956" xr:uid="{48CB4133-4F53-4948-83B9-F3C74AC79249}"/>
    <cellStyle name="Calculation 3 3 33 8" xfId="8957" xr:uid="{183DD0FE-6E7A-4B56-BE37-AC930DD9602C}"/>
    <cellStyle name="Calculation 3 3 34" xfId="8958" xr:uid="{9E09D591-9940-44E9-81D4-2954CF536FB0}"/>
    <cellStyle name="Calculation 3 3 34 2" xfId="8959" xr:uid="{8E0B556C-9A07-4A82-8554-03742E5CBFC9}"/>
    <cellStyle name="Calculation 3 3 34 2 2" xfId="8960" xr:uid="{BF5371EE-F8D1-4936-80EB-E0FBFEB33034}"/>
    <cellStyle name="Calculation 3 3 34 2 3" xfId="8961" xr:uid="{EC9B510E-CFCE-4F99-BCD7-1D7240495965}"/>
    <cellStyle name="Calculation 3 3 34 2 4" xfId="8962" xr:uid="{1450172A-15C2-472A-80D7-3B8D09A1EBBF}"/>
    <cellStyle name="Calculation 3 3 34 2 5" xfId="8963" xr:uid="{DA401870-881F-4EDD-B93F-28BD77516D0B}"/>
    <cellStyle name="Calculation 3 3 34 2 6" xfId="8964" xr:uid="{0837993C-47B0-4A4F-BC31-A189329FF723}"/>
    <cellStyle name="Calculation 3 3 34 3" xfId="8965" xr:uid="{E897F94C-DA9B-4672-825A-EBB8206FE586}"/>
    <cellStyle name="Calculation 3 3 34 3 2" xfId="8966" xr:uid="{3F002508-8148-4B9E-A7E4-7E3962905967}"/>
    <cellStyle name="Calculation 3 3 34 3 3" xfId="8967" xr:uid="{2C0653BD-94C5-4FF7-A63C-FD636DEABE53}"/>
    <cellStyle name="Calculation 3 3 34 4" xfId="8968" xr:uid="{5214B36C-BFC5-4364-8138-88CC984D69CE}"/>
    <cellStyle name="Calculation 3 3 34 4 2" xfId="8969" xr:uid="{844BA362-D0E9-4F37-8CEB-2BB7D5D5C64E}"/>
    <cellStyle name="Calculation 3 3 34 4 3" xfId="8970" xr:uid="{7B02B0EA-FDFF-4D4B-BA04-0FA41F770186}"/>
    <cellStyle name="Calculation 3 3 34 5" xfId="8971" xr:uid="{E23653EF-EAEB-4A0E-B144-D6DB86D74F9C}"/>
    <cellStyle name="Calculation 3 3 34 5 2" xfId="8972" xr:uid="{A4045BBC-2E21-4706-9C29-9EE927EA8532}"/>
    <cellStyle name="Calculation 3 3 34 5 3" xfId="8973" xr:uid="{453C08EC-E5B9-4EF2-BDF2-44E1B93FEB80}"/>
    <cellStyle name="Calculation 3 3 34 6" xfId="8974" xr:uid="{8A0939AC-E163-4A57-934B-76E74F3477BC}"/>
    <cellStyle name="Calculation 3 3 34 6 2" xfId="8975" xr:uid="{56A43F4A-920D-4053-8858-A127C3E6CDD3}"/>
    <cellStyle name="Calculation 3 3 34 6 3" xfId="8976" xr:uid="{BB63C56F-68C7-4C1A-BC3A-4FA36FD6C63F}"/>
    <cellStyle name="Calculation 3 3 34 7" xfId="8977" xr:uid="{7B0F8CC8-3D92-4F38-BCEC-4E0D6BF63320}"/>
    <cellStyle name="Calculation 3 3 34 8" xfId="8978" xr:uid="{669ABDB6-0835-4E39-A3BA-2CC7DA61B1AA}"/>
    <cellStyle name="Calculation 3 3 35" xfId="8979" xr:uid="{248D1393-B1E0-42DD-B50B-657B19AC9E5A}"/>
    <cellStyle name="Calculation 3 3 35 2" xfId="8980" xr:uid="{85DF0DE0-658F-4C18-A7B7-C5852A4360F9}"/>
    <cellStyle name="Calculation 3 3 35 2 2" xfId="8981" xr:uid="{6C9E74E9-EEC0-4BFF-B355-CF1A45D1BED7}"/>
    <cellStyle name="Calculation 3 3 35 2 3" xfId="8982" xr:uid="{402D97FA-D75B-4AE3-9F6B-C4E76AD1C604}"/>
    <cellStyle name="Calculation 3 3 35 2 4" xfId="8983" xr:uid="{40B026A3-9461-4283-A734-1582EC291128}"/>
    <cellStyle name="Calculation 3 3 35 2 5" xfId="8984" xr:uid="{02BA4DD6-3C3F-4772-ABA1-CE5B254CB35E}"/>
    <cellStyle name="Calculation 3 3 35 2 6" xfId="8985" xr:uid="{97DCA77E-59FA-41CC-A452-03CC0307333B}"/>
    <cellStyle name="Calculation 3 3 35 3" xfId="8986" xr:uid="{0546EE38-86A2-4C9A-8998-11F49A853A9C}"/>
    <cellStyle name="Calculation 3 3 35 3 2" xfId="8987" xr:uid="{AA590035-B5C2-49B1-94C9-C0CAF55FD513}"/>
    <cellStyle name="Calculation 3 3 35 3 3" xfId="8988" xr:uid="{6D36B935-B6D9-4B5F-BB9F-9D7BEC4F9067}"/>
    <cellStyle name="Calculation 3 3 35 4" xfId="8989" xr:uid="{DAA097D5-3D64-4997-AFEF-8FD4A7FB9786}"/>
    <cellStyle name="Calculation 3 3 35 4 2" xfId="8990" xr:uid="{A0E0102C-1F0B-457F-B83A-B14559F4B881}"/>
    <cellStyle name="Calculation 3 3 35 4 3" xfId="8991" xr:uid="{07E5C8D3-798A-42A0-A1D7-0BA3AFF1087D}"/>
    <cellStyle name="Calculation 3 3 35 5" xfId="8992" xr:uid="{4DAE1C9E-701C-4851-8BC8-8D5C0EED4E2D}"/>
    <cellStyle name="Calculation 3 3 35 5 2" xfId="8993" xr:uid="{7931CB1C-D640-4C97-ADF3-ACE07D171E29}"/>
    <cellStyle name="Calculation 3 3 35 5 3" xfId="8994" xr:uid="{17A56DB5-7769-43EC-BFA7-862C23F7DCF2}"/>
    <cellStyle name="Calculation 3 3 35 6" xfId="8995" xr:uid="{D3E5EE38-742F-45EF-9201-10F8312C045C}"/>
    <cellStyle name="Calculation 3 3 35 6 2" xfId="8996" xr:uid="{C623B092-A385-4F48-A485-A3178ABAC1CC}"/>
    <cellStyle name="Calculation 3 3 35 6 3" xfId="8997" xr:uid="{E3A9D054-6BF3-44C2-83FD-4887452E6994}"/>
    <cellStyle name="Calculation 3 3 35 7" xfId="8998" xr:uid="{625445A8-F88C-41C5-A75D-C0EB2285B817}"/>
    <cellStyle name="Calculation 3 3 35 8" xfId="8999" xr:uid="{06F08DD5-441B-49EB-BBFD-1BD045292EB0}"/>
    <cellStyle name="Calculation 3 3 36" xfId="9000" xr:uid="{1F90A950-40B5-459D-87A4-F35948006AF9}"/>
    <cellStyle name="Calculation 3 3 36 2" xfId="9001" xr:uid="{C22C978C-C400-4F6F-BB70-A52DA8ECBDFE}"/>
    <cellStyle name="Calculation 3 3 36 3" xfId="9002" xr:uid="{31F983BD-D418-45B1-902B-6BDD083E4D15}"/>
    <cellStyle name="Calculation 3 3 36 4" xfId="9003" xr:uid="{E7ED6F10-B344-4F26-86A7-845C3C41A108}"/>
    <cellStyle name="Calculation 3 3 36 5" xfId="9004" xr:uid="{FDFF108A-75A5-4A3A-BF27-97A17612339D}"/>
    <cellStyle name="Calculation 3 3 36 6" xfId="9005" xr:uid="{43A75824-8D21-4FB0-9331-7CCF618197DF}"/>
    <cellStyle name="Calculation 3 3 37" xfId="9006" xr:uid="{DA4460E0-B3E9-4EAA-A55B-7522D2DE6CA7}"/>
    <cellStyle name="Calculation 3 3 37 2" xfId="9007" xr:uid="{1B2B334A-B8A7-4266-AA8A-F66FD1FD474B}"/>
    <cellStyle name="Calculation 3 3 37 3" xfId="9008" xr:uid="{FF4AE2EF-98FA-490B-BE89-3C582A470EF4}"/>
    <cellStyle name="Calculation 3 3 37 4" xfId="9009" xr:uid="{459A8111-E693-4C82-AE22-404FAB6571A8}"/>
    <cellStyle name="Calculation 3 3 37 5" xfId="9010" xr:uid="{59F1794C-056F-49BE-8632-0B03C0861E49}"/>
    <cellStyle name="Calculation 3 3 37 6" xfId="9011" xr:uid="{7F62C7F0-8B38-4A41-9E9D-0CBB2430D2B4}"/>
    <cellStyle name="Calculation 3 3 38" xfId="9012" xr:uid="{BFEFAAC2-8FA8-4AAE-AEF7-CDB120009A33}"/>
    <cellStyle name="Calculation 3 3 38 2" xfId="9013" xr:uid="{EC28FC1B-F402-4B68-A635-8324E83A355F}"/>
    <cellStyle name="Calculation 3 3 38 3" xfId="9014" xr:uid="{77CEDEE5-A6C2-4C57-BEED-EBA20AFBD901}"/>
    <cellStyle name="Calculation 3 3 39" xfId="9015" xr:uid="{7824EBD4-60EF-4BA2-BAEA-A5934861F9A4}"/>
    <cellStyle name="Calculation 3 3 39 2" xfId="9016" xr:uid="{A5666FFE-D1A9-491B-94DB-02CEAC295AE4}"/>
    <cellStyle name="Calculation 3 3 39 3" xfId="9017" xr:uid="{DE0B6C09-BB64-44D1-A8B1-FF168F8970C6}"/>
    <cellStyle name="Calculation 3 3 4" xfId="9018" xr:uid="{13D727B5-5AE0-4B15-B0CE-EBE1E0F570A8}"/>
    <cellStyle name="Calculation 3 3 4 2" xfId="9019" xr:uid="{7655B1E7-22D9-494A-95CC-5E673B434E74}"/>
    <cellStyle name="Calculation 3 3 4 2 2" xfId="9020" xr:uid="{8AA01AF8-7F03-4055-9C03-885CD0DD8D99}"/>
    <cellStyle name="Calculation 3 3 4 2 3" xfId="9021" xr:uid="{AC394E8C-8A59-41EA-9424-4870CF95DF4E}"/>
    <cellStyle name="Calculation 3 3 4 2 4" xfId="9022" xr:uid="{C435FF8F-D2BC-4F6E-B551-4275FA226808}"/>
    <cellStyle name="Calculation 3 3 4 2 5" xfId="9023" xr:uid="{B420E07E-41F5-4C3E-A2F4-F3BDB24FA4D0}"/>
    <cellStyle name="Calculation 3 3 4 2 6" xfId="9024" xr:uid="{EDAA51E6-8C8C-4AEF-A21B-2BB90D131C9D}"/>
    <cellStyle name="Calculation 3 3 4 3" xfId="9025" xr:uid="{568DF888-EEB0-45CA-A4E0-F4E14225BF54}"/>
    <cellStyle name="Calculation 3 3 4 3 2" xfId="9026" xr:uid="{12DD2582-4A2D-4E08-B856-70E27F07EF07}"/>
    <cellStyle name="Calculation 3 3 4 3 3" xfId="9027" xr:uid="{BFD76CC9-3F18-4D77-876C-D0787B943E03}"/>
    <cellStyle name="Calculation 3 3 4 4" xfId="9028" xr:uid="{9D71F6E0-E80C-4646-92FA-64E38AF6A18D}"/>
    <cellStyle name="Calculation 3 3 4 4 2" xfId="9029" xr:uid="{D4A762B9-7D2C-4D9E-9EDA-7A6180A0A905}"/>
    <cellStyle name="Calculation 3 3 4 4 3" xfId="9030" xr:uid="{A4DABA4D-8175-45D6-B1DA-1EFCE2C8065C}"/>
    <cellStyle name="Calculation 3 3 4 5" xfId="9031" xr:uid="{7AB9BDCA-0E4D-461D-8BEA-93490F55900C}"/>
    <cellStyle name="Calculation 3 3 4 5 2" xfId="9032" xr:uid="{858CE541-19AA-4B7A-AE14-5F53303F8708}"/>
    <cellStyle name="Calculation 3 3 4 5 3" xfId="9033" xr:uid="{B985F928-D70D-4EFA-9C72-56127F34FAEC}"/>
    <cellStyle name="Calculation 3 3 4 6" xfId="9034" xr:uid="{FA2758CF-F280-4FA6-9ED7-3E87B279EB34}"/>
    <cellStyle name="Calculation 3 3 4 6 2" xfId="9035" xr:uid="{2C6CA88B-3DE9-4604-AC59-0DD8581B6AE3}"/>
    <cellStyle name="Calculation 3 3 4 6 3" xfId="9036" xr:uid="{C4FC40D2-0896-4501-9539-D586E3AF5D5A}"/>
    <cellStyle name="Calculation 3 3 4 7" xfId="9037" xr:uid="{C014F294-7AE0-4C94-A97E-EADCD9583123}"/>
    <cellStyle name="Calculation 3 3 4 8" xfId="9038" xr:uid="{AB442D9B-8333-431D-995F-0B6B87AA378D}"/>
    <cellStyle name="Calculation 3 3 40" xfId="9039" xr:uid="{085DE83A-4B49-451C-964D-CAA3B3B1AF72}"/>
    <cellStyle name="Calculation 3 3 40 2" xfId="9040" xr:uid="{DC2A9C6C-D2ED-41C1-841F-2BB5BD295723}"/>
    <cellStyle name="Calculation 3 3 40 3" xfId="9041" xr:uid="{54C0375E-AB6F-4744-8661-4F15ECBACB3A}"/>
    <cellStyle name="Calculation 3 3 41" xfId="9042" xr:uid="{B8A4E6B3-EBDE-4495-BC0C-D8EA43A6958B}"/>
    <cellStyle name="Calculation 3 3 42" xfId="9043" xr:uid="{D0F4E720-2CE5-4A2E-BC79-15204DE0EFD1}"/>
    <cellStyle name="Calculation 3 3 5" xfId="9044" xr:uid="{4958B6B4-8B7E-438A-9A45-C222E01B33FC}"/>
    <cellStyle name="Calculation 3 3 5 2" xfId="9045" xr:uid="{2D3EAE82-BEA0-4B95-9B48-3D755F37C75C}"/>
    <cellStyle name="Calculation 3 3 5 2 2" xfId="9046" xr:uid="{60D84C0D-54CC-4D59-AB53-091CC1541777}"/>
    <cellStyle name="Calculation 3 3 5 2 3" xfId="9047" xr:uid="{21D67C24-D76E-453D-9292-B34AE7E2F4A4}"/>
    <cellStyle name="Calculation 3 3 5 2 4" xfId="9048" xr:uid="{8C549711-F817-4F78-AF8C-680C80987182}"/>
    <cellStyle name="Calculation 3 3 5 2 5" xfId="9049" xr:uid="{BD7C506B-3CA5-4407-8F51-B1D5222771BD}"/>
    <cellStyle name="Calculation 3 3 5 2 6" xfId="9050" xr:uid="{85583DEA-8C04-4188-BF77-E32F20AAF358}"/>
    <cellStyle name="Calculation 3 3 5 3" xfId="9051" xr:uid="{F1FD57C9-B170-47F4-8638-67866768AA10}"/>
    <cellStyle name="Calculation 3 3 5 3 2" xfId="9052" xr:uid="{2FE90652-578E-47A7-B2A1-A1FC5897CAF7}"/>
    <cellStyle name="Calculation 3 3 5 3 3" xfId="9053" xr:uid="{35CF1633-E61A-4DEF-A690-4C25BA14B705}"/>
    <cellStyle name="Calculation 3 3 5 4" xfId="9054" xr:uid="{5524E139-3994-4CEC-9346-31EC22F3A190}"/>
    <cellStyle name="Calculation 3 3 5 4 2" xfId="9055" xr:uid="{B806145D-F176-401E-9A08-D25BB4190F79}"/>
    <cellStyle name="Calculation 3 3 5 4 3" xfId="9056" xr:uid="{AAC9037C-19F5-4747-8BF5-D8CF22BE99BB}"/>
    <cellStyle name="Calculation 3 3 5 5" xfId="9057" xr:uid="{6E0A7135-5D6F-444C-A5A1-960A48D2707E}"/>
    <cellStyle name="Calculation 3 3 5 5 2" xfId="9058" xr:uid="{5C832DDB-509E-423F-B3C0-FD89E03DF065}"/>
    <cellStyle name="Calculation 3 3 5 5 3" xfId="9059" xr:uid="{49100B8D-7B55-4318-A5F8-A36111FC4957}"/>
    <cellStyle name="Calculation 3 3 5 6" xfId="9060" xr:uid="{FE6AD2A7-D601-4CC6-94B7-7D95E9ED6CAE}"/>
    <cellStyle name="Calculation 3 3 5 6 2" xfId="9061" xr:uid="{25821AEC-9275-46CB-A840-0745DF20E299}"/>
    <cellStyle name="Calculation 3 3 5 6 3" xfId="9062" xr:uid="{FC1C2E01-5880-4713-A40D-6D41B927B010}"/>
    <cellStyle name="Calculation 3 3 5 7" xfId="9063" xr:uid="{0F82D087-5255-415F-B045-BD99F88408C8}"/>
    <cellStyle name="Calculation 3 3 5 8" xfId="9064" xr:uid="{959DC9C7-33FE-41A5-812F-04017EF8A8C1}"/>
    <cellStyle name="Calculation 3 3 6" xfId="9065" xr:uid="{568736AF-5639-4928-B5A5-B1F983434492}"/>
    <cellStyle name="Calculation 3 3 6 2" xfId="9066" xr:uid="{4A4E95CB-253B-4CDC-BAFE-3ED0387E68FD}"/>
    <cellStyle name="Calculation 3 3 6 2 2" xfId="9067" xr:uid="{447CD07F-70B0-4F78-B36F-7DF6F585C580}"/>
    <cellStyle name="Calculation 3 3 6 2 3" xfId="9068" xr:uid="{ADBEEB62-BE6C-43A8-89AF-9A0A68C3FC60}"/>
    <cellStyle name="Calculation 3 3 6 2 4" xfId="9069" xr:uid="{06748735-A6F3-436E-9A87-5D8391FAC637}"/>
    <cellStyle name="Calculation 3 3 6 2 5" xfId="9070" xr:uid="{69F25D50-9167-4323-A374-8DE4B26193CF}"/>
    <cellStyle name="Calculation 3 3 6 2 6" xfId="9071" xr:uid="{5A1B11A3-5639-468C-A326-C996B28AA31A}"/>
    <cellStyle name="Calculation 3 3 6 3" xfId="9072" xr:uid="{C0EB4F85-BE3F-45BB-B5BC-8B3118B819AF}"/>
    <cellStyle name="Calculation 3 3 6 3 2" xfId="9073" xr:uid="{5711AD4E-8689-4015-B081-292DC1C9E8EB}"/>
    <cellStyle name="Calculation 3 3 6 3 3" xfId="9074" xr:uid="{D4E31D7E-A790-4CEE-9974-D407E9CD8090}"/>
    <cellStyle name="Calculation 3 3 6 4" xfId="9075" xr:uid="{88E386DA-A7B3-445B-A902-02A6A1B8950F}"/>
    <cellStyle name="Calculation 3 3 6 4 2" xfId="9076" xr:uid="{77AEAA73-D53C-4D05-BFE7-F944685C9279}"/>
    <cellStyle name="Calculation 3 3 6 4 3" xfId="9077" xr:uid="{8C3EBCE7-062D-4607-B352-DC84563321B4}"/>
    <cellStyle name="Calculation 3 3 6 5" xfId="9078" xr:uid="{68AE0ADF-22FF-4FD8-9F99-83640F90BB4F}"/>
    <cellStyle name="Calculation 3 3 6 5 2" xfId="9079" xr:uid="{3E6E4BFC-F7F2-479D-90F7-C4422807BC1A}"/>
    <cellStyle name="Calculation 3 3 6 5 3" xfId="9080" xr:uid="{71DD736F-A5F2-472F-B0E6-700E9BE5EC98}"/>
    <cellStyle name="Calculation 3 3 6 6" xfId="9081" xr:uid="{FC61693A-618D-43CE-86E8-0C32798D2ABA}"/>
    <cellStyle name="Calculation 3 3 6 6 2" xfId="9082" xr:uid="{B7EDE6BF-6835-44D0-8E6C-62ED5E1141A4}"/>
    <cellStyle name="Calculation 3 3 6 6 3" xfId="9083" xr:uid="{78DBD078-BF46-4427-9576-E6E02B3CE54F}"/>
    <cellStyle name="Calculation 3 3 6 7" xfId="9084" xr:uid="{DCF65066-7F86-403F-AB50-4C8237F769F3}"/>
    <cellStyle name="Calculation 3 3 6 8" xfId="9085" xr:uid="{EA50B3AE-E5BA-4F71-B765-E13C1A5F4F16}"/>
    <cellStyle name="Calculation 3 3 7" xfId="9086" xr:uid="{3607F422-CAD9-4610-9D6B-D4D2F8CCC9DE}"/>
    <cellStyle name="Calculation 3 3 7 2" xfId="9087" xr:uid="{4EED7956-96C5-4950-9F1F-8133EBB11B02}"/>
    <cellStyle name="Calculation 3 3 7 2 2" xfId="9088" xr:uid="{8F0E04DA-7490-41A7-9C3A-1FC2D8755784}"/>
    <cellStyle name="Calculation 3 3 7 2 3" xfId="9089" xr:uid="{9F15E87A-9827-419B-A309-1FEC3B6DBB86}"/>
    <cellStyle name="Calculation 3 3 7 2 4" xfId="9090" xr:uid="{15B84F30-41D8-4EBF-8771-B784A9A26FF4}"/>
    <cellStyle name="Calculation 3 3 7 2 5" xfId="9091" xr:uid="{33BF2E09-398D-4DD8-8523-398CCA4C8660}"/>
    <cellStyle name="Calculation 3 3 7 2 6" xfId="9092" xr:uid="{B69CF0BA-ADF5-4BFF-9C1F-E0F2D0C2C9F3}"/>
    <cellStyle name="Calculation 3 3 7 3" xfId="9093" xr:uid="{1AB48010-96C2-43B9-889E-91306088A684}"/>
    <cellStyle name="Calculation 3 3 7 3 2" xfId="9094" xr:uid="{64288C80-E6FF-4E25-B419-3573C7F00A13}"/>
    <cellStyle name="Calculation 3 3 7 3 3" xfId="9095" xr:uid="{ED0D8E43-3AF8-47FF-8633-B9B0AFCC23D8}"/>
    <cellStyle name="Calculation 3 3 7 4" xfId="9096" xr:uid="{1B229024-753C-4C30-A3A6-BBFE3FFBF571}"/>
    <cellStyle name="Calculation 3 3 7 4 2" xfId="9097" xr:uid="{C4EA1849-2324-4CC7-857A-5EDE123E9767}"/>
    <cellStyle name="Calculation 3 3 7 4 3" xfId="9098" xr:uid="{D3DD77B0-F7AF-4620-9B24-E56444CC9E47}"/>
    <cellStyle name="Calculation 3 3 7 5" xfId="9099" xr:uid="{8274EE43-8407-46E4-A4D3-91DEC821A836}"/>
    <cellStyle name="Calculation 3 3 7 5 2" xfId="9100" xr:uid="{1F375DD4-B416-4A1A-8093-045EE691ECD1}"/>
    <cellStyle name="Calculation 3 3 7 5 3" xfId="9101" xr:uid="{2F93C420-4CB6-469A-892D-90CE01CFA5BB}"/>
    <cellStyle name="Calculation 3 3 7 6" xfId="9102" xr:uid="{E85FC598-C9B1-4728-BC28-D6BA011A53A7}"/>
    <cellStyle name="Calculation 3 3 7 6 2" xfId="9103" xr:uid="{FF162111-A45E-4776-A198-A750678E1A6B}"/>
    <cellStyle name="Calculation 3 3 7 6 3" xfId="9104" xr:uid="{6B0D348B-31AA-4FD3-AA03-AEDA68B06F9C}"/>
    <cellStyle name="Calculation 3 3 7 7" xfId="9105" xr:uid="{42AAE198-E086-4C0B-86B5-83901AC321B8}"/>
    <cellStyle name="Calculation 3 3 7 8" xfId="9106" xr:uid="{751CB8C9-8A02-40C1-BFD1-941937C794D9}"/>
    <cellStyle name="Calculation 3 3 8" xfId="9107" xr:uid="{F40E94B8-DEDB-42E9-AFBD-6554484BCA9E}"/>
    <cellStyle name="Calculation 3 3 8 2" xfId="9108" xr:uid="{5BCF1E1E-2020-4783-8B8E-D15A49552DC3}"/>
    <cellStyle name="Calculation 3 3 8 2 2" xfId="9109" xr:uid="{B880900D-FFFC-4555-9481-18904D0C50E0}"/>
    <cellStyle name="Calculation 3 3 8 2 3" xfId="9110" xr:uid="{F2A9CB4A-6B05-461F-A127-BFE521EAEE75}"/>
    <cellStyle name="Calculation 3 3 8 2 4" xfId="9111" xr:uid="{D11BCB11-206A-4FEB-9D48-A76DE363617B}"/>
    <cellStyle name="Calculation 3 3 8 2 5" xfId="9112" xr:uid="{44B4528B-E909-4605-ADF0-2BD943AF0816}"/>
    <cellStyle name="Calculation 3 3 8 2 6" xfId="9113" xr:uid="{7FCA892D-3D0B-4BE1-AFE6-D2CB11059326}"/>
    <cellStyle name="Calculation 3 3 8 3" xfId="9114" xr:uid="{9E57D411-963F-4BA7-B1B7-955DF14E2614}"/>
    <cellStyle name="Calculation 3 3 8 3 2" xfId="9115" xr:uid="{5C33AD1A-3835-45D0-BDFF-C2B5B7C1AE75}"/>
    <cellStyle name="Calculation 3 3 8 3 3" xfId="9116" xr:uid="{E4F212D5-679E-4EE5-B761-10DC2A29D7D8}"/>
    <cellStyle name="Calculation 3 3 8 4" xfId="9117" xr:uid="{D9CFCF0C-43C9-49A9-B5BB-9C770755D01D}"/>
    <cellStyle name="Calculation 3 3 8 4 2" xfId="9118" xr:uid="{304AA4E7-7D79-42BB-BD96-8FC6F5EB022E}"/>
    <cellStyle name="Calculation 3 3 8 4 3" xfId="9119" xr:uid="{0A4C7A03-510D-4B9F-A0D2-C4E059DC2729}"/>
    <cellStyle name="Calculation 3 3 8 5" xfId="9120" xr:uid="{0CF51C3E-BD29-4CD4-8364-3DB261B264B9}"/>
    <cellStyle name="Calculation 3 3 8 5 2" xfId="9121" xr:uid="{AF729C41-84BE-43CB-9D19-D3F9A73B24EF}"/>
    <cellStyle name="Calculation 3 3 8 5 3" xfId="9122" xr:uid="{243F9673-68A5-4CB7-A7C4-E66F009B803A}"/>
    <cellStyle name="Calculation 3 3 8 6" xfId="9123" xr:uid="{98360BDD-583E-4E17-A5D3-8836AF76D827}"/>
    <cellStyle name="Calculation 3 3 8 6 2" xfId="9124" xr:uid="{80CA40A9-F170-4E89-B72C-2F5FEA9A9385}"/>
    <cellStyle name="Calculation 3 3 8 6 3" xfId="9125" xr:uid="{5A0FFD31-2414-4D2D-93AC-F1470D3851E4}"/>
    <cellStyle name="Calculation 3 3 8 7" xfId="9126" xr:uid="{C6D57DB6-B385-4731-971A-C434607152EF}"/>
    <cellStyle name="Calculation 3 3 8 8" xfId="9127" xr:uid="{48FAD80F-3FA3-48E3-8E2C-54AD1258780B}"/>
    <cellStyle name="Calculation 3 3 9" xfId="9128" xr:uid="{71371CC2-1CF8-4E3D-A1FF-5370C156FD87}"/>
    <cellStyle name="Calculation 3 3 9 2" xfId="9129" xr:uid="{E68D4476-9F27-44A7-AA35-09B48238761F}"/>
    <cellStyle name="Calculation 3 3 9 2 2" xfId="9130" xr:uid="{D2D9668D-74B6-4136-88FC-41A4DCF16487}"/>
    <cellStyle name="Calculation 3 3 9 2 3" xfId="9131" xr:uid="{5959827F-53E8-49CC-A368-8905825A35FC}"/>
    <cellStyle name="Calculation 3 3 9 2 4" xfId="9132" xr:uid="{C873336B-A07A-43B3-9492-2A81A6A08E3C}"/>
    <cellStyle name="Calculation 3 3 9 2 5" xfId="9133" xr:uid="{9594E9ED-9B6F-4526-9B1F-A7C4EFF67EAC}"/>
    <cellStyle name="Calculation 3 3 9 2 6" xfId="9134" xr:uid="{D46F5068-726D-48F2-9926-534DCA238C6D}"/>
    <cellStyle name="Calculation 3 3 9 3" xfId="9135" xr:uid="{16668828-C44A-4A01-9811-5514692EF535}"/>
    <cellStyle name="Calculation 3 3 9 3 2" xfId="9136" xr:uid="{4C21EF07-2840-45B6-AD63-C46799CA41FE}"/>
    <cellStyle name="Calculation 3 3 9 3 3" xfId="9137" xr:uid="{A9EECE80-10F0-478C-9A1A-1AB3B1D04C7F}"/>
    <cellStyle name="Calculation 3 3 9 4" xfId="9138" xr:uid="{B2B61BD8-97CE-4610-A432-44BED0116A0A}"/>
    <cellStyle name="Calculation 3 3 9 4 2" xfId="9139" xr:uid="{412552CB-3133-44EB-833F-D0A85E1910E8}"/>
    <cellStyle name="Calculation 3 3 9 4 3" xfId="9140" xr:uid="{6174093D-B612-4187-8288-A0E5BDF12F55}"/>
    <cellStyle name="Calculation 3 3 9 5" xfId="9141" xr:uid="{EAF1C523-17EC-4259-BC13-B4A8D2E274E9}"/>
    <cellStyle name="Calculation 3 3 9 5 2" xfId="9142" xr:uid="{FDD2C89D-31A8-4D12-95AA-42D9CF934AD4}"/>
    <cellStyle name="Calculation 3 3 9 5 3" xfId="9143" xr:uid="{6DFAAEA8-B9EB-44C3-9C81-9FA83D2A6B58}"/>
    <cellStyle name="Calculation 3 3 9 6" xfId="9144" xr:uid="{BEB37064-D769-4FD9-AE42-CDE8AC4A4BF9}"/>
    <cellStyle name="Calculation 3 3 9 6 2" xfId="9145" xr:uid="{74ABCB5E-27AE-4893-8185-FCD9A41831AB}"/>
    <cellStyle name="Calculation 3 3 9 6 3" xfId="9146" xr:uid="{4206BDDE-E03F-4EE9-B578-A3B8788D7B3A}"/>
    <cellStyle name="Calculation 3 3 9 7" xfId="9147" xr:uid="{77AA14D5-6931-4EBF-A8B5-388429B3EC53}"/>
    <cellStyle name="Calculation 3 3 9 8" xfId="9148" xr:uid="{F610D19F-223F-4C2A-ADF9-479555106E7F}"/>
    <cellStyle name="Calculation 3 30" xfId="9149" xr:uid="{1D546BA5-F797-475F-9AB3-C01284A3DA65}"/>
    <cellStyle name="Calculation 3 30 2" xfId="9150" xr:uid="{C183EA9C-87C4-4AE4-9986-B9F3E84BE232}"/>
    <cellStyle name="Calculation 3 30 2 2" xfId="9151" xr:uid="{EB674A42-BFA2-4295-8D7E-9B0A7C7F1CC0}"/>
    <cellStyle name="Calculation 3 30 2 3" xfId="9152" xr:uid="{7BDF9940-3B78-4B16-9A5E-28ACFE99EDB0}"/>
    <cellStyle name="Calculation 3 30 2 4" xfId="9153" xr:uid="{B19E4AEB-A0F9-4A25-9733-A9B222E8D875}"/>
    <cellStyle name="Calculation 3 30 2 5" xfId="9154" xr:uid="{16597C4E-E277-4BBF-8A4D-655A8A0A0CF2}"/>
    <cellStyle name="Calculation 3 30 2 6" xfId="9155" xr:uid="{6C98870D-1A7E-4B7C-94FC-CC92B5CB885D}"/>
    <cellStyle name="Calculation 3 30 3" xfId="9156" xr:uid="{B6620DCD-AA49-40BD-B3DB-A365B65D241C}"/>
    <cellStyle name="Calculation 3 30 3 2" xfId="9157" xr:uid="{492E507F-AE35-4638-BA7E-C2C7734410E6}"/>
    <cellStyle name="Calculation 3 30 3 3" xfId="9158" xr:uid="{0DD02407-B008-4B18-9C56-1FA94C3AA491}"/>
    <cellStyle name="Calculation 3 30 4" xfId="9159" xr:uid="{8ECC71CE-09AD-4BB3-8505-0649D989C7BC}"/>
    <cellStyle name="Calculation 3 30 4 2" xfId="9160" xr:uid="{BEE152DA-4500-4CAB-BAE3-6940DC899884}"/>
    <cellStyle name="Calculation 3 30 4 3" xfId="9161" xr:uid="{3DF296AF-48F2-4644-8403-F28ECCB80CE2}"/>
    <cellStyle name="Calculation 3 30 5" xfId="9162" xr:uid="{814DA9AA-E866-4AE5-8479-0840AE35211B}"/>
    <cellStyle name="Calculation 3 30 5 2" xfId="9163" xr:uid="{3A6B4658-BC2A-4B69-BA93-9B0008D23A60}"/>
    <cellStyle name="Calculation 3 30 5 3" xfId="9164" xr:uid="{2CB48940-B238-4018-AED8-EF701CCDF6BD}"/>
    <cellStyle name="Calculation 3 30 6" xfId="9165" xr:uid="{5E02ADAA-F613-4DCF-A521-A74D51F73984}"/>
    <cellStyle name="Calculation 3 30 6 2" xfId="9166" xr:uid="{897AAC58-C64D-4E63-B914-6B1564FC3A5E}"/>
    <cellStyle name="Calculation 3 30 6 3" xfId="9167" xr:uid="{25803CEC-5E0E-446D-854E-FC80B0772D91}"/>
    <cellStyle name="Calculation 3 30 7" xfId="9168" xr:uid="{ABA47664-84ED-4987-8DAD-90F98B3DBF1D}"/>
    <cellStyle name="Calculation 3 30 8" xfId="9169" xr:uid="{360B915E-AE86-4627-906B-737A7078371F}"/>
    <cellStyle name="Calculation 3 31" xfId="9170" xr:uid="{3BCACA04-74D2-4F85-A6B3-8F6D84309D48}"/>
    <cellStyle name="Calculation 3 31 2" xfId="9171" xr:uid="{0DEA66C0-9221-46F7-9403-DF9D7E9FE638}"/>
    <cellStyle name="Calculation 3 31 2 2" xfId="9172" xr:uid="{1A3E48BB-40F5-43A6-B413-E9C9376A23EE}"/>
    <cellStyle name="Calculation 3 31 2 3" xfId="9173" xr:uid="{BEA1E516-5636-4A46-A735-44A879707A7E}"/>
    <cellStyle name="Calculation 3 31 2 4" xfId="9174" xr:uid="{FE97F5A9-8BE8-40C0-B915-4F5FAF4FCE26}"/>
    <cellStyle name="Calculation 3 31 2 5" xfId="9175" xr:uid="{7B3F1B83-843A-404B-BE5A-AAB3D31F6F09}"/>
    <cellStyle name="Calculation 3 31 2 6" xfId="9176" xr:uid="{03484287-2753-4BAE-9827-0076A6A0A903}"/>
    <cellStyle name="Calculation 3 31 3" xfId="9177" xr:uid="{D5D7F3E0-E910-4028-8E38-4D4A4D05C390}"/>
    <cellStyle name="Calculation 3 31 3 2" xfId="9178" xr:uid="{9F7608F3-372D-4DC3-86E8-F73E9EAB16C0}"/>
    <cellStyle name="Calculation 3 31 3 3" xfId="9179" xr:uid="{F1D6F448-B512-4A32-8CA0-4F14C6121229}"/>
    <cellStyle name="Calculation 3 31 4" xfId="9180" xr:uid="{B1B3A90A-12C3-443F-B770-6EC35896FA75}"/>
    <cellStyle name="Calculation 3 31 4 2" xfId="9181" xr:uid="{87D837EB-6DD0-4F97-8A0A-41450C2DE0FB}"/>
    <cellStyle name="Calculation 3 31 4 3" xfId="9182" xr:uid="{0F88F49F-B267-4D53-A199-293E86CA9722}"/>
    <cellStyle name="Calculation 3 31 5" xfId="9183" xr:uid="{5A8FAFB9-6A51-4C41-AFCF-02C2F5E7444E}"/>
    <cellStyle name="Calculation 3 31 5 2" xfId="9184" xr:uid="{F461895F-67BC-4C48-A6CB-E96E0D589BBA}"/>
    <cellStyle name="Calculation 3 31 5 3" xfId="9185" xr:uid="{0A6AF7BC-46F6-4403-9E8F-7B799B8D0694}"/>
    <cellStyle name="Calculation 3 31 6" xfId="9186" xr:uid="{1DC94151-7E02-45F8-B9C9-534192FE6591}"/>
    <cellStyle name="Calculation 3 31 6 2" xfId="9187" xr:uid="{DAD8F4AF-7353-456E-AA60-1C5DFDCF4AC9}"/>
    <cellStyle name="Calculation 3 31 6 3" xfId="9188" xr:uid="{D5AA3CE7-177A-490A-9BA3-5F27ECD507A9}"/>
    <cellStyle name="Calculation 3 31 7" xfId="9189" xr:uid="{982DA9F7-F978-4C07-B9F7-2F91072B8810}"/>
    <cellStyle name="Calculation 3 31 8" xfId="9190" xr:uid="{DCC94C5E-A9DD-4C31-B831-BF05C1E0CE08}"/>
    <cellStyle name="Calculation 3 32" xfId="9191" xr:uid="{BE664BFD-A385-433D-8618-CEAF3D3B9820}"/>
    <cellStyle name="Calculation 3 32 2" xfId="9192" xr:uid="{C9394241-7015-43CA-B9E5-569D15CC2B18}"/>
    <cellStyle name="Calculation 3 32 2 2" xfId="9193" xr:uid="{A15F3803-0609-460D-A191-96E6F19AD35A}"/>
    <cellStyle name="Calculation 3 32 2 3" xfId="9194" xr:uid="{F2EAB958-5908-4371-A34D-2D4733B54E96}"/>
    <cellStyle name="Calculation 3 32 2 4" xfId="9195" xr:uid="{420E6923-39AC-4B86-9909-4EA07EB363F0}"/>
    <cellStyle name="Calculation 3 32 2 5" xfId="9196" xr:uid="{3B09F9BC-A81A-4251-BD94-2025F3CBE4C4}"/>
    <cellStyle name="Calculation 3 32 2 6" xfId="9197" xr:uid="{0E156D9A-8948-4AE3-872D-8990F9E19ED4}"/>
    <cellStyle name="Calculation 3 32 3" xfId="9198" xr:uid="{EDF83CCA-FD3C-496C-8297-32808D911881}"/>
    <cellStyle name="Calculation 3 32 3 2" xfId="9199" xr:uid="{A9BC6B37-2AF1-41A2-A78F-2E31684C53A5}"/>
    <cellStyle name="Calculation 3 32 3 3" xfId="9200" xr:uid="{77F53210-BD43-49BB-B296-E57CAD74D6D1}"/>
    <cellStyle name="Calculation 3 32 4" xfId="9201" xr:uid="{FD107DFA-A743-4108-95C1-51E03A1E4AF7}"/>
    <cellStyle name="Calculation 3 32 4 2" xfId="9202" xr:uid="{C8336A82-69ED-47C2-A0C2-999E770B91DA}"/>
    <cellStyle name="Calculation 3 32 4 3" xfId="9203" xr:uid="{F52859E6-C1F1-41A2-A462-95D1842884D8}"/>
    <cellStyle name="Calculation 3 32 5" xfId="9204" xr:uid="{42E259CD-75BC-467F-B931-CD7D01958CF2}"/>
    <cellStyle name="Calculation 3 32 5 2" xfId="9205" xr:uid="{016E2731-F35E-49A1-8976-07D44CBA5A50}"/>
    <cellStyle name="Calculation 3 32 5 3" xfId="9206" xr:uid="{B079ADDF-1FFA-4132-AE50-B92BCE186232}"/>
    <cellStyle name="Calculation 3 32 6" xfId="9207" xr:uid="{15DCF47F-F0BF-4552-A51D-BCCD7C34CC9C}"/>
    <cellStyle name="Calculation 3 32 6 2" xfId="9208" xr:uid="{75D8598F-192B-415F-8E09-D46DE7B4FC73}"/>
    <cellStyle name="Calculation 3 32 6 3" xfId="9209" xr:uid="{7ACB4A95-CB8A-4CEB-8B14-E93EA15A61DD}"/>
    <cellStyle name="Calculation 3 32 7" xfId="9210" xr:uid="{4C86E8D9-26DC-44AC-B02F-E302FCA0E773}"/>
    <cellStyle name="Calculation 3 32 8" xfId="9211" xr:uid="{873AFBCD-6714-4CBA-B0C7-F0CBE57243EE}"/>
    <cellStyle name="Calculation 3 33" xfId="9212" xr:uid="{0CB64444-0326-46B8-95EA-974865AA0898}"/>
    <cellStyle name="Calculation 3 33 2" xfId="9213" xr:uid="{22C19C07-0D7B-45E6-80A9-F18F4DD62FB9}"/>
    <cellStyle name="Calculation 3 33 2 2" xfId="9214" xr:uid="{1DB70935-B6E0-4FEE-9063-D769E6F3B6B8}"/>
    <cellStyle name="Calculation 3 33 2 3" xfId="9215" xr:uid="{A2F66B48-F9FE-4493-806E-C9EC8A432962}"/>
    <cellStyle name="Calculation 3 33 2 4" xfId="9216" xr:uid="{116E4359-8C7F-4622-9327-7DB8D61D8815}"/>
    <cellStyle name="Calculation 3 33 2 5" xfId="9217" xr:uid="{C21CEFE0-0D5D-4CC9-A9C6-484E2336ACDB}"/>
    <cellStyle name="Calculation 3 33 2 6" xfId="9218" xr:uid="{4317657A-CA95-460E-BA04-600F50DF0303}"/>
    <cellStyle name="Calculation 3 33 3" xfId="9219" xr:uid="{69640F2E-2FD9-468F-8045-7E5443D30879}"/>
    <cellStyle name="Calculation 3 33 3 2" xfId="9220" xr:uid="{1249176E-7454-4200-8623-FAF9A6D080B8}"/>
    <cellStyle name="Calculation 3 33 3 3" xfId="9221" xr:uid="{457A6683-FC7E-4925-847C-37192D2D05D0}"/>
    <cellStyle name="Calculation 3 33 4" xfId="9222" xr:uid="{5210381F-AA15-4925-A1ED-E6F01183078F}"/>
    <cellStyle name="Calculation 3 33 4 2" xfId="9223" xr:uid="{E8EEB9DE-59CB-4259-B8BF-CFFCA59215B3}"/>
    <cellStyle name="Calculation 3 33 4 3" xfId="9224" xr:uid="{63CC6A5C-2519-4A4D-9F9F-B56F19DE6A9B}"/>
    <cellStyle name="Calculation 3 33 5" xfId="9225" xr:uid="{B79C47A0-0706-45CD-96DF-D45AA6B3AF6C}"/>
    <cellStyle name="Calculation 3 33 5 2" xfId="9226" xr:uid="{34D794DC-96E6-4E50-9827-27D939BFC2DC}"/>
    <cellStyle name="Calculation 3 33 5 3" xfId="9227" xr:uid="{49DE2F9C-874B-4457-ACE4-56739A77DDA1}"/>
    <cellStyle name="Calculation 3 33 6" xfId="9228" xr:uid="{432F65BD-C95B-440C-A24A-F20DEDAF216D}"/>
    <cellStyle name="Calculation 3 33 6 2" xfId="9229" xr:uid="{CD3FCF63-889D-46E4-9E5A-6E33FE1AFC5C}"/>
    <cellStyle name="Calculation 3 33 6 3" xfId="9230" xr:uid="{E146F6B2-1472-481A-8673-9C521BE5CC36}"/>
    <cellStyle name="Calculation 3 33 7" xfId="9231" xr:uid="{C461D310-5576-43E7-A702-5793677F483D}"/>
    <cellStyle name="Calculation 3 33 8" xfId="9232" xr:uid="{16214BAB-255E-41FB-A794-5969AC2AC8EB}"/>
    <cellStyle name="Calculation 3 34" xfId="9233" xr:uid="{ECF8D999-93DA-439A-812A-6B0556EAC7C6}"/>
    <cellStyle name="Calculation 3 34 2" xfId="9234" xr:uid="{829547F6-1C0B-4883-B96B-33DBFAF64C06}"/>
    <cellStyle name="Calculation 3 34 2 2" xfId="9235" xr:uid="{8F3F4CFA-9852-42A7-8AA5-9E54EDF5E111}"/>
    <cellStyle name="Calculation 3 34 2 3" xfId="9236" xr:uid="{CCFDBF48-A33E-4729-8743-B12B785C83F6}"/>
    <cellStyle name="Calculation 3 34 2 4" xfId="9237" xr:uid="{257E1042-1F01-486D-B72F-D85DFBAEE243}"/>
    <cellStyle name="Calculation 3 34 2 5" xfId="9238" xr:uid="{F5713A68-555A-4F30-A7D2-9E05576563E6}"/>
    <cellStyle name="Calculation 3 34 2 6" xfId="9239" xr:uid="{A13DA969-449E-4F88-BB0B-4826D85F0680}"/>
    <cellStyle name="Calculation 3 34 3" xfId="9240" xr:uid="{2A61374C-8E3C-4BCD-A638-790AB4B28101}"/>
    <cellStyle name="Calculation 3 34 3 2" xfId="9241" xr:uid="{E831A97B-6420-4C2F-9B7A-811DBB3C984F}"/>
    <cellStyle name="Calculation 3 34 3 3" xfId="9242" xr:uid="{8E92CC26-7F49-41E2-9F19-63ECE0F1E63D}"/>
    <cellStyle name="Calculation 3 34 4" xfId="9243" xr:uid="{DF732BCF-636F-40E9-B244-3937F3F83A73}"/>
    <cellStyle name="Calculation 3 34 4 2" xfId="9244" xr:uid="{A35EE420-FB5B-424E-A95D-0273BE497F78}"/>
    <cellStyle name="Calculation 3 34 4 3" xfId="9245" xr:uid="{26783DA8-4079-40BF-8972-ED220C81DD94}"/>
    <cellStyle name="Calculation 3 34 5" xfId="9246" xr:uid="{D861FB95-7205-408E-AC95-0ABCC91CD33B}"/>
    <cellStyle name="Calculation 3 34 5 2" xfId="9247" xr:uid="{F0F3C2FE-B0C4-468E-8299-44DDE55A0BDF}"/>
    <cellStyle name="Calculation 3 34 5 3" xfId="9248" xr:uid="{FD2CF111-553C-4A7C-A75F-91B5F3968F03}"/>
    <cellStyle name="Calculation 3 34 6" xfId="9249" xr:uid="{1D0160A9-4CE4-436A-AD8F-0BAEAE1D1296}"/>
    <cellStyle name="Calculation 3 34 6 2" xfId="9250" xr:uid="{861A23E5-CE6F-4666-B481-D25FF96F35FC}"/>
    <cellStyle name="Calculation 3 34 6 3" xfId="9251" xr:uid="{CF9A4CD5-9264-4243-8BBB-CF022B4BF707}"/>
    <cellStyle name="Calculation 3 34 7" xfId="9252" xr:uid="{5EC1F596-CF17-42D5-8B0A-965213B8FBBF}"/>
    <cellStyle name="Calculation 3 34 8" xfId="9253" xr:uid="{D2EFF270-0C05-4202-BB41-67327F7F7AF2}"/>
    <cellStyle name="Calculation 3 35" xfId="9254" xr:uid="{4CEB6506-C48A-4AC1-A58F-25A8F98FC3B1}"/>
    <cellStyle name="Calculation 3 35 2" xfId="9255" xr:uid="{F24EF381-AB14-4E9D-A1CE-0B6025F111FA}"/>
    <cellStyle name="Calculation 3 35 2 2" xfId="9256" xr:uid="{8205B12D-3A47-49EF-B95D-D4AE21A37F15}"/>
    <cellStyle name="Calculation 3 35 2 3" xfId="9257" xr:uid="{4525F98F-B643-43EB-96AC-6153F8C29A0B}"/>
    <cellStyle name="Calculation 3 35 2 4" xfId="9258" xr:uid="{74793551-788F-4222-9B8B-AF53893A0E40}"/>
    <cellStyle name="Calculation 3 35 2 5" xfId="9259" xr:uid="{98AD581D-C772-41FE-9664-6AA93AD78A2D}"/>
    <cellStyle name="Calculation 3 35 2 6" xfId="9260" xr:uid="{74EA3FA4-C16B-452E-9683-5B09D6C0FA09}"/>
    <cellStyle name="Calculation 3 35 3" xfId="9261" xr:uid="{BC42C4B4-6995-4B92-91E7-E91AC1213CF5}"/>
    <cellStyle name="Calculation 3 35 3 2" xfId="9262" xr:uid="{47ADEF0B-2A94-4660-A396-80AD3EB9CCCE}"/>
    <cellStyle name="Calculation 3 35 3 3" xfId="9263" xr:uid="{70B92E73-32E9-4C66-8A82-CC988A3152D7}"/>
    <cellStyle name="Calculation 3 35 4" xfId="9264" xr:uid="{6A16086D-A2C0-49F0-B278-017595B57A48}"/>
    <cellStyle name="Calculation 3 35 4 2" xfId="9265" xr:uid="{C3721089-AD5C-40EB-9E96-DC7F4FE6A2D7}"/>
    <cellStyle name="Calculation 3 35 4 3" xfId="9266" xr:uid="{A11B8B79-BADC-4311-9CD2-BEF0E0119937}"/>
    <cellStyle name="Calculation 3 35 5" xfId="9267" xr:uid="{B0E45FFE-84CE-47E6-8D03-2F4020447CA8}"/>
    <cellStyle name="Calculation 3 35 5 2" xfId="9268" xr:uid="{BCD9782E-7F4A-44E7-8F81-E01A98E4CFCB}"/>
    <cellStyle name="Calculation 3 35 5 3" xfId="9269" xr:uid="{10C17CF8-557C-44AA-AB1E-0CF2E4CF681A}"/>
    <cellStyle name="Calculation 3 35 6" xfId="9270" xr:uid="{4CADC647-4A8C-4F2F-9CD8-687833E8BAB8}"/>
    <cellStyle name="Calculation 3 35 6 2" xfId="9271" xr:uid="{9BC0CDC5-9ABA-4079-802D-2AE0FBDDD0D5}"/>
    <cellStyle name="Calculation 3 35 6 3" xfId="9272" xr:uid="{7DA59131-E731-44FD-A9AC-FA7D0198C210}"/>
    <cellStyle name="Calculation 3 35 7" xfId="9273" xr:uid="{0B88992D-AB0E-49AA-AE2E-572716318743}"/>
    <cellStyle name="Calculation 3 35 8" xfId="9274" xr:uid="{F24BA712-275D-4B1A-A514-BCAF94C44726}"/>
    <cellStyle name="Calculation 3 36" xfId="9275" xr:uid="{F5841C8E-D067-4FAB-8459-2BDECA21868D}"/>
    <cellStyle name="Calculation 3 36 2" xfId="9276" xr:uid="{435B7102-5D3D-4724-9A2A-12B19987016D}"/>
    <cellStyle name="Calculation 3 36 2 2" xfId="9277" xr:uid="{58F7853A-7062-4E3F-BD20-A5BD89DF85A8}"/>
    <cellStyle name="Calculation 3 36 2 3" xfId="9278" xr:uid="{9C174AAF-F272-4A20-A598-0DDB75317147}"/>
    <cellStyle name="Calculation 3 36 2 4" xfId="9279" xr:uid="{9793431E-19D3-47FE-92B8-A72EC84A9064}"/>
    <cellStyle name="Calculation 3 36 2 5" xfId="9280" xr:uid="{A61CEBCB-E061-47C0-923C-07EDB5672CA2}"/>
    <cellStyle name="Calculation 3 36 2 6" xfId="9281" xr:uid="{2C9FC4AD-6F94-4717-8DB3-8736E85E058A}"/>
    <cellStyle name="Calculation 3 36 3" xfId="9282" xr:uid="{81AF1BBF-D9D4-4AD3-B3BF-C3956FE64F3F}"/>
    <cellStyle name="Calculation 3 36 3 2" xfId="9283" xr:uid="{54B31D3C-F44C-41C9-A0DB-9B82E71BC48F}"/>
    <cellStyle name="Calculation 3 36 3 3" xfId="9284" xr:uid="{F9E36647-B844-48CD-B317-72D3FF415743}"/>
    <cellStyle name="Calculation 3 36 4" xfId="9285" xr:uid="{28C4D031-5F86-43A5-9374-346552014C3D}"/>
    <cellStyle name="Calculation 3 36 4 2" xfId="9286" xr:uid="{F973D177-A474-4028-BEB6-01B2EE8DC179}"/>
    <cellStyle name="Calculation 3 36 4 3" xfId="9287" xr:uid="{25A47E4C-C329-487E-A157-CD4D9BACE10C}"/>
    <cellStyle name="Calculation 3 36 5" xfId="9288" xr:uid="{E15E4B5D-40C3-4BB2-8B4A-92659D9D2820}"/>
    <cellStyle name="Calculation 3 36 5 2" xfId="9289" xr:uid="{7CD80834-D7BE-4A64-9C9F-C44F08C16052}"/>
    <cellStyle name="Calculation 3 36 5 3" xfId="9290" xr:uid="{ADFC4564-88E7-4F02-B4DC-707DC9F861F1}"/>
    <cellStyle name="Calculation 3 36 6" xfId="9291" xr:uid="{4CF6992C-1B8F-48DA-AA21-49BF7FFEFB60}"/>
    <cellStyle name="Calculation 3 36 6 2" xfId="9292" xr:uid="{9EF393AA-6F37-4856-B5C0-90FA00C331B0}"/>
    <cellStyle name="Calculation 3 36 6 3" xfId="9293" xr:uid="{6F1F1007-870D-472A-8A98-8564CE9A184F}"/>
    <cellStyle name="Calculation 3 36 7" xfId="9294" xr:uid="{7E54E58F-FAA0-4BA6-8650-F9859EB6D7C7}"/>
    <cellStyle name="Calculation 3 36 8" xfId="9295" xr:uid="{0C95BB4E-46B7-4BBD-9462-42041979C553}"/>
    <cellStyle name="Calculation 3 37" xfId="9296" xr:uid="{8CA466E5-5DCF-4CC0-894D-ED0BC0694EB5}"/>
    <cellStyle name="Calculation 3 37 2" xfId="9297" xr:uid="{5DF96C46-A633-4636-8588-429B79A210E0}"/>
    <cellStyle name="Calculation 3 37 2 2" xfId="9298" xr:uid="{F0E5B421-6F5D-4A69-8773-FAEB5384BBF6}"/>
    <cellStyle name="Calculation 3 37 2 3" xfId="9299" xr:uid="{7557B573-DC08-4F39-A98D-7366A8695A34}"/>
    <cellStyle name="Calculation 3 37 2 4" xfId="9300" xr:uid="{2B3052FB-2ACF-45C4-8E33-637183C51B2F}"/>
    <cellStyle name="Calculation 3 37 2 5" xfId="9301" xr:uid="{7C3EE722-AF75-49B1-8E5E-02402F924CDC}"/>
    <cellStyle name="Calculation 3 37 2 6" xfId="9302" xr:uid="{02A67E59-C350-4626-A4E8-9A0D9F8E8FC0}"/>
    <cellStyle name="Calculation 3 37 3" xfId="9303" xr:uid="{3D124074-97E9-4DC6-9D1E-D637302C9970}"/>
    <cellStyle name="Calculation 3 37 3 2" xfId="9304" xr:uid="{7432155D-40BB-4316-BB76-93E39EFC9F90}"/>
    <cellStyle name="Calculation 3 37 3 3" xfId="9305" xr:uid="{DDF39669-B6DB-4015-AAC8-77D51FDB424F}"/>
    <cellStyle name="Calculation 3 37 4" xfId="9306" xr:uid="{F4D169E1-6FE2-4C38-80BF-83FECA3562D6}"/>
    <cellStyle name="Calculation 3 37 4 2" xfId="9307" xr:uid="{4F97FABB-E45E-4C98-A507-42B8B8878D19}"/>
    <cellStyle name="Calculation 3 37 4 3" xfId="9308" xr:uid="{71379AAD-1BF8-4E80-9DB1-058FF1C46338}"/>
    <cellStyle name="Calculation 3 37 5" xfId="9309" xr:uid="{6AFBEEEF-E9E4-4A11-B900-F50BAAA4C3AB}"/>
    <cellStyle name="Calculation 3 37 5 2" xfId="9310" xr:uid="{A6612304-68D0-4054-9E4F-0E07AEBCD212}"/>
    <cellStyle name="Calculation 3 37 5 3" xfId="9311" xr:uid="{DB31F8A8-59AA-45D1-BFB9-DDC29CB0D012}"/>
    <cellStyle name="Calculation 3 37 6" xfId="9312" xr:uid="{C74730B1-878F-45B0-A7C3-674F2BFC584D}"/>
    <cellStyle name="Calculation 3 37 6 2" xfId="9313" xr:uid="{720B8BC8-E6EE-4B51-9EC2-229C54522C04}"/>
    <cellStyle name="Calculation 3 37 6 3" xfId="9314" xr:uid="{151F63A3-AF12-4A78-84CB-FE7B915FE967}"/>
    <cellStyle name="Calculation 3 37 7" xfId="9315" xr:uid="{5D9BBD75-6A21-4B1F-B916-283CCE426D6B}"/>
    <cellStyle name="Calculation 3 37 8" xfId="9316" xr:uid="{5C0A2A99-E2DC-46E3-8732-CF49D37FE03F}"/>
    <cellStyle name="Calculation 3 38" xfId="9317" xr:uid="{36E6207A-11F6-4199-ADF8-A76357D86D76}"/>
    <cellStyle name="Calculation 3 38 2" xfId="9318" xr:uid="{78132C6D-3D44-4D83-B52F-5E4486AA8444}"/>
    <cellStyle name="Calculation 3 38 2 2" xfId="9319" xr:uid="{632013A2-95C1-4756-8BAD-045E7848F26B}"/>
    <cellStyle name="Calculation 3 38 2 3" xfId="9320" xr:uid="{BB500FE4-DDBE-4884-9A7A-ACC60DD09B93}"/>
    <cellStyle name="Calculation 3 38 2 4" xfId="9321" xr:uid="{A7041FD0-7D37-4EF9-AC25-17EB8E0B9080}"/>
    <cellStyle name="Calculation 3 38 2 5" xfId="9322" xr:uid="{E52ADBC8-9568-4DD4-A962-63E089C467D0}"/>
    <cellStyle name="Calculation 3 38 2 6" xfId="9323" xr:uid="{C033DD3E-7D2B-45BB-A8F6-3EB2B2FD0A77}"/>
    <cellStyle name="Calculation 3 38 3" xfId="9324" xr:uid="{FE9F7CAE-91A4-4ED0-9A09-938ED000A527}"/>
    <cellStyle name="Calculation 3 38 3 2" xfId="9325" xr:uid="{53BAD027-2D77-48C1-9FB2-808B13183440}"/>
    <cellStyle name="Calculation 3 38 3 3" xfId="9326" xr:uid="{9DB3C9C5-F3A7-412E-B26F-257C1ED98CEC}"/>
    <cellStyle name="Calculation 3 38 4" xfId="9327" xr:uid="{B71EDA03-C470-4879-B4F3-12BF1A9FD4D1}"/>
    <cellStyle name="Calculation 3 38 4 2" xfId="9328" xr:uid="{E2040125-88DD-4B18-AD03-498D547C6B69}"/>
    <cellStyle name="Calculation 3 38 4 3" xfId="9329" xr:uid="{13388C37-885F-4F93-99CC-F7A7943AE2C4}"/>
    <cellStyle name="Calculation 3 38 5" xfId="9330" xr:uid="{266AE9E4-B9CE-4E0E-989C-8FB3FFB45EFD}"/>
    <cellStyle name="Calculation 3 38 5 2" xfId="9331" xr:uid="{41B8F635-832B-4E20-94F1-9879E42D8EB2}"/>
    <cellStyle name="Calculation 3 38 5 3" xfId="9332" xr:uid="{85A8B3AE-DCE8-4A3A-B581-26E670560B7F}"/>
    <cellStyle name="Calculation 3 38 6" xfId="9333" xr:uid="{7947254D-E039-44B9-BDB0-284FD72568F6}"/>
    <cellStyle name="Calculation 3 38 6 2" xfId="9334" xr:uid="{2BAB719A-1851-4A04-B7FB-E3E27A2B481B}"/>
    <cellStyle name="Calculation 3 38 6 3" xfId="9335" xr:uid="{0E3B39DB-4657-4BB9-8617-77B89B4AB78C}"/>
    <cellStyle name="Calculation 3 38 7" xfId="9336" xr:uid="{9D572963-45D6-4834-B658-8408A32457C9}"/>
    <cellStyle name="Calculation 3 38 8" xfId="9337" xr:uid="{63BC6B17-0FFC-4345-9A25-0E3025233B4D}"/>
    <cellStyle name="Calculation 3 39" xfId="9338" xr:uid="{FA00F523-7F18-40C7-86E2-1D1F132E8B7D}"/>
    <cellStyle name="Calculation 3 39 2" xfId="9339" xr:uid="{07455087-92E1-400D-A8AE-A37A8EC3F6C4}"/>
    <cellStyle name="Calculation 3 39 3" xfId="9340" xr:uid="{16351DB0-B63F-421F-9CBB-33F97F479390}"/>
    <cellStyle name="Calculation 3 39 4" xfId="9341" xr:uid="{489B7156-D621-4D02-8DE6-E3E8924D8620}"/>
    <cellStyle name="Calculation 3 39 5" xfId="9342" xr:uid="{3E8BDFD2-03F5-47F9-8F7E-23033CBA48F2}"/>
    <cellStyle name="Calculation 3 39 6" xfId="9343" xr:uid="{FFB3FEF8-9480-4200-996E-0EA2BC386459}"/>
    <cellStyle name="Calculation 3 4" xfId="9344" xr:uid="{5B8118C5-DE96-4032-BAD2-6DA50EB938C4}"/>
    <cellStyle name="Calculation 3 4 10" xfId="9345" xr:uid="{3797A542-E3FA-4349-B5B6-CC783164CB19}"/>
    <cellStyle name="Calculation 3 4 10 2" xfId="9346" xr:uid="{4BE02EC8-85B3-404B-AE23-25EE4949C6BE}"/>
    <cellStyle name="Calculation 3 4 10 2 2" xfId="9347" xr:uid="{84E10F43-A314-477B-ADF3-59D264923AB9}"/>
    <cellStyle name="Calculation 3 4 10 2 3" xfId="9348" xr:uid="{05BF7CF0-08F2-447E-9780-9B8E7836F50A}"/>
    <cellStyle name="Calculation 3 4 10 2 4" xfId="9349" xr:uid="{763644A4-CADD-4B02-AAEC-B1888D8E60EC}"/>
    <cellStyle name="Calculation 3 4 10 2 5" xfId="9350" xr:uid="{175AA3C0-3118-4270-A809-9A17FFD4E1C3}"/>
    <cellStyle name="Calculation 3 4 10 2 6" xfId="9351" xr:uid="{A6BD4FF9-BE8F-456B-99C1-747A919DF22B}"/>
    <cellStyle name="Calculation 3 4 10 3" xfId="9352" xr:uid="{51681E6F-CFEF-42BC-9850-F95DBA5015E4}"/>
    <cellStyle name="Calculation 3 4 10 3 2" xfId="9353" xr:uid="{244B5351-510B-4E77-8354-813BED610D1D}"/>
    <cellStyle name="Calculation 3 4 10 3 3" xfId="9354" xr:uid="{23191011-A904-40D7-9FEA-EA2B92F08D72}"/>
    <cellStyle name="Calculation 3 4 10 4" xfId="9355" xr:uid="{978FCE63-3A98-4C30-9081-C70D20B2A2E4}"/>
    <cellStyle name="Calculation 3 4 10 4 2" xfId="9356" xr:uid="{F856D128-296D-4ADD-A09C-17A7BCA96DE6}"/>
    <cellStyle name="Calculation 3 4 10 4 3" xfId="9357" xr:uid="{5003D481-BAB2-4653-ACB7-AD6FE6B0F698}"/>
    <cellStyle name="Calculation 3 4 10 5" xfId="9358" xr:uid="{88196EE0-F8FD-4A8E-BDC8-81F13C1F615B}"/>
    <cellStyle name="Calculation 3 4 10 5 2" xfId="9359" xr:uid="{833B1B20-1686-40D5-AD96-E553421DBF3C}"/>
    <cellStyle name="Calculation 3 4 10 5 3" xfId="9360" xr:uid="{8CA7854C-7B88-442C-B9B5-EC1664DFC0A4}"/>
    <cellStyle name="Calculation 3 4 10 6" xfId="9361" xr:uid="{E078BA5F-987C-4A16-AB47-242494E42E11}"/>
    <cellStyle name="Calculation 3 4 10 6 2" xfId="9362" xr:uid="{911AD5B0-7165-46A0-AB1E-449B3C6F0C33}"/>
    <cellStyle name="Calculation 3 4 10 6 3" xfId="9363" xr:uid="{3FF26044-CAF9-4554-956A-23EF6B6DA267}"/>
    <cellStyle name="Calculation 3 4 10 7" xfId="9364" xr:uid="{81D745B7-AFD8-47B9-8B4A-5692392B0553}"/>
    <cellStyle name="Calculation 3 4 10 8" xfId="9365" xr:uid="{C3898F33-FE4B-4F75-88A6-281937C7E9B7}"/>
    <cellStyle name="Calculation 3 4 11" xfId="9366" xr:uid="{CF6A3483-976C-49B7-9866-8A124BEFFC32}"/>
    <cellStyle name="Calculation 3 4 11 2" xfId="9367" xr:uid="{BA8532E5-3209-408F-9A63-224200FEF42C}"/>
    <cellStyle name="Calculation 3 4 11 2 2" xfId="9368" xr:uid="{59924A98-A0D0-4276-97B3-A6DEDC7CD7F4}"/>
    <cellStyle name="Calculation 3 4 11 2 3" xfId="9369" xr:uid="{CA765D98-A3CA-4D06-90EC-34C60853496B}"/>
    <cellStyle name="Calculation 3 4 11 2 4" xfId="9370" xr:uid="{70839BFF-9FE2-4B14-9170-DA03666FF415}"/>
    <cellStyle name="Calculation 3 4 11 2 5" xfId="9371" xr:uid="{B13D19C4-0CC5-41B1-9354-1F316E9A5DC8}"/>
    <cellStyle name="Calculation 3 4 11 2 6" xfId="9372" xr:uid="{8B4063B7-F05B-40F7-AEE4-FFA5D8E4068C}"/>
    <cellStyle name="Calculation 3 4 11 3" xfId="9373" xr:uid="{BA1B7DB3-E575-4BC3-93D4-276C59C433C7}"/>
    <cellStyle name="Calculation 3 4 11 3 2" xfId="9374" xr:uid="{296484EB-7052-46F8-8A5B-041C4C9B581E}"/>
    <cellStyle name="Calculation 3 4 11 3 3" xfId="9375" xr:uid="{8A1BCAED-3A1D-4B5E-A469-D06A7B00DBE5}"/>
    <cellStyle name="Calculation 3 4 11 4" xfId="9376" xr:uid="{974DFBB7-33B2-4FD9-A99C-7235D11804CB}"/>
    <cellStyle name="Calculation 3 4 11 4 2" xfId="9377" xr:uid="{CF25B8BB-286C-4FF0-A2D9-7A867DB6C6A8}"/>
    <cellStyle name="Calculation 3 4 11 4 3" xfId="9378" xr:uid="{241A93C5-3A28-4B17-B401-3878A6415803}"/>
    <cellStyle name="Calculation 3 4 11 5" xfId="9379" xr:uid="{BF82B4C3-9D09-4078-9730-53DC4A0F69E5}"/>
    <cellStyle name="Calculation 3 4 11 5 2" xfId="9380" xr:uid="{62421900-C0D9-4E13-8BD2-3944EE6F7AEA}"/>
    <cellStyle name="Calculation 3 4 11 5 3" xfId="9381" xr:uid="{C7337526-45C2-4F98-8EE0-63DD4A73AE66}"/>
    <cellStyle name="Calculation 3 4 11 6" xfId="9382" xr:uid="{877741D4-0A9C-4E67-A8B5-17CC7A8F27E1}"/>
    <cellStyle name="Calculation 3 4 11 6 2" xfId="9383" xr:uid="{D391794D-E328-4704-9A12-2EAE59490754}"/>
    <cellStyle name="Calculation 3 4 11 6 3" xfId="9384" xr:uid="{2B38374F-48E6-4EFE-9F18-6CD4BB208445}"/>
    <cellStyle name="Calculation 3 4 11 7" xfId="9385" xr:uid="{D969FF99-9A86-46BF-A681-9398EE3F2A71}"/>
    <cellStyle name="Calculation 3 4 11 8" xfId="9386" xr:uid="{3ABCE4F6-A4BA-4C86-A872-9B99E09134FD}"/>
    <cellStyle name="Calculation 3 4 12" xfId="9387" xr:uid="{D9BD26E0-5477-4FF6-8905-CF1D2EDED8A6}"/>
    <cellStyle name="Calculation 3 4 12 2" xfId="9388" xr:uid="{4333B159-9790-40EE-9C9D-65786C517605}"/>
    <cellStyle name="Calculation 3 4 12 2 2" xfId="9389" xr:uid="{39BD362E-FEA0-40AD-AAA7-CC51E75FC01C}"/>
    <cellStyle name="Calculation 3 4 12 2 3" xfId="9390" xr:uid="{E141F626-60C1-447E-8349-4D5A0A5FFBF6}"/>
    <cellStyle name="Calculation 3 4 12 2 4" xfId="9391" xr:uid="{E180D0F5-DE2F-4931-93D6-23D2820B4B40}"/>
    <cellStyle name="Calculation 3 4 12 2 5" xfId="9392" xr:uid="{B9C2C20A-DC94-49D8-9641-E3711B89A5F2}"/>
    <cellStyle name="Calculation 3 4 12 2 6" xfId="9393" xr:uid="{E54DA2F9-72A5-454E-8E3A-6C533B59651C}"/>
    <cellStyle name="Calculation 3 4 12 3" xfId="9394" xr:uid="{388AF779-ED7C-48CE-919A-0F0008C2E87E}"/>
    <cellStyle name="Calculation 3 4 12 3 2" xfId="9395" xr:uid="{CE4E481E-668B-460C-9495-6A2F27E1B25A}"/>
    <cellStyle name="Calculation 3 4 12 3 3" xfId="9396" xr:uid="{B1F7F1AB-D850-4D55-BB71-440CBCCDA1BB}"/>
    <cellStyle name="Calculation 3 4 12 4" xfId="9397" xr:uid="{F8DD8EE9-7409-4CA4-9334-A16DB374A017}"/>
    <cellStyle name="Calculation 3 4 12 4 2" xfId="9398" xr:uid="{25C39157-837A-4E83-B346-D7F84C7A8C92}"/>
    <cellStyle name="Calculation 3 4 12 4 3" xfId="9399" xr:uid="{6144EAEC-DCAE-4349-AA3F-4B4065A5D60D}"/>
    <cellStyle name="Calculation 3 4 12 5" xfId="9400" xr:uid="{77A1C93E-CD85-42C4-9022-DE5245965580}"/>
    <cellStyle name="Calculation 3 4 12 5 2" xfId="9401" xr:uid="{345B6AA8-129B-4D90-8BB4-21E455F280B5}"/>
    <cellStyle name="Calculation 3 4 12 5 3" xfId="9402" xr:uid="{C39A63B6-A179-4173-9F27-23F1E4CB08AE}"/>
    <cellStyle name="Calculation 3 4 12 6" xfId="9403" xr:uid="{62562A1F-9E73-497A-9B11-C09533C70642}"/>
    <cellStyle name="Calculation 3 4 12 6 2" xfId="9404" xr:uid="{45657A03-8444-4A7C-9FB6-B97CA7B920FC}"/>
    <cellStyle name="Calculation 3 4 12 6 3" xfId="9405" xr:uid="{1122BB27-CF42-4793-9466-DF4FA0728457}"/>
    <cellStyle name="Calculation 3 4 12 7" xfId="9406" xr:uid="{A2A27776-8CBB-42CC-9A6D-AE7EB5F9558C}"/>
    <cellStyle name="Calculation 3 4 12 8" xfId="9407" xr:uid="{D8B0B618-566D-4F82-9E2C-BB5FAA1370A0}"/>
    <cellStyle name="Calculation 3 4 13" xfId="9408" xr:uid="{2E89639C-A75A-4F0F-831D-3969658E02ED}"/>
    <cellStyle name="Calculation 3 4 13 2" xfId="9409" xr:uid="{4E2A8C12-0812-49CD-92E1-229914BABDF3}"/>
    <cellStyle name="Calculation 3 4 13 2 2" xfId="9410" xr:uid="{02B59D54-CEF0-4F16-B0A7-FC7E93AB1018}"/>
    <cellStyle name="Calculation 3 4 13 2 3" xfId="9411" xr:uid="{194F2987-C48F-4CE7-A758-0CEBCCBBA067}"/>
    <cellStyle name="Calculation 3 4 13 2 4" xfId="9412" xr:uid="{CC954744-A65B-4E0C-9C19-EE88F53A276C}"/>
    <cellStyle name="Calculation 3 4 13 2 5" xfId="9413" xr:uid="{781F6133-84C8-4755-A1FD-F2E695A88640}"/>
    <cellStyle name="Calculation 3 4 13 2 6" xfId="9414" xr:uid="{87CCE508-7ADF-4896-B653-96FD8DD0BC9E}"/>
    <cellStyle name="Calculation 3 4 13 3" xfId="9415" xr:uid="{612EEA15-661D-4B82-96B2-0BA577A14614}"/>
    <cellStyle name="Calculation 3 4 13 3 2" xfId="9416" xr:uid="{6ED189F2-0D2E-4354-8E40-918B6BDEFFA8}"/>
    <cellStyle name="Calculation 3 4 13 3 3" xfId="9417" xr:uid="{D15162DA-B683-4DF6-9FD6-3D286FD1B1CC}"/>
    <cellStyle name="Calculation 3 4 13 4" xfId="9418" xr:uid="{2414DB37-9538-4166-B4C7-AFE32C66AB2E}"/>
    <cellStyle name="Calculation 3 4 13 4 2" xfId="9419" xr:uid="{6A0DB708-41F1-4D08-AC2F-B92AD28DCF75}"/>
    <cellStyle name="Calculation 3 4 13 4 3" xfId="9420" xr:uid="{D5445257-A553-45CA-8EA2-15C40D486FCC}"/>
    <cellStyle name="Calculation 3 4 13 5" xfId="9421" xr:uid="{7E54817A-CB96-4A94-A2EF-4112A838FFD5}"/>
    <cellStyle name="Calculation 3 4 13 5 2" xfId="9422" xr:uid="{695A9D3F-764F-499A-A5C1-0A8CF3499B7D}"/>
    <cellStyle name="Calculation 3 4 13 5 3" xfId="9423" xr:uid="{6AD00E16-5FD6-4078-9BE2-4DD39C6C20B8}"/>
    <cellStyle name="Calculation 3 4 13 6" xfId="9424" xr:uid="{285934EA-8B1E-4C31-9499-3B3BB28ABA38}"/>
    <cellStyle name="Calculation 3 4 13 6 2" xfId="9425" xr:uid="{C2C6C156-4D17-4B6E-85AA-C05CFB536061}"/>
    <cellStyle name="Calculation 3 4 13 6 3" xfId="9426" xr:uid="{8D0A9B30-AFD6-4C7E-904C-62D9A38375F6}"/>
    <cellStyle name="Calculation 3 4 13 7" xfId="9427" xr:uid="{AA29A36F-2456-4721-8769-68FB7289D917}"/>
    <cellStyle name="Calculation 3 4 13 8" xfId="9428" xr:uid="{678B34E5-62C2-475C-804E-08544533BD44}"/>
    <cellStyle name="Calculation 3 4 14" xfId="9429" xr:uid="{AAFB3E20-05FE-4F54-AF8B-5EDDD2C928D3}"/>
    <cellStyle name="Calculation 3 4 14 2" xfId="9430" xr:uid="{3204579E-39DE-49B9-AD1A-591CDD5F5972}"/>
    <cellStyle name="Calculation 3 4 14 2 2" xfId="9431" xr:uid="{AF15040A-6F2B-4188-B042-5ECDCF95A9B1}"/>
    <cellStyle name="Calculation 3 4 14 2 3" xfId="9432" xr:uid="{F53E8809-3D74-4C0C-809A-3DDACF2994CB}"/>
    <cellStyle name="Calculation 3 4 14 2 4" xfId="9433" xr:uid="{53BF8896-2761-4CDA-984A-B46B462330CF}"/>
    <cellStyle name="Calculation 3 4 14 2 5" xfId="9434" xr:uid="{FCF6D1CE-D704-46A6-B1A7-626F725EFE30}"/>
    <cellStyle name="Calculation 3 4 14 2 6" xfId="9435" xr:uid="{F3F06B2C-9C7E-4EFB-B6D0-805CC7962C15}"/>
    <cellStyle name="Calculation 3 4 14 3" xfId="9436" xr:uid="{F389569B-8AA8-4E1D-8FD7-BD75313EF71F}"/>
    <cellStyle name="Calculation 3 4 14 3 2" xfId="9437" xr:uid="{C400993F-4B26-4869-BCF7-108F7AE73A3D}"/>
    <cellStyle name="Calculation 3 4 14 3 3" xfId="9438" xr:uid="{CC33B804-C562-4E2E-B72B-B8F0FF0FEBF6}"/>
    <cellStyle name="Calculation 3 4 14 4" xfId="9439" xr:uid="{0DFE0C6E-5392-4548-8661-D9DF832A4564}"/>
    <cellStyle name="Calculation 3 4 14 4 2" xfId="9440" xr:uid="{8B970D14-5AC0-4666-B1B9-093983D1AD42}"/>
    <cellStyle name="Calculation 3 4 14 4 3" xfId="9441" xr:uid="{C3917C23-C064-4ECF-BB21-E912850A4905}"/>
    <cellStyle name="Calculation 3 4 14 5" xfId="9442" xr:uid="{7B387998-FC72-4B57-8385-779AC2D72AF9}"/>
    <cellStyle name="Calculation 3 4 14 5 2" xfId="9443" xr:uid="{2166422F-C130-46AB-9D91-BD641E26FE5D}"/>
    <cellStyle name="Calculation 3 4 14 5 3" xfId="9444" xr:uid="{83C64C9E-E6B6-4ACD-8E21-160D64067894}"/>
    <cellStyle name="Calculation 3 4 14 6" xfId="9445" xr:uid="{11851BA7-00A9-48CF-B9D4-14754364F42A}"/>
    <cellStyle name="Calculation 3 4 14 6 2" xfId="9446" xr:uid="{982DCE06-FCC1-4AB9-8338-17E5031B65C2}"/>
    <cellStyle name="Calculation 3 4 14 6 3" xfId="9447" xr:uid="{01455F34-4DD9-4249-B072-754537A205B9}"/>
    <cellStyle name="Calculation 3 4 14 7" xfId="9448" xr:uid="{CAAFDF88-9BA9-4216-9CC9-0CC6924AE38F}"/>
    <cellStyle name="Calculation 3 4 14 8" xfId="9449" xr:uid="{8A24B706-0317-44B9-96E0-16FD4565FC16}"/>
    <cellStyle name="Calculation 3 4 15" xfId="9450" xr:uid="{25396B90-D095-4570-B0DC-40BABF38A929}"/>
    <cellStyle name="Calculation 3 4 15 2" xfId="9451" xr:uid="{62569C02-96A4-4A1D-AC52-8D79692AA552}"/>
    <cellStyle name="Calculation 3 4 15 2 2" xfId="9452" xr:uid="{EA4F649D-D67D-4BE2-8CBB-0D1474A5B58E}"/>
    <cellStyle name="Calculation 3 4 15 2 3" xfId="9453" xr:uid="{752F1ACA-126B-4FB4-A09A-B1A5D9725066}"/>
    <cellStyle name="Calculation 3 4 15 2 4" xfId="9454" xr:uid="{12753B4E-0B72-49F6-B38E-3A4AA04C7374}"/>
    <cellStyle name="Calculation 3 4 15 2 5" xfId="9455" xr:uid="{6B37351B-B5D8-4CDF-9CDA-1E8796AB7035}"/>
    <cellStyle name="Calculation 3 4 15 2 6" xfId="9456" xr:uid="{E81DCE14-9BD1-4418-B76A-4F4528DA30B7}"/>
    <cellStyle name="Calculation 3 4 15 3" xfId="9457" xr:uid="{1F9A3C94-F601-4A95-BD7B-3751AD882A74}"/>
    <cellStyle name="Calculation 3 4 15 3 2" xfId="9458" xr:uid="{D7FEC3EE-D062-436A-A7D1-9B838DF9F6B0}"/>
    <cellStyle name="Calculation 3 4 15 3 3" xfId="9459" xr:uid="{280C92B6-B7F9-4001-AA0F-7D2107FFE2B3}"/>
    <cellStyle name="Calculation 3 4 15 4" xfId="9460" xr:uid="{51B3619C-8519-475B-B7F8-015F01D60713}"/>
    <cellStyle name="Calculation 3 4 15 4 2" xfId="9461" xr:uid="{706D6E69-1C5A-41FF-AD26-75549D78D431}"/>
    <cellStyle name="Calculation 3 4 15 4 3" xfId="9462" xr:uid="{FEA56006-0D00-4BA6-B463-5F811F3A648E}"/>
    <cellStyle name="Calculation 3 4 15 5" xfId="9463" xr:uid="{E956184A-9EF0-48AE-BD1E-F890C9CD6FEA}"/>
    <cellStyle name="Calculation 3 4 15 5 2" xfId="9464" xr:uid="{96212B93-5029-4355-929E-8F10BD004731}"/>
    <cellStyle name="Calculation 3 4 15 5 3" xfId="9465" xr:uid="{9FA60E83-1626-4742-B5BD-3E3B087DBAD2}"/>
    <cellStyle name="Calculation 3 4 15 6" xfId="9466" xr:uid="{33BF29FD-0CEA-4E28-ABC1-1DE78D3F6AC8}"/>
    <cellStyle name="Calculation 3 4 15 6 2" xfId="9467" xr:uid="{0E27B5A0-FB0A-4D6E-BDA2-8EEEBC39F1E8}"/>
    <cellStyle name="Calculation 3 4 15 6 3" xfId="9468" xr:uid="{BCC1E78B-18F0-4B10-A28C-3E168A3EF3C6}"/>
    <cellStyle name="Calculation 3 4 15 7" xfId="9469" xr:uid="{089BCDB7-C349-4B77-95A7-EECF6C271990}"/>
    <cellStyle name="Calculation 3 4 15 8" xfId="9470" xr:uid="{E0F92698-E490-4FB7-AEBF-352E09681CE7}"/>
    <cellStyle name="Calculation 3 4 16" xfId="9471" xr:uid="{6F127E19-74A9-4FAC-BBB9-B7C68FAED259}"/>
    <cellStyle name="Calculation 3 4 16 2" xfId="9472" xr:uid="{6005D19D-9CA5-4E08-8956-A4CFB3629CFD}"/>
    <cellStyle name="Calculation 3 4 16 2 2" xfId="9473" xr:uid="{23D33B58-DEF0-47A9-9A33-51D8E6AE5DCA}"/>
    <cellStyle name="Calculation 3 4 16 2 3" xfId="9474" xr:uid="{6F566748-A80A-4E3C-B2FA-F6361E81D48C}"/>
    <cellStyle name="Calculation 3 4 16 2 4" xfId="9475" xr:uid="{E089F267-8D2C-428A-BF0D-7968A3A19EFA}"/>
    <cellStyle name="Calculation 3 4 16 2 5" xfId="9476" xr:uid="{2634859D-221F-4AF5-BBCD-2980C2C5E698}"/>
    <cellStyle name="Calculation 3 4 16 2 6" xfId="9477" xr:uid="{943EDC6F-00E9-4914-9850-9E58651F8DF5}"/>
    <cellStyle name="Calculation 3 4 16 3" xfId="9478" xr:uid="{702538FA-58F2-49AC-9849-FA29F76D3170}"/>
    <cellStyle name="Calculation 3 4 16 3 2" xfId="9479" xr:uid="{D44BB825-042B-4EFF-AA52-879BB573773A}"/>
    <cellStyle name="Calculation 3 4 16 3 3" xfId="9480" xr:uid="{F3C99229-BB44-41AA-9CF4-CAB9B7F8C270}"/>
    <cellStyle name="Calculation 3 4 16 4" xfId="9481" xr:uid="{CE26CC1B-76E9-43CF-8638-585BABCE7A33}"/>
    <cellStyle name="Calculation 3 4 16 4 2" xfId="9482" xr:uid="{D594AB71-0E91-40D9-841B-BF748DCF1AEF}"/>
    <cellStyle name="Calculation 3 4 16 4 3" xfId="9483" xr:uid="{1D8B5844-C4AC-4018-A1F5-9A54E50CE824}"/>
    <cellStyle name="Calculation 3 4 16 5" xfId="9484" xr:uid="{72C77D80-1AA6-49BC-8234-9DDB0ADB6EA9}"/>
    <cellStyle name="Calculation 3 4 16 5 2" xfId="9485" xr:uid="{CEA42079-2A3A-48DC-81D8-C4831F294FC0}"/>
    <cellStyle name="Calculation 3 4 16 5 3" xfId="9486" xr:uid="{4A661DA9-0A80-4847-B562-F0B24FD590CA}"/>
    <cellStyle name="Calculation 3 4 16 6" xfId="9487" xr:uid="{2F55C0F2-F0E9-4292-B5B6-6E673B9A079B}"/>
    <cellStyle name="Calculation 3 4 16 6 2" xfId="9488" xr:uid="{0305A4B7-A77D-41C3-8EFE-2F8FD6CD4108}"/>
    <cellStyle name="Calculation 3 4 16 6 3" xfId="9489" xr:uid="{8C8B0D90-889C-495B-9F3E-D1952D8D4102}"/>
    <cellStyle name="Calculation 3 4 16 7" xfId="9490" xr:uid="{9A331C6B-F139-42B3-842C-B3834D7EAF7F}"/>
    <cellStyle name="Calculation 3 4 16 8" xfId="9491" xr:uid="{FA738537-868A-4C60-846C-1B3CB29C4735}"/>
    <cellStyle name="Calculation 3 4 17" xfId="9492" xr:uid="{5745DD9E-3AF4-4B05-BEB1-F1C3726828B1}"/>
    <cellStyle name="Calculation 3 4 17 2" xfId="9493" xr:uid="{7D193314-6E3D-4F9F-9DF8-4D60B8767273}"/>
    <cellStyle name="Calculation 3 4 17 2 2" xfId="9494" xr:uid="{10EC6CB2-1585-4767-9A39-E1113104E322}"/>
    <cellStyle name="Calculation 3 4 17 2 3" xfId="9495" xr:uid="{4C9F068A-3057-435C-B6E0-8A28A6D53B6A}"/>
    <cellStyle name="Calculation 3 4 17 2 4" xfId="9496" xr:uid="{B5CBCE1E-DDC4-4ACD-99E7-47D573405788}"/>
    <cellStyle name="Calculation 3 4 17 2 5" xfId="9497" xr:uid="{73B9D03E-B13B-4C5A-A563-9CB3C0FF158C}"/>
    <cellStyle name="Calculation 3 4 17 2 6" xfId="9498" xr:uid="{8CEDD44F-C1B4-44A0-B205-1D64FA3FD830}"/>
    <cellStyle name="Calculation 3 4 17 3" xfId="9499" xr:uid="{B30AB917-BB94-40AC-BD2C-D433042B76FF}"/>
    <cellStyle name="Calculation 3 4 17 3 2" xfId="9500" xr:uid="{62AB022F-96DD-4E66-820A-F21146CE71E5}"/>
    <cellStyle name="Calculation 3 4 17 3 3" xfId="9501" xr:uid="{413A08D1-6503-4124-8177-5135FB0656CC}"/>
    <cellStyle name="Calculation 3 4 17 4" xfId="9502" xr:uid="{7607FDF1-9360-4640-8899-5B15788FEA9B}"/>
    <cellStyle name="Calculation 3 4 17 4 2" xfId="9503" xr:uid="{F48FC7E7-3379-454D-9E60-0E57C88106D1}"/>
    <cellStyle name="Calculation 3 4 17 4 3" xfId="9504" xr:uid="{9668D762-B300-4D0C-A959-E0861AC4BC49}"/>
    <cellStyle name="Calculation 3 4 17 5" xfId="9505" xr:uid="{E916C046-04F1-45F8-81C3-BE60E38E1065}"/>
    <cellStyle name="Calculation 3 4 17 5 2" xfId="9506" xr:uid="{469B812F-3E53-449B-963A-B5281658F100}"/>
    <cellStyle name="Calculation 3 4 17 5 3" xfId="9507" xr:uid="{BB3B690D-6239-44A3-8801-7DE38C988C2A}"/>
    <cellStyle name="Calculation 3 4 17 6" xfId="9508" xr:uid="{68477211-EE09-4F31-9188-1BD3BE289BD8}"/>
    <cellStyle name="Calculation 3 4 17 6 2" xfId="9509" xr:uid="{109AF8FD-4CBF-4D9F-9D37-821251E4E93F}"/>
    <cellStyle name="Calculation 3 4 17 6 3" xfId="9510" xr:uid="{258DD743-1EDD-466D-8706-6A37762B6224}"/>
    <cellStyle name="Calculation 3 4 17 7" xfId="9511" xr:uid="{7033B814-FC50-40D9-A859-B400F26A874E}"/>
    <cellStyle name="Calculation 3 4 17 8" xfId="9512" xr:uid="{F3B8B814-A73E-436B-A186-3BADA794C120}"/>
    <cellStyle name="Calculation 3 4 18" xfId="9513" xr:uid="{D5F3A424-D310-4D9F-9C7C-908AB39EA371}"/>
    <cellStyle name="Calculation 3 4 18 2" xfId="9514" xr:uid="{45FE8919-DD40-4C98-828D-8E14BB47D113}"/>
    <cellStyle name="Calculation 3 4 18 2 2" xfId="9515" xr:uid="{D670DD69-BAFA-4A62-AF67-51F28E39519D}"/>
    <cellStyle name="Calculation 3 4 18 2 3" xfId="9516" xr:uid="{47100E8F-985D-4322-A703-45560DF59DF1}"/>
    <cellStyle name="Calculation 3 4 18 2 4" xfId="9517" xr:uid="{EE6679B4-1126-4580-AC47-8F11CEBB58F9}"/>
    <cellStyle name="Calculation 3 4 18 2 5" xfId="9518" xr:uid="{6D3DEC0E-59A6-414B-BF0A-88F38CCA1108}"/>
    <cellStyle name="Calculation 3 4 18 2 6" xfId="9519" xr:uid="{B4DFA4AC-D832-46D2-AB21-E93ECF629F19}"/>
    <cellStyle name="Calculation 3 4 18 3" xfId="9520" xr:uid="{207ADF54-718B-40DC-A078-45DEABD989D1}"/>
    <cellStyle name="Calculation 3 4 18 3 2" xfId="9521" xr:uid="{95EB0B8C-CBA0-43ED-A3B5-02F0C94CFBD6}"/>
    <cellStyle name="Calculation 3 4 18 3 3" xfId="9522" xr:uid="{020D8169-33AE-43B9-B38F-BCBE0ACAA431}"/>
    <cellStyle name="Calculation 3 4 18 4" xfId="9523" xr:uid="{4AB689B5-34F2-4567-87F4-C3B1C149D037}"/>
    <cellStyle name="Calculation 3 4 18 4 2" xfId="9524" xr:uid="{7CC32D14-03CF-45E4-AE98-8C116392F270}"/>
    <cellStyle name="Calculation 3 4 18 4 3" xfId="9525" xr:uid="{3985919F-B522-4CAE-842F-4B14CB9E8D9D}"/>
    <cellStyle name="Calculation 3 4 18 5" xfId="9526" xr:uid="{566D5870-B7C5-46C0-BD3C-CDC3BA7E8700}"/>
    <cellStyle name="Calculation 3 4 18 5 2" xfId="9527" xr:uid="{A4BA4B24-A417-46FF-A184-4A1BDC381827}"/>
    <cellStyle name="Calculation 3 4 18 5 3" xfId="9528" xr:uid="{C3F6C622-3BC2-4564-9391-27E797531187}"/>
    <cellStyle name="Calculation 3 4 18 6" xfId="9529" xr:uid="{8FD00951-8F98-454F-9C30-83E32AA2B28D}"/>
    <cellStyle name="Calculation 3 4 18 6 2" xfId="9530" xr:uid="{35B5BDEB-451B-4FD7-9DC9-3B1EF37481C6}"/>
    <cellStyle name="Calculation 3 4 18 6 3" xfId="9531" xr:uid="{62CD324E-043A-4231-85A5-779966899650}"/>
    <cellStyle name="Calculation 3 4 18 7" xfId="9532" xr:uid="{3901FC42-CEA2-4F2F-9C32-AE656300EE1C}"/>
    <cellStyle name="Calculation 3 4 18 8" xfId="9533" xr:uid="{1E151A50-E253-48E7-991F-E93C212FB667}"/>
    <cellStyle name="Calculation 3 4 19" xfId="9534" xr:uid="{2B1F7D16-0398-42F6-83F3-E65B0920B446}"/>
    <cellStyle name="Calculation 3 4 19 2" xfId="9535" xr:uid="{02D57F9C-78F0-4EF7-86C8-1AD2A844401F}"/>
    <cellStyle name="Calculation 3 4 19 2 2" xfId="9536" xr:uid="{57F0E882-4C5A-4D84-8776-732C11FE2BA0}"/>
    <cellStyle name="Calculation 3 4 19 2 3" xfId="9537" xr:uid="{0C077722-1117-41B2-813D-849E84E64E7F}"/>
    <cellStyle name="Calculation 3 4 19 2 4" xfId="9538" xr:uid="{72F23F99-0E5E-4326-AC99-AE98222C6196}"/>
    <cellStyle name="Calculation 3 4 19 2 5" xfId="9539" xr:uid="{C9B717FC-C5BF-477D-9D68-68EE43CB5365}"/>
    <cellStyle name="Calculation 3 4 19 2 6" xfId="9540" xr:uid="{AD243FC0-3D00-4367-A9BB-FE6519A4ECE2}"/>
    <cellStyle name="Calculation 3 4 19 3" xfId="9541" xr:uid="{3AF08FAF-E74F-49AF-A985-D7702B3CAF42}"/>
    <cellStyle name="Calculation 3 4 19 3 2" xfId="9542" xr:uid="{1B154020-C6ED-4C82-BE1E-7E56DAD0B036}"/>
    <cellStyle name="Calculation 3 4 19 3 3" xfId="9543" xr:uid="{29A63316-E1BE-407E-9EAD-2DFD47609A78}"/>
    <cellStyle name="Calculation 3 4 19 4" xfId="9544" xr:uid="{C8B5D754-EC87-4D66-9216-778D1F3B0491}"/>
    <cellStyle name="Calculation 3 4 19 4 2" xfId="9545" xr:uid="{B87C32CA-4CFC-483F-8AF5-4CE7F1C74BF8}"/>
    <cellStyle name="Calculation 3 4 19 4 3" xfId="9546" xr:uid="{4C94979B-1C69-4602-A3BE-509C5E99762E}"/>
    <cellStyle name="Calculation 3 4 19 5" xfId="9547" xr:uid="{3373312E-DCEB-4651-BA03-50AA1A28FA4A}"/>
    <cellStyle name="Calculation 3 4 19 5 2" xfId="9548" xr:uid="{5FBEAFCA-8CCA-4B76-B254-5A8D92D063C2}"/>
    <cellStyle name="Calculation 3 4 19 5 3" xfId="9549" xr:uid="{7A7F2D3C-7C70-4C5F-89A5-3622E93078C5}"/>
    <cellStyle name="Calculation 3 4 19 6" xfId="9550" xr:uid="{95E9BE40-DB9A-4103-8D61-07D5A9EAA9BA}"/>
    <cellStyle name="Calculation 3 4 19 6 2" xfId="9551" xr:uid="{364AB7AA-81BC-47FD-9E48-41455E381DB4}"/>
    <cellStyle name="Calculation 3 4 19 6 3" xfId="9552" xr:uid="{421EB990-77DA-4D63-92DA-E3F57F548CD0}"/>
    <cellStyle name="Calculation 3 4 19 7" xfId="9553" xr:uid="{2A859011-392A-4BC0-A207-F655ED9BCB5A}"/>
    <cellStyle name="Calculation 3 4 19 8" xfId="9554" xr:uid="{FBAD08C9-06AC-4EFF-9971-4264A6C66F1C}"/>
    <cellStyle name="Calculation 3 4 2" xfId="9555" xr:uid="{E786704D-229B-41C9-A24D-B7AE790E71DB}"/>
    <cellStyle name="Calculation 3 4 2 2" xfId="9556" xr:uid="{C0F935E6-D3FB-430F-94F1-8602CF4A3594}"/>
    <cellStyle name="Calculation 3 4 2 2 2" xfId="9557" xr:uid="{0EE5D4C2-606E-402C-BB35-4D36CDB4FF16}"/>
    <cellStyle name="Calculation 3 4 2 2 3" xfId="9558" xr:uid="{CFFBA17A-7DDC-458F-B4DC-9F461664334C}"/>
    <cellStyle name="Calculation 3 4 2 2 4" xfId="9559" xr:uid="{0B8D4870-8CDD-4258-BC0A-04735B483316}"/>
    <cellStyle name="Calculation 3 4 2 2 5" xfId="9560" xr:uid="{909CB8D9-DE86-4BDF-BB3D-8A0B4A27B056}"/>
    <cellStyle name="Calculation 3 4 2 2 6" xfId="9561" xr:uid="{E85E1FD3-1523-4700-818F-5E340207416C}"/>
    <cellStyle name="Calculation 3 4 2 3" xfId="9562" xr:uid="{DF2DB00E-FA66-41D7-AAB6-1DC854AC972F}"/>
    <cellStyle name="Calculation 3 4 2 3 2" xfId="9563" xr:uid="{6778A97D-0337-4395-B259-93CF9A95DCB9}"/>
    <cellStyle name="Calculation 3 4 2 3 3" xfId="9564" xr:uid="{C3C78ACF-575C-4D09-B854-1F34C26B8303}"/>
    <cellStyle name="Calculation 3 4 2 4" xfId="9565" xr:uid="{BF124270-937A-44B4-85E4-1143258507A2}"/>
    <cellStyle name="Calculation 3 4 2 4 2" xfId="9566" xr:uid="{2DBAD548-786E-45D5-A73D-012303AAE935}"/>
    <cellStyle name="Calculation 3 4 2 4 3" xfId="9567" xr:uid="{1FEACF1F-E92D-4FAD-B365-D9D05F740EA8}"/>
    <cellStyle name="Calculation 3 4 2 5" xfId="9568" xr:uid="{15E1EEE1-C465-4771-B8FB-14F7B4FB05F3}"/>
    <cellStyle name="Calculation 3 4 2 5 2" xfId="9569" xr:uid="{BFFDDF06-3C2B-4888-9491-FA9A5ECD4C4C}"/>
    <cellStyle name="Calculation 3 4 2 5 3" xfId="9570" xr:uid="{B635C82F-87A6-4731-93B1-752FCF3250F9}"/>
    <cellStyle name="Calculation 3 4 2 6" xfId="9571" xr:uid="{FF79DE9E-B8E2-4582-AF62-49AA5DE0C7D9}"/>
    <cellStyle name="Calculation 3 4 2 6 2" xfId="9572" xr:uid="{2FE727D6-D4C2-4957-A817-07BBEAC431D4}"/>
    <cellStyle name="Calculation 3 4 2 6 3" xfId="9573" xr:uid="{88D935FA-6B66-4F81-BF84-88F8CF3A974B}"/>
    <cellStyle name="Calculation 3 4 2 7" xfId="9574" xr:uid="{23113789-597E-42A6-9A78-4790099FEDEF}"/>
    <cellStyle name="Calculation 3 4 2 8" xfId="9575" xr:uid="{B88E242E-E2CE-46BB-BC09-AEF9D4C8FC44}"/>
    <cellStyle name="Calculation 3 4 20" xfId="9576" xr:uid="{27895952-261F-4F2B-8654-B769C2D87421}"/>
    <cellStyle name="Calculation 3 4 20 2" xfId="9577" xr:uid="{D3D8AB4D-5B12-4D78-BA3D-3225919CD7D6}"/>
    <cellStyle name="Calculation 3 4 20 2 2" xfId="9578" xr:uid="{1EF28AED-F504-4244-BF51-F1714C527A24}"/>
    <cellStyle name="Calculation 3 4 20 2 3" xfId="9579" xr:uid="{50E47B44-2EAA-4DE9-AAD8-35A157FD2F62}"/>
    <cellStyle name="Calculation 3 4 20 2 4" xfId="9580" xr:uid="{2D45FCEE-B27A-4CAA-9490-D2D62DE7F627}"/>
    <cellStyle name="Calculation 3 4 20 2 5" xfId="9581" xr:uid="{28040133-2DD3-4DB4-9A00-D3FC96F809C3}"/>
    <cellStyle name="Calculation 3 4 20 2 6" xfId="9582" xr:uid="{05E81DB2-AF5E-411E-9B61-49FB50D8495B}"/>
    <cellStyle name="Calculation 3 4 20 3" xfId="9583" xr:uid="{EB08D47B-5794-4E7D-9135-A895A205A214}"/>
    <cellStyle name="Calculation 3 4 20 3 2" xfId="9584" xr:uid="{E42499D4-9ADC-4FD5-AF05-79E8D1B12922}"/>
    <cellStyle name="Calculation 3 4 20 3 3" xfId="9585" xr:uid="{E7601123-F30D-4F2F-918E-A85C243D6C9D}"/>
    <cellStyle name="Calculation 3 4 20 4" xfId="9586" xr:uid="{078B664A-53C4-403D-9855-0AE7EBBE966D}"/>
    <cellStyle name="Calculation 3 4 20 4 2" xfId="9587" xr:uid="{30C41A7C-170D-4CC7-B9E7-3314CC57756E}"/>
    <cellStyle name="Calculation 3 4 20 4 3" xfId="9588" xr:uid="{53255898-7BFF-4233-AAA2-D9E7BCD19958}"/>
    <cellStyle name="Calculation 3 4 20 5" xfId="9589" xr:uid="{76CCCF57-53CF-455B-AAD5-E64E56DE4B99}"/>
    <cellStyle name="Calculation 3 4 20 5 2" xfId="9590" xr:uid="{7667AC8F-EE22-4D2F-A46C-DA8E1CC5DA6D}"/>
    <cellStyle name="Calculation 3 4 20 5 3" xfId="9591" xr:uid="{B7CB6736-F947-4241-A403-9A88519F9789}"/>
    <cellStyle name="Calculation 3 4 20 6" xfId="9592" xr:uid="{07B60359-41CF-4121-BAB2-C474269AD61C}"/>
    <cellStyle name="Calculation 3 4 20 6 2" xfId="9593" xr:uid="{A80B4EB1-8BC3-4638-9F35-CE75318F0B4D}"/>
    <cellStyle name="Calculation 3 4 20 6 3" xfId="9594" xr:uid="{32F8A33E-ECA0-4C4B-9820-A4429A902028}"/>
    <cellStyle name="Calculation 3 4 20 7" xfId="9595" xr:uid="{B9EC552C-F7C7-4385-8147-6F4EDEFAD5FE}"/>
    <cellStyle name="Calculation 3 4 20 8" xfId="9596" xr:uid="{E4A7E131-20D0-46C1-BBE0-B8880195E366}"/>
    <cellStyle name="Calculation 3 4 21" xfId="9597" xr:uid="{F90BDD21-09AC-4163-8F60-66E0A65D606B}"/>
    <cellStyle name="Calculation 3 4 21 2" xfId="9598" xr:uid="{45C89524-C22C-4C01-8AA3-6596C79AB912}"/>
    <cellStyle name="Calculation 3 4 21 2 2" xfId="9599" xr:uid="{09E428AC-E786-4FB5-9616-E461838C38D1}"/>
    <cellStyle name="Calculation 3 4 21 2 3" xfId="9600" xr:uid="{430E8325-E05B-41E0-B4A9-646597C79273}"/>
    <cellStyle name="Calculation 3 4 21 2 4" xfId="9601" xr:uid="{2B62D08F-93B8-48C7-B921-DAE14EBBC1AA}"/>
    <cellStyle name="Calculation 3 4 21 2 5" xfId="9602" xr:uid="{6117063E-5861-4B62-AF46-C2FF34E7C722}"/>
    <cellStyle name="Calculation 3 4 21 2 6" xfId="9603" xr:uid="{9FCD342D-0A99-450B-82FB-54538231077B}"/>
    <cellStyle name="Calculation 3 4 21 3" xfId="9604" xr:uid="{892FFEA8-9FFC-4D01-A660-51AED31F675A}"/>
    <cellStyle name="Calculation 3 4 21 3 2" xfId="9605" xr:uid="{56B6394B-2A9B-4E7D-92F6-1C13696574B3}"/>
    <cellStyle name="Calculation 3 4 21 3 3" xfId="9606" xr:uid="{22E323DE-EAB5-44D6-8A73-BE7E66CF94E2}"/>
    <cellStyle name="Calculation 3 4 21 4" xfId="9607" xr:uid="{330FB252-5215-4F2B-85C2-CA1B72BB1465}"/>
    <cellStyle name="Calculation 3 4 21 4 2" xfId="9608" xr:uid="{F3C7C12B-F89B-475E-8089-21FAA35635DE}"/>
    <cellStyle name="Calculation 3 4 21 4 3" xfId="9609" xr:uid="{76676FCE-D7C3-44C1-9401-B47DACF892B0}"/>
    <cellStyle name="Calculation 3 4 21 5" xfId="9610" xr:uid="{2B2C178D-06F3-4F0D-B013-8ACE18841745}"/>
    <cellStyle name="Calculation 3 4 21 5 2" xfId="9611" xr:uid="{EC00C177-A54B-49B0-BB66-BA57A9C536E8}"/>
    <cellStyle name="Calculation 3 4 21 5 3" xfId="9612" xr:uid="{C385E758-323B-4E61-937C-4E69223858F1}"/>
    <cellStyle name="Calculation 3 4 21 6" xfId="9613" xr:uid="{7256B6FD-54B2-4D27-8322-3E6A707F6533}"/>
    <cellStyle name="Calculation 3 4 21 6 2" xfId="9614" xr:uid="{28072E46-8DB0-413A-BBC0-3ACD52B0470D}"/>
    <cellStyle name="Calculation 3 4 21 6 3" xfId="9615" xr:uid="{F5BC8183-A87B-43E2-988E-52BD2E7AF97A}"/>
    <cellStyle name="Calculation 3 4 21 7" xfId="9616" xr:uid="{8BB7D5AE-78DE-4389-9764-5F6FDBF041DE}"/>
    <cellStyle name="Calculation 3 4 21 8" xfId="9617" xr:uid="{BC203F0E-B03D-4A15-9A67-F0BF7F4BD7B1}"/>
    <cellStyle name="Calculation 3 4 22" xfId="9618" xr:uid="{AF464844-5C28-4778-BD2D-F83DA3C6B7E2}"/>
    <cellStyle name="Calculation 3 4 22 2" xfId="9619" xr:uid="{10A39794-EA9C-431B-BCFD-A1A9A6DEDF49}"/>
    <cellStyle name="Calculation 3 4 22 2 2" xfId="9620" xr:uid="{61241225-2212-48EF-B464-2D698E2489B4}"/>
    <cellStyle name="Calculation 3 4 22 2 3" xfId="9621" xr:uid="{2A322228-8C77-4D4D-82E1-B8561D7713ED}"/>
    <cellStyle name="Calculation 3 4 22 2 4" xfId="9622" xr:uid="{2862ED96-4B02-401E-9DAE-2C2E6F7F4834}"/>
    <cellStyle name="Calculation 3 4 22 2 5" xfId="9623" xr:uid="{E3E7DDAC-1312-4476-A63C-AF70FAB50D03}"/>
    <cellStyle name="Calculation 3 4 22 2 6" xfId="9624" xr:uid="{9D4B5B9F-C15E-43C2-B4A9-6B54AB8EBE6F}"/>
    <cellStyle name="Calculation 3 4 22 3" xfId="9625" xr:uid="{91818ED2-B8C7-4A13-8FE1-791A28D79DB7}"/>
    <cellStyle name="Calculation 3 4 22 3 2" xfId="9626" xr:uid="{F80275A2-B72E-469C-B36B-69F5743BC68D}"/>
    <cellStyle name="Calculation 3 4 22 3 3" xfId="9627" xr:uid="{8FF01501-3C51-4ABD-A32C-D88987C6985B}"/>
    <cellStyle name="Calculation 3 4 22 4" xfId="9628" xr:uid="{3D5B134F-068F-4200-8B21-9AB724C42BD3}"/>
    <cellStyle name="Calculation 3 4 22 4 2" xfId="9629" xr:uid="{8B212BE6-E88B-4AD4-8805-699B02EEA9DD}"/>
    <cellStyle name="Calculation 3 4 22 4 3" xfId="9630" xr:uid="{422716D9-8F37-48E3-AADF-DDF1897A1207}"/>
    <cellStyle name="Calculation 3 4 22 5" xfId="9631" xr:uid="{D955DF02-EBCF-4AC2-962B-46261473ADA7}"/>
    <cellStyle name="Calculation 3 4 22 5 2" xfId="9632" xr:uid="{668249DD-DBDB-4FAB-901C-0C3A5CC04F29}"/>
    <cellStyle name="Calculation 3 4 22 5 3" xfId="9633" xr:uid="{C8CC2E0F-CD0F-49F3-AC82-7CF2BBEB11F7}"/>
    <cellStyle name="Calculation 3 4 22 6" xfId="9634" xr:uid="{46A277AC-3660-4457-8966-E3BA4B192600}"/>
    <cellStyle name="Calculation 3 4 22 6 2" xfId="9635" xr:uid="{E1337BA5-1690-419E-B3EB-B816F0BA4D0E}"/>
    <cellStyle name="Calculation 3 4 22 6 3" xfId="9636" xr:uid="{CE846860-0E01-4924-A4C9-80ECCF6824A6}"/>
    <cellStyle name="Calculation 3 4 22 7" xfId="9637" xr:uid="{7C487137-BEAC-4B08-8C5D-E6E5F1817413}"/>
    <cellStyle name="Calculation 3 4 22 8" xfId="9638" xr:uid="{7EE00D4A-538A-4FF4-AFE0-B1EDD2C57690}"/>
    <cellStyle name="Calculation 3 4 23" xfId="9639" xr:uid="{301A22D6-1367-4303-A1EE-3CA3569FA584}"/>
    <cellStyle name="Calculation 3 4 23 2" xfId="9640" xr:uid="{9FDA9673-5D0F-44AC-8F85-C1AA0BA23B82}"/>
    <cellStyle name="Calculation 3 4 23 2 2" xfId="9641" xr:uid="{E80EF85E-610E-4CEF-AD0A-BB8422A34F21}"/>
    <cellStyle name="Calculation 3 4 23 2 3" xfId="9642" xr:uid="{87E01FCC-1F4C-42C0-B3F0-B121ACF7F884}"/>
    <cellStyle name="Calculation 3 4 23 2 4" xfId="9643" xr:uid="{8D91E16E-968B-4BAD-899F-07075DC3530D}"/>
    <cellStyle name="Calculation 3 4 23 2 5" xfId="9644" xr:uid="{30934689-B95F-4F69-9704-C60F9E5F3004}"/>
    <cellStyle name="Calculation 3 4 23 2 6" xfId="9645" xr:uid="{E8A9C12B-5155-41C0-B947-8A46D3986718}"/>
    <cellStyle name="Calculation 3 4 23 3" xfId="9646" xr:uid="{339D43E6-30FC-4B43-8EA4-91BDADAB35BF}"/>
    <cellStyle name="Calculation 3 4 23 3 2" xfId="9647" xr:uid="{FFD6EDEA-616E-466C-A0B7-A13A2E5D2AC6}"/>
    <cellStyle name="Calculation 3 4 23 3 3" xfId="9648" xr:uid="{B0FDA311-E2E6-4F72-B163-AF7F428D4DA1}"/>
    <cellStyle name="Calculation 3 4 23 4" xfId="9649" xr:uid="{2169DBAB-825A-4DC9-B312-5A5FA42FB05E}"/>
    <cellStyle name="Calculation 3 4 23 4 2" xfId="9650" xr:uid="{039C2E64-2645-4FDF-B2A2-B9757D722A4F}"/>
    <cellStyle name="Calculation 3 4 23 4 3" xfId="9651" xr:uid="{0787A9A5-D8D6-4D3D-B8CA-F5126952B55A}"/>
    <cellStyle name="Calculation 3 4 23 5" xfId="9652" xr:uid="{FF4AB33B-A352-4E30-B08A-F86B211042E8}"/>
    <cellStyle name="Calculation 3 4 23 5 2" xfId="9653" xr:uid="{2B19DE6F-730B-452C-8ECC-9EA903B34507}"/>
    <cellStyle name="Calculation 3 4 23 5 3" xfId="9654" xr:uid="{BE093712-3783-4334-A077-4E975782D2A1}"/>
    <cellStyle name="Calculation 3 4 23 6" xfId="9655" xr:uid="{751ABB5F-A1B1-4EEA-9008-EF1DB29D7F89}"/>
    <cellStyle name="Calculation 3 4 23 6 2" xfId="9656" xr:uid="{DC0B914D-C05F-4EDF-9EA7-8C6E8BB634AB}"/>
    <cellStyle name="Calculation 3 4 23 6 3" xfId="9657" xr:uid="{BE0BD68E-7FB9-4F9A-93C7-002751933215}"/>
    <cellStyle name="Calculation 3 4 23 7" xfId="9658" xr:uid="{624AB101-CC3E-4955-B142-D5103183D0D6}"/>
    <cellStyle name="Calculation 3 4 23 8" xfId="9659" xr:uid="{251F28F6-76EA-481C-9D24-B92301580636}"/>
    <cellStyle name="Calculation 3 4 24" xfId="9660" xr:uid="{472FAD8F-F0D7-4BDD-BD1A-FFB22A91439F}"/>
    <cellStyle name="Calculation 3 4 24 2" xfId="9661" xr:uid="{EBE02B66-43EF-4515-BB9E-A271DBE18E5C}"/>
    <cellStyle name="Calculation 3 4 24 2 2" xfId="9662" xr:uid="{04F983FF-A4EA-411C-B25A-64E2CECF3775}"/>
    <cellStyle name="Calculation 3 4 24 2 3" xfId="9663" xr:uid="{76F74F87-8BD1-47A2-9488-C0481D7C459F}"/>
    <cellStyle name="Calculation 3 4 24 2 4" xfId="9664" xr:uid="{5E63E8E4-C062-4D9D-8F61-63CFA9FCBF9A}"/>
    <cellStyle name="Calculation 3 4 24 2 5" xfId="9665" xr:uid="{C5C25346-C0D9-4A8B-996D-8E191E2D4BA2}"/>
    <cellStyle name="Calculation 3 4 24 2 6" xfId="9666" xr:uid="{D172AF7D-81C7-4B27-9EF5-DB5C03927493}"/>
    <cellStyle name="Calculation 3 4 24 3" xfId="9667" xr:uid="{E7DEC159-C472-4438-BC01-6D3D94CF2A10}"/>
    <cellStyle name="Calculation 3 4 24 3 2" xfId="9668" xr:uid="{F634CC3D-86B7-41B1-A6B4-6CB46D877FDE}"/>
    <cellStyle name="Calculation 3 4 24 3 3" xfId="9669" xr:uid="{0FA3ABA7-3BE2-4A33-91E0-83D5FEC6FA73}"/>
    <cellStyle name="Calculation 3 4 24 4" xfId="9670" xr:uid="{CC71A691-0959-41C2-A83C-6CEB8907ED24}"/>
    <cellStyle name="Calculation 3 4 24 4 2" xfId="9671" xr:uid="{740EEAE6-CF88-435B-8283-1DE8DB262701}"/>
    <cellStyle name="Calculation 3 4 24 4 3" xfId="9672" xr:uid="{8A13A438-8E7C-4D55-BE20-A64CD19F5338}"/>
    <cellStyle name="Calculation 3 4 24 5" xfId="9673" xr:uid="{DEFC2F41-06AC-4556-89E4-3D02162EF3EF}"/>
    <cellStyle name="Calculation 3 4 24 5 2" xfId="9674" xr:uid="{EA439AB0-A530-418D-A6A9-5E4D45552EDB}"/>
    <cellStyle name="Calculation 3 4 24 5 3" xfId="9675" xr:uid="{B3AFF0BB-949C-4E54-A4AD-2D604F67544D}"/>
    <cellStyle name="Calculation 3 4 24 6" xfId="9676" xr:uid="{80450312-AD42-4708-AB3B-72C52A9A24F3}"/>
    <cellStyle name="Calculation 3 4 24 6 2" xfId="9677" xr:uid="{B37E94E2-C41F-49EC-AA70-851A84973D13}"/>
    <cellStyle name="Calculation 3 4 24 6 3" xfId="9678" xr:uid="{770A8854-5963-4C2A-A3BA-0566F4CB8DF4}"/>
    <cellStyle name="Calculation 3 4 24 7" xfId="9679" xr:uid="{16D1A3CF-3556-4E3D-AE55-AF79382C9B26}"/>
    <cellStyle name="Calculation 3 4 24 8" xfId="9680" xr:uid="{1DE921EA-846F-4AD4-84FA-3E14FE58A5BB}"/>
    <cellStyle name="Calculation 3 4 25" xfId="9681" xr:uid="{BEB7FB25-A2C5-449A-A11A-BF103E9C655C}"/>
    <cellStyle name="Calculation 3 4 25 2" xfId="9682" xr:uid="{72FF2872-9FFE-4FBB-875D-778C0278B79A}"/>
    <cellStyle name="Calculation 3 4 25 2 2" xfId="9683" xr:uid="{AB16090C-E71C-40B6-ACC1-EE23823F5762}"/>
    <cellStyle name="Calculation 3 4 25 2 3" xfId="9684" xr:uid="{C5C80069-9629-4D2C-96E5-15368BDBB1B2}"/>
    <cellStyle name="Calculation 3 4 25 2 4" xfId="9685" xr:uid="{E6F190B9-3895-4E80-B564-6FE351EB25FA}"/>
    <cellStyle name="Calculation 3 4 25 2 5" xfId="9686" xr:uid="{7BAFCADD-4B2A-4E4D-9184-157DBED033C5}"/>
    <cellStyle name="Calculation 3 4 25 2 6" xfId="9687" xr:uid="{6EF529EA-2391-412E-9359-15EA1C163F67}"/>
    <cellStyle name="Calculation 3 4 25 3" xfId="9688" xr:uid="{B9853C50-F41A-4B0A-829C-E50C16055324}"/>
    <cellStyle name="Calculation 3 4 25 3 2" xfId="9689" xr:uid="{88ECE628-9760-4995-956C-C255FED02DF5}"/>
    <cellStyle name="Calculation 3 4 25 3 3" xfId="9690" xr:uid="{F71B4388-4DB7-47CE-A841-ACB672D5442C}"/>
    <cellStyle name="Calculation 3 4 25 4" xfId="9691" xr:uid="{4F3D8308-0BBD-469A-9CF0-3BBD43126FBF}"/>
    <cellStyle name="Calculation 3 4 25 4 2" xfId="9692" xr:uid="{60B61E5E-DFC6-4074-8457-7300AC7FC8FC}"/>
    <cellStyle name="Calculation 3 4 25 4 3" xfId="9693" xr:uid="{1269750B-F8EC-4E29-BC1E-5C62E8EB5B5E}"/>
    <cellStyle name="Calculation 3 4 25 5" xfId="9694" xr:uid="{DAA45CA0-D660-44AC-986D-019AEB1E78AB}"/>
    <cellStyle name="Calculation 3 4 25 5 2" xfId="9695" xr:uid="{388D9E47-5BF1-425A-BA11-8708D496A92F}"/>
    <cellStyle name="Calculation 3 4 25 5 3" xfId="9696" xr:uid="{FD9A861B-054B-4EE1-82DB-964475D55531}"/>
    <cellStyle name="Calculation 3 4 25 6" xfId="9697" xr:uid="{AE0DF12F-AB05-410C-8B4B-01F70C2564E8}"/>
    <cellStyle name="Calculation 3 4 25 6 2" xfId="9698" xr:uid="{B054AC84-C676-4494-9DA0-8F52A6E45E24}"/>
    <cellStyle name="Calculation 3 4 25 6 3" xfId="9699" xr:uid="{D7F44DA3-270A-4A8F-84D9-8AF7AF3089E3}"/>
    <cellStyle name="Calculation 3 4 25 7" xfId="9700" xr:uid="{5778AEB3-12C7-499A-8C14-530D514E0EA9}"/>
    <cellStyle name="Calculation 3 4 25 8" xfId="9701" xr:uid="{AF1DBE9E-4981-41BF-A9B9-05839C6908FA}"/>
    <cellStyle name="Calculation 3 4 26" xfId="9702" xr:uid="{31119D4D-F058-4B99-8E5A-0499F7A019D1}"/>
    <cellStyle name="Calculation 3 4 26 2" xfId="9703" xr:uid="{E03B6ED9-7C00-472F-953C-C15A981F3A59}"/>
    <cellStyle name="Calculation 3 4 26 2 2" xfId="9704" xr:uid="{C229B2EF-65B6-494F-958D-0355EB62D5D4}"/>
    <cellStyle name="Calculation 3 4 26 2 3" xfId="9705" xr:uid="{0ACB5732-EF9B-4822-8215-DFDB124E9719}"/>
    <cellStyle name="Calculation 3 4 26 2 4" xfId="9706" xr:uid="{939A16E7-0791-4400-84DE-233763F16C79}"/>
    <cellStyle name="Calculation 3 4 26 2 5" xfId="9707" xr:uid="{C881F1D7-675C-41A3-AA7C-FADC78459C21}"/>
    <cellStyle name="Calculation 3 4 26 2 6" xfId="9708" xr:uid="{7B4A97AF-ACDE-4608-BF5E-191D5586E925}"/>
    <cellStyle name="Calculation 3 4 26 3" xfId="9709" xr:uid="{0F548D3F-B918-4D92-85FD-18BE05F8CB9D}"/>
    <cellStyle name="Calculation 3 4 26 3 2" xfId="9710" xr:uid="{B741D4D3-4A12-4427-B8B9-8E87DC389A8B}"/>
    <cellStyle name="Calculation 3 4 26 3 3" xfId="9711" xr:uid="{4F6F0582-FBA4-4603-BF4B-6124411E44E2}"/>
    <cellStyle name="Calculation 3 4 26 4" xfId="9712" xr:uid="{9F553175-B820-4D88-A087-578EE269EF9E}"/>
    <cellStyle name="Calculation 3 4 26 4 2" xfId="9713" xr:uid="{892D849D-72FF-484E-B46E-E1118B9D2CA4}"/>
    <cellStyle name="Calculation 3 4 26 4 3" xfId="9714" xr:uid="{0C1798C3-6E7F-47D1-9337-59E393E5D6A5}"/>
    <cellStyle name="Calculation 3 4 26 5" xfId="9715" xr:uid="{ADBE725C-6A08-4867-A43E-C72C0C84AE31}"/>
    <cellStyle name="Calculation 3 4 26 5 2" xfId="9716" xr:uid="{D29A1D98-F83D-4197-8230-AB7C98E0B335}"/>
    <cellStyle name="Calculation 3 4 26 5 3" xfId="9717" xr:uid="{8ADBAE19-CC96-4C68-9478-44AB52E6CE2A}"/>
    <cellStyle name="Calculation 3 4 26 6" xfId="9718" xr:uid="{5699B448-0702-461F-9CD9-D11067D97E8B}"/>
    <cellStyle name="Calculation 3 4 26 6 2" xfId="9719" xr:uid="{775DE531-8822-4F37-B6F4-B9E9AC012D50}"/>
    <cellStyle name="Calculation 3 4 26 6 3" xfId="9720" xr:uid="{8382E0D8-7E15-4379-9A12-A92AD891A39B}"/>
    <cellStyle name="Calculation 3 4 26 7" xfId="9721" xr:uid="{3CBD2331-1DBC-4AF7-9FDB-7974685997B6}"/>
    <cellStyle name="Calculation 3 4 26 8" xfId="9722" xr:uid="{4B45E647-3442-47D9-9667-7D3D89E4AB68}"/>
    <cellStyle name="Calculation 3 4 27" xfId="9723" xr:uid="{6E33851D-4D2E-4A64-8A1D-08C8B0590A11}"/>
    <cellStyle name="Calculation 3 4 27 2" xfId="9724" xr:uid="{1FC7F4DA-2B45-46A5-B8CE-1B9A6BA449FC}"/>
    <cellStyle name="Calculation 3 4 27 2 2" xfId="9725" xr:uid="{9D0D5A37-4520-42E4-AC43-CBB0DF6EBD7B}"/>
    <cellStyle name="Calculation 3 4 27 2 3" xfId="9726" xr:uid="{CD1B8F06-7C2A-4A65-833E-8577D40622C6}"/>
    <cellStyle name="Calculation 3 4 27 2 4" xfId="9727" xr:uid="{6BB5731E-81B7-4C15-82DB-69DCE697F2E1}"/>
    <cellStyle name="Calculation 3 4 27 2 5" xfId="9728" xr:uid="{03BFF919-4FAE-4FB4-86FC-59BFD473F26E}"/>
    <cellStyle name="Calculation 3 4 27 2 6" xfId="9729" xr:uid="{4F63B389-87A3-4757-8900-BA2208F08FD3}"/>
    <cellStyle name="Calculation 3 4 27 3" xfId="9730" xr:uid="{18839CDE-5DE5-45F2-867A-CCC257B2FAA4}"/>
    <cellStyle name="Calculation 3 4 27 3 2" xfId="9731" xr:uid="{B01044A9-450F-4DC2-97F3-3DCDC6A5908A}"/>
    <cellStyle name="Calculation 3 4 27 3 3" xfId="9732" xr:uid="{2512C634-B304-42B1-AF2A-7524F8A74C86}"/>
    <cellStyle name="Calculation 3 4 27 4" xfId="9733" xr:uid="{EBF40FB6-36C6-416D-831F-3EBBCED99BE3}"/>
    <cellStyle name="Calculation 3 4 27 4 2" xfId="9734" xr:uid="{269B74D5-8B12-4929-B450-8063BE0C26F5}"/>
    <cellStyle name="Calculation 3 4 27 4 3" xfId="9735" xr:uid="{912416A5-DD93-41F8-BC7D-3BD9AFF86EA2}"/>
    <cellStyle name="Calculation 3 4 27 5" xfId="9736" xr:uid="{681FF15C-1532-47D5-B60E-8CE7006E595E}"/>
    <cellStyle name="Calculation 3 4 27 5 2" xfId="9737" xr:uid="{D3745A55-A1C0-441D-9077-19C6575B67E6}"/>
    <cellStyle name="Calculation 3 4 27 5 3" xfId="9738" xr:uid="{5A4DFD05-6311-40DF-8F0E-F5B9F3EC9B4A}"/>
    <cellStyle name="Calculation 3 4 27 6" xfId="9739" xr:uid="{FD3DB567-CA22-4A13-B6CA-807306C24DC1}"/>
    <cellStyle name="Calculation 3 4 27 6 2" xfId="9740" xr:uid="{4D8E4111-071F-438B-99A8-801691245EFD}"/>
    <cellStyle name="Calculation 3 4 27 6 3" xfId="9741" xr:uid="{6346875E-BD29-47A2-9732-B6122846DA2C}"/>
    <cellStyle name="Calculation 3 4 27 7" xfId="9742" xr:uid="{8BB46790-0274-47E6-B35C-B32FAAA2B27D}"/>
    <cellStyle name="Calculation 3 4 27 8" xfId="9743" xr:uid="{1C2554AD-EBFE-4A66-BE87-CE56D0F8ABE5}"/>
    <cellStyle name="Calculation 3 4 28" xfId="9744" xr:uid="{6C175607-663A-47E4-A5DF-3126DB4A4270}"/>
    <cellStyle name="Calculation 3 4 28 2" xfId="9745" xr:uid="{B2889FFC-301F-4E56-9B41-58DA5DF6CDCD}"/>
    <cellStyle name="Calculation 3 4 28 2 2" xfId="9746" xr:uid="{ED80092E-52A6-4781-B88C-D6B5F58B7C93}"/>
    <cellStyle name="Calculation 3 4 28 2 3" xfId="9747" xr:uid="{D9C8F74B-F677-4E5F-B974-EB4B7622209D}"/>
    <cellStyle name="Calculation 3 4 28 2 4" xfId="9748" xr:uid="{88C642A2-4224-480C-90CA-4E7E6A217C9F}"/>
    <cellStyle name="Calculation 3 4 28 2 5" xfId="9749" xr:uid="{A62A29EA-AD89-40C2-BED5-20410FB99CB7}"/>
    <cellStyle name="Calculation 3 4 28 2 6" xfId="9750" xr:uid="{82C72238-AD90-4276-A9DB-25B7A2073ADB}"/>
    <cellStyle name="Calculation 3 4 28 3" xfId="9751" xr:uid="{F415B35A-22B3-4559-BB3B-4A7308E2028E}"/>
    <cellStyle name="Calculation 3 4 28 3 2" xfId="9752" xr:uid="{4749DD2A-5BF7-40D4-8E4B-BA0A1ED3D8B7}"/>
    <cellStyle name="Calculation 3 4 28 3 3" xfId="9753" xr:uid="{9D44AC9F-E539-4DFB-BC02-1854AC37FBAC}"/>
    <cellStyle name="Calculation 3 4 28 4" xfId="9754" xr:uid="{790CC0AA-98E5-46E2-B0FA-922B2FCB22F6}"/>
    <cellStyle name="Calculation 3 4 28 4 2" xfId="9755" xr:uid="{655EDA50-AB66-491D-8F53-733A30ABF6D9}"/>
    <cellStyle name="Calculation 3 4 28 4 3" xfId="9756" xr:uid="{ED3E8783-2C41-4E89-B80B-AA81E3BDBAF9}"/>
    <cellStyle name="Calculation 3 4 28 5" xfId="9757" xr:uid="{BA4BDE53-7643-49C8-AFEE-BDC4435927A4}"/>
    <cellStyle name="Calculation 3 4 28 5 2" xfId="9758" xr:uid="{BA12B167-60D7-403A-974F-6A9323D5C2C1}"/>
    <cellStyle name="Calculation 3 4 28 5 3" xfId="9759" xr:uid="{086DBE60-BB57-4CE3-A33F-B927A10BCCF6}"/>
    <cellStyle name="Calculation 3 4 28 6" xfId="9760" xr:uid="{9FF1D39C-33BA-49A0-8A51-A526D9F5C709}"/>
    <cellStyle name="Calculation 3 4 28 6 2" xfId="9761" xr:uid="{8CF52104-431E-41B9-818F-AA051E9FCB01}"/>
    <cellStyle name="Calculation 3 4 28 6 3" xfId="9762" xr:uid="{CB8FC6C5-B087-4F12-9773-D5F4B8594653}"/>
    <cellStyle name="Calculation 3 4 28 7" xfId="9763" xr:uid="{8DAACC8B-863F-412C-8E80-5F9A692D64DA}"/>
    <cellStyle name="Calculation 3 4 28 8" xfId="9764" xr:uid="{1CF044FE-94F9-4B87-91CC-92209A0AE12F}"/>
    <cellStyle name="Calculation 3 4 29" xfId="9765" xr:uid="{CA79A8DA-1F36-4504-B991-1E7290BF8E40}"/>
    <cellStyle name="Calculation 3 4 29 2" xfId="9766" xr:uid="{C4CF8043-01CF-4C1E-8DF0-E31AE5A94217}"/>
    <cellStyle name="Calculation 3 4 29 2 2" xfId="9767" xr:uid="{01DDDB36-6353-4D36-BE31-7A4A3035B0D4}"/>
    <cellStyle name="Calculation 3 4 29 2 3" xfId="9768" xr:uid="{05BFDA6C-DFE7-4D50-AFC6-8E292F0B9894}"/>
    <cellStyle name="Calculation 3 4 29 2 4" xfId="9769" xr:uid="{79186259-FC27-42DA-B4E3-4088CA950D74}"/>
    <cellStyle name="Calculation 3 4 29 2 5" xfId="9770" xr:uid="{C6B7D650-1D67-4729-A6B8-AC9686913B7F}"/>
    <cellStyle name="Calculation 3 4 29 2 6" xfId="9771" xr:uid="{8B8B83AE-2410-4400-A768-64FC2E88BDE9}"/>
    <cellStyle name="Calculation 3 4 29 3" xfId="9772" xr:uid="{7D5D3F4D-1EDE-4C2E-AF2D-808B091EEDBA}"/>
    <cellStyle name="Calculation 3 4 29 3 2" xfId="9773" xr:uid="{54E1BA77-F681-40C9-9C4C-AE9CA8ACE401}"/>
    <cellStyle name="Calculation 3 4 29 3 3" xfId="9774" xr:uid="{E9BDCC78-C7D4-49E8-90DF-306E78F46DB8}"/>
    <cellStyle name="Calculation 3 4 29 4" xfId="9775" xr:uid="{8A03153F-6905-44BE-BD8F-BDCEB937D90D}"/>
    <cellStyle name="Calculation 3 4 29 4 2" xfId="9776" xr:uid="{220E951C-DE85-44D5-B4F2-6E574A48F733}"/>
    <cellStyle name="Calculation 3 4 29 4 3" xfId="9777" xr:uid="{80751680-F2D4-4D5D-9385-80CA53BB2D84}"/>
    <cellStyle name="Calculation 3 4 29 5" xfId="9778" xr:uid="{EFD0E466-AEA2-4F12-8FA0-8E7D668F6D09}"/>
    <cellStyle name="Calculation 3 4 29 5 2" xfId="9779" xr:uid="{5645BC30-4213-468B-9396-6FCB1E65A8C4}"/>
    <cellStyle name="Calculation 3 4 29 5 3" xfId="9780" xr:uid="{16DFC7F8-DBAC-482D-95B5-551AC7960A42}"/>
    <cellStyle name="Calculation 3 4 29 6" xfId="9781" xr:uid="{273280D5-18D0-4E83-B182-5E45573B2718}"/>
    <cellStyle name="Calculation 3 4 29 6 2" xfId="9782" xr:uid="{829628FF-6E86-42A4-AD76-901A7C686641}"/>
    <cellStyle name="Calculation 3 4 29 6 3" xfId="9783" xr:uid="{3CDEDD4C-B9A3-45A7-B078-BB10E529C2FA}"/>
    <cellStyle name="Calculation 3 4 29 7" xfId="9784" xr:uid="{24E99C52-7090-4FD5-92D1-76451C26E751}"/>
    <cellStyle name="Calculation 3 4 29 8" xfId="9785" xr:uid="{DD9F0C1E-DD02-4687-930A-1B175D617297}"/>
    <cellStyle name="Calculation 3 4 3" xfId="9786" xr:uid="{BC58A4C9-F4C9-4A11-A5F0-9AF569148640}"/>
    <cellStyle name="Calculation 3 4 3 2" xfId="9787" xr:uid="{EAF3B3B6-A799-4EA2-BBDE-3BC68F9EF622}"/>
    <cellStyle name="Calculation 3 4 3 2 2" xfId="9788" xr:uid="{AE53CBB9-C9A8-4F9E-A4CE-FA3930D7957C}"/>
    <cellStyle name="Calculation 3 4 3 2 3" xfId="9789" xr:uid="{9E2E8925-FE49-4651-8216-76511E3C371C}"/>
    <cellStyle name="Calculation 3 4 3 2 4" xfId="9790" xr:uid="{1871C41B-3B8C-4509-9835-AEDAEC845B63}"/>
    <cellStyle name="Calculation 3 4 3 2 5" xfId="9791" xr:uid="{51CB08DC-0DB7-4A34-A724-B772A790831E}"/>
    <cellStyle name="Calculation 3 4 3 2 6" xfId="9792" xr:uid="{7EF2D662-68F1-4E37-B40B-261110249AE5}"/>
    <cellStyle name="Calculation 3 4 3 3" xfId="9793" xr:uid="{4A1A2534-091D-4DD2-8C7F-05DE2F916C8D}"/>
    <cellStyle name="Calculation 3 4 3 3 2" xfId="9794" xr:uid="{C1A31C7B-E0AD-4B5A-A996-4AEC1E7FB2F4}"/>
    <cellStyle name="Calculation 3 4 3 3 3" xfId="9795" xr:uid="{A0E8B9AF-89FC-464E-A7EC-2A091EEC12F2}"/>
    <cellStyle name="Calculation 3 4 3 4" xfId="9796" xr:uid="{E009D867-A378-47BE-B37D-732F14108249}"/>
    <cellStyle name="Calculation 3 4 3 4 2" xfId="9797" xr:uid="{F7FC5C32-CD66-493E-8BB6-F2208A06D327}"/>
    <cellStyle name="Calculation 3 4 3 4 3" xfId="9798" xr:uid="{77E965CA-BE5E-43D4-AC9E-58F520AF3875}"/>
    <cellStyle name="Calculation 3 4 3 5" xfId="9799" xr:uid="{FF024EC4-6FFD-44A1-B7CF-BCB9135A0F3A}"/>
    <cellStyle name="Calculation 3 4 3 5 2" xfId="9800" xr:uid="{A401F810-7BF3-4478-84FC-30CDB63340EF}"/>
    <cellStyle name="Calculation 3 4 3 5 3" xfId="9801" xr:uid="{5BD83B5C-DDDA-4FE2-BA16-5094EBB60FAD}"/>
    <cellStyle name="Calculation 3 4 3 6" xfId="9802" xr:uid="{AC66A9E5-7CB9-4F26-B7B3-6AC2B7B5ABA6}"/>
    <cellStyle name="Calculation 3 4 3 6 2" xfId="9803" xr:uid="{276A8618-9E89-47CD-8D45-24E9A83121FE}"/>
    <cellStyle name="Calculation 3 4 3 6 3" xfId="9804" xr:uid="{F4DEF85C-5B20-4C7D-8D8F-B1F579FFF915}"/>
    <cellStyle name="Calculation 3 4 3 7" xfId="9805" xr:uid="{5065CBBF-6EEA-4E77-8605-DF0C8D42BDC3}"/>
    <cellStyle name="Calculation 3 4 3 8" xfId="9806" xr:uid="{BD505087-3E6D-4AAB-A3FF-812EA5727DA2}"/>
    <cellStyle name="Calculation 3 4 30" xfId="9807" xr:uid="{5E6CE768-31AC-4604-B6D3-CFBC0C890ED1}"/>
    <cellStyle name="Calculation 3 4 30 2" xfId="9808" xr:uid="{33718885-9925-4A70-963B-72866B35E036}"/>
    <cellStyle name="Calculation 3 4 30 2 2" xfId="9809" xr:uid="{BA07A20D-CCE5-4F33-869B-9BC967B6B27D}"/>
    <cellStyle name="Calculation 3 4 30 2 3" xfId="9810" xr:uid="{63E5ACE2-A8D8-41F9-AE53-75FDEC650127}"/>
    <cellStyle name="Calculation 3 4 30 2 4" xfId="9811" xr:uid="{2DD07232-57C3-49CF-89F7-B500F5593187}"/>
    <cellStyle name="Calculation 3 4 30 2 5" xfId="9812" xr:uid="{B8665600-6920-48A2-A539-BE841148406B}"/>
    <cellStyle name="Calculation 3 4 30 2 6" xfId="9813" xr:uid="{0D1BD1DE-B47E-4D3D-865B-6F0CF5A90352}"/>
    <cellStyle name="Calculation 3 4 30 3" xfId="9814" xr:uid="{26143FF5-6DBC-4FD2-BFF7-AB7D43B02DF7}"/>
    <cellStyle name="Calculation 3 4 30 3 2" xfId="9815" xr:uid="{18870642-FF54-4BC3-AFBE-0CE81E46EF8F}"/>
    <cellStyle name="Calculation 3 4 30 3 3" xfId="9816" xr:uid="{69C85602-0BBF-4AA4-906E-7F4E085900E3}"/>
    <cellStyle name="Calculation 3 4 30 4" xfId="9817" xr:uid="{4C2CBF09-69A9-4439-ADA2-CF75B0FA1139}"/>
    <cellStyle name="Calculation 3 4 30 4 2" xfId="9818" xr:uid="{5E8535ED-D539-4A8E-A9B6-02DFEEF56937}"/>
    <cellStyle name="Calculation 3 4 30 4 3" xfId="9819" xr:uid="{333A368F-290E-4945-BD6A-15421CB8A6BE}"/>
    <cellStyle name="Calculation 3 4 30 5" xfId="9820" xr:uid="{CC41DE8F-03A5-48BB-A3E4-BA4545C06F0E}"/>
    <cellStyle name="Calculation 3 4 30 5 2" xfId="9821" xr:uid="{9B287328-877C-4ECE-B548-9A1BE11D7EBB}"/>
    <cellStyle name="Calculation 3 4 30 5 3" xfId="9822" xr:uid="{6F63B1F4-270D-4C5A-970D-E3F497A1DF26}"/>
    <cellStyle name="Calculation 3 4 30 6" xfId="9823" xr:uid="{CB7A33C5-608E-444D-9180-5C702485CBE5}"/>
    <cellStyle name="Calculation 3 4 30 6 2" xfId="9824" xr:uid="{E8E0F325-6E8F-4180-9348-FF9EBE41FDF7}"/>
    <cellStyle name="Calculation 3 4 30 6 3" xfId="9825" xr:uid="{51AA41BE-EB16-4086-8167-F48BFE4F17F3}"/>
    <cellStyle name="Calculation 3 4 30 7" xfId="9826" xr:uid="{87BF2591-3E58-4BDF-A27E-06AF5E59941E}"/>
    <cellStyle name="Calculation 3 4 30 8" xfId="9827" xr:uid="{6AF0B4B7-A21D-4EA5-9791-706EF1C3BA7F}"/>
    <cellStyle name="Calculation 3 4 31" xfId="9828" xr:uid="{02DAD3F2-1AC3-4CF7-A8C1-E5756B38C3BB}"/>
    <cellStyle name="Calculation 3 4 31 2" xfId="9829" xr:uid="{FC6AFD2A-3522-424B-9C9B-95048C86F72E}"/>
    <cellStyle name="Calculation 3 4 31 2 2" xfId="9830" xr:uid="{29693F2E-7C25-487B-B2D1-7C48957647D4}"/>
    <cellStyle name="Calculation 3 4 31 2 3" xfId="9831" xr:uid="{572F78C5-1CEE-4CE5-ACA1-5ECAB6F0B842}"/>
    <cellStyle name="Calculation 3 4 31 2 4" xfId="9832" xr:uid="{CCF3D156-CB34-49A6-B837-42FAAB09764A}"/>
    <cellStyle name="Calculation 3 4 31 2 5" xfId="9833" xr:uid="{21A87C9F-D5F8-48AA-8C14-1919D6970F7B}"/>
    <cellStyle name="Calculation 3 4 31 2 6" xfId="9834" xr:uid="{95DF362E-CE1F-4A1B-9F23-9EF3F9DE040D}"/>
    <cellStyle name="Calculation 3 4 31 3" xfId="9835" xr:uid="{8FB28936-1541-4F71-A76F-17A5F8916989}"/>
    <cellStyle name="Calculation 3 4 31 3 2" xfId="9836" xr:uid="{EDC3BF83-C931-4316-ADCA-402A27BF7CC0}"/>
    <cellStyle name="Calculation 3 4 31 3 3" xfId="9837" xr:uid="{AFD47E54-7AF9-40EB-9AAF-150CC2304C83}"/>
    <cellStyle name="Calculation 3 4 31 4" xfId="9838" xr:uid="{FC59A70A-4162-4738-B415-7B509125BF9A}"/>
    <cellStyle name="Calculation 3 4 31 4 2" xfId="9839" xr:uid="{DF154C19-31D9-483E-8A62-D626D023BCB0}"/>
    <cellStyle name="Calculation 3 4 31 4 3" xfId="9840" xr:uid="{39403CA0-9981-4E4A-AA5F-FBEFB07E4E38}"/>
    <cellStyle name="Calculation 3 4 31 5" xfId="9841" xr:uid="{0EC6956E-2433-4A5D-BC0C-9B39444BAF85}"/>
    <cellStyle name="Calculation 3 4 31 5 2" xfId="9842" xr:uid="{64A035BA-0697-4335-85C4-7660FF760B92}"/>
    <cellStyle name="Calculation 3 4 31 5 3" xfId="9843" xr:uid="{B18D8E88-6E27-4DD8-840C-1FFA7AB07665}"/>
    <cellStyle name="Calculation 3 4 31 6" xfId="9844" xr:uid="{ED2BA12A-062D-4C86-A7D1-93C310B5A8E1}"/>
    <cellStyle name="Calculation 3 4 31 6 2" xfId="9845" xr:uid="{AFF664B4-F954-49EC-BC90-EAA182B0F0A8}"/>
    <cellStyle name="Calculation 3 4 31 6 3" xfId="9846" xr:uid="{F03A5E52-DA22-4B9D-B07B-20FB4340B95E}"/>
    <cellStyle name="Calculation 3 4 31 7" xfId="9847" xr:uid="{0CAFCDD6-A1D1-4718-A17C-DA09275C4F19}"/>
    <cellStyle name="Calculation 3 4 31 8" xfId="9848" xr:uid="{8EA926A9-5EF5-40D6-9A6D-F0BEFE6FB7A7}"/>
    <cellStyle name="Calculation 3 4 32" xfId="9849" xr:uid="{585D79CB-2732-457B-A8FB-DA7B56B60850}"/>
    <cellStyle name="Calculation 3 4 32 2" xfId="9850" xr:uid="{EA46CCAC-1F80-48D9-B807-DEFE1F8E1EC2}"/>
    <cellStyle name="Calculation 3 4 32 2 2" xfId="9851" xr:uid="{69728DE1-DEC2-4FA1-86E7-56685D8415C5}"/>
    <cellStyle name="Calculation 3 4 32 2 3" xfId="9852" xr:uid="{EE9BFF2A-0D2D-46F5-BDE2-AAA8D4E924A4}"/>
    <cellStyle name="Calculation 3 4 32 2 4" xfId="9853" xr:uid="{00B83513-AE6E-4649-A60B-63A47D446932}"/>
    <cellStyle name="Calculation 3 4 32 2 5" xfId="9854" xr:uid="{B1B6FABB-4968-4250-B32B-5CEC412E37C6}"/>
    <cellStyle name="Calculation 3 4 32 2 6" xfId="9855" xr:uid="{84633B5D-3A29-4EC9-BA36-2A38D57B9BC0}"/>
    <cellStyle name="Calculation 3 4 32 3" xfId="9856" xr:uid="{263745FF-084F-45C3-BB43-037ADC2A480E}"/>
    <cellStyle name="Calculation 3 4 32 3 2" xfId="9857" xr:uid="{D34E0168-9EF6-4B07-8D24-1D23469DA0F1}"/>
    <cellStyle name="Calculation 3 4 32 3 3" xfId="9858" xr:uid="{D07104B2-8DE9-499E-83C8-57B131DF9202}"/>
    <cellStyle name="Calculation 3 4 32 4" xfId="9859" xr:uid="{5A49B84A-94C9-4C4C-9642-6130EB7DEFF4}"/>
    <cellStyle name="Calculation 3 4 32 4 2" xfId="9860" xr:uid="{6FC51282-5CEF-4603-A108-6C11CFBB9643}"/>
    <cellStyle name="Calculation 3 4 32 4 3" xfId="9861" xr:uid="{26733EE8-C271-414E-BF50-D821D1718546}"/>
    <cellStyle name="Calculation 3 4 32 5" xfId="9862" xr:uid="{045D42F8-FE2A-4CE7-A185-E9E6BB21F3DD}"/>
    <cellStyle name="Calculation 3 4 32 5 2" xfId="9863" xr:uid="{4B395E40-90ED-4919-8E7B-206F492ED1C7}"/>
    <cellStyle name="Calculation 3 4 32 5 3" xfId="9864" xr:uid="{EF854209-74AC-4C60-B1C1-E1B8037CBC0F}"/>
    <cellStyle name="Calculation 3 4 32 6" xfId="9865" xr:uid="{E5E64AF4-3AB3-4032-BCA2-7B33B23027C2}"/>
    <cellStyle name="Calculation 3 4 32 6 2" xfId="9866" xr:uid="{7E3BDA5E-FC4C-4CFA-B889-2DC4E83427FF}"/>
    <cellStyle name="Calculation 3 4 32 6 3" xfId="9867" xr:uid="{4803BC24-25F9-4831-AB5A-4BF8EE49142B}"/>
    <cellStyle name="Calculation 3 4 32 7" xfId="9868" xr:uid="{DB01C0A5-E257-43FE-904E-1611696A6FCC}"/>
    <cellStyle name="Calculation 3 4 32 8" xfId="9869" xr:uid="{A0C41E0C-A6FE-4F22-AF1E-54BC06AA541A}"/>
    <cellStyle name="Calculation 3 4 33" xfId="9870" xr:uid="{4051A915-FADA-43B3-9487-F4BC38D1C124}"/>
    <cellStyle name="Calculation 3 4 33 2" xfId="9871" xr:uid="{FFB1474D-4B9D-4C11-B5DB-57F6C8BA0A8A}"/>
    <cellStyle name="Calculation 3 4 33 2 2" xfId="9872" xr:uid="{A64110F4-F94A-44E5-8D48-FA5D5811DB44}"/>
    <cellStyle name="Calculation 3 4 33 2 3" xfId="9873" xr:uid="{4D9A5856-7993-4500-86B1-CD68820882CD}"/>
    <cellStyle name="Calculation 3 4 33 2 4" xfId="9874" xr:uid="{1013ECC0-E5B2-47B5-A127-8598CF9636F2}"/>
    <cellStyle name="Calculation 3 4 33 2 5" xfId="9875" xr:uid="{2F61CE46-0170-4AD5-8DB0-EDB3A268BF36}"/>
    <cellStyle name="Calculation 3 4 33 2 6" xfId="9876" xr:uid="{57B41088-8EF8-4825-AA25-75F505DE4D36}"/>
    <cellStyle name="Calculation 3 4 33 3" xfId="9877" xr:uid="{B0F3E551-1E66-46C6-8C90-F378623F672D}"/>
    <cellStyle name="Calculation 3 4 33 3 2" xfId="9878" xr:uid="{873C032B-72CC-413E-91C2-D763A3B03F67}"/>
    <cellStyle name="Calculation 3 4 33 3 3" xfId="9879" xr:uid="{A59940AD-F6F4-4524-BC4E-3E3A59D96634}"/>
    <cellStyle name="Calculation 3 4 33 4" xfId="9880" xr:uid="{8FC24FDA-24CF-40AD-9B41-724F29726E26}"/>
    <cellStyle name="Calculation 3 4 33 4 2" xfId="9881" xr:uid="{C1E18781-64A7-478D-A8C4-FD3D9A0C6B3E}"/>
    <cellStyle name="Calculation 3 4 33 4 3" xfId="9882" xr:uid="{74C204C4-784C-4615-BBC3-01C162E1FF87}"/>
    <cellStyle name="Calculation 3 4 33 5" xfId="9883" xr:uid="{36766D68-8508-4ABA-AAA6-39071FF12B19}"/>
    <cellStyle name="Calculation 3 4 33 5 2" xfId="9884" xr:uid="{FB09840B-19C4-4024-A3AC-0D93A8306D3D}"/>
    <cellStyle name="Calculation 3 4 33 5 3" xfId="9885" xr:uid="{0CE589D2-90D2-46CA-A5E6-9AFDED208598}"/>
    <cellStyle name="Calculation 3 4 33 6" xfId="9886" xr:uid="{1717325D-22C9-441D-8669-156A91D1523C}"/>
    <cellStyle name="Calculation 3 4 33 6 2" xfId="9887" xr:uid="{FB0CD7C9-49AF-4E46-A2C1-7465FBC1C4EF}"/>
    <cellStyle name="Calculation 3 4 33 6 3" xfId="9888" xr:uid="{CE98B686-7FBE-4FB4-861E-4720F22FC632}"/>
    <cellStyle name="Calculation 3 4 33 7" xfId="9889" xr:uid="{060E361F-B23B-45EE-8726-3429D2624B6D}"/>
    <cellStyle name="Calculation 3 4 33 8" xfId="9890" xr:uid="{B0181271-9274-460C-934C-20991AD46608}"/>
    <cellStyle name="Calculation 3 4 34" xfId="9891" xr:uid="{F329B40D-F005-43E4-B352-A19B2783BBB2}"/>
    <cellStyle name="Calculation 3 4 34 2" xfId="9892" xr:uid="{650D8E2B-34DD-4208-83B9-5092FFD3122F}"/>
    <cellStyle name="Calculation 3 4 34 2 2" xfId="9893" xr:uid="{4031BC1A-C100-4904-A267-8025BE259C68}"/>
    <cellStyle name="Calculation 3 4 34 2 3" xfId="9894" xr:uid="{48B4933B-9F03-4176-A3C4-A1F130928911}"/>
    <cellStyle name="Calculation 3 4 34 2 4" xfId="9895" xr:uid="{D4C7657C-7A54-4387-9859-72943B4CAA01}"/>
    <cellStyle name="Calculation 3 4 34 2 5" xfId="9896" xr:uid="{11F5ED05-2AD9-45F1-A1DF-19F768CEF7E4}"/>
    <cellStyle name="Calculation 3 4 34 2 6" xfId="9897" xr:uid="{D29EF669-1696-431F-B82D-600192321FA3}"/>
    <cellStyle name="Calculation 3 4 34 3" xfId="9898" xr:uid="{EE46C0EC-1ACA-4356-B80E-7D37192940DF}"/>
    <cellStyle name="Calculation 3 4 34 3 2" xfId="9899" xr:uid="{94FAD201-CC42-4561-B8AE-6B36434DADA1}"/>
    <cellStyle name="Calculation 3 4 34 3 3" xfId="9900" xr:uid="{BFEF3CC2-AE7B-43B3-8ACC-993E2A054EE7}"/>
    <cellStyle name="Calculation 3 4 34 4" xfId="9901" xr:uid="{E8F5BCA5-5C03-4197-9939-0C3DF9BBB863}"/>
    <cellStyle name="Calculation 3 4 34 4 2" xfId="9902" xr:uid="{11781068-9126-4175-B28E-0F980F1A3DB1}"/>
    <cellStyle name="Calculation 3 4 34 4 3" xfId="9903" xr:uid="{70558068-A8E3-40A5-BA9C-E9A14A688DC1}"/>
    <cellStyle name="Calculation 3 4 34 5" xfId="9904" xr:uid="{3A14315C-63CF-48B0-884A-665C33D22591}"/>
    <cellStyle name="Calculation 3 4 34 5 2" xfId="9905" xr:uid="{048EF5DA-D41D-4F43-8D13-73A01C5AC188}"/>
    <cellStyle name="Calculation 3 4 34 5 3" xfId="9906" xr:uid="{433A805A-0DDA-4EDD-93D5-A7FB51BB4AB2}"/>
    <cellStyle name="Calculation 3 4 34 6" xfId="9907" xr:uid="{4DE55476-DCA9-4A78-97DD-40005B8E416A}"/>
    <cellStyle name="Calculation 3 4 34 6 2" xfId="9908" xr:uid="{0CD894BD-3A16-4B0A-AA6F-DC6D22B5C3D3}"/>
    <cellStyle name="Calculation 3 4 34 6 3" xfId="9909" xr:uid="{EF360950-7687-4622-8E49-A93EF76DE083}"/>
    <cellStyle name="Calculation 3 4 34 7" xfId="9910" xr:uid="{85E69D66-0A82-42BB-ACF2-E3F1789C330E}"/>
    <cellStyle name="Calculation 3 4 34 8" xfId="9911" xr:uid="{991680A6-6ACA-44A8-A0B0-14549C4FD848}"/>
    <cellStyle name="Calculation 3 4 35" xfId="9912" xr:uid="{F5B804BA-EA35-420F-AB70-0032DBA1D8B0}"/>
    <cellStyle name="Calculation 3 4 35 2" xfId="9913" xr:uid="{7712B94A-ABD2-4B4B-ADA3-D39937C35BB7}"/>
    <cellStyle name="Calculation 3 4 35 3" xfId="9914" xr:uid="{814898FA-EB35-44EB-BD11-222CE3354AAA}"/>
    <cellStyle name="Calculation 3 4 35 4" xfId="9915" xr:uid="{0C71B1FE-112A-4123-BA50-550E6C321E12}"/>
    <cellStyle name="Calculation 3 4 35 5" xfId="9916" xr:uid="{59484363-01DB-4665-A99D-71A1745127A1}"/>
    <cellStyle name="Calculation 3 4 35 6" xfId="9917" xr:uid="{3A96ABBA-491E-4E20-A25D-33B1C978D6BC}"/>
    <cellStyle name="Calculation 3 4 36" xfId="9918" xr:uid="{C2567F40-8DEE-4691-AC42-A0C27F0A60F0}"/>
    <cellStyle name="Calculation 3 4 36 2" xfId="9919" xr:uid="{C234A797-3A3A-45FC-8702-6578DC922FBE}"/>
    <cellStyle name="Calculation 3 4 36 3" xfId="9920" xr:uid="{48E54230-737F-4807-BA5C-844431011232}"/>
    <cellStyle name="Calculation 3 4 36 4" xfId="9921" xr:uid="{FA5D8376-AA69-4522-A19E-CB217DB0DD42}"/>
    <cellStyle name="Calculation 3 4 36 5" xfId="9922" xr:uid="{6B0A4D52-E32C-4410-8DAB-7D3231690445}"/>
    <cellStyle name="Calculation 3 4 36 6" xfId="9923" xr:uid="{1BD2BA19-64C4-4BF2-AF4C-FF9BF2CE5955}"/>
    <cellStyle name="Calculation 3 4 37" xfId="9924" xr:uid="{7732F402-B92C-4610-A80B-95CE807398F1}"/>
    <cellStyle name="Calculation 3 4 37 2" xfId="9925" xr:uid="{D7DDD835-9F97-48C0-A045-484D918BE87A}"/>
    <cellStyle name="Calculation 3 4 37 3" xfId="9926" xr:uid="{33394421-978D-4741-A9E1-9CCFF45C6B32}"/>
    <cellStyle name="Calculation 3 4 38" xfId="9927" xr:uid="{98BD0C53-7436-4D97-A4E9-DE6F88CF8655}"/>
    <cellStyle name="Calculation 3 4 38 2" xfId="9928" xr:uid="{7DED7B97-1207-4BA0-A7C2-11F4773F5BE3}"/>
    <cellStyle name="Calculation 3 4 38 3" xfId="9929" xr:uid="{8368E606-9006-4AC3-8056-41E312DCE01C}"/>
    <cellStyle name="Calculation 3 4 39" xfId="9930" xr:uid="{05D61A53-E88A-4D79-9916-FD0F917DAB75}"/>
    <cellStyle name="Calculation 3 4 39 2" xfId="9931" xr:uid="{F0D34E65-A7F7-4A50-88E2-2C21A7DCEA3A}"/>
    <cellStyle name="Calculation 3 4 39 3" xfId="9932" xr:uid="{2A8E08FC-AA04-42C4-AA3B-E49D9F118589}"/>
    <cellStyle name="Calculation 3 4 4" xfId="9933" xr:uid="{2A42E2A4-3597-4A51-9824-8A230E5B830D}"/>
    <cellStyle name="Calculation 3 4 4 2" xfId="9934" xr:uid="{CF483EE4-1BDA-46B0-9B62-0E9845E802DE}"/>
    <cellStyle name="Calculation 3 4 4 2 2" xfId="9935" xr:uid="{AA37D7C6-3179-42CE-B822-6EE15A309B77}"/>
    <cellStyle name="Calculation 3 4 4 2 3" xfId="9936" xr:uid="{88086847-D874-46DD-8574-16C870D2CB35}"/>
    <cellStyle name="Calculation 3 4 4 2 4" xfId="9937" xr:uid="{7E8558C3-6403-4D7A-9861-EDADC86446F3}"/>
    <cellStyle name="Calculation 3 4 4 2 5" xfId="9938" xr:uid="{DF4172D2-8480-4A29-ACD3-B3750FEC1185}"/>
    <cellStyle name="Calculation 3 4 4 2 6" xfId="9939" xr:uid="{76A52593-41AD-42FF-9EE4-6C0B43EDF480}"/>
    <cellStyle name="Calculation 3 4 4 3" xfId="9940" xr:uid="{77069BBB-E33F-4868-A42B-9AC6529B64DE}"/>
    <cellStyle name="Calculation 3 4 4 3 2" xfId="9941" xr:uid="{7F33A460-3291-48A3-8547-F99E33588BAC}"/>
    <cellStyle name="Calculation 3 4 4 3 3" xfId="9942" xr:uid="{FE15D0BD-0C49-49BE-83A3-D5924CD05015}"/>
    <cellStyle name="Calculation 3 4 4 4" xfId="9943" xr:uid="{5755D857-DD6D-4F3F-A4CA-C5FE8DB74362}"/>
    <cellStyle name="Calculation 3 4 4 4 2" xfId="9944" xr:uid="{C1FE2627-9581-4D55-94C4-3F18516644BF}"/>
    <cellStyle name="Calculation 3 4 4 4 3" xfId="9945" xr:uid="{F3619C44-13A6-48C8-B065-3F8173076593}"/>
    <cellStyle name="Calculation 3 4 4 5" xfId="9946" xr:uid="{E6CBF00D-D79F-4207-9D30-9ED29D9246DD}"/>
    <cellStyle name="Calculation 3 4 4 5 2" xfId="9947" xr:uid="{52D2DA89-2424-4A02-A741-0923DC392A60}"/>
    <cellStyle name="Calculation 3 4 4 5 3" xfId="9948" xr:uid="{20D79CB6-2A54-4DA8-A9AF-1CE623B95E74}"/>
    <cellStyle name="Calculation 3 4 4 6" xfId="9949" xr:uid="{086C24D3-8317-498F-8465-EA518D566800}"/>
    <cellStyle name="Calculation 3 4 4 6 2" xfId="9950" xr:uid="{12F8CEB7-8560-41ED-BA40-1DAC543FE603}"/>
    <cellStyle name="Calculation 3 4 4 6 3" xfId="9951" xr:uid="{D190CD41-CCEE-4E51-8E38-6B164E9A7BA1}"/>
    <cellStyle name="Calculation 3 4 4 7" xfId="9952" xr:uid="{CDBC1B2F-F073-4567-842C-7C91B481799A}"/>
    <cellStyle name="Calculation 3 4 4 8" xfId="9953" xr:uid="{6396821E-518E-42BF-8597-C884BCBC3ABA}"/>
    <cellStyle name="Calculation 3 4 40" xfId="9954" xr:uid="{0F19F7F3-0520-4568-9694-014F41FA80F9}"/>
    <cellStyle name="Calculation 3 4 41" xfId="9955" xr:uid="{568600F2-DBE7-4987-95D6-03BA5B4AD68B}"/>
    <cellStyle name="Calculation 3 4 5" xfId="9956" xr:uid="{EE6468AB-15B2-4FCC-85DE-B41FBB1F27C4}"/>
    <cellStyle name="Calculation 3 4 5 2" xfId="9957" xr:uid="{6181DA07-A6DC-481A-A78D-BBDD39E698AB}"/>
    <cellStyle name="Calculation 3 4 5 2 2" xfId="9958" xr:uid="{33345ADC-FF5B-4929-B311-6B5899CA07B1}"/>
    <cellStyle name="Calculation 3 4 5 2 3" xfId="9959" xr:uid="{711AC803-1100-454F-8676-1F1178647436}"/>
    <cellStyle name="Calculation 3 4 5 2 4" xfId="9960" xr:uid="{394B249C-03A8-43A5-9C9A-0BA289D28DC1}"/>
    <cellStyle name="Calculation 3 4 5 2 5" xfId="9961" xr:uid="{2F921F82-CA70-48F1-AB00-C1C89689A06A}"/>
    <cellStyle name="Calculation 3 4 5 2 6" xfId="9962" xr:uid="{23BA676F-1489-4961-8641-408AE24611D0}"/>
    <cellStyle name="Calculation 3 4 5 3" xfId="9963" xr:uid="{4A0E01A2-8EA0-45CE-823C-F281BA8FB618}"/>
    <cellStyle name="Calculation 3 4 5 3 2" xfId="9964" xr:uid="{5A06985E-1853-46AA-B1DB-0134ADF93E8E}"/>
    <cellStyle name="Calculation 3 4 5 3 3" xfId="9965" xr:uid="{62A1FB18-7A76-486E-A92B-C6E0678D597A}"/>
    <cellStyle name="Calculation 3 4 5 4" xfId="9966" xr:uid="{116C5711-8543-49D3-9D77-33F69494820E}"/>
    <cellStyle name="Calculation 3 4 5 4 2" xfId="9967" xr:uid="{B4E5B5AF-54C1-493C-94F2-B4F535581BED}"/>
    <cellStyle name="Calculation 3 4 5 4 3" xfId="9968" xr:uid="{10F30461-F819-410B-81D8-E8DFFF96AE19}"/>
    <cellStyle name="Calculation 3 4 5 5" xfId="9969" xr:uid="{947AB06F-DE47-40B1-8D5E-BFE316D0B712}"/>
    <cellStyle name="Calculation 3 4 5 5 2" xfId="9970" xr:uid="{E71BA5D4-8F5F-431D-BF9C-9C4D333F89FC}"/>
    <cellStyle name="Calculation 3 4 5 5 3" xfId="9971" xr:uid="{515E943B-CAC3-4107-B82E-09B3A2FA48ED}"/>
    <cellStyle name="Calculation 3 4 5 6" xfId="9972" xr:uid="{634AA651-34AE-4E17-8CCC-26F735B05263}"/>
    <cellStyle name="Calculation 3 4 5 6 2" xfId="9973" xr:uid="{2E5F4EA0-F396-4CC4-A038-0FCB588B4FDE}"/>
    <cellStyle name="Calculation 3 4 5 6 3" xfId="9974" xr:uid="{4A00E534-5353-464D-8FC8-2DA4735DA715}"/>
    <cellStyle name="Calculation 3 4 5 7" xfId="9975" xr:uid="{9B41CE12-EDB9-4629-95A3-0F8375DB3A6F}"/>
    <cellStyle name="Calculation 3 4 5 8" xfId="9976" xr:uid="{0F4155A3-7150-4588-84DE-4AA79F1590B1}"/>
    <cellStyle name="Calculation 3 4 6" xfId="9977" xr:uid="{C45E25FF-8AE6-4AE4-A7E2-0E96ABD5670D}"/>
    <cellStyle name="Calculation 3 4 6 2" xfId="9978" xr:uid="{0AEB9B7E-06B4-4FB2-928F-9849D6B7E096}"/>
    <cellStyle name="Calculation 3 4 6 2 2" xfId="9979" xr:uid="{B2FBADD7-75B2-49B2-812A-255E3176E4E8}"/>
    <cellStyle name="Calculation 3 4 6 2 3" xfId="9980" xr:uid="{2C8FA02F-35FA-4B7A-B0A1-7F3634615D39}"/>
    <cellStyle name="Calculation 3 4 6 2 4" xfId="9981" xr:uid="{778EFAD4-2947-48C7-8504-692D8E1F4FE3}"/>
    <cellStyle name="Calculation 3 4 6 2 5" xfId="9982" xr:uid="{552FAC0A-C93B-4119-93B5-9ECCEDC4AB22}"/>
    <cellStyle name="Calculation 3 4 6 2 6" xfId="9983" xr:uid="{2F7B842A-8D58-4493-B890-252EA0E5D326}"/>
    <cellStyle name="Calculation 3 4 6 3" xfId="9984" xr:uid="{7CBE623B-6308-4C45-8BB8-95F4090978D8}"/>
    <cellStyle name="Calculation 3 4 6 3 2" xfId="9985" xr:uid="{ADA2ECBD-DD85-44F6-B6E2-DEEDFA3275EF}"/>
    <cellStyle name="Calculation 3 4 6 3 3" xfId="9986" xr:uid="{CF5A55CE-D731-4871-929A-8B17D5DB6C6E}"/>
    <cellStyle name="Calculation 3 4 6 4" xfId="9987" xr:uid="{A35AA5FA-9D0D-40D5-95C8-72D757B3B61F}"/>
    <cellStyle name="Calculation 3 4 6 4 2" xfId="9988" xr:uid="{C5AA1E37-7BFE-4A54-841C-7FAAAAA8C77F}"/>
    <cellStyle name="Calculation 3 4 6 4 3" xfId="9989" xr:uid="{CD3CF811-ECB1-498B-88C1-A94D58497240}"/>
    <cellStyle name="Calculation 3 4 6 5" xfId="9990" xr:uid="{09DCAA6B-CD25-4336-9CEC-D503AD94C3C7}"/>
    <cellStyle name="Calculation 3 4 6 5 2" xfId="9991" xr:uid="{1AC87B82-472B-4B4A-85A5-57D7F3947BC4}"/>
    <cellStyle name="Calculation 3 4 6 5 3" xfId="9992" xr:uid="{4F61678E-2EAB-4584-AC53-B815062FCCF7}"/>
    <cellStyle name="Calculation 3 4 6 6" xfId="9993" xr:uid="{3C983C62-C061-4F01-A740-7BD8FD13488C}"/>
    <cellStyle name="Calculation 3 4 6 6 2" xfId="9994" xr:uid="{78BAA92F-9F5C-4855-B17B-3025472AF906}"/>
    <cellStyle name="Calculation 3 4 6 6 3" xfId="9995" xr:uid="{2824B29D-A0E6-4B4A-8ACE-0FC2A08460CC}"/>
    <cellStyle name="Calculation 3 4 6 7" xfId="9996" xr:uid="{8EF3CF7F-5641-4E54-B574-B402B4A52869}"/>
    <cellStyle name="Calculation 3 4 6 8" xfId="9997" xr:uid="{0D93FF2E-D72B-4897-AD6C-DA9812CA7B34}"/>
    <cellStyle name="Calculation 3 4 7" xfId="9998" xr:uid="{4BE62A06-A56B-4093-A371-A1816E774044}"/>
    <cellStyle name="Calculation 3 4 7 2" xfId="9999" xr:uid="{195AF586-8C5C-4BD5-99EC-389C15217856}"/>
    <cellStyle name="Calculation 3 4 7 2 2" xfId="10000" xr:uid="{CCF2DCAB-E9EB-4C93-8223-11E9C92DD9B4}"/>
    <cellStyle name="Calculation 3 4 7 2 3" xfId="10001" xr:uid="{3B03C8C2-AC6B-4979-AE33-7EEDD51B97D4}"/>
    <cellStyle name="Calculation 3 4 7 2 4" xfId="10002" xr:uid="{9054C38A-B457-4B71-BFB4-1C5C719C56F9}"/>
    <cellStyle name="Calculation 3 4 7 2 5" xfId="10003" xr:uid="{B513E238-FEB9-4E23-9531-94A2E6BAD309}"/>
    <cellStyle name="Calculation 3 4 7 2 6" xfId="10004" xr:uid="{A03A15D6-8F83-44A0-B801-A25F0D7069FC}"/>
    <cellStyle name="Calculation 3 4 7 3" xfId="10005" xr:uid="{514BFC15-6D23-47AC-A56E-F5A8AF34F8E6}"/>
    <cellStyle name="Calculation 3 4 7 3 2" xfId="10006" xr:uid="{20E04A2E-8CFC-4D7D-B468-75CF6A3C1259}"/>
    <cellStyle name="Calculation 3 4 7 3 3" xfId="10007" xr:uid="{3D4E07AD-27BA-4790-A76A-E3F35F870BC0}"/>
    <cellStyle name="Calculation 3 4 7 4" xfId="10008" xr:uid="{ADEB8C6A-56F2-460F-B807-BCBDF007FA40}"/>
    <cellStyle name="Calculation 3 4 7 4 2" xfId="10009" xr:uid="{14A6EC07-BC11-4176-8066-78624DD4FAEF}"/>
    <cellStyle name="Calculation 3 4 7 4 3" xfId="10010" xr:uid="{765991A5-5946-4E00-9C85-ABDD3675F664}"/>
    <cellStyle name="Calculation 3 4 7 5" xfId="10011" xr:uid="{DEED24C4-6BAD-4173-8505-435AAB2697CB}"/>
    <cellStyle name="Calculation 3 4 7 5 2" xfId="10012" xr:uid="{C1413A40-2B66-4C0F-817F-513C69108C11}"/>
    <cellStyle name="Calculation 3 4 7 5 3" xfId="10013" xr:uid="{FC16750A-FA54-4FDA-AFC6-8FE4755390F8}"/>
    <cellStyle name="Calculation 3 4 7 6" xfId="10014" xr:uid="{79CBC47C-20E8-4B46-B3EA-A0F1B1210D35}"/>
    <cellStyle name="Calculation 3 4 7 6 2" xfId="10015" xr:uid="{0875F4F3-94FB-43EA-86F1-37D2BD56DFB0}"/>
    <cellStyle name="Calculation 3 4 7 6 3" xfId="10016" xr:uid="{E4F20871-162E-4FE3-B628-6729B5858F56}"/>
    <cellStyle name="Calculation 3 4 7 7" xfId="10017" xr:uid="{5F2C347A-904D-4E11-AB9E-0A2F2A0C22DA}"/>
    <cellStyle name="Calculation 3 4 7 8" xfId="10018" xr:uid="{24977886-C4E7-4A4C-A639-02E709D0B643}"/>
    <cellStyle name="Calculation 3 4 8" xfId="10019" xr:uid="{A23F5F5E-ADA4-43BD-ABC9-0AEFBE30A952}"/>
    <cellStyle name="Calculation 3 4 8 2" xfId="10020" xr:uid="{07F59147-B800-4D98-A882-F3AA9A868740}"/>
    <cellStyle name="Calculation 3 4 8 2 2" xfId="10021" xr:uid="{163B8D81-9880-4B6B-B7DE-AEECDD967A20}"/>
    <cellStyle name="Calculation 3 4 8 2 3" xfId="10022" xr:uid="{E40A2119-6AEA-4E6F-8CEE-FD7F7FC7E6A0}"/>
    <cellStyle name="Calculation 3 4 8 2 4" xfId="10023" xr:uid="{F0BB4792-6175-4147-B683-EA7D34F5CCB1}"/>
    <cellStyle name="Calculation 3 4 8 2 5" xfId="10024" xr:uid="{5B0739C6-03EC-4E4B-853E-A04B71C4C8D6}"/>
    <cellStyle name="Calculation 3 4 8 2 6" xfId="10025" xr:uid="{3E5FFCBB-0670-4E62-8975-221F3B83C377}"/>
    <cellStyle name="Calculation 3 4 8 3" xfId="10026" xr:uid="{895B17B5-8359-41BB-AD4F-5849495A6911}"/>
    <cellStyle name="Calculation 3 4 8 3 2" xfId="10027" xr:uid="{A1DCA568-0625-40A4-A0E9-8D7EF18DC419}"/>
    <cellStyle name="Calculation 3 4 8 3 3" xfId="10028" xr:uid="{7722CCD1-9A37-4E02-9993-0FAC1A46419B}"/>
    <cellStyle name="Calculation 3 4 8 4" xfId="10029" xr:uid="{39A052BF-4F35-4F79-B894-356CEE691F49}"/>
    <cellStyle name="Calculation 3 4 8 4 2" xfId="10030" xr:uid="{1141D3C7-B701-46F6-98B1-9EBA45B384CF}"/>
    <cellStyle name="Calculation 3 4 8 4 3" xfId="10031" xr:uid="{7FF31065-61F7-491F-88F1-94CF74C86307}"/>
    <cellStyle name="Calculation 3 4 8 5" xfId="10032" xr:uid="{F84E35FC-8614-4854-B4E7-81B7374B5308}"/>
    <cellStyle name="Calculation 3 4 8 5 2" xfId="10033" xr:uid="{3DFE7366-B633-483A-978D-4833680DB271}"/>
    <cellStyle name="Calculation 3 4 8 5 3" xfId="10034" xr:uid="{4C38B43C-E0AB-4B21-A2F7-9160A2A10E3C}"/>
    <cellStyle name="Calculation 3 4 8 6" xfId="10035" xr:uid="{29120082-79C9-4B53-A6EB-5E6C951902E4}"/>
    <cellStyle name="Calculation 3 4 8 6 2" xfId="10036" xr:uid="{798EC8F2-D393-4708-9DDD-48EB1F484AF3}"/>
    <cellStyle name="Calculation 3 4 8 6 3" xfId="10037" xr:uid="{5A865DB3-C346-4F15-BAD0-0A2B2C52742A}"/>
    <cellStyle name="Calculation 3 4 8 7" xfId="10038" xr:uid="{9F9A0CE3-A51D-4606-99C9-33F0FA5E0787}"/>
    <cellStyle name="Calculation 3 4 8 8" xfId="10039" xr:uid="{63AAE344-9262-4EE5-9EAD-CEA39B2C3B34}"/>
    <cellStyle name="Calculation 3 4 9" xfId="10040" xr:uid="{5C617104-9BCE-4931-9182-48B391809B70}"/>
    <cellStyle name="Calculation 3 4 9 2" xfId="10041" xr:uid="{AF52E5B1-648D-486E-A349-E7D5362F58F8}"/>
    <cellStyle name="Calculation 3 4 9 2 2" xfId="10042" xr:uid="{5C4F7A2F-0116-44AC-9E4B-D7A19311F097}"/>
    <cellStyle name="Calculation 3 4 9 2 3" xfId="10043" xr:uid="{36D5A19E-1DFD-42E3-993F-8A1D541A5F20}"/>
    <cellStyle name="Calculation 3 4 9 2 4" xfId="10044" xr:uid="{397445F4-963C-4322-A209-6D4257E3D11B}"/>
    <cellStyle name="Calculation 3 4 9 2 5" xfId="10045" xr:uid="{B83EFE92-254B-468E-9C32-4C7165279710}"/>
    <cellStyle name="Calculation 3 4 9 2 6" xfId="10046" xr:uid="{ECEA2155-F8C5-462F-97F0-0EC8BC70CCC9}"/>
    <cellStyle name="Calculation 3 4 9 3" xfId="10047" xr:uid="{2526CF5D-8ED1-43F4-B7AB-3B83C9DC85BB}"/>
    <cellStyle name="Calculation 3 4 9 3 2" xfId="10048" xr:uid="{F25C56B3-A519-4407-92F1-C6CC4D5EEBA2}"/>
    <cellStyle name="Calculation 3 4 9 3 3" xfId="10049" xr:uid="{EE974A0A-2171-4B78-A29E-40CCAFC3AE6B}"/>
    <cellStyle name="Calculation 3 4 9 4" xfId="10050" xr:uid="{A96EFBCD-DABF-401C-BDCC-28F6F10A2FC6}"/>
    <cellStyle name="Calculation 3 4 9 4 2" xfId="10051" xr:uid="{1ABB3CA4-94EF-4CD3-A704-4C2BA1E3A011}"/>
    <cellStyle name="Calculation 3 4 9 4 3" xfId="10052" xr:uid="{71354FAF-CF89-4A72-B8A0-C8D52840595A}"/>
    <cellStyle name="Calculation 3 4 9 5" xfId="10053" xr:uid="{845C9CE2-C289-4705-96FC-4509F32EDF3B}"/>
    <cellStyle name="Calculation 3 4 9 5 2" xfId="10054" xr:uid="{20DA6E52-EAD0-4A70-9E58-446A8858B058}"/>
    <cellStyle name="Calculation 3 4 9 5 3" xfId="10055" xr:uid="{9F1A09BA-9BA4-4765-B821-335E53973DDB}"/>
    <cellStyle name="Calculation 3 4 9 6" xfId="10056" xr:uid="{A00721B9-CC2D-4D83-BFEF-271EBFE0F17E}"/>
    <cellStyle name="Calculation 3 4 9 6 2" xfId="10057" xr:uid="{23CF6078-4030-4CF4-A7A9-EA829EEA3AE0}"/>
    <cellStyle name="Calculation 3 4 9 6 3" xfId="10058" xr:uid="{963DD9C7-04C9-45DA-BF94-4C6DD9E13A95}"/>
    <cellStyle name="Calculation 3 4 9 7" xfId="10059" xr:uid="{D7CB9C1E-2A75-456C-BB85-DF2DEBD4E4BE}"/>
    <cellStyle name="Calculation 3 4 9 8" xfId="10060" xr:uid="{A7BD9120-840A-4FC8-A2EE-5A385F50790F}"/>
    <cellStyle name="Calculation 3 40" xfId="10061" xr:uid="{BF533912-8F0F-44BF-8EC3-205855274C91}"/>
    <cellStyle name="Calculation 3 40 2" xfId="10062" xr:uid="{2B92ED7D-203D-4A9A-8BEF-16C18C89568B}"/>
    <cellStyle name="Calculation 3 40 3" xfId="10063" xr:uid="{43B6C0F8-8EAD-4D9A-B62D-93994B089E3A}"/>
    <cellStyle name="Calculation 3 41" xfId="10064" xr:uid="{73E413BD-FB18-4BBA-BA52-AC912E5649A0}"/>
    <cellStyle name="Calculation 3 41 2" xfId="10065" xr:uid="{BF564A5D-1B34-464A-AB3F-4DBBBCF70EB8}"/>
    <cellStyle name="Calculation 3 41 3" xfId="10066" xr:uid="{5AD00CD7-1E0D-4C52-9138-3BB5CEE20A7F}"/>
    <cellStyle name="Calculation 3 41 4" xfId="10067" xr:uid="{0341C8C2-C782-4558-A2F2-8519A19CE5AF}"/>
    <cellStyle name="Calculation 3 41 5" xfId="10068" xr:uid="{FDBD75D7-080B-404B-B3B3-938FD5EB36A0}"/>
    <cellStyle name="Calculation 3 41 6" xfId="10069" xr:uid="{928852B0-96FC-4396-BD4A-C6EF723A7661}"/>
    <cellStyle name="Calculation 3 5" xfId="10070" xr:uid="{2647B05B-5F67-4FD4-ABCA-0BA5EE35E8E2}"/>
    <cellStyle name="Calculation 3 5 10" xfId="10071" xr:uid="{DD933692-ED64-4277-98E2-06932ECE0107}"/>
    <cellStyle name="Calculation 3 5 10 2" xfId="10072" xr:uid="{0C6435C1-3AB3-4FE9-9661-4CE65AA7E66F}"/>
    <cellStyle name="Calculation 3 5 10 2 2" xfId="10073" xr:uid="{DA3DA503-B21A-4C7D-B810-98C783238063}"/>
    <cellStyle name="Calculation 3 5 10 2 3" xfId="10074" xr:uid="{8CFEA2DC-E9A0-44AA-B0CA-A4A1ACBFAA89}"/>
    <cellStyle name="Calculation 3 5 10 2 4" xfId="10075" xr:uid="{ED3BBF96-0243-40E9-AB39-AD3E24F8DB91}"/>
    <cellStyle name="Calculation 3 5 10 2 5" xfId="10076" xr:uid="{52CBD2F7-0D2A-4EEA-9A29-A87BB988F47F}"/>
    <cellStyle name="Calculation 3 5 10 2 6" xfId="10077" xr:uid="{DD2400DD-3FD7-4CF2-B350-D2EC2DA47DF9}"/>
    <cellStyle name="Calculation 3 5 10 3" xfId="10078" xr:uid="{45C1F9EF-2812-4EDC-B432-F4605ADB2FAB}"/>
    <cellStyle name="Calculation 3 5 10 3 2" xfId="10079" xr:uid="{1A0833D4-D620-45CA-A643-B454373B7DD4}"/>
    <cellStyle name="Calculation 3 5 10 3 3" xfId="10080" xr:uid="{E5866BEF-1766-4854-B483-ACBC26D478B2}"/>
    <cellStyle name="Calculation 3 5 10 4" xfId="10081" xr:uid="{B174ABF6-BAD6-486F-A8DD-C25893D7A3D9}"/>
    <cellStyle name="Calculation 3 5 10 4 2" xfId="10082" xr:uid="{A3E01E2B-530F-4708-9A5D-0A14B1714BC4}"/>
    <cellStyle name="Calculation 3 5 10 4 3" xfId="10083" xr:uid="{0EED91A0-2687-41C9-9F51-1A9E7459DDBC}"/>
    <cellStyle name="Calculation 3 5 10 5" xfId="10084" xr:uid="{4F582C78-A81B-4C69-AF72-0C23FDB05C21}"/>
    <cellStyle name="Calculation 3 5 10 5 2" xfId="10085" xr:uid="{FD0CBA12-59DB-4D69-BFB0-BC1679C03254}"/>
    <cellStyle name="Calculation 3 5 10 5 3" xfId="10086" xr:uid="{BD802447-BCB0-4434-AAB3-AED07DDA2C1A}"/>
    <cellStyle name="Calculation 3 5 10 6" xfId="10087" xr:uid="{264DB3F0-F795-44CF-BD30-804A8E19BE1F}"/>
    <cellStyle name="Calculation 3 5 10 6 2" xfId="10088" xr:uid="{8DC29FD0-A862-4ECA-B2BC-906FB0A5C3F6}"/>
    <cellStyle name="Calculation 3 5 10 6 3" xfId="10089" xr:uid="{975E0C77-AE0A-4B22-90E7-EB513313570C}"/>
    <cellStyle name="Calculation 3 5 10 7" xfId="10090" xr:uid="{9819189A-9401-4F3D-9573-45590313AAA9}"/>
    <cellStyle name="Calculation 3 5 10 8" xfId="10091" xr:uid="{10ED3CFA-857D-4F0E-B8FB-E0A51170301F}"/>
    <cellStyle name="Calculation 3 5 11" xfId="10092" xr:uid="{CAA328EC-E9D3-4E8E-8E60-4B2962B50EA6}"/>
    <cellStyle name="Calculation 3 5 11 2" xfId="10093" xr:uid="{AE514C05-C8A2-4307-9C1F-19F48AE443C9}"/>
    <cellStyle name="Calculation 3 5 11 2 2" xfId="10094" xr:uid="{2E3A67F4-1C6B-4087-8B8D-11AD9F44D32C}"/>
    <cellStyle name="Calculation 3 5 11 2 3" xfId="10095" xr:uid="{9B93868B-D79A-473A-96D6-B6406B91C2AD}"/>
    <cellStyle name="Calculation 3 5 11 2 4" xfId="10096" xr:uid="{1F80D07A-010B-4168-9BF1-F60FD3A18632}"/>
    <cellStyle name="Calculation 3 5 11 2 5" xfId="10097" xr:uid="{7F6111CF-9CE5-4315-AD46-2A2AC2F7776E}"/>
    <cellStyle name="Calculation 3 5 11 2 6" xfId="10098" xr:uid="{F09DD4F8-17A0-4DBD-BDB8-0DDAAEA2A87D}"/>
    <cellStyle name="Calculation 3 5 11 3" xfId="10099" xr:uid="{877B9850-7800-4C28-B158-B1720E16C728}"/>
    <cellStyle name="Calculation 3 5 11 3 2" xfId="10100" xr:uid="{AC17A244-10A8-4C99-92B2-2268A0631113}"/>
    <cellStyle name="Calculation 3 5 11 3 3" xfId="10101" xr:uid="{EFC7B38C-0B60-4526-90E8-BB929A0543EF}"/>
    <cellStyle name="Calculation 3 5 11 4" xfId="10102" xr:uid="{6C4868A8-8165-4AED-8746-EAA8362C2E75}"/>
    <cellStyle name="Calculation 3 5 11 4 2" xfId="10103" xr:uid="{03E52E00-398F-4B0C-9E57-71A90EDE0553}"/>
    <cellStyle name="Calculation 3 5 11 4 3" xfId="10104" xr:uid="{D17543F1-A9F6-4A3C-BF62-5B8203AA7E64}"/>
    <cellStyle name="Calculation 3 5 11 5" xfId="10105" xr:uid="{5FBDCECF-F651-46FD-B268-04711851A71E}"/>
    <cellStyle name="Calculation 3 5 11 5 2" xfId="10106" xr:uid="{B1F0889B-2885-4E3A-942B-F9B2492A50EF}"/>
    <cellStyle name="Calculation 3 5 11 5 3" xfId="10107" xr:uid="{E2006C40-2F9C-4E16-B9D5-577D31DD55F5}"/>
    <cellStyle name="Calculation 3 5 11 6" xfId="10108" xr:uid="{22C9C178-8A05-4CDA-B382-7E7B3F0FD13D}"/>
    <cellStyle name="Calculation 3 5 11 6 2" xfId="10109" xr:uid="{062C39E6-052B-4041-BD95-AE4FC618B81C}"/>
    <cellStyle name="Calculation 3 5 11 6 3" xfId="10110" xr:uid="{25FC73D4-0460-4C4D-A19B-2466AFEA4B04}"/>
    <cellStyle name="Calculation 3 5 11 7" xfId="10111" xr:uid="{51DBEBE3-B525-4096-B7C0-39B518571000}"/>
    <cellStyle name="Calculation 3 5 11 8" xfId="10112" xr:uid="{8852CDB4-C47D-4FEA-B09B-D8FB59F38F17}"/>
    <cellStyle name="Calculation 3 5 12" xfId="10113" xr:uid="{27A99834-D4FD-489A-91FF-56924412F79F}"/>
    <cellStyle name="Calculation 3 5 12 2" xfId="10114" xr:uid="{E549E161-A1B3-4951-AE7B-75FDD51816F6}"/>
    <cellStyle name="Calculation 3 5 12 2 2" xfId="10115" xr:uid="{D37852E6-1541-416A-B676-E53076B10011}"/>
    <cellStyle name="Calculation 3 5 12 2 3" xfId="10116" xr:uid="{6A0BE7FE-811C-4372-A1A9-C6DD706AD2D4}"/>
    <cellStyle name="Calculation 3 5 12 2 4" xfId="10117" xr:uid="{EC4E9989-B409-43A3-94D4-89FF7F599B61}"/>
    <cellStyle name="Calculation 3 5 12 2 5" xfId="10118" xr:uid="{6D80F783-6ED9-4A42-94C1-0EC29B93110C}"/>
    <cellStyle name="Calculation 3 5 12 2 6" xfId="10119" xr:uid="{2467AC40-C549-4EC7-A67D-00D959D20DEE}"/>
    <cellStyle name="Calculation 3 5 12 3" xfId="10120" xr:uid="{D99C1C7C-E618-470E-9986-AE982F230605}"/>
    <cellStyle name="Calculation 3 5 12 3 2" xfId="10121" xr:uid="{D653F96D-CB7C-4566-A052-D89C77AAB900}"/>
    <cellStyle name="Calculation 3 5 12 3 3" xfId="10122" xr:uid="{13824DC2-8566-4382-BE29-9D74020E5179}"/>
    <cellStyle name="Calculation 3 5 12 4" xfId="10123" xr:uid="{3CE9C55C-4176-4F55-BB42-9C922F3B57BB}"/>
    <cellStyle name="Calculation 3 5 12 4 2" xfId="10124" xr:uid="{BCBCA978-3443-47A4-BD98-EAC0A96617D3}"/>
    <cellStyle name="Calculation 3 5 12 4 3" xfId="10125" xr:uid="{E5923F02-8A15-4B19-B0CA-6247B2992B63}"/>
    <cellStyle name="Calculation 3 5 12 5" xfId="10126" xr:uid="{AA483FAF-AAE7-43F2-AB6D-4A5CBAA636D7}"/>
    <cellStyle name="Calculation 3 5 12 5 2" xfId="10127" xr:uid="{BFCB5906-C476-4C46-A51F-887A7F634302}"/>
    <cellStyle name="Calculation 3 5 12 5 3" xfId="10128" xr:uid="{EECDDC28-A9B9-4753-9061-88A7D0C38E62}"/>
    <cellStyle name="Calculation 3 5 12 6" xfId="10129" xr:uid="{6D61FD8D-A306-4317-8D71-FEAABEC3218C}"/>
    <cellStyle name="Calculation 3 5 12 6 2" xfId="10130" xr:uid="{CD2A3940-51C8-4E72-B54B-6E1F1064E52A}"/>
    <cellStyle name="Calculation 3 5 12 6 3" xfId="10131" xr:uid="{BADCEEAC-DBF4-4134-82EA-04C881A6D679}"/>
    <cellStyle name="Calculation 3 5 12 7" xfId="10132" xr:uid="{3EEEF5C8-55F6-4825-975E-56E9E66541AB}"/>
    <cellStyle name="Calculation 3 5 12 8" xfId="10133" xr:uid="{3C063CC8-8719-4D34-8BEA-E67D1DCB1DB8}"/>
    <cellStyle name="Calculation 3 5 13" xfId="10134" xr:uid="{85A6AAD5-C410-45F0-9378-F1A536BF72A2}"/>
    <cellStyle name="Calculation 3 5 13 2" xfId="10135" xr:uid="{B2A144D1-6471-48BE-883B-B2A13F89BF95}"/>
    <cellStyle name="Calculation 3 5 13 2 2" xfId="10136" xr:uid="{80CA7928-79F4-4076-8EFC-F1C1FECDBE33}"/>
    <cellStyle name="Calculation 3 5 13 2 3" xfId="10137" xr:uid="{78C8BDC6-D9CC-4FA4-B708-FAAF55751F82}"/>
    <cellStyle name="Calculation 3 5 13 2 4" xfId="10138" xr:uid="{6766C7EE-2A52-4BF4-AC27-3FD787BA985F}"/>
    <cellStyle name="Calculation 3 5 13 2 5" xfId="10139" xr:uid="{E319C59A-3A81-4244-9F74-167CF6BCC85F}"/>
    <cellStyle name="Calculation 3 5 13 2 6" xfId="10140" xr:uid="{288F60AF-3909-49E4-939E-165B31F05073}"/>
    <cellStyle name="Calculation 3 5 13 3" xfId="10141" xr:uid="{00C7B03D-280B-4785-A041-C30C519600AB}"/>
    <cellStyle name="Calculation 3 5 13 3 2" xfId="10142" xr:uid="{0B0AF8A9-A5D1-41CE-BF22-825147B6E390}"/>
    <cellStyle name="Calculation 3 5 13 3 3" xfId="10143" xr:uid="{E6B6F700-EC3E-4106-BC9E-D2D671B9285C}"/>
    <cellStyle name="Calculation 3 5 13 4" xfId="10144" xr:uid="{BEAC997A-1700-4548-956A-D2AE611CBCF0}"/>
    <cellStyle name="Calculation 3 5 13 4 2" xfId="10145" xr:uid="{E921DD8F-4221-44F7-AC63-A6CC7A2ACACC}"/>
    <cellStyle name="Calculation 3 5 13 4 3" xfId="10146" xr:uid="{DC41454C-5FEA-4067-B88E-C4B3E5C6CF11}"/>
    <cellStyle name="Calculation 3 5 13 5" xfId="10147" xr:uid="{998752BE-17A5-497A-91C0-7F332196C29F}"/>
    <cellStyle name="Calculation 3 5 13 5 2" xfId="10148" xr:uid="{60939771-D1F2-45DC-983F-EBB5BF614090}"/>
    <cellStyle name="Calculation 3 5 13 5 3" xfId="10149" xr:uid="{46258F25-46EF-4617-989B-3BF8D00E3FF5}"/>
    <cellStyle name="Calculation 3 5 13 6" xfId="10150" xr:uid="{143FA705-1555-43C3-ACDD-BEBA0F46E525}"/>
    <cellStyle name="Calculation 3 5 13 6 2" xfId="10151" xr:uid="{6134721D-48AE-45D9-9D25-6C551816DAB8}"/>
    <cellStyle name="Calculation 3 5 13 6 3" xfId="10152" xr:uid="{3A1F296A-EDA1-4DE8-8B9D-89B7D25B0E26}"/>
    <cellStyle name="Calculation 3 5 13 7" xfId="10153" xr:uid="{D6C05D63-499D-4482-99DC-3AB81F675E3A}"/>
    <cellStyle name="Calculation 3 5 13 8" xfId="10154" xr:uid="{161FA79A-B6FB-4AC5-96D7-0C79EF201765}"/>
    <cellStyle name="Calculation 3 5 14" xfId="10155" xr:uid="{88BA5B78-D632-4295-B4C5-89762FB101CE}"/>
    <cellStyle name="Calculation 3 5 14 2" xfId="10156" xr:uid="{AD9F49CF-794B-454E-BB34-3CFA0030C0DD}"/>
    <cellStyle name="Calculation 3 5 14 2 2" xfId="10157" xr:uid="{49AECF1C-976E-4D96-BC13-F73C0F644C52}"/>
    <cellStyle name="Calculation 3 5 14 2 3" xfId="10158" xr:uid="{7C6D2726-EE83-424E-9918-B54B95829EBC}"/>
    <cellStyle name="Calculation 3 5 14 2 4" xfId="10159" xr:uid="{EFCC4B8B-C5B3-4DB8-B6B7-9AE043CEE26C}"/>
    <cellStyle name="Calculation 3 5 14 2 5" xfId="10160" xr:uid="{77781BE2-D2A7-42A1-AB79-A0AF6F0392AA}"/>
    <cellStyle name="Calculation 3 5 14 2 6" xfId="10161" xr:uid="{D9E2D4BB-A6AE-440E-B3A9-9C11D4D540F7}"/>
    <cellStyle name="Calculation 3 5 14 3" xfId="10162" xr:uid="{22C54B9B-1341-40AA-AAC0-E75FAF87518E}"/>
    <cellStyle name="Calculation 3 5 14 3 2" xfId="10163" xr:uid="{16849B3C-EACE-44CB-A8B2-6B9D51F07421}"/>
    <cellStyle name="Calculation 3 5 14 3 3" xfId="10164" xr:uid="{53F602B7-5864-4CD2-9BC8-34B31077C5BE}"/>
    <cellStyle name="Calculation 3 5 14 4" xfId="10165" xr:uid="{96C40A5A-5B84-46E5-9C2D-250F87CEF2C6}"/>
    <cellStyle name="Calculation 3 5 14 4 2" xfId="10166" xr:uid="{62A4F6AC-EC10-43A5-9255-4FF42277E9F3}"/>
    <cellStyle name="Calculation 3 5 14 4 3" xfId="10167" xr:uid="{D4D55A85-B70D-4903-AA87-1C5FCDD7E7A8}"/>
    <cellStyle name="Calculation 3 5 14 5" xfId="10168" xr:uid="{354E93E5-B6F5-4DA7-B1B9-3B5D6AE9B06C}"/>
    <cellStyle name="Calculation 3 5 14 5 2" xfId="10169" xr:uid="{BF7DC9BC-866D-4C29-B42F-86B98185E342}"/>
    <cellStyle name="Calculation 3 5 14 5 3" xfId="10170" xr:uid="{929CA6EF-D1A2-45FD-BCAF-2610C2F9D3C8}"/>
    <cellStyle name="Calculation 3 5 14 6" xfId="10171" xr:uid="{A73B5EAB-ADB0-4BE4-9977-2BB655C7611D}"/>
    <cellStyle name="Calculation 3 5 14 6 2" xfId="10172" xr:uid="{F0E0C2F1-7AA7-4B38-9924-DE4CA405CC77}"/>
    <cellStyle name="Calculation 3 5 14 6 3" xfId="10173" xr:uid="{2678A460-919F-4B1F-B866-21B2C9868B22}"/>
    <cellStyle name="Calculation 3 5 14 7" xfId="10174" xr:uid="{DC78EB0F-0973-4305-8D9A-892470D29346}"/>
    <cellStyle name="Calculation 3 5 14 8" xfId="10175" xr:uid="{2DBAC987-FE09-4C81-BAFB-6E489921A478}"/>
    <cellStyle name="Calculation 3 5 15" xfId="10176" xr:uid="{C33A3B63-072E-44FE-AA3A-1F0D6842604B}"/>
    <cellStyle name="Calculation 3 5 15 2" xfId="10177" xr:uid="{5BCBA134-BA7D-4BEB-913B-1FDB28178397}"/>
    <cellStyle name="Calculation 3 5 15 2 2" xfId="10178" xr:uid="{724F172D-69F5-423D-AB31-F9D05CF05AE5}"/>
    <cellStyle name="Calculation 3 5 15 2 3" xfId="10179" xr:uid="{63AC65BA-5271-4369-B7F9-25CF02B5F2EE}"/>
    <cellStyle name="Calculation 3 5 15 2 4" xfId="10180" xr:uid="{84702EE0-5D9A-48A3-8CA0-78794F9ABB44}"/>
    <cellStyle name="Calculation 3 5 15 2 5" xfId="10181" xr:uid="{C6A7DF2B-E85E-439A-B0D1-18FF3B6ECFD3}"/>
    <cellStyle name="Calculation 3 5 15 2 6" xfId="10182" xr:uid="{0586EA5C-209A-4EE2-A349-5BEA85030DBA}"/>
    <cellStyle name="Calculation 3 5 15 3" xfId="10183" xr:uid="{21E8D84B-0B04-4218-99D6-47F5597E38A4}"/>
    <cellStyle name="Calculation 3 5 15 3 2" xfId="10184" xr:uid="{DED3E437-81A2-4573-B163-EED681E1EC79}"/>
    <cellStyle name="Calculation 3 5 15 3 3" xfId="10185" xr:uid="{A3A5AE71-0A21-44B0-BAEF-941D06BE96BD}"/>
    <cellStyle name="Calculation 3 5 15 4" xfId="10186" xr:uid="{EAD5DE3A-ADC0-4D4F-A7DC-22B4E996341B}"/>
    <cellStyle name="Calculation 3 5 15 4 2" xfId="10187" xr:uid="{D33D8098-2B33-43D1-AEE3-78D2E7204F76}"/>
    <cellStyle name="Calculation 3 5 15 4 3" xfId="10188" xr:uid="{8C23333D-4ACB-4547-81DA-68605BF66D36}"/>
    <cellStyle name="Calculation 3 5 15 5" xfId="10189" xr:uid="{F215D323-81F6-4FBD-92EC-590BD6DB3BB1}"/>
    <cellStyle name="Calculation 3 5 15 5 2" xfId="10190" xr:uid="{86827A05-17B9-4110-8442-F9982DAD0127}"/>
    <cellStyle name="Calculation 3 5 15 5 3" xfId="10191" xr:uid="{4495A7AE-346E-4FA7-AE16-BE123E96122B}"/>
    <cellStyle name="Calculation 3 5 15 6" xfId="10192" xr:uid="{B1B18362-62DF-4311-8D84-7F737092D887}"/>
    <cellStyle name="Calculation 3 5 15 6 2" xfId="10193" xr:uid="{8196095B-53CF-4257-BE5F-45714B9AF2B9}"/>
    <cellStyle name="Calculation 3 5 15 6 3" xfId="10194" xr:uid="{936B09F1-AD1D-4CE5-A5D1-FD197BB81805}"/>
    <cellStyle name="Calculation 3 5 15 7" xfId="10195" xr:uid="{7A1970DD-2362-4ED8-8154-66008446F7B1}"/>
    <cellStyle name="Calculation 3 5 15 8" xfId="10196" xr:uid="{8EFAA95C-8C92-4D80-A27A-9BD56241CD45}"/>
    <cellStyle name="Calculation 3 5 16" xfId="10197" xr:uid="{506922EF-9B50-41ED-9985-072DCA4FF872}"/>
    <cellStyle name="Calculation 3 5 16 2" xfId="10198" xr:uid="{8F6FA241-5072-44C2-A000-EC01F19396A7}"/>
    <cellStyle name="Calculation 3 5 16 2 2" xfId="10199" xr:uid="{28068FE7-3A34-4F10-93C2-EEAC2AC88819}"/>
    <cellStyle name="Calculation 3 5 16 2 3" xfId="10200" xr:uid="{49F2A483-A803-4209-B1FE-EC4DF14C1AF3}"/>
    <cellStyle name="Calculation 3 5 16 2 4" xfId="10201" xr:uid="{152719B5-86B3-4C75-BC08-9EB07A949ED5}"/>
    <cellStyle name="Calculation 3 5 16 2 5" xfId="10202" xr:uid="{1C7C60BE-560E-4C04-A364-80F5EC35D0E7}"/>
    <cellStyle name="Calculation 3 5 16 2 6" xfId="10203" xr:uid="{AF3AAC58-7060-43A5-911D-71D6E694D907}"/>
    <cellStyle name="Calculation 3 5 16 3" xfId="10204" xr:uid="{4414A868-B793-497A-8D67-1BF7966857D1}"/>
    <cellStyle name="Calculation 3 5 16 3 2" xfId="10205" xr:uid="{3D303B7A-7967-4780-AC09-79CDF42A2A2C}"/>
    <cellStyle name="Calculation 3 5 16 3 3" xfId="10206" xr:uid="{9BD4F967-FD2E-4E70-87AD-4F5A45D195C2}"/>
    <cellStyle name="Calculation 3 5 16 4" xfId="10207" xr:uid="{7B5D9653-C98F-40D2-9BC9-381402C79404}"/>
    <cellStyle name="Calculation 3 5 16 4 2" xfId="10208" xr:uid="{DF53C4D3-087F-4433-A98E-09E88E1CC723}"/>
    <cellStyle name="Calculation 3 5 16 4 3" xfId="10209" xr:uid="{08396B81-983A-4FCC-A8C5-3DBB95750EE0}"/>
    <cellStyle name="Calculation 3 5 16 5" xfId="10210" xr:uid="{FE33D7D2-B067-498F-BA2C-1F955B276B5C}"/>
    <cellStyle name="Calculation 3 5 16 5 2" xfId="10211" xr:uid="{33700F33-9519-4053-A024-669681246848}"/>
    <cellStyle name="Calculation 3 5 16 5 3" xfId="10212" xr:uid="{1EC7BE7D-7CD3-4EA1-A55E-CBD37874F689}"/>
    <cellStyle name="Calculation 3 5 16 6" xfId="10213" xr:uid="{6ED7EBF8-D4DB-42C5-8D98-79018B81D1FE}"/>
    <cellStyle name="Calculation 3 5 16 6 2" xfId="10214" xr:uid="{966C1A57-A342-4C21-9BB0-1B252F09B289}"/>
    <cellStyle name="Calculation 3 5 16 6 3" xfId="10215" xr:uid="{5F0E11D3-078E-449E-A6F4-F7E80E5377A8}"/>
    <cellStyle name="Calculation 3 5 16 7" xfId="10216" xr:uid="{7605873B-40A7-477E-9E42-B847D92CBCDF}"/>
    <cellStyle name="Calculation 3 5 16 8" xfId="10217" xr:uid="{2A0FC4DB-522A-420A-AE2B-356267376193}"/>
    <cellStyle name="Calculation 3 5 17" xfId="10218" xr:uid="{D1F6EE79-00FF-4127-A2DF-35CC892E9D13}"/>
    <cellStyle name="Calculation 3 5 17 2" xfId="10219" xr:uid="{D837420C-2CB9-4EE8-8A41-6DE5D82B40AC}"/>
    <cellStyle name="Calculation 3 5 17 2 2" xfId="10220" xr:uid="{F89BBAFB-DD08-4EC8-AC39-42B45191AD2F}"/>
    <cellStyle name="Calculation 3 5 17 2 3" xfId="10221" xr:uid="{79993BDA-7DC1-454D-BE46-4810B9753C9B}"/>
    <cellStyle name="Calculation 3 5 17 2 4" xfId="10222" xr:uid="{62F08B3B-2B6D-44F1-8D29-B96CC55D711E}"/>
    <cellStyle name="Calculation 3 5 17 2 5" xfId="10223" xr:uid="{6E22DCA1-7417-4760-B978-F79BD8F80956}"/>
    <cellStyle name="Calculation 3 5 17 2 6" xfId="10224" xr:uid="{3A211678-FB93-4A99-97AA-DA4A7C9B5481}"/>
    <cellStyle name="Calculation 3 5 17 3" xfId="10225" xr:uid="{FFE198FF-9BFB-4207-9F15-33391126A368}"/>
    <cellStyle name="Calculation 3 5 17 3 2" xfId="10226" xr:uid="{B0A1687F-7939-4DA1-A470-29FA64764993}"/>
    <cellStyle name="Calculation 3 5 17 3 3" xfId="10227" xr:uid="{71BF2039-E835-41E2-8379-AFECBD59B1B8}"/>
    <cellStyle name="Calculation 3 5 17 4" xfId="10228" xr:uid="{C1CB6FE1-9A59-4850-9D41-B01EB553B3C8}"/>
    <cellStyle name="Calculation 3 5 17 4 2" xfId="10229" xr:uid="{0E9ED5A2-6683-4D84-B0A7-4B11DDC777EE}"/>
    <cellStyle name="Calculation 3 5 17 4 3" xfId="10230" xr:uid="{4861BF28-048B-4109-960A-BB7D24CCFE60}"/>
    <cellStyle name="Calculation 3 5 17 5" xfId="10231" xr:uid="{759C1C70-CCE0-45CA-8D05-5AC410486505}"/>
    <cellStyle name="Calculation 3 5 17 5 2" xfId="10232" xr:uid="{33BE38BE-1F93-41B3-863E-BE8DB9338BF5}"/>
    <cellStyle name="Calculation 3 5 17 5 3" xfId="10233" xr:uid="{B9D3366F-E17E-43A2-B442-2D1C535B7355}"/>
    <cellStyle name="Calculation 3 5 17 6" xfId="10234" xr:uid="{0E4521C9-F3CD-4337-9D1B-6690665597FA}"/>
    <cellStyle name="Calculation 3 5 17 6 2" xfId="10235" xr:uid="{01A11E3B-19C1-4357-B773-4612594C5AAA}"/>
    <cellStyle name="Calculation 3 5 17 6 3" xfId="10236" xr:uid="{811BB003-C12D-4641-9C7C-15FA16D38568}"/>
    <cellStyle name="Calculation 3 5 17 7" xfId="10237" xr:uid="{B351225B-B2EC-474D-A01B-2B2B979A4066}"/>
    <cellStyle name="Calculation 3 5 17 8" xfId="10238" xr:uid="{FAA8F3F5-2BA2-4D9B-95AC-50615A8405AB}"/>
    <cellStyle name="Calculation 3 5 18" xfId="10239" xr:uid="{8C6DADBB-C44E-4E96-B290-8340C7F98FCC}"/>
    <cellStyle name="Calculation 3 5 18 2" xfId="10240" xr:uid="{F8CA46FF-A4AC-472B-A4D8-194633B0A127}"/>
    <cellStyle name="Calculation 3 5 18 2 2" xfId="10241" xr:uid="{595C0DC3-C2DF-4759-8935-21DAF417617F}"/>
    <cellStyle name="Calculation 3 5 18 2 3" xfId="10242" xr:uid="{EE8380EC-197C-4D98-B153-61C00BD59860}"/>
    <cellStyle name="Calculation 3 5 18 2 4" xfId="10243" xr:uid="{CA8D12BA-6B7E-453C-8D79-DE588D711442}"/>
    <cellStyle name="Calculation 3 5 18 2 5" xfId="10244" xr:uid="{81C51E77-BB05-47C6-883B-3F59963032BE}"/>
    <cellStyle name="Calculation 3 5 18 2 6" xfId="10245" xr:uid="{0C783CD1-0390-40F3-BCED-B180FF4C8073}"/>
    <cellStyle name="Calculation 3 5 18 3" xfId="10246" xr:uid="{F5BDAF6C-7EA0-4542-9158-7B5241CA58D8}"/>
    <cellStyle name="Calculation 3 5 18 3 2" xfId="10247" xr:uid="{6CE27A0C-8F13-43F1-BCB6-E2232388A2F9}"/>
    <cellStyle name="Calculation 3 5 18 3 3" xfId="10248" xr:uid="{30ACC12E-BB17-42A3-81CB-CB2BD5303638}"/>
    <cellStyle name="Calculation 3 5 18 4" xfId="10249" xr:uid="{550108DC-ACAD-4830-82B9-B6207ECEF36D}"/>
    <cellStyle name="Calculation 3 5 18 4 2" xfId="10250" xr:uid="{1CA1B457-A150-48BD-980F-202A548F3192}"/>
    <cellStyle name="Calculation 3 5 18 4 3" xfId="10251" xr:uid="{6BF42617-08D6-40C8-972C-634A42D224C3}"/>
    <cellStyle name="Calculation 3 5 18 5" xfId="10252" xr:uid="{E4DE6F83-4A34-480F-927A-775FDB6BC96A}"/>
    <cellStyle name="Calculation 3 5 18 5 2" xfId="10253" xr:uid="{82813D42-C095-49FB-9B8F-583777B45350}"/>
    <cellStyle name="Calculation 3 5 18 5 3" xfId="10254" xr:uid="{C875BB72-FBEA-4AE0-AB46-782B180EA552}"/>
    <cellStyle name="Calculation 3 5 18 6" xfId="10255" xr:uid="{97EDC62C-E69B-40CA-BB2E-12E051BD63D3}"/>
    <cellStyle name="Calculation 3 5 18 6 2" xfId="10256" xr:uid="{23400B0A-0EFC-4F77-ACD6-4C76C6462908}"/>
    <cellStyle name="Calculation 3 5 18 6 3" xfId="10257" xr:uid="{0E5A0009-7231-455A-8558-02A69FA031B9}"/>
    <cellStyle name="Calculation 3 5 18 7" xfId="10258" xr:uid="{7B315913-03C9-4431-9F67-9BD123611E5F}"/>
    <cellStyle name="Calculation 3 5 18 8" xfId="10259" xr:uid="{54FC941D-7E02-4AA8-B2B8-56621947CD47}"/>
    <cellStyle name="Calculation 3 5 19" xfId="10260" xr:uid="{D9C36547-A7A9-4D17-B20A-24F53137009A}"/>
    <cellStyle name="Calculation 3 5 19 2" xfId="10261" xr:uid="{B07A7AAA-DD2A-49DF-9A83-D0839DEFDD65}"/>
    <cellStyle name="Calculation 3 5 19 2 2" xfId="10262" xr:uid="{62F3A8F4-1011-46D2-B87A-3E72EA4E5206}"/>
    <cellStyle name="Calculation 3 5 19 2 3" xfId="10263" xr:uid="{FAB8527A-104C-4956-A7F3-3E4E76B0EC52}"/>
    <cellStyle name="Calculation 3 5 19 2 4" xfId="10264" xr:uid="{B1FF06CB-763C-40EC-8945-D5DCE2D84EA1}"/>
    <cellStyle name="Calculation 3 5 19 2 5" xfId="10265" xr:uid="{DAEAA26C-C44C-4588-B556-EA895214403E}"/>
    <cellStyle name="Calculation 3 5 19 2 6" xfId="10266" xr:uid="{559A4CD5-6202-4781-8CF7-B7E35EDB2CDA}"/>
    <cellStyle name="Calculation 3 5 19 3" xfId="10267" xr:uid="{6E351F10-15B9-4CCF-89C1-D3A3A87BA3FD}"/>
    <cellStyle name="Calculation 3 5 19 3 2" xfId="10268" xr:uid="{C5AA272E-68EE-489A-A013-77FE17BB7310}"/>
    <cellStyle name="Calculation 3 5 19 3 3" xfId="10269" xr:uid="{B47D7861-4D60-48E5-A60A-F53E63E95D09}"/>
    <cellStyle name="Calculation 3 5 19 4" xfId="10270" xr:uid="{CFE10F93-DC81-477B-929E-EDAD4070171D}"/>
    <cellStyle name="Calculation 3 5 19 4 2" xfId="10271" xr:uid="{19819968-F4F2-4326-A0C2-12C223E1F689}"/>
    <cellStyle name="Calculation 3 5 19 4 3" xfId="10272" xr:uid="{01EA1CB3-5E76-4519-9C93-C2ECABBA3763}"/>
    <cellStyle name="Calculation 3 5 19 5" xfId="10273" xr:uid="{1582E974-C891-4732-B103-477AD6E80583}"/>
    <cellStyle name="Calculation 3 5 19 5 2" xfId="10274" xr:uid="{26C4F328-1F44-42B5-BC7D-595EE74458A3}"/>
    <cellStyle name="Calculation 3 5 19 5 3" xfId="10275" xr:uid="{62AE9360-945C-4625-B170-C87A6DCB4476}"/>
    <cellStyle name="Calculation 3 5 19 6" xfId="10276" xr:uid="{55006C48-AAEA-4F52-8756-C22E284B6A42}"/>
    <cellStyle name="Calculation 3 5 19 6 2" xfId="10277" xr:uid="{9AA7BD84-5E58-4284-BC4E-B1A799040663}"/>
    <cellStyle name="Calculation 3 5 19 6 3" xfId="10278" xr:uid="{572AF5C5-434E-41C0-9636-106196839670}"/>
    <cellStyle name="Calculation 3 5 19 7" xfId="10279" xr:uid="{034B8501-5278-4EB9-A2D7-A33DE8534585}"/>
    <cellStyle name="Calculation 3 5 19 8" xfId="10280" xr:uid="{C8746172-640D-4942-80E5-D038650F0C4D}"/>
    <cellStyle name="Calculation 3 5 2" xfId="10281" xr:uid="{3DD2C0CF-5791-4FDB-93A5-A8AF3644FF2A}"/>
    <cellStyle name="Calculation 3 5 2 2" xfId="10282" xr:uid="{4A861010-5CB1-498D-9A0D-A49AC3138D9D}"/>
    <cellStyle name="Calculation 3 5 2 2 2" xfId="10283" xr:uid="{22FF22CE-27A5-40FA-90D6-E4512CCF0BA4}"/>
    <cellStyle name="Calculation 3 5 2 2 3" xfId="10284" xr:uid="{3B1F1F18-7B8C-4218-992E-BD5784AA50D8}"/>
    <cellStyle name="Calculation 3 5 2 2 4" xfId="10285" xr:uid="{1BAFCE23-BCE0-4327-91E7-0650435F55B0}"/>
    <cellStyle name="Calculation 3 5 2 2 5" xfId="10286" xr:uid="{90384BC0-07C8-4FE6-87AB-CA0C119B10EC}"/>
    <cellStyle name="Calculation 3 5 2 2 6" xfId="10287" xr:uid="{4D21A84D-DFF0-450D-8198-B76DA0F7164D}"/>
    <cellStyle name="Calculation 3 5 2 3" xfId="10288" xr:uid="{156D78BC-26A8-4280-96D9-B5B299D534BE}"/>
    <cellStyle name="Calculation 3 5 2 3 2" xfId="10289" xr:uid="{A9D168DB-26DB-4001-B059-386FE49F4B61}"/>
    <cellStyle name="Calculation 3 5 2 3 3" xfId="10290" xr:uid="{173B23B7-5D16-4C2E-A8D8-41265B1524C5}"/>
    <cellStyle name="Calculation 3 5 2 4" xfId="10291" xr:uid="{089B0CD3-C659-4F80-95DE-68D4E2F49353}"/>
    <cellStyle name="Calculation 3 5 2 4 2" xfId="10292" xr:uid="{3A606BD8-F4E9-4F28-B977-41D5E01E9E15}"/>
    <cellStyle name="Calculation 3 5 2 4 3" xfId="10293" xr:uid="{CC25587F-B80B-424A-ABF7-87B2CD913F8D}"/>
    <cellStyle name="Calculation 3 5 2 5" xfId="10294" xr:uid="{BDAC53EA-595F-4DA2-94F3-DF11439EF3FF}"/>
    <cellStyle name="Calculation 3 5 2 5 2" xfId="10295" xr:uid="{D2E33DC4-6C73-4053-849F-CA276D892334}"/>
    <cellStyle name="Calculation 3 5 2 5 3" xfId="10296" xr:uid="{B9C7DBB6-0A1F-4E9C-A0F3-A4516C7E0FF0}"/>
    <cellStyle name="Calculation 3 5 2 6" xfId="10297" xr:uid="{D2F4AAA7-3721-4867-B359-A4F38B573CF6}"/>
    <cellStyle name="Calculation 3 5 2 6 2" xfId="10298" xr:uid="{8D2EAFA4-8092-4554-9A7D-A066887976BE}"/>
    <cellStyle name="Calculation 3 5 2 6 3" xfId="10299" xr:uid="{338DF144-6320-47F5-9C2C-F80A50E44DA2}"/>
    <cellStyle name="Calculation 3 5 2 7" xfId="10300" xr:uid="{79878AA4-58D1-4E91-9BCF-071393604042}"/>
    <cellStyle name="Calculation 3 5 2 8" xfId="10301" xr:uid="{5BC7F3C9-E72D-4BEA-93F0-0058F06F4F7D}"/>
    <cellStyle name="Calculation 3 5 20" xfId="10302" xr:uid="{7306CE02-39BC-418E-9D02-7BF0A0312EEB}"/>
    <cellStyle name="Calculation 3 5 20 2" xfId="10303" xr:uid="{1275126E-538F-44CF-ABAA-7EBA16A47CE3}"/>
    <cellStyle name="Calculation 3 5 20 2 2" xfId="10304" xr:uid="{CBDA2089-8894-4444-AC49-721AB40833B8}"/>
    <cellStyle name="Calculation 3 5 20 2 3" xfId="10305" xr:uid="{C6040529-73DF-48A6-BCA4-B79A7021475A}"/>
    <cellStyle name="Calculation 3 5 20 2 4" xfId="10306" xr:uid="{EC6BD4B4-6803-4927-9C81-72D72B48BFA7}"/>
    <cellStyle name="Calculation 3 5 20 2 5" xfId="10307" xr:uid="{5D14EDB8-7A27-460F-9E67-E1F776572CCE}"/>
    <cellStyle name="Calculation 3 5 20 2 6" xfId="10308" xr:uid="{A5C941CA-CF29-4009-8C78-18048F166609}"/>
    <cellStyle name="Calculation 3 5 20 3" xfId="10309" xr:uid="{A1B40D74-4968-453B-A273-A36CE46E7A31}"/>
    <cellStyle name="Calculation 3 5 20 3 2" xfId="10310" xr:uid="{0240AF0F-D069-4F27-AF94-1B13784305BD}"/>
    <cellStyle name="Calculation 3 5 20 3 3" xfId="10311" xr:uid="{9D2C9A2C-9312-4434-8856-802C09688BC6}"/>
    <cellStyle name="Calculation 3 5 20 4" xfId="10312" xr:uid="{5226C52E-64ED-4768-B540-7E68BFC42D7B}"/>
    <cellStyle name="Calculation 3 5 20 4 2" xfId="10313" xr:uid="{B439CFA6-89B4-40E8-9AB3-1AAC1806F9DC}"/>
    <cellStyle name="Calculation 3 5 20 4 3" xfId="10314" xr:uid="{B4EA9E60-D01F-4FBA-94E4-7E953FA01100}"/>
    <cellStyle name="Calculation 3 5 20 5" xfId="10315" xr:uid="{A7BECB07-F3B7-4CEA-8C61-8EA66B4F298D}"/>
    <cellStyle name="Calculation 3 5 20 5 2" xfId="10316" xr:uid="{224A152E-D24F-4931-AE78-736375B7E73E}"/>
    <cellStyle name="Calculation 3 5 20 5 3" xfId="10317" xr:uid="{29DF7A48-AC91-4467-8068-978D169A5330}"/>
    <cellStyle name="Calculation 3 5 20 6" xfId="10318" xr:uid="{07022493-5850-4D76-B074-5B23A04EF484}"/>
    <cellStyle name="Calculation 3 5 20 6 2" xfId="10319" xr:uid="{C329C55F-B944-4C73-9BE1-A6B695D6072B}"/>
    <cellStyle name="Calculation 3 5 20 6 3" xfId="10320" xr:uid="{D7C8C19A-8234-463C-80E4-8B2D2451D308}"/>
    <cellStyle name="Calculation 3 5 20 7" xfId="10321" xr:uid="{A0B5921D-8EE7-4F87-899D-B78D94643091}"/>
    <cellStyle name="Calculation 3 5 20 8" xfId="10322" xr:uid="{B6716A33-8280-4C3B-A372-18ED628D9B1C}"/>
    <cellStyle name="Calculation 3 5 21" xfId="10323" xr:uid="{DBA9BD2B-01E1-4DA6-89B8-FAB00DE49897}"/>
    <cellStyle name="Calculation 3 5 21 2" xfId="10324" xr:uid="{29879BB6-3B97-43AE-9075-7C1BD1477376}"/>
    <cellStyle name="Calculation 3 5 21 2 2" xfId="10325" xr:uid="{2879AE14-4AFE-4C4C-BE68-020701AC0319}"/>
    <cellStyle name="Calculation 3 5 21 2 3" xfId="10326" xr:uid="{A6F1AB2A-D803-4AD0-850C-E04EBDF8B412}"/>
    <cellStyle name="Calculation 3 5 21 2 4" xfId="10327" xr:uid="{299DB1EE-0B71-4741-B889-893137A2EAD8}"/>
    <cellStyle name="Calculation 3 5 21 2 5" xfId="10328" xr:uid="{83339C29-B540-445F-8BED-7AA351657638}"/>
    <cellStyle name="Calculation 3 5 21 2 6" xfId="10329" xr:uid="{6EF24AC4-B12A-4159-A3C6-A3FCAC36E6C4}"/>
    <cellStyle name="Calculation 3 5 21 3" xfId="10330" xr:uid="{4F55394E-0826-4D4B-81AA-4342FDFE35D0}"/>
    <cellStyle name="Calculation 3 5 21 3 2" xfId="10331" xr:uid="{7A20DF58-A484-4F73-8F4E-0606AF665727}"/>
    <cellStyle name="Calculation 3 5 21 3 3" xfId="10332" xr:uid="{26D8A6D2-1387-4FCD-98AD-E008C7DEF994}"/>
    <cellStyle name="Calculation 3 5 21 4" xfId="10333" xr:uid="{C3D6A253-B2DB-4D61-A60B-4D022D5BA34F}"/>
    <cellStyle name="Calculation 3 5 21 4 2" xfId="10334" xr:uid="{34610246-E511-4522-8202-38D99C75753F}"/>
    <cellStyle name="Calculation 3 5 21 4 3" xfId="10335" xr:uid="{367EB5BE-BDBD-4969-A61D-87DB09A6C87A}"/>
    <cellStyle name="Calculation 3 5 21 5" xfId="10336" xr:uid="{0888D8AD-28A8-4384-8773-09325ED3F978}"/>
    <cellStyle name="Calculation 3 5 21 5 2" xfId="10337" xr:uid="{3405C5CA-F550-4DE1-BF0B-4E2391632E1E}"/>
    <cellStyle name="Calculation 3 5 21 5 3" xfId="10338" xr:uid="{8EA7CD90-8E62-48E1-8D41-61EAFFEB1254}"/>
    <cellStyle name="Calculation 3 5 21 6" xfId="10339" xr:uid="{96016110-1E02-464F-9F2E-17CB26D8564A}"/>
    <cellStyle name="Calculation 3 5 21 6 2" xfId="10340" xr:uid="{6CE8E8B7-DCB7-4F8C-B480-74C2147D42F9}"/>
    <cellStyle name="Calculation 3 5 21 6 3" xfId="10341" xr:uid="{63D4F89D-6F34-4D16-A74A-C84F5DB396D3}"/>
    <cellStyle name="Calculation 3 5 21 7" xfId="10342" xr:uid="{C9C87AF8-1F88-4E3B-9EF1-7BDD2A75D5FC}"/>
    <cellStyle name="Calculation 3 5 21 8" xfId="10343" xr:uid="{EF29A94E-ED5C-41C5-924E-4F54EE51BB96}"/>
    <cellStyle name="Calculation 3 5 22" xfId="10344" xr:uid="{5C28ED02-CEE5-4A8D-B37A-458A24012F46}"/>
    <cellStyle name="Calculation 3 5 22 2" xfId="10345" xr:uid="{54E2B40F-0333-477A-8076-4E9DE56E427A}"/>
    <cellStyle name="Calculation 3 5 22 2 2" xfId="10346" xr:uid="{7806FFA4-60AE-4786-91BF-2693375686A8}"/>
    <cellStyle name="Calculation 3 5 22 2 3" xfId="10347" xr:uid="{F6205698-C6C1-4037-9367-712B677D94DB}"/>
    <cellStyle name="Calculation 3 5 22 2 4" xfId="10348" xr:uid="{906342B4-2BB0-4E6B-AB1A-8AB622D3B1CF}"/>
    <cellStyle name="Calculation 3 5 22 2 5" xfId="10349" xr:uid="{4FC3E74F-D7F3-4818-B7B4-F74723032B1E}"/>
    <cellStyle name="Calculation 3 5 22 2 6" xfId="10350" xr:uid="{3C24EF1B-AF30-4FE9-A3B0-AFA5B7224E57}"/>
    <cellStyle name="Calculation 3 5 22 3" xfId="10351" xr:uid="{9FDE7260-5002-4D06-B513-859D498AB1A9}"/>
    <cellStyle name="Calculation 3 5 22 3 2" xfId="10352" xr:uid="{01C2F4D9-3C11-41AB-8FF1-FC2A1AB5DA09}"/>
    <cellStyle name="Calculation 3 5 22 3 3" xfId="10353" xr:uid="{94510633-7178-4CE0-9CE8-569877AFCC49}"/>
    <cellStyle name="Calculation 3 5 22 4" xfId="10354" xr:uid="{0F358EAF-A27F-4D94-B800-A5E38EF1289C}"/>
    <cellStyle name="Calculation 3 5 22 4 2" xfId="10355" xr:uid="{166D22B8-5430-4913-8446-5C190E66DEC0}"/>
    <cellStyle name="Calculation 3 5 22 4 3" xfId="10356" xr:uid="{BBE1880A-0074-4BA2-A502-399FE4189B72}"/>
    <cellStyle name="Calculation 3 5 22 5" xfId="10357" xr:uid="{59563DDC-BE71-41B8-A12B-C2BCC41AF04F}"/>
    <cellStyle name="Calculation 3 5 22 5 2" xfId="10358" xr:uid="{E1992AC5-03F8-4366-ADAF-31F9BB1D27FE}"/>
    <cellStyle name="Calculation 3 5 22 5 3" xfId="10359" xr:uid="{263BD19D-E274-4AA6-9407-BEF45B46C8A4}"/>
    <cellStyle name="Calculation 3 5 22 6" xfId="10360" xr:uid="{B14FF07C-B598-4802-9FB9-8B08BD1ACF3A}"/>
    <cellStyle name="Calculation 3 5 22 6 2" xfId="10361" xr:uid="{AD22FE1C-5E26-4A0F-B76F-AAB58192C42A}"/>
    <cellStyle name="Calculation 3 5 22 6 3" xfId="10362" xr:uid="{1A64E855-FDE9-4364-B078-1C9C7CD70B5F}"/>
    <cellStyle name="Calculation 3 5 22 7" xfId="10363" xr:uid="{CD467777-03B8-4A18-9264-0BF2C44A487F}"/>
    <cellStyle name="Calculation 3 5 22 8" xfId="10364" xr:uid="{0F94CD36-E435-41D4-B0A4-2B7164B3408F}"/>
    <cellStyle name="Calculation 3 5 23" xfId="10365" xr:uid="{1F6E2427-F577-4D27-810D-E268B3CCB738}"/>
    <cellStyle name="Calculation 3 5 23 2" xfId="10366" xr:uid="{CE8D7C89-B576-4689-BA4B-F197C3EAF62E}"/>
    <cellStyle name="Calculation 3 5 23 2 2" xfId="10367" xr:uid="{F4A0A4BF-3DD9-4F7E-B415-DE9F1E7D377C}"/>
    <cellStyle name="Calculation 3 5 23 2 3" xfId="10368" xr:uid="{C4BF17FC-57ED-466C-BE83-9D5A0C651C0D}"/>
    <cellStyle name="Calculation 3 5 23 2 4" xfId="10369" xr:uid="{38AD3914-BE83-47D4-8996-0E697F8BF1D8}"/>
    <cellStyle name="Calculation 3 5 23 2 5" xfId="10370" xr:uid="{6D87199A-2EBF-4D70-9F02-B190BB9CBAB1}"/>
    <cellStyle name="Calculation 3 5 23 2 6" xfId="10371" xr:uid="{35809CD7-A4CF-499B-BEC5-7A1662F44EBD}"/>
    <cellStyle name="Calculation 3 5 23 3" xfId="10372" xr:uid="{68BAD6E4-7A6E-4E16-B3AF-16F89AA1E3C6}"/>
    <cellStyle name="Calculation 3 5 23 3 2" xfId="10373" xr:uid="{AD0D7EEC-91BA-4F86-BE62-1695C2D83602}"/>
    <cellStyle name="Calculation 3 5 23 3 3" xfId="10374" xr:uid="{59400873-6E9D-4A87-819B-2801EB8FBCE8}"/>
    <cellStyle name="Calculation 3 5 23 4" xfId="10375" xr:uid="{184DA2A2-9B5F-4051-8C4D-97A325421C1A}"/>
    <cellStyle name="Calculation 3 5 23 4 2" xfId="10376" xr:uid="{6FCD0CF7-88E2-4D12-9012-0438491FAD3F}"/>
    <cellStyle name="Calculation 3 5 23 4 3" xfId="10377" xr:uid="{1DF6A2B7-16DB-442F-A715-22DC8E40AD1E}"/>
    <cellStyle name="Calculation 3 5 23 5" xfId="10378" xr:uid="{D12EE4F4-C331-45CA-8559-AFF4B2DC8BF8}"/>
    <cellStyle name="Calculation 3 5 23 5 2" xfId="10379" xr:uid="{F3565459-ED06-4C4B-8E44-06E0D19CB41A}"/>
    <cellStyle name="Calculation 3 5 23 5 3" xfId="10380" xr:uid="{99657710-53F9-4338-94FE-311D351345BF}"/>
    <cellStyle name="Calculation 3 5 23 6" xfId="10381" xr:uid="{2FDC2FD6-2BCA-4B23-B7BE-DD1D3D31CC76}"/>
    <cellStyle name="Calculation 3 5 23 6 2" xfId="10382" xr:uid="{FD629804-DF3C-4AED-8586-81B4D7493A93}"/>
    <cellStyle name="Calculation 3 5 23 6 3" xfId="10383" xr:uid="{E1BDBB6D-245C-4CDF-8DEC-467263B426DF}"/>
    <cellStyle name="Calculation 3 5 23 7" xfId="10384" xr:uid="{48118C16-0A46-4EE7-91EB-60AD704EC303}"/>
    <cellStyle name="Calculation 3 5 23 8" xfId="10385" xr:uid="{A976EBC5-48C1-47CE-9C37-32E54D3CEA74}"/>
    <cellStyle name="Calculation 3 5 24" xfId="10386" xr:uid="{95557750-F018-4D85-BF56-3965270CE4AA}"/>
    <cellStyle name="Calculation 3 5 24 2" xfId="10387" xr:uid="{376771A3-0DF0-4E46-88EC-ACCFA75D2D65}"/>
    <cellStyle name="Calculation 3 5 24 2 2" xfId="10388" xr:uid="{0496EEC8-32BD-424E-AE9C-5C2541789C83}"/>
    <cellStyle name="Calculation 3 5 24 2 3" xfId="10389" xr:uid="{3768BC98-E60D-487B-AAF3-3932ED9FF012}"/>
    <cellStyle name="Calculation 3 5 24 2 4" xfId="10390" xr:uid="{A3892CD7-64F5-4BC1-9E8F-BF1F9300093F}"/>
    <cellStyle name="Calculation 3 5 24 2 5" xfId="10391" xr:uid="{859D013C-6ADC-492C-B0C1-7B6757EB5706}"/>
    <cellStyle name="Calculation 3 5 24 2 6" xfId="10392" xr:uid="{1FF85901-3F62-4872-B60D-382F5CEB208D}"/>
    <cellStyle name="Calculation 3 5 24 3" xfId="10393" xr:uid="{0C0D7D2F-701B-43EC-824A-BC8796309308}"/>
    <cellStyle name="Calculation 3 5 24 3 2" xfId="10394" xr:uid="{6AA8AB2C-4A64-45A4-A12F-C91D24CC1AF8}"/>
    <cellStyle name="Calculation 3 5 24 3 3" xfId="10395" xr:uid="{9EAA1351-74C1-445D-9520-BF7165398898}"/>
    <cellStyle name="Calculation 3 5 24 4" xfId="10396" xr:uid="{6562644A-BA83-499C-96F3-15FA021D8E07}"/>
    <cellStyle name="Calculation 3 5 24 4 2" xfId="10397" xr:uid="{6BC9C3AD-938E-4CC1-A1F7-22EA7CF63A97}"/>
    <cellStyle name="Calculation 3 5 24 4 3" xfId="10398" xr:uid="{AB01DD85-E3AA-463A-87BE-40C64FE88C92}"/>
    <cellStyle name="Calculation 3 5 24 5" xfId="10399" xr:uid="{DFA76288-A6B4-410D-B14B-632DECEF47E0}"/>
    <cellStyle name="Calculation 3 5 24 5 2" xfId="10400" xr:uid="{F5D2EA73-91E0-4A1F-A806-BF592DA0B7B4}"/>
    <cellStyle name="Calculation 3 5 24 5 3" xfId="10401" xr:uid="{49004916-5C95-492F-A36D-640EC79BC0FB}"/>
    <cellStyle name="Calculation 3 5 24 6" xfId="10402" xr:uid="{2F3F76F8-5570-4838-8D4F-D1D3C0C3E1C4}"/>
    <cellStyle name="Calculation 3 5 24 6 2" xfId="10403" xr:uid="{7E75903C-3B41-4D5C-B7F8-C1993A9AA3E3}"/>
    <cellStyle name="Calculation 3 5 24 6 3" xfId="10404" xr:uid="{D47FFEF7-E283-46E2-8906-335A53B63F65}"/>
    <cellStyle name="Calculation 3 5 24 7" xfId="10405" xr:uid="{BBD857F1-F8E5-4A47-AFE3-5E22DF4E8F2D}"/>
    <cellStyle name="Calculation 3 5 24 8" xfId="10406" xr:uid="{012F3249-6AB8-41C9-B783-D5DBAA52FACA}"/>
    <cellStyle name="Calculation 3 5 25" xfId="10407" xr:uid="{6221AC4E-F64D-46BD-ABEC-9725949F621C}"/>
    <cellStyle name="Calculation 3 5 25 2" xfId="10408" xr:uid="{A762B8C2-5F72-4BBB-8B97-AEBDF03DBF98}"/>
    <cellStyle name="Calculation 3 5 25 2 2" xfId="10409" xr:uid="{25A60AFF-DCA6-4186-B80F-1FECFB0F1B7C}"/>
    <cellStyle name="Calculation 3 5 25 2 3" xfId="10410" xr:uid="{AD5E073A-BE10-4DF1-8DFE-68474ECA2B4A}"/>
    <cellStyle name="Calculation 3 5 25 2 4" xfId="10411" xr:uid="{10C41E7C-AEC6-4ACB-8F89-1CC086BD5487}"/>
    <cellStyle name="Calculation 3 5 25 2 5" xfId="10412" xr:uid="{F2EE30D8-1B1E-4ECD-8652-B9EBE2C2E115}"/>
    <cellStyle name="Calculation 3 5 25 2 6" xfId="10413" xr:uid="{9B20A075-F05C-418E-8ED4-BD752B0A8FA2}"/>
    <cellStyle name="Calculation 3 5 25 3" xfId="10414" xr:uid="{ED9E2F27-1CEF-4BF2-A57F-F7C6D8797826}"/>
    <cellStyle name="Calculation 3 5 25 3 2" xfId="10415" xr:uid="{23072139-EC1A-4E62-BEB7-492AE12E68B8}"/>
    <cellStyle name="Calculation 3 5 25 3 3" xfId="10416" xr:uid="{7B9DAA46-94E3-4768-A2C1-7DF39165D97E}"/>
    <cellStyle name="Calculation 3 5 25 4" xfId="10417" xr:uid="{D02C6CDB-DD1C-4A69-A0E5-76A97CCF7B22}"/>
    <cellStyle name="Calculation 3 5 25 4 2" xfId="10418" xr:uid="{9A7E9A3E-13BE-43C8-8267-3F1E79BAEBEB}"/>
    <cellStyle name="Calculation 3 5 25 4 3" xfId="10419" xr:uid="{0BDCFBBF-E982-4710-8BDE-63F44D1FA1E4}"/>
    <cellStyle name="Calculation 3 5 25 5" xfId="10420" xr:uid="{F6D448CF-1596-4896-B877-F02826C995D8}"/>
    <cellStyle name="Calculation 3 5 25 5 2" xfId="10421" xr:uid="{DA6D9896-2844-41A7-A332-593C3F1F614B}"/>
    <cellStyle name="Calculation 3 5 25 5 3" xfId="10422" xr:uid="{A662B8FB-46AB-4662-89EE-58BF100AA2E5}"/>
    <cellStyle name="Calculation 3 5 25 6" xfId="10423" xr:uid="{3FAB0D7D-B018-4176-88DB-56E42C9EFEAB}"/>
    <cellStyle name="Calculation 3 5 25 6 2" xfId="10424" xr:uid="{3E5B5842-4FB2-46D8-B070-D9888BB62567}"/>
    <cellStyle name="Calculation 3 5 25 6 3" xfId="10425" xr:uid="{14F2AE0C-8988-4968-B0A2-B531871C1BDB}"/>
    <cellStyle name="Calculation 3 5 25 7" xfId="10426" xr:uid="{B446618F-27CC-44DB-B4E2-850F77701D0E}"/>
    <cellStyle name="Calculation 3 5 25 8" xfId="10427" xr:uid="{E202A05D-A9E9-4778-90A3-6BFEBF0ABAAF}"/>
    <cellStyle name="Calculation 3 5 26" xfId="10428" xr:uid="{0E8320F8-D1E0-4679-8C6E-D9DD40AD98C7}"/>
    <cellStyle name="Calculation 3 5 26 2" xfId="10429" xr:uid="{4C92F222-37D2-4CBB-B563-91049C5483D9}"/>
    <cellStyle name="Calculation 3 5 26 2 2" xfId="10430" xr:uid="{9CE79AD7-8DE7-41AB-82A0-ACA6E681E3FF}"/>
    <cellStyle name="Calculation 3 5 26 2 3" xfId="10431" xr:uid="{4D25F49D-0C2B-4E89-A7E7-EE5BB7BC92CC}"/>
    <cellStyle name="Calculation 3 5 26 2 4" xfId="10432" xr:uid="{57763C37-4DF1-46D8-BC74-9922B148CE2F}"/>
    <cellStyle name="Calculation 3 5 26 2 5" xfId="10433" xr:uid="{7EF42913-CFA1-4A60-B915-73F177F2E29B}"/>
    <cellStyle name="Calculation 3 5 26 2 6" xfId="10434" xr:uid="{DC670357-A540-4ADD-8ADF-C9E396A6E325}"/>
    <cellStyle name="Calculation 3 5 26 3" xfId="10435" xr:uid="{75DA0329-B2B1-40DE-A5D2-0723872E794A}"/>
    <cellStyle name="Calculation 3 5 26 3 2" xfId="10436" xr:uid="{56FB7719-47D5-4898-870B-54403E8FDB25}"/>
    <cellStyle name="Calculation 3 5 26 3 3" xfId="10437" xr:uid="{5FE0CD82-EE38-400E-B432-AD2F91533C68}"/>
    <cellStyle name="Calculation 3 5 26 4" xfId="10438" xr:uid="{5637F716-829B-4BCC-AB5D-58F4F6AFAE07}"/>
    <cellStyle name="Calculation 3 5 26 4 2" xfId="10439" xr:uid="{1C3BA502-17FE-4A29-9717-591B29FB14DF}"/>
    <cellStyle name="Calculation 3 5 26 4 3" xfId="10440" xr:uid="{C7D46C3D-914C-4148-8E67-371D68BF08D5}"/>
    <cellStyle name="Calculation 3 5 26 5" xfId="10441" xr:uid="{2938432C-013C-47DC-B7E0-E6BB312E05C4}"/>
    <cellStyle name="Calculation 3 5 26 5 2" xfId="10442" xr:uid="{53699352-648F-4C51-A4A7-A9BD94319585}"/>
    <cellStyle name="Calculation 3 5 26 5 3" xfId="10443" xr:uid="{67D1ED81-3880-4D6E-BBBB-D81E70876294}"/>
    <cellStyle name="Calculation 3 5 26 6" xfId="10444" xr:uid="{E49387A2-AD6A-4B2F-911B-1ED149D73A69}"/>
    <cellStyle name="Calculation 3 5 26 6 2" xfId="10445" xr:uid="{D69B7A65-B10D-4D35-BDCB-A2C5ADCC49EC}"/>
    <cellStyle name="Calculation 3 5 26 6 3" xfId="10446" xr:uid="{1DB22EF4-132B-4789-B3A3-186249637423}"/>
    <cellStyle name="Calculation 3 5 26 7" xfId="10447" xr:uid="{AC649041-D544-4AFF-B786-EBE9AF959B49}"/>
    <cellStyle name="Calculation 3 5 26 8" xfId="10448" xr:uid="{8876B9EF-FDD0-41E6-B543-3E3B96F69EDD}"/>
    <cellStyle name="Calculation 3 5 27" xfId="10449" xr:uid="{C70CE03A-2B02-40CE-9389-C754990AF9B9}"/>
    <cellStyle name="Calculation 3 5 27 2" xfId="10450" xr:uid="{B10B7513-D83D-4488-8708-BFEE19EA82B4}"/>
    <cellStyle name="Calculation 3 5 27 2 2" xfId="10451" xr:uid="{60545E1D-E545-44DD-AB88-355C182338DA}"/>
    <cellStyle name="Calculation 3 5 27 2 3" xfId="10452" xr:uid="{249FB5D0-3AC1-4555-9833-938897E15F1A}"/>
    <cellStyle name="Calculation 3 5 27 2 4" xfId="10453" xr:uid="{EC7ED50D-2298-49A7-A91F-06561A13AB3A}"/>
    <cellStyle name="Calculation 3 5 27 2 5" xfId="10454" xr:uid="{A298238A-DA5E-4976-A711-9F63CA8A6238}"/>
    <cellStyle name="Calculation 3 5 27 2 6" xfId="10455" xr:uid="{0FCA2C7C-7032-4E94-9268-24B97C6C7EA8}"/>
    <cellStyle name="Calculation 3 5 27 3" xfId="10456" xr:uid="{1C94729B-2738-450F-A4EA-38746370B733}"/>
    <cellStyle name="Calculation 3 5 27 3 2" xfId="10457" xr:uid="{935E3BB9-45FC-4BB7-BAF3-332FAB02402E}"/>
    <cellStyle name="Calculation 3 5 27 3 3" xfId="10458" xr:uid="{2060D594-B2B8-4446-8F93-CFFD5B2DABDC}"/>
    <cellStyle name="Calculation 3 5 27 4" xfId="10459" xr:uid="{059DD5EF-A09E-437A-A903-EE7ADC981D65}"/>
    <cellStyle name="Calculation 3 5 27 4 2" xfId="10460" xr:uid="{2B0073AC-1F71-414C-AD3C-35034D5FED11}"/>
    <cellStyle name="Calculation 3 5 27 4 3" xfId="10461" xr:uid="{F59CA737-D04B-4EFF-A7E7-27F7656FED7C}"/>
    <cellStyle name="Calculation 3 5 27 5" xfId="10462" xr:uid="{5D104834-4D3B-45FA-B0A0-F5B648F203A7}"/>
    <cellStyle name="Calculation 3 5 27 5 2" xfId="10463" xr:uid="{50811EF7-6919-4A36-B805-1009E7278100}"/>
    <cellStyle name="Calculation 3 5 27 5 3" xfId="10464" xr:uid="{CF883043-C965-4FB1-B692-A7525F931E15}"/>
    <cellStyle name="Calculation 3 5 27 6" xfId="10465" xr:uid="{7BF3BD36-61F6-496C-8E09-99006EA15861}"/>
    <cellStyle name="Calculation 3 5 27 6 2" xfId="10466" xr:uid="{9ED79789-AAE3-4D73-9A9F-1D6C4A44796D}"/>
    <cellStyle name="Calculation 3 5 27 6 3" xfId="10467" xr:uid="{50E2ACC1-9E71-4272-9E64-3CD52E799CAA}"/>
    <cellStyle name="Calculation 3 5 27 7" xfId="10468" xr:uid="{B86E47D1-ED49-4F33-9EC4-95138BD9737E}"/>
    <cellStyle name="Calculation 3 5 27 8" xfId="10469" xr:uid="{F14B9A54-D076-4048-A105-E8C8960281D5}"/>
    <cellStyle name="Calculation 3 5 28" xfId="10470" xr:uid="{E143BF7C-955C-44D5-A665-CADA42A0CB3C}"/>
    <cellStyle name="Calculation 3 5 28 2" xfId="10471" xr:uid="{FDC2E927-18DE-424A-9BC5-7E24968D636F}"/>
    <cellStyle name="Calculation 3 5 28 2 2" xfId="10472" xr:uid="{E847BDEC-2BB3-421C-9754-6DB0862A17D3}"/>
    <cellStyle name="Calculation 3 5 28 2 3" xfId="10473" xr:uid="{0B9D1E1E-1D64-4897-8913-A958DA170389}"/>
    <cellStyle name="Calculation 3 5 28 2 4" xfId="10474" xr:uid="{2FB05CEF-B747-48D1-9611-690B9F7740C9}"/>
    <cellStyle name="Calculation 3 5 28 2 5" xfId="10475" xr:uid="{BC9FB54F-B84B-4C99-9560-6949E280897F}"/>
    <cellStyle name="Calculation 3 5 28 2 6" xfId="10476" xr:uid="{82023E69-88C1-406B-9D0D-74B55683770F}"/>
    <cellStyle name="Calculation 3 5 28 3" xfId="10477" xr:uid="{8DE7607D-BE5B-4E97-A917-658ED4D54F6B}"/>
    <cellStyle name="Calculation 3 5 28 3 2" xfId="10478" xr:uid="{ED02EF47-F436-45C7-8DCE-958B2E5AD2A4}"/>
    <cellStyle name="Calculation 3 5 28 3 3" xfId="10479" xr:uid="{EF7C2AEE-5474-4EB0-B50A-13E8AF3EADFE}"/>
    <cellStyle name="Calculation 3 5 28 4" xfId="10480" xr:uid="{35CE3900-37D9-4E6F-AE56-831F38E8A645}"/>
    <cellStyle name="Calculation 3 5 28 4 2" xfId="10481" xr:uid="{7CB48DFE-F598-408F-A07B-C9D62B3B1A32}"/>
    <cellStyle name="Calculation 3 5 28 4 3" xfId="10482" xr:uid="{2B14B3CB-D5D5-48BA-9B37-A63E2D0E638C}"/>
    <cellStyle name="Calculation 3 5 28 5" xfId="10483" xr:uid="{4F682E31-06F2-4199-BCB8-0C3F01D130E8}"/>
    <cellStyle name="Calculation 3 5 28 5 2" xfId="10484" xr:uid="{218727F3-ED1D-4778-ABDA-D81A1F1BED3A}"/>
    <cellStyle name="Calculation 3 5 28 5 3" xfId="10485" xr:uid="{E0F52E34-F0B9-4396-8709-241E93E473F1}"/>
    <cellStyle name="Calculation 3 5 28 6" xfId="10486" xr:uid="{8259791D-7EF2-46FC-9DAF-C5FA58C2CBDE}"/>
    <cellStyle name="Calculation 3 5 28 6 2" xfId="10487" xr:uid="{5FF056EC-1C9C-4F06-81E3-8CC5CC604667}"/>
    <cellStyle name="Calculation 3 5 28 6 3" xfId="10488" xr:uid="{47434192-5686-4C89-9FAD-8D8129F34719}"/>
    <cellStyle name="Calculation 3 5 28 7" xfId="10489" xr:uid="{BE100DD3-685D-431E-8834-10744E8CC62A}"/>
    <cellStyle name="Calculation 3 5 28 8" xfId="10490" xr:uid="{DAFD3A41-8B0E-46DD-AE66-8A5BC9255E60}"/>
    <cellStyle name="Calculation 3 5 29" xfId="10491" xr:uid="{340A6D42-F0B9-4EF0-882A-634925596607}"/>
    <cellStyle name="Calculation 3 5 29 2" xfId="10492" xr:uid="{2A096594-C586-449B-BEF6-F14824F8001F}"/>
    <cellStyle name="Calculation 3 5 29 2 2" xfId="10493" xr:uid="{381A848E-88B3-4887-AF3C-B29E06A30F3F}"/>
    <cellStyle name="Calculation 3 5 29 2 3" xfId="10494" xr:uid="{D5251844-BCAB-47FA-AC81-E4E4354F9808}"/>
    <cellStyle name="Calculation 3 5 29 2 4" xfId="10495" xr:uid="{6301653C-0E83-4C01-83A0-8817ACD93FC9}"/>
    <cellStyle name="Calculation 3 5 29 2 5" xfId="10496" xr:uid="{C556CA08-734A-4DDC-8F4A-414C7AB63CDA}"/>
    <cellStyle name="Calculation 3 5 29 2 6" xfId="10497" xr:uid="{CD124B25-094C-4806-853F-B375E5E23EEE}"/>
    <cellStyle name="Calculation 3 5 29 3" xfId="10498" xr:uid="{E390E04D-CC58-4328-83F9-1A504F251BE0}"/>
    <cellStyle name="Calculation 3 5 29 3 2" xfId="10499" xr:uid="{9BAFE5D8-4060-4A16-B4D8-C68DB32A12E1}"/>
    <cellStyle name="Calculation 3 5 29 3 3" xfId="10500" xr:uid="{ABD6FAFC-8FF4-499C-99A1-E88F622D4E1C}"/>
    <cellStyle name="Calculation 3 5 29 4" xfId="10501" xr:uid="{DD9BD147-06F0-4D62-93B5-A474124DF45C}"/>
    <cellStyle name="Calculation 3 5 29 4 2" xfId="10502" xr:uid="{24EF8BE2-7299-41C1-9BDB-8908A295B8FE}"/>
    <cellStyle name="Calculation 3 5 29 4 3" xfId="10503" xr:uid="{3D434F8C-CB36-418A-8F1D-CBC5252DE948}"/>
    <cellStyle name="Calculation 3 5 29 5" xfId="10504" xr:uid="{86E11B89-3007-4DB4-B71F-F94EC4456EF1}"/>
    <cellStyle name="Calculation 3 5 29 5 2" xfId="10505" xr:uid="{01EC08DE-6492-4E48-9823-913335E933C5}"/>
    <cellStyle name="Calculation 3 5 29 5 3" xfId="10506" xr:uid="{DE3B28FE-3140-44E5-98C8-6770218A385F}"/>
    <cellStyle name="Calculation 3 5 29 6" xfId="10507" xr:uid="{12A90FE8-BD56-4FA0-AD0E-95A10ED819C3}"/>
    <cellStyle name="Calculation 3 5 29 6 2" xfId="10508" xr:uid="{E3971FC8-4CD3-4CF3-AB3E-CDC5950F82D6}"/>
    <cellStyle name="Calculation 3 5 29 6 3" xfId="10509" xr:uid="{1D0F144E-1F4E-4792-9A1F-8F2AFBBB5C9C}"/>
    <cellStyle name="Calculation 3 5 29 7" xfId="10510" xr:uid="{CECEADCD-CD56-420A-ABE5-79A3D102BFEB}"/>
    <cellStyle name="Calculation 3 5 29 8" xfId="10511" xr:uid="{3F14A8AE-CCB5-436D-BBFB-F1577BE2D260}"/>
    <cellStyle name="Calculation 3 5 3" xfId="10512" xr:uid="{E088BB10-C83A-4A20-922C-2FAE6E1E05EB}"/>
    <cellStyle name="Calculation 3 5 3 2" xfId="10513" xr:uid="{9B6F4828-D0B4-4CDA-95CA-2C207AE1BB6E}"/>
    <cellStyle name="Calculation 3 5 3 2 2" xfId="10514" xr:uid="{C764D770-6BDA-4309-A913-F78F8A7C3C73}"/>
    <cellStyle name="Calculation 3 5 3 2 3" xfId="10515" xr:uid="{9A423401-C070-4196-8E61-3845CB371EE6}"/>
    <cellStyle name="Calculation 3 5 3 2 4" xfId="10516" xr:uid="{180952DD-E5AE-41CB-9753-0D4A3A00C8C1}"/>
    <cellStyle name="Calculation 3 5 3 2 5" xfId="10517" xr:uid="{8009D756-3737-4430-9C8D-44FD99B1479A}"/>
    <cellStyle name="Calculation 3 5 3 2 6" xfId="10518" xr:uid="{C53206A6-DAD6-4DD2-A458-EE5CB191522C}"/>
    <cellStyle name="Calculation 3 5 3 3" xfId="10519" xr:uid="{4AB25169-B5E3-461F-AB5E-F93E67B0DD48}"/>
    <cellStyle name="Calculation 3 5 3 3 2" xfId="10520" xr:uid="{B0FFC3D3-219B-4313-AB8C-8A320E229D4B}"/>
    <cellStyle name="Calculation 3 5 3 3 3" xfId="10521" xr:uid="{21EA6114-8B8B-4703-831A-83A06B3DFB4F}"/>
    <cellStyle name="Calculation 3 5 3 4" xfId="10522" xr:uid="{3CEE20D8-AA23-4460-AB9F-D357C8B68BC5}"/>
    <cellStyle name="Calculation 3 5 3 4 2" xfId="10523" xr:uid="{AE5E163F-320F-400A-A7C2-B66DD47A1438}"/>
    <cellStyle name="Calculation 3 5 3 4 3" xfId="10524" xr:uid="{C1556001-8504-4412-B679-1CA3C3336138}"/>
    <cellStyle name="Calculation 3 5 3 5" xfId="10525" xr:uid="{354B5896-4BDF-408B-99DD-0F72A51EE167}"/>
    <cellStyle name="Calculation 3 5 3 5 2" xfId="10526" xr:uid="{6D8778F2-B10D-4B29-82E9-BF76770E3EFD}"/>
    <cellStyle name="Calculation 3 5 3 5 3" xfId="10527" xr:uid="{D2A1F71E-44BB-438C-B18B-E05EEBCEA8BA}"/>
    <cellStyle name="Calculation 3 5 3 6" xfId="10528" xr:uid="{1EA66EC4-EE89-4C06-9F4B-3D8B60E004EA}"/>
    <cellStyle name="Calculation 3 5 3 6 2" xfId="10529" xr:uid="{96D24995-00E2-4DCC-A7B9-0BE1917A85AC}"/>
    <cellStyle name="Calculation 3 5 3 6 3" xfId="10530" xr:uid="{D2AE4398-1D65-4B16-BD19-03DE89727C8F}"/>
    <cellStyle name="Calculation 3 5 3 7" xfId="10531" xr:uid="{EE556AD3-C95C-407C-A069-8A7E5A662F2B}"/>
    <cellStyle name="Calculation 3 5 3 8" xfId="10532" xr:uid="{370ED293-FA81-4416-A332-842C5BAD9930}"/>
    <cellStyle name="Calculation 3 5 30" xfId="10533" xr:uid="{894E26AE-590A-4EA0-AF6B-F066E725A931}"/>
    <cellStyle name="Calculation 3 5 30 2" xfId="10534" xr:uid="{9336E304-1BB1-4F56-88A6-FA0418A25F9E}"/>
    <cellStyle name="Calculation 3 5 30 2 2" xfId="10535" xr:uid="{8D4B45E6-6927-4C31-8209-09764F725494}"/>
    <cellStyle name="Calculation 3 5 30 2 3" xfId="10536" xr:uid="{C8972275-977A-450B-BA9A-FAC163AC78C2}"/>
    <cellStyle name="Calculation 3 5 30 2 4" xfId="10537" xr:uid="{37FD46BE-5897-4A2C-B8C9-E0528A243B7C}"/>
    <cellStyle name="Calculation 3 5 30 2 5" xfId="10538" xr:uid="{707119EE-172D-4D6F-B302-13314D45A4BA}"/>
    <cellStyle name="Calculation 3 5 30 2 6" xfId="10539" xr:uid="{57AA5B6C-D440-4D26-925E-61D941F1B363}"/>
    <cellStyle name="Calculation 3 5 30 3" xfId="10540" xr:uid="{4F570BA4-4FF5-4749-A292-60792F176F24}"/>
    <cellStyle name="Calculation 3 5 30 3 2" xfId="10541" xr:uid="{C6AB7D3E-7D7A-4FFF-B574-65CCD268B61A}"/>
    <cellStyle name="Calculation 3 5 30 3 3" xfId="10542" xr:uid="{72ACE955-F52F-4859-B538-4ADC427658F2}"/>
    <cellStyle name="Calculation 3 5 30 4" xfId="10543" xr:uid="{BD9B3EE3-BCF3-4CBC-850F-4C83227A2C77}"/>
    <cellStyle name="Calculation 3 5 30 4 2" xfId="10544" xr:uid="{18128411-6AFD-4FDE-A077-A9CBEB313596}"/>
    <cellStyle name="Calculation 3 5 30 4 3" xfId="10545" xr:uid="{DD81744A-E9C2-4777-B84F-484870D3CC63}"/>
    <cellStyle name="Calculation 3 5 30 5" xfId="10546" xr:uid="{74C077A8-390A-47A7-8667-289C32630770}"/>
    <cellStyle name="Calculation 3 5 30 5 2" xfId="10547" xr:uid="{57E4CA86-2C27-41ED-A3D7-5E08DFED4C42}"/>
    <cellStyle name="Calculation 3 5 30 5 3" xfId="10548" xr:uid="{6A1529A4-77C2-4480-8EE5-024B11EE5922}"/>
    <cellStyle name="Calculation 3 5 30 6" xfId="10549" xr:uid="{EAD5B9A7-F1C3-4224-9F34-BE9AAC2887AF}"/>
    <cellStyle name="Calculation 3 5 30 6 2" xfId="10550" xr:uid="{C4AD4007-D1BA-4015-8B07-342C03969836}"/>
    <cellStyle name="Calculation 3 5 30 6 3" xfId="10551" xr:uid="{E37E6A5E-DE48-4FE5-88C4-C2484346E166}"/>
    <cellStyle name="Calculation 3 5 30 7" xfId="10552" xr:uid="{199BB2DE-E7F3-484A-B6F4-341761EC2E5E}"/>
    <cellStyle name="Calculation 3 5 30 8" xfId="10553" xr:uid="{3F8958AF-F6C8-4C55-8BE0-E389C93817F9}"/>
    <cellStyle name="Calculation 3 5 31" xfId="10554" xr:uid="{156478E2-4A72-4FB9-A441-E7C881E444B4}"/>
    <cellStyle name="Calculation 3 5 31 2" xfId="10555" xr:uid="{DF2C7655-DEAD-4766-BE68-D2DE68AF40E9}"/>
    <cellStyle name="Calculation 3 5 31 2 2" xfId="10556" xr:uid="{57800CF9-CA39-49BC-9678-22C00CCA34E5}"/>
    <cellStyle name="Calculation 3 5 31 2 3" xfId="10557" xr:uid="{590C6FF4-C39E-49F6-ADB4-14010EA03B81}"/>
    <cellStyle name="Calculation 3 5 31 2 4" xfId="10558" xr:uid="{98348900-6E3F-4D42-A1D0-D92F487A7808}"/>
    <cellStyle name="Calculation 3 5 31 2 5" xfId="10559" xr:uid="{CB12299E-A069-4BA0-A253-38C9F6DD1780}"/>
    <cellStyle name="Calculation 3 5 31 2 6" xfId="10560" xr:uid="{2D516A34-8DAD-4347-B856-CF8785215ECC}"/>
    <cellStyle name="Calculation 3 5 31 3" xfId="10561" xr:uid="{B5180BE5-7B0A-4647-A3E7-E3E2C72E666E}"/>
    <cellStyle name="Calculation 3 5 31 3 2" xfId="10562" xr:uid="{05B29DC0-EF69-4266-BC63-D08B83BE4153}"/>
    <cellStyle name="Calculation 3 5 31 3 3" xfId="10563" xr:uid="{5610397D-7BA1-48F7-94EB-947EB0B083A2}"/>
    <cellStyle name="Calculation 3 5 31 4" xfId="10564" xr:uid="{9DF01DB9-2FF8-48C9-B2FF-241E4DD54409}"/>
    <cellStyle name="Calculation 3 5 31 4 2" xfId="10565" xr:uid="{3F1C1B9E-ED2F-4D3F-8A84-79C878E111CD}"/>
    <cellStyle name="Calculation 3 5 31 4 3" xfId="10566" xr:uid="{9C3C95B5-51FB-4C2C-BD6C-865183892DAB}"/>
    <cellStyle name="Calculation 3 5 31 5" xfId="10567" xr:uid="{3256291A-E6CA-4C16-A064-9386658EEE83}"/>
    <cellStyle name="Calculation 3 5 31 5 2" xfId="10568" xr:uid="{ACCA30C7-F42B-449D-960D-D134AC7A365D}"/>
    <cellStyle name="Calculation 3 5 31 5 3" xfId="10569" xr:uid="{B5EA905B-1AA5-498C-B7AC-1E618BEA843E}"/>
    <cellStyle name="Calculation 3 5 31 6" xfId="10570" xr:uid="{80452F9F-4A45-4BA9-858D-F96417A99E7E}"/>
    <cellStyle name="Calculation 3 5 31 6 2" xfId="10571" xr:uid="{2E34B5D5-A4B5-4658-9260-067726EE5CCE}"/>
    <cellStyle name="Calculation 3 5 31 6 3" xfId="10572" xr:uid="{5995308A-8FB0-4DE2-B58C-D97309F0B0B7}"/>
    <cellStyle name="Calculation 3 5 31 7" xfId="10573" xr:uid="{86D09465-E072-4313-9D3A-79D34287BE00}"/>
    <cellStyle name="Calculation 3 5 31 8" xfId="10574" xr:uid="{8086DFCE-23B2-4B47-946D-DDF1B4538C91}"/>
    <cellStyle name="Calculation 3 5 32" xfId="10575" xr:uid="{C322286E-9F33-4016-B0CF-81A57BB719A4}"/>
    <cellStyle name="Calculation 3 5 32 2" xfId="10576" xr:uid="{6CD53B37-5008-44E4-9194-A8AB42EDF112}"/>
    <cellStyle name="Calculation 3 5 32 2 2" xfId="10577" xr:uid="{EC869112-C4B2-4F25-A6F4-8393D75D7A32}"/>
    <cellStyle name="Calculation 3 5 32 2 3" xfId="10578" xr:uid="{5C439556-24A2-44BB-9CEE-1160DB73B1D9}"/>
    <cellStyle name="Calculation 3 5 32 2 4" xfId="10579" xr:uid="{3F8CFA37-2566-4EA5-B713-59EA052F07C7}"/>
    <cellStyle name="Calculation 3 5 32 2 5" xfId="10580" xr:uid="{E9095641-0A75-466C-9926-FA40E98063A8}"/>
    <cellStyle name="Calculation 3 5 32 2 6" xfId="10581" xr:uid="{A4F4A56F-C187-43FD-8AD6-CA6E379ABFE7}"/>
    <cellStyle name="Calculation 3 5 32 3" xfId="10582" xr:uid="{EE85D1F6-F93B-45EF-A754-F181B4776A53}"/>
    <cellStyle name="Calculation 3 5 32 3 2" xfId="10583" xr:uid="{F9FB536D-5BF7-4E2F-B9E7-01BB251F6CF0}"/>
    <cellStyle name="Calculation 3 5 32 3 3" xfId="10584" xr:uid="{CD2161AB-D9A1-44CD-8591-A0F542B70928}"/>
    <cellStyle name="Calculation 3 5 32 4" xfId="10585" xr:uid="{4DC23DC8-4EF8-4C93-9F0D-F6BA2C9E89B3}"/>
    <cellStyle name="Calculation 3 5 32 4 2" xfId="10586" xr:uid="{6A896832-0BD2-4A69-9076-B636F5F74B61}"/>
    <cellStyle name="Calculation 3 5 32 4 3" xfId="10587" xr:uid="{B4A3B59D-542D-4D57-A523-CDB29F663D16}"/>
    <cellStyle name="Calculation 3 5 32 5" xfId="10588" xr:uid="{E87741F0-A8A4-439F-86C4-93AF3D21B153}"/>
    <cellStyle name="Calculation 3 5 32 5 2" xfId="10589" xr:uid="{F19E19E9-4E69-4D4E-8944-EAA16F2F37D4}"/>
    <cellStyle name="Calculation 3 5 32 5 3" xfId="10590" xr:uid="{950F90BE-1C4C-4383-9E2E-F29AE8F5DBAE}"/>
    <cellStyle name="Calculation 3 5 32 6" xfId="10591" xr:uid="{E8188CFD-4ECF-41E3-AC25-477744FE1F6A}"/>
    <cellStyle name="Calculation 3 5 32 6 2" xfId="10592" xr:uid="{2C7FF9E0-FE75-4149-9E22-40034E3A246D}"/>
    <cellStyle name="Calculation 3 5 32 6 3" xfId="10593" xr:uid="{9E3A52C2-E06B-4303-A74D-29AB2EF37A4A}"/>
    <cellStyle name="Calculation 3 5 32 7" xfId="10594" xr:uid="{51D050A2-441B-49A9-8D68-C84D667081EB}"/>
    <cellStyle name="Calculation 3 5 32 8" xfId="10595" xr:uid="{9829F57F-76CD-44CC-A19C-F650560A70DC}"/>
    <cellStyle name="Calculation 3 5 33" xfId="10596" xr:uid="{4728DCD6-45B5-4C94-A75C-DE39EAA7B084}"/>
    <cellStyle name="Calculation 3 5 33 2" xfId="10597" xr:uid="{CB2F471A-38A3-4234-9829-CF43CCD2527D}"/>
    <cellStyle name="Calculation 3 5 33 2 2" xfId="10598" xr:uid="{41815A23-321F-49EF-B6E9-7CB2905661D5}"/>
    <cellStyle name="Calculation 3 5 33 2 3" xfId="10599" xr:uid="{656CAB99-41C0-4F76-A79B-21039A4B423E}"/>
    <cellStyle name="Calculation 3 5 33 2 4" xfId="10600" xr:uid="{C29291FF-2CC6-42FD-A41E-115737F3B12F}"/>
    <cellStyle name="Calculation 3 5 33 2 5" xfId="10601" xr:uid="{89259383-695C-42E2-BFB3-A5E5B2747086}"/>
    <cellStyle name="Calculation 3 5 33 2 6" xfId="10602" xr:uid="{5D426DEA-A1D1-4D86-8CFE-9E53C885CA31}"/>
    <cellStyle name="Calculation 3 5 33 3" xfId="10603" xr:uid="{09F98360-13D6-4C4D-9DDD-73ED75B83098}"/>
    <cellStyle name="Calculation 3 5 33 3 2" xfId="10604" xr:uid="{59C4BC3C-CA2C-4980-B106-0AF427A9AC05}"/>
    <cellStyle name="Calculation 3 5 33 3 3" xfId="10605" xr:uid="{AB1C4BD1-8BB4-458B-ADFF-421E4A06CC3C}"/>
    <cellStyle name="Calculation 3 5 33 4" xfId="10606" xr:uid="{BC0C2B20-3DE1-469C-B884-2E2FF230096E}"/>
    <cellStyle name="Calculation 3 5 33 4 2" xfId="10607" xr:uid="{D522F07A-F5D9-441C-BEB2-DCE06B27CD07}"/>
    <cellStyle name="Calculation 3 5 33 4 3" xfId="10608" xr:uid="{28016B37-636C-414B-8F01-AF69BB7D9581}"/>
    <cellStyle name="Calculation 3 5 33 5" xfId="10609" xr:uid="{96F853F3-DDCD-4A4B-B3D7-2D852C405614}"/>
    <cellStyle name="Calculation 3 5 33 5 2" xfId="10610" xr:uid="{3493B286-0404-471B-8B10-6EC371E3B828}"/>
    <cellStyle name="Calculation 3 5 33 5 3" xfId="10611" xr:uid="{C1ACC11A-2568-4767-B0F5-A860090186C0}"/>
    <cellStyle name="Calculation 3 5 33 6" xfId="10612" xr:uid="{B0F3C4DA-E337-463B-9DBB-4A2AB6090FF3}"/>
    <cellStyle name="Calculation 3 5 33 6 2" xfId="10613" xr:uid="{018B5539-2A47-4F13-BB5D-49A0148086D5}"/>
    <cellStyle name="Calculation 3 5 33 6 3" xfId="10614" xr:uid="{28149AC6-2538-4721-B455-4776E0AEA368}"/>
    <cellStyle name="Calculation 3 5 33 7" xfId="10615" xr:uid="{F438CDE5-3585-42E2-AD91-6C3563268C39}"/>
    <cellStyle name="Calculation 3 5 33 8" xfId="10616" xr:uid="{CD207BCD-532D-4C56-B011-C9AAEF5F616F}"/>
    <cellStyle name="Calculation 3 5 34" xfId="10617" xr:uid="{63F1D2AD-A196-4853-8990-8E0C41F60CAA}"/>
    <cellStyle name="Calculation 3 5 34 2" xfId="10618" xr:uid="{C1CDF7F0-9D85-4625-9580-F5D3424BD28C}"/>
    <cellStyle name="Calculation 3 5 34 2 2" xfId="10619" xr:uid="{A84DA173-895F-40A8-8F89-C85C072350AB}"/>
    <cellStyle name="Calculation 3 5 34 2 3" xfId="10620" xr:uid="{5FAA62D4-56ED-4778-ADDE-06DBB49E58DB}"/>
    <cellStyle name="Calculation 3 5 34 2 4" xfId="10621" xr:uid="{EA10C605-87EA-4B4A-8400-CADFA7D588BF}"/>
    <cellStyle name="Calculation 3 5 34 2 5" xfId="10622" xr:uid="{34337E7A-7E7C-4CDC-B8DB-C063D4915C5A}"/>
    <cellStyle name="Calculation 3 5 34 2 6" xfId="10623" xr:uid="{77E82BF3-5CF0-43E8-85F9-69D72545CE33}"/>
    <cellStyle name="Calculation 3 5 34 3" xfId="10624" xr:uid="{A8ACD311-D4C1-42C7-A9B1-706419DBA4A7}"/>
    <cellStyle name="Calculation 3 5 34 3 2" xfId="10625" xr:uid="{51579070-295B-4FE0-8E1D-7170413B298C}"/>
    <cellStyle name="Calculation 3 5 34 3 3" xfId="10626" xr:uid="{82F50B87-B56F-47F9-9207-FF31A120E42D}"/>
    <cellStyle name="Calculation 3 5 34 4" xfId="10627" xr:uid="{D3D1F67B-D039-43D0-92CD-19472B125BA0}"/>
    <cellStyle name="Calculation 3 5 34 4 2" xfId="10628" xr:uid="{BD0EBF20-5A86-408A-B553-703E38462B25}"/>
    <cellStyle name="Calculation 3 5 34 4 3" xfId="10629" xr:uid="{ECE5DABC-0395-4D90-BDB7-90E6993EC5CE}"/>
    <cellStyle name="Calculation 3 5 34 5" xfId="10630" xr:uid="{50F476A1-2685-48D0-B455-4C8E865ACF5E}"/>
    <cellStyle name="Calculation 3 5 34 5 2" xfId="10631" xr:uid="{0358A6FA-DF7A-439A-8643-0DC90D34E972}"/>
    <cellStyle name="Calculation 3 5 34 5 3" xfId="10632" xr:uid="{C6181A75-5B9C-4D58-8FD1-C9536D10ED0B}"/>
    <cellStyle name="Calculation 3 5 34 6" xfId="10633" xr:uid="{368B63F5-BA5D-40B4-B539-3126C39D4CC0}"/>
    <cellStyle name="Calculation 3 5 34 6 2" xfId="10634" xr:uid="{221FDB7E-B626-4FFA-9DA0-CBB018943B96}"/>
    <cellStyle name="Calculation 3 5 34 6 3" xfId="10635" xr:uid="{1940998F-3C3B-4980-BBA5-2D922C55D643}"/>
    <cellStyle name="Calculation 3 5 34 7" xfId="10636" xr:uid="{F5E7C7BC-31F4-4693-BAEC-167A3A85F713}"/>
    <cellStyle name="Calculation 3 5 34 8" xfId="10637" xr:uid="{F05DBAB9-E97B-4049-807B-53639BE38CD1}"/>
    <cellStyle name="Calculation 3 5 35" xfId="10638" xr:uid="{7B4E6365-8C86-4010-9AEA-88DDB3E26B3A}"/>
    <cellStyle name="Calculation 3 5 35 2" xfId="10639" xr:uid="{95239CA9-758D-48E9-9D32-9DBA34416562}"/>
    <cellStyle name="Calculation 3 5 35 3" xfId="10640" xr:uid="{3E6266DB-FE15-4936-9F88-B29A00FF065A}"/>
    <cellStyle name="Calculation 3 5 35 4" xfId="10641" xr:uid="{9017ABA9-930C-48C7-853D-828C462FA293}"/>
    <cellStyle name="Calculation 3 5 35 5" xfId="10642" xr:uid="{C70C39DE-4FC3-4D75-B0A8-E9FB26F6E66C}"/>
    <cellStyle name="Calculation 3 5 35 6" xfId="10643" xr:uid="{A011EE72-F22C-4E44-A72A-AFD1E0BA1212}"/>
    <cellStyle name="Calculation 3 5 36" xfId="10644" xr:uid="{7D75C490-87CF-4EE7-AC75-79CA4379FD5F}"/>
    <cellStyle name="Calculation 3 5 36 2" xfId="10645" xr:uid="{CBDA7652-7E9C-4509-A669-BB9883608A0D}"/>
    <cellStyle name="Calculation 3 5 36 3" xfId="10646" xr:uid="{5727083F-C3AF-4214-8369-607074EEEF0F}"/>
    <cellStyle name="Calculation 3 5 37" xfId="10647" xr:uid="{2582E24F-B447-4295-AE73-52F7FCFFA482}"/>
    <cellStyle name="Calculation 3 5 37 2" xfId="10648" xr:uid="{82CF0746-13C8-4B58-9740-909F68E43C92}"/>
    <cellStyle name="Calculation 3 5 37 3" xfId="10649" xr:uid="{DBDDDCB9-7379-4599-8CE8-B91FDBD95B90}"/>
    <cellStyle name="Calculation 3 5 38" xfId="10650" xr:uid="{BDF3BD35-7A48-4BB6-90BE-8C8B362BA85E}"/>
    <cellStyle name="Calculation 3 5 38 2" xfId="10651" xr:uid="{13549357-CB50-4197-8161-D170F858D7F0}"/>
    <cellStyle name="Calculation 3 5 38 3" xfId="10652" xr:uid="{DC21D887-A2E8-4D97-8830-591769AD25E9}"/>
    <cellStyle name="Calculation 3 5 39" xfId="10653" xr:uid="{3B903BB4-A66D-415B-BB9C-980F55DF1616}"/>
    <cellStyle name="Calculation 3 5 39 2" xfId="10654" xr:uid="{F3DF574D-BF8C-46D9-8B22-BA6E5AE3ACB5}"/>
    <cellStyle name="Calculation 3 5 39 3" xfId="10655" xr:uid="{B8CD1F5B-1277-4D0D-A347-AA558DB07CE4}"/>
    <cellStyle name="Calculation 3 5 4" xfId="10656" xr:uid="{3941DADA-1FB4-4AAA-B8BE-1B6E3FBC6BE6}"/>
    <cellStyle name="Calculation 3 5 4 2" xfId="10657" xr:uid="{E77B9DF7-F45F-45A3-856B-681FA5468DF9}"/>
    <cellStyle name="Calculation 3 5 4 2 2" xfId="10658" xr:uid="{900A2E80-0CC0-46B4-8C67-A0D8A600D031}"/>
    <cellStyle name="Calculation 3 5 4 2 3" xfId="10659" xr:uid="{557068DF-E74A-4712-B07D-0BBDC2FF84EF}"/>
    <cellStyle name="Calculation 3 5 4 2 4" xfId="10660" xr:uid="{733283A8-0A45-4DE0-8C1B-42801E42F3E1}"/>
    <cellStyle name="Calculation 3 5 4 2 5" xfId="10661" xr:uid="{D7826948-746F-40BE-8625-2E0AD9CDDFAF}"/>
    <cellStyle name="Calculation 3 5 4 2 6" xfId="10662" xr:uid="{B17F84FB-DA9B-4468-8F49-A11ABD858BB6}"/>
    <cellStyle name="Calculation 3 5 4 3" xfId="10663" xr:uid="{9669E580-1A64-4F34-8DC8-006E074E57D6}"/>
    <cellStyle name="Calculation 3 5 4 3 2" xfId="10664" xr:uid="{A034B88C-8173-458C-B2F4-02E990232B42}"/>
    <cellStyle name="Calculation 3 5 4 3 3" xfId="10665" xr:uid="{98C1D59C-F3A5-4873-AE38-9FBBCDA8AF95}"/>
    <cellStyle name="Calculation 3 5 4 4" xfId="10666" xr:uid="{2794BB2D-3E6E-49EF-8B02-65595D66F7FC}"/>
    <cellStyle name="Calculation 3 5 4 4 2" xfId="10667" xr:uid="{DB7F1EC5-7539-4404-8462-76769C244729}"/>
    <cellStyle name="Calculation 3 5 4 4 3" xfId="10668" xr:uid="{D960DCB6-1449-4167-B974-30290675672D}"/>
    <cellStyle name="Calculation 3 5 4 5" xfId="10669" xr:uid="{A849913D-F2B1-4CC4-BE68-7C4CED3AC12B}"/>
    <cellStyle name="Calculation 3 5 4 5 2" xfId="10670" xr:uid="{C2F6644D-A1BF-41F5-B859-74CC3A3107F5}"/>
    <cellStyle name="Calculation 3 5 4 5 3" xfId="10671" xr:uid="{DFEB98F2-84F2-4048-82E4-DAFB5527B489}"/>
    <cellStyle name="Calculation 3 5 4 6" xfId="10672" xr:uid="{E44C08BD-07A6-4902-BED9-7EA58B03740C}"/>
    <cellStyle name="Calculation 3 5 4 6 2" xfId="10673" xr:uid="{01DF256A-1BAD-4014-B605-DACA10B39552}"/>
    <cellStyle name="Calculation 3 5 4 6 3" xfId="10674" xr:uid="{ABDA7916-C47C-4397-B3E2-A95DBD0CB99D}"/>
    <cellStyle name="Calculation 3 5 4 7" xfId="10675" xr:uid="{F15063D9-227E-4C80-B6CB-8872389833DD}"/>
    <cellStyle name="Calculation 3 5 4 8" xfId="10676" xr:uid="{F1DE069C-9F15-423E-A7AA-6A676D068CCE}"/>
    <cellStyle name="Calculation 3 5 40" xfId="10677" xr:uid="{11ACE9BD-012D-442B-A93B-FF7B46FD2764}"/>
    <cellStyle name="Calculation 3 5 41" xfId="10678" xr:uid="{026B7E23-442B-4A99-8642-85F6738835E0}"/>
    <cellStyle name="Calculation 3 5 5" xfId="10679" xr:uid="{D19A4795-C7BB-4712-8044-A57937A37017}"/>
    <cellStyle name="Calculation 3 5 5 2" xfId="10680" xr:uid="{39EB5320-76F9-4D34-8D5A-A52AC5275D9C}"/>
    <cellStyle name="Calculation 3 5 5 2 2" xfId="10681" xr:uid="{9CB79D5E-0BB3-48E2-AB00-1CC2704E2AEC}"/>
    <cellStyle name="Calculation 3 5 5 2 3" xfId="10682" xr:uid="{0770999D-A9FE-438F-9072-856584209226}"/>
    <cellStyle name="Calculation 3 5 5 2 4" xfId="10683" xr:uid="{CA1ABCAD-43AD-4E53-8F23-F78D1E18158E}"/>
    <cellStyle name="Calculation 3 5 5 2 5" xfId="10684" xr:uid="{D8401196-E673-40D1-80F4-900A2C352664}"/>
    <cellStyle name="Calculation 3 5 5 2 6" xfId="10685" xr:uid="{9CD166D2-85BD-41A0-A49B-46236F437431}"/>
    <cellStyle name="Calculation 3 5 5 3" xfId="10686" xr:uid="{11DF5AF6-EBB4-4C42-99C7-01CB53EE5768}"/>
    <cellStyle name="Calculation 3 5 5 3 2" xfId="10687" xr:uid="{38637B56-4DAD-4F39-95E5-D8A43391A19B}"/>
    <cellStyle name="Calculation 3 5 5 3 3" xfId="10688" xr:uid="{64DAE148-2F29-4B77-B2D9-9C187A5201D6}"/>
    <cellStyle name="Calculation 3 5 5 4" xfId="10689" xr:uid="{C4D5E7E1-D118-4B68-9586-87352EF3E5C4}"/>
    <cellStyle name="Calculation 3 5 5 4 2" xfId="10690" xr:uid="{68B892A8-762D-41F8-A50C-0442948E2EEF}"/>
    <cellStyle name="Calculation 3 5 5 4 3" xfId="10691" xr:uid="{15A16CF5-1FAE-460F-9C6C-254648D82455}"/>
    <cellStyle name="Calculation 3 5 5 5" xfId="10692" xr:uid="{159EAFA2-9196-4C12-AB7B-85FE4028CC3A}"/>
    <cellStyle name="Calculation 3 5 5 5 2" xfId="10693" xr:uid="{387379E1-6056-4337-B20A-13E7A7BD8CCF}"/>
    <cellStyle name="Calculation 3 5 5 5 3" xfId="10694" xr:uid="{4066E8CC-C669-4344-93E4-D51DCED6147B}"/>
    <cellStyle name="Calculation 3 5 5 6" xfId="10695" xr:uid="{CF466A1D-3317-4202-B88F-950B1F75C758}"/>
    <cellStyle name="Calculation 3 5 5 6 2" xfId="10696" xr:uid="{58474DEF-441D-4518-924B-A32F61F76056}"/>
    <cellStyle name="Calculation 3 5 5 6 3" xfId="10697" xr:uid="{B2130ED6-7A3A-4744-8E23-5A66767F3A19}"/>
    <cellStyle name="Calculation 3 5 5 7" xfId="10698" xr:uid="{0411ADA1-593F-41DB-B998-217C584B7882}"/>
    <cellStyle name="Calculation 3 5 5 8" xfId="10699" xr:uid="{F1AD90F0-BDFF-44FE-8EFE-4A3B6F7DCF9C}"/>
    <cellStyle name="Calculation 3 5 6" xfId="10700" xr:uid="{03670D20-E574-41F3-A434-1BA7CD7C75D2}"/>
    <cellStyle name="Calculation 3 5 6 2" xfId="10701" xr:uid="{FC317D55-29D8-4865-B335-BDBD63186F51}"/>
    <cellStyle name="Calculation 3 5 6 2 2" xfId="10702" xr:uid="{8BB9915D-7825-46D9-90EA-D55228811882}"/>
    <cellStyle name="Calculation 3 5 6 2 3" xfId="10703" xr:uid="{79315246-D0E2-4D82-921D-5AE8E6983DE9}"/>
    <cellStyle name="Calculation 3 5 6 2 4" xfId="10704" xr:uid="{F8C3CF8C-FC14-4590-8580-79C7CB22FD21}"/>
    <cellStyle name="Calculation 3 5 6 2 5" xfId="10705" xr:uid="{0224F65B-BC18-4EB4-97DD-3FC98757D0A9}"/>
    <cellStyle name="Calculation 3 5 6 2 6" xfId="10706" xr:uid="{98AD65FA-0C20-4505-8CCB-EC9CCE097F2A}"/>
    <cellStyle name="Calculation 3 5 6 3" xfId="10707" xr:uid="{7EA1253F-0320-449B-8E30-701E897C728E}"/>
    <cellStyle name="Calculation 3 5 6 3 2" xfId="10708" xr:uid="{0BF028A3-5057-4805-9731-1A6605A2B161}"/>
    <cellStyle name="Calculation 3 5 6 3 3" xfId="10709" xr:uid="{58E9287E-FC94-421F-B4A0-E7C546703D92}"/>
    <cellStyle name="Calculation 3 5 6 4" xfId="10710" xr:uid="{1F3D8A60-4109-414B-9D66-874EC0FCD789}"/>
    <cellStyle name="Calculation 3 5 6 4 2" xfId="10711" xr:uid="{7349E091-9811-462C-BEB5-4FA044AD491F}"/>
    <cellStyle name="Calculation 3 5 6 4 3" xfId="10712" xr:uid="{747A2644-853C-4733-AF7B-32848A65C8C9}"/>
    <cellStyle name="Calculation 3 5 6 5" xfId="10713" xr:uid="{80995FDB-4565-4B50-8D71-F4BC663B61C8}"/>
    <cellStyle name="Calculation 3 5 6 5 2" xfId="10714" xr:uid="{28EBB0C6-F689-4A95-A1F9-409CF1CF417B}"/>
    <cellStyle name="Calculation 3 5 6 5 3" xfId="10715" xr:uid="{8B578313-1BA3-4418-B90F-BF3BD69F9DB5}"/>
    <cellStyle name="Calculation 3 5 6 6" xfId="10716" xr:uid="{3AC82B1E-F8BA-41F8-AF9E-F9307F7B90EC}"/>
    <cellStyle name="Calculation 3 5 6 6 2" xfId="10717" xr:uid="{4CEC3F47-1AD1-428B-A7D1-80CFA5832083}"/>
    <cellStyle name="Calculation 3 5 6 6 3" xfId="10718" xr:uid="{40F9F78C-7544-43E7-81DE-F1EA04DB8E0B}"/>
    <cellStyle name="Calculation 3 5 6 7" xfId="10719" xr:uid="{CB98ECC9-96B9-4244-B954-0F78E2C4A6F7}"/>
    <cellStyle name="Calculation 3 5 6 8" xfId="10720" xr:uid="{243D601A-67C1-4D57-A853-2B69E12D025F}"/>
    <cellStyle name="Calculation 3 5 7" xfId="10721" xr:uid="{6AC568B0-0C49-4C05-BE99-7AA5E54A864D}"/>
    <cellStyle name="Calculation 3 5 7 2" xfId="10722" xr:uid="{582C718E-2BC7-426F-8813-9E9C2A608AAF}"/>
    <cellStyle name="Calculation 3 5 7 2 2" xfId="10723" xr:uid="{DD283F48-D999-42DF-8811-5CF1601BDC36}"/>
    <cellStyle name="Calculation 3 5 7 2 3" xfId="10724" xr:uid="{F0018B5C-0BC4-45AC-8611-0DA2A1050C09}"/>
    <cellStyle name="Calculation 3 5 7 2 4" xfId="10725" xr:uid="{CB8F0077-29F7-4963-AA91-42BF15AF2205}"/>
    <cellStyle name="Calculation 3 5 7 2 5" xfId="10726" xr:uid="{B48CF648-01EF-4FAF-B7E0-E5821B4FC347}"/>
    <cellStyle name="Calculation 3 5 7 2 6" xfId="10727" xr:uid="{3FDF4E90-3EF7-477C-928F-96071D850EA0}"/>
    <cellStyle name="Calculation 3 5 7 3" xfId="10728" xr:uid="{4A702658-73E9-4380-8678-6B08AC40CD24}"/>
    <cellStyle name="Calculation 3 5 7 3 2" xfId="10729" xr:uid="{0C6A5145-7041-4CE7-814B-A132F1EDEAF6}"/>
    <cellStyle name="Calculation 3 5 7 3 3" xfId="10730" xr:uid="{84E56BBB-8D38-40A0-A4DC-8FD8763F079C}"/>
    <cellStyle name="Calculation 3 5 7 4" xfId="10731" xr:uid="{DB975DF9-83FA-4CFE-870C-0B99F22FBA76}"/>
    <cellStyle name="Calculation 3 5 7 4 2" xfId="10732" xr:uid="{1EF6B56A-EEE2-43A5-9078-00D58C7DEF68}"/>
    <cellStyle name="Calculation 3 5 7 4 3" xfId="10733" xr:uid="{6FDB1153-3A9D-453B-A552-77F8D16CAD7A}"/>
    <cellStyle name="Calculation 3 5 7 5" xfId="10734" xr:uid="{A671152C-51BD-4B5C-ACCA-EBEB1E5AC99C}"/>
    <cellStyle name="Calculation 3 5 7 5 2" xfId="10735" xr:uid="{D05513A8-AA8E-4F4A-AFEE-9A5525017052}"/>
    <cellStyle name="Calculation 3 5 7 5 3" xfId="10736" xr:uid="{04449BDF-E9E7-48F8-A019-CD3FE58D860E}"/>
    <cellStyle name="Calculation 3 5 7 6" xfId="10737" xr:uid="{E7D5715C-1203-4B17-8CA9-0EA02D47D51D}"/>
    <cellStyle name="Calculation 3 5 7 6 2" xfId="10738" xr:uid="{1D047140-100D-4E1B-A21F-92E4B2588E53}"/>
    <cellStyle name="Calculation 3 5 7 6 3" xfId="10739" xr:uid="{64F4F3DC-5E84-43D3-A922-7C087E07C156}"/>
    <cellStyle name="Calculation 3 5 7 7" xfId="10740" xr:uid="{0F48F290-1DBF-4F87-9F9A-EFBBA33FE120}"/>
    <cellStyle name="Calculation 3 5 7 8" xfId="10741" xr:uid="{9A452D9C-1944-4BF6-8A3E-14ED5DAE5EB0}"/>
    <cellStyle name="Calculation 3 5 8" xfId="10742" xr:uid="{CEB07387-48A6-4CF9-8055-637AC386956C}"/>
    <cellStyle name="Calculation 3 5 8 2" xfId="10743" xr:uid="{C4F41893-0EC2-430D-993B-218EA241C978}"/>
    <cellStyle name="Calculation 3 5 8 2 2" xfId="10744" xr:uid="{661679F2-A610-49E1-868B-8E335D8D4BB0}"/>
    <cellStyle name="Calculation 3 5 8 2 3" xfId="10745" xr:uid="{739BAE8A-E6C6-48C1-B064-6E0470BE9D44}"/>
    <cellStyle name="Calculation 3 5 8 2 4" xfId="10746" xr:uid="{2E7E8F06-2A59-4EA8-9387-90E0A2642BB4}"/>
    <cellStyle name="Calculation 3 5 8 2 5" xfId="10747" xr:uid="{FF7A5A24-113F-4B10-B4B0-96DD54C7F714}"/>
    <cellStyle name="Calculation 3 5 8 2 6" xfId="10748" xr:uid="{DBB583D1-4971-460B-926C-43B667DB5ED3}"/>
    <cellStyle name="Calculation 3 5 8 3" xfId="10749" xr:uid="{E87E8E3F-A740-4A8B-80B8-CFC722CBE808}"/>
    <cellStyle name="Calculation 3 5 8 3 2" xfId="10750" xr:uid="{8D62950F-356F-4364-B02C-C2DD1EDC5EEC}"/>
    <cellStyle name="Calculation 3 5 8 3 3" xfId="10751" xr:uid="{20F18527-0A33-4A7F-BCD9-E4FB6E015385}"/>
    <cellStyle name="Calculation 3 5 8 4" xfId="10752" xr:uid="{2B5004DA-7B46-44E2-B5F7-EE1994BD7E75}"/>
    <cellStyle name="Calculation 3 5 8 4 2" xfId="10753" xr:uid="{BC757085-525F-4F2B-8E8E-46C349379468}"/>
    <cellStyle name="Calculation 3 5 8 4 3" xfId="10754" xr:uid="{D3B3BA37-61CD-49E7-8618-79FE7A47B805}"/>
    <cellStyle name="Calculation 3 5 8 5" xfId="10755" xr:uid="{6DE2153A-0DE4-47D1-905F-B70DD168A4AF}"/>
    <cellStyle name="Calculation 3 5 8 5 2" xfId="10756" xr:uid="{44CC6597-10C9-4C92-9F39-053464F0502B}"/>
    <cellStyle name="Calculation 3 5 8 5 3" xfId="10757" xr:uid="{1EE653E8-D6EF-4580-982C-B7A569E44588}"/>
    <cellStyle name="Calculation 3 5 8 6" xfId="10758" xr:uid="{EC074339-909D-4B26-A754-A628F6EA213D}"/>
    <cellStyle name="Calculation 3 5 8 6 2" xfId="10759" xr:uid="{2389FA31-2325-4BFC-9366-99416EAA1A5E}"/>
    <cellStyle name="Calculation 3 5 8 6 3" xfId="10760" xr:uid="{2F4C15D0-B260-45D7-A9B0-A1622DAD831E}"/>
    <cellStyle name="Calculation 3 5 8 7" xfId="10761" xr:uid="{2EE226B9-08A7-43F5-93CA-67E5811A9ABA}"/>
    <cellStyle name="Calculation 3 5 8 8" xfId="10762" xr:uid="{8072B70C-9C89-43FC-9ACE-0672B88CE1B1}"/>
    <cellStyle name="Calculation 3 5 9" xfId="10763" xr:uid="{DDAD0206-6B74-45F3-BBFE-6B8750E94FC8}"/>
    <cellStyle name="Calculation 3 5 9 2" xfId="10764" xr:uid="{ABB74ACB-9328-41DB-BFC7-A93A8D731EAE}"/>
    <cellStyle name="Calculation 3 5 9 2 2" xfId="10765" xr:uid="{D6AD44DA-BB13-4E28-B27B-D987D2F83DDD}"/>
    <cellStyle name="Calculation 3 5 9 2 3" xfId="10766" xr:uid="{9EB0D495-046D-43CD-A492-14E39E748B1D}"/>
    <cellStyle name="Calculation 3 5 9 2 4" xfId="10767" xr:uid="{E9908FE8-0D78-4574-BEEF-6287BC6A1BC3}"/>
    <cellStyle name="Calculation 3 5 9 2 5" xfId="10768" xr:uid="{03062890-8AE8-40A1-94FF-F5EC87D3D37A}"/>
    <cellStyle name="Calculation 3 5 9 2 6" xfId="10769" xr:uid="{F9E4A88D-0756-4993-950E-FC5D5E21083D}"/>
    <cellStyle name="Calculation 3 5 9 3" xfId="10770" xr:uid="{C25A1BF7-FA84-411C-98F0-0A9D19A9C481}"/>
    <cellStyle name="Calculation 3 5 9 3 2" xfId="10771" xr:uid="{3D775E64-9C70-4AD4-8D8B-7E548665F95A}"/>
    <cellStyle name="Calculation 3 5 9 3 3" xfId="10772" xr:uid="{14A15337-FDF8-4C2F-9FEA-E76DFD461044}"/>
    <cellStyle name="Calculation 3 5 9 4" xfId="10773" xr:uid="{71EBA10A-2046-4A2B-B6C9-42BF82676F87}"/>
    <cellStyle name="Calculation 3 5 9 4 2" xfId="10774" xr:uid="{CE93347E-BFE7-4F43-90E5-4CEBC95F0A04}"/>
    <cellStyle name="Calculation 3 5 9 4 3" xfId="10775" xr:uid="{51931A0D-105B-483A-BC50-3AC1128596FE}"/>
    <cellStyle name="Calculation 3 5 9 5" xfId="10776" xr:uid="{5DCCEA48-28FE-46A2-AB57-58ED8233AAA5}"/>
    <cellStyle name="Calculation 3 5 9 5 2" xfId="10777" xr:uid="{A26EFA59-ECC5-4E8C-8743-E395C568DE5E}"/>
    <cellStyle name="Calculation 3 5 9 5 3" xfId="10778" xr:uid="{9FAAD1B1-419D-47A8-8BB8-2A7C69A9315B}"/>
    <cellStyle name="Calculation 3 5 9 6" xfId="10779" xr:uid="{E9670FDB-407C-479B-995B-57B84CA495E8}"/>
    <cellStyle name="Calculation 3 5 9 6 2" xfId="10780" xr:uid="{9458B8B3-8191-484F-B047-E65861E06AAB}"/>
    <cellStyle name="Calculation 3 5 9 6 3" xfId="10781" xr:uid="{27EB48CA-53D6-4759-ADD5-50BD7786DD4C}"/>
    <cellStyle name="Calculation 3 5 9 7" xfId="10782" xr:uid="{EC364E77-3F7B-4FCD-9F09-C68B30E247D0}"/>
    <cellStyle name="Calculation 3 5 9 8" xfId="10783" xr:uid="{4D06FEE4-7BDA-4A9B-9E23-D2782503D8C6}"/>
    <cellStyle name="Calculation 3 6" xfId="10784" xr:uid="{76230AB4-3224-488F-AFAF-BE94B78F3E5B}"/>
    <cellStyle name="Calculation 3 6 2" xfId="10785" xr:uid="{902AD3A3-5EAB-42CF-95A9-400095D8DE4D}"/>
    <cellStyle name="Calculation 3 6 2 2" xfId="10786" xr:uid="{8A9CEFB6-C990-42A0-ACDE-8EBA77537BCF}"/>
    <cellStyle name="Calculation 3 6 2 3" xfId="10787" xr:uid="{C221FF97-CCB2-4B67-89C7-F1A4CAABB2D5}"/>
    <cellStyle name="Calculation 3 6 2 4" xfId="10788" xr:uid="{1BBD9EDD-CF51-45C5-B0E7-F7AECF8495E8}"/>
    <cellStyle name="Calculation 3 6 2 5" xfId="10789" xr:uid="{78623FC3-F212-4473-846B-653E3A5E8192}"/>
    <cellStyle name="Calculation 3 6 2 6" xfId="10790" xr:uid="{D770BB81-8EB1-43F8-963F-03AA47DB0B93}"/>
    <cellStyle name="Calculation 3 6 3" xfId="10791" xr:uid="{CD609C11-91EF-4251-966E-48622207FA07}"/>
    <cellStyle name="Calculation 3 6 3 2" xfId="10792" xr:uid="{4B4F650B-252A-40CB-A0E9-B95EE827109A}"/>
    <cellStyle name="Calculation 3 6 3 3" xfId="10793" xr:uid="{28E0FE17-934E-4437-AC83-F2866F607982}"/>
    <cellStyle name="Calculation 3 6 4" xfId="10794" xr:uid="{BC2AED4F-8D50-4A25-BA02-71F1876AF8B6}"/>
    <cellStyle name="Calculation 3 6 4 2" xfId="10795" xr:uid="{DA2D19CC-2B18-4E02-B91D-11BEB5C88C20}"/>
    <cellStyle name="Calculation 3 6 4 3" xfId="10796" xr:uid="{B6A74639-7EE8-4DEA-BC9B-B92F86DCBF01}"/>
    <cellStyle name="Calculation 3 6 5" xfId="10797" xr:uid="{CB808644-5640-4F87-A942-98D313152ED0}"/>
    <cellStyle name="Calculation 3 6 5 2" xfId="10798" xr:uid="{5C90C422-2374-456F-9E73-DE832CE761C1}"/>
    <cellStyle name="Calculation 3 6 5 3" xfId="10799" xr:uid="{BC31B903-8FE7-4BDA-AAE5-2CA985A0426F}"/>
    <cellStyle name="Calculation 3 6 6" xfId="10800" xr:uid="{877FD337-E50E-4E96-914F-FA8C993F6A64}"/>
    <cellStyle name="Calculation 3 6 6 2" xfId="10801" xr:uid="{E8022127-BFBD-4464-A5C6-40039AFBDBF5}"/>
    <cellStyle name="Calculation 3 6 6 3" xfId="10802" xr:uid="{69ABFC25-177C-44C7-8902-D16E81609FC9}"/>
    <cellStyle name="Calculation 3 6 7" xfId="10803" xr:uid="{F961FBC1-671D-4068-9D71-F40835CCA6E0}"/>
    <cellStyle name="Calculation 3 6 8" xfId="10804" xr:uid="{93918F07-674F-48CC-85CC-494E0845EFF2}"/>
    <cellStyle name="Calculation 3 7" xfId="10805" xr:uid="{073265B8-B6A0-4CFC-9171-7D58CF553CF7}"/>
    <cellStyle name="Calculation 3 7 2" xfId="10806" xr:uid="{0BD58B82-930B-46A3-A040-F42B0CAA6E48}"/>
    <cellStyle name="Calculation 3 7 2 2" xfId="10807" xr:uid="{24F5FF11-4342-4DAF-8993-027A4F2E8B3A}"/>
    <cellStyle name="Calculation 3 7 2 3" xfId="10808" xr:uid="{ADD26A5A-8650-46D9-9E48-04F605320C35}"/>
    <cellStyle name="Calculation 3 7 2 4" xfId="10809" xr:uid="{ED97D903-2CD6-4C29-9D57-67E9318A3C8D}"/>
    <cellStyle name="Calculation 3 7 2 5" xfId="10810" xr:uid="{BAB930DC-7E4D-4CC8-8800-91DFC919F4B4}"/>
    <cellStyle name="Calculation 3 7 2 6" xfId="10811" xr:uid="{F5F077D6-1648-417A-B9D1-1414F705BF4B}"/>
    <cellStyle name="Calculation 3 7 3" xfId="10812" xr:uid="{A4D99174-D79B-4A47-BF19-AF7DE143F28A}"/>
    <cellStyle name="Calculation 3 7 3 2" xfId="10813" xr:uid="{B977461C-FEBB-4C07-B2FE-5495A69BDD53}"/>
    <cellStyle name="Calculation 3 7 3 3" xfId="10814" xr:uid="{F803C196-0175-4F6B-AF91-1F1085641A03}"/>
    <cellStyle name="Calculation 3 7 4" xfId="10815" xr:uid="{162E0D2E-9027-4D9A-8EA5-6292DE88D3E3}"/>
    <cellStyle name="Calculation 3 7 4 2" xfId="10816" xr:uid="{6112E2DF-06DB-4A3B-B9ED-D96E52B3811B}"/>
    <cellStyle name="Calculation 3 7 4 3" xfId="10817" xr:uid="{8D8E8D39-7E10-4B0C-A6FC-BD1BFE7716C3}"/>
    <cellStyle name="Calculation 3 7 5" xfId="10818" xr:uid="{9D161F57-8E5B-41C8-B71E-CF20A03C5D56}"/>
    <cellStyle name="Calculation 3 7 5 2" xfId="10819" xr:uid="{9391348B-49D5-4C93-9A29-7CA442FE6914}"/>
    <cellStyle name="Calculation 3 7 5 3" xfId="10820" xr:uid="{1931BC8B-BE50-40CA-AC27-39920681AFD8}"/>
    <cellStyle name="Calculation 3 7 6" xfId="10821" xr:uid="{ACE1032C-4AF5-420B-8FB0-BAAC25ACD766}"/>
    <cellStyle name="Calculation 3 7 6 2" xfId="10822" xr:uid="{0FC333AE-A125-47EF-B079-9982F6178778}"/>
    <cellStyle name="Calculation 3 7 6 3" xfId="10823" xr:uid="{4D23BF8A-CC76-4E5C-A2D8-BBD3631FF59C}"/>
    <cellStyle name="Calculation 3 7 7" xfId="10824" xr:uid="{4D6792EA-5C59-4233-9B14-7F922BD3A555}"/>
    <cellStyle name="Calculation 3 7 8" xfId="10825" xr:uid="{EDC875F6-3356-480D-A259-65A0C010B4AF}"/>
    <cellStyle name="Calculation 3 8" xfId="10826" xr:uid="{AE9092C9-1168-4184-B28F-0A52469F3E07}"/>
    <cellStyle name="Calculation 3 8 2" xfId="10827" xr:uid="{DD599CE3-30AF-4200-B61D-2AB1970A6474}"/>
    <cellStyle name="Calculation 3 8 2 2" xfId="10828" xr:uid="{CBF7E20E-8E0A-4F69-A7EB-C39D7D677655}"/>
    <cellStyle name="Calculation 3 8 2 3" xfId="10829" xr:uid="{7E91F66C-F531-4C48-9195-5DAD2903F5D6}"/>
    <cellStyle name="Calculation 3 8 2 4" xfId="10830" xr:uid="{7B38219F-89CE-4BAC-9C8D-1976798A1935}"/>
    <cellStyle name="Calculation 3 8 2 5" xfId="10831" xr:uid="{CA42ACC8-8960-4992-95B8-6900CCF03947}"/>
    <cellStyle name="Calculation 3 8 2 6" xfId="10832" xr:uid="{7329E7A2-6561-476F-971F-12145164A0EE}"/>
    <cellStyle name="Calculation 3 8 3" xfId="10833" xr:uid="{E9C14EB9-3622-469E-9841-09CCA665A355}"/>
    <cellStyle name="Calculation 3 8 3 2" xfId="10834" xr:uid="{60D2A82D-0AE4-457F-9373-9AFEEBA185B0}"/>
    <cellStyle name="Calculation 3 8 3 3" xfId="10835" xr:uid="{33469DA5-BEA4-4FDD-B9AF-0F6E38F12F78}"/>
    <cellStyle name="Calculation 3 8 4" xfId="10836" xr:uid="{3A3766E1-9F7D-4752-A9F6-D0A842719D93}"/>
    <cellStyle name="Calculation 3 8 4 2" xfId="10837" xr:uid="{4121288F-014D-4C5C-808A-4EB17D39A2AB}"/>
    <cellStyle name="Calculation 3 8 4 3" xfId="10838" xr:uid="{01DDFA06-E1B5-4328-AE7E-FFA8CF257AAA}"/>
    <cellStyle name="Calculation 3 8 5" xfId="10839" xr:uid="{F1B0065B-6D36-4C3A-9636-867097BDAF44}"/>
    <cellStyle name="Calculation 3 8 5 2" xfId="10840" xr:uid="{E966F0F8-97E3-400D-86C9-06944E35FBCA}"/>
    <cellStyle name="Calculation 3 8 5 3" xfId="10841" xr:uid="{17084DCB-2C7F-4F70-A24D-566CE9811E4B}"/>
    <cellStyle name="Calculation 3 8 6" xfId="10842" xr:uid="{508F30F1-AA81-455F-97A3-E97EF8B59C65}"/>
    <cellStyle name="Calculation 3 8 6 2" xfId="10843" xr:uid="{0DCA8765-5C0A-4B75-ABC5-E48C12FDD445}"/>
    <cellStyle name="Calculation 3 8 6 3" xfId="10844" xr:uid="{B04774A7-91CD-4FB3-836E-3628016A094D}"/>
    <cellStyle name="Calculation 3 8 7" xfId="10845" xr:uid="{7764B052-A926-47BC-AAED-24391548438C}"/>
    <cellStyle name="Calculation 3 8 8" xfId="10846" xr:uid="{E0CAFD89-8268-45BF-BB52-7C50BC8C27E8}"/>
    <cellStyle name="Calculation 3 9" xfId="10847" xr:uid="{65CB5929-E661-47E9-88C5-C7ACBED75413}"/>
    <cellStyle name="Calculation 3 9 2" xfId="10848" xr:uid="{5116C118-2F76-4011-AF87-4B104CD24AB8}"/>
    <cellStyle name="Calculation 3 9 2 2" xfId="10849" xr:uid="{1C31C736-1543-4737-A22E-26EF5942487C}"/>
    <cellStyle name="Calculation 3 9 2 3" xfId="10850" xr:uid="{CA794853-66D6-4034-A6DD-C96161858455}"/>
    <cellStyle name="Calculation 3 9 2 4" xfId="10851" xr:uid="{CE01CE9D-15A8-4D7A-BA71-D3775E748314}"/>
    <cellStyle name="Calculation 3 9 2 5" xfId="10852" xr:uid="{75F0C7E2-BD89-4758-8565-181E51604C50}"/>
    <cellStyle name="Calculation 3 9 2 6" xfId="10853" xr:uid="{B526B343-430A-4C8F-ADC6-D96147948C71}"/>
    <cellStyle name="Calculation 3 9 3" xfId="10854" xr:uid="{E26A5B80-2840-4333-95F1-72A2D13CCFC8}"/>
    <cellStyle name="Calculation 3 9 3 2" xfId="10855" xr:uid="{3C677D2F-3E0C-46A2-B766-94F731039B14}"/>
    <cellStyle name="Calculation 3 9 3 3" xfId="10856" xr:uid="{7FDCAE54-0E35-4683-907D-9A25B555EECA}"/>
    <cellStyle name="Calculation 3 9 4" xfId="10857" xr:uid="{95A29CED-44C5-47D2-BFAA-7AE64971BD43}"/>
    <cellStyle name="Calculation 3 9 4 2" xfId="10858" xr:uid="{30331350-449A-4079-B374-31801ED433EA}"/>
    <cellStyle name="Calculation 3 9 4 3" xfId="10859" xr:uid="{FE69CA97-52E5-440A-8A18-A1ABFAAFA441}"/>
    <cellStyle name="Calculation 3 9 5" xfId="10860" xr:uid="{4454CFFE-70D4-4D10-8154-E06CAD819FCB}"/>
    <cellStyle name="Calculation 3 9 5 2" xfId="10861" xr:uid="{60EFF8AC-9024-4477-BBBD-B907787C1826}"/>
    <cellStyle name="Calculation 3 9 5 3" xfId="10862" xr:uid="{7DD890D8-6808-44F0-9ABA-92D02301DA4C}"/>
    <cellStyle name="Calculation 3 9 6" xfId="10863" xr:uid="{8A43888D-2890-47F6-83DC-3E1B9F0C35F4}"/>
    <cellStyle name="Calculation 3 9 6 2" xfId="10864" xr:uid="{6C9B210D-28C8-4510-836D-7F4D4F266BF9}"/>
    <cellStyle name="Calculation 3 9 6 3" xfId="10865" xr:uid="{48FC6E7B-48F2-4EF1-A137-CCC9507A67B9}"/>
    <cellStyle name="Calculation 3 9 7" xfId="10866" xr:uid="{D862A645-4C7E-4AD2-A755-437677FAF7B2}"/>
    <cellStyle name="Calculation 3 9 8" xfId="10867" xr:uid="{D0F95C93-D4C8-4C90-AEE0-41EAC4344DD0}"/>
    <cellStyle name="Calculation 4" xfId="10868" xr:uid="{EAB85D3A-E4E2-48BA-A47D-9B4402E6F4D2}"/>
    <cellStyle name="Check Cell 2" xfId="10869" xr:uid="{A7D6EECA-D26A-4452-AF51-51364FF648BB}"/>
    <cellStyle name="Check Cell 2 2" xfId="10870" xr:uid="{D8426C2D-0712-440C-8300-D6D86DAA235E}"/>
    <cellStyle name="Check Cell 3" xfId="10871" xr:uid="{D5BF8863-02EB-4A54-A21C-94F297E9E51C}"/>
    <cellStyle name="Check Cell 3 2" xfId="10872" xr:uid="{E38AC9A5-EA46-431C-8FC9-08881C26D9F3}"/>
    <cellStyle name="Check Cell 3 2 2" xfId="10873" xr:uid="{D0881994-8FBB-4F03-B809-7253AB52F474}"/>
    <cellStyle name="Check Cell 3 3" xfId="10874" xr:uid="{DB15A472-718B-459C-B481-C197FA854A37}"/>
    <cellStyle name="Check Cell 3 4" xfId="10875" xr:uid="{3E9F8507-59AC-4028-8809-9B71F209F988}"/>
    <cellStyle name="Check Cell 3 5" xfId="10876" xr:uid="{E122FC30-A7AE-4DE9-ACFD-A2E647B97E11}"/>
    <cellStyle name="Check Cell 4" xfId="10877" xr:uid="{6A31A186-52A8-4354-9F32-2222C293F116}"/>
    <cellStyle name="Check Cell 4 2" xfId="10878" xr:uid="{703C2B7A-0158-4EC1-A9D6-E157CE553CEE}"/>
    <cellStyle name="Check Cell 4 2 2" xfId="10879" xr:uid="{63601065-C134-4548-BB06-2739CD2A2382}"/>
    <cellStyle name="Check Cell 4 3" xfId="10880" xr:uid="{083E777A-1AC9-460A-9C37-38226593FF7B}"/>
    <cellStyle name="Check Cell 4 3 2" xfId="10881" xr:uid="{6F1E9AAB-8FBF-45AE-A77A-0D1FA3BF65B8}"/>
    <cellStyle name="Check Cell 4 4" xfId="10882" xr:uid="{BF41DAF7-8AE0-4D52-98B8-EE0DA55FC5DE}"/>
    <cellStyle name="Check Cell 5" xfId="10883" xr:uid="{DCC3054B-92DD-4E6A-9173-7B00B1FB7E69}"/>
    <cellStyle name="Check Cell 6" xfId="10884" xr:uid="{0E4D22FC-C449-4D30-977D-D86B888BD8F4}"/>
    <cellStyle name="Column Heading" xfId="10885" xr:uid="{3EA84C1A-92AB-42F7-81E7-E89BD4816053}"/>
    <cellStyle name="Column Heading 10" xfId="10886" xr:uid="{7ABFF20A-6594-431C-A912-037980A5BAC6}"/>
    <cellStyle name="Column Heading 10 2" xfId="10887" xr:uid="{9C0995A1-F744-4D60-A370-45B54F8E5CD0}"/>
    <cellStyle name="Column Heading 10 2 2" xfId="10888" xr:uid="{9576D7C4-85DF-4E72-8B20-B10F99A53121}"/>
    <cellStyle name="Column Heading 10 2 3" xfId="10889" xr:uid="{47A14536-B02C-4919-B180-A345BDB018B3}"/>
    <cellStyle name="Column Heading 10 2 4" xfId="10890" xr:uid="{037D1A59-2305-4BA3-AE58-366DA7A35204}"/>
    <cellStyle name="Column Heading 10 2 5" xfId="10891" xr:uid="{A6F4FEBD-DC53-4100-A6D0-377BB393F684}"/>
    <cellStyle name="Column Heading 10 2 6" xfId="10892" xr:uid="{960C3206-3295-458B-9436-DAF31877F951}"/>
    <cellStyle name="Column Heading 10 3" xfId="10893" xr:uid="{62567301-42BC-4C81-AD20-99AD33463503}"/>
    <cellStyle name="Column Heading 10 3 2" xfId="10894" xr:uid="{6B11854B-3176-44CF-AF29-BFE87EFDF4C6}"/>
    <cellStyle name="Column Heading 10 3 3" xfId="10895" xr:uid="{03479244-478B-4DAD-85A2-203284E2996A}"/>
    <cellStyle name="Column Heading 10 4" xfId="10896" xr:uid="{2727B252-FBB4-4A57-BC61-8BA557082567}"/>
    <cellStyle name="Column Heading 10 4 2" xfId="10897" xr:uid="{C4F60334-C460-44DC-8282-39CDF17F6F3B}"/>
    <cellStyle name="Column Heading 10 4 3" xfId="10898" xr:uid="{C544DBFF-C9AC-46F0-B412-B9DB9CC35A9E}"/>
    <cellStyle name="Column Heading 10 5" xfId="10899" xr:uid="{13DFD146-AEB4-4FF0-B260-447C1CEB5FA2}"/>
    <cellStyle name="Column Heading 10 5 2" xfId="10900" xr:uid="{CDADE984-E726-4B87-83BE-8C9925E5B1F0}"/>
    <cellStyle name="Column Heading 10 5 3" xfId="10901" xr:uid="{A22D6A7C-0BA0-4632-BA7F-F68D6CF919D3}"/>
    <cellStyle name="Column Heading 10 6" xfId="10902" xr:uid="{CDE546AA-98C8-4379-8FCF-9ECA982A8A6A}"/>
    <cellStyle name="Column Heading 10 6 2" xfId="10903" xr:uid="{3992B942-8815-42E3-AB8D-CC4EFF9B00F5}"/>
    <cellStyle name="Column Heading 10 6 3" xfId="10904" xr:uid="{7F75B612-19D5-4782-8211-67F75FAB04F7}"/>
    <cellStyle name="Column Heading 10 7" xfId="10905" xr:uid="{3D1606F7-94B1-4480-B5F2-E6843CE05057}"/>
    <cellStyle name="Column Heading 10 8" xfId="10906" xr:uid="{469FE804-8108-4E7B-8813-CA819ABFC2D0}"/>
    <cellStyle name="Column Heading 11" xfId="10907" xr:uid="{A2B4F034-1E97-4693-B32F-BBB4625867A8}"/>
    <cellStyle name="Column Heading 11 2" xfId="10908" xr:uid="{924307FC-1A06-427C-B281-5BA0BBBBD5D9}"/>
    <cellStyle name="Column Heading 11 2 2" xfId="10909" xr:uid="{502E7C20-E2C5-47C7-A02C-32CFF48632C4}"/>
    <cellStyle name="Column Heading 11 2 3" xfId="10910" xr:uid="{38F308F1-44DE-456A-BD70-319138F1A185}"/>
    <cellStyle name="Column Heading 11 2 4" xfId="10911" xr:uid="{0D77CA81-91CC-4C8E-82CC-4A5E5A287F16}"/>
    <cellStyle name="Column Heading 11 2 5" xfId="10912" xr:uid="{BC37E884-51E4-4BB1-9ECF-783090B7861B}"/>
    <cellStyle name="Column Heading 11 2 6" xfId="10913" xr:uid="{95CE621D-5DD8-44A2-82C7-057F5D3A5A39}"/>
    <cellStyle name="Column Heading 11 3" xfId="10914" xr:uid="{DC113D59-DF36-4B95-AA1D-FA0E6C449629}"/>
    <cellStyle name="Column Heading 11 3 2" xfId="10915" xr:uid="{68DF2F05-2EBB-49AE-A525-635471718DE8}"/>
    <cellStyle name="Column Heading 11 3 3" xfId="10916" xr:uid="{D399D547-ED02-47CD-99AB-29D070D3D544}"/>
    <cellStyle name="Column Heading 11 4" xfId="10917" xr:uid="{DE24219D-F4DB-4241-9492-4C0FA5F52CCE}"/>
    <cellStyle name="Column Heading 11 4 2" xfId="10918" xr:uid="{7FDF8EF7-D354-42DE-90A6-05F7F497842E}"/>
    <cellStyle name="Column Heading 11 4 3" xfId="10919" xr:uid="{E1927E72-04F4-4705-B616-7CD8AA407356}"/>
    <cellStyle name="Column Heading 11 5" xfId="10920" xr:uid="{EF0BF5F7-D6BF-409A-8F8F-94D08048A26C}"/>
    <cellStyle name="Column Heading 11 5 2" xfId="10921" xr:uid="{B5D85946-9582-4239-BBA6-15EB1482B38B}"/>
    <cellStyle name="Column Heading 11 5 3" xfId="10922" xr:uid="{2EECC43E-8762-4926-BE05-1D6107842240}"/>
    <cellStyle name="Column Heading 11 6" xfId="10923" xr:uid="{5EC61FC2-F9C0-4C7A-B77F-B70863D795E0}"/>
    <cellStyle name="Column Heading 11 6 2" xfId="10924" xr:uid="{8FAC6E7C-888F-4CBD-A35B-4D27EB4AC1E1}"/>
    <cellStyle name="Column Heading 11 6 3" xfId="10925" xr:uid="{33EBA2CC-7F43-4DE0-8F59-65FA1A6DB29B}"/>
    <cellStyle name="Column Heading 11 7" xfId="10926" xr:uid="{A6067378-92AE-4508-8725-1828737D11AE}"/>
    <cellStyle name="Column Heading 11 8" xfId="10927" xr:uid="{E64922D5-4466-49B5-85D7-C26AF6BC15F8}"/>
    <cellStyle name="Column Heading 12" xfId="10928" xr:uid="{05AC5BEB-5E0A-4887-BEB6-AFF87FF5104E}"/>
    <cellStyle name="Column Heading 12 2" xfId="10929" xr:uid="{09D65EEE-53CF-4FC7-8830-09CE917E4A31}"/>
    <cellStyle name="Column Heading 12 2 2" xfId="10930" xr:uid="{C1C34BD2-19E8-4BA5-9AB5-95D9542901B6}"/>
    <cellStyle name="Column Heading 12 2 3" xfId="10931" xr:uid="{2F5C8CA7-D47B-49FD-924A-FAD2FD7CD12D}"/>
    <cellStyle name="Column Heading 12 2 4" xfId="10932" xr:uid="{1518EC4E-C12B-45CB-917F-EACD093E2F65}"/>
    <cellStyle name="Column Heading 12 2 5" xfId="10933" xr:uid="{44D1C768-B2CB-499D-80A3-F20DE154A9FC}"/>
    <cellStyle name="Column Heading 12 2 6" xfId="10934" xr:uid="{993CBBB0-8CCA-47FA-9F2D-0E34FD462D6E}"/>
    <cellStyle name="Column Heading 12 3" xfId="10935" xr:uid="{4ED4EBD4-FFCE-49C8-ADBD-832CDB2BB8A6}"/>
    <cellStyle name="Column Heading 12 3 2" xfId="10936" xr:uid="{50F1A747-E81E-42C5-B570-AB9C0DA5F510}"/>
    <cellStyle name="Column Heading 12 3 3" xfId="10937" xr:uid="{E42CF9C7-28CB-45D4-B56D-8B3148AAA39D}"/>
    <cellStyle name="Column Heading 12 4" xfId="10938" xr:uid="{49DBE49E-769F-40A5-95FF-CF3DE1DCA4F6}"/>
    <cellStyle name="Column Heading 12 4 2" xfId="10939" xr:uid="{84A2AB8E-1242-4F05-ABDC-F934603BC246}"/>
    <cellStyle name="Column Heading 12 4 3" xfId="10940" xr:uid="{CA0BE848-E5F2-459E-858A-F55EFBDA981A}"/>
    <cellStyle name="Column Heading 12 5" xfId="10941" xr:uid="{8C6FDF87-6B1E-4FFB-A648-F16752293106}"/>
    <cellStyle name="Column Heading 12 5 2" xfId="10942" xr:uid="{31A757AB-4345-40C5-94A9-54A37480D1C0}"/>
    <cellStyle name="Column Heading 12 5 3" xfId="10943" xr:uid="{DE4369EE-5D58-4C56-90C0-469423B2B10B}"/>
    <cellStyle name="Column Heading 12 6" xfId="10944" xr:uid="{CF9677A0-E3C4-45D3-98A1-0C46BBF933A8}"/>
    <cellStyle name="Column Heading 12 6 2" xfId="10945" xr:uid="{F8B2E11C-799C-4946-AF1C-EA25055E79DB}"/>
    <cellStyle name="Column Heading 12 6 3" xfId="10946" xr:uid="{DA906F34-643E-46E5-A366-807A698E2650}"/>
    <cellStyle name="Column Heading 12 7" xfId="10947" xr:uid="{2FD43E98-3194-4F46-A765-69F41ED1EC97}"/>
    <cellStyle name="Column Heading 12 8" xfId="10948" xr:uid="{401D24AA-8AD8-4246-8854-63E0084D2B32}"/>
    <cellStyle name="Column Heading 13" xfId="10949" xr:uid="{165E3416-A505-48D7-B94A-6C1758D864AC}"/>
    <cellStyle name="Column Heading 13 2" xfId="10950" xr:uid="{25122C04-AA66-442C-B80A-4B96860F1F35}"/>
    <cellStyle name="Column Heading 13 2 2" xfId="10951" xr:uid="{6C36A2B7-8DC0-4A6B-A4A0-E8DBD676E680}"/>
    <cellStyle name="Column Heading 13 2 3" xfId="10952" xr:uid="{1CB73F6F-4886-4ED2-A2D1-93D408C251A3}"/>
    <cellStyle name="Column Heading 13 2 4" xfId="10953" xr:uid="{F6903A94-5EA2-462B-91FF-8434BE3A5AC5}"/>
    <cellStyle name="Column Heading 13 2 5" xfId="10954" xr:uid="{B148ECE9-2EB2-4985-B648-C3090BF62EE0}"/>
    <cellStyle name="Column Heading 13 2 6" xfId="10955" xr:uid="{F1D1CC5B-81D6-4089-B1D4-9F4063E3ECEA}"/>
    <cellStyle name="Column Heading 13 3" xfId="10956" xr:uid="{B2070D06-59B9-495D-A849-6703C48DB670}"/>
    <cellStyle name="Column Heading 13 3 2" xfId="10957" xr:uid="{8F387D00-9520-402F-B723-7C9D93F81865}"/>
    <cellStyle name="Column Heading 13 3 3" xfId="10958" xr:uid="{C11CC7C2-C4F9-4216-92F1-09639F29DADB}"/>
    <cellStyle name="Column Heading 13 4" xfId="10959" xr:uid="{77AC2CC3-F894-47C6-B156-EB994EFF727E}"/>
    <cellStyle name="Column Heading 13 4 2" xfId="10960" xr:uid="{B678C42F-5BBE-4705-B886-AE3771F35CD9}"/>
    <cellStyle name="Column Heading 13 4 3" xfId="10961" xr:uid="{9EADCDAE-A09A-4758-A055-1004F9687EB9}"/>
    <cellStyle name="Column Heading 13 5" xfId="10962" xr:uid="{C5484545-3086-42F0-BEB3-D7B0FCE7A8A0}"/>
    <cellStyle name="Column Heading 13 5 2" xfId="10963" xr:uid="{19EAECF7-A925-48C4-B2E8-EA01E4D9FB12}"/>
    <cellStyle name="Column Heading 13 5 3" xfId="10964" xr:uid="{CAABC617-1260-4256-9B66-029C450D401C}"/>
    <cellStyle name="Column Heading 13 6" xfId="10965" xr:uid="{36C50DC3-FFEF-43F5-9E08-283D15C5BDDB}"/>
    <cellStyle name="Column Heading 13 6 2" xfId="10966" xr:uid="{331C7FDE-DB36-4121-BCAE-3FA353C864F5}"/>
    <cellStyle name="Column Heading 13 6 3" xfId="10967" xr:uid="{F529DC02-2415-425D-95A0-5779665453D4}"/>
    <cellStyle name="Column Heading 13 7" xfId="10968" xr:uid="{81BC0E8A-A232-4CE6-BE4D-E06B04679D51}"/>
    <cellStyle name="Column Heading 13 8" xfId="10969" xr:uid="{66AE9135-7727-40AC-88CF-A1E06DD5035E}"/>
    <cellStyle name="Column Heading 14" xfId="10970" xr:uid="{34D0862F-0186-452B-A109-3B90C0FAB5B1}"/>
    <cellStyle name="Column Heading 14 2" xfId="10971" xr:uid="{560A33D6-FB26-4DA2-A55D-199F8066AA71}"/>
    <cellStyle name="Column Heading 14 3" xfId="10972" xr:uid="{D32F6BBC-CD9D-433D-915A-BDBDF8E066E5}"/>
    <cellStyle name="Column Heading 14 4" xfId="10973" xr:uid="{B700A685-752A-4999-88CF-61415F137596}"/>
    <cellStyle name="Column Heading 14 5" xfId="10974" xr:uid="{B20ECF48-0331-49A2-BE5C-9D30B96CBD89}"/>
    <cellStyle name="Column Heading 14 6" xfId="10975" xr:uid="{E20EAEE3-A536-4886-B034-A56DA9CDEE3A}"/>
    <cellStyle name="Column Heading 15" xfId="10976" xr:uid="{7F17C348-5CB6-464B-B8A3-D3C3B930E053}"/>
    <cellStyle name="Column Heading 2" xfId="10977" xr:uid="{A457FD0D-F8FF-4240-A051-5F505AFFEAFF}"/>
    <cellStyle name="Column Heading 2 10" xfId="10978" xr:uid="{ED394E0C-79E6-4C91-AEDE-F51079B98AF0}"/>
    <cellStyle name="Column Heading 2 10 2" xfId="10979" xr:uid="{B49F8A5B-3F34-4B92-80EE-616EC5510F55}"/>
    <cellStyle name="Column Heading 2 10 2 2" xfId="10980" xr:uid="{47AA633A-7FC1-451A-A970-1FD6042044CE}"/>
    <cellStyle name="Column Heading 2 10 2 3" xfId="10981" xr:uid="{7AAA7DDB-30F3-4EE2-A3DA-472D4851141B}"/>
    <cellStyle name="Column Heading 2 10 2 4" xfId="10982" xr:uid="{864F2AA9-B1BF-4D58-AAAE-321EBD44F8ED}"/>
    <cellStyle name="Column Heading 2 10 2 5" xfId="10983" xr:uid="{ABAA82C6-808F-4213-8614-9D57E32BE628}"/>
    <cellStyle name="Column Heading 2 10 2 6" xfId="10984" xr:uid="{6F875DAE-F212-4092-B508-076AE66D604A}"/>
    <cellStyle name="Column Heading 2 10 3" xfId="10985" xr:uid="{4F5CF2FF-665B-40ED-A53E-3BC1B2CD7DA5}"/>
    <cellStyle name="Column Heading 2 10 3 2" xfId="10986" xr:uid="{EE21B39E-2A8F-4B69-A5ED-1CE6FE6999F4}"/>
    <cellStyle name="Column Heading 2 10 3 3" xfId="10987" xr:uid="{2D0A542F-15B9-4C2C-AB92-CBCB89039B0E}"/>
    <cellStyle name="Column Heading 2 10 4" xfId="10988" xr:uid="{E84AE31E-08DA-46A0-920E-0CE70C0DF903}"/>
    <cellStyle name="Column Heading 2 10 4 2" xfId="10989" xr:uid="{EE74F8F2-FE2D-4084-8EEF-1B837B591C6C}"/>
    <cellStyle name="Column Heading 2 10 4 3" xfId="10990" xr:uid="{478D3E52-B231-4483-BBD8-44FCCD301215}"/>
    <cellStyle name="Column Heading 2 10 5" xfId="10991" xr:uid="{761F7542-CC7F-4C83-84B2-EBF96CF3D644}"/>
    <cellStyle name="Column Heading 2 10 5 2" xfId="10992" xr:uid="{15E48017-4067-4118-9ACE-AACD3E0888F8}"/>
    <cellStyle name="Column Heading 2 10 5 3" xfId="10993" xr:uid="{57BA19DD-B5C8-4ED3-BF1F-839211AA0C22}"/>
    <cellStyle name="Column Heading 2 10 6" xfId="10994" xr:uid="{9DB68A12-B33C-4BA2-8C8B-DB4D62384F93}"/>
    <cellStyle name="Column Heading 2 10 6 2" xfId="10995" xr:uid="{B9B33AC6-E2E2-4940-A5B6-4A4B0F1E8D37}"/>
    <cellStyle name="Column Heading 2 10 6 3" xfId="10996" xr:uid="{996D9123-7FAE-408A-9FCE-2D8BA4560768}"/>
    <cellStyle name="Column Heading 2 10 7" xfId="10997" xr:uid="{ACE25033-5DC6-4561-BEE1-BB5DE246B9E1}"/>
    <cellStyle name="Column Heading 2 10 8" xfId="10998" xr:uid="{311A2FAE-9FFD-4BD2-B73B-275AC3EA143F}"/>
    <cellStyle name="Column Heading 2 11" xfId="10999" xr:uid="{B6FCC4FE-9CBF-4B32-A8CD-7BD6972A95E6}"/>
    <cellStyle name="Column Heading 2 11 2" xfId="11000" xr:uid="{042AE699-6258-4AA2-84D0-D39CA481C86C}"/>
    <cellStyle name="Column Heading 2 11 2 2" xfId="11001" xr:uid="{DD624FAC-6994-4472-A1D9-81C7C7E100FD}"/>
    <cellStyle name="Column Heading 2 11 2 3" xfId="11002" xr:uid="{31EA861F-00AB-492E-8846-6FB25D597EA0}"/>
    <cellStyle name="Column Heading 2 11 2 4" xfId="11003" xr:uid="{9B6631C9-00E0-4E7E-95E7-73D45DE0C0C0}"/>
    <cellStyle name="Column Heading 2 11 2 5" xfId="11004" xr:uid="{151FCD67-FC1B-43AC-A0DE-8E785CF92255}"/>
    <cellStyle name="Column Heading 2 11 2 6" xfId="11005" xr:uid="{1854CB0B-DFA7-4180-B38C-38D22EE4E181}"/>
    <cellStyle name="Column Heading 2 11 3" xfId="11006" xr:uid="{256BCD88-5664-4E2E-8C07-3D067BBA1155}"/>
    <cellStyle name="Column Heading 2 11 3 2" xfId="11007" xr:uid="{77E1A81D-9F56-446F-A34B-B018CD773840}"/>
    <cellStyle name="Column Heading 2 11 3 3" xfId="11008" xr:uid="{A2206F86-826B-4B32-8B99-32570BA0C481}"/>
    <cellStyle name="Column Heading 2 11 4" xfId="11009" xr:uid="{6CE77480-A630-4CB3-ABEB-392197FC6649}"/>
    <cellStyle name="Column Heading 2 11 4 2" xfId="11010" xr:uid="{90E44E71-5D02-481E-9BDD-D951F6B3823E}"/>
    <cellStyle name="Column Heading 2 11 4 3" xfId="11011" xr:uid="{72C883A4-0135-4838-96F9-24FA94AF1504}"/>
    <cellStyle name="Column Heading 2 11 5" xfId="11012" xr:uid="{BD625A87-D854-4662-B1B0-55ECE129AAE9}"/>
    <cellStyle name="Column Heading 2 11 5 2" xfId="11013" xr:uid="{3FAA4375-C0E5-4ACA-AEE0-8EF49DE5B5C1}"/>
    <cellStyle name="Column Heading 2 11 5 3" xfId="11014" xr:uid="{1E957D1A-D751-49C4-B252-F4B302F2FFB4}"/>
    <cellStyle name="Column Heading 2 11 6" xfId="11015" xr:uid="{96E1EE87-94FC-4D2F-A7CA-A61F78E59B20}"/>
    <cellStyle name="Column Heading 2 11 6 2" xfId="11016" xr:uid="{2184802C-D6D7-4C34-9D21-E6FE50562720}"/>
    <cellStyle name="Column Heading 2 11 6 3" xfId="11017" xr:uid="{B05DA1DE-C484-46C2-A906-4C26013FFD18}"/>
    <cellStyle name="Column Heading 2 11 7" xfId="11018" xr:uid="{C8645154-BA21-4BF9-AA5B-843AAFD269C7}"/>
    <cellStyle name="Column Heading 2 11 8" xfId="11019" xr:uid="{A790D57F-0706-4FA7-9F47-129B4E6B23F8}"/>
    <cellStyle name="Column Heading 2 12" xfId="11020" xr:uid="{570F337D-C119-417C-8EB8-19A7F4E09645}"/>
    <cellStyle name="Column Heading 2 12 2" xfId="11021" xr:uid="{18730E22-2182-4A69-AC63-7B0462EFED89}"/>
    <cellStyle name="Column Heading 2 12 2 2" xfId="11022" xr:uid="{ED1DD616-7C3F-40B0-A471-DC81C6A84C65}"/>
    <cellStyle name="Column Heading 2 12 2 3" xfId="11023" xr:uid="{8588CC98-B689-4B97-8E22-541FCC2BF45D}"/>
    <cellStyle name="Column Heading 2 12 2 4" xfId="11024" xr:uid="{4F4D22FB-857D-4C43-AA6E-B3EB54FC312E}"/>
    <cellStyle name="Column Heading 2 12 2 5" xfId="11025" xr:uid="{D597DE49-F6A5-4500-8D80-3B1C72058D62}"/>
    <cellStyle name="Column Heading 2 12 2 6" xfId="11026" xr:uid="{9705BBB0-95D7-4978-9FE3-C6FF7BC667EF}"/>
    <cellStyle name="Column Heading 2 12 3" xfId="11027" xr:uid="{1210943D-C824-48BD-A0CD-7969262AE43D}"/>
    <cellStyle name="Column Heading 2 12 3 2" xfId="11028" xr:uid="{C5960E54-F2D1-4C50-ACC7-BD1567DA7F88}"/>
    <cellStyle name="Column Heading 2 12 3 3" xfId="11029" xr:uid="{C7882618-CFD6-4C00-9D83-72409F3E41B6}"/>
    <cellStyle name="Column Heading 2 12 4" xfId="11030" xr:uid="{B43AA5E9-2495-4AA7-AF69-95524D2E0091}"/>
    <cellStyle name="Column Heading 2 12 4 2" xfId="11031" xr:uid="{95AC7D3B-5799-4157-990C-784E773F9AD1}"/>
    <cellStyle name="Column Heading 2 12 4 3" xfId="11032" xr:uid="{766BE74F-F88C-4551-970B-5267EFE1546E}"/>
    <cellStyle name="Column Heading 2 12 5" xfId="11033" xr:uid="{E8A21EBF-204C-4DFE-8E60-3FA33DE18F6C}"/>
    <cellStyle name="Column Heading 2 12 5 2" xfId="11034" xr:uid="{1BCEA56D-A367-4AC4-8696-828232E2113C}"/>
    <cellStyle name="Column Heading 2 12 5 3" xfId="11035" xr:uid="{1BF0057D-5853-4D56-B1A3-9CA214C26BD6}"/>
    <cellStyle name="Column Heading 2 12 6" xfId="11036" xr:uid="{A59D09ED-0386-44B4-9A3B-9F4740414400}"/>
    <cellStyle name="Column Heading 2 12 6 2" xfId="11037" xr:uid="{3DAC16AE-1C8B-4C6B-B0A4-F203AEB1F734}"/>
    <cellStyle name="Column Heading 2 12 6 3" xfId="11038" xr:uid="{9AE9E2E7-1D1A-4AF5-9EBB-002997035026}"/>
    <cellStyle name="Column Heading 2 12 7" xfId="11039" xr:uid="{8F2D3327-F68E-48B9-BF5A-E44849DEB776}"/>
    <cellStyle name="Column Heading 2 12 8" xfId="11040" xr:uid="{7DDDDD8D-379A-4337-8A81-E05B435A4A27}"/>
    <cellStyle name="Column Heading 2 13" xfId="11041" xr:uid="{9450D1E8-6104-459F-8139-59D264162FCA}"/>
    <cellStyle name="Column Heading 2 13 2" xfId="11042" xr:uid="{DCE5CFCA-CA74-4E93-B576-010FAE24D0D6}"/>
    <cellStyle name="Column Heading 2 13 2 2" xfId="11043" xr:uid="{DD3DA255-95CB-41EE-86D0-2C4703B3D999}"/>
    <cellStyle name="Column Heading 2 13 2 3" xfId="11044" xr:uid="{447FD1EB-0B74-490C-810F-B75EDA24F808}"/>
    <cellStyle name="Column Heading 2 13 2 4" xfId="11045" xr:uid="{C6FEB69F-00B7-4EDB-9E5A-A7E8E1B73B52}"/>
    <cellStyle name="Column Heading 2 13 2 5" xfId="11046" xr:uid="{40FC8DAF-9ECB-4AD7-A5DA-B2CCE7965B3A}"/>
    <cellStyle name="Column Heading 2 13 2 6" xfId="11047" xr:uid="{944EDF61-C905-445A-9B43-05CBEF447DBE}"/>
    <cellStyle name="Column Heading 2 13 3" xfId="11048" xr:uid="{6B8C7BEE-4895-4197-8608-C8F76B7A2554}"/>
    <cellStyle name="Column Heading 2 13 3 2" xfId="11049" xr:uid="{0417C5F2-7166-4EAF-A2F2-08610E992CB2}"/>
    <cellStyle name="Column Heading 2 13 3 3" xfId="11050" xr:uid="{EBD1D197-F770-4C0E-9657-CFA159290E84}"/>
    <cellStyle name="Column Heading 2 13 4" xfId="11051" xr:uid="{09E8818C-11B0-4EE6-8F37-F63E6B6A898B}"/>
    <cellStyle name="Column Heading 2 13 4 2" xfId="11052" xr:uid="{71777968-3748-4FC8-AB50-7462C1ADBF47}"/>
    <cellStyle name="Column Heading 2 13 4 3" xfId="11053" xr:uid="{0D31BA39-ED34-4FF3-9AA2-0A1CA876AC34}"/>
    <cellStyle name="Column Heading 2 13 5" xfId="11054" xr:uid="{340C35BF-0173-4000-B366-1D3DF54322E3}"/>
    <cellStyle name="Column Heading 2 13 5 2" xfId="11055" xr:uid="{2F6778D6-DEA4-415C-9E24-6FE1AA6F77F7}"/>
    <cellStyle name="Column Heading 2 13 5 3" xfId="11056" xr:uid="{ED1A0EBD-55C0-431A-8915-E551890FD010}"/>
    <cellStyle name="Column Heading 2 13 6" xfId="11057" xr:uid="{5335EB0A-4C81-4381-A42E-6D8F2EDB225F}"/>
    <cellStyle name="Column Heading 2 13 6 2" xfId="11058" xr:uid="{CEF19F11-CEE7-460B-830C-5E6B5369C78C}"/>
    <cellStyle name="Column Heading 2 13 6 3" xfId="11059" xr:uid="{DE7D967E-A582-48E0-94D2-632267B18D20}"/>
    <cellStyle name="Column Heading 2 13 7" xfId="11060" xr:uid="{F8DC8651-4C32-4603-BB27-49771F4FC14E}"/>
    <cellStyle name="Column Heading 2 13 8" xfId="11061" xr:uid="{EA0B9854-20EE-4A3F-8813-33564283C9E8}"/>
    <cellStyle name="Column Heading 2 14" xfId="11062" xr:uid="{D7482638-FCF7-497D-BD88-A89AF38D7ECA}"/>
    <cellStyle name="Column Heading 2 14 2" xfId="11063" xr:uid="{06723E90-A91B-4070-8459-1A486489578D}"/>
    <cellStyle name="Column Heading 2 14 2 2" xfId="11064" xr:uid="{5FA28085-B0A8-441E-B812-DE1B8086BB92}"/>
    <cellStyle name="Column Heading 2 14 2 3" xfId="11065" xr:uid="{A26613EA-F30C-4231-9539-1894358D4BBE}"/>
    <cellStyle name="Column Heading 2 14 2 4" xfId="11066" xr:uid="{BD84C15B-951C-4716-9A0E-F69130FC9287}"/>
    <cellStyle name="Column Heading 2 14 2 5" xfId="11067" xr:uid="{BB11CD8B-8167-484C-93DE-CA81FDA2824C}"/>
    <cellStyle name="Column Heading 2 14 2 6" xfId="11068" xr:uid="{AA8117BC-B3A7-4DD1-A56E-DED36EC8BCCA}"/>
    <cellStyle name="Column Heading 2 14 3" xfId="11069" xr:uid="{4A255A08-0D0A-42DA-8EDF-7CC78845B7E6}"/>
    <cellStyle name="Column Heading 2 14 3 2" xfId="11070" xr:uid="{F9EA44CA-A318-4884-8706-07756564E862}"/>
    <cellStyle name="Column Heading 2 14 3 3" xfId="11071" xr:uid="{E7E57D85-98C8-4EE7-9B28-7D45DD7FBFD2}"/>
    <cellStyle name="Column Heading 2 14 4" xfId="11072" xr:uid="{76749EAC-1582-4DAC-B594-97DAFE4F5EDC}"/>
    <cellStyle name="Column Heading 2 14 4 2" xfId="11073" xr:uid="{DA2BAC9B-31E5-4BB2-A18B-B75856772D90}"/>
    <cellStyle name="Column Heading 2 14 4 3" xfId="11074" xr:uid="{EDB4A8DB-ED73-4DBE-A159-6EFD0D5FB4C4}"/>
    <cellStyle name="Column Heading 2 14 5" xfId="11075" xr:uid="{617AD3FF-6235-42D9-9E6A-C3BB0D83C9CD}"/>
    <cellStyle name="Column Heading 2 14 5 2" xfId="11076" xr:uid="{0953974E-4741-4D1F-B887-317A1059C9B2}"/>
    <cellStyle name="Column Heading 2 14 5 3" xfId="11077" xr:uid="{3CF6E1AA-21BA-4A74-8B93-BA727B0B335C}"/>
    <cellStyle name="Column Heading 2 14 6" xfId="11078" xr:uid="{5D78B549-9687-409B-9692-3DDFCC8330BD}"/>
    <cellStyle name="Column Heading 2 14 6 2" xfId="11079" xr:uid="{0C8C4675-1EB1-4AE8-9E6B-2721DEDC2943}"/>
    <cellStyle name="Column Heading 2 14 6 3" xfId="11080" xr:uid="{8B56BBC7-90AE-4E6F-8BE2-8B7921A79456}"/>
    <cellStyle name="Column Heading 2 14 7" xfId="11081" xr:uid="{60C67FBD-94C9-4673-96CE-D07C0AD1E509}"/>
    <cellStyle name="Column Heading 2 14 8" xfId="11082" xr:uid="{14BCDBAB-72DF-44F8-95C7-6B86ECB9B1D9}"/>
    <cellStyle name="Column Heading 2 15" xfId="11083" xr:uid="{DC88F17B-5F18-490E-9F55-5C860DDB3C37}"/>
    <cellStyle name="Column Heading 2 15 2" xfId="11084" xr:uid="{CC842502-9E1D-415F-A3F2-3273F3FDF0DD}"/>
    <cellStyle name="Column Heading 2 15 2 2" xfId="11085" xr:uid="{FFC4A34D-1D49-485D-8AA0-BA32EB611E43}"/>
    <cellStyle name="Column Heading 2 15 2 3" xfId="11086" xr:uid="{E80E9E0D-350F-4DEE-B087-6371DE91FD4D}"/>
    <cellStyle name="Column Heading 2 15 2 4" xfId="11087" xr:uid="{83036CB4-EE6B-4586-B1AB-83C133A0DC0B}"/>
    <cellStyle name="Column Heading 2 15 2 5" xfId="11088" xr:uid="{D695D219-02F4-4660-BDE3-92B8BCBE098D}"/>
    <cellStyle name="Column Heading 2 15 2 6" xfId="11089" xr:uid="{3BCA91D4-0330-46D2-BA12-3FD051D22901}"/>
    <cellStyle name="Column Heading 2 15 3" xfId="11090" xr:uid="{1FFA6AC1-00B8-4C95-8E06-A4CB1FA61F3A}"/>
    <cellStyle name="Column Heading 2 15 3 2" xfId="11091" xr:uid="{1E96FA6C-57DE-4626-83E1-7DDDE879A2B9}"/>
    <cellStyle name="Column Heading 2 15 3 3" xfId="11092" xr:uid="{78DDCBA8-B2CE-46A6-82C6-12A7A2A59A72}"/>
    <cellStyle name="Column Heading 2 15 4" xfId="11093" xr:uid="{51F9092D-D023-45BC-8AA1-B881AE60E628}"/>
    <cellStyle name="Column Heading 2 15 4 2" xfId="11094" xr:uid="{51C52B89-7B6D-4D42-A40D-50B399E9B6A5}"/>
    <cellStyle name="Column Heading 2 15 4 3" xfId="11095" xr:uid="{8BF14C56-6B2A-4497-BF56-BA41D6F522B3}"/>
    <cellStyle name="Column Heading 2 15 5" xfId="11096" xr:uid="{291AB528-2C4D-4689-9C0A-2D3D2BED1664}"/>
    <cellStyle name="Column Heading 2 15 5 2" xfId="11097" xr:uid="{E1A5842F-9BED-4FDB-B88D-35A94F7AE512}"/>
    <cellStyle name="Column Heading 2 15 5 3" xfId="11098" xr:uid="{0BFE0DF5-66B4-45AE-AF69-0D8BDF9AC76E}"/>
    <cellStyle name="Column Heading 2 15 6" xfId="11099" xr:uid="{0755F63B-A209-4CB9-AF86-1565B4ECAAD7}"/>
    <cellStyle name="Column Heading 2 15 6 2" xfId="11100" xr:uid="{1DBCF876-21F9-4AFA-A968-91BB9BA8EB33}"/>
    <cellStyle name="Column Heading 2 15 6 3" xfId="11101" xr:uid="{9596F806-AECF-48B3-97BC-859000C11112}"/>
    <cellStyle name="Column Heading 2 15 7" xfId="11102" xr:uid="{7D3F9E47-11A0-42F6-BE3C-4CC8A33DBCEB}"/>
    <cellStyle name="Column Heading 2 15 8" xfId="11103" xr:uid="{57A130FE-CD3E-4247-9369-153F3D5AD351}"/>
    <cellStyle name="Column Heading 2 16" xfId="11104" xr:uid="{A4F3DA90-7CA2-4078-846B-1E870D81747C}"/>
    <cellStyle name="Column Heading 2 16 2" xfId="11105" xr:uid="{7ED76411-EA06-4A0E-A3A3-E50FDC8F11F3}"/>
    <cellStyle name="Column Heading 2 16 2 2" xfId="11106" xr:uid="{4666A333-B4E3-4E39-84A5-055F4DC69D03}"/>
    <cellStyle name="Column Heading 2 16 2 3" xfId="11107" xr:uid="{2DC404A4-63B2-40A6-AE1D-3407645CBF47}"/>
    <cellStyle name="Column Heading 2 16 2 4" xfId="11108" xr:uid="{558AB752-AFAB-4EF9-803B-E9A6C448D11D}"/>
    <cellStyle name="Column Heading 2 16 2 5" xfId="11109" xr:uid="{2CC40F46-4E5B-49CA-9D72-068F1211EE4B}"/>
    <cellStyle name="Column Heading 2 16 2 6" xfId="11110" xr:uid="{A456331D-8340-462B-9C21-AFDA4A5CF1A7}"/>
    <cellStyle name="Column Heading 2 16 3" xfId="11111" xr:uid="{0CC9E639-B669-4018-A445-DE746FC56B16}"/>
    <cellStyle name="Column Heading 2 16 3 2" xfId="11112" xr:uid="{FEAFC9FF-7760-464F-A26D-2C0E33BB0A30}"/>
    <cellStyle name="Column Heading 2 16 3 3" xfId="11113" xr:uid="{8A27D9A5-D0F8-408A-AA7D-F9A285464BC6}"/>
    <cellStyle name="Column Heading 2 16 4" xfId="11114" xr:uid="{D51920AE-5557-4C98-90CE-6E6F97A9AF22}"/>
    <cellStyle name="Column Heading 2 16 4 2" xfId="11115" xr:uid="{E159DE25-12C1-4682-BDE1-BC635AEA041B}"/>
    <cellStyle name="Column Heading 2 16 4 3" xfId="11116" xr:uid="{66084D58-C124-4CD3-BE7E-9E57AC1D043E}"/>
    <cellStyle name="Column Heading 2 16 5" xfId="11117" xr:uid="{664E88B5-D3F6-49EA-8592-6666A5ADCD55}"/>
    <cellStyle name="Column Heading 2 16 5 2" xfId="11118" xr:uid="{C0C35171-ACF0-4E42-B71C-E5D6EFA47586}"/>
    <cellStyle name="Column Heading 2 16 5 3" xfId="11119" xr:uid="{BF12D9DE-02A6-4525-BBB8-4FFEF0290D07}"/>
    <cellStyle name="Column Heading 2 16 6" xfId="11120" xr:uid="{AA2D3AB1-1F3E-46D9-8643-33C3C0E4D497}"/>
    <cellStyle name="Column Heading 2 16 6 2" xfId="11121" xr:uid="{D4B691E0-54D9-41CF-AD79-16E8220ABFA5}"/>
    <cellStyle name="Column Heading 2 16 6 3" xfId="11122" xr:uid="{04AC6AF2-0DFE-4312-81B4-6BA2353F46EF}"/>
    <cellStyle name="Column Heading 2 16 7" xfId="11123" xr:uid="{64654EB8-FE06-4DA2-BE10-50E8DF42EDD1}"/>
    <cellStyle name="Column Heading 2 16 8" xfId="11124" xr:uid="{2B63D23B-27CA-4445-9222-62AAB539924E}"/>
    <cellStyle name="Column Heading 2 17" xfId="11125" xr:uid="{6101B1BA-D9DA-4649-92FE-E5D5B58C40CB}"/>
    <cellStyle name="Column Heading 2 17 2" xfId="11126" xr:uid="{0522E0D1-A312-4D49-A10D-8547D319DB46}"/>
    <cellStyle name="Column Heading 2 17 2 2" xfId="11127" xr:uid="{EB613A6A-2706-4A6D-A40B-ADFA0F05F86B}"/>
    <cellStyle name="Column Heading 2 17 2 3" xfId="11128" xr:uid="{E7FE41EC-E42F-4B29-BF66-3D6772CACB59}"/>
    <cellStyle name="Column Heading 2 17 2 4" xfId="11129" xr:uid="{D21CCB52-88EC-4876-9CE4-E2D4D20F08EA}"/>
    <cellStyle name="Column Heading 2 17 2 5" xfId="11130" xr:uid="{4298FCF5-8AE5-4EF3-B59E-7740A161E829}"/>
    <cellStyle name="Column Heading 2 17 2 6" xfId="11131" xr:uid="{F4793C90-6AC0-418B-AED8-1C5AC2B5BA83}"/>
    <cellStyle name="Column Heading 2 17 3" xfId="11132" xr:uid="{0E763E81-60B9-43C0-8D13-408EC079967B}"/>
    <cellStyle name="Column Heading 2 17 3 2" xfId="11133" xr:uid="{B6050A0F-2168-4CC6-BC22-86B8E48D6987}"/>
    <cellStyle name="Column Heading 2 17 3 3" xfId="11134" xr:uid="{397945F9-444E-4BFF-9EE3-49544335A294}"/>
    <cellStyle name="Column Heading 2 17 4" xfId="11135" xr:uid="{18D7B20F-1F9E-4A6D-97F9-A0DCDB136898}"/>
    <cellStyle name="Column Heading 2 17 4 2" xfId="11136" xr:uid="{562C8F4F-E3C9-4070-B030-8BD398B72D67}"/>
    <cellStyle name="Column Heading 2 17 4 3" xfId="11137" xr:uid="{CCAAD7F0-007E-4372-9804-CFB42A00A3CC}"/>
    <cellStyle name="Column Heading 2 17 5" xfId="11138" xr:uid="{8493265E-3DD2-4C3A-A18E-56A4C8899068}"/>
    <cellStyle name="Column Heading 2 17 5 2" xfId="11139" xr:uid="{5997E61C-E9D0-452B-BA3C-F77D109F6CAF}"/>
    <cellStyle name="Column Heading 2 17 5 3" xfId="11140" xr:uid="{6FE31C1F-224A-465D-84A9-4AFA2F2A0D60}"/>
    <cellStyle name="Column Heading 2 17 6" xfId="11141" xr:uid="{6452BFD5-ADC7-4872-B505-582EFF522DBC}"/>
    <cellStyle name="Column Heading 2 17 6 2" xfId="11142" xr:uid="{7B559693-0EBD-45B2-9E40-BB59C3CF4830}"/>
    <cellStyle name="Column Heading 2 17 6 3" xfId="11143" xr:uid="{E6E97789-6C2F-4C95-AB63-52C8AB0420BE}"/>
    <cellStyle name="Column Heading 2 17 7" xfId="11144" xr:uid="{9204053F-0084-4846-9A2A-3C95B51020B2}"/>
    <cellStyle name="Column Heading 2 17 8" xfId="11145" xr:uid="{B453DFB8-8005-4D48-A62C-0E7845233626}"/>
    <cellStyle name="Column Heading 2 18" xfId="11146" xr:uid="{F43ED728-0ABE-4F79-8186-CB8C8E87F842}"/>
    <cellStyle name="Column Heading 2 18 2" xfId="11147" xr:uid="{1E8251E6-ABB5-4058-B86F-55D1C1654B77}"/>
    <cellStyle name="Column Heading 2 18 2 2" xfId="11148" xr:uid="{7CA09C6B-D6F9-419E-A94E-294DD8364BF2}"/>
    <cellStyle name="Column Heading 2 18 2 3" xfId="11149" xr:uid="{B0D4CF18-2558-4831-8194-2301E49B5471}"/>
    <cellStyle name="Column Heading 2 18 2 4" xfId="11150" xr:uid="{53A55D3A-B814-43CF-B9D6-BBE1F9A2A68C}"/>
    <cellStyle name="Column Heading 2 18 2 5" xfId="11151" xr:uid="{F70A3720-9B8E-4097-8277-E1721B0F9ECE}"/>
    <cellStyle name="Column Heading 2 18 2 6" xfId="11152" xr:uid="{298C58C2-B77A-4C56-BCA9-BFEC5CFD56BA}"/>
    <cellStyle name="Column Heading 2 18 3" xfId="11153" xr:uid="{8FECE265-3898-455E-98C5-64EFDFCC8F2B}"/>
    <cellStyle name="Column Heading 2 18 3 2" xfId="11154" xr:uid="{3D8FF255-34B9-496E-A1F4-4BB645087459}"/>
    <cellStyle name="Column Heading 2 18 3 3" xfId="11155" xr:uid="{D385B575-663E-49B4-9653-F987A63D363C}"/>
    <cellStyle name="Column Heading 2 18 4" xfId="11156" xr:uid="{80A282BD-9A3F-4556-9743-55F181298F0A}"/>
    <cellStyle name="Column Heading 2 18 4 2" xfId="11157" xr:uid="{4B5E007E-C211-4CC4-9CB9-1A1DA11ED8B8}"/>
    <cellStyle name="Column Heading 2 18 4 3" xfId="11158" xr:uid="{D1DF6153-56B3-4848-A9B6-9DE24CE7A614}"/>
    <cellStyle name="Column Heading 2 18 5" xfId="11159" xr:uid="{D34DA0B7-ECB4-47D4-B4AA-396AC3640CC4}"/>
    <cellStyle name="Column Heading 2 18 5 2" xfId="11160" xr:uid="{259C54BC-2C0C-4A49-ADED-5AC9CF6E10FB}"/>
    <cellStyle name="Column Heading 2 18 5 3" xfId="11161" xr:uid="{846CF295-7540-484B-87C6-54B07D828855}"/>
    <cellStyle name="Column Heading 2 18 6" xfId="11162" xr:uid="{AF3AFBF5-81D8-4F2A-BC4C-3A5C63612E93}"/>
    <cellStyle name="Column Heading 2 18 6 2" xfId="11163" xr:uid="{EFE805C3-126E-46FF-AC96-BAC42629854C}"/>
    <cellStyle name="Column Heading 2 18 6 3" xfId="11164" xr:uid="{206F1615-BE4D-4E91-AD15-165B6C6AE129}"/>
    <cellStyle name="Column Heading 2 18 7" xfId="11165" xr:uid="{38B347C2-8016-4ACD-836A-F7FC14ACE7AD}"/>
    <cellStyle name="Column Heading 2 18 8" xfId="11166" xr:uid="{18ED9C5C-921C-4241-B939-2C31F33F0D2C}"/>
    <cellStyle name="Column Heading 2 19" xfId="11167" xr:uid="{9BCD9191-E32B-4A25-BF86-B50A2538B784}"/>
    <cellStyle name="Column Heading 2 19 2" xfId="11168" xr:uid="{E91677D6-87C3-4F34-8716-C5ADCE9E7E29}"/>
    <cellStyle name="Column Heading 2 19 2 2" xfId="11169" xr:uid="{6973275D-0D63-4E80-9C1A-24E7AB76AF9D}"/>
    <cellStyle name="Column Heading 2 19 2 3" xfId="11170" xr:uid="{C8A67B1A-C82F-4882-B16B-D32FBD827F35}"/>
    <cellStyle name="Column Heading 2 19 2 4" xfId="11171" xr:uid="{EDB408B2-7620-485D-96BC-616336BD00C7}"/>
    <cellStyle name="Column Heading 2 19 2 5" xfId="11172" xr:uid="{941C7D55-4C4C-4348-AEAA-9C9B42908503}"/>
    <cellStyle name="Column Heading 2 19 2 6" xfId="11173" xr:uid="{C8024BE1-1362-4B83-90E5-0F4B536961A0}"/>
    <cellStyle name="Column Heading 2 19 3" xfId="11174" xr:uid="{B98E4A7C-3CAE-4AC6-9B4F-BB8129FEB5CB}"/>
    <cellStyle name="Column Heading 2 19 3 2" xfId="11175" xr:uid="{C2E337A8-F9C7-413D-ABA1-768984985059}"/>
    <cellStyle name="Column Heading 2 19 3 3" xfId="11176" xr:uid="{A0AE6ED9-DAC5-43CD-A9B2-D286A6E614A9}"/>
    <cellStyle name="Column Heading 2 19 4" xfId="11177" xr:uid="{50816304-6D8E-4537-8C03-0E9C849E8718}"/>
    <cellStyle name="Column Heading 2 19 4 2" xfId="11178" xr:uid="{445C0E6D-B759-49C0-B629-BB321225AC46}"/>
    <cellStyle name="Column Heading 2 19 4 3" xfId="11179" xr:uid="{50AF8A94-3677-4F3E-8D09-0F2190B34394}"/>
    <cellStyle name="Column Heading 2 19 5" xfId="11180" xr:uid="{6FE03726-1CC2-413C-B294-9592A103C0BB}"/>
    <cellStyle name="Column Heading 2 19 5 2" xfId="11181" xr:uid="{B0EAA01E-B6F9-49B2-A52F-485A37AB65FA}"/>
    <cellStyle name="Column Heading 2 19 5 3" xfId="11182" xr:uid="{F74AA2CA-F329-4867-BF02-E40823AC0FBD}"/>
    <cellStyle name="Column Heading 2 19 6" xfId="11183" xr:uid="{C48D7110-5CA9-48EE-8C37-9746ACFA3CB1}"/>
    <cellStyle name="Column Heading 2 19 6 2" xfId="11184" xr:uid="{ED72E668-7729-40A0-BCB0-0B1378A3B761}"/>
    <cellStyle name="Column Heading 2 19 6 3" xfId="11185" xr:uid="{79A77EAB-2B65-49A7-9161-465F859CFEEB}"/>
    <cellStyle name="Column Heading 2 19 7" xfId="11186" xr:uid="{3A8800A6-5DD0-4437-BD7D-0C9A3462DA00}"/>
    <cellStyle name="Column Heading 2 19 8" xfId="11187" xr:uid="{F36B6C2F-2CB4-49AD-ADEC-69F3DB38DCE8}"/>
    <cellStyle name="Column Heading 2 2" xfId="11188" xr:uid="{0C8742D8-682E-4A75-B6EF-4BF689F46FEF}"/>
    <cellStyle name="Column Heading 2 2 10" xfId="11189" xr:uid="{FE68E80D-DC44-45DD-AAFB-B7B02044A0AA}"/>
    <cellStyle name="Column Heading 2 2 10 2" xfId="11190" xr:uid="{D40BD5A7-DEEF-4BE0-8634-38B13ED7E5F5}"/>
    <cellStyle name="Column Heading 2 2 10 2 2" xfId="11191" xr:uid="{115AF050-0E53-4FC2-B36D-343DEAC119D8}"/>
    <cellStyle name="Column Heading 2 2 10 2 3" xfId="11192" xr:uid="{4CD2FC9B-CC1E-4EBF-BE83-F1987C4A5A02}"/>
    <cellStyle name="Column Heading 2 2 10 2 4" xfId="11193" xr:uid="{01F12F73-D16D-46EB-B92F-EF7B0DB5BBEF}"/>
    <cellStyle name="Column Heading 2 2 10 2 5" xfId="11194" xr:uid="{5ECC46A5-9423-4B01-8423-6DAE4758C097}"/>
    <cellStyle name="Column Heading 2 2 10 2 6" xfId="11195" xr:uid="{8DDCB262-E03D-4500-B949-DE204F18BCA2}"/>
    <cellStyle name="Column Heading 2 2 10 3" xfId="11196" xr:uid="{2A070198-F0F6-4909-999F-45F5E8E8F868}"/>
    <cellStyle name="Column Heading 2 2 10 3 2" xfId="11197" xr:uid="{18DF684A-A9BF-4E1E-93F0-419A5A3BAE86}"/>
    <cellStyle name="Column Heading 2 2 10 3 3" xfId="11198" xr:uid="{6DFF48B5-24A9-4D0A-BD3A-FC2BCB032FFA}"/>
    <cellStyle name="Column Heading 2 2 10 4" xfId="11199" xr:uid="{9CEBE64A-024B-4A4A-95CE-9B6F66E7C24C}"/>
    <cellStyle name="Column Heading 2 2 10 4 2" xfId="11200" xr:uid="{03DA5A46-CA75-4092-B8FC-EFED5FCC0C29}"/>
    <cellStyle name="Column Heading 2 2 10 4 3" xfId="11201" xr:uid="{408A5DF1-4880-43E2-9EED-A74D59C4EAC6}"/>
    <cellStyle name="Column Heading 2 2 10 5" xfId="11202" xr:uid="{ED28CE3D-86ED-4E35-B529-99B0E2143BD7}"/>
    <cellStyle name="Column Heading 2 2 10 5 2" xfId="11203" xr:uid="{E6D6646D-7B84-434A-AD42-4DA41F050792}"/>
    <cellStyle name="Column Heading 2 2 10 5 3" xfId="11204" xr:uid="{BEBE6C38-F242-4850-BDB6-09D4D5DA8EA5}"/>
    <cellStyle name="Column Heading 2 2 10 6" xfId="11205" xr:uid="{4066F5EF-B832-41BB-81DD-13D7891EFBCC}"/>
    <cellStyle name="Column Heading 2 2 10 6 2" xfId="11206" xr:uid="{410D7953-EDBF-4097-B5DD-19BEF95B7D73}"/>
    <cellStyle name="Column Heading 2 2 10 6 3" xfId="11207" xr:uid="{69E8377D-CE69-460F-9CA5-B2E7B8277EC2}"/>
    <cellStyle name="Column Heading 2 2 10 7" xfId="11208" xr:uid="{A7C2C3E6-1FCA-4355-999D-604277CD8248}"/>
    <cellStyle name="Column Heading 2 2 10 8" xfId="11209" xr:uid="{7C52884F-30B9-4F9C-80D2-9C359390EB90}"/>
    <cellStyle name="Column Heading 2 2 11" xfId="11210" xr:uid="{60013AF9-C336-4CD2-8BC4-3CDCDF9F39FD}"/>
    <cellStyle name="Column Heading 2 2 11 2" xfId="11211" xr:uid="{1BD560EA-4921-4DE1-AF29-EFAABE080F00}"/>
    <cellStyle name="Column Heading 2 2 11 2 2" xfId="11212" xr:uid="{88D5342B-BCB4-4C2D-A651-0C217A531807}"/>
    <cellStyle name="Column Heading 2 2 11 2 3" xfId="11213" xr:uid="{F4604493-4EA4-4B8D-92F1-20543AF229A9}"/>
    <cellStyle name="Column Heading 2 2 11 2 4" xfId="11214" xr:uid="{0CE3EED4-6332-4062-B530-13B83252D01B}"/>
    <cellStyle name="Column Heading 2 2 11 2 5" xfId="11215" xr:uid="{296E496B-8EFA-4B77-B542-AF5270AE6EAB}"/>
    <cellStyle name="Column Heading 2 2 11 2 6" xfId="11216" xr:uid="{984899F4-9FFF-483B-BF11-6ABF42D07294}"/>
    <cellStyle name="Column Heading 2 2 11 3" xfId="11217" xr:uid="{E00F51CD-0B71-4E37-A4E5-129970123A76}"/>
    <cellStyle name="Column Heading 2 2 11 3 2" xfId="11218" xr:uid="{AE221FBB-1B55-4967-A53C-E27A1F67F964}"/>
    <cellStyle name="Column Heading 2 2 11 3 3" xfId="11219" xr:uid="{517C2D37-C701-4EF0-A025-070523ED74F8}"/>
    <cellStyle name="Column Heading 2 2 11 4" xfId="11220" xr:uid="{0B7E3706-D065-4A7D-BCDF-80D662BE1E52}"/>
    <cellStyle name="Column Heading 2 2 11 4 2" xfId="11221" xr:uid="{B4568523-A18F-4419-A6A5-336E9098972D}"/>
    <cellStyle name="Column Heading 2 2 11 4 3" xfId="11222" xr:uid="{6D35A210-68D2-40CF-B0F7-2A55FC9297BC}"/>
    <cellStyle name="Column Heading 2 2 11 5" xfId="11223" xr:uid="{87A405D3-B9CB-47C8-8625-AB15B6B94B53}"/>
    <cellStyle name="Column Heading 2 2 11 5 2" xfId="11224" xr:uid="{2BCB571D-504F-49AE-A42C-B28F214CF942}"/>
    <cellStyle name="Column Heading 2 2 11 5 3" xfId="11225" xr:uid="{49193545-6A85-439D-BE0A-79C331B2392D}"/>
    <cellStyle name="Column Heading 2 2 11 6" xfId="11226" xr:uid="{F6AB162C-056B-40C2-94F0-AC9C0478299C}"/>
    <cellStyle name="Column Heading 2 2 11 6 2" xfId="11227" xr:uid="{5B673B15-5BDD-4D66-B65F-45412262E9D2}"/>
    <cellStyle name="Column Heading 2 2 11 6 3" xfId="11228" xr:uid="{51BF7EFC-B2ED-4714-9E48-A5B71DDAB4AB}"/>
    <cellStyle name="Column Heading 2 2 11 7" xfId="11229" xr:uid="{35EFD93E-ABFA-4ADF-8838-CD831EDF549A}"/>
    <cellStyle name="Column Heading 2 2 11 8" xfId="11230" xr:uid="{37CD5B48-677C-4DCD-8E63-99CDDFBF0A4B}"/>
    <cellStyle name="Column Heading 2 2 12" xfId="11231" xr:uid="{BC76E36B-777A-45DA-B394-6ED82D608B62}"/>
    <cellStyle name="Column Heading 2 2 12 2" xfId="11232" xr:uid="{ECC09AF6-BF0C-4786-9DD4-D4A379C6B2F1}"/>
    <cellStyle name="Column Heading 2 2 12 2 2" xfId="11233" xr:uid="{4CC484E3-07D8-4680-BA16-5B40CB5DF90D}"/>
    <cellStyle name="Column Heading 2 2 12 2 3" xfId="11234" xr:uid="{75B9BBA3-FEF5-46C0-84AB-1FEDA306EDFF}"/>
    <cellStyle name="Column Heading 2 2 12 2 4" xfId="11235" xr:uid="{D1BF2F91-0DC2-4501-A17E-EDAD8511CA27}"/>
    <cellStyle name="Column Heading 2 2 12 2 5" xfId="11236" xr:uid="{BC03B18C-5A3C-4CFE-A2D2-5F8A0F55CF6B}"/>
    <cellStyle name="Column Heading 2 2 12 2 6" xfId="11237" xr:uid="{CAD6BC35-E9A7-46DF-B269-DF6D421C7504}"/>
    <cellStyle name="Column Heading 2 2 12 3" xfId="11238" xr:uid="{1429B81E-D6EF-4FF4-B47D-3703C58D2257}"/>
    <cellStyle name="Column Heading 2 2 12 3 2" xfId="11239" xr:uid="{8F1FA2C4-9C04-4058-BFE7-009E0B37B1B5}"/>
    <cellStyle name="Column Heading 2 2 12 3 3" xfId="11240" xr:uid="{DDBA2C32-8749-4A23-B1D3-04D544DC066B}"/>
    <cellStyle name="Column Heading 2 2 12 4" xfId="11241" xr:uid="{C94F6729-C8F6-42B3-84CC-2BBE27C62AB2}"/>
    <cellStyle name="Column Heading 2 2 12 4 2" xfId="11242" xr:uid="{C99D4089-5A87-4F67-B322-4118F6393E03}"/>
    <cellStyle name="Column Heading 2 2 12 4 3" xfId="11243" xr:uid="{12D8FF99-72C9-4029-9EDD-DB73EF1EC7EC}"/>
    <cellStyle name="Column Heading 2 2 12 5" xfId="11244" xr:uid="{5D4FC0BF-4C1A-4FB1-B057-A93A87528712}"/>
    <cellStyle name="Column Heading 2 2 12 5 2" xfId="11245" xr:uid="{319E56ED-F45C-4A3B-AA32-BD15DF5A6AF1}"/>
    <cellStyle name="Column Heading 2 2 12 5 3" xfId="11246" xr:uid="{B8291D22-BD76-4507-8065-D69DC7DEF043}"/>
    <cellStyle name="Column Heading 2 2 12 6" xfId="11247" xr:uid="{5FEE2CA8-9BAD-4674-BCA2-6CA0CAC04646}"/>
    <cellStyle name="Column Heading 2 2 12 6 2" xfId="11248" xr:uid="{58C80AC5-115F-4820-A25C-F44D4EAAF304}"/>
    <cellStyle name="Column Heading 2 2 12 6 3" xfId="11249" xr:uid="{24F71A6B-B84D-42AA-953C-6B2BA3537771}"/>
    <cellStyle name="Column Heading 2 2 12 7" xfId="11250" xr:uid="{78116676-581D-456F-9229-DA6635245AB4}"/>
    <cellStyle name="Column Heading 2 2 12 8" xfId="11251" xr:uid="{591D7B5E-6476-4EC0-A2CA-DFFD6C0DBFB7}"/>
    <cellStyle name="Column Heading 2 2 13" xfId="11252" xr:uid="{E6396F05-0D3F-4802-A87C-E4BCA1C13221}"/>
    <cellStyle name="Column Heading 2 2 13 2" xfId="11253" xr:uid="{1AC9A43C-024E-4137-AE45-449C646474B3}"/>
    <cellStyle name="Column Heading 2 2 13 2 2" xfId="11254" xr:uid="{000A5480-366C-4BB6-9112-BB2F610D8B4D}"/>
    <cellStyle name="Column Heading 2 2 13 2 3" xfId="11255" xr:uid="{D1F40982-2E3C-4D7F-B7B3-914583BCB7CD}"/>
    <cellStyle name="Column Heading 2 2 13 2 4" xfId="11256" xr:uid="{76ADFFC5-021C-429A-9701-A4050A020F56}"/>
    <cellStyle name="Column Heading 2 2 13 2 5" xfId="11257" xr:uid="{6614F90B-8A8C-4CFC-A2A1-B1FC48AD3A21}"/>
    <cellStyle name="Column Heading 2 2 13 2 6" xfId="11258" xr:uid="{F6BEAB78-10F2-43AD-A452-98F25C8F3391}"/>
    <cellStyle name="Column Heading 2 2 13 3" xfId="11259" xr:uid="{0B07B657-D35A-43F4-AC8A-ED6911BAC50B}"/>
    <cellStyle name="Column Heading 2 2 13 3 2" xfId="11260" xr:uid="{B654D6A6-9176-4D0C-8DD5-777F38733B52}"/>
    <cellStyle name="Column Heading 2 2 13 3 3" xfId="11261" xr:uid="{A48577ED-F6E5-492E-A766-1DE1A0F7C0B9}"/>
    <cellStyle name="Column Heading 2 2 13 4" xfId="11262" xr:uid="{602A3492-0F0E-479B-8921-70824B2C45D1}"/>
    <cellStyle name="Column Heading 2 2 13 4 2" xfId="11263" xr:uid="{489E5802-E1B2-4B38-A264-6A18595CDC48}"/>
    <cellStyle name="Column Heading 2 2 13 4 3" xfId="11264" xr:uid="{D758E174-FC5D-4BDF-8F86-23FD9E1BD057}"/>
    <cellStyle name="Column Heading 2 2 13 5" xfId="11265" xr:uid="{42855DD9-117D-46D7-8C32-7CAD2F01BCEE}"/>
    <cellStyle name="Column Heading 2 2 13 5 2" xfId="11266" xr:uid="{48E11339-E09A-4D0C-8918-87DBCF60DA64}"/>
    <cellStyle name="Column Heading 2 2 13 5 3" xfId="11267" xr:uid="{FE8A2E2B-B386-4685-A5C5-464AECD9BA40}"/>
    <cellStyle name="Column Heading 2 2 13 6" xfId="11268" xr:uid="{98181005-0636-4206-9A2B-853C6827A5A9}"/>
    <cellStyle name="Column Heading 2 2 13 6 2" xfId="11269" xr:uid="{7075E930-D2BF-464C-B673-6CFB823E08EE}"/>
    <cellStyle name="Column Heading 2 2 13 6 3" xfId="11270" xr:uid="{01165FA9-F755-42DC-AB57-30C825D6A259}"/>
    <cellStyle name="Column Heading 2 2 13 7" xfId="11271" xr:uid="{391EF05C-B048-4D02-9BF1-73CF05326651}"/>
    <cellStyle name="Column Heading 2 2 13 8" xfId="11272" xr:uid="{E479F026-8FA7-4C87-8C0C-26B28094E8A2}"/>
    <cellStyle name="Column Heading 2 2 14" xfId="11273" xr:uid="{9CFCE023-646C-4BD0-A377-F4BAE23B9847}"/>
    <cellStyle name="Column Heading 2 2 14 2" xfId="11274" xr:uid="{95879AF8-F5FA-46FB-8E61-C72B5BCEFBC7}"/>
    <cellStyle name="Column Heading 2 2 14 2 2" xfId="11275" xr:uid="{01FDD8B7-E898-4495-A787-503F811118D0}"/>
    <cellStyle name="Column Heading 2 2 14 2 3" xfId="11276" xr:uid="{9C5FF458-3E79-4955-817B-6784C3A44749}"/>
    <cellStyle name="Column Heading 2 2 14 2 4" xfId="11277" xr:uid="{9E33135F-17D7-4D2E-9974-6C77DE4D2587}"/>
    <cellStyle name="Column Heading 2 2 14 2 5" xfId="11278" xr:uid="{189C5F5F-C6C9-4626-A3F8-7E6758659EAB}"/>
    <cellStyle name="Column Heading 2 2 14 2 6" xfId="11279" xr:uid="{4654A2DF-269A-4AD5-A993-45516ADF7D44}"/>
    <cellStyle name="Column Heading 2 2 14 3" xfId="11280" xr:uid="{5967794D-7D92-4391-AF4C-FBB4C27B538A}"/>
    <cellStyle name="Column Heading 2 2 14 3 2" xfId="11281" xr:uid="{E4EC842F-CFE5-4837-8310-F1FF11325B1F}"/>
    <cellStyle name="Column Heading 2 2 14 3 3" xfId="11282" xr:uid="{D4A9F0D5-1971-45C9-A0FF-2F696F144079}"/>
    <cellStyle name="Column Heading 2 2 14 4" xfId="11283" xr:uid="{9E85CDD9-6E62-47CC-B599-75C6A3A366BE}"/>
    <cellStyle name="Column Heading 2 2 14 4 2" xfId="11284" xr:uid="{FE28F63D-F3AD-4BAA-BAE7-E01069A7E7A7}"/>
    <cellStyle name="Column Heading 2 2 14 4 3" xfId="11285" xr:uid="{B6823760-986B-4D1D-A533-4646AE44AE25}"/>
    <cellStyle name="Column Heading 2 2 14 5" xfId="11286" xr:uid="{E1CD66EE-9DA7-476A-A9D2-1DD234976268}"/>
    <cellStyle name="Column Heading 2 2 14 5 2" xfId="11287" xr:uid="{55503896-E7DD-4546-80F7-A7EE2A6622A9}"/>
    <cellStyle name="Column Heading 2 2 14 5 3" xfId="11288" xr:uid="{FF15B304-496E-451E-A28D-0A3B839E953D}"/>
    <cellStyle name="Column Heading 2 2 14 6" xfId="11289" xr:uid="{49E5D290-1D57-432C-82B6-F709FFC4DB79}"/>
    <cellStyle name="Column Heading 2 2 14 6 2" xfId="11290" xr:uid="{6923107A-278D-4D12-92CC-39034F4E5641}"/>
    <cellStyle name="Column Heading 2 2 14 6 3" xfId="11291" xr:uid="{911319D3-E2AB-4FE8-AFB0-DB5BAAF66975}"/>
    <cellStyle name="Column Heading 2 2 14 7" xfId="11292" xr:uid="{6C404DD7-B80B-4A8B-905F-DD1B0A54511A}"/>
    <cellStyle name="Column Heading 2 2 14 8" xfId="11293" xr:uid="{9571B59C-F4C0-4356-9320-E4751F83F4D7}"/>
    <cellStyle name="Column Heading 2 2 15" xfId="11294" xr:uid="{D05FB2A3-57C9-4DDE-82E3-C51E7D1BE845}"/>
    <cellStyle name="Column Heading 2 2 15 2" xfId="11295" xr:uid="{97A6B1CF-BF9E-4975-BD4C-4486DBFD4BFA}"/>
    <cellStyle name="Column Heading 2 2 15 2 2" xfId="11296" xr:uid="{42C3D19F-5FA4-4E5B-B774-B557FADD0658}"/>
    <cellStyle name="Column Heading 2 2 15 2 3" xfId="11297" xr:uid="{8D803E38-639B-4B5E-896E-4CE03FA7F2ED}"/>
    <cellStyle name="Column Heading 2 2 15 2 4" xfId="11298" xr:uid="{4BA2735D-DE66-4DB3-A040-9E93F39CA121}"/>
    <cellStyle name="Column Heading 2 2 15 2 5" xfId="11299" xr:uid="{BC127849-4A99-4CFF-A498-EEE34EBA8C07}"/>
    <cellStyle name="Column Heading 2 2 15 2 6" xfId="11300" xr:uid="{70E9391F-73EF-461B-9F77-31A3FECAE0D9}"/>
    <cellStyle name="Column Heading 2 2 15 3" xfId="11301" xr:uid="{5446E263-0076-44C5-8AA5-ED219BB8C8AA}"/>
    <cellStyle name="Column Heading 2 2 15 3 2" xfId="11302" xr:uid="{5B578C86-F4A5-483A-A86B-55F5459BB702}"/>
    <cellStyle name="Column Heading 2 2 15 3 3" xfId="11303" xr:uid="{C12E14E8-7F2A-414B-B678-0278B54AC18E}"/>
    <cellStyle name="Column Heading 2 2 15 4" xfId="11304" xr:uid="{0A653089-33CE-4AE3-A46B-F275377022E5}"/>
    <cellStyle name="Column Heading 2 2 15 4 2" xfId="11305" xr:uid="{7BC9AD3B-7FAB-4224-AD7B-8CFB27CC0986}"/>
    <cellStyle name="Column Heading 2 2 15 4 3" xfId="11306" xr:uid="{08D766D2-92CB-4CC1-939E-7D9886A1C0C9}"/>
    <cellStyle name="Column Heading 2 2 15 5" xfId="11307" xr:uid="{59F46879-2A13-4019-98EC-CFD9A8EA737F}"/>
    <cellStyle name="Column Heading 2 2 15 5 2" xfId="11308" xr:uid="{CB6448B7-4183-474A-BC82-2182BE0F6E8A}"/>
    <cellStyle name="Column Heading 2 2 15 5 3" xfId="11309" xr:uid="{5F4D0AED-D860-4283-B3D5-6AE75973A3F3}"/>
    <cellStyle name="Column Heading 2 2 15 6" xfId="11310" xr:uid="{0BB9006B-B1E3-4B38-A2BD-558EC1F912D2}"/>
    <cellStyle name="Column Heading 2 2 15 6 2" xfId="11311" xr:uid="{C70D3735-03FC-42C6-903F-2018B1FB8F04}"/>
    <cellStyle name="Column Heading 2 2 15 6 3" xfId="11312" xr:uid="{BA99B948-C238-4CFB-8ECC-479802BC1CB2}"/>
    <cellStyle name="Column Heading 2 2 15 7" xfId="11313" xr:uid="{3A2DC92D-0082-4EF2-9A05-B0DF6FA2862E}"/>
    <cellStyle name="Column Heading 2 2 15 8" xfId="11314" xr:uid="{F089B79D-F2CE-4E74-86DD-47F681BC5077}"/>
    <cellStyle name="Column Heading 2 2 16" xfId="11315" xr:uid="{BFA7E998-F980-4803-B0AF-CE03939D74DB}"/>
    <cellStyle name="Column Heading 2 2 16 2" xfId="11316" xr:uid="{BEA3B749-3404-4A3C-87B8-BA9813189B6D}"/>
    <cellStyle name="Column Heading 2 2 16 2 2" xfId="11317" xr:uid="{964E5CF0-3EF9-402C-9B5A-C18DD5F2E42E}"/>
    <cellStyle name="Column Heading 2 2 16 2 3" xfId="11318" xr:uid="{D96BCA61-C4BB-49A6-AADA-D0C4019C4AFA}"/>
    <cellStyle name="Column Heading 2 2 16 2 4" xfId="11319" xr:uid="{5B8B5C1A-502D-4D31-9AB6-8567A6E082FE}"/>
    <cellStyle name="Column Heading 2 2 16 2 5" xfId="11320" xr:uid="{D1229048-8327-422D-B56C-464000394B47}"/>
    <cellStyle name="Column Heading 2 2 16 2 6" xfId="11321" xr:uid="{B727719C-A902-4EE6-B820-8F1C83EFD340}"/>
    <cellStyle name="Column Heading 2 2 16 3" xfId="11322" xr:uid="{0FD222D2-05C8-4DE7-89CB-3AE38078853C}"/>
    <cellStyle name="Column Heading 2 2 16 3 2" xfId="11323" xr:uid="{3525B821-E9FE-4876-AD3B-69DD961B0778}"/>
    <cellStyle name="Column Heading 2 2 16 3 3" xfId="11324" xr:uid="{68EEA7CE-C7B3-4ADF-BBE7-A888A3DD3C1D}"/>
    <cellStyle name="Column Heading 2 2 16 4" xfId="11325" xr:uid="{79166BF2-444B-43AC-9D23-FE9804882B69}"/>
    <cellStyle name="Column Heading 2 2 16 4 2" xfId="11326" xr:uid="{90C93D77-DE01-4E5C-BD94-5E15E3891927}"/>
    <cellStyle name="Column Heading 2 2 16 4 3" xfId="11327" xr:uid="{C148F865-346A-4E04-81DC-183DB67D0EE5}"/>
    <cellStyle name="Column Heading 2 2 16 5" xfId="11328" xr:uid="{EB6AFD67-084E-4C54-99A1-1EDD7F877159}"/>
    <cellStyle name="Column Heading 2 2 16 5 2" xfId="11329" xr:uid="{210C374C-752C-410E-9423-F7B1BF5EEB5E}"/>
    <cellStyle name="Column Heading 2 2 16 5 3" xfId="11330" xr:uid="{2D7C943B-20E4-494C-A929-F546A6584BB6}"/>
    <cellStyle name="Column Heading 2 2 16 6" xfId="11331" xr:uid="{65D016F9-FCF1-4CDD-AC82-2866A9F887EB}"/>
    <cellStyle name="Column Heading 2 2 16 6 2" xfId="11332" xr:uid="{166D538E-EA45-4863-A3FD-E5143F10CCC6}"/>
    <cellStyle name="Column Heading 2 2 16 6 3" xfId="11333" xr:uid="{DB77FE55-E921-4639-AB2E-81E5478E083B}"/>
    <cellStyle name="Column Heading 2 2 16 7" xfId="11334" xr:uid="{BFDCFD8B-DC67-49C3-857E-D541288027ED}"/>
    <cellStyle name="Column Heading 2 2 16 8" xfId="11335" xr:uid="{E7507595-E8C1-427B-8E59-0C8A4D4E8623}"/>
    <cellStyle name="Column Heading 2 2 17" xfId="11336" xr:uid="{6AF140DA-E81F-4512-BE54-E71AAD1605E0}"/>
    <cellStyle name="Column Heading 2 2 17 2" xfId="11337" xr:uid="{E23CF1E3-D4CD-4364-AB87-2847530B61D1}"/>
    <cellStyle name="Column Heading 2 2 17 2 2" xfId="11338" xr:uid="{D0B1191D-7402-4688-8E2E-1D967B030B53}"/>
    <cellStyle name="Column Heading 2 2 17 2 3" xfId="11339" xr:uid="{276469B3-823A-40C9-9245-20DF741C5935}"/>
    <cellStyle name="Column Heading 2 2 17 2 4" xfId="11340" xr:uid="{C9B840EF-2A71-4276-98BA-065E2828BE34}"/>
    <cellStyle name="Column Heading 2 2 17 2 5" xfId="11341" xr:uid="{8D6A36E6-8C34-48D5-A8CA-9BCAF9ADA5BC}"/>
    <cellStyle name="Column Heading 2 2 17 2 6" xfId="11342" xr:uid="{A88039F9-0B76-4FFC-AA3A-7FC29BBA19DC}"/>
    <cellStyle name="Column Heading 2 2 17 3" xfId="11343" xr:uid="{3541CFFF-82AF-4C57-89B1-60FEC19AA81E}"/>
    <cellStyle name="Column Heading 2 2 17 3 2" xfId="11344" xr:uid="{507EEDC5-B967-4622-B030-120D0A5B4FD9}"/>
    <cellStyle name="Column Heading 2 2 17 3 3" xfId="11345" xr:uid="{28645658-FB8E-4C89-A7B9-4A0F897D3B67}"/>
    <cellStyle name="Column Heading 2 2 17 4" xfId="11346" xr:uid="{876D1624-159D-453E-9804-B0B7ED6B9522}"/>
    <cellStyle name="Column Heading 2 2 17 4 2" xfId="11347" xr:uid="{F9F2133F-5D9D-4411-93AF-82C5A32135BE}"/>
    <cellStyle name="Column Heading 2 2 17 4 3" xfId="11348" xr:uid="{F824EC08-6D68-44DA-8AA8-443FAA833FBD}"/>
    <cellStyle name="Column Heading 2 2 17 5" xfId="11349" xr:uid="{4CD19CD7-1AA0-4A0D-81F1-948D7D71D9FC}"/>
    <cellStyle name="Column Heading 2 2 17 5 2" xfId="11350" xr:uid="{BFDE0B77-687C-4A38-B4E0-DB7C642A0BDB}"/>
    <cellStyle name="Column Heading 2 2 17 5 3" xfId="11351" xr:uid="{E200E66D-966C-407C-B864-D069B13B5242}"/>
    <cellStyle name="Column Heading 2 2 17 6" xfId="11352" xr:uid="{9470F645-3A55-47D9-8AC0-3504A36A1B3E}"/>
    <cellStyle name="Column Heading 2 2 17 6 2" xfId="11353" xr:uid="{05658748-2DE9-402A-844B-E7AA8A359845}"/>
    <cellStyle name="Column Heading 2 2 17 6 3" xfId="11354" xr:uid="{DD70A2B3-5F6A-4CC7-A75F-932167032C09}"/>
    <cellStyle name="Column Heading 2 2 17 7" xfId="11355" xr:uid="{6D3B37A2-22C1-4BB8-A8B4-3DEB1FEE6971}"/>
    <cellStyle name="Column Heading 2 2 17 8" xfId="11356" xr:uid="{B8E5013D-1826-4E3C-AA9D-75B0AA63F063}"/>
    <cellStyle name="Column Heading 2 2 18" xfId="11357" xr:uid="{F62C8A36-BBE2-44E3-974C-704C16CFCD20}"/>
    <cellStyle name="Column Heading 2 2 18 2" xfId="11358" xr:uid="{97B731FA-EA8E-4DCC-8B9D-94B1554FD30E}"/>
    <cellStyle name="Column Heading 2 2 18 2 2" xfId="11359" xr:uid="{1F74AC34-CD30-463A-B5C9-CB4D08FDEB48}"/>
    <cellStyle name="Column Heading 2 2 18 2 3" xfId="11360" xr:uid="{020213E0-5DDD-43C1-89C6-F1305619137C}"/>
    <cellStyle name="Column Heading 2 2 18 2 4" xfId="11361" xr:uid="{C08733C9-E509-4A78-B8B9-C78E61194FF0}"/>
    <cellStyle name="Column Heading 2 2 18 2 5" xfId="11362" xr:uid="{12430C72-0974-4FEA-BEDA-6A8C2D6ACC61}"/>
    <cellStyle name="Column Heading 2 2 18 2 6" xfId="11363" xr:uid="{3FCD39F7-1F86-4A8D-A08F-00C2F30747F1}"/>
    <cellStyle name="Column Heading 2 2 18 3" xfId="11364" xr:uid="{24B5DD01-CC1B-4C17-8BB7-1535810F988A}"/>
    <cellStyle name="Column Heading 2 2 18 3 2" xfId="11365" xr:uid="{3E3941A2-DDD3-42C5-B234-1B6B27FB9FAC}"/>
    <cellStyle name="Column Heading 2 2 18 3 3" xfId="11366" xr:uid="{13F7B452-67FA-41F3-80A4-26D7AE62B476}"/>
    <cellStyle name="Column Heading 2 2 18 4" xfId="11367" xr:uid="{CAF7CBF9-C8D4-423B-9A29-48FBB6123154}"/>
    <cellStyle name="Column Heading 2 2 18 4 2" xfId="11368" xr:uid="{A36DC2D1-F70F-4206-9533-8353148F2113}"/>
    <cellStyle name="Column Heading 2 2 18 4 3" xfId="11369" xr:uid="{1984D50B-6E2F-415D-B892-D9742E38CB7B}"/>
    <cellStyle name="Column Heading 2 2 18 5" xfId="11370" xr:uid="{126E6ACA-B072-4F76-90D8-6B49DD10BFAA}"/>
    <cellStyle name="Column Heading 2 2 18 5 2" xfId="11371" xr:uid="{BCD01B91-D3B4-436D-A1BE-804011DB3BB4}"/>
    <cellStyle name="Column Heading 2 2 18 5 3" xfId="11372" xr:uid="{10A40DA4-079F-4CCA-ACF1-B8B79D9DBE5D}"/>
    <cellStyle name="Column Heading 2 2 18 6" xfId="11373" xr:uid="{D4C1B612-5139-44BB-9F3B-23EC2F1E4D3C}"/>
    <cellStyle name="Column Heading 2 2 18 6 2" xfId="11374" xr:uid="{7BAE49AA-0F31-4023-B1C9-46B680E9F5D2}"/>
    <cellStyle name="Column Heading 2 2 18 6 3" xfId="11375" xr:uid="{CEF90C64-32FD-4BA1-ADBB-356727789889}"/>
    <cellStyle name="Column Heading 2 2 18 7" xfId="11376" xr:uid="{34947682-A818-45E3-801C-3A98463754BC}"/>
    <cellStyle name="Column Heading 2 2 18 8" xfId="11377" xr:uid="{65AFDD05-66A5-438F-9A32-9F3B7595E650}"/>
    <cellStyle name="Column Heading 2 2 19" xfId="11378" xr:uid="{7A9531AB-0270-402F-A08A-711D10A9365E}"/>
    <cellStyle name="Column Heading 2 2 19 2" xfId="11379" xr:uid="{514E7DF4-D07F-4761-B1BB-B87E6AB9FC98}"/>
    <cellStyle name="Column Heading 2 2 19 2 2" xfId="11380" xr:uid="{4E2A3150-108F-4D0F-9D1F-5B53C0FA6670}"/>
    <cellStyle name="Column Heading 2 2 19 2 3" xfId="11381" xr:uid="{AF2AE1A7-02C2-48A8-9792-E4BBD5EEDF83}"/>
    <cellStyle name="Column Heading 2 2 19 2 4" xfId="11382" xr:uid="{3760FB98-8007-46F1-8EF9-41ADBD4170EC}"/>
    <cellStyle name="Column Heading 2 2 19 2 5" xfId="11383" xr:uid="{2AFA8601-E01B-4E95-9D13-0F2E5AA1DD9D}"/>
    <cellStyle name="Column Heading 2 2 19 2 6" xfId="11384" xr:uid="{E07F7C38-C593-4F54-8442-AE8C9571CCCA}"/>
    <cellStyle name="Column Heading 2 2 19 3" xfId="11385" xr:uid="{7946E623-498A-432C-842B-51D069260420}"/>
    <cellStyle name="Column Heading 2 2 19 3 2" xfId="11386" xr:uid="{09405B33-4225-490C-9D88-CDA3B78360BC}"/>
    <cellStyle name="Column Heading 2 2 19 3 3" xfId="11387" xr:uid="{14FAF032-968E-4C1D-8C23-74FDCEE0A072}"/>
    <cellStyle name="Column Heading 2 2 19 4" xfId="11388" xr:uid="{1FB502C5-D0D3-466D-8177-3D33309ED94A}"/>
    <cellStyle name="Column Heading 2 2 19 4 2" xfId="11389" xr:uid="{939594DB-963C-4782-8DFE-3659C87B9ACB}"/>
    <cellStyle name="Column Heading 2 2 19 4 3" xfId="11390" xr:uid="{D03E4230-4849-41CD-AC1F-B727A5622460}"/>
    <cellStyle name="Column Heading 2 2 19 5" xfId="11391" xr:uid="{ECA74489-6C95-4D71-82D0-2F24B43ECCC6}"/>
    <cellStyle name="Column Heading 2 2 19 5 2" xfId="11392" xr:uid="{218819EF-7D97-4927-830D-25E9CC3FB953}"/>
    <cellStyle name="Column Heading 2 2 19 5 3" xfId="11393" xr:uid="{13310805-F8A8-4810-B757-FA6F89DEC24D}"/>
    <cellStyle name="Column Heading 2 2 19 6" xfId="11394" xr:uid="{B87E61A7-2D5A-481E-BADB-A1BDEEEB0008}"/>
    <cellStyle name="Column Heading 2 2 19 6 2" xfId="11395" xr:uid="{E2071F61-D0C9-4BD8-95DB-F10B58B9F3BB}"/>
    <cellStyle name="Column Heading 2 2 19 6 3" xfId="11396" xr:uid="{8B90D1D1-6638-44F5-89CF-B21D853AB570}"/>
    <cellStyle name="Column Heading 2 2 19 7" xfId="11397" xr:uid="{001D3913-3D4E-464A-9358-D46A569ADE94}"/>
    <cellStyle name="Column Heading 2 2 19 8" xfId="11398" xr:uid="{0673CFC0-5B23-4C9D-90B7-AD2AD039C663}"/>
    <cellStyle name="Column Heading 2 2 2" xfId="11399" xr:uid="{05F0A913-7651-4EC6-BAC5-184E60441080}"/>
    <cellStyle name="Column Heading 2 2 2 2" xfId="11400" xr:uid="{3D9080BA-1A9E-4ACA-B45D-48E5AF435826}"/>
    <cellStyle name="Column Heading 2 2 2 2 2" xfId="11401" xr:uid="{34B64D5A-9659-4EA1-A192-DA5A752FD274}"/>
    <cellStyle name="Column Heading 2 2 2 2 3" xfId="11402" xr:uid="{66F73593-923E-400A-AB08-CED43A06F99F}"/>
    <cellStyle name="Column Heading 2 2 2 2 4" xfId="11403" xr:uid="{7CB73DA3-9C97-4069-B5D1-E200B3F006DF}"/>
    <cellStyle name="Column Heading 2 2 2 2 5" xfId="11404" xr:uid="{8E6CDCC0-7DBA-4A07-9582-4BBC093D9B4F}"/>
    <cellStyle name="Column Heading 2 2 2 2 6" xfId="11405" xr:uid="{8ED48AFD-072B-4D37-9C63-D1DD2DB89D8E}"/>
    <cellStyle name="Column Heading 2 2 2 3" xfId="11406" xr:uid="{C5E9C10F-49DE-402A-B242-AB1F57E984B8}"/>
    <cellStyle name="Column Heading 2 2 2 3 2" xfId="11407" xr:uid="{BAA58E40-6B6B-45C7-AC35-03613A988BED}"/>
    <cellStyle name="Column Heading 2 2 2 3 3" xfId="11408" xr:uid="{06A885EA-0CA6-4002-AE89-72C028502CDA}"/>
    <cellStyle name="Column Heading 2 2 2 4" xfId="11409" xr:uid="{CF2C1C74-6EDE-4601-8EBE-C8BE8D49A98F}"/>
    <cellStyle name="Column Heading 2 2 2 4 2" xfId="11410" xr:uid="{21B70CD3-E0EA-40D1-BC6C-E6E0086BA4F2}"/>
    <cellStyle name="Column Heading 2 2 2 4 3" xfId="11411" xr:uid="{870AF92A-16C1-4795-9B0F-C8C5B11774AF}"/>
    <cellStyle name="Column Heading 2 2 2 5" xfId="11412" xr:uid="{284C7E61-1C60-4027-A98F-A72526339B46}"/>
    <cellStyle name="Column Heading 2 2 2 5 2" xfId="11413" xr:uid="{74FBB7B9-10DE-4478-BD24-E3DA17CBB0C8}"/>
    <cellStyle name="Column Heading 2 2 2 5 3" xfId="11414" xr:uid="{2FC984B6-1FBE-4A50-B13D-514B2FD63DF4}"/>
    <cellStyle name="Column Heading 2 2 2 6" xfId="11415" xr:uid="{554D4D3E-333C-4213-B083-431BAAB6E1E0}"/>
    <cellStyle name="Column Heading 2 2 2 6 2" xfId="11416" xr:uid="{DF776A44-3262-434C-B9AD-C99A755C4264}"/>
    <cellStyle name="Column Heading 2 2 2 6 3" xfId="11417" xr:uid="{5BD22576-5616-4CE3-ADC0-D736F493B22D}"/>
    <cellStyle name="Column Heading 2 2 2 7" xfId="11418" xr:uid="{559469D7-1AE2-41B0-BDB8-AB9B66709AC5}"/>
    <cellStyle name="Column Heading 2 2 2 8" xfId="11419" xr:uid="{CFA5E524-11EC-4FF3-88A4-C1869DF058C6}"/>
    <cellStyle name="Column Heading 2 2 20" xfId="11420" xr:uid="{B80EFF86-9F2F-4E01-91A3-CD4D7E17040E}"/>
    <cellStyle name="Column Heading 2 2 20 2" xfId="11421" xr:uid="{12C1ED0E-6D73-46A9-AFCB-0DDFDB200CBA}"/>
    <cellStyle name="Column Heading 2 2 20 2 2" xfId="11422" xr:uid="{4AD3F44A-3C8C-48D6-AC1C-205DF720494D}"/>
    <cellStyle name="Column Heading 2 2 20 2 3" xfId="11423" xr:uid="{0F2A30CC-FC30-48BE-92DC-E7B9003D90E5}"/>
    <cellStyle name="Column Heading 2 2 20 2 4" xfId="11424" xr:uid="{19827173-16A8-468E-A3E6-DDDE125C89CA}"/>
    <cellStyle name="Column Heading 2 2 20 2 5" xfId="11425" xr:uid="{68F023B8-6A91-43F8-B457-EA0D0422F605}"/>
    <cellStyle name="Column Heading 2 2 20 2 6" xfId="11426" xr:uid="{AFC8EA8A-A0DB-4F0D-869D-1DAC6013E226}"/>
    <cellStyle name="Column Heading 2 2 20 3" xfId="11427" xr:uid="{AC5DF92F-74DB-4475-8717-C5AEA11B8D17}"/>
    <cellStyle name="Column Heading 2 2 20 3 2" xfId="11428" xr:uid="{910841C2-E6CE-474F-AC90-55A42DB1A758}"/>
    <cellStyle name="Column Heading 2 2 20 3 3" xfId="11429" xr:uid="{CCABC578-6B18-4E2E-91A0-D15981F267A5}"/>
    <cellStyle name="Column Heading 2 2 20 4" xfId="11430" xr:uid="{7830BD9C-1BD9-433D-AF37-8845AD9A5E54}"/>
    <cellStyle name="Column Heading 2 2 20 4 2" xfId="11431" xr:uid="{96B15AAA-9912-40E3-9AF8-37B69D32A3F6}"/>
    <cellStyle name="Column Heading 2 2 20 4 3" xfId="11432" xr:uid="{361F73F5-DE9F-498B-AB7A-F97E0949254D}"/>
    <cellStyle name="Column Heading 2 2 20 5" xfId="11433" xr:uid="{5C93D420-BD2A-4262-8597-E022F1BB518C}"/>
    <cellStyle name="Column Heading 2 2 20 5 2" xfId="11434" xr:uid="{46410411-51EF-41BE-80AD-B39D6EA08F1A}"/>
    <cellStyle name="Column Heading 2 2 20 5 3" xfId="11435" xr:uid="{41DEF326-5A90-4BF9-BD5F-3E720B9112E0}"/>
    <cellStyle name="Column Heading 2 2 20 6" xfId="11436" xr:uid="{24067534-8CC5-462C-9F4B-D2C25EDFAF30}"/>
    <cellStyle name="Column Heading 2 2 20 6 2" xfId="11437" xr:uid="{0F2AB419-6149-4691-97E5-D2890C8B0265}"/>
    <cellStyle name="Column Heading 2 2 20 6 3" xfId="11438" xr:uid="{A44D0277-91A3-48CF-B516-501862C4A51F}"/>
    <cellStyle name="Column Heading 2 2 20 7" xfId="11439" xr:uid="{18ACED1B-F6BD-42AA-ABD5-8C9C47DB1432}"/>
    <cellStyle name="Column Heading 2 2 20 8" xfId="11440" xr:uid="{ED482310-5ED2-426F-86A3-D6DF0ED1F2DF}"/>
    <cellStyle name="Column Heading 2 2 21" xfId="11441" xr:uid="{5AD3FE0D-DE77-42A5-A480-26FF55682956}"/>
    <cellStyle name="Column Heading 2 2 21 2" xfId="11442" xr:uid="{3692BE30-3AF3-4BA4-B59A-CD0E8B181AB5}"/>
    <cellStyle name="Column Heading 2 2 21 2 2" xfId="11443" xr:uid="{01F05516-CAB4-4E0D-B9F7-862F370435E1}"/>
    <cellStyle name="Column Heading 2 2 21 2 3" xfId="11444" xr:uid="{E137D75C-6735-41B7-829F-3D1217EB7F69}"/>
    <cellStyle name="Column Heading 2 2 21 2 4" xfId="11445" xr:uid="{12FD7472-1EFF-4AF1-BBCD-EA5DA22506A1}"/>
    <cellStyle name="Column Heading 2 2 21 2 5" xfId="11446" xr:uid="{737490F8-9A50-4574-A45F-0BC1CA666776}"/>
    <cellStyle name="Column Heading 2 2 21 2 6" xfId="11447" xr:uid="{352EF1AC-4525-4A52-A1B4-FFC69C4B4B1A}"/>
    <cellStyle name="Column Heading 2 2 21 3" xfId="11448" xr:uid="{5EC710EE-27BA-4AEB-BCBF-27008AC40571}"/>
    <cellStyle name="Column Heading 2 2 21 3 2" xfId="11449" xr:uid="{F048633B-1744-429D-81A7-1C5277E6F710}"/>
    <cellStyle name="Column Heading 2 2 21 3 3" xfId="11450" xr:uid="{4A5B1631-97DD-43D2-84E9-B9A5870F457B}"/>
    <cellStyle name="Column Heading 2 2 21 4" xfId="11451" xr:uid="{8EC3A7DD-D238-4055-8D1C-0D68623724C3}"/>
    <cellStyle name="Column Heading 2 2 21 4 2" xfId="11452" xr:uid="{E62BB02C-6D63-4F1F-9277-E78150E7B38C}"/>
    <cellStyle name="Column Heading 2 2 21 4 3" xfId="11453" xr:uid="{7CE17EC9-26D8-4C80-A20C-B1A52E58B5E0}"/>
    <cellStyle name="Column Heading 2 2 21 5" xfId="11454" xr:uid="{2DA1A5F0-532E-44AB-AD0F-20CACAB16310}"/>
    <cellStyle name="Column Heading 2 2 21 5 2" xfId="11455" xr:uid="{77894747-497E-4BC5-B754-F06B38105321}"/>
    <cellStyle name="Column Heading 2 2 21 5 3" xfId="11456" xr:uid="{26C47EDD-8A2F-4482-B63A-7A6D764FBEA3}"/>
    <cellStyle name="Column Heading 2 2 21 6" xfId="11457" xr:uid="{E73A41B3-9E00-4F6C-9AB9-4BB00EC827EB}"/>
    <cellStyle name="Column Heading 2 2 21 6 2" xfId="11458" xr:uid="{6F09178C-1388-4A37-9F75-50E4CC914C94}"/>
    <cellStyle name="Column Heading 2 2 21 6 3" xfId="11459" xr:uid="{FE6E32A3-7A3B-4E1C-B09B-872A4CA66C02}"/>
    <cellStyle name="Column Heading 2 2 21 7" xfId="11460" xr:uid="{85DD31D4-272C-4C70-9B88-8E645391CA9D}"/>
    <cellStyle name="Column Heading 2 2 21 8" xfId="11461" xr:uid="{82A26C44-4ED8-469C-9988-57DF8F1E750D}"/>
    <cellStyle name="Column Heading 2 2 22" xfId="11462" xr:uid="{9A74C941-3E1B-456E-8A47-FD5DE7DA78D5}"/>
    <cellStyle name="Column Heading 2 2 22 2" xfId="11463" xr:uid="{8CA77337-3B8E-4406-828D-C3BD6E4CF772}"/>
    <cellStyle name="Column Heading 2 2 22 2 2" xfId="11464" xr:uid="{D0EA6D29-A8A9-4AD5-BD86-E35BA8EFA8A6}"/>
    <cellStyle name="Column Heading 2 2 22 2 3" xfId="11465" xr:uid="{00119E5C-5714-4DAB-8E87-18703BDE469D}"/>
    <cellStyle name="Column Heading 2 2 22 2 4" xfId="11466" xr:uid="{183BF613-B121-4443-A156-2BA7FCB3A491}"/>
    <cellStyle name="Column Heading 2 2 22 2 5" xfId="11467" xr:uid="{1423FA37-4AF5-4C69-A90C-57590C0FAADE}"/>
    <cellStyle name="Column Heading 2 2 22 2 6" xfId="11468" xr:uid="{C472B0D8-F220-45CF-A8B5-108F7E4D5EE7}"/>
    <cellStyle name="Column Heading 2 2 22 3" xfId="11469" xr:uid="{3614FF1C-2024-49F3-89D5-E9B3950C6F02}"/>
    <cellStyle name="Column Heading 2 2 22 3 2" xfId="11470" xr:uid="{BC01C20E-1698-4794-8CE1-03D2CBB36738}"/>
    <cellStyle name="Column Heading 2 2 22 3 3" xfId="11471" xr:uid="{A7A572FE-C0D7-4883-B067-3D6360B59CEC}"/>
    <cellStyle name="Column Heading 2 2 22 4" xfId="11472" xr:uid="{818B2E66-1744-4276-8631-11FF1074FA9B}"/>
    <cellStyle name="Column Heading 2 2 22 4 2" xfId="11473" xr:uid="{5B337984-27A4-486B-95E7-B40D1BA58AE0}"/>
    <cellStyle name="Column Heading 2 2 22 4 3" xfId="11474" xr:uid="{2F8DB005-B2DC-4376-A3B0-7A82927B9C1A}"/>
    <cellStyle name="Column Heading 2 2 22 5" xfId="11475" xr:uid="{4C4C7DDA-D7AE-4C8E-9132-E090C4673967}"/>
    <cellStyle name="Column Heading 2 2 22 5 2" xfId="11476" xr:uid="{0395AAD8-A0BE-4252-A5CD-1E8DBC264235}"/>
    <cellStyle name="Column Heading 2 2 22 5 3" xfId="11477" xr:uid="{1733E71C-6C68-4762-BD81-B51F875F2729}"/>
    <cellStyle name="Column Heading 2 2 22 6" xfId="11478" xr:uid="{DDDBFEED-FEF9-4CB0-91BA-07CC03C634AB}"/>
    <cellStyle name="Column Heading 2 2 22 6 2" xfId="11479" xr:uid="{998BD6A6-BF74-4948-B822-8ADF0AD422C1}"/>
    <cellStyle name="Column Heading 2 2 22 6 3" xfId="11480" xr:uid="{89457C67-E85A-4537-B937-ACF75C6F15EB}"/>
    <cellStyle name="Column Heading 2 2 22 7" xfId="11481" xr:uid="{24D72CDC-0777-4D82-873F-991EFC6A42B9}"/>
    <cellStyle name="Column Heading 2 2 22 8" xfId="11482" xr:uid="{F75E3839-8BD2-471B-B6A4-2485A18D484D}"/>
    <cellStyle name="Column Heading 2 2 23" xfId="11483" xr:uid="{05F36706-7F65-4720-AFA5-6BE38A1C20DF}"/>
    <cellStyle name="Column Heading 2 2 23 2" xfId="11484" xr:uid="{BE0ADE9C-99DB-484B-AA71-5092D1B58C0B}"/>
    <cellStyle name="Column Heading 2 2 23 2 2" xfId="11485" xr:uid="{32CA16DF-F185-4DD7-A80A-A76D50065F96}"/>
    <cellStyle name="Column Heading 2 2 23 2 3" xfId="11486" xr:uid="{7F7AA24B-901F-44EE-9AC5-23DD04B9BB96}"/>
    <cellStyle name="Column Heading 2 2 23 2 4" xfId="11487" xr:uid="{1B5CA4C5-A529-4AB3-8646-EE8ACE61E1B0}"/>
    <cellStyle name="Column Heading 2 2 23 2 5" xfId="11488" xr:uid="{4FB135BF-6398-47CF-B97C-586EB78B8BB1}"/>
    <cellStyle name="Column Heading 2 2 23 2 6" xfId="11489" xr:uid="{D2F2757B-8427-4713-86B6-B3F25BC6F5F2}"/>
    <cellStyle name="Column Heading 2 2 23 3" xfId="11490" xr:uid="{AB85660C-AED2-417B-A774-E9DBB6E80125}"/>
    <cellStyle name="Column Heading 2 2 23 3 2" xfId="11491" xr:uid="{36CCE478-1A3A-4210-8DD9-80D144950794}"/>
    <cellStyle name="Column Heading 2 2 23 3 3" xfId="11492" xr:uid="{D3477468-8852-4AA1-9C16-3E9045C0FBB1}"/>
    <cellStyle name="Column Heading 2 2 23 4" xfId="11493" xr:uid="{8FB581C3-A8B3-42D1-AD34-866B6E032E73}"/>
    <cellStyle name="Column Heading 2 2 23 4 2" xfId="11494" xr:uid="{563AED7B-E8A4-4F71-91AF-1E74691986A2}"/>
    <cellStyle name="Column Heading 2 2 23 4 3" xfId="11495" xr:uid="{0028C660-87A5-4366-89AC-53E45C3A6CDF}"/>
    <cellStyle name="Column Heading 2 2 23 5" xfId="11496" xr:uid="{9692F5B8-FEBC-46D6-A1FF-D25661E42D99}"/>
    <cellStyle name="Column Heading 2 2 23 5 2" xfId="11497" xr:uid="{83A3F7F4-35E7-456D-9DAF-788AB32EBBC5}"/>
    <cellStyle name="Column Heading 2 2 23 5 3" xfId="11498" xr:uid="{C4BA6C4B-7798-4617-ADC5-05F8EDDAC053}"/>
    <cellStyle name="Column Heading 2 2 23 6" xfId="11499" xr:uid="{23A4C1C1-2202-4D50-AE80-99514B546C02}"/>
    <cellStyle name="Column Heading 2 2 23 6 2" xfId="11500" xr:uid="{C2D972A5-D7BF-49C8-9083-F7F6ED9D7017}"/>
    <cellStyle name="Column Heading 2 2 23 6 3" xfId="11501" xr:uid="{EBE87F4E-4193-46A6-85EA-BE328C724C28}"/>
    <cellStyle name="Column Heading 2 2 23 7" xfId="11502" xr:uid="{CD79DF31-331E-437A-A88D-98B24160385B}"/>
    <cellStyle name="Column Heading 2 2 23 8" xfId="11503" xr:uid="{73A7AE6B-B8EE-485E-988B-3E84FB6679CB}"/>
    <cellStyle name="Column Heading 2 2 24" xfId="11504" xr:uid="{AB2E52F5-2599-4468-A149-AF0A6C339C51}"/>
    <cellStyle name="Column Heading 2 2 24 2" xfId="11505" xr:uid="{A5FBD338-3C1E-4B0A-8011-040D2F7141A8}"/>
    <cellStyle name="Column Heading 2 2 24 2 2" xfId="11506" xr:uid="{3E01EB19-92F5-45AA-8C0D-F891A2D7696A}"/>
    <cellStyle name="Column Heading 2 2 24 2 3" xfId="11507" xr:uid="{E16D5D44-752E-4FFA-B1D8-FEC7EE8CF6B9}"/>
    <cellStyle name="Column Heading 2 2 24 2 4" xfId="11508" xr:uid="{59D72B66-63D5-44E2-AA61-3F5CE91F2358}"/>
    <cellStyle name="Column Heading 2 2 24 2 5" xfId="11509" xr:uid="{62D3E57E-1EF1-486E-A321-EFE6571F5A78}"/>
    <cellStyle name="Column Heading 2 2 24 2 6" xfId="11510" xr:uid="{E0F06F50-29B3-414F-B20A-8C4F96EBCDA4}"/>
    <cellStyle name="Column Heading 2 2 24 3" xfId="11511" xr:uid="{82B99AFA-37F6-40CD-BB55-EEBD9A65529E}"/>
    <cellStyle name="Column Heading 2 2 24 3 2" xfId="11512" xr:uid="{03C0D53E-E7B5-47D0-9FC1-7ED78F6E3A56}"/>
    <cellStyle name="Column Heading 2 2 24 3 3" xfId="11513" xr:uid="{072B4D1D-B431-4B3A-B209-B44C67166C7B}"/>
    <cellStyle name="Column Heading 2 2 24 4" xfId="11514" xr:uid="{BD95AE0A-65B7-447A-AC90-B84104CF2B38}"/>
    <cellStyle name="Column Heading 2 2 24 4 2" xfId="11515" xr:uid="{C75A0D4E-732C-4611-A7BF-110F6F47F769}"/>
    <cellStyle name="Column Heading 2 2 24 4 3" xfId="11516" xr:uid="{ED6D5559-99E0-413E-AC72-E9495BD907B9}"/>
    <cellStyle name="Column Heading 2 2 24 5" xfId="11517" xr:uid="{9CAB5AD4-13B5-4BD4-B6B5-42543AC9EB06}"/>
    <cellStyle name="Column Heading 2 2 24 5 2" xfId="11518" xr:uid="{A84697D8-2496-4CFD-842F-CCABC08D03F7}"/>
    <cellStyle name="Column Heading 2 2 24 5 3" xfId="11519" xr:uid="{6EB51E40-535F-4474-A659-CC8D24879889}"/>
    <cellStyle name="Column Heading 2 2 24 6" xfId="11520" xr:uid="{49CA51B6-7452-4299-B05B-49672065B906}"/>
    <cellStyle name="Column Heading 2 2 24 6 2" xfId="11521" xr:uid="{478174A2-6F88-45FE-9E2F-6AD4B3AE8826}"/>
    <cellStyle name="Column Heading 2 2 24 6 3" xfId="11522" xr:uid="{6B17306A-2F5B-4FDE-97FD-E27E8E590D4C}"/>
    <cellStyle name="Column Heading 2 2 24 7" xfId="11523" xr:uid="{EEA69237-1A37-40AD-A526-E6059951B5A7}"/>
    <cellStyle name="Column Heading 2 2 24 8" xfId="11524" xr:uid="{20FFDECD-9146-45DE-9DFA-8C27BA29128E}"/>
    <cellStyle name="Column Heading 2 2 25" xfId="11525" xr:uid="{47528A2A-3E5B-4E6A-829E-E5C1C2ABBB0B}"/>
    <cellStyle name="Column Heading 2 2 25 2" xfId="11526" xr:uid="{FB5523AD-E1AE-4276-BCE1-081706738905}"/>
    <cellStyle name="Column Heading 2 2 25 2 2" xfId="11527" xr:uid="{FE605B6C-D924-4CDF-8F6A-7698BA8BCCF3}"/>
    <cellStyle name="Column Heading 2 2 25 2 3" xfId="11528" xr:uid="{9ABF65D3-F1EE-4C76-9035-5D99B8AE0239}"/>
    <cellStyle name="Column Heading 2 2 25 2 4" xfId="11529" xr:uid="{D219D304-574E-4734-8800-8B7AB5A3D5B7}"/>
    <cellStyle name="Column Heading 2 2 25 2 5" xfId="11530" xr:uid="{1903311B-5A83-47FC-8044-9800E73092D1}"/>
    <cellStyle name="Column Heading 2 2 25 2 6" xfId="11531" xr:uid="{E89D9094-6893-4AA5-A9B4-03D6E00108F9}"/>
    <cellStyle name="Column Heading 2 2 25 3" xfId="11532" xr:uid="{687CA339-0C02-4C08-BD5D-7EAE3BBA4FE9}"/>
    <cellStyle name="Column Heading 2 2 25 3 2" xfId="11533" xr:uid="{93AABFB3-2AE1-4F81-BC1D-3C9934214F01}"/>
    <cellStyle name="Column Heading 2 2 25 3 3" xfId="11534" xr:uid="{09A9B6E3-4982-4736-8EE2-82B38EF1FF5D}"/>
    <cellStyle name="Column Heading 2 2 25 4" xfId="11535" xr:uid="{7D23AFB3-5163-4DD7-8E4B-D8A0F89455F6}"/>
    <cellStyle name="Column Heading 2 2 25 4 2" xfId="11536" xr:uid="{63BDE554-785D-4EC3-82EF-5CEB8B54C915}"/>
    <cellStyle name="Column Heading 2 2 25 4 3" xfId="11537" xr:uid="{E3FD3617-4210-45C5-B521-1D30EF164635}"/>
    <cellStyle name="Column Heading 2 2 25 5" xfId="11538" xr:uid="{9BD14E22-3868-4B8E-8475-19E6D9A100C0}"/>
    <cellStyle name="Column Heading 2 2 25 5 2" xfId="11539" xr:uid="{18841EA8-6E93-4540-89E6-51CB363C9725}"/>
    <cellStyle name="Column Heading 2 2 25 5 3" xfId="11540" xr:uid="{7757205C-F5FD-4C6E-8FD0-BA39E5BD4084}"/>
    <cellStyle name="Column Heading 2 2 25 6" xfId="11541" xr:uid="{56E8BE58-A6F7-4203-97BC-452E249D72A7}"/>
    <cellStyle name="Column Heading 2 2 25 6 2" xfId="11542" xr:uid="{B462550B-D3ED-4318-8AE0-2618D4E0DF32}"/>
    <cellStyle name="Column Heading 2 2 25 6 3" xfId="11543" xr:uid="{4D15318A-3938-44B1-9983-73517C7EB471}"/>
    <cellStyle name="Column Heading 2 2 25 7" xfId="11544" xr:uid="{D33D5BB7-A620-491C-80C5-AEC3F675E8FD}"/>
    <cellStyle name="Column Heading 2 2 25 8" xfId="11545" xr:uid="{A91BE480-57AC-457E-91C5-ABD1CD520C9E}"/>
    <cellStyle name="Column Heading 2 2 26" xfId="11546" xr:uid="{B83CA9B6-545B-4399-9206-6A22CF1F89A3}"/>
    <cellStyle name="Column Heading 2 2 26 2" xfId="11547" xr:uid="{B63B11D8-8703-4FEA-AE51-B5853160195B}"/>
    <cellStyle name="Column Heading 2 2 26 2 2" xfId="11548" xr:uid="{8A800351-3160-45F0-ACAD-B9C29618ABF6}"/>
    <cellStyle name="Column Heading 2 2 26 2 3" xfId="11549" xr:uid="{DEE3807B-59E4-4068-B942-C6FC9674A571}"/>
    <cellStyle name="Column Heading 2 2 26 2 4" xfId="11550" xr:uid="{AC0DD240-9FA9-477F-A0A8-C9F43B6CD1F3}"/>
    <cellStyle name="Column Heading 2 2 26 2 5" xfId="11551" xr:uid="{044492CF-D89A-4A86-8225-3C135BB30B4E}"/>
    <cellStyle name="Column Heading 2 2 26 2 6" xfId="11552" xr:uid="{E36A8814-17E0-4508-9E06-13DC86BFCC74}"/>
    <cellStyle name="Column Heading 2 2 26 3" xfId="11553" xr:uid="{DCD54F77-4DE4-4D56-AC48-2685517A5BF4}"/>
    <cellStyle name="Column Heading 2 2 26 3 2" xfId="11554" xr:uid="{8A179F24-DCA3-46C7-BA67-684074057A6B}"/>
    <cellStyle name="Column Heading 2 2 26 3 3" xfId="11555" xr:uid="{E3DACAC8-9AC2-4494-A216-A05D03131CF8}"/>
    <cellStyle name="Column Heading 2 2 26 4" xfId="11556" xr:uid="{BEAD7244-6359-409B-A4EA-624976114A37}"/>
    <cellStyle name="Column Heading 2 2 26 4 2" xfId="11557" xr:uid="{DA778C97-9646-458A-BCE6-C43BE9458767}"/>
    <cellStyle name="Column Heading 2 2 26 4 3" xfId="11558" xr:uid="{178EF629-260D-4BF6-AA5E-E0905B8E3A18}"/>
    <cellStyle name="Column Heading 2 2 26 5" xfId="11559" xr:uid="{4BE3C0BC-EC6F-4F59-A461-50BCF9D1E75A}"/>
    <cellStyle name="Column Heading 2 2 26 5 2" xfId="11560" xr:uid="{DD31167D-4B1C-427F-9CDB-A4343704EE2D}"/>
    <cellStyle name="Column Heading 2 2 26 5 3" xfId="11561" xr:uid="{B3EF6A71-D3C4-4E71-B00E-3F743DD4B574}"/>
    <cellStyle name="Column Heading 2 2 26 6" xfId="11562" xr:uid="{CDC3032A-B66A-424F-BCD0-60EA91CB9FFA}"/>
    <cellStyle name="Column Heading 2 2 26 6 2" xfId="11563" xr:uid="{E7632D65-A4A1-4F04-809B-CF4B34E67099}"/>
    <cellStyle name="Column Heading 2 2 26 6 3" xfId="11564" xr:uid="{C13BA689-5CAC-4D23-A274-7FBE69F59916}"/>
    <cellStyle name="Column Heading 2 2 26 7" xfId="11565" xr:uid="{630FEC6B-6F7D-499D-A73D-0F3A2D4F933E}"/>
    <cellStyle name="Column Heading 2 2 26 8" xfId="11566" xr:uid="{B15F261C-E369-4ED9-ABB3-505C7E8E628E}"/>
    <cellStyle name="Column Heading 2 2 27" xfId="11567" xr:uid="{AE706C80-3EB2-4FC0-99DA-A25C4E09049E}"/>
    <cellStyle name="Column Heading 2 2 27 2" xfId="11568" xr:uid="{DA3EE270-2AC0-420A-90C5-AD504E5D825E}"/>
    <cellStyle name="Column Heading 2 2 27 2 2" xfId="11569" xr:uid="{6A341AF2-BC75-4094-A097-C8DE20EC258C}"/>
    <cellStyle name="Column Heading 2 2 27 2 3" xfId="11570" xr:uid="{184191E5-FB62-4A10-A020-85C78505C8E4}"/>
    <cellStyle name="Column Heading 2 2 27 2 4" xfId="11571" xr:uid="{3B7F1100-232C-4071-B616-BEBFFCBFFC96}"/>
    <cellStyle name="Column Heading 2 2 27 2 5" xfId="11572" xr:uid="{94F8C856-2789-41B8-B308-E88BF9FAEC8E}"/>
    <cellStyle name="Column Heading 2 2 27 2 6" xfId="11573" xr:uid="{AA99D525-1503-4712-A434-CB7E6C6E7D56}"/>
    <cellStyle name="Column Heading 2 2 27 3" xfId="11574" xr:uid="{74C7971D-D0C8-4431-BCD9-AE72F993218A}"/>
    <cellStyle name="Column Heading 2 2 27 3 2" xfId="11575" xr:uid="{FE4CF09C-CD00-463E-91AE-C32364C3072C}"/>
    <cellStyle name="Column Heading 2 2 27 3 3" xfId="11576" xr:uid="{6F94D3F0-63D6-42C5-A782-E0537C8451D4}"/>
    <cellStyle name="Column Heading 2 2 27 4" xfId="11577" xr:uid="{677FBA66-62C1-4D89-9AD4-B745F7B2155B}"/>
    <cellStyle name="Column Heading 2 2 27 4 2" xfId="11578" xr:uid="{AFD320B2-1A7E-4791-8987-30CFC9026D1C}"/>
    <cellStyle name="Column Heading 2 2 27 4 3" xfId="11579" xr:uid="{933D30F5-7A09-4281-BFD6-A5890710B69A}"/>
    <cellStyle name="Column Heading 2 2 27 5" xfId="11580" xr:uid="{C8792844-59D6-420E-A06C-A5F2F047D125}"/>
    <cellStyle name="Column Heading 2 2 27 5 2" xfId="11581" xr:uid="{CD73642A-F73F-42D0-8D5A-A4D1D0E7B047}"/>
    <cellStyle name="Column Heading 2 2 27 5 3" xfId="11582" xr:uid="{07170FC6-EC7A-43F6-8DE0-01D666246BFD}"/>
    <cellStyle name="Column Heading 2 2 27 6" xfId="11583" xr:uid="{EFAAD21A-CEF1-49EB-B0A5-2BB1C5C1C3BE}"/>
    <cellStyle name="Column Heading 2 2 27 6 2" xfId="11584" xr:uid="{B63CB5CB-DDAD-4455-A8A1-D473C48BF1AB}"/>
    <cellStyle name="Column Heading 2 2 27 6 3" xfId="11585" xr:uid="{E7E67CE6-7767-412A-B344-3635AC595328}"/>
    <cellStyle name="Column Heading 2 2 27 7" xfId="11586" xr:uid="{14317CFF-70CD-4FA3-B812-5E069E5F1261}"/>
    <cellStyle name="Column Heading 2 2 27 8" xfId="11587" xr:uid="{3ACC4825-6874-4907-8A1A-C06B3D6D2240}"/>
    <cellStyle name="Column Heading 2 2 28" xfId="11588" xr:uid="{B8F436A8-128B-4D91-A224-02BE222BD2BA}"/>
    <cellStyle name="Column Heading 2 2 28 2" xfId="11589" xr:uid="{D929F4E9-329A-4F41-B1B7-4A3A7E65698D}"/>
    <cellStyle name="Column Heading 2 2 28 2 2" xfId="11590" xr:uid="{FC9C3B05-D6E2-4239-AE7F-B3880679C846}"/>
    <cellStyle name="Column Heading 2 2 28 2 3" xfId="11591" xr:uid="{2F26DCA1-D3A7-4DA2-8407-CD0FBD6662C3}"/>
    <cellStyle name="Column Heading 2 2 28 2 4" xfId="11592" xr:uid="{77164EB2-76EB-4757-B550-0EAEFB917E12}"/>
    <cellStyle name="Column Heading 2 2 28 2 5" xfId="11593" xr:uid="{4AA1B46B-9894-4B6D-9264-5A372589468C}"/>
    <cellStyle name="Column Heading 2 2 28 2 6" xfId="11594" xr:uid="{00668488-1206-4C27-91F2-93D5959AF291}"/>
    <cellStyle name="Column Heading 2 2 28 3" xfId="11595" xr:uid="{A20B4054-09B8-4F34-A076-3A4658335C7B}"/>
    <cellStyle name="Column Heading 2 2 28 3 2" xfId="11596" xr:uid="{8E874427-F901-4459-88DF-F343C39B5986}"/>
    <cellStyle name="Column Heading 2 2 28 3 3" xfId="11597" xr:uid="{5892C7C6-7C8C-4F3B-80BB-890F5EC26085}"/>
    <cellStyle name="Column Heading 2 2 28 4" xfId="11598" xr:uid="{60FE4D98-293F-430D-A59C-A202A869B9D4}"/>
    <cellStyle name="Column Heading 2 2 28 4 2" xfId="11599" xr:uid="{E84E07CC-ED8A-4D5F-ABA4-D4B123446F4E}"/>
    <cellStyle name="Column Heading 2 2 28 4 3" xfId="11600" xr:uid="{A51F0A27-ED44-4257-A0DE-D08C0FBFCC38}"/>
    <cellStyle name="Column Heading 2 2 28 5" xfId="11601" xr:uid="{075F6D51-CFB4-4172-8C34-9204C0312FF2}"/>
    <cellStyle name="Column Heading 2 2 28 5 2" xfId="11602" xr:uid="{1035D61E-6E7A-4A9E-ABD2-78843F2140FB}"/>
    <cellStyle name="Column Heading 2 2 28 5 3" xfId="11603" xr:uid="{E13C865B-436A-4CA0-988F-06C9DF7B8FA8}"/>
    <cellStyle name="Column Heading 2 2 28 6" xfId="11604" xr:uid="{4C690AD7-B523-4684-B848-07071B1FE03A}"/>
    <cellStyle name="Column Heading 2 2 28 6 2" xfId="11605" xr:uid="{FD79D9B5-51BC-49D0-9869-5ECED3D2E0BA}"/>
    <cellStyle name="Column Heading 2 2 28 6 3" xfId="11606" xr:uid="{675DEBD0-A8A2-4F1F-B4D8-312B7A5F4BAB}"/>
    <cellStyle name="Column Heading 2 2 28 7" xfId="11607" xr:uid="{D04ABD4A-AB6E-4D58-96A3-538E41591EA6}"/>
    <cellStyle name="Column Heading 2 2 28 8" xfId="11608" xr:uid="{88B0C8D9-60C7-462C-875A-3768370C1DA9}"/>
    <cellStyle name="Column Heading 2 2 29" xfId="11609" xr:uid="{E1688E72-CAA2-4EC1-B480-B3BDF9DFBEE5}"/>
    <cellStyle name="Column Heading 2 2 29 2" xfId="11610" xr:uid="{A9F96A1C-C0C4-4534-B6C8-EB056FCA92FF}"/>
    <cellStyle name="Column Heading 2 2 29 2 2" xfId="11611" xr:uid="{0E4509C0-3338-4F9F-915F-5D2DBB7074D4}"/>
    <cellStyle name="Column Heading 2 2 29 2 3" xfId="11612" xr:uid="{8F45825C-4F81-40B7-9FBA-563E75A28831}"/>
    <cellStyle name="Column Heading 2 2 29 2 4" xfId="11613" xr:uid="{9936660F-7083-4A33-8447-EDE3EE56E449}"/>
    <cellStyle name="Column Heading 2 2 29 2 5" xfId="11614" xr:uid="{CE7FFD5F-54E0-43B1-97D0-73DD6F20FDAC}"/>
    <cellStyle name="Column Heading 2 2 29 2 6" xfId="11615" xr:uid="{321B432F-41A0-48A2-BEA4-AA6CFC58AEF0}"/>
    <cellStyle name="Column Heading 2 2 29 3" xfId="11616" xr:uid="{6E9DB553-2F3F-49CF-B498-28E19314BBE5}"/>
    <cellStyle name="Column Heading 2 2 29 3 2" xfId="11617" xr:uid="{FF5F3F00-4572-4DBA-B69A-2A93795F3F20}"/>
    <cellStyle name="Column Heading 2 2 29 3 3" xfId="11618" xr:uid="{8EEDEB40-EB3B-4F82-B598-FC887B1EF3FC}"/>
    <cellStyle name="Column Heading 2 2 29 4" xfId="11619" xr:uid="{BA234ADF-3590-4E09-926E-39627D93AF5F}"/>
    <cellStyle name="Column Heading 2 2 29 4 2" xfId="11620" xr:uid="{D2434937-4598-4F19-8D6B-5A122AA841A6}"/>
    <cellStyle name="Column Heading 2 2 29 4 3" xfId="11621" xr:uid="{680CF18B-B169-4FAF-B4BB-133DDB0EED20}"/>
    <cellStyle name="Column Heading 2 2 29 5" xfId="11622" xr:uid="{24F254C4-7B68-41CF-8C65-91B7D0AC1F40}"/>
    <cellStyle name="Column Heading 2 2 29 5 2" xfId="11623" xr:uid="{F8F07082-D958-45E8-BF10-90E88C00E607}"/>
    <cellStyle name="Column Heading 2 2 29 5 3" xfId="11624" xr:uid="{F6EDFB8C-6A02-41CC-9A5A-F76E000996B0}"/>
    <cellStyle name="Column Heading 2 2 29 6" xfId="11625" xr:uid="{3E6CA4CE-C0C4-480A-BF64-8DBFA80591A8}"/>
    <cellStyle name="Column Heading 2 2 29 6 2" xfId="11626" xr:uid="{D5FE7466-EFFE-4A47-B654-9D6AD3E5DFEB}"/>
    <cellStyle name="Column Heading 2 2 29 6 3" xfId="11627" xr:uid="{87E9E10A-5A28-49BA-A013-CD794A33C613}"/>
    <cellStyle name="Column Heading 2 2 29 7" xfId="11628" xr:uid="{7C219CB1-71FF-4DAD-9235-817CBEFD130B}"/>
    <cellStyle name="Column Heading 2 2 29 8" xfId="11629" xr:uid="{7109585B-14C7-4BD1-B38E-179F4AB20D0D}"/>
    <cellStyle name="Column Heading 2 2 3" xfId="11630" xr:uid="{F3CFA14A-D062-4F9D-B5C4-8A9C6C8C674E}"/>
    <cellStyle name="Column Heading 2 2 3 2" xfId="11631" xr:uid="{03ABCCDC-A4EE-441E-98A8-190D71AAA28D}"/>
    <cellStyle name="Column Heading 2 2 3 2 2" xfId="11632" xr:uid="{8DAA6EDB-5AC9-4EBD-B84C-56356900D7EB}"/>
    <cellStyle name="Column Heading 2 2 3 2 3" xfId="11633" xr:uid="{E30A8BDD-3CCF-4EC4-B4EB-83AAA851E384}"/>
    <cellStyle name="Column Heading 2 2 3 2 4" xfId="11634" xr:uid="{E1FD4E73-FA95-4849-8F27-2DF8C1654424}"/>
    <cellStyle name="Column Heading 2 2 3 2 5" xfId="11635" xr:uid="{2D2CC72D-B2B5-4180-A736-8457AD449B79}"/>
    <cellStyle name="Column Heading 2 2 3 2 6" xfId="11636" xr:uid="{ADD8BB45-B465-49E9-B1DA-A3292091FE3E}"/>
    <cellStyle name="Column Heading 2 2 3 3" xfId="11637" xr:uid="{FDB5FA87-F856-493A-8C21-C53528122D24}"/>
    <cellStyle name="Column Heading 2 2 3 3 2" xfId="11638" xr:uid="{0CF547E4-BC3E-4032-B970-28F1970C28C9}"/>
    <cellStyle name="Column Heading 2 2 3 3 3" xfId="11639" xr:uid="{8CADC936-9EE1-47F9-B303-D527C31F4082}"/>
    <cellStyle name="Column Heading 2 2 3 4" xfId="11640" xr:uid="{506F8CF4-A669-4737-BA79-BBAB55E30634}"/>
    <cellStyle name="Column Heading 2 2 3 4 2" xfId="11641" xr:uid="{AB91FEC7-2743-441F-B1D4-0BB941FA42D0}"/>
    <cellStyle name="Column Heading 2 2 3 4 3" xfId="11642" xr:uid="{DC22F5EF-E7F0-428E-8294-1F80135585F5}"/>
    <cellStyle name="Column Heading 2 2 3 5" xfId="11643" xr:uid="{3DF287F8-2571-43FC-A913-5DA220183A6C}"/>
    <cellStyle name="Column Heading 2 2 3 5 2" xfId="11644" xr:uid="{9B429E2A-A197-41C7-8DA1-3FED3BA99955}"/>
    <cellStyle name="Column Heading 2 2 3 5 3" xfId="11645" xr:uid="{4285B97C-74A8-4648-B015-E5C11E95EB0D}"/>
    <cellStyle name="Column Heading 2 2 3 6" xfId="11646" xr:uid="{4078FBC2-5EF4-4765-BD9E-DFFC7138CFEB}"/>
    <cellStyle name="Column Heading 2 2 3 6 2" xfId="11647" xr:uid="{4F2A3A23-BFFF-4901-BB2A-082A2D2D8E9E}"/>
    <cellStyle name="Column Heading 2 2 3 6 3" xfId="11648" xr:uid="{17ABB616-4DFA-4EEE-9D48-F05E7FE29DAD}"/>
    <cellStyle name="Column Heading 2 2 3 7" xfId="11649" xr:uid="{43D73495-B451-46A8-A402-4D1909FDBD5E}"/>
    <cellStyle name="Column Heading 2 2 3 8" xfId="11650" xr:uid="{B2CAAEC7-6EDC-4F6D-87C8-9A5CD34ED24F}"/>
    <cellStyle name="Column Heading 2 2 30" xfId="11651" xr:uid="{56BA52FF-3648-4C4E-B647-1DF1A42CC9D9}"/>
    <cellStyle name="Column Heading 2 2 30 2" xfId="11652" xr:uid="{0055C466-BF72-4383-BC59-7016A316975A}"/>
    <cellStyle name="Column Heading 2 2 30 2 2" xfId="11653" xr:uid="{80360AC4-5DD1-4DCA-9761-BFEC72A2C4F5}"/>
    <cellStyle name="Column Heading 2 2 30 2 3" xfId="11654" xr:uid="{F98ED4A0-1ADF-48CD-ABE5-B22F96A7CDBC}"/>
    <cellStyle name="Column Heading 2 2 30 2 4" xfId="11655" xr:uid="{A77D8D82-7AF7-430E-A2C6-E9AE466AE9B3}"/>
    <cellStyle name="Column Heading 2 2 30 2 5" xfId="11656" xr:uid="{EAB5215F-0B4B-45F3-9800-58310516E27B}"/>
    <cellStyle name="Column Heading 2 2 30 2 6" xfId="11657" xr:uid="{49018368-C7BF-4C1A-A291-C3067F9A7EB1}"/>
    <cellStyle name="Column Heading 2 2 30 3" xfId="11658" xr:uid="{9800C109-7AFE-4460-9426-57087B987648}"/>
    <cellStyle name="Column Heading 2 2 30 3 2" xfId="11659" xr:uid="{51EA4FFE-9B59-4EAD-8318-2115B00EA03F}"/>
    <cellStyle name="Column Heading 2 2 30 3 3" xfId="11660" xr:uid="{5E889F22-7954-4355-BABB-7D06A014043A}"/>
    <cellStyle name="Column Heading 2 2 30 4" xfId="11661" xr:uid="{72300D86-4BF7-4F58-9A5E-8690306861E2}"/>
    <cellStyle name="Column Heading 2 2 30 4 2" xfId="11662" xr:uid="{55DB62FC-F37B-4DC7-BC35-74FACA15BB2A}"/>
    <cellStyle name="Column Heading 2 2 30 4 3" xfId="11663" xr:uid="{CF98A301-9644-4493-9838-668D96373EE2}"/>
    <cellStyle name="Column Heading 2 2 30 5" xfId="11664" xr:uid="{88E9A3BB-819B-4041-BC79-6DE820D1A2A7}"/>
    <cellStyle name="Column Heading 2 2 30 5 2" xfId="11665" xr:uid="{EF1AF34E-C4C2-4ADD-AB80-C7D3EB634737}"/>
    <cellStyle name="Column Heading 2 2 30 5 3" xfId="11666" xr:uid="{2717B269-0238-4232-B5E4-5C7FD488C361}"/>
    <cellStyle name="Column Heading 2 2 30 6" xfId="11667" xr:uid="{676F3DCE-467E-4B8C-95AB-7A4AEC3A56A9}"/>
    <cellStyle name="Column Heading 2 2 30 6 2" xfId="11668" xr:uid="{6044431D-AE9C-4D16-86E1-CA0ADFCABFB0}"/>
    <cellStyle name="Column Heading 2 2 30 6 3" xfId="11669" xr:uid="{13603F63-ECBD-440C-A704-D468C2AC3102}"/>
    <cellStyle name="Column Heading 2 2 30 7" xfId="11670" xr:uid="{50F22769-58DA-44EA-ADC0-8E1A6D759278}"/>
    <cellStyle name="Column Heading 2 2 30 8" xfId="11671" xr:uid="{9A0D0D8F-4740-4B96-A1A7-8CDD0F5BCB4C}"/>
    <cellStyle name="Column Heading 2 2 31" xfId="11672" xr:uid="{4A3108A8-50D5-47F9-BC6C-EB98D829BC5B}"/>
    <cellStyle name="Column Heading 2 2 31 2" xfId="11673" xr:uid="{8D7DDC9D-42C3-4EC9-939A-4FED2C4E5F61}"/>
    <cellStyle name="Column Heading 2 2 31 2 2" xfId="11674" xr:uid="{747D3048-48CD-4ED9-ABBC-4C7214DBB8D1}"/>
    <cellStyle name="Column Heading 2 2 31 2 3" xfId="11675" xr:uid="{C005383C-B771-47C1-90CD-4003E10EE9D4}"/>
    <cellStyle name="Column Heading 2 2 31 2 4" xfId="11676" xr:uid="{2F6C4703-3077-48FF-B1C8-8FB022DBC7F0}"/>
    <cellStyle name="Column Heading 2 2 31 2 5" xfId="11677" xr:uid="{B7EBE7FA-1037-4665-8653-4F1B4143EA23}"/>
    <cellStyle name="Column Heading 2 2 31 2 6" xfId="11678" xr:uid="{842B709D-16CE-4EF8-98C5-36CFED4BB844}"/>
    <cellStyle name="Column Heading 2 2 31 3" xfId="11679" xr:uid="{31A8932C-B374-4C6B-8A7B-ED602CFC883A}"/>
    <cellStyle name="Column Heading 2 2 31 3 2" xfId="11680" xr:uid="{E64658ED-C5F1-4F07-B582-FDCADFD91FD9}"/>
    <cellStyle name="Column Heading 2 2 31 3 3" xfId="11681" xr:uid="{90E55E4E-2433-4A89-8833-440DA42EF5B4}"/>
    <cellStyle name="Column Heading 2 2 31 4" xfId="11682" xr:uid="{448AE010-7555-4863-A14B-828A649BC2AE}"/>
    <cellStyle name="Column Heading 2 2 31 4 2" xfId="11683" xr:uid="{C02E158A-851F-4544-8F53-77A6EAD7E74C}"/>
    <cellStyle name="Column Heading 2 2 31 4 3" xfId="11684" xr:uid="{EEAB5691-73BB-48E7-95A7-B9236A888A9B}"/>
    <cellStyle name="Column Heading 2 2 31 5" xfId="11685" xr:uid="{E6C58342-6E24-49AC-93B4-322998AE188A}"/>
    <cellStyle name="Column Heading 2 2 31 5 2" xfId="11686" xr:uid="{D8279A01-F10F-4C4B-8FAA-BA0C5E6E69C1}"/>
    <cellStyle name="Column Heading 2 2 31 5 3" xfId="11687" xr:uid="{50338923-DED2-4C82-BED5-A026E6F5962B}"/>
    <cellStyle name="Column Heading 2 2 31 6" xfId="11688" xr:uid="{1D2974F1-90BF-4776-AD95-2965D2918BD1}"/>
    <cellStyle name="Column Heading 2 2 31 6 2" xfId="11689" xr:uid="{AC3EBF1B-ECC8-4BAA-95F3-DA747E1BE954}"/>
    <cellStyle name="Column Heading 2 2 31 6 3" xfId="11690" xr:uid="{698F0071-2F6C-44A8-85EF-D545F2B4A46B}"/>
    <cellStyle name="Column Heading 2 2 31 7" xfId="11691" xr:uid="{483D5373-CD0F-41EC-9C9C-A6BAF61B4C46}"/>
    <cellStyle name="Column Heading 2 2 31 8" xfId="11692" xr:uid="{9E7E3759-142C-4344-A498-5E5B6C672CB0}"/>
    <cellStyle name="Column Heading 2 2 32" xfId="11693" xr:uid="{A1DE7A0D-2031-4616-9149-BE8245236BF7}"/>
    <cellStyle name="Column Heading 2 2 32 2" xfId="11694" xr:uid="{15A2E84E-B5CA-4215-8AA5-78080562C7EE}"/>
    <cellStyle name="Column Heading 2 2 32 2 2" xfId="11695" xr:uid="{C777BD03-16D7-4173-ACF9-CA038FC9DEB2}"/>
    <cellStyle name="Column Heading 2 2 32 2 3" xfId="11696" xr:uid="{098BD12B-C94A-4C62-A0C7-E269FE8C6DEF}"/>
    <cellStyle name="Column Heading 2 2 32 2 4" xfId="11697" xr:uid="{95ADBF2F-A121-4444-AE4A-2132CC15A799}"/>
    <cellStyle name="Column Heading 2 2 32 2 5" xfId="11698" xr:uid="{2F8C7B33-CA20-43A6-BD65-9F691EF5176F}"/>
    <cellStyle name="Column Heading 2 2 32 2 6" xfId="11699" xr:uid="{751A4315-AC6C-4C7D-B857-A3BB1529E76D}"/>
    <cellStyle name="Column Heading 2 2 32 3" xfId="11700" xr:uid="{F5022AA6-8469-4504-80E8-6C28035B4B05}"/>
    <cellStyle name="Column Heading 2 2 32 3 2" xfId="11701" xr:uid="{5AD81743-1959-4DCD-B354-AD2994234CF8}"/>
    <cellStyle name="Column Heading 2 2 32 3 3" xfId="11702" xr:uid="{DD51B8C0-6AF1-440D-9681-7F8A6266B5BB}"/>
    <cellStyle name="Column Heading 2 2 32 4" xfId="11703" xr:uid="{66F46CA0-ED68-4B82-BB48-6A9E907B1B0A}"/>
    <cellStyle name="Column Heading 2 2 32 4 2" xfId="11704" xr:uid="{0DACCA87-1ADF-4249-AC81-E85E77DE8488}"/>
    <cellStyle name="Column Heading 2 2 32 4 3" xfId="11705" xr:uid="{13E27CF6-0674-47B0-9308-103892D6FBE5}"/>
    <cellStyle name="Column Heading 2 2 32 5" xfId="11706" xr:uid="{7C40CA1C-958D-4B11-89D3-5E895CFFD0A0}"/>
    <cellStyle name="Column Heading 2 2 32 5 2" xfId="11707" xr:uid="{6EF5370A-AD6E-4655-B547-8BCF04992A33}"/>
    <cellStyle name="Column Heading 2 2 32 5 3" xfId="11708" xr:uid="{C8041B27-F214-48EC-B081-69DC7D304CF2}"/>
    <cellStyle name="Column Heading 2 2 32 6" xfId="11709" xr:uid="{75D8C0C0-DE08-4D87-B9F9-B861A35D5479}"/>
    <cellStyle name="Column Heading 2 2 32 6 2" xfId="11710" xr:uid="{AB29115E-5BAD-4A91-8DA9-D57B5AFB72D6}"/>
    <cellStyle name="Column Heading 2 2 32 6 3" xfId="11711" xr:uid="{0222DC13-45D7-4BCC-94D1-DB89E3AFCF59}"/>
    <cellStyle name="Column Heading 2 2 32 7" xfId="11712" xr:uid="{6CCE3710-46C5-4897-99A5-AE6303DD6D38}"/>
    <cellStyle name="Column Heading 2 2 32 8" xfId="11713" xr:uid="{3A7B6FE1-CF71-4C14-A56B-4F1933F79710}"/>
    <cellStyle name="Column Heading 2 2 33" xfId="11714" xr:uid="{B830BF33-474E-4705-BC75-9EBA340B4DBB}"/>
    <cellStyle name="Column Heading 2 2 33 2" xfId="11715" xr:uid="{12B0D5A5-8DA1-4297-8C14-861AB6FC1AD7}"/>
    <cellStyle name="Column Heading 2 2 33 2 2" xfId="11716" xr:uid="{978ED0E5-13A6-44E1-AD2E-78D2648D9484}"/>
    <cellStyle name="Column Heading 2 2 33 2 3" xfId="11717" xr:uid="{846A292E-144E-4064-8117-0C4D04C0E628}"/>
    <cellStyle name="Column Heading 2 2 33 2 4" xfId="11718" xr:uid="{DC84EBB9-DDEF-4031-886F-A9694A28DA5C}"/>
    <cellStyle name="Column Heading 2 2 33 2 5" xfId="11719" xr:uid="{DBBF31AB-D231-4F7C-99D5-845F2BF707DA}"/>
    <cellStyle name="Column Heading 2 2 33 2 6" xfId="11720" xr:uid="{B54905BD-2692-4FA5-8DDD-CA95A79E8FE0}"/>
    <cellStyle name="Column Heading 2 2 33 3" xfId="11721" xr:uid="{C5080F26-BFC1-4B9B-949D-C3353F166B29}"/>
    <cellStyle name="Column Heading 2 2 33 3 2" xfId="11722" xr:uid="{E3EB384B-AA7F-4201-B3F4-E6E76CA839FE}"/>
    <cellStyle name="Column Heading 2 2 33 3 3" xfId="11723" xr:uid="{56B12ED1-10DD-4329-B731-F378B7B88E25}"/>
    <cellStyle name="Column Heading 2 2 33 4" xfId="11724" xr:uid="{FFFF2180-624F-4B14-A7AD-98D04B1034D6}"/>
    <cellStyle name="Column Heading 2 2 33 4 2" xfId="11725" xr:uid="{FD321BB0-43AA-49B8-98DB-351A4718CD7D}"/>
    <cellStyle name="Column Heading 2 2 33 4 3" xfId="11726" xr:uid="{A8B2F3A2-4849-4A09-9615-37AF62D59B5A}"/>
    <cellStyle name="Column Heading 2 2 33 5" xfId="11727" xr:uid="{86CAFA53-4CAA-47B0-8981-31A032E9A89E}"/>
    <cellStyle name="Column Heading 2 2 33 5 2" xfId="11728" xr:uid="{00F67A54-B1C4-4D2E-AEC2-09E26ADFB11B}"/>
    <cellStyle name="Column Heading 2 2 33 5 3" xfId="11729" xr:uid="{13B8B7FE-4B00-4866-BAA1-ABE15B61436D}"/>
    <cellStyle name="Column Heading 2 2 33 6" xfId="11730" xr:uid="{CB2D9737-2B9B-4489-8F30-AA9C6D8028CE}"/>
    <cellStyle name="Column Heading 2 2 33 6 2" xfId="11731" xr:uid="{8B9A9758-6343-4232-9C9E-9274BE24C056}"/>
    <cellStyle name="Column Heading 2 2 33 6 3" xfId="11732" xr:uid="{1B917B86-E419-42DD-B2B3-42D1E55ACCE5}"/>
    <cellStyle name="Column Heading 2 2 33 7" xfId="11733" xr:uid="{3C5755EF-B35C-4369-8CE4-2ADA37ECF60E}"/>
    <cellStyle name="Column Heading 2 2 33 8" xfId="11734" xr:uid="{1DFC59F7-C763-4F7E-B72A-299422192F40}"/>
    <cellStyle name="Column Heading 2 2 34" xfId="11735" xr:uid="{64ADA82F-05EC-4480-9347-0359E80AF62F}"/>
    <cellStyle name="Column Heading 2 2 34 2" xfId="11736" xr:uid="{8C898C87-D82D-420F-B5F1-E07DEDD3E24C}"/>
    <cellStyle name="Column Heading 2 2 34 2 2" xfId="11737" xr:uid="{CCF0C371-A01E-4A98-A281-A7DBE7D96472}"/>
    <cellStyle name="Column Heading 2 2 34 2 3" xfId="11738" xr:uid="{3E05C8A8-FD9A-4285-B6F4-50BA06783CBB}"/>
    <cellStyle name="Column Heading 2 2 34 2 4" xfId="11739" xr:uid="{922F4DD0-8CE7-4029-94BB-F17F8C2D8F64}"/>
    <cellStyle name="Column Heading 2 2 34 2 5" xfId="11740" xr:uid="{42F2869C-8C00-4BAB-8A28-DF2BE53C2CBE}"/>
    <cellStyle name="Column Heading 2 2 34 2 6" xfId="11741" xr:uid="{061E5B3A-5939-4B7E-8BC8-635AB01DA754}"/>
    <cellStyle name="Column Heading 2 2 34 3" xfId="11742" xr:uid="{28EBB7B4-B3E5-45DD-A314-825B12EC6E8D}"/>
    <cellStyle name="Column Heading 2 2 34 3 2" xfId="11743" xr:uid="{2BA32C58-20EB-450B-8CBB-CD1B61CCB292}"/>
    <cellStyle name="Column Heading 2 2 34 3 3" xfId="11744" xr:uid="{4EAD497C-4108-44B1-90AD-8EFBD4CB9ECE}"/>
    <cellStyle name="Column Heading 2 2 34 4" xfId="11745" xr:uid="{D7DBE79A-D9C4-4EEA-A204-C966A3B9E78C}"/>
    <cellStyle name="Column Heading 2 2 34 4 2" xfId="11746" xr:uid="{D9328344-9B5B-43D9-8A34-6F515848A7CA}"/>
    <cellStyle name="Column Heading 2 2 34 4 3" xfId="11747" xr:uid="{8D63EC44-3995-4F06-B207-A7A3A387476B}"/>
    <cellStyle name="Column Heading 2 2 34 5" xfId="11748" xr:uid="{76725865-433C-4065-A62F-60C5B434C807}"/>
    <cellStyle name="Column Heading 2 2 34 5 2" xfId="11749" xr:uid="{D3BE0680-3416-4E79-B248-999A53519C37}"/>
    <cellStyle name="Column Heading 2 2 34 5 3" xfId="11750" xr:uid="{79866C5E-5BFB-4008-90B5-9C46A47F0E06}"/>
    <cellStyle name="Column Heading 2 2 34 6" xfId="11751" xr:uid="{557B1718-B0BF-4F19-BF8F-830973C3A1B2}"/>
    <cellStyle name="Column Heading 2 2 34 6 2" xfId="11752" xr:uid="{9054250C-7F22-4AE8-8EA5-2F1A14F6A7BC}"/>
    <cellStyle name="Column Heading 2 2 34 6 3" xfId="11753" xr:uid="{6F8ECA5C-6D8C-4CC2-8B7C-C51C3DBA13D5}"/>
    <cellStyle name="Column Heading 2 2 34 7" xfId="11754" xr:uid="{B0F95D9F-5637-4D29-ACD9-7E858645DA98}"/>
    <cellStyle name="Column Heading 2 2 34 8" xfId="11755" xr:uid="{C70B37CE-91C8-4FE9-8FEE-D97BCAD62005}"/>
    <cellStyle name="Column Heading 2 2 35" xfId="11756" xr:uid="{030158C0-122E-49E6-9F67-ADEDD8AB57AD}"/>
    <cellStyle name="Column Heading 2 2 35 2" xfId="11757" xr:uid="{795DA3BA-4AAD-4656-A795-D98778DC8AEC}"/>
    <cellStyle name="Column Heading 2 2 35 3" xfId="11758" xr:uid="{81219235-3411-44BC-87E5-3FE142FADDEE}"/>
    <cellStyle name="Column Heading 2 2 35 4" xfId="11759" xr:uid="{EA0200EF-301A-45D2-B0CC-47A132440CAE}"/>
    <cellStyle name="Column Heading 2 2 35 5" xfId="11760" xr:uid="{755B3FDD-F720-4585-A676-4A68E84BDB1D}"/>
    <cellStyle name="Column Heading 2 2 35 6" xfId="11761" xr:uid="{DA13006C-D096-4C10-9F61-68F6707DBE6A}"/>
    <cellStyle name="Column Heading 2 2 36" xfId="11762" xr:uid="{B9FF196D-8C62-4C51-96E3-76D5A98EDA17}"/>
    <cellStyle name="Column Heading 2 2 36 2" xfId="11763" xr:uid="{FB208653-E495-4793-B643-5A21E301997A}"/>
    <cellStyle name="Column Heading 2 2 36 3" xfId="11764" xr:uid="{D5279E28-827E-49AA-8932-D112CC63666B}"/>
    <cellStyle name="Column Heading 2 2 37" xfId="11765" xr:uid="{F0DBA704-FB6A-437A-8F44-DF54D9A1EFC9}"/>
    <cellStyle name="Column Heading 2 2 37 2" xfId="11766" xr:uid="{ECFB6BF9-4E89-4510-A18E-2DA1C465BC7B}"/>
    <cellStyle name="Column Heading 2 2 37 3" xfId="11767" xr:uid="{74EBE9F1-3C38-4295-8982-9904D1D75D42}"/>
    <cellStyle name="Column Heading 2 2 38" xfId="11768" xr:uid="{8FB2387C-E771-4715-99BC-B2718931075F}"/>
    <cellStyle name="Column Heading 2 2 38 2" xfId="11769" xr:uid="{09DDB709-AA2C-4BEE-B8B9-77C64CEEA484}"/>
    <cellStyle name="Column Heading 2 2 38 3" xfId="11770" xr:uid="{C4B13806-DCDB-4A61-9221-87C35FBE0D08}"/>
    <cellStyle name="Column Heading 2 2 39" xfId="11771" xr:uid="{7552FE94-C87C-4834-9C23-77DEFA6F32E7}"/>
    <cellStyle name="Column Heading 2 2 39 2" xfId="11772" xr:uid="{0A0DF4D0-09C1-49F5-9790-7334A183AEBE}"/>
    <cellStyle name="Column Heading 2 2 39 3" xfId="11773" xr:uid="{8D6F86F4-6CAE-49F4-853C-1C47C051BEEE}"/>
    <cellStyle name="Column Heading 2 2 4" xfId="11774" xr:uid="{87CC1C58-F0DD-4FDD-9D89-1D6530224603}"/>
    <cellStyle name="Column Heading 2 2 4 2" xfId="11775" xr:uid="{CF7748C3-EBE9-4B5C-8215-C1FAA4067205}"/>
    <cellStyle name="Column Heading 2 2 4 2 2" xfId="11776" xr:uid="{2BFC2060-9498-455E-802B-C8CE427CBA46}"/>
    <cellStyle name="Column Heading 2 2 4 2 3" xfId="11777" xr:uid="{71FCE66B-1EC3-47AD-9939-DBD6E7DDF15C}"/>
    <cellStyle name="Column Heading 2 2 4 2 4" xfId="11778" xr:uid="{7317FD48-11F0-45A4-A1F9-171BCEBC0C29}"/>
    <cellStyle name="Column Heading 2 2 4 2 5" xfId="11779" xr:uid="{E09D4110-3FD4-412C-9A07-308E932CBCD0}"/>
    <cellStyle name="Column Heading 2 2 4 2 6" xfId="11780" xr:uid="{D28D85CD-9A6A-4379-BBDD-A2AC1A3941B7}"/>
    <cellStyle name="Column Heading 2 2 4 3" xfId="11781" xr:uid="{587E8D81-9EB5-4414-AEFC-4313BF8CF630}"/>
    <cellStyle name="Column Heading 2 2 4 3 2" xfId="11782" xr:uid="{6D0D67A1-39AD-4859-ADD6-22A482F427FA}"/>
    <cellStyle name="Column Heading 2 2 4 3 3" xfId="11783" xr:uid="{5A71F570-31C8-4206-8FBC-34A731DB2885}"/>
    <cellStyle name="Column Heading 2 2 4 4" xfId="11784" xr:uid="{F271316F-BFE8-4DFA-9450-A37C4638A2ED}"/>
    <cellStyle name="Column Heading 2 2 4 4 2" xfId="11785" xr:uid="{50F1E6B2-B3D8-487F-A702-FEDD15CCEE8D}"/>
    <cellStyle name="Column Heading 2 2 4 4 3" xfId="11786" xr:uid="{5AB825CD-89E2-4C1C-AFDB-562CB3DFA2B3}"/>
    <cellStyle name="Column Heading 2 2 4 5" xfId="11787" xr:uid="{E190410F-0A23-423F-BC00-86C24F99249B}"/>
    <cellStyle name="Column Heading 2 2 4 5 2" xfId="11788" xr:uid="{CFA4E471-7278-4BD9-B9DB-B01D820CB0C8}"/>
    <cellStyle name="Column Heading 2 2 4 5 3" xfId="11789" xr:uid="{C990FC40-A487-41B5-8494-CF4AFB970DC6}"/>
    <cellStyle name="Column Heading 2 2 4 6" xfId="11790" xr:uid="{574A761A-D901-4752-9660-AB466F764FBD}"/>
    <cellStyle name="Column Heading 2 2 4 6 2" xfId="11791" xr:uid="{28B5C182-ECC8-4961-9574-A053AA0FD9D3}"/>
    <cellStyle name="Column Heading 2 2 4 6 3" xfId="11792" xr:uid="{EF2E32DE-D3E1-402D-B4C5-7C6ADB163599}"/>
    <cellStyle name="Column Heading 2 2 4 7" xfId="11793" xr:uid="{5901E283-C595-4B57-A28F-3B53B9AF2B2A}"/>
    <cellStyle name="Column Heading 2 2 4 8" xfId="11794" xr:uid="{7DFC78EA-720E-4B2C-8853-CAB353B89467}"/>
    <cellStyle name="Column Heading 2 2 40" xfId="11795" xr:uid="{C8884333-8C3B-48BC-B02E-6ECC1AD0CCD3}"/>
    <cellStyle name="Column Heading 2 2 41" xfId="11796" xr:uid="{494AA200-B2FA-4394-BBF5-7086515B4B34}"/>
    <cellStyle name="Column Heading 2 2 5" xfId="11797" xr:uid="{BB193144-712B-4FB7-B09C-5C0B7CDE4B02}"/>
    <cellStyle name="Column Heading 2 2 5 2" xfId="11798" xr:uid="{FC33A25E-BBE0-4C90-A01A-9CA2DA817A4A}"/>
    <cellStyle name="Column Heading 2 2 5 2 2" xfId="11799" xr:uid="{1ABB4113-2098-4F0A-82FE-4C6177740871}"/>
    <cellStyle name="Column Heading 2 2 5 2 3" xfId="11800" xr:uid="{A941CA44-E08B-42CB-9E7B-775FDEEC9C91}"/>
    <cellStyle name="Column Heading 2 2 5 2 4" xfId="11801" xr:uid="{6A3BA1F9-F34E-4C20-A456-F9D3AE2A0EA3}"/>
    <cellStyle name="Column Heading 2 2 5 2 5" xfId="11802" xr:uid="{09CFE3E0-C8FC-454B-B334-6BD96AD8BC50}"/>
    <cellStyle name="Column Heading 2 2 5 2 6" xfId="11803" xr:uid="{A793D4FE-5632-4B12-ADF1-ED88E9096EF5}"/>
    <cellStyle name="Column Heading 2 2 5 3" xfId="11804" xr:uid="{E04AFCB9-2218-4F2D-8090-09B3B6A93DE1}"/>
    <cellStyle name="Column Heading 2 2 5 3 2" xfId="11805" xr:uid="{040F2837-C226-4202-8783-2A2AA71DC0E9}"/>
    <cellStyle name="Column Heading 2 2 5 3 3" xfId="11806" xr:uid="{87D31447-2515-4FFC-8E45-CE2441FDAED4}"/>
    <cellStyle name="Column Heading 2 2 5 4" xfId="11807" xr:uid="{C52E35BD-791B-4310-AE0A-7DB8F677A568}"/>
    <cellStyle name="Column Heading 2 2 5 4 2" xfId="11808" xr:uid="{8E177285-057A-4D2C-BE0D-58EFA5F74B5F}"/>
    <cellStyle name="Column Heading 2 2 5 4 3" xfId="11809" xr:uid="{34C0ACEF-EF5B-4DB2-A82C-5B6C4BCF3949}"/>
    <cellStyle name="Column Heading 2 2 5 5" xfId="11810" xr:uid="{B4C5AAAA-0DB6-4E77-93C9-855FA327A87D}"/>
    <cellStyle name="Column Heading 2 2 5 5 2" xfId="11811" xr:uid="{89AB8AF9-724F-411D-A74A-3A1EE6C41D15}"/>
    <cellStyle name="Column Heading 2 2 5 5 3" xfId="11812" xr:uid="{41FE4332-F4F2-4228-9F76-DA4C9197A096}"/>
    <cellStyle name="Column Heading 2 2 5 6" xfId="11813" xr:uid="{0CCC626E-D062-4973-99F5-037AC87FE5E5}"/>
    <cellStyle name="Column Heading 2 2 5 6 2" xfId="11814" xr:uid="{F85F152E-A156-42CA-A6DF-8843AA975072}"/>
    <cellStyle name="Column Heading 2 2 5 6 3" xfId="11815" xr:uid="{4B4FC77B-F636-44AB-BCC0-D44844ECB5EB}"/>
    <cellStyle name="Column Heading 2 2 5 7" xfId="11816" xr:uid="{6526537E-612E-469E-9325-E3F625C1D633}"/>
    <cellStyle name="Column Heading 2 2 5 8" xfId="11817" xr:uid="{1D122050-6C40-443A-BFB9-9101D545C299}"/>
    <cellStyle name="Column Heading 2 2 6" xfId="11818" xr:uid="{6DB9DAA5-319C-468B-9852-916AAD56792C}"/>
    <cellStyle name="Column Heading 2 2 6 2" xfId="11819" xr:uid="{94C0A795-03FE-4524-9523-475337FC4DB7}"/>
    <cellStyle name="Column Heading 2 2 6 2 2" xfId="11820" xr:uid="{16B3C4E9-F14F-454B-8194-0D98A0861367}"/>
    <cellStyle name="Column Heading 2 2 6 2 3" xfId="11821" xr:uid="{AC47401A-AE62-44D6-83A3-D4D1E6098D0B}"/>
    <cellStyle name="Column Heading 2 2 6 2 4" xfId="11822" xr:uid="{94D83E22-9BBD-4C8A-AF17-8AF8162630E1}"/>
    <cellStyle name="Column Heading 2 2 6 2 5" xfId="11823" xr:uid="{05DCAA85-A659-48A9-AC75-2F947F4A5D0A}"/>
    <cellStyle name="Column Heading 2 2 6 2 6" xfId="11824" xr:uid="{FD45501B-AA31-4113-93E5-B062AEE04828}"/>
    <cellStyle name="Column Heading 2 2 6 3" xfId="11825" xr:uid="{7DD11354-E311-4F05-A420-9C2209107EAC}"/>
    <cellStyle name="Column Heading 2 2 6 3 2" xfId="11826" xr:uid="{1835A74D-161C-49FA-94BC-A64425A2BFF0}"/>
    <cellStyle name="Column Heading 2 2 6 3 3" xfId="11827" xr:uid="{4D921BEE-AD98-4E6D-A342-80573247B191}"/>
    <cellStyle name="Column Heading 2 2 6 4" xfId="11828" xr:uid="{C3485E31-778C-4464-AB84-EDC409F4DA29}"/>
    <cellStyle name="Column Heading 2 2 6 4 2" xfId="11829" xr:uid="{8BFD86F6-54C2-4CAC-A191-0A5A583301EE}"/>
    <cellStyle name="Column Heading 2 2 6 4 3" xfId="11830" xr:uid="{97B821E4-BB67-4A28-B018-68325314C9D8}"/>
    <cellStyle name="Column Heading 2 2 6 5" xfId="11831" xr:uid="{D31804EF-E538-4219-9591-300641DDF64E}"/>
    <cellStyle name="Column Heading 2 2 6 5 2" xfId="11832" xr:uid="{F60E4D9B-E37E-4DA6-92F1-9F21C12B17CB}"/>
    <cellStyle name="Column Heading 2 2 6 5 3" xfId="11833" xr:uid="{F784A9F3-FF5E-4D8A-B569-BA891FA82CAB}"/>
    <cellStyle name="Column Heading 2 2 6 6" xfId="11834" xr:uid="{8DCC6CFF-A0BC-468D-B94A-FEE7D0B83527}"/>
    <cellStyle name="Column Heading 2 2 6 6 2" xfId="11835" xr:uid="{655A3FEE-4C49-478B-98B6-3960A773D13A}"/>
    <cellStyle name="Column Heading 2 2 6 6 3" xfId="11836" xr:uid="{B6E3EDE6-5120-4A21-8445-63823EA2CAAE}"/>
    <cellStyle name="Column Heading 2 2 6 7" xfId="11837" xr:uid="{EE6E936D-5D75-42C0-971F-0F03D3CA7C19}"/>
    <cellStyle name="Column Heading 2 2 6 8" xfId="11838" xr:uid="{00BFEF8B-4D96-4F8E-9995-FF0DBE930F55}"/>
    <cellStyle name="Column Heading 2 2 7" xfId="11839" xr:uid="{3C3F7B65-6A11-4D8C-A5DC-AD0F126DE166}"/>
    <cellStyle name="Column Heading 2 2 7 2" xfId="11840" xr:uid="{88FBA46D-A3D9-48DC-811B-756CE7C1C08A}"/>
    <cellStyle name="Column Heading 2 2 7 2 2" xfId="11841" xr:uid="{491509B1-BF6A-4216-BE70-A5E8680B631E}"/>
    <cellStyle name="Column Heading 2 2 7 2 3" xfId="11842" xr:uid="{658A6F32-340B-46C3-ABEA-A9F1FE05A46F}"/>
    <cellStyle name="Column Heading 2 2 7 2 4" xfId="11843" xr:uid="{62428CA1-2805-40AD-AA02-F23B703FC261}"/>
    <cellStyle name="Column Heading 2 2 7 2 5" xfId="11844" xr:uid="{7E6C6402-76C9-4E74-86C5-FFEBD24FD68F}"/>
    <cellStyle name="Column Heading 2 2 7 2 6" xfId="11845" xr:uid="{40687F66-FDA8-46A2-8C5A-0C0161552B79}"/>
    <cellStyle name="Column Heading 2 2 7 3" xfId="11846" xr:uid="{EC8604B5-64C5-4D46-B9F2-11126D89415C}"/>
    <cellStyle name="Column Heading 2 2 7 3 2" xfId="11847" xr:uid="{E81EE23E-91A0-44D0-AD13-6E0CA7731741}"/>
    <cellStyle name="Column Heading 2 2 7 3 3" xfId="11848" xr:uid="{623009E1-366A-4198-B16E-191609047C7E}"/>
    <cellStyle name="Column Heading 2 2 7 4" xfId="11849" xr:uid="{46AFA54C-50AF-483C-BE2B-D34AE85A8B41}"/>
    <cellStyle name="Column Heading 2 2 7 4 2" xfId="11850" xr:uid="{DF1DF1AA-48A5-4682-A726-F54F0AEDCC89}"/>
    <cellStyle name="Column Heading 2 2 7 4 3" xfId="11851" xr:uid="{7597FEBC-C0B0-4D13-B8D3-24537CE7D9EA}"/>
    <cellStyle name="Column Heading 2 2 7 5" xfId="11852" xr:uid="{C8002D95-4E2B-4454-B967-F0FD359A0316}"/>
    <cellStyle name="Column Heading 2 2 7 5 2" xfId="11853" xr:uid="{A824639F-BBD9-49A9-84E1-3D921793DA83}"/>
    <cellStyle name="Column Heading 2 2 7 5 3" xfId="11854" xr:uid="{8A0AB132-C9D1-4904-A498-C85373657CCA}"/>
    <cellStyle name="Column Heading 2 2 7 6" xfId="11855" xr:uid="{124FA402-CFFA-4CF0-8CEC-A6E45831B14C}"/>
    <cellStyle name="Column Heading 2 2 7 6 2" xfId="11856" xr:uid="{AD671A1E-F545-467A-863C-32DF8986AFF6}"/>
    <cellStyle name="Column Heading 2 2 7 6 3" xfId="11857" xr:uid="{4D61F304-495A-4351-B4BF-326813F4BDC7}"/>
    <cellStyle name="Column Heading 2 2 7 7" xfId="11858" xr:uid="{8BB1FA03-F5FC-4055-B3B7-18D2CCC21DDF}"/>
    <cellStyle name="Column Heading 2 2 7 8" xfId="11859" xr:uid="{7554BE7D-8814-452E-ABE8-7FF1641DECDB}"/>
    <cellStyle name="Column Heading 2 2 8" xfId="11860" xr:uid="{FE14D88F-1D58-4F96-8751-638DF83FF673}"/>
    <cellStyle name="Column Heading 2 2 8 2" xfId="11861" xr:uid="{B186C481-C17E-4DB6-972D-769848036070}"/>
    <cellStyle name="Column Heading 2 2 8 2 2" xfId="11862" xr:uid="{C02295D9-169A-4728-8791-4103D9E73152}"/>
    <cellStyle name="Column Heading 2 2 8 2 3" xfId="11863" xr:uid="{701EA463-6828-48B1-959F-4F334F3D70CD}"/>
    <cellStyle name="Column Heading 2 2 8 2 4" xfId="11864" xr:uid="{54B89C85-7E9D-4790-963B-063C73F839BF}"/>
    <cellStyle name="Column Heading 2 2 8 2 5" xfId="11865" xr:uid="{C4FE73C0-23ED-49F3-9D74-142EE26B6446}"/>
    <cellStyle name="Column Heading 2 2 8 2 6" xfId="11866" xr:uid="{BDBE382E-1BFB-467A-9889-476B5089D4A8}"/>
    <cellStyle name="Column Heading 2 2 8 3" xfId="11867" xr:uid="{C7A38E18-9622-45D8-BF6B-739D1B494723}"/>
    <cellStyle name="Column Heading 2 2 8 3 2" xfId="11868" xr:uid="{F9F9DB45-BE43-4CEB-9783-F566F8F11EC3}"/>
    <cellStyle name="Column Heading 2 2 8 3 3" xfId="11869" xr:uid="{2CD2C551-854A-4A4E-BBED-1D65914F17BA}"/>
    <cellStyle name="Column Heading 2 2 8 4" xfId="11870" xr:uid="{5BD02FEA-10CF-4D2E-9C23-F0D5D0471A78}"/>
    <cellStyle name="Column Heading 2 2 8 4 2" xfId="11871" xr:uid="{E78C1EA7-6942-44BB-917F-EDFD0EAD7B62}"/>
    <cellStyle name="Column Heading 2 2 8 4 3" xfId="11872" xr:uid="{D6C3A363-4035-4D8E-A766-4A5AF85DF02C}"/>
    <cellStyle name="Column Heading 2 2 8 5" xfId="11873" xr:uid="{B2ADFCCE-0EE5-40A4-A3C6-E70F398EFCDE}"/>
    <cellStyle name="Column Heading 2 2 8 5 2" xfId="11874" xr:uid="{8BB86681-6CFC-43BA-A433-DA7C501A0A42}"/>
    <cellStyle name="Column Heading 2 2 8 5 3" xfId="11875" xr:uid="{4141CA90-55F0-49BB-9A46-7004A3AC2CAB}"/>
    <cellStyle name="Column Heading 2 2 8 6" xfId="11876" xr:uid="{FBE93677-E65F-4E5E-8F0E-E6B4503222FF}"/>
    <cellStyle name="Column Heading 2 2 8 6 2" xfId="11877" xr:uid="{1DA7A5AF-6C4D-46B9-8103-05FF88ECB00F}"/>
    <cellStyle name="Column Heading 2 2 8 6 3" xfId="11878" xr:uid="{11A376B4-A0A3-4E27-A279-8027847ED3A9}"/>
    <cellStyle name="Column Heading 2 2 8 7" xfId="11879" xr:uid="{16C59B6A-645C-46A9-A0BD-D6828B28F712}"/>
    <cellStyle name="Column Heading 2 2 8 8" xfId="11880" xr:uid="{76F91AD9-59DC-4C25-B085-AA0A8284E2CD}"/>
    <cellStyle name="Column Heading 2 2 9" xfId="11881" xr:uid="{4B1AA335-4ACB-4CE4-9861-1A3399023BC2}"/>
    <cellStyle name="Column Heading 2 2 9 2" xfId="11882" xr:uid="{B4608B0A-1508-4430-8AE0-71210D26924D}"/>
    <cellStyle name="Column Heading 2 2 9 2 2" xfId="11883" xr:uid="{8F4BCCAA-8FB8-43A0-9042-122315A4A02D}"/>
    <cellStyle name="Column Heading 2 2 9 2 3" xfId="11884" xr:uid="{6EC84524-9A58-4CBC-AA6A-22CA1122E101}"/>
    <cellStyle name="Column Heading 2 2 9 2 4" xfId="11885" xr:uid="{D7075C80-FBDB-43F8-AAF5-DA863E59BF69}"/>
    <cellStyle name="Column Heading 2 2 9 2 5" xfId="11886" xr:uid="{DF37ABC4-A3C5-404F-BD4D-3B3672DDEE8C}"/>
    <cellStyle name="Column Heading 2 2 9 2 6" xfId="11887" xr:uid="{7DB1FAAB-B464-40B5-A5FE-A435E79C7B33}"/>
    <cellStyle name="Column Heading 2 2 9 3" xfId="11888" xr:uid="{11A73853-24A6-431A-9FFF-8B8DBED9275D}"/>
    <cellStyle name="Column Heading 2 2 9 3 2" xfId="11889" xr:uid="{0BD0F9C6-D8D4-43B7-A220-77AB847F62D9}"/>
    <cellStyle name="Column Heading 2 2 9 3 3" xfId="11890" xr:uid="{90006871-CCE8-47A0-8247-210D403926B0}"/>
    <cellStyle name="Column Heading 2 2 9 4" xfId="11891" xr:uid="{1A143CDF-F8EC-42E2-8E9B-0B87115ECE66}"/>
    <cellStyle name="Column Heading 2 2 9 4 2" xfId="11892" xr:uid="{4F6C41AA-E708-4594-AB16-359BC0997FEA}"/>
    <cellStyle name="Column Heading 2 2 9 4 3" xfId="11893" xr:uid="{EC381977-15EB-44B1-A462-36968346F409}"/>
    <cellStyle name="Column Heading 2 2 9 5" xfId="11894" xr:uid="{DD041624-312C-4F95-933A-B8631091E5B3}"/>
    <cellStyle name="Column Heading 2 2 9 5 2" xfId="11895" xr:uid="{0F8DF7C6-ABE6-4A33-9B70-695823B9F3A8}"/>
    <cellStyle name="Column Heading 2 2 9 5 3" xfId="11896" xr:uid="{02190EAB-1235-47E2-BDA7-B6513EE83EA9}"/>
    <cellStyle name="Column Heading 2 2 9 6" xfId="11897" xr:uid="{715B2DD4-32EB-46D7-AAE7-435B9D0E181F}"/>
    <cellStyle name="Column Heading 2 2 9 6 2" xfId="11898" xr:uid="{86CA5F04-E7A7-476C-91FF-4BF35922C102}"/>
    <cellStyle name="Column Heading 2 2 9 6 3" xfId="11899" xr:uid="{5033CF39-3869-4A22-9DB2-BBA3497E8338}"/>
    <cellStyle name="Column Heading 2 2 9 7" xfId="11900" xr:uid="{5482F022-4FD5-49EB-B279-4359DAA82CE5}"/>
    <cellStyle name="Column Heading 2 2 9 8" xfId="11901" xr:uid="{916B2F27-2399-4379-A940-0716183C4FD3}"/>
    <cellStyle name="Column Heading 2 20" xfId="11902" xr:uid="{C5FB8988-46C5-4AE2-A2F1-1F90ABD7A5D3}"/>
    <cellStyle name="Column Heading 2 20 2" xfId="11903" xr:uid="{43D0AF72-F689-4CBD-8064-9403E560F0C7}"/>
    <cellStyle name="Column Heading 2 20 2 2" xfId="11904" xr:uid="{7FE2028C-186C-4870-802A-9CBBD408FB18}"/>
    <cellStyle name="Column Heading 2 20 2 3" xfId="11905" xr:uid="{0D0F483A-FC05-45C7-844F-6B4EA89C1BAA}"/>
    <cellStyle name="Column Heading 2 20 2 4" xfId="11906" xr:uid="{CECAFE83-DD00-4B2C-8B38-EF90E639C21F}"/>
    <cellStyle name="Column Heading 2 20 2 5" xfId="11907" xr:uid="{250741B9-3F91-4A7D-A664-C807F00243C0}"/>
    <cellStyle name="Column Heading 2 20 2 6" xfId="11908" xr:uid="{F639FB6F-633B-4829-9327-7C511579A55E}"/>
    <cellStyle name="Column Heading 2 20 3" xfId="11909" xr:uid="{48D52D3A-6C49-48D7-BFF4-D19FE6A201FC}"/>
    <cellStyle name="Column Heading 2 20 3 2" xfId="11910" xr:uid="{1A8A856E-F51F-4A45-AE32-C69DBF996F29}"/>
    <cellStyle name="Column Heading 2 20 3 3" xfId="11911" xr:uid="{AE0FE635-CA18-46D4-AB31-7466C2FA0CE1}"/>
    <cellStyle name="Column Heading 2 20 4" xfId="11912" xr:uid="{F2A8707B-84D4-407E-B1EE-D09B07F8F11B}"/>
    <cellStyle name="Column Heading 2 20 4 2" xfId="11913" xr:uid="{1E496A0A-ECA8-46E2-A02F-1DC4125F5B04}"/>
    <cellStyle name="Column Heading 2 20 4 3" xfId="11914" xr:uid="{3E565C23-E3E0-41A9-8592-62F5FCBB464F}"/>
    <cellStyle name="Column Heading 2 20 5" xfId="11915" xr:uid="{86F95DF8-EACB-4B8F-A692-6AFF74D8CF29}"/>
    <cellStyle name="Column Heading 2 20 5 2" xfId="11916" xr:uid="{340F7E2B-76F8-4E25-AF21-2C2C3C9F7783}"/>
    <cellStyle name="Column Heading 2 20 5 3" xfId="11917" xr:uid="{6C24B429-EB45-4B9C-A1A7-A32C70B97CC6}"/>
    <cellStyle name="Column Heading 2 20 6" xfId="11918" xr:uid="{2B300C4A-F10D-409D-BD2B-C48D3787E5E4}"/>
    <cellStyle name="Column Heading 2 20 6 2" xfId="11919" xr:uid="{D3E9FFB2-46F9-481C-BCD9-960D9E79F2B1}"/>
    <cellStyle name="Column Heading 2 20 6 3" xfId="11920" xr:uid="{F155F00C-8F76-4C37-8DEE-DD05DB04E701}"/>
    <cellStyle name="Column Heading 2 20 7" xfId="11921" xr:uid="{C21E24CE-E5F5-42D5-BEA8-F14FF4372D66}"/>
    <cellStyle name="Column Heading 2 20 8" xfId="11922" xr:uid="{65432A94-71FE-4B3C-BAF9-BE6BCDE95E7D}"/>
    <cellStyle name="Column Heading 2 21" xfId="11923" xr:uid="{989DC199-7325-447F-93F2-2FD7ED4824D2}"/>
    <cellStyle name="Column Heading 2 21 2" xfId="11924" xr:uid="{816AF045-59CC-41EF-B225-40E795D407B5}"/>
    <cellStyle name="Column Heading 2 21 2 2" xfId="11925" xr:uid="{367BF675-9088-47C8-9143-50CD107F1BF2}"/>
    <cellStyle name="Column Heading 2 21 2 3" xfId="11926" xr:uid="{A933E357-0A0B-4352-932A-147C66A4C474}"/>
    <cellStyle name="Column Heading 2 21 2 4" xfId="11927" xr:uid="{4B64E5E9-B38F-46F8-AD82-F8724A547AA8}"/>
    <cellStyle name="Column Heading 2 21 2 5" xfId="11928" xr:uid="{66C2A9CC-0425-44B7-88B0-5B2CF83FFFDB}"/>
    <cellStyle name="Column Heading 2 21 2 6" xfId="11929" xr:uid="{2DE30EEB-0A26-4DA0-87C7-B4F8BCE8E753}"/>
    <cellStyle name="Column Heading 2 21 3" xfId="11930" xr:uid="{EE6436C9-7103-40C5-837D-A80098ABF0D8}"/>
    <cellStyle name="Column Heading 2 21 3 2" xfId="11931" xr:uid="{7643563E-1097-4F14-A4FC-3982880EF13C}"/>
    <cellStyle name="Column Heading 2 21 3 3" xfId="11932" xr:uid="{6D28E5E0-9698-401F-9D64-702FA6349222}"/>
    <cellStyle name="Column Heading 2 21 4" xfId="11933" xr:uid="{131EEF4C-D37F-4214-B624-F3D7ABC4AB6E}"/>
    <cellStyle name="Column Heading 2 21 4 2" xfId="11934" xr:uid="{B5E30F38-208C-416B-B55F-B777394CF67F}"/>
    <cellStyle name="Column Heading 2 21 4 3" xfId="11935" xr:uid="{1FE7C442-658B-450F-A203-8233CFAA3274}"/>
    <cellStyle name="Column Heading 2 21 5" xfId="11936" xr:uid="{CA897E56-BBCD-4571-9397-420D56657F25}"/>
    <cellStyle name="Column Heading 2 21 5 2" xfId="11937" xr:uid="{E5623F8F-1622-49F2-8A3B-A577BF4F620B}"/>
    <cellStyle name="Column Heading 2 21 5 3" xfId="11938" xr:uid="{E5F241A0-C069-4823-8F45-BA24BDC951A8}"/>
    <cellStyle name="Column Heading 2 21 6" xfId="11939" xr:uid="{19A1A470-9681-4603-B60F-D047C348EFF1}"/>
    <cellStyle name="Column Heading 2 21 6 2" xfId="11940" xr:uid="{A13AA392-B13B-4C3C-980F-7AB67DDB806B}"/>
    <cellStyle name="Column Heading 2 21 6 3" xfId="11941" xr:uid="{2B531320-6A48-4EDC-B1A5-60E37286F14A}"/>
    <cellStyle name="Column Heading 2 21 7" xfId="11942" xr:uid="{1C59C146-9613-4F1D-81E0-0D2CA1AF72D4}"/>
    <cellStyle name="Column Heading 2 21 8" xfId="11943" xr:uid="{4ACE0268-8304-44D7-B9A3-74D92B9664B7}"/>
    <cellStyle name="Column Heading 2 22" xfId="11944" xr:uid="{934557FE-284C-433D-99A3-AA98446B0F25}"/>
    <cellStyle name="Column Heading 2 22 2" xfId="11945" xr:uid="{29D13E6D-4E7D-4CA9-8912-EB6ECC22048F}"/>
    <cellStyle name="Column Heading 2 22 2 2" xfId="11946" xr:uid="{F3073F61-9B0E-4C3D-A27F-26052E232F15}"/>
    <cellStyle name="Column Heading 2 22 2 3" xfId="11947" xr:uid="{7A761A3A-4D10-4879-9FE1-A5F4F37D3089}"/>
    <cellStyle name="Column Heading 2 22 2 4" xfId="11948" xr:uid="{F3D1EA8A-B891-4ECB-9674-AD31D3DE047C}"/>
    <cellStyle name="Column Heading 2 22 2 5" xfId="11949" xr:uid="{28481F36-038C-4EC3-817C-854CB68C816B}"/>
    <cellStyle name="Column Heading 2 22 2 6" xfId="11950" xr:uid="{28900B33-6342-458E-A3D0-87F9359ED5BD}"/>
    <cellStyle name="Column Heading 2 22 3" xfId="11951" xr:uid="{65DCFC3B-6399-4FC7-ADC2-90065F8E1207}"/>
    <cellStyle name="Column Heading 2 22 3 2" xfId="11952" xr:uid="{14B63F05-A9C8-4B1B-8F73-CFBF9B552154}"/>
    <cellStyle name="Column Heading 2 22 3 3" xfId="11953" xr:uid="{38E1C66E-7082-4998-BECB-E9B113FB4550}"/>
    <cellStyle name="Column Heading 2 22 4" xfId="11954" xr:uid="{BAA837A2-8C66-409D-BC26-58A3CA35B39A}"/>
    <cellStyle name="Column Heading 2 22 4 2" xfId="11955" xr:uid="{C8F165D2-D64D-4FB7-AE45-563D17D9E2FF}"/>
    <cellStyle name="Column Heading 2 22 4 3" xfId="11956" xr:uid="{D4F76C98-AFD3-4630-A926-D11B94966B58}"/>
    <cellStyle name="Column Heading 2 22 5" xfId="11957" xr:uid="{5E433BB8-1FED-40B2-92FC-FD7BBDBC353E}"/>
    <cellStyle name="Column Heading 2 22 5 2" xfId="11958" xr:uid="{EC759831-06E8-4BDD-B21B-059B09D39792}"/>
    <cellStyle name="Column Heading 2 22 5 3" xfId="11959" xr:uid="{5110883F-BBE8-4295-B131-C49F2B7AB080}"/>
    <cellStyle name="Column Heading 2 22 6" xfId="11960" xr:uid="{69762E55-9A78-4823-A946-BEF5FF305899}"/>
    <cellStyle name="Column Heading 2 22 6 2" xfId="11961" xr:uid="{1388B275-5625-4F08-8267-3D1659EA9C2E}"/>
    <cellStyle name="Column Heading 2 22 6 3" xfId="11962" xr:uid="{AB01EB6E-EDC2-4EF7-B836-D17D6A26B7F7}"/>
    <cellStyle name="Column Heading 2 22 7" xfId="11963" xr:uid="{0DCAC6A0-9DFA-4BE2-B270-E3C914B670C6}"/>
    <cellStyle name="Column Heading 2 22 8" xfId="11964" xr:uid="{371F3444-985F-43A1-892D-5FC90892D3D5}"/>
    <cellStyle name="Column Heading 2 23" xfId="11965" xr:uid="{69D2D718-3675-42BD-B71B-27A41D3FA144}"/>
    <cellStyle name="Column Heading 2 23 2" xfId="11966" xr:uid="{79F1BC20-46CC-4D96-BFAA-3B1CD34ED8B2}"/>
    <cellStyle name="Column Heading 2 23 2 2" xfId="11967" xr:uid="{60D1696D-8319-4B3B-80EC-B66B69AB0B14}"/>
    <cellStyle name="Column Heading 2 23 2 3" xfId="11968" xr:uid="{FACA6F43-B060-4F09-8B2B-BCB72DF1DB85}"/>
    <cellStyle name="Column Heading 2 23 2 4" xfId="11969" xr:uid="{53AC1037-0636-48E0-B5E3-DC66775BBFE8}"/>
    <cellStyle name="Column Heading 2 23 2 5" xfId="11970" xr:uid="{BA8E9246-F7FB-4E08-9B3D-1936A1225E7D}"/>
    <cellStyle name="Column Heading 2 23 2 6" xfId="11971" xr:uid="{C2323B18-4BE6-46B0-9ADB-25B9A82D2D83}"/>
    <cellStyle name="Column Heading 2 23 3" xfId="11972" xr:uid="{1C766C60-8C02-486B-80A7-EE8DEC44EA12}"/>
    <cellStyle name="Column Heading 2 23 3 2" xfId="11973" xr:uid="{BB820071-EC00-4BBF-90F4-A2048500BB61}"/>
    <cellStyle name="Column Heading 2 23 3 3" xfId="11974" xr:uid="{37CF9D99-99B3-4BCF-BE8E-918803CB0739}"/>
    <cellStyle name="Column Heading 2 23 4" xfId="11975" xr:uid="{38DBE4AB-E504-4548-BC96-A4D0A4FBC5B7}"/>
    <cellStyle name="Column Heading 2 23 4 2" xfId="11976" xr:uid="{5EAC97C8-7387-4002-9577-2E25F9D660EE}"/>
    <cellStyle name="Column Heading 2 23 4 3" xfId="11977" xr:uid="{16E336DD-8F5E-41C2-A268-A16FE8B99B1D}"/>
    <cellStyle name="Column Heading 2 23 5" xfId="11978" xr:uid="{3112E62A-06F5-42B3-B331-BC6169D949D3}"/>
    <cellStyle name="Column Heading 2 23 5 2" xfId="11979" xr:uid="{7F1B7F50-2EA6-4F97-9EC0-3B8BDAA4732E}"/>
    <cellStyle name="Column Heading 2 23 5 3" xfId="11980" xr:uid="{91ADAAF4-10AE-4759-94AE-901A7F4100B0}"/>
    <cellStyle name="Column Heading 2 23 6" xfId="11981" xr:uid="{795B77C9-BAE9-4F04-8FB1-3DE9D8066A5D}"/>
    <cellStyle name="Column Heading 2 23 6 2" xfId="11982" xr:uid="{1989FD49-4EBA-4439-AEBA-2083EAC27B54}"/>
    <cellStyle name="Column Heading 2 23 6 3" xfId="11983" xr:uid="{9F07DF4E-47A0-4505-BAB7-FA43EA240AB1}"/>
    <cellStyle name="Column Heading 2 23 7" xfId="11984" xr:uid="{5496FEB3-1AC9-4C74-A747-75C53E513D9D}"/>
    <cellStyle name="Column Heading 2 23 8" xfId="11985" xr:uid="{B0ECA2BE-D8CC-4385-B8DC-77AC19CED9B5}"/>
    <cellStyle name="Column Heading 2 24" xfId="11986" xr:uid="{28B0AC0C-3892-4C32-B1AF-166A2855588D}"/>
    <cellStyle name="Column Heading 2 24 2" xfId="11987" xr:uid="{FC7815E5-816F-4912-9589-5E332BC7E42F}"/>
    <cellStyle name="Column Heading 2 24 2 2" xfId="11988" xr:uid="{B301AF8E-1E94-4128-82AF-D734DB47E6D3}"/>
    <cellStyle name="Column Heading 2 24 2 3" xfId="11989" xr:uid="{63E52C76-A355-439A-9D3E-48EAD1C9B390}"/>
    <cellStyle name="Column Heading 2 24 2 4" xfId="11990" xr:uid="{4FA0AFE8-E54B-4CB8-B071-108C3A12C085}"/>
    <cellStyle name="Column Heading 2 24 2 5" xfId="11991" xr:uid="{F7911F5D-A823-4540-BC4B-13A708980106}"/>
    <cellStyle name="Column Heading 2 24 2 6" xfId="11992" xr:uid="{7836EECD-1E8F-460A-9300-42A058A98F51}"/>
    <cellStyle name="Column Heading 2 24 3" xfId="11993" xr:uid="{ECE49029-ECB1-4B5D-9EAC-E662E2F0AC3C}"/>
    <cellStyle name="Column Heading 2 24 3 2" xfId="11994" xr:uid="{B18A562C-38A2-446C-AA3F-A99F6597C9AC}"/>
    <cellStyle name="Column Heading 2 24 3 3" xfId="11995" xr:uid="{A68265CF-0E84-453B-8425-719576EEECCA}"/>
    <cellStyle name="Column Heading 2 24 4" xfId="11996" xr:uid="{7E281B2F-40B0-4437-9C4C-D7E1592414D5}"/>
    <cellStyle name="Column Heading 2 24 4 2" xfId="11997" xr:uid="{F2B46FA6-B464-43BC-B296-CDC755725CB6}"/>
    <cellStyle name="Column Heading 2 24 4 3" xfId="11998" xr:uid="{A0EF226A-30F7-4CE8-A47E-39B87F6BB4F6}"/>
    <cellStyle name="Column Heading 2 24 5" xfId="11999" xr:uid="{B1779573-DC87-4DC1-BD56-004DDAA1898E}"/>
    <cellStyle name="Column Heading 2 24 5 2" xfId="12000" xr:uid="{69CA0DA0-2334-42F8-AC15-9150ECE3420A}"/>
    <cellStyle name="Column Heading 2 24 5 3" xfId="12001" xr:uid="{D216488E-65D9-42EC-9344-79E34979E9EF}"/>
    <cellStyle name="Column Heading 2 24 6" xfId="12002" xr:uid="{B7FBEF63-876A-453A-BA7F-1C2C1F0DB623}"/>
    <cellStyle name="Column Heading 2 24 6 2" xfId="12003" xr:uid="{C6978BA8-E9C0-4BEA-A1AF-228B37761076}"/>
    <cellStyle name="Column Heading 2 24 6 3" xfId="12004" xr:uid="{3106C281-78FB-4CFB-85D9-D76CF5D19231}"/>
    <cellStyle name="Column Heading 2 24 7" xfId="12005" xr:uid="{1CD1DB1E-5AD0-4B59-839B-ABE9E626F268}"/>
    <cellStyle name="Column Heading 2 24 8" xfId="12006" xr:uid="{B986E387-44F1-4A47-B945-135E8CAFE68A}"/>
    <cellStyle name="Column Heading 2 25" xfId="12007" xr:uid="{D58F0520-BF63-47A7-AE0F-9C4D931CA4AA}"/>
    <cellStyle name="Column Heading 2 25 2" xfId="12008" xr:uid="{540C4375-0500-42A0-BA2D-88A4176BFF97}"/>
    <cellStyle name="Column Heading 2 25 2 2" xfId="12009" xr:uid="{43D15F57-B629-4308-ADE9-13C04C59849E}"/>
    <cellStyle name="Column Heading 2 25 2 3" xfId="12010" xr:uid="{C6D46629-A24F-4948-ACDA-2900DD1EA32B}"/>
    <cellStyle name="Column Heading 2 25 2 4" xfId="12011" xr:uid="{CEBD4D37-620C-4F3E-9A91-EE05ECC27E70}"/>
    <cellStyle name="Column Heading 2 25 2 5" xfId="12012" xr:uid="{CF7D6624-9B05-4F24-BFBA-DFC4101C0550}"/>
    <cellStyle name="Column Heading 2 25 2 6" xfId="12013" xr:uid="{DA269744-2C65-4EE5-88D2-EC425D9F55FE}"/>
    <cellStyle name="Column Heading 2 25 3" xfId="12014" xr:uid="{74BA8361-296D-4EA1-ACE0-804A2FBF8855}"/>
    <cellStyle name="Column Heading 2 25 3 2" xfId="12015" xr:uid="{8C529DFD-126C-4851-98A3-4CA4AA0A8364}"/>
    <cellStyle name="Column Heading 2 25 3 3" xfId="12016" xr:uid="{BA3D6496-BE45-41CA-98F5-36DF98E3F845}"/>
    <cellStyle name="Column Heading 2 25 4" xfId="12017" xr:uid="{4E43AB2A-25F3-42D3-8874-2CB35E38F185}"/>
    <cellStyle name="Column Heading 2 25 4 2" xfId="12018" xr:uid="{549FAE04-724F-453D-8F37-FC6CEF2DDFD8}"/>
    <cellStyle name="Column Heading 2 25 4 3" xfId="12019" xr:uid="{FA007BD3-2EA0-4961-AFA9-B062D0B2E25B}"/>
    <cellStyle name="Column Heading 2 25 5" xfId="12020" xr:uid="{0D01B018-3020-4B9A-88B5-64A521271734}"/>
    <cellStyle name="Column Heading 2 25 5 2" xfId="12021" xr:uid="{9A2D0749-5655-4093-93BD-AD361A4E705B}"/>
    <cellStyle name="Column Heading 2 25 5 3" xfId="12022" xr:uid="{94D237AF-F16A-4172-86E0-FDEC08CDF268}"/>
    <cellStyle name="Column Heading 2 25 6" xfId="12023" xr:uid="{D08180E1-2803-4E7C-8E55-D7526DDFB783}"/>
    <cellStyle name="Column Heading 2 25 6 2" xfId="12024" xr:uid="{DA3C6F9E-9AF3-472C-B6DB-86CFC20496F9}"/>
    <cellStyle name="Column Heading 2 25 6 3" xfId="12025" xr:uid="{ADCCF538-F41B-40AC-AB1E-3F0E1B8057A1}"/>
    <cellStyle name="Column Heading 2 25 7" xfId="12026" xr:uid="{DE7D1D72-484E-4D39-B7FA-53647EB65F01}"/>
    <cellStyle name="Column Heading 2 25 8" xfId="12027" xr:uid="{952F91C7-C0E6-4349-8DDC-2D0F50617294}"/>
    <cellStyle name="Column Heading 2 26" xfId="12028" xr:uid="{F4FDABA4-F8AD-491F-B1B0-8198326BB7CC}"/>
    <cellStyle name="Column Heading 2 26 2" xfId="12029" xr:uid="{1E527573-3F3A-4BD9-BF3B-6812207BFEC3}"/>
    <cellStyle name="Column Heading 2 26 2 2" xfId="12030" xr:uid="{18B87B51-53EF-43C4-B939-4D49DF4D740B}"/>
    <cellStyle name="Column Heading 2 26 2 3" xfId="12031" xr:uid="{984CAF00-E838-47A5-8465-187A02E6A968}"/>
    <cellStyle name="Column Heading 2 26 2 4" xfId="12032" xr:uid="{DFEBF3FA-09FE-4BD0-AACE-39CF4CFFDDCE}"/>
    <cellStyle name="Column Heading 2 26 2 5" xfId="12033" xr:uid="{BBDF66F7-4C70-4A3B-9CE9-CEA4D37D8C11}"/>
    <cellStyle name="Column Heading 2 26 2 6" xfId="12034" xr:uid="{0D441051-BEC7-4F90-8AA4-76A76F5A846A}"/>
    <cellStyle name="Column Heading 2 26 3" xfId="12035" xr:uid="{6FA5D365-C3F7-4896-915B-2BC8A39F285E}"/>
    <cellStyle name="Column Heading 2 26 3 2" xfId="12036" xr:uid="{12CC0170-468D-4EA0-B3B8-DC1BA8A2EBFC}"/>
    <cellStyle name="Column Heading 2 26 3 3" xfId="12037" xr:uid="{0E915361-704F-44E6-A481-51EACB3CD31D}"/>
    <cellStyle name="Column Heading 2 26 4" xfId="12038" xr:uid="{8A786CBC-F66D-474D-9921-9C9A6D7F46EB}"/>
    <cellStyle name="Column Heading 2 26 4 2" xfId="12039" xr:uid="{2370025A-BFB3-4CBD-860A-57E9D8BFA6CB}"/>
    <cellStyle name="Column Heading 2 26 4 3" xfId="12040" xr:uid="{9D41895E-D064-4B38-AB1E-308E7CC8BAF2}"/>
    <cellStyle name="Column Heading 2 26 5" xfId="12041" xr:uid="{7039CCF0-51D5-4C80-A50D-A69B2226923B}"/>
    <cellStyle name="Column Heading 2 26 5 2" xfId="12042" xr:uid="{E3359BA5-996A-404C-A863-F1D8E292F2ED}"/>
    <cellStyle name="Column Heading 2 26 5 3" xfId="12043" xr:uid="{AD377483-5617-4E16-AC0B-EFA991C18EF4}"/>
    <cellStyle name="Column Heading 2 26 6" xfId="12044" xr:uid="{ED8B9A86-48B0-41CF-B374-DBC33750D0D3}"/>
    <cellStyle name="Column Heading 2 26 6 2" xfId="12045" xr:uid="{60F9E437-D1E5-4866-B32E-A064730F8FC5}"/>
    <cellStyle name="Column Heading 2 26 6 3" xfId="12046" xr:uid="{19760DE4-FB4E-4DA7-A2CA-F2B991B9B902}"/>
    <cellStyle name="Column Heading 2 26 7" xfId="12047" xr:uid="{1AAFFC05-749E-4135-A9AF-69D673F62AB6}"/>
    <cellStyle name="Column Heading 2 26 8" xfId="12048" xr:uid="{CEA33FA1-0C55-40B8-8CA3-FF1B673466B6}"/>
    <cellStyle name="Column Heading 2 27" xfId="12049" xr:uid="{134C389B-3243-419E-8230-C157DE4B7953}"/>
    <cellStyle name="Column Heading 2 27 2" xfId="12050" xr:uid="{B4B40450-785D-4DE4-AF54-2F30F01BE7A5}"/>
    <cellStyle name="Column Heading 2 27 2 2" xfId="12051" xr:uid="{9CC01526-AA01-47D3-836F-1EA0B7BE9824}"/>
    <cellStyle name="Column Heading 2 27 2 3" xfId="12052" xr:uid="{9B924B41-3DCC-4F2F-A339-F6AB0341B112}"/>
    <cellStyle name="Column Heading 2 27 2 4" xfId="12053" xr:uid="{75413D9C-0268-4D17-9675-A2A96A4AA566}"/>
    <cellStyle name="Column Heading 2 27 2 5" xfId="12054" xr:uid="{3238BFD3-1886-4636-8AE5-CE1AE0C7E9B7}"/>
    <cellStyle name="Column Heading 2 27 2 6" xfId="12055" xr:uid="{84DBC4D4-E15B-4BA9-8BD0-CED1BB3655B6}"/>
    <cellStyle name="Column Heading 2 27 3" xfId="12056" xr:uid="{FC3A4CD5-833F-403F-94CA-CE9DBA287948}"/>
    <cellStyle name="Column Heading 2 27 3 2" xfId="12057" xr:uid="{0AE12747-B37A-40A6-A423-A216B67D589D}"/>
    <cellStyle name="Column Heading 2 27 3 3" xfId="12058" xr:uid="{D0A1B50F-BF56-42E6-8A67-019FE0E591D4}"/>
    <cellStyle name="Column Heading 2 27 4" xfId="12059" xr:uid="{698E540B-B666-4EC0-90BB-17025B57DD3C}"/>
    <cellStyle name="Column Heading 2 27 4 2" xfId="12060" xr:uid="{996FEA52-A021-473D-B803-63B58A7BE5B4}"/>
    <cellStyle name="Column Heading 2 27 4 3" xfId="12061" xr:uid="{A244E889-7A51-4209-B7A5-7897A2DAFC50}"/>
    <cellStyle name="Column Heading 2 27 5" xfId="12062" xr:uid="{3A673ACD-6D5A-490B-A211-7996BCA6337F}"/>
    <cellStyle name="Column Heading 2 27 5 2" xfId="12063" xr:uid="{9ADB0ACC-4DB8-4AC7-B83E-2904C32E1EA7}"/>
    <cellStyle name="Column Heading 2 27 5 3" xfId="12064" xr:uid="{9570A550-F7E5-4A82-A672-D2CEB4098BB7}"/>
    <cellStyle name="Column Heading 2 27 6" xfId="12065" xr:uid="{ACB6924D-E6D2-408D-A295-4620750515CD}"/>
    <cellStyle name="Column Heading 2 27 6 2" xfId="12066" xr:uid="{16D4ECD9-649F-4746-BD96-405D116EB056}"/>
    <cellStyle name="Column Heading 2 27 6 3" xfId="12067" xr:uid="{B12AC4BF-2B8B-4128-ADBF-23ACF98C3711}"/>
    <cellStyle name="Column Heading 2 27 7" xfId="12068" xr:uid="{A3CF9BE5-9069-48C1-9ABA-F6A902C4F457}"/>
    <cellStyle name="Column Heading 2 27 8" xfId="12069" xr:uid="{0126F600-7C73-4147-90B4-DD65D0E1B8FB}"/>
    <cellStyle name="Column Heading 2 28" xfId="12070" xr:uid="{5C5C6567-DE8D-4A61-B625-C1FFB6A42A15}"/>
    <cellStyle name="Column Heading 2 28 2" xfId="12071" xr:uid="{5D72FF62-E9FF-4B8A-B516-E7F5C728EB6A}"/>
    <cellStyle name="Column Heading 2 28 2 2" xfId="12072" xr:uid="{D358901F-19F3-4F2F-9EE0-7D30CFF69907}"/>
    <cellStyle name="Column Heading 2 28 2 3" xfId="12073" xr:uid="{F362B96E-A336-4E5B-8DC5-BAD00A46C30E}"/>
    <cellStyle name="Column Heading 2 28 2 4" xfId="12074" xr:uid="{25DAF486-AE82-4356-B809-94F2D85626FB}"/>
    <cellStyle name="Column Heading 2 28 2 5" xfId="12075" xr:uid="{D677D7FB-FE86-4E72-AF5A-96688CF5627D}"/>
    <cellStyle name="Column Heading 2 28 2 6" xfId="12076" xr:uid="{EF22E128-0BE4-4850-9CC6-712B58FC00B2}"/>
    <cellStyle name="Column Heading 2 28 3" xfId="12077" xr:uid="{73E7F908-364C-45E5-A482-DD38E97F6C7D}"/>
    <cellStyle name="Column Heading 2 28 3 2" xfId="12078" xr:uid="{95CC1704-8AAC-4851-BDF5-1A1D0CEE4A02}"/>
    <cellStyle name="Column Heading 2 28 3 3" xfId="12079" xr:uid="{7332C32E-0909-4DEA-9661-2873C1CBED16}"/>
    <cellStyle name="Column Heading 2 28 4" xfId="12080" xr:uid="{EEB6B121-46BD-4EBD-9D68-47C73EE01282}"/>
    <cellStyle name="Column Heading 2 28 4 2" xfId="12081" xr:uid="{3369223B-151B-4F84-9D21-98AC1C36DD6D}"/>
    <cellStyle name="Column Heading 2 28 4 3" xfId="12082" xr:uid="{9156262A-8CF8-483A-A528-09BFA570A323}"/>
    <cellStyle name="Column Heading 2 28 5" xfId="12083" xr:uid="{00C1533C-9D91-4959-AE5E-705A437451CF}"/>
    <cellStyle name="Column Heading 2 28 5 2" xfId="12084" xr:uid="{C717A4A8-356D-4A00-9A16-AB3EB3A5E476}"/>
    <cellStyle name="Column Heading 2 28 5 3" xfId="12085" xr:uid="{5D205719-CD1B-4DE0-900B-58BE091DFC6A}"/>
    <cellStyle name="Column Heading 2 28 6" xfId="12086" xr:uid="{EC0439B8-98E3-4745-BEC1-79AC1E9B33E0}"/>
    <cellStyle name="Column Heading 2 28 6 2" xfId="12087" xr:uid="{AE67E0CB-0316-4BDA-85A2-8506A351047D}"/>
    <cellStyle name="Column Heading 2 28 6 3" xfId="12088" xr:uid="{A64A1485-7468-4DB6-AB0C-CB686F4F1A77}"/>
    <cellStyle name="Column Heading 2 28 7" xfId="12089" xr:uid="{2C2D8A1F-DF06-4C3B-83C8-CA161187DB7C}"/>
    <cellStyle name="Column Heading 2 28 8" xfId="12090" xr:uid="{5680EF1E-AABD-4EA8-B83D-66F499179B3B}"/>
    <cellStyle name="Column Heading 2 29" xfId="12091" xr:uid="{8BE586D2-4D39-4B61-A512-FB905B28C93A}"/>
    <cellStyle name="Column Heading 2 29 2" xfId="12092" xr:uid="{3CB47642-DB93-42BC-B282-0AADB7BAFD9F}"/>
    <cellStyle name="Column Heading 2 29 2 2" xfId="12093" xr:uid="{1B8C2A22-D6CD-4AC6-979C-EC0A641DEBDA}"/>
    <cellStyle name="Column Heading 2 29 2 3" xfId="12094" xr:uid="{4E239D05-9418-41E3-9948-70963EC6423A}"/>
    <cellStyle name="Column Heading 2 29 2 4" xfId="12095" xr:uid="{CDB676E7-88CD-4A1C-AAEF-4FB9E6B316CD}"/>
    <cellStyle name="Column Heading 2 29 2 5" xfId="12096" xr:uid="{6E3D57A4-FFDF-432E-B397-5130C76FC5EF}"/>
    <cellStyle name="Column Heading 2 29 2 6" xfId="12097" xr:uid="{0173AA9C-6E5C-4800-982D-EE22A3A292B4}"/>
    <cellStyle name="Column Heading 2 29 3" xfId="12098" xr:uid="{1BDBA77D-84B9-47BC-B8B9-AB29663E5DDF}"/>
    <cellStyle name="Column Heading 2 29 3 2" xfId="12099" xr:uid="{C94130F7-04AC-4C3B-922B-A72A31F715F4}"/>
    <cellStyle name="Column Heading 2 29 3 3" xfId="12100" xr:uid="{9A461E3E-12D7-42AF-A188-B6A92A16CEA2}"/>
    <cellStyle name="Column Heading 2 29 4" xfId="12101" xr:uid="{7DB4DAF7-6FAB-470E-845B-0B8927B68178}"/>
    <cellStyle name="Column Heading 2 29 4 2" xfId="12102" xr:uid="{F43C8004-839A-4FD4-96AE-BE8812FBCA68}"/>
    <cellStyle name="Column Heading 2 29 4 3" xfId="12103" xr:uid="{A6A8EC44-3E4F-4170-853C-8EA0BD0A9093}"/>
    <cellStyle name="Column Heading 2 29 5" xfId="12104" xr:uid="{0E321AEE-ACD4-4BE5-A60E-9CD92EABF439}"/>
    <cellStyle name="Column Heading 2 29 5 2" xfId="12105" xr:uid="{88DE65EC-B3FC-417B-B7DD-D05006B0A881}"/>
    <cellStyle name="Column Heading 2 29 5 3" xfId="12106" xr:uid="{D7C81918-738C-4C91-ABB8-B876CFFEA178}"/>
    <cellStyle name="Column Heading 2 29 6" xfId="12107" xr:uid="{3F9FB8F7-10FA-4F3C-86D1-5463EBD9C9CD}"/>
    <cellStyle name="Column Heading 2 29 6 2" xfId="12108" xr:uid="{DEA96CA8-559D-457E-8CD6-58030B0C1414}"/>
    <cellStyle name="Column Heading 2 29 6 3" xfId="12109" xr:uid="{D40E30B2-0A8D-4D3B-8F7F-331BEBD4FE69}"/>
    <cellStyle name="Column Heading 2 29 7" xfId="12110" xr:uid="{62306FC2-FF01-4EC1-83EB-2BA27E8A943C}"/>
    <cellStyle name="Column Heading 2 29 8" xfId="12111" xr:uid="{F38B9ADD-F139-4A99-B808-DC6C7644C17F}"/>
    <cellStyle name="Column Heading 2 3" xfId="12112" xr:uid="{4756D3A4-4E63-4BCE-A20A-B101399A43A5}"/>
    <cellStyle name="Column Heading 2 3 2" xfId="12113" xr:uid="{8C95E058-649F-43AA-B413-6B4B8B893F69}"/>
    <cellStyle name="Column Heading 2 3 2 2" xfId="12114" xr:uid="{9EA126D0-79CC-4C3C-9291-83082A3E6333}"/>
    <cellStyle name="Column Heading 2 3 2 3" xfId="12115" xr:uid="{2E0CA6C9-8898-4D73-9B9E-4CC938413DA7}"/>
    <cellStyle name="Column Heading 2 3 2 4" xfId="12116" xr:uid="{3A78B240-4BC6-4385-A0FB-F60C6D521115}"/>
    <cellStyle name="Column Heading 2 3 2 5" xfId="12117" xr:uid="{EF840D9D-B117-4E17-B244-D1C05F272A29}"/>
    <cellStyle name="Column Heading 2 3 2 6" xfId="12118" xr:uid="{437BC014-98D8-4C61-B541-38F89B3D329C}"/>
    <cellStyle name="Column Heading 2 3 3" xfId="12119" xr:uid="{9F7C3AAB-4660-4FD5-85AB-2CAD66D1CB6A}"/>
    <cellStyle name="Column Heading 2 3 3 2" xfId="12120" xr:uid="{C856E75D-D0D1-48B6-B4A5-5C25B1E339F8}"/>
    <cellStyle name="Column Heading 2 3 3 3" xfId="12121" xr:uid="{22F283F4-A5C3-400B-8D1E-64DB5585ECE0}"/>
    <cellStyle name="Column Heading 2 3 4" xfId="12122" xr:uid="{3ACAE21E-7CD6-4D20-8414-C1D77A15399A}"/>
    <cellStyle name="Column Heading 2 3 4 2" xfId="12123" xr:uid="{73929370-205E-42B3-942D-211A416405AE}"/>
    <cellStyle name="Column Heading 2 3 4 3" xfId="12124" xr:uid="{DF57248F-D9DB-4B4D-A19C-FDAB24205A3B}"/>
    <cellStyle name="Column Heading 2 3 5" xfId="12125" xr:uid="{5876E5DE-8C09-4308-810B-A1B0C3D771A9}"/>
    <cellStyle name="Column Heading 2 3 5 2" xfId="12126" xr:uid="{0FE21754-586F-472F-B982-F22970F1904C}"/>
    <cellStyle name="Column Heading 2 3 5 3" xfId="12127" xr:uid="{FE222675-5AA6-4307-B047-742713C0591F}"/>
    <cellStyle name="Column Heading 2 3 6" xfId="12128" xr:uid="{AF2669D1-A460-40C5-AD4A-3C7ABB3A46BA}"/>
    <cellStyle name="Column Heading 2 3 6 2" xfId="12129" xr:uid="{BCE6D891-4C1D-400A-9E04-1C0B79F8DA5D}"/>
    <cellStyle name="Column Heading 2 3 6 3" xfId="12130" xr:uid="{3F67D55D-4ED7-4DDB-B2F2-BB455FE13C21}"/>
    <cellStyle name="Column Heading 2 3 7" xfId="12131" xr:uid="{0C62337E-2BCA-4BE7-853D-AF99BAFE308D}"/>
    <cellStyle name="Column Heading 2 3 8" xfId="12132" xr:uid="{CE4D130B-8F90-4D8C-B09A-5E2FED6D2684}"/>
    <cellStyle name="Column Heading 2 30" xfId="12133" xr:uid="{5A25AC19-AC2E-4932-A2B0-0714F6BA9AE5}"/>
    <cellStyle name="Column Heading 2 30 2" xfId="12134" xr:uid="{9DCA16A4-1ED4-4884-A168-FCD91035F0C4}"/>
    <cellStyle name="Column Heading 2 30 2 2" xfId="12135" xr:uid="{9EB1347B-34C5-4E63-BEC0-240FA454E7A7}"/>
    <cellStyle name="Column Heading 2 30 2 3" xfId="12136" xr:uid="{EB287E43-1D1C-4A0B-91C3-7607E805D079}"/>
    <cellStyle name="Column Heading 2 30 2 4" xfId="12137" xr:uid="{F4BFB6A5-B241-4FB6-B56A-1AE6E462F9C1}"/>
    <cellStyle name="Column Heading 2 30 2 5" xfId="12138" xr:uid="{3105BBD8-A73D-4436-B87E-B57291C33906}"/>
    <cellStyle name="Column Heading 2 30 2 6" xfId="12139" xr:uid="{7705FCB8-0B7F-422D-BFC3-E904E49F3036}"/>
    <cellStyle name="Column Heading 2 30 3" xfId="12140" xr:uid="{3B6D79EA-596D-4776-918A-9381B7B59531}"/>
    <cellStyle name="Column Heading 2 30 3 2" xfId="12141" xr:uid="{30910CA5-C965-4A76-92B2-3E99C85C0615}"/>
    <cellStyle name="Column Heading 2 30 3 3" xfId="12142" xr:uid="{FCDE1EF0-25EF-41FC-8401-9D99DE17DF6D}"/>
    <cellStyle name="Column Heading 2 30 4" xfId="12143" xr:uid="{7EE2DFE1-03EC-479A-8A73-2DC92148B224}"/>
    <cellStyle name="Column Heading 2 30 4 2" xfId="12144" xr:uid="{E2ED6D6B-B15D-4456-81BE-22DDA9688818}"/>
    <cellStyle name="Column Heading 2 30 4 3" xfId="12145" xr:uid="{7730DFAF-2300-4B09-AA20-F175382FD46B}"/>
    <cellStyle name="Column Heading 2 30 5" xfId="12146" xr:uid="{25484B94-92D1-43B8-9D77-B8836823E8EC}"/>
    <cellStyle name="Column Heading 2 30 5 2" xfId="12147" xr:uid="{930F447C-BE25-4EBC-9CCC-AD28BA68BA37}"/>
    <cellStyle name="Column Heading 2 30 5 3" xfId="12148" xr:uid="{E65A4DBB-DF53-4941-8582-E50667901159}"/>
    <cellStyle name="Column Heading 2 30 6" xfId="12149" xr:uid="{CC669A17-C9E7-4B55-9E79-976A7B8BE7A9}"/>
    <cellStyle name="Column Heading 2 30 6 2" xfId="12150" xr:uid="{AE15DBEA-02D0-4976-9525-501E10146AA1}"/>
    <cellStyle name="Column Heading 2 30 6 3" xfId="12151" xr:uid="{86F65F91-1842-487C-ABFD-11501C7B76A2}"/>
    <cellStyle name="Column Heading 2 30 7" xfId="12152" xr:uid="{5AAABA59-0E9A-4252-B693-4E38E3281F96}"/>
    <cellStyle name="Column Heading 2 30 8" xfId="12153" xr:uid="{8318AF10-AE66-439A-84DA-14F9FED23537}"/>
    <cellStyle name="Column Heading 2 31" xfId="12154" xr:uid="{7011EB0F-FA9C-49D3-BE25-BAF0B381AF47}"/>
    <cellStyle name="Column Heading 2 31 2" xfId="12155" xr:uid="{850D82B2-75A9-4196-8F41-1BE226168F9F}"/>
    <cellStyle name="Column Heading 2 31 2 2" xfId="12156" xr:uid="{57A87CAC-1AC7-4D62-9C7D-1BB2ACB9DF5C}"/>
    <cellStyle name="Column Heading 2 31 2 3" xfId="12157" xr:uid="{8823FB3E-21F6-4461-9882-D9A787B75029}"/>
    <cellStyle name="Column Heading 2 31 2 4" xfId="12158" xr:uid="{F9A49E98-9F27-4249-AB7C-4C2F4A8E3BC5}"/>
    <cellStyle name="Column Heading 2 31 2 5" xfId="12159" xr:uid="{F8CEE854-A6E0-4F01-9DA6-204FA26A7C50}"/>
    <cellStyle name="Column Heading 2 31 2 6" xfId="12160" xr:uid="{B79A67D8-4FDE-4B1A-89B4-9C36C85EEDC4}"/>
    <cellStyle name="Column Heading 2 31 3" xfId="12161" xr:uid="{EB7AAD27-8A47-4B50-ADD3-C464E3D9BD55}"/>
    <cellStyle name="Column Heading 2 31 3 2" xfId="12162" xr:uid="{E0750BD5-02ED-4222-9B7A-0BD3BDEA759B}"/>
    <cellStyle name="Column Heading 2 31 3 3" xfId="12163" xr:uid="{E5E019E4-CFDE-4703-A059-73F98632E96F}"/>
    <cellStyle name="Column Heading 2 31 4" xfId="12164" xr:uid="{165C6396-40DE-45A0-89FD-4D531CB1C5E9}"/>
    <cellStyle name="Column Heading 2 31 4 2" xfId="12165" xr:uid="{EDF40A03-5048-4022-B475-10603B04126A}"/>
    <cellStyle name="Column Heading 2 31 4 3" xfId="12166" xr:uid="{3F64C2D6-2225-4F61-ABE7-F5A581ACCBFF}"/>
    <cellStyle name="Column Heading 2 31 5" xfId="12167" xr:uid="{5F7EB90B-50EE-4B11-81FA-4437E8448E3C}"/>
    <cellStyle name="Column Heading 2 31 5 2" xfId="12168" xr:uid="{8F2109EA-1F4C-4697-8D23-0A6628EA487B}"/>
    <cellStyle name="Column Heading 2 31 5 3" xfId="12169" xr:uid="{EE857ECC-AD2C-418A-978B-4B2C2E90F55F}"/>
    <cellStyle name="Column Heading 2 31 6" xfId="12170" xr:uid="{C787DAC4-F9C0-43F3-94E8-12C76B2BC313}"/>
    <cellStyle name="Column Heading 2 31 6 2" xfId="12171" xr:uid="{447AC0BB-ED42-40D8-98CB-A297FD28D4AE}"/>
    <cellStyle name="Column Heading 2 31 6 3" xfId="12172" xr:uid="{EAAF3B2F-AD16-4A44-BE51-E758D3C59D3A}"/>
    <cellStyle name="Column Heading 2 31 7" xfId="12173" xr:uid="{B73AD0F8-CEC6-4FBD-8A3E-F03A309A828C}"/>
    <cellStyle name="Column Heading 2 31 8" xfId="12174" xr:uid="{87D05EFF-56B1-4DD4-A25E-C9431F1E0B2B}"/>
    <cellStyle name="Column Heading 2 32" xfId="12175" xr:uid="{69A9FE0E-738D-4E6F-83F0-0B015A7A1903}"/>
    <cellStyle name="Column Heading 2 32 2" xfId="12176" xr:uid="{50BD05DE-E8E6-4FC6-8891-2E2940260B82}"/>
    <cellStyle name="Column Heading 2 32 2 2" xfId="12177" xr:uid="{B0DFA994-6BAA-459A-8F71-57DBBF12A27A}"/>
    <cellStyle name="Column Heading 2 32 2 3" xfId="12178" xr:uid="{72D4552A-0828-4B93-B74A-42A94812D603}"/>
    <cellStyle name="Column Heading 2 32 2 4" xfId="12179" xr:uid="{7957BE6B-1AEA-4F58-B682-D8CBA21567B3}"/>
    <cellStyle name="Column Heading 2 32 2 5" xfId="12180" xr:uid="{AEE18009-B87B-4E00-9FE2-3BDF9552EDAD}"/>
    <cellStyle name="Column Heading 2 32 2 6" xfId="12181" xr:uid="{03F17712-53DC-4C34-BC0F-F512F53F4219}"/>
    <cellStyle name="Column Heading 2 32 3" xfId="12182" xr:uid="{1BE4F9B3-A17E-4FBF-8096-7FC57100F286}"/>
    <cellStyle name="Column Heading 2 32 3 2" xfId="12183" xr:uid="{E1C0C78D-A6A6-4368-BA8D-7E0C36A4858D}"/>
    <cellStyle name="Column Heading 2 32 3 3" xfId="12184" xr:uid="{765F464A-5A47-4C7E-8BCD-A4C9E203C729}"/>
    <cellStyle name="Column Heading 2 32 4" xfId="12185" xr:uid="{9EBF9158-1131-47BF-A617-CADBBBE0834A}"/>
    <cellStyle name="Column Heading 2 32 4 2" xfId="12186" xr:uid="{94FCAF65-0CEE-4B52-8168-DB96CEB0EBED}"/>
    <cellStyle name="Column Heading 2 32 4 3" xfId="12187" xr:uid="{5EFB2344-B455-4FD2-B645-31404F95939B}"/>
    <cellStyle name="Column Heading 2 32 5" xfId="12188" xr:uid="{44B8B09C-1813-4421-B093-221E75F4C426}"/>
    <cellStyle name="Column Heading 2 32 5 2" xfId="12189" xr:uid="{3CA81B2A-EB06-45CC-90D6-060570C5FA2B}"/>
    <cellStyle name="Column Heading 2 32 5 3" xfId="12190" xr:uid="{3DB7C37E-E10E-44C2-9F98-7C8F229F42BC}"/>
    <cellStyle name="Column Heading 2 32 6" xfId="12191" xr:uid="{8D2F92D4-4C8B-4B7A-8473-9810ED461844}"/>
    <cellStyle name="Column Heading 2 32 6 2" xfId="12192" xr:uid="{76B506C1-F283-4545-A34A-63F4D793D41F}"/>
    <cellStyle name="Column Heading 2 32 6 3" xfId="12193" xr:uid="{B8AE14C2-573B-4BD8-9A71-61914DE6304D}"/>
    <cellStyle name="Column Heading 2 32 7" xfId="12194" xr:uid="{B063D5DA-9E7F-438E-AA77-D58FD7EA58B4}"/>
    <cellStyle name="Column Heading 2 32 8" xfId="12195" xr:uid="{0F85F909-72B1-447D-A8ED-12CEBD8C6605}"/>
    <cellStyle name="Column Heading 2 33" xfId="12196" xr:uid="{D9FF3317-5B3D-404F-A945-BDEAEED2EA2A}"/>
    <cellStyle name="Column Heading 2 33 2" xfId="12197" xr:uid="{EB201109-521A-4384-BDD4-A9E6D6B2EE69}"/>
    <cellStyle name="Column Heading 2 33 2 2" xfId="12198" xr:uid="{50A032E3-2DB4-40A3-A36B-A83A017DE7E2}"/>
    <cellStyle name="Column Heading 2 33 2 3" xfId="12199" xr:uid="{E4876290-79F2-4256-821C-F75D1FA97814}"/>
    <cellStyle name="Column Heading 2 33 2 4" xfId="12200" xr:uid="{3D9CDFC6-17B2-41A0-8143-91552BB920CD}"/>
    <cellStyle name="Column Heading 2 33 2 5" xfId="12201" xr:uid="{C2ECA7CB-08E6-4D67-AB0E-B3A6993E3006}"/>
    <cellStyle name="Column Heading 2 33 2 6" xfId="12202" xr:uid="{60DA96B3-8D32-4CD5-83C9-986193F358C8}"/>
    <cellStyle name="Column Heading 2 33 3" xfId="12203" xr:uid="{92831A56-E4DC-43A6-864A-624A90E9768C}"/>
    <cellStyle name="Column Heading 2 33 3 2" xfId="12204" xr:uid="{1F60CF0E-EB0E-4F7C-8341-9BC7C1BBB5C3}"/>
    <cellStyle name="Column Heading 2 33 3 3" xfId="12205" xr:uid="{6B4A94FF-24C4-4A10-884D-889FE7A28D81}"/>
    <cellStyle name="Column Heading 2 33 4" xfId="12206" xr:uid="{51C9C0B2-7E1E-45D3-8ADE-DF8BF55B1F3F}"/>
    <cellStyle name="Column Heading 2 33 4 2" xfId="12207" xr:uid="{E1DC667A-10DC-46BD-9EED-201DDF1B3883}"/>
    <cellStyle name="Column Heading 2 33 4 3" xfId="12208" xr:uid="{CE0DBAA6-648D-4930-A497-99287201C521}"/>
    <cellStyle name="Column Heading 2 33 5" xfId="12209" xr:uid="{4BB78CAC-7110-4501-9898-F06F58E22A51}"/>
    <cellStyle name="Column Heading 2 33 5 2" xfId="12210" xr:uid="{BFA3DF9D-098F-47E0-A471-789AFFD01991}"/>
    <cellStyle name="Column Heading 2 33 5 3" xfId="12211" xr:uid="{79995E8A-9E86-4EC1-B737-34D2CD384747}"/>
    <cellStyle name="Column Heading 2 33 6" xfId="12212" xr:uid="{5CE9F1EB-4252-4820-B87A-4BFBD03F1CBF}"/>
    <cellStyle name="Column Heading 2 33 6 2" xfId="12213" xr:uid="{34730086-FC3F-4B08-A513-59A06FAEC687}"/>
    <cellStyle name="Column Heading 2 33 6 3" xfId="12214" xr:uid="{D54BCF9B-C5F5-4B8B-B281-8D09B05DF8F9}"/>
    <cellStyle name="Column Heading 2 33 7" xfId="12215" xr:uid="{4396FC78-614D-47BA-BF0A-7B2CB6F3AE73}"/>
    <cellStyle name="Column Heading 2 33 8" xfId="12216" xr:uid="{4F8CAB1E-007C-435C-962B-2478A16258E8}"/>
    <cellStyle name="Column Heading 2 34" xfId="12217" xr:uid="{818CAD4A-E76A-4F27-9ABA-A38D8960C93A}"/>
    <cellStyle name="Column Heading 2 34 2" xfId="12218" xr:uid="{3EFCD259-F71F-4971-81AA-8ECCB36F809A}"/>
    <cellStyle name="Column Heading 2 34 2 2" xfId="12219" xr:uid="{B23A0DB2-F287-41FC-A34F-63BF979CAC61}"/>
    <cellStyle name="Column Heading 2 34 2 3" xfId="12220" xr:uid="{3813BD18-8836-4C79-9C20-E6F1080B1F5B}"/>
    <cellStyle name="Column Heading 2 34 2 4" xfId="12221" xr:uid="{AA3605E3-3770-486B-8FE9-7D7319809033}"/>
    <cellStyle name="Column Heading 2 34 2 5" xfId="12222" xr:uid="{D4CA96FA-563C-43C7-9C85-06E00F2C651F}"/>
    <cellStyle name="Column Heading 2 34 2 6" xfId="12223" xr:uid="{3EC4CBA3-3605-4BF5-A0A0-1BCA82FB92E1}"/>
    <cellStyle name="Column Heading 2 34 3" xfId="12224" xr:uid="{73FD8BC1-524C-4D02-AE85-CCAA7A422FA5}"/>
    <cellStyle name="Column Heading 2 34 3 2" xfId="12225" xr:uid="{0A98B1FC-3C10-4906-A7A5-66AD9131B56A}"/>
    <cellStyle name="Column Heading 2 34 3 3" xfId="12226" xr:uid="{CE51F768-C22C-4CCC-9000-96D7417FB0C8}"/>
    <cellStyle name="Column Heading 2 34 4" xfId="12227" xr:uid="{234D077F-B4CE-4B15-B7C3-9A27EAF7A835}"/>
    <cellStyle name="Column Heading 2 34 4 2" xfId="12228" xr:uid="{03F52CB2-472A-450C-9124-BBF632A13850}"/>
    <cellStyle name="Column Heading 2 34 4 3" xfId="12229" xr:uid="{A64DF618-7D8D-4F1B-ACF0-3328ED7CE099}"/>
    <cellStyle name="Column Heading 2 34 5" xfId="12230" xr:uid="{7B69B8EB-8BB9-4318-A0DE-883A4275EFA5}"/>
    <cellStyle name="Column Heading 2 34 5 2" xfId="12231" xr:uid="{56969B17-90F7-4D73-A008-8F5B8A897D7E}"/>
    <cellStyle name="Column Heading 2 34 5 3" xfId="12232" xr:uid="{E05AA74D-2726-4720-806F-3F0237DBF39A}"/>
    <cellStyle name="Column Heading 2 34 6" xfId="12233" xr:uid="{52E912F1-E490-45DC-A643-001A55D35276}"/>
    <cellStyle name="Column Heading 2 34 6 2" xfId="12234" xr:uid="{F12D4E68-DDD1-4FCD-B591-E6A8D54971F8}"/>
    <cellStyle name="Column Heading 2 34 6 3" xfId="12235" xr:uid="{BCF74D08-446C-48D4-81E5-3D8E3595C6C0}"/>
    <cellStyle name="Column Heading 2 34 7" xfId="12236" xr:uid="{9AE8E7F4-92CD-406F-82B9-E4431CA5B448}"/>
    <cellStyle name="Column Heading 2 34 8" xfId="12237" xr:uid="{765B4CBF-06CD-47A1-86A1-F8737CFC31B5}"/>
    <cellStyle name="Column Heading 2 35" xfId="12238" xr:uid="{A9F9C7A8-3D45-4F94-B200-9F003AD68254}"/>
    <cellStyle name="Column Heading 2 35 2" xfId="12239" xr:uid="{DE75345F-14BF-447B-A67B-92B9FD8035C5}"/>
    <cellStyle name="Column Heading 2 35 2 2" xfId="12240" xr:uid="{712A63DB-7966-4991-B563-F2AB38B92069}"/>
    <cellStyle name="Column Heading 2 35 2 3" xfId="12241" xr:uid="{BD326DDC-E22E-4549-8424-76F47849FCE2}"/>
    <cellStyle name="Column Heading 2 35 2 4" xfId="12242" xr:uid="{61DC56C1-0F31-4CE4-9C9B-B96E25379207}"/>
    <cellStyle name="Column Heading 2 35 2 5" xfId="12243" xr:uid="{5E737E22-6D5D-4C03-9378-B668E7812323}"/>
    <cellStyle name="Column Heading 2 35 2 6" xfId="12244" xr:uid="{BC63441E-9389-47C9-B573-7E2A4AD83FFA}"/>
    <cellStyle name="Column Heading 2 35 3" xfId="12245" xr:uid="{2BD39AA2-5297-457F-A64F-37D4ABD82B92}"/>
    <cellStyle name="Column Heading 2 35 3 2" xfId="12246" xr:uid="{A290234D-1011-4E7D-9E3E-1A3D30CAEAD7}"/>
    <cellStyle name="Column Heading 2 35 3 3" xfId="12247" xr:uid="{B670897D-DF09-44BE-8D80-F52B524A0711}"/>
    <cellStyle name="Column Heading 2 35 4" xfId="12248" xr:uid="{E69F36F2-F8D4-4F5F-B761-B4CF6FC0DF23}"/>
    <cellStyle name="Column Heading 2 35 4 2" xfId="12249" xr:uid="{D462496B-6EA3-46DD-A23B-7D3D8D3D5D53}"/>
    <cellStyle name="Column Heading 2 35 4 3" xfId="12250" xr:uid="{3947B0D8-570D-46D9-A4F2-6F2C8F9B0E31}"/>
    <cellStyle name="Column Heading 2 35 5" xfId="12251" xr:uid="{688BF8B0-D50C-453C-84EB-37741A308073}"/>
    <cellStyle name="Column Heading 2 35 5 2" xfId="12252" xr:uid="{D3A91A52-C101-4CD3-9EE4-269BFB9A707E}"/>
    <cellStyle name="Column Heading 2 35 5 3" xfId="12253" xr:uid="{997DE8B0-F163-43E8-9B56-7B9C6ECDA34B}"/>
    <cellStyle name="Column Heading 2 35 6" xfId="12254" xr:uid="{8A334A45-1552-4251-83B3-6860BAEBE14C}"/>
    <cellStyle name="Column Heading 2 35 6 2" xfId="12255" xr:uid="{53807F6D-31D7-40D6-A9DE-FEEAC3054AFA}"/>
    <cellStyle name="Column Heading 2 35 6 3" xfId="12256" xr:uid="{16D42619-9EA7-4B36-A140-DF401A5F8129}"/>
    <cellStyle name="Column Heading 2 35 7" xfId="12257" xr:uid="{F0FB92DA-B721-4B41-BB60-6E4BEBDE8C3F}"/>
    <cellStyle name="Column Heading 2 35 8" xfId="12258" xr:uid="{47C43FB9-3BAD-4F9A-9613-7C669D2942D3}"/>
    <cellStyle name="Column Heading 2 36" xfId="12259" xr:uid="{56B3C0AA-1D8A-48A6-843C-7456341469E0}"/>
    <cellStyle name="Column Heading 2 36 2" xfId="12260" xr:uid="{CC3E78CB-247C-4942-91D9-9B0EDAE6E4EC}"/>
    <cellStyle name="Column Heading 2 36 3" xfId="12261" xr:uid="{3FCC17CA-E511-424A-AECE-218EC83239D5}"/>
    <cellStyle name="Column Heading 2 36 4" xfId="12262" xr:uid="{F9DC2B57-7559-4539-A860-F6205A7ACCDC}"/>
    <cellStyle name="Column Heading 2 36 5" xfId="12263" xr:uid="{ED2F083E-7C95-476F-9170-0532C47B1C44}"/>
    <cellStyle name="Column Heading 2 36 6" xfId="12264" xr:uid="{8E6619B7-6308-41B1-9948-D58FC8774DB4}"/>
    <cellStyle name="Column Heading 2 37" xfId="12265" xr:uid="{F772308F-04B8-4305-8060-B338E563E7FA}"/>
    <cellStyle name="Column Heading 2 37 2" xfId="12266" xr:uid="{231CFE1A-643A-47F8-9993-B4E24F04DAD4}"/>
    <cellStyle name="Column Heading 2 37 3" xfId="12267" xr:uid="{603C0003-D901-4EE0-82A1-44DC0FA671AF}"/>
    <cellStyle name="Column Heading 2 38" xfId="12268" xr:uid="{B3BD7A7E-55BF-425C-9E0B-7565D94A70D5}"/>
    <cellStyle name="Column Heading 2 38 2" xfId="12269" xr:uid="{1FC33F6B-A58E-4091-A3D6-FF86B9DD531F}"/>
    <cellStyle name="Column Heading 2 38 3" xfId="12270" xr:uid="{8673872F-28FD-4748-B537-CE036D8C9953}"/>
    <cellStyle name="Column Heading 2 39" xfId="12271" xr:uid="{09FE3519-202D-487C-99BD-51A13CC83FD0}"/>
    <cellStyle name="Column Heading 2 39 2" xfId="12272" xr:uid="{BE9C4408-8CC0-48EA-8737-AE2FF54DAB4C}"/>
    <cellStyle name="Column Heading 2 39 3" xfId="12273" xr:uid="{4803D5DE-B272-4152-B414-508FA8B2A01D}"/>
    <cellStyle name="Column Heading 2 4" xfId="12274" xr:uid="{FF67C6B8-39FB-4DAE-88D7-3BB371ED160D}"/>
    <cellStyle name="Column Heading 2 4 2" xfId="12275" xr:uid="{E5470E24-FBDB-4BFD-802D-0FB57B0A6A29}"/>
    <cellStyle name="Column Heading 2 4 2 2" xfId="12276" xr:uid="{46D0F9C5-A44B-46F8-A368-1D1ABFAB7DB9}"/>
    <cellStyle name="Column Heading 2 4 2 3" xfId="12277" xr:uid="{968E0DEF-9484-4715-8385-CA8988AEDB90}"/>
    <cellStyle name="Column Heading 2 4 2 4" xfId="12278" xr:uid="{F2875278-DF89-43E9-9EE1-16A2E9D522DA}"/>
    <cellStyle name="Column Heading 2 4 2 5" xfId="12279" xr:uid="{31D24F8E-D170-447B-9444-B871778DA455}"/>
    <cellStyle name="Column Heading 2 4 2 6" xfId="12280" xr:uid="{75181900-F571-4E1C-9F26-0572E93E7B56}"/>
    <cellStyle name="Column Heading 2 4 3" xfId="12281" xr:uid="{A6C5B8A6-E41D-4609-91B8-D481496FFA18}"/>
    <cellStyle name="Column Heading 2 4 3 2" xfId="12282" xr:uid="{C3695403-ECDE-4315-826F-BC7F395864C7}"/>
    <cellStyle name="Column Heading 2 4 3 3" xfId="12283" xr:uid="{F195959A-C774-403A-9BF6-1B4243A3E222}"/>
    <cellStyle name="Column Heading 2 4 4" xfId="12284" xr:uid="{038B0013-A62F-456B-97A3-9CEE5E31D6CB}"/>
    <cellStyle name="Column Heading 2 4 4 2" xfId="12285" xr:uid="{1B2FD826-1DD6-439D-B80F-8783E0CCA403}"/>
    <cellStyle name="Column Heading 2 4 4 3" xfId="12286" xr:uid="{DE94052F-A7F3-4D69-AA10-43B57BE5B1C1}"/>
    <cellStyle name="Column Heading 2 4 5" xfId="12287" xr:uid="{3334C703-260A-488E-AD00-EF9878411800}"/>
    <cellStyle name="Column Heading 2 4 5 2" xfId="12288" xr:uid="{F89DA878-6E5D-43EC-A9A2-300B193B2FBD}"/>
    <cellStyle name="Column Heading 2 4 5 3" xfId="12289" xr:uid="{37D1557C-68FA-4EB6-A4F1-4EF92F5B4DBE}"/>
    <cellStyle name="Column Heading 2 4 6" xfId="12290" xr:uid="{2D18D78B-7AC6-4060-8B51-6F901E4917FD}"/>
    <cellStyle name="Column Heading 2 4 6 2" xfId="12291" xr:uid="{379B8A98-144F-4056-AE17-3A3239F1138C}"/>
    <cellStyle name="Column Heading 2 4 6 3" xfId="12292" xr:uid="{359B92F7-AB56-4FB2-B622-5A536DB0F7ED}"/>
    <cellStyle name="Column Heading 2 4 7" xfId="12293" xr:uid="{7C38EADA-9083-4A85-8138-1E0E2381206E}"/>
    <cellStyle name="Column Heading 2 4 8" xfId="12294" xr:uid="{3086CDC2-2BC1-4148-989E-B308E7102102}"/>
    <cellStyle name="Column Heading 2 40" xfId="12295" xr:uid="{F393C087-1C1F-4B24-88F1-6B73D6C63B46}"/>
    <cellStyle name="Column Heading 2 40 2" xfId="12296" xr:uid="{2B813F71-3E0D-4F91-96B6-CBF911ED41DC}"/>
    <cellStyle name="Column Heading 2 40 3" xfId="12297" xr:uid="{1B9C062C-7225-4896-8049-96E776FFAEAA}"/>
    <cellStyle name="Column Heading 2 41" xfId="12298" xr:uid="{09D913F0-41F1-40CD-8045-B644FC6250C4}"/>
    <cellStyle name="Column Heading 2 42" xfId="12299" xr:uid="{F84970EA-2DE7-47CA-BB15-10247B68A33C}"/>
    <cellStyle name="Column Heading 2 5" xfId="12300" xr:uid="{D450D6D6-BA47-4EBB-B609-AF73841955DD}"/>
    <cellStyle name="Column Heading 2 5 2" xfId="12301" xr:uid="{135A3359-B642-4605-83A0-0971105936B8}"/>
    <cellStyle name="Column Heading 2 5 2 2" xfId="12302" xr:uid="{3BF2C497-3BEF-4CCF-A557-D4436ED2A402}"/>
    <cellStyle name="Column Heading 2 5 2 3" xfId="12303" xr:uid="{710B7DEC-94D7-4BDC-A7EB-833F11A826D8}"/>
    <cellStyle name="Column Heading 2 5 2 4" xfId="12304" xr:uid="{CD2969BF-EB15-46DC-A318-4E5FE77F7E57}"/>
    <cellStyle name="Column Heading 2 5 2 5" xfId="12305" xr:uid="{A1CF6A78-AB21-4156-B406-0DAA2B00A8D4}"/>
    <cellStyle name="Column Heading 2 5 2 6" xfId="12306" xr:uid="{0EC458FB-DFCB-4159-A910-91187FBD60B4}"/>
    <cellStyle name="Column Heading 2 5 3" xfId="12307" xr:uid="{88FE3896-2E93-4255-A1A4-368F27FFE789}"/>
    <cellStyle name="Column Heading 2 5 3 2" xfId="12308" xr:uid="{96C26866-15D8-4B32-80B7-9FDE9658B302}"/>
    <cellStyle name="Column Heading 2 5 3 3" xfId="12309" xr:uid="{5A53DF1D-A532-4CEE-B5DC-FD74317D45A2}"/>
    <cellStyle name="Column Heading 2 5 4" xfId="12310" xr:uid="{572AEAEC-CF91-4352-9C02-6BEB253C7706}"/>
    <cellStyle name="Column Heading 2 5 4 2" xfId="12311" xr:uid="{12FCA2A3-BB81-4245-99AB-9C083A00FF2B}"/>
    <cellStyle name="Column Heading 2 5 4 3" xfId="12312" xr:uid="{6381C3B2-82A3-4A72-BE1F-DABDC80CBC72}"/>
    <cellStyle name="Column Heading 2 5 5" xfId="12313" xr:uid="{92344800-9970-4AA6-8EFE-E5076C60D160}"/>
    <cellStyle name="Column Heading 2 5 5 2" xfId="12314" xr:uid="{C30FC4B3-8FA4-4464-9920-8682C6E55EDE}"/>
    <cellStyle name="Column Heading 2 5 5 3" xfId="12315" xr:uid="{88671E5C-AC6D-4D99-8447-09821601300D}"/>
    <cellStyle name="Column Heading 2 5 6" xfId="12316" xr:uid="{186CDABA-66FE-4612-80B0-09ACBE4DAC84}"/>
    <cellStyle name="Column Heading 2 5 6 2" xfId="12317" xr:uid="{13465391-BEE1-403C-8569-020808C9BB04}"/>
    <cellStyle name="Column Heading 2 5 6 3" xfId="12318" xr:uid="{4EEFDEB1-7C27-4381-A14F-FC9DEFE5BD63}"/>
    <cellStyle name="Column Heading 2 5 7" xfId="12319" xr:uid="{C40EF6C3-66F7-40A5-9794-1CC306F56513}"/>
    <cellStyle name="Column Heading 2 5 8" xfId="12320" xr:uid="{26378EFF-82F4-4B7A-A74F-DADC82633DFF}"/>
    <cellStyle name="Column Heading 2 6" xfId="12321" xr:uid="{C56A658F-D615-455C-9DD4-301E5F44F9A5}"/>
    <cellStyle name="Column Heading 2 6 2" xfId="12322" xr:uid="{234542FD-5C80-4872-9994-953DFFE8B695}"/>
    <cellStyle name="Column Heading 2 6 2 2" xfId="12323" xr:uid="{88247B09-486D-43AF-B036-13FE876EAB8B}"/>
    <cellStyle name="Column Heading 2 6 2 3" xfId="12324" xr:uid="{BFE61FC9-9CB6-4987-B824-31778E839EBA}"/>
    <cellStyle name="Column Heading 2 6 2 4" xfId="12325" xr:uid="{B400F2A5-BEC1-4DA6-A3B7-C1E4EB49B8B1}"/>
    <cellStyle name="Column Heading 2 6 2 5" xfId="12326" xr:uid="{73DDC8B9-856A-4AD9-89A1-7F51624240DF}"/>
    <cellStyle name="Column Heading 2 6 2 6" xfId="12327" xr:uid="{81EC0BA4-A639-4C8E-8E4C-F9CCF60F013E}"/>
    <cellStyle name="Column Heading 2 6 3" xfId="12328" xr:uid="{A0C59A35-7544-4F54-818B-2B9D15D89770}"/>
    <cellStyle name="Column Heading 2 6 3 2" xfId="12329" xr:uid="{6B8E6C77-8AA3-4171-8778-FC1DAC10BB23}"/>
    <cellStyle name="Column Heading 2 6 3 3" xfId="12330" xr:uid="{3C53FD83-F279-4C30-8C91-DEED5FECB2BA}"/>
    <cellStyle name="Column Heading 2 6 4" xfId="12331" xr:uid="{4F822F6A-390C-4F0C-A981-46F0E07A7A86}"/>
    <cellStyle name="Column Heading 2 6 4 2" xfId="12332" xr:uid="{5B18D0D8-234A-466F-ACB3-645F195D3404}"/>
    <cellStyle name="Column Heading 2 6 4 3" xfId="12333" xr:uid="{CFA1004D-1DF9-44FB-B4A3-02B62EA763D9}"/>
    <cellStyle name="Column Heading 2 6 5" xfId="12334" xr:uid="{F2DFD0E0-141A-4A09-BBA0-27723E1BF0AB}"/>
    <cellStyle name="Column Heading 2 6 5 2" xfId="12335" xr:uid="{1B49BEA3-251C-4DF4-B97A-03363673E743}"/>
    <cellStyle name="Column Heading 2 6 5 3" xfId="12336" xr:uid="{8E51D1DF-8F59-4FEB-8573-9408A50D602C}"/>
    <cellStyle name="Column Heading 2 6 6" xfId="12337" xr:uid="{B65E0E67-D60A-49E0-A09E-F0BD980FD95B}"/>
    <cellStyle name="Column Heading 2 6 6 2" xfId="12338" xr:uid="{C0C7F3DD-4BF3-4C5B-970E-00686FF8677F}"/>
    <cellStyle name="Column Heading 2 6 6 3" xfId="12339" xr:uid="{D1851FB4-FFAB-4A91-BB46-FF3797900A84}"/>
    <cellStyle name="Column Heading 2 6 7" xfId="12340" xr:uid="{7B221021-11E6-433C-B157-A688267E7696}"/>
    <cellStyle name="Column Heading 2 6 8" xfId="12341" xr:uid="{7DCE6039-7ADD-4B41-8E72-8E73253769F2}"/>
    <cellStyle name="Column Heading 2 7" xfId="12342" xr:uid="{54A4CFF6-B1D0-4401-A9C7-221CACE8A464}"/>
    <cellStyle name="Column Heading 2 7 2" xfId="12343" xr:uid="{3F2AB80E-1700-4748-B15B-E9FC881E3062}"/>
    <cellStyle name="Column Heading 2 7 2 2" xfId="12344" xr:uid="{DFA28232-6476-4D61-8DB8-7227B3ADB02C}"/>
    <cellStyle name="Column Heading 2 7 2 3" xfId="12345" xr:uid="{9432AA36-3394-409D-B366-CEABBDA751C1}"/>
    <cellStyle name="Column Heading 2 7 2 4" xfId="12346" xr:uid="{CE690CF7-998E-4713-9CF2-C924A26406F8}"/>
    <cellStyle name="Column Heading 2 7 2 5" xfId="12347" xr:uid="{F6EB71BE-8DDB-4DD5-8DC7-76CC83C14B42}"/>
    <cellStyle name="Column Heading 2 7 2 6" xfId="12348" xr:uid="{8F76828B-FCB4-4561-876E-5A862180267A}"/>
    <cellStyle name="Column Heading 2 7 3" xfId="12349" xr:uid="{E001847D-3B80-4214-ACF4-DAA124F8A313}"/>
    <cellStyle name="Column Heading 2 7 3 2" xfId="12350" xr:uid="{A12C2EDD-0374-48A6-8D4A-E0A4744A90F1}"/>
    <cellStyle name="Column Heading 2 7 3 3" xfId="12351" xr:uid="{087DEB5A-2718-476F-BAC3-D2D6350A4894}"/>
    <cellStyle name="Column Heading 2 7 4" xfId="12352" xr:uid="{3571CF4D-C131-43BB-8BF8-F53BC89EA7B2}"/>
    <cellStyle name="Column Heading 2 7 4 2" xfId="12353" xr:uid="{5F024910-BF51-4D17-A5F2-814A335EF8CA}"/>
    <cellStyle name="Column Heading 2 7 4 3" xfId="12354" xr:uid="{D4497F96-8757-4119-82D1-ACE316F688E4}"/>
    <cellStyle name="Column Heading 2 7 5" xfId="12355" xr:uid="{9E326D62-B129-49D8-838E-B6AD36660ED8}"/>
    <cellStyle name="Column Heading 2 7 5 2" xfId="12356" xr:uid="{0A9EB812-F23C-40F1-A941-77D28E9235C9}"/>
    <cellStyle name="Column Heading 2 7 5 3" xfId="12357" xr:uid="{7CBEA259-DD15-4142-9157-33E88997BDBC}"/>
    <cellStyle name="Column Heading 2 7 6" xfId="12358" xr:uid="{A89429F9-C7D3-4D81-A88E-FA35499FA11E}"/>
    <cellStyle name="Column Heading 2 7 6 2" xfId="12359" xr:uid="{77F38C59-4DB7-4B95-87E1-8FEC629A2A3B}"/>
    <cellStyle name="Column Heading 2 7 6 3" xfId="12360" xr:uid="{78C03A0B-95C6-41AB-B2DC-95C37B308EFF}"/>
    <cellStyle name="Column Heading 2 7 7" xfId="12361" xr:uid="{1476E438-77D6-45D8-BDF3-6B4D000041F9}"/>
    <cellStyle name="Column Heading 2 7 8" xfId="12362" xr:uid="{AF15A1F9-764A-4419-B182-A4B3A887C943}"/>
    <cellStyle name="Column Heading 2 8" xfId="12363" xr:uid="{95FDA4E4-3C22-4C50-8502-3EAF771C2EA5}"/>
    <cellStyle name="Column Heading 2 8 2" xfId="12364" xr:uid="{C1FB9E43-B2B8-4BFD-8CAD-5B97FCC6AB76}"/>
    <cellStyle name="Column Heading 2 8 2 2" xfId="12365" xr:uid="{A00E08F7-2026-438D-AB4B-B4C27D8A544D}"/>
    <cellStyle name="Column Heading 2 8 2 3" xfId="12366" xr:uid="{FFA92466-C36A-4C6B-AB90-59196D3E2107}"/>
    <cellStyle name="Column Heading 2 8 2 4" xfId="12367" xr:uid="{B68315FE-763F-443F-B89D-F359567C7668}"/>
    <cellStyle name="Column Heading 2 8 2 5" xfId="12368" xr:uid="{246FC730-71ED-49B1-8F4E-D8D64484DBB2}"/>
    <cellStyle name="Column Heading 2 8 2 6" xfId="12369" xr:uid="{FE39B74A-7934-486C-9888-0E4436EB96E4}"/>
    <cellStyle name="Column Heading 2 8 3" xfId="12370" xr:uid="{56300D9A-8E45-4BB3-B9F3-8ADEEBAC2C5A}"/>
    <cellStyle name="Column Heading 2 8 3 2" xfId="12371" xr:uid="{F75F8CFB-0B02-4961-8EA8-62E65CD97DBB}"/>
    <cellStyle name="Column Heading 2 8 3 3" xfId="12372" xr:uid="{FB8CC06C-DE10-49F0-89CB-B49D67BA0F3A}"/>
    <cellStyle name="Column Heading 2 8 4" xfId="12373" xr:uid="{7BF3B4CC-6AAE-4B66-A761-F81262BDE9A2}"/>
    <cellStyle name="Column Heading 2 8 4 2" xfId="12374" xr:uid="{22588BF2-2472-4E14-B31E-AFF7FF4A0908}"/>
    <cellStyle name="Column Heading 2 8 4 3" xfId="12375" xr:uid="{480E01AC-A3FF-42E4-B3D0-D07E7D84DB26}"/>
    <cellStyle name="Column Heading 2 8 5" xfId="12376" xr:uid="{EA1730C9-AFC1-4BB3-A133-D3BCD0DAE852}"/>
    <cellStyle name="Column Heading 2 8 5 2" xfId="12377" xr:uid="{FEA21644-952C-4861-8018-4C2550BDDE60}"/>
    <cellStyle name="Column Heading 2 8 5 3" xfId="12378" xr:uid="{221A3AE5-1320-4FC1-9245-F093097919BA}"/>
    <cellStyle name="Column Heading 2 8 6" xfId="12379" xr:uid="{BA94DC75-1750-41B2-B68D-62CBAFCDC970}"/>
    <cellStyle name="Column Heading 2 8 6 2" xfId="12380" xr:uid="{891234A7-706C-4831-A15F-FCD4E2341FC3}"/>
    <cellStyle name="Column Heading 2 8 6 3" xfId="12381" xr:uid="{44BDF7B2-E10F-4B0B-9505-47C30870B482}"/>
    <cellStyle name="Column Heading 2 8 7" xfId="12382" xr:uid="{8CC618AA-EB3F-4409-AE6F-C568738BFE63}"/>
    <cellStyle name="Column Heading 2 8 8" xfId="12383" xr:uid="{A09E47C2-AA4C-4D09-B777-7F7963546C66}"/>
    <cellStyle name="Column Heading 2 9" xfId="12384" xr:uid="{FFC0F7A8-7C2F-49CF-9B9C-FCB8BEC01947}"/>
    <cellStyle name="Column Heading 2 9 2" xfId="12385" xr:uid="{2485FFA1-14EB-4A14-B8E1-976BEEDC6FEE}"/>
    <cellStyle name="Column Heading 2 9 2 2" xfId="12386" xr:uid="{B4F47090-263A-4A86-8A44-B14E1DFDECCF}"/>
    <cellStyle name="Column Heading 2 9 2 3" xfId="12387" xr:uid="{20811239-9A76-4131-8D8E-7A7496D25C84}"/>
    <cellStyle name="Column Heading 2 9 2 4" xfId="12388" xr:uid="{8801708B-083D-42CE-818A-D50A72B38F78}"/>
    <cellStyle name="Column Heading 2 9 2 5" xfId="12389" xr:uid="{7F21DCE6-E7FA-4E63-903D-F3AF9575312B}"/>
    <cellStyle name="Column Heading 2 9 2 6" xfId="12390" xr:uid="{810C3F13-5C0A-4DF7-BF5C-E6E38A9D852B}"/>
    <cellStyle name="Column Heading 2 9 3" xfId="12391" xr:uid="{20E8629B-676B-4FFE-858A-1AC03538171E}"/>
    <cellStyle name="Column Heading 2 9 3 2" xfId="12392" xr:uid="{72F15063-2112-40CE-9542-2A4B8D574FD8}"/>
    <cellStyle name="Column Heading 2 9 3 3" xfId="12393" xr:uid="{31C971A0-639A-4A15-8B52-A13541748B48}"/>
    <cellStyle name="Column Heading 2 9 4" xfId="12394" xr:uid="{BDCD03D4-9010-4454-B77A-1B83B361040D}"/>
    <cellStyle name="Column Heading 2 9 4 2" xfId="12395" xr:uid="{89AF05FC-26EC-42B9-9179-228019773EA0}"/>
    <cellStyle name="Column Heading 2 9 4 3" xfId="12396" xr:uid="{DC4CE924-76D5-40EB-99A7-1B2F0FC1C2A4}"/>
    <cellStyle name="Column Heading 2 9 5" xfId="12397" xr:uid="{CA410A33-8E34-4DC9-8E3E-A0E543B08B45}"/>
    <cellStyle name="Column Heading 2 9 5 2" xfId="12398" xr:uid="{BD6F295F-BEE2-4773-901E-1FCBC21606DE}"/>
    <cellStyle name="Column Heading 2 9 5 3" xfId="12399" xr:uid="{322B5BEA-8793-4BD0-AB95-5A331489624B}"/>
    <cellStyle name="Column Heading 2 9 6" xfId="12400" xr:uid="{38446BA9-B76A-4AD9-B287-A23D1A637A6E}"/>
    <cellStyle name="Column Heading 2 9 6 2" xfId="12401" xr:uid="{62DF213E-43FF-4384-8E30-1E928A10AE67}"/>
    <cellStyle name="Column Heading 2 9 6 3" xfId="12402" xr:uid="{42DFB69D-6C2C-4892-BB02-BA91B6AD8C19}"/>
    <cellStyle name="Column Heading 2 9 7" xfId="12403" xr:uid="{120A76DA-B458-46EC-BDDA-DFE140B72A6B}"/>
    <cellStyle name="Column Heading 2 9 8" xfId="12404" xr:uid="{55102CDF-EF73-4E0D-A630-B2D72DE10705}"/>
    <cellStyle name="Column Heading 3" xfId="12405" xr:uid="{DBF3B9EF-25C6-484F-8D80-BE6C709CC3E1}"/>
    <cellStyle name="Column Heading 3 10" xfId="12406" xr:uid="{6DB75E8D-1A97-40BB-A04B-12513FD487FC}"/>
    <cellStyle name="Column Heading 3 10 2" xfId="12407" xr:uid="{2567EA41-A265-43F6-B40A-AF4605AE65EE}"/>
    <cellStyle name="Column Heading 3 10 2 2" xfId="12408" xr:uid="{A23ED6A3-22B9-415B-8C7F-B435C2AEABCF}"/>
    <cellStyle name="Column Heading 3 10 2 3" xfId="12409" xr:uid="{E86FEE5E-8F92-41E1-8A4A-BB0DFEE6C43F}"/>
    <cellStyle name="Column Heading 3 10 2 4" xfId="12410" xr:uid="{4A5CD926-1F53-4B0B-B13E-4AD232377D1E}"/>
    <cellStyle name="Column Heading 3 10 2 5" xfId="12411" xr:uid="{A563AB17-83D6-4E20-B0F9-71B3C51A562A}"/>
    <cellStyle name="Column Heading 3 10 2 6" xfId="12412" xr:uid="{E2EE99DD-2EAA-4642-8357-CA09EE5A59D0}"/>
    <cellStyle name="Column Heading 3 10 3" xfId="12413" xr:uid="{FCBC6DB1-8C4D-4799-ACD6-63BAE813F120}"/>
    <cellStyle name="Column Heading 3 10 3 2" xfId="12414" xr:uid="{0E0E10E4-99B2-4F84-AB18-7CCC9879319B}"/>
    <cellStyle name="Column Heading 3 10 3 3" xfId="12415" xr:uid="{4ADC98B0-39F0-48AF-9E8B-82A72CF65BC0}"/>
    <cellStyle name="Column Heading 3 10 4" xfId="12416" xr:uid="{FE52B25A-C150-4040-BC1C-7B579A6D9BF1}"/>
    <cellStyle name="Column Heading 3 10 4 2" xfId="12417" xr:uid="{8187824A-01B4-4579-9F93-94DB23C04824}"/>
    <cellStyle name="Column Heading 3 10 4 3" xfId="12418" xr:uid="{BD951320-7F7E-4A60-A726-526CA75DAAB9}"/>
    <cellStyle name="Column Heading 3 10 5" xfId="12419" xr:uid="{3B717F77-A564-4A1F-BB07-795941BCA3F0}"/>
    <cellStyle name="Column Heading 3 10 5 2" xfId="12420" xr:uid="{1C76AD3D-7A90-4AFC-B14B-95A861A4B564}"/>
    <cellStyle name="Column Heading 3 10 5 3" xfId="12421" xr:uid="{4C1F9DB8-E88C-4E7B-8ED8-72D78F64DA2A}"/>
    <cellStyle name="Column Heading 3 10 6" xfId="12422" xr:uid="{E69B2135-8C94-4BBC-9944-59F59F01AA97}"/>
    <cellStyle name="Column Heading 3 10 6 2" xfId="12423" xr:uid="{0718E0DA-323D-4FEC-BF31-C35F8E83892C}"/>
    <cellStyle name="Column Heading 3 10 6 3" xfId="12424" xr:uid="{F4AB5C46-CCCE-42A1-8088-9B21DA6B927F}"/>
    <cellStyle name="Column Heading 3 10 7" xfId="12425" xr:uid="{CBAAC027-C2FA-4A65-B2F8-96CFF2CFC926}"/>
    <cellStyle name="Column Heading 3 10 8" xfId="12426" xr:uid="{F18A2857-8237-46C5-84AA-3B2040A247CD}"/>
    <cellStyle name="Column Heading 3 11" xfId="12427" xr:uid="{9C2AA595-A5DE-401F-AFD7-16F58E916490}"/>
    <cellStyle name="Column Heading 3 11 2" xfId="12428" xr:uid="{36149687-09FB-48B2-AEE0-E4FBE140048A}"/>
    <cellStyle name="Column Heading 3 11 2 2" xfId="12429" xr:uid="{13430414-689A-4740-892E-4A8C22483FB6}"/>
    <cellStyle name="Column Heading 3 11 2 3" xfId="12430" xr:uid="{BE93F716-FAC0-4B29-A883-7E3BC18E56CD}"/>
    <cellStyle name="Column Heading 3 11 2 4" xfId="12431" xr:uid="{CD4717B0-53F3-4BCD-B0E2-F74B8C853EA0}"/>
    <cellStyle name="Column Heading 3 11 2 5" xfId="12432" xr:uid="{E9A955CF-822D-4022-8D09-CC2B222060A0}"/>
    <cellStyle name="Column Heading 3 11 2 6" xfId="12433" xr:uid="{500AC007-EAA7-4931-BCC0-2FD4321C993F}"/>
    <cellStyle name="Column Heading 3 11 3" xfId="12434" xr:uid="{321169CC-4133-45C7-A597-EE62324AB463}"/>
    <cellStyle name="Column Heading 3 11 3 2" xfId="12435" xr:uid="{1648716F-C35D-46F5-88BC-E75AC1F687BF}"/>
    <cellStyle name="Column Heading 3 11 3 3" xfId="12436" xr:uid="{236A4594-6F42-4CC9-A123-04FD14970DCD}"/>
    <cellStyle name="Column Heading 3 11 4" xfId="12437" xr:uid="{48C09087-9E83-4428-BE18-DB87C1210838}"/>
    <cellStyle name="Column Heading 3 11 4 2" xfId="12438" xr:uid="{253F6C8B-BF25-4C3A-B4FB-0E62CE4A6CFD}"/>
    <cellStyle name="Column Heading 3 11 4 3" xfId="12439" xr:uid="{8694C32C-3909-4DB1-AA17-D1CBB6CC856A}"/>
    <cellStyle name="Column Heading 3 11 5" xfId="12440" xr:uid="{4C33B2CE-57AE-4FF0-941A-3BBCEA7FE3E0}"/>
    <cellStyle name="Column Heading 3 11 5 2" xfId="12441" xr:uid="{EAC911B6-7A18-45A0-BEDE-8C137C420FDF}"/>
    <cellStyle name="Column Heading 3 11 5 3" xfId="12442" xr:uid="{8626DB8C-8038-442D-A475-F5C2E05A12D2}"/>
    <cellStyle name="Column Heading 3 11 6" xfId="12443" xr:uid="{E5EBCF71-767B-4B3F-9FEE-479CD3238807}"/>
    <cellStyle name="Column Heading 3 11 6 2" xfId="12444" xr:uid="{1339D4BC-E891-4124-B050-716B7C64F406}"/>
    <cellStyle name="Column Heading 3 11 6 3" xfId="12445" xr:uid="{F649A7C6-8A10-4FBE-AFE2-45DB23D1F9CF}"/>
    <cellStyle name="Column Heading 3 11 7" xfId="12446" xr:uid="{E0A39819-E50D-41E2-9FFD-91BAD7006606}"/>
    <cellStyle name="Column Heading 3 11 8" xfId="12447" xr:uid="{C6CA009F-DF04-4F4D-BC8C-EAD6B1D55016}"/>
    <cellStyle name="Column Heading 3 12" xfId="12448" xr:uid="{97BCCFDD-4DC8-453F-B343-F140CD97E950}"/>
    <cellStyle name="Column Heading 3 12 2" xfId="12449" xr:uid="{4EDA0F9E-E846-4FC1-8CED-0F783683ECEA}"/>
    <cellStyle name="Column Heading 3 12 2 2" xfId="12450" xr:uid="{93E9FBA9-F65A-4AB1-AA86-8842DD89FE36}"/>
    <cellStyle name="Column Heading 3 12 2 3" xfId="12451" xr:uid="{478AD480-A08B-43F2-8AC3-67347D5E65CD}"/>
    <cellStyle name="Column Heading 3 12 2 4" xfId="12452" xr:uid="{801BE2BC-57AF-4BA1-BCEF-7AD7B13FE3EE}"/>
    <cellStyle name="Column Heading 3 12 2 5" xfId="12453" xr:uid="{8CB6E360-2D5E-45A5-8886-3862849F5E5A}"/>
    <cellStyle name="Column Heading 3 12 2 6" xfId="12454" xr:uid="{8B666645-B372-4738-B57F-AD36944740DE}"/>
    <cellStyle name="Column Heading 3 12 3" xfId="12455" xr:uid="{05D6DE10-8713-40EB-AA1E-D762B1062A8D}"/>
    <cellStyle name="Column Heading 3 12 3 2" xfId="12456" xr:uid="{9564DBC6-BF46-4A87-A5E9-A9D4AA32CCBA}"/>
    <cellStyle name="Column Heading 3 12 3 3" xfId="12457" xr:uid="{8EB18C02-286F-463F-818C-BA42E9D4EE22}"/>
    <cellStyle name="Column Heading 3 12 4" xfId="12458" xr:uid="{B4288159-19C9-4D5D-B2D7-3A8491F679CC}"/>
    <cellStyle name="Column Heading 3 12 4 2" xfId="12459" xr:uid="{2D9B7979-7188-49C4-B48A-891829287B89}"/>
    <cellStyle name="Column Heading 3 12 4 3" xfId="12460" xr:uid="{48D2A390-9E82-4388-BDEF-463232ABD952}"/>
    <cellStyle name="Column Heading 3 12 5" xfId="12461" xr:uid="{27BC2F2F-40CE-44E0-BCAB-F6B7F6813CFE}"/>
    <cellStyle name="Column Heading 3 12 5 2" xfId="12462" xr:uid="{0BF14E85-799F-4300-B0B3-6FCB6A1D928A}"/>
    <cellStyle name="Column Heading 3 12 5 3" xfId="12463" xr:uid="{1437B664-C791-4475-BE6D-3487336A3A4D}"/>
    <cellStyle name="Column Heading 3 12 6" xfId="12464" xr:uid="{D6B87192-4FB3-4159-8BDF-5D76841616D9}"/>
    <cellStyle name="Column Heading 3 12 6 2" xfId="12465" xr:uid="{1E7BCFEA-A0CD-41DA-A9D2-7E8E5F8B0F0E}"/>
    <cellStyle name="Column Heading 3 12 6 3" xfId="12466" xr:uid="{98845303-6AF5-4806-B3EB-EA53DEC4DA20}"/>
    <cellStyle name="Column Heading 3 12 7" xfId="12467" xr:uid="{C1FAE8C2-ED79-454B-995D-11A816B60C4A}"/>
    <cellStyle name="Column Heading 3 12 8" xfId="12468" xr:uid="{C9E970F8-EED6-43A2-BA2E-6EBCDE39D1DE}"/>
    <cellStyle name="Column Heading 3 13" xfId="12469" xr:uid="{E0873F61-EB65-41E2-A3B3-E5EB378E22A6}"/>
    <cellStyle name="Column Heading 3 13 2" xfId="12470" xr:uid="{E5F9B2A7-C19C-4680-8B16-69A774E35127}"/>
    <cellStyle name="Column Heading 3 13 2 2" xfId="12471" xr:uid="{9A0CC339-EC11-4FBA-B580-ECEC838D10CF}"/>
    <cellStyle name="Column Heading 3 13 2 3" xfId="12472" xr:uid="{E466D376-E15C-4AD4-A2E2-F1BE7F9DD245}"/>
    <cellStyle name="Column Heading 3 13 2 4" xfId="12473" xr:uid="{D59B9A3B-8FCC-43AD-9F12-9C14C0C6771C}"/>
    <cellStyle name="Column Heading 3 13 2 5" xfId="12474" xr:uid="{1C006D82-E29B-4B96-9B24-E14935B65934}"/>
    <cellStyle name="Column Heading 3 13 2 6" xfId="12475" xr:uid="{AC3C7835-DA2D-42D2-8246-9EF6A3E70536}"/>
    <cellStyle name="Column Heading 3 13 3" xfId="12476" xr:uid="{CA12981C-A8B8-429C-A725-8886ABC8187D}"/>
    <cellStyle name="Column Heading 3 13 3 2" xfId="12477" xr:uid="{11C44895-1C74-41DC-8584-FD2B8952F000}"/>
    <cellStyle name="Column Heading 3 13 3 3" xfId="12478" xr:uid="{6F7CBC1C-2A4B-4E54-BF69-E973440AE344}"/>
    <cellStyle name="Column Heading 3 13 4" xfId="12479" xr:uid="{CF9FF502-4E8B-4BAD-BA91-8BA04AAA351D}"/>
    <cellStyle name="Column Heading 3 13 4 2" xfId="12480" xr:uid="{C03C0E56-5C5A-4A39-A5AB-53CDE5486277}"/>
    <cellStyle name="Column Heading 3 13 4 3" xfId="12481" xr:uid="{FE248FCA-4B8F-4D31-BF5C-BC406AFCD3B2}"/>
    <cellStyle name="Column Heading 3 13 5" xfId="12482" xr:uid="{D86BE40B-C3DA-44E3-BFDE-FD7CB8AEF64F}"/>
    <cellStyle name="Column Heading 3 13 5 2" xfId="12483" xr:uid="{4EE664A4-3813-4760-93B6-FB8F5B20BFF3}"/>
    <cellStyle name="Column Heading 3 13 5 3" xfId="12484" xr:uid="{C0C16969-185B-493B-97C4-E2EDC3A52506}"/>
    <cellStyle name="Column Heading 3 13 6" xfId="12485" xr:uid="{C601129F-96AF-4F49-A515-E47823CBD552}"/>
    <cellStyle name="Column Heading 3 13 6 2" xfId="12486" xr:uid="{6C6BFD08-B8EC-4B2B-9CC2-83AE9A299925}"/>
    <cellStyle name="Column Heading 3 13 6 3" xfId="12487" xr:uid="{D12D1F68-C9D0-4790-B888-8C4EEE1A734C}"/>
    <cellStyle name="Column Heading 3 13 7" xfId="12488" xr:uid="{7E85C986-C457-4051-83D4-3DCDC6EC95C1}"/>
    <cellStyle name="Column Heading 3 13 8" xfId="12489" xr:uid="{478A828C-E380-4722-8D84-5FF62018D1E1}"/>
    <cellStyle name="Column Heading 3 14" xfId="12490" xr:uid="{284CF019-320A-4B28-89FE-942679608768}"/>
    <cellStyle name="Column Heading 3 14 2" xfId="12491" xr:uid="{23A14A16-8EB1-4E26-828B-A107DCBFB47B}"/>
    <cellStyle name="Column Heading 3 14 2 2" xfId="12492" xr:uid="{05231403-14ED-49F9-A92D-6C1B0F72746A}"/>
    <cellStyle name="Column Heading 3 14 2 3" xfId="12493" xr:uid="{53645A7B-9B59-4687-A285-38E9CD33EEE8}"/>
    <cellStyle name="Column Heading 3 14 2 4" xfId="12494" xr:uid="{CBAC4491-F480-458F-906D-77F70E4A6409}"/>
    <cellStyle name="Column Heading 3 14 2 5" xfId="12495" xr:uid="{D3043DDA-8FCB-44B2-B6DF-F7B5DA041EC4}"/>
    <cellStyle name="Column Heading 3 14 2 6" xfId="12496" xr:uid="{441F7E0F-6DB0-4A45-8FF1-67A574BA5F61}"/>
    <cellStyle name="Column Heading 3 14 3" xfId="12497" xr:uid="{3470DA27-491C-42DE-A802-C466FFAFCF6E}"/>
    <cellStyle name="Column Heading 3 14 3 2" xfId="12498" xr:uid="{33D2A43B-3218-468D-9BBF-3B821252EDE5}"/>
    <cellStyle name="Column Heading 3 14 3 3" xfId="12499" xr:uid="{1B69EB08-C57C-4359-9A8E-05551FF619A9}"/>
    <cellStyle name="Column Heading 3 14 4" xfId="12500" xr:uid="{C1035027-6B8B-46DE-9E1F-7307441468E7}"/>
    <cellStyle name="Column Heading 3 14 4 2" xfId="12501" xr:uid="{5C44B781-ADEB-4B31-9181-C8162B189199}"/>
    <cellStyle name="Column Heading 3 14 4 3" xfId="12502" xr:uid="{EFB9FF51-A792-4370-8959-E3B1EE3B41A4}"/>
    <cellStyle name="Column Heading 3 14 5" xfId="12503" xr:uid="{F3CCCB4A-F2A4-4D9D-9E0F-5310774E3CA4}"/>
    <cellStyle name="Column Heading 3 14 5 2" xfId="12504" xr:uid="{52C97D98-8591-4534-95B0-033FC0D8994C}"/>
    <cellStyle name="Column Heading 3 14 5 3" xfId="12505" xr:uid="{D383BEDB-A39B-4CC0-8B68-E7CA6C7B855A}"/>
    <cellStyle name="Column Heading 3 14 6" xfId="12506" xr:uid="{E827ED83-8A9F-4F44-9292-37EA7F174737}"/>
    <cellStyle name="Column Heading 3 14 6 2" xfId="12507" xr:uid="{D677F9DE-88BC-4BB2-B4A4-0E73E4A9E65C}"/>
    <cellStyle name="Column Heading 3 14 6 3" xfId="12508" xr:uid="{E4B8E339-C121-4B07-BB14-D226C69B6AF7}"/>
    <cellStyle name="Column Heading 3 14 7" xfId="12509" xr:uid="{5A2D1E1A-E2FF-4877-ABD0-B6B6904D0052}"/>
    <cellStyle name="Column Heading 3 14 8" xfId="12510" xr:uid="{2B69A342-8561-4BC1-9662-50ABC9C73DCF}"/>
    <cellStyle name="Column Heading 3 15" xfId="12511" xr:uid="{B5FC3B34-F1A7-4DDD-AC58-F57E10A50A75}"/>
    <cellStyle name="Column Heading 3 15 2" xfId="12512" xr:uid="{61E9F6D1-21A0-491E-85B3-D72AAC5B6CA8}"/>
    <cellStyle name="Column Heading 3 15 2 2" xfId="12513" xr:uid="{CDE84DF7-F18D-49D3-8EFE-BE04422047F8}"/>
    <cellStyle name="Column Heading 3 15 2 3" xfId="12514" xr:uid="{8405F606-CA26-44AA-BAC8-F540CA5EC448}"/>
    <cellStyle name="Column Heading 3 15 2 4" xfId="12515" xr:uid="{11C12756-8459-465E-B6E2-EF09791173F1}"/>
    <cellStyle name="Column Heading 3 15 2 5" xfId="12516" xr:uid="{34631550-F3E1-490D-8E59-581F262BF8E9}"/>
    <cellStyle name="Column Heading 3 15 2 6" xfId="12517" xr:uid="{F987E153-2B8A-48D8-9305-CB19887D1B41}"/>
    <cellStyle name="Column Heading 3 15 3" xfId="12518" xr:uid="{0C4F461B-F81A-4222-8541-E5D9A56A0F08}"/>
    <cellStyle name="Column Heading 3 15 3 2" xfId="12519" xr:uid="{0D2A743F-8692-4E73-A657-65AD1FA1D96A}"/>
    <cellStyle name="Column Heading 3 15 3 3" xfId="12520" xr:uid="{10E8D477-1BC0-47A0-8310-48AD234D9D27}"/>
    <cellStyle name="Column Heading 3 15 4" xfId="12521" xr:uid="{8101B403-7669-4257-BBFA-141864290A07}"/>
    <cellStyle name="Column Heading 3 15 4 2" xfId="12522" xr:uid="{950149C7-5FAE-4B19-8037-81B8BD3C228A}"/>
    <cellStyle name="Column Heading 3 15 4 3" xfId="12523" xr:uid="{61137D6A-C001-49DF-87BC-B17632FC987A}"/>
    <cellStyle name="Column Heading 3 15 5" xfId="12524" xr:uid="{3198AC7C-E8F9-409F-9BF1-911387F1B9C4}"/>
    <cellStyle name="Column Heading 3 15 5 2" xfId="12525" xr:uid="{3BFBF5F0-9DFD-435F-B01D-2B5B875396EF}"/>
    <cellStyle name="Column Heading 3 15 5 3" xfId="12526" xr:uid="{24FB42D0-A6F5-48FE-A55C-0851BA76A5E5}"/>
    <cellStyle name="Column Heading 3 15 6" xfId="12527" xr:uid="{C02C4F62-32F9-4297-9E78-75C47FED9D53}"/>
    <cellStyle name="Column Heading 3 15 6 2" xfId="12528" xr:uid="{8B2C055F-98DE-4A2C-AFAA-825FF367D1A0}"/>
    <cellStyle name="Column Heading 3 15 6 3" xfId="12529" xr:uid="{99DE4F67-4780-44B3-A094-F577658D17CE}"/>
    <cellStyle name="Column Heading 3 15 7" xfId="12530" xr:uid="{28080A0B-7993-48D0-9AAC-3E806C1483DF}"/>
    <cellStyle name="Column Heading 3 15 8" xfId="12531" xr:uid="{4A8948F5-97DF-4901-BD5B-343CA8D80009}"/>
    <cellStyle name="Column Heading 3 16" xfId="12532" xr:uid="{008A67B0-E166-487A-9AAC-C8CB473DCE73}"/>
    <cellStyle name="Column Heading 3 16 2" xfId="12533" xr:uid="{1084815A-A789-4EFF-93A5-B353D006A383}"/>
    <cellStyle name="Column Heading 3 16 2 2" xfId="12534" xr:uid="{8CCC32A9-178E-4887-AC38-F45A901C148F}"/>
    <cellStyle name="Column Heading 3 16 2 3" xfId="12535" xr:uid="{AD8DB715-4A25-4779-8DCB-E9AA194C8368}"/>
    <cellStyle name="Column Heading 3 16 2 4" xfId="12536" xr:uid="{79684235-5444-4C15-A33D-A2F7CC21C5A9}"/>
    <cellStyle name="Column Heading 3 16 2 5" xfId="12537" xr:uid="{F5393812-955D-477E-91DF-10C0512473C3}"/>
    <cellStyle name="Column Heading 3 16 2 6" xfId="12538" xr:uid="{E28A4A9C-B826-4982-B4BA-8A680A6CCDBB}"/>
    <cellStyle name="Column Heading 3 16 3" xfId="12539" xr:uid="{EFBFC437-00C7-4169-94F8-5391104E62C0}"/>
    <cellStyle name="Column Heading 3 16 3 2" xfId="12540" xr:uid="{7F040C9D-6150-496A-851F-9A752C2F094A}"/>
    <cellStyle name="Column Heading 3 16 3 3" xfId="12541" xr:uid="{3120D720-BD21-4328-8985-D0AEFF7A1CA6}"/>
    <cellStyle name="Column Heading 3 16 4" xfId="12542" xr:uid="{5A7C4701-F8BB-489A-9E2C-99DC2B886877}"/>
    <cellStyle name="Column Heading 3 16 4 2" xfId="12543" xr:uid="{0AE696FF-1EAC-41C1-BB30-70824BBD5370}"/>
    <cellStyle name="Column Heading 3 16 4 3" xfId="12544" xr:uid="{30BA2EEA-EB76-4F0C-B177-61D2A4717621}"/>
    <cellStyle name="Column Heading 3 16 5" xfId="12545" xr:uid="{1366DD82-96F3-4B56-AF72-D71E63311187}"/>
    <cellStyle name="Column Heading 3 16 5 2" xfId="12546" xr:uid="{C14CF828-2396-4E0C-8F27-9C940514A012}"/>
    <cellStyle name="Column Heading 3 16 5 3" xfId="12547" xr:uid="{D7539220-7FBE-4C81-B73D-9850F9BF48EB}"/>
    <cellStyle name="Column Heading 3 16 6" xfId="12548" xr:uid="{6E2FA54B-53C1-4FB8-984B-35203CC753EC}"/>
    <cellStyle name="Column Heading 3 16 6 2" xfId="12549" xr:uid="{9BCB8EFF-D0FC-44EF-8387-D8AF3F7C6BD2}"/>
    <cellStyle name="Column Heading 3 16 6 3" xfId="12550" xr:uid="{F3234369-148F-45A4-8410-325FD80CC9F7}"/>
    <cellStyle name="Column Heading 3 16 7" xfId="12551" xr:uid="{111495DB-8BF7-41BF-8909-67B734ECF8C7}"/>
    <cellStyle name="Column Heading 3 16 8" xfId="12552" xr:uid="{CC86F51A-26CA-4404-910B-B148288CD3B3}"/>
    <cellStyle name="Column Heading 3 17" xfId="12553" xr:uid="{6B1AB507-1223-4D95-9322-0B413FD2759A}"/>
    <cellStyle name="Column Heading 3 17 2" xfId="12554" xr:uid="{19F27E8E-B2AA-48F4-B645-2E51CD124C78}"/>
    <cellStyle name="Column Heading 3 17 2 2" xfId="12555" xr:uid="{054254C3-9493-4FD8-84AC-5FF5F05CC1F7}"/>
    <cellStyle name="Column Heading 3 17 2 3" xfId="12556" xr:uid="{A97BB0ED-42DC-4008-A4BF-570B4C228768}"/>
    <cellStyle name="Column Heading 3 17 2 4" xfId="12557" xr:uid="{07CA07B7-AB90-4402-9F4E-4B5F0B1B7900}"/>
    <cellStyle name="Column Heading 3 17 2 5" xfId="12558" xr:uid="{E05937DB-D265-42BF-A03D-ED7BDADFDB34}"/>
    <cellStyle name="Column Heading 3 17 2 6" xfId="12559" xr:uid="{3944D10C-E99E-40F9-8507-7708A844B72C}"/>
    <cellStyle name="Column Heading 3 17 3" xfId="12560" xr:uid="{3E2562F5-4C82-4F96-BC18-9EF9C683E902}"/>
    <cellStyle name="Column Heading 3 17 3 2" xfId="12561" xr:uid="{611741E2-C27B-45A2-BF41-BD6CFA14A8B7}"/>
    <cellStyle name="Column Heading 3 17 3 3" xfId="12562" xr:uid="{D87A0458-97F9-4E5F-86A9-C9A764217ECE}"/>
    <cellStyle name="Column Heading 3 17 4" xfId="12563" xr:uid="{E5AB94B3-F2C8-449C-89B3-4C35F1EF52D6}"/>
    <cellStyle name="Column Heading 3 17 4 2" xfId="12564" xr:uid="{AF5092F8-CC5C-40B6-8BE5-AC2E32C50457}"/>
    <cellStyle name="Column Heading 3 17 4 3" xfId="12565" xr:uid="{AFC647BA-DD96-42C3-B5B0-78706112ADEA}"/>
    <cellStyle name="Column Heading 3 17 5" xfId="12566" xr:uid="{E36AF072-28CF-41F0-889D-610B7581BE15}"/>
    <cellStyle name="Column Heading 3 17 5 2" xfId="12567" xr:uid="{D01356FD-A140-4550-82AC-FC3164DA6FF0}"/>
    <cellStyle name="Column Heading 3 17 5 3" xfId="12568" xr:uid="{2E8F23F4-B0E7-4D79-BCAF-87B3754EB5CC}"/>
    <cellStyle name="Column Heading 3 17 6" xfId="12569" xr:uid="{F86A0D91-F4DB-4CBC-A8FD-7CB50E3B16F4}"/>
    <cellStyle name="Column Heading 3 17 6 2" xfId="12570" xr:uid="{7DB8501D-983E-4A0F-AD62-9647CA8434D8}"/>
    <cellStyle name="Column Heading 3 17 6 3" xfId="12571" xr:uid="{280E1A83-5395-4DE0-B764-84229E29505E}"/>
    <cellStyle name="Column Heading 3 17 7" xfId="12572" xr:uid="{56E15970-7476-477C-891D-6B905CFA1159}"/>
    <cellStyle name="Column Heading 3 17 8" xfId="12573" xr:uid="{D6EC0C28-E4A6-4724-BC22-A8EBF2232937}"/>
    <cellStyle name="Column Heading 3 18" xfId="12574" xr:uid="{0888C7AD-A869-42CE-B417-C73700D2F6AD}"/>
    <cellStyle name="Column Heading 3 18 2" xfId="12575" xr:uid="{40BDD285-9005-4682-A616-E78CB02406CC}"/>
    <cellStyle name="Column Heading 3 18 2 2" xfId="12576" xr:uid="{DE8802F9-6AF5-4AD0-8182-838F85665731}"/>
    <cellStyle name="Column Heading 3 18 2 3" xfId="12577" xr:uid="{B682D151-C6E2-4F7F-80A2-8058EA7840DD}"/>
    <cellStyle name="Column Heading 3 18 2 4" xfId="12578" xr:uid="{203B963A-CEBE-4714-8E43-1C77BB9190B5}"/>
    <cellStyle name="Column Heading 3 18 2 5" xfId="12579" xr:uid="{362DD43A-D11F-4C10-9B62-E250A41EAFA2}"/>
    <cellStyle name="Column Heading 3 18 2 6" xfId="12580" xr:uid="{9C3071FC-CE68-4170-A923-8D62DE241369}"/>
    <cellStyle name="Column Heading 3 18 3" xfId="12581" xr:uid="{BDEDD357-EC00-4EDC-A6AF-0B09037A0BA6}"/>
    <cellStyle name="Column Heading 3 18 3 2" xfId="12582" xr:uid="{2799F2B1-68DD-4373-BEA4-CA270374096A}"/>
    <cellStyle name="Column Heading 3 18 3 3" xfId="12583" xr:uid="{ACC0E369-A859-4EFE-9776-D0175778E037}"/>
    <cellStyle name="Column Heading 3 18 4" xfId="12584" xr:uid="{1843220F-3078-4755-8998-F753640A48BE}"/>
    <cellStyle name="Column Heading 3 18 4 2" xfId="12585" xr:uid="{034D8AE6-3FE2-4D15-95DA-297BC47BEB98}"/>
    <cellStyle name="Column Heading 3 18 4 3" xfId="12586" xr:uid="{F8AD6F46-1A4B-4560-9C8B-A7E52E7C0361}"/>
    <cellStyle name="Column Heading 3 18 5" xfId="12587" xr:uid="{3E213164-79A3-44E6-B4FF-CD460F05B553}"/>
    <cellStyle name="Column Heading 3 18 5 2" xfId="12588" xr:uid="{306354DA-D559-434F-BB5C-AE5EDDF52431}"/>
    <cellStyle name="Column Heading 3 18 5 3" xfId="12589" xr:uid="{1550399B-3949-4AEB-94A1-68418EE3FF85}"/>
    <cellStyle name="Column Heading 3 18 6" xfId="12590" xr:uid="{4258AA1C-41DD-4293-B11A-116A277C7DB4}"/>
    <cellStyle name="Column Heading 3 18 6 2" xfId="12591" xr:uid="{4985D1D3-69A8-4BFC-BB53-C13413D9E042}"/>
    <cellStyle name="Column Heading 3 18 6 3" xfId="12592" xr:uid="{6DCB3BCF-6DA2-4FD1-B5D3-00D806445576}"/>
    <cellStyle name="Column Heading 3 18 7" xfId="12593" xr:uid="{057C38A9-1868-4A0D-873B-30AED2308E50}"/>
    <cellStyle name="Column Heading 3 18 8" xfId="12594" xr:uid="{02C27DDE-D033-4728-8552-ED39D9F77A7B}"/>
    <cellStyle name="Column Heading 3 19" xfId="12595" xr:uid="{0E9365E8-88AE-4EC5-852E-BC34F58292B3}"/>
    <cellStyle name="Column Heading 3 19 2" xfId="12596" xr:uid="{480385FD-358C-4621-B776-CEC14367E188}"/>
    <cellStyle name="Column Heading 3 19 2 2" xfId="12597" xr:uid="{2A88CC8A-69DC-439F-9BF7-088D15060495}"/>
    <cellStyle name="Column Heading 3 19 2 3" xfId="12598" xr:uid="{39C86C1B-4FA4-4231-A0CB-E997FD14BA0C}"/>
    <cellStyle name="Column Heading 3 19 2 4" xfId="12599" xr:uid="{85F52830-45F5-4C48-8AC4-91077EF930BC}"/>
    <cellStyle name="Column Heading 3 19 2 5" xfId="12600" xr:uid="{3059554C-A518-4F8E-B0D8-49CF745C947D}"/>
    <cellStyle name="Column Heading 3 19 2 6" xfId="12601" xr:uid="{04EEA14C-362D-4779-A3A0-5B11B220272F}"/>
    <cellStyle name="Column Heading 3 19 3" xfId="12602" xr:uid="{1ACFAE35-9479-4824-9305-B30E90A02718}"/>
    <cellStyle name="Column Heading 3 19 3 2" xfId="12603" xr:uid="{9B12AB3B-3FF4-4948-902A-8BC5FEBCD905}"/>
    <cellStyle name="Column Heading 3 19 3 3" xfId="12604" xr:uid="{64D12665-7628-47E1-93FE-CAA8319F63D0}"/>
    <cellStyle name="Column Heading 3 19 4" xfId="12605" xr:uid="{4E6FD87A-D7D0-4E9A-85CB-3F20C3C83266}"/>
    <cellStyle name="Column Heading 3 19 4 2" xfId="12606" xr:uid="{203A5611-0310-4591-A959-AA6C7C2DB6DF}"/>
    <cellStyle name="Column Heading 3 19 4 3" xfId="12607" xr:uid="{4E32230C-673C-46AB-B317-6E0BFCF42EAA}"/>
    <cellStyle name="Column Heading 3 19 5" xfId="12608" xr:uid="{0CA8FFC3-1607-417A-829C-FF8793B73F3C}"/>
    <cellStyle name="Column Heading 3 19 5 2" xfId="12609" xr:uid="{C1AE480A-3FA5-4AA8-85BB-749222C57D75}"/>
    <cellStyle name="Column Heading 3 19 5 3" xfId="12610" xr:uid="{45E1D77D-E5A3-468E-8593-7BF043AECBEE}"/>
    <cellStyle name="Column Heading 3 19 6" xfId="12611" xr:uid="{D573A791-D69F-415B-8D00-763FD8F19FAB}"/>
    <cellStyle name="Column Heading 3 19 6 2" xfId="12612" xr:uid="{42108BD4-791D-40A8-86A8-250FBB19930F}"/>
    <cellStyle name="Column Heading 3 19 6 3" xfId="12613" xr:uid="{8BDFDE91-C151-4DDE-8A51-480F416A0F03}"/>
    <cellStyle name="Column Heading 3 19 7" xfId="12614" xr:uid="{21DA946F-53CF-4D42-9E00-2B2448F814C7}"/>
    <cellStyle name="Column Heading 3 19 8" xfId="12615" xr:uid="{36A02F0F-42D6-4533-A02C-DE86B5037D67}"/>
    <cellStyle name="Column Heading 3 2" xfId="12616" xr:uid="{2742B69B-05AD-4823-8AF0-2C2B9FEF5F8E}"/>
    <cellStyle name="Column Heading 3 2 10" xfId="12617" xr:uid="{F7C63D76-28DF-4B36-92F9-F3F18D755A04}"/>
    <cellStyle name="Column Heading 3 2 10 2" xfId="12618" xr:uid="{7987A1E6-911A-45D5-8682-67413B4A6E76}"/>
    <cellStyle name="Column Heading 3 2 10 2 2" xfId="12619" xr:uid="{882831AE-C5D7-4121-BFC6-BD9820FD405F}"/>
    <cellStyle name="Column Heading 3 2 10 2 3" xfId="12620" xr:uid="{7BD58B82-142F-46AE-8986-A75C5320FFB3}"/>
    <cellStyle name="Column Heading 3 2 10 2 4" xfId="12621" xr:uid="{40748C23-5C06-4739-83CD-03BE6549F5F9}"/>
    <cellStyle name="Column Heading 3 2 10 2 5" xfId="12622" xr:uid="{22A30527-B7B5-4547-AFCE-4E501FACC1EA}"/>
    <cellStyle name="Column Heading 3 2 10 2 6" xfId="12623" xr:uid="{C6373029-5350-427A-94EA-169CC148296A}"/>
    <cellStyle name="Column Heading 3 2 10 3" xfId="12624" xr:uid="{B23E7409-A892-477B-AEE5-51A74CAD6A3D}"/>
    <cellStyle name="Column Heading 3 2 10 3 2" xfId="12625" xr:uid="{5668C36E-9683-4964-8B94-FB3BD01CBF0F}"/>
    <cellStyle name="Column Heading 3 2 10 3 3" xfId="12626" xr:uid="{71B67CF7-C54F-4C7F-9DA8-DCD9ABC77E5C}"/>
    <cellStyle name="Column Heading 3 2 10 4" xfId="12627" xr:uid="{748FA648-EE8A-460A-B2F2-E2C7909C4F3E}"/>
    <cellStyle name="Column Heading 3 2 10 4 2" xfId="12628" xr:uid="{9A8D44BC-7442-4A52-822F-B2A532323F50}"/>
    <cellStyle name="Column Heading 3 2 10 4 3" xfId="12629" xr:uid="{4865C6FC-4BCD-41EC-9121-77E006A88D60}"/>
    <cellStyle name="Column Heading 3 2 10 5" xfId="12630" xr:uid="{A36E6F5D-A4FF-4F9A-A329-C13960083654}"/>
    <cellStyle name="Column Heading 3 2 10 5 2" xfId="12631" xr:uid="{27DBAB11-AA92-49E9-AB66-78B50FA57D53}"/>
    <cellStyle name="Column Heading 3 2 10 5 3" xfId="12632" xr:uid="{89A58702-C56B-4E90-8C8D-11D656049CF0}"/>
    <cellStyle name="Column Heading 3 2 10 6" xfId="12633" xr:uid="{F09F0650-527A-403F-A6DF-C66B35061A7A}"/>
    <cellStyle name="Column Heading 3 2 10 6 2" xfId="12634" xr:uid="{7DD3BA6C-94CE-4F33-9101-89E7A73D4E53}"/>
    <cellStyle name="Column Heading 3 2 10 6 3" xfId="12635" xr:uid="{97E411AC-1191-4A0F-8756-EFC3D7009250}"/>
    <cellStyle name="Column Heading 3 2 10 7" xfId="12636" xr:uid="{91E40818-A64B-4D91-AFC8-61260E72F8F4}"/>
    <cellStyle name="Column Heading 3 2 10 8" xfId="12637" xr:uid="{0E01F7FD-C2B6-41BD-85BD-8C8B8F0BBFF5}"/>
    <cellStyle name="Column Heading 3 2 11" xfId="12638" xr:uid="{372C8D6A-B447-4B98-8DA7-9D9189C9DB4E}"/>
    <cellStyle name="Column Heading 3 2 11 2" xfId="12639" xr:uid="{4BD09788-9B9D-4BAA-8A2A-B9E7B7665047}"/>
    <cellStyle name="Column Heading 3 2 11 2 2" xfId="12640" xr:uid="{05B37307-37AB-47E6-8C59-42882E2C490E}"/>
    <cellStyle name="Column Heading 3 2 11 2 3" xfId="12641" xr:uid="{2249A1AC-6D2A-4EF4-8683-4DBEC706B81F}"/>
    <cellStyle name="Column Heading 3 2 11 2 4" xfId="12642" xr:uid="{13413A25-DFF8-45EF-8306-1A9C222CF9F5}"/>
    <cellStyle name="Column Heading 3 2 11 2 5" xfId="12643" xr:uid="{E86984C6-94A3-4E65-8591-3A332E9113F6}"/>
    <cellStyle name="Column Heading 3 2 11 2 6" xfId="12644" xr:uid="{4F946161-FE45-4087-B627-DB1CDC3C79C6}"/>
    <cellStyle name="Column Heading 3 2 11 3" xfId="12645" xr:uid="{8579517A-D343-4EB3-8285-3FDAFC94F9AD}"/>
    <cellStyle name="Column Heading 3 2 11 3 2" xfId="12646" xr:uid="{A0C941E4-6299-42EE-86D0-0CE953A2BB9D}"/>
    <cellStyle name="Column Heading 3 2 11 3 3" xfId="12647" xr:uid="{36ECFDC7-D3D8-4622-8B6A-163752C21AD4}"/>
    <cellStyle name="Column Heading 3 2 11 4" xfId="12648" xr:uid="{87786EF1-04C0-419D-9121-8CA26B41F2D4}"/>
    <cellStyle name="Column Heading 3 2 11 4 2" xfId="12649" xr:uid="{762D9578-BE5E-4A1F-9029-D44F03AE7EE4}"/>
    <cellStyle name="Column Heading 3 2 11 4 3" xfId="12650" xr:uid="{85757CEB-2080-456B-89DC-9EC30E2BA366}"/>
    <cellStyle name="Column Heading 3 2 11 5" xfId="12651" xr:uid="{3D312587-219C-4A36-8877-617323A1B7EE}"/>
    <cellStyle name="Column Heading 3 2 11 5 2" xfId="12652" xr:uid="{D37F0B12-4CFE-4F96-AE98-0B8E2FE91957}"/>
    <cellStyle name="Column Heading 3 2 11 5 3" xfId="12653" xr:uid="{271281CD-22D7-412A-B7CA-B1264C58E669}"/>
    <cellStyle name="Column Heading 3 2 11 6" xfId="12654" xr:uid="{3B996804-ACE4-4047-9E57-8DFF1DE8E747}"/>
    <cellStyle name="Column Heading 3 2 11 6 2" xfId="12655" xr:uid="{AF576293-01ED-49CE-98D9-AEF6D0896D14}"/>
    <cellStyle name="Column Heading 3 2 11 6 3" xfId="12656" xr:uid="{71C15D69-3D19-4891-BD7B-C2CC53984D9A}"/>
    <cellStyle name="Column Heading 3 2 11 7" xfId="12657" xr:uid="{3D48683E-66B9-41EB-9C8B-F108E6CDCF27}"/>
    <cellStyle name="Column Heading 3 2 11 8" xfId="12658" xr:uid="{22C0B79A-14B0-4D39-9ECE-A51226A02FB7}"/>
    <cellStyle name="Column Heading 3 2 12" xfId="12659" xr:uid="{3DC6FBE0-897F-4D86-9CEC-ECDCAB71400C}"/>
    <cellStyle name="Column Heading 3 2 12 2" xfId="12660" xr:uid="{333EF28E-E43B-43B0-AED4-392137D70536}"/>
    <cellStyle name="Column Heading 3 2 12 2 2" xfId="12661" xr:uid="{E2531D26-1FF3-4BF4-9D5B-BE69C78D679A}"/>
    <cellStyle name="Column Heading 3 2 12 2 3" xfId="12662" xr:uid="{E7BD74DE-FB0F-4E8F-8054-BD4FC758D957}"/>
    <cellStyle name="Column Heading 3 2 12 2 4" xfId="12663" xr:uid="{F2383602-482E-4F65-8ABA-F76742251D11}"/>
    <cellStyle name="Column Heading 3 2 12 2 5" xfId="12664" xr:uid="{D362BFA4-51E4-46FF-AB0E-4D739FD8BD53}"/>
    <cellStyle name="Column Heading 3 2 12 2 6" xfId="12665" xr:uid="{741C3EB0-0359-4909-9E04-981FFD7398B0}"/>
    <cellStyle name="Column Heading 3 2 12 3" xfId="12666" xr:uid="{7866A81F-EB29-48D1-B778-5F93CBB1B71B}"/>
    <cellStyle name="Column Heading 3 2 12 3 2" xfId="12667" xr:uid="{4B000828-D46A-4B16-84A6-41A0E220602D}"/>
    <cellStyle name="Column Heading 3 2 12 3 3" xfId="12668" xr:uid="{314FE6F0-312D-4C97-B74E-B9F932F1820A}"/>
    <cellStyle name="Column Heading 3 2 12 4" xfId="12669" xr:uid="{FDA1E9FE-FDE5-4A59-AFF7-B9AC03C9A89C}"/>
    <cellStyle name="Column Heading 3 2 12 4 2" xfId="12670" xr:uid="{CBEA7AD7-A874-476B-B85E-72F11721285B}"/>
    <cellStyle name="Column Heading 3 2 12 4 3" xfId="12671" xr:uid="{7F998B66-94CA-4752-9329-E23FEF05325D}"/>
    <cellStyle name="Column Heading 3 2 12 5" xfId="12672" xr:uid="{89D9286E-EBCB-45C5-80A6-A94A3BA2675B}"/>
    <cellStyle name="Column Heading 3 2 12 5 2" xfId="12673" xr:uid="{872AA10A-590B-44B3-A1B2-08E9FBDA0A49}"/>
    <cellStyle name="Column Heading 3 2 12 5 3" xfId="12674" xr:uid="{1E491A3F-DEDC-461A-B540-18434557BD9E}"/>
    <cellStyle name="Column Heading 3 2 12 6" xfId="12675" xr:uid="{F237C3F2-FF14-4C96-A404-4943BF86F951}"/>
    <cellStyle name="Column Heading 3 2 12 6 2" xfId="12676" xr:uid="{83FA7CF8-E5AB-4F91-94E4-9EE59031A351}"/>
    <cellStyle name="Column Heading 3 2 12 6 3" xfId="12677" xr:uid="{DC7DF158-5616-4965-AE54-89245CBFAB0F}"/>
    <cellStyle name="Column Heading 3 2 12 7" xfId="12678" xr:uid="{5791A607-3EE7-4F96-AE20-5ADA334ED854}"/>
    <cellStyle name="Column Heading 3 2 12 8" xfId="12679" xr:uid="{6234A9BF-5CFC-4694-9F92-98A7B7E89413}"/>
    <cellStyle name="Column Heading 3 2 13" xfId="12680" xr:uid="{3822E9DC-49A5-4E2E-BCF1-8DBFF35EDDC3}"/>
    <cellStyle name="Column Heading 3 2 13 2" xfId="12681" xr:uid="{012319A7-A5D9-4505-BB0D-83F0C5F83CF0}"/>
    <cellStyle name="Column Heading 3 2 13 2 2" xfId="12682" xr:uid="{874B1EFA-7D7F-4238-9D32-66A8175B140D}"/>
    <cellStyle name="Column Heading 3 2 13 2 3" xfId="12683" xr:uid="{49B81816-465F-4A97-96C2-9A5C7A6F02C7}"/>
    <cellStyle name="Column Heading 3 2 13 2 4" xfId="12684" xr:uid="{7AEA7EAF-7D5A-4F5E-BD4F-3C0D4D38E529}"/>
    <cellStyle name="Column Heading 3 2 13 2 5" xfId="12685" xr:uid="{E520705E-C28C-45F5-800B-A373BC9B032A}"/>
    <cellStyle name="Column Heading 3 2 13 2 6" xfId="12686" xr:uid="{94A00877-9271-4648-828F-6FC4130942E9}"/>
    <cellStyle name="Column Heading 3 2 13 3" xfId="12687" xr:uid="{61836883-3F5D-4BA0-B5F9-B62D0A28D23D}"/>
    <cellStyle name="Column Heading 3 2 13 3 2" xfId="12688" xr:uid="{71A0122A-8BAD-4378-B854-E5106D3E1F52}"/>
    <cellStyle name="Column Heading 3 2 13 3 3" xfId="12689" xr:uid="{F4F30826-1B71-47A4-A87F-FE8DFF1F777B}"/>
    <cellStyle name="Column Heading 3 2 13 4" xfId="12690" xr:uid="{9403580A-A571-49F0-A42C-05CE2AC17DB3}"/>
    <cellStyle name="Column Heading 3 2 13 4 2" xfId="12691" xr:uid="{E75EB68B-BF85-45F3-A8F0-5C77F7E34310}"/>
    <cellStyle name="Column Heading 3 2 13 4 3" xfId="12692" xr:uid="{68F6D68F-B940-4C94-A592-D54B998C3C87}"/>
    <cellStyle name="Column Heading 3 2 13 5" xfId="12693" xr:uid="{26CF2D97-2ACD-48B6-AADE-1F03B4EAEB84}"/>
    <cellStyle name="Column Heading 3 2 13 5 2" xfId="12694" xr:uid="{B88D160D-1D42-4509-8B2A-054F17BC6B02}"/>
    <cellStyle name="Column Heading 3 2 13 5 3" xfId="12695" xr:uid="{E2FA941A-A168-42CC-8B0D-591AF8718AB8}"/>
    <cellStyle name="Column Heading 3 2 13 6" xfId="12696" xr:uid="{7F54ECA2-D56C-4692-A181-3A8D09AC5928}"/>
    <cellStyle name="Column Heading 3 2 13 6 2" xfId="12697" xr:uid="{0BC6BC39-5261-4FFB-B197-9019453D43C3}"/>
    <cellStyle name="Column Heading 3 2 13 6 3" xfId="12698" xr:uid="{89B99FAF-E2AC-478A-B258-811DE0CD0E9F}"/>
    <cellStyle name="Column Heading 3 2 13 7" xfId="12699" xr:uid="{422614C3-902F-4D9E-8EA4-BEB8B442C767}"/>
    <cellStyle name="Column Heading 3 2 13 8" xfId="12700" xr:uid="{04A56158-01D1-4E9C-80EC-9E0F5C1AFBDA}"/>
    <cellStyle name="Column Heading 3 2 14" xfId="12701" xr:uid="{82669B85-DC58-40AD-8CA3-7A334535017D}"/>
    <cellStyle name="Column Heading 3 2 14 2" xfId="12702" xr:uid="{78C4DEEE-7194-4BCE-9FAD-E80F24230E8A}"/>
    <cellStyle name="Column Heading 3 2 14 2 2" xfId="12703" xr:uid="{09242D6B-E7B5-4333-9B01-C57C922A827A}"/>
    <cellStyle name="Column Heading 3 2 14 2 3" xfId="12704" xr:uid="{396BA452-715A-4CF7-9ABD-4EC8D94D24CE}"/>
    <cellStyle name="Column Heading 3 2 14 2 4" xfId="12705" xr:uid="{FFC5177D-14E9-4FD5-B944-C9F8D738359C}"/>
    <cellStyle name="Column Heading 3 2 14 2 5" xfId="12706" xr:uid="{3EAD928C-720C-4F7E-8A8B-420F6DB82199}"/>
    <cellStyle name="Column Heading 3 2 14 2 6" xfId="12707" xr:uid="{DE4CA05F-C255-4EAF-8842-D9F604BADA1A}"/>
    <cellStyle name="Column Heading 3 2 14 3" xfId="12708" xr:uid="{E02A9C77-2A11-48A0-8801-1E04AF942AA2}"/>
    <cellStyle name="Column Heading 3 2 14 3 2" xfId="12709" xr:uid="{47C3A153-25CC-4182-A526-7125766F60AB}"/>
    <cellStyle name="Column Heading 3 2 14 3 3" xfId="12710" xr:uid="{F0F86D2A-7ADC-44B4-BC56-3E17C7748D72}"/>
    <cellStyle name="Column Heading 3 2 14 4" xfId="12711" xr:uid="{76D03113-F01F-41DB-A5C7-54BBD7454E74}"/>
    <cellStyle name="Column Heading 3 2 14 4 2" xfId="12712" xr:uid="{D018A880-026E-4F7A-B04D-07F56A9D0687}"/>
    <cellStyle name="Column Heading 3 2 14 4 3" xfId="12713" xr:uid="{312657E9-F126-411F-AEBA-20DB640D7262}"/>
    <cellStyle name="Column Heading 3 2 14 5" xfId="12714" xr:uid="{250279EF-B331-43DE-B7E6-0810C7528EF6}"/>
    <cellStyle name="Column Heading 3 2 14 5 2" xfId="12715" xr:uid="{BC439DFA-CD4B-4B32-B54A-EC54278D7422}"/>
    <cellStyle name="Column Heading 3 2 14 5 3" xfId="12716" xr:uid="{01547C0C-9F48-4761-A4A8-941054F8F569}"/>
    <cellStyle name="Column Heading 3 2 14 6" xfId="12717" xr:uid="{2E5A4BFB-8F38-4DF1-B467-18BA8CA76271}"/>
    <cellStyle name="Column Heading 3 2 14 6 2" xfId="12718" xr:uid="{4AF64352-9BA5-4B57-B924-A8DBDAAE08D9}"/>
    <cellStyle name="Column Heading 3 2 14 6 3" xfId="12719" xr:uid="{B6035018-8352-4130-973E-EB7793BAC2BB}"/>
    <cellStyle name="Column Heading 3 2 14 7" xfId="12720" xr:uid="{1B421724-10E5-4494-96AA-FBB96654C2BE}"/>
    <cellStyle name="Column Heading 3 2 14 8" xfId="12721" xr:uid="{CA2D0BBF-CC08-4C11-91D0-547A973F581B}"/>
    <cellStyle name="Column Heading 3 2 15" xfId="12722" xr:uid="{CF55754E-6A7E-460E-A073-4EB7026B5451}"/>
    <cellStyle name="Column Heading 3 2 15 2" xfId="12723" xr:uid="{723D2C9A-7820-4D21-AA4A-83CCD93CC0EB}"/>
    <cellStyle name="Column Heading 3 2 15 2 2" xfId="12724" xr:uid="{3271A259-4FD5-4535-BBC7-8B88295D19D9}"/>
    <cellStyle name="Column Heading 3 2 15 2 3" xfId="12725" xr:uid="{938C1D35-9883-4E41-87C4-65B8B8DE4D6C}"/>
    <cellStyle name="Column Heading 3 2 15 2 4" xfId="12726" xr:uid="{F488B889-4244-403E-A9B7-C4192955FF83}"/>
    <cellStyle name="Column Heading 3 2 15 2 5" xfId="12727" xr:uid="{E3AA6E66-2A19-4AA6-9EB7-1C31F8460EA5}"/>
    <cellStyle name="Column Heading 3 2 15 2 6" xfId="12728" xr:uid="{8BEE9F3E-FF6D-49B2-8D86-C292E549E0D0}"/>
    <cellStyle name="Column Heading 3 2 15 3" xfId="12729" xr:uid="{F1B3C7FE-EC57-42B9-8048-4D6373D36229}"/>
    <cellStyle name="Column Heading 3 2 15 3 2" xfId="12730" xr:uid="{16135942-82BB-4572-9873-025CA7119C0B}"/>
    <cellStyle name="Column Heading 3 2 15 3 3" xfId="12731" xr:uid="{87E63F4C-74E2-4195-B346-8CB9F3A2CC3A}"/>
    <cellStyle name="Column Heading 3 2 15 4" xfId="12732" xr:uid="{720A4B5B-482F-4611-82AA-47E4D682667A}"/>
    <cellStyle name="Column Heading 3 2 15 4 2" xfId="12733" xr:uid="{2A741B2C-64DB-4FFB-B692-682BE66FB427}"/>
    <cellStyle name="Column Heading 3 2 15 4 3" xfId="12734" xr:uid="{180D9071-4060-4750-928E-40CB5BEDD8C9}"/>
    <cellStyle name="Column Heading 3 2 15 5" xfId="12735" xr:uid="{48DAF2F9-00B7-45E7-977A-BB2751A577E6}"/>
    <cellStyle name="Column Heading 3 2 15 5 2" xfId="12736" xr:uid="{1BDE00BF-D793-45F1-9407-F91A1B2D8F84}"/>
    <cellStyle name="Column Heading 3 2 15 5 3" xfId="12737" xr:uid="{E6ED48A9-A5E8-441B-AD41-D2C85574704A}"/>
    <cellStyle name="Column Heading 3 2 15 6" xfId="12738" xr:uid="{6B1330DE-98EF-4A38-A38A-98433B089CFB}"/>
    <cellStyle name="Column Heading 3 2 15 6 2" xfId="12739" xr:uid="{E5637C32-4352-4764-97EA-C165C7F66944}"/>
    <cellStyle name="Column Heading 3 2 15 6 3" xfId="12740" xr:uid="{3946DB3E-DE88-4174-892F-685A949E7EAF}"/>
    <cellStyle name="Column Heading 3 2 15 7" xfId="12741" xr:uid="{D654368C-7603-48B8-8329-F075AC678D9C}"/>
    <cellStyle name="Column Heading 3 2 15 8" xfId="12742" xr:uid="{134C0E75-C94C-49DC-A22E-33BC93DC58A2}"/>
    <cellStyle name="Column Heading 3 2 16" xfId="12743" xr:uid="{D234A6F1-5E85-4E65-BA8F-3D041DDBCEC6}"/>
    <cellStyle name="Column Heading 3 2 16 2" xfId="12744" xr:uid="{B2124281-8FD4-4153-8126-646EED91352C}"/>
    <cellStyle name="Column Heading 3 2 16 2 2" xfId="12745" xr:uid="{062E7B64-2DC7-4E4A-8DFE-72273C2354D7}"/>
    <cellStyle name="Column Heading 3 2 16 2 3" xfId="12746" xr:uid="{94EFA5DD-A9EA-4AFC-84AE-AF59B173F77F}"/>
    <cellStyle name="Column Heading 3 2 16 2 4" xfId="12747" xr:uid="{DF60D743-7902-4D67-B50F-F52C14376B3F}"/>
    <cellStyle name="Column Heading 3 2 16 2 5" xfId="12748" xr:uid="{43034977-CAD9-45C4-ACDB-E9E62D5FDC19}"/>
    <cellStyle name="Column Heading 3 2 16 2 6" xfId="12749" xr:uid="{0E28426C-3946-4307-BD60-76713064EC17}"/>
    <cellStyle name="Column Heading 3 2 16 3" xfId="12750" xr:uid="{A4F3EF3F-EEB1-48EC-8AE6-3817A839CE54}"/>
    <cellStyle name="Column Heading 3 2 16 3 2" xfId="12751" xr:uid="{B63301F5-4102-4889-934F-A807BA1A08CC}"/>
    <cellStyle name="Column Heading 3 2 16 3 3" xfId="12752" xr:uid="{4456B456-08AB-41E4-9317-4139730805CB}"/>
    <cellStyle name="Column Heading 3 2 16 4" xfId="12753" xr:uid="{3F168598-2156-4A0E-BCC6-D2B5D47A3633}"/>
    <cellStyle name="Column Heading 3 2 16 4 2" xfId="12754" xr:uid="{15E9B2DF-6437-42AC-B3A2-D49F687C928A}"/>
    <cellStyle name="Column Heading 3 2 16 4 3" xfId="12755" xr:uid="{344DA8EA-773C-4126-ACCA-98DB1CBB492D}"/>
    <cellStyle name="Column Heading 3 2 16 5" xfId="12756" xr:uid="{416C73F2-3559-4BEB-A9D9-45E4CD1A8F6E}"/>
    <cellStyle name="Column Heading 3 2 16 5 2" xfId="12757" xr:uid="{684BDB72-B43F-4C25-912B-8BA070C66EAA}"/>
    <cellStyle name="Column Heading 3 2 16 5 3" xfId="12758" xr:uid="{CE78E246-B44C-403C-A21E-1BF4199AC9D8}"/>
    <cellStyle name="Column Heading 3 2 16 6" xfId="12759" xr:uid="{1C57B208-4530-4471-A32C-45E4EDD67B52}"/>
    <cellStyle name="Column Heading 3 2 16 6 2" xfId="12760" xr:uid="{1AE9337B-018A-49F7-BD2F-18D514736F17}"/>
    <cellStyle name="Column Heading 3 2 16 6 3" xfId="12761" xr:uid="{3D1CC3EA-E06F-438C-95B2-CE6E37134D2D}"/>
    <cellStyle name="Column Heading 3 2 16 7" xfId="12762" xr:uid="{6DC9B059-0E7C-4B96-A9D5-9F6653DE319D}"/>
    <cellStyle name="Column Heading 3 2 16 8" xfId="12763" xr:uid="{39FC6224-1413-4E6B-86C7-91ACADDB19B1}"/>
    <cellStyle name="Column Heading 3 2 17" xfId="12764" xr:uid="{AB2D2B16-669A-4BD9-A530-1100813DF3FD}"/>
    <cellStyle name="Column Heading 3 2 17 2" xfId="12765" xr:uid="{70CEC0B2-8A09-4B44-84B9-381804B94AC5}"/>
    <cellStyle name="Column Heading 3 2 17 2 2" xfId="12766" xr:uid="{7201E42F-4C21-449D-9AE4-8C80740AC583}"/>
    <cellStyle name="Column Heading 3 2 17 2 3" xfId="12767" xr:uid="{E2982EC8-2CFB-4FBC-87ED-CD288EEFA727}"/>
    <cellStyle name="Column Heading 3 2 17 2 4" xfId="12768" xr:uid="{B028EF6F-3624-48EF-80EA-E8AE4F2A8D32}"/>
    <cellStyle name="Column Heading 3 2 17 2 5" xfId="12769" xr:uid="{36AF67C0-925A-440E-ACCA-EC9292712DF8}"/>
    <cellStyle name="Column Heading 3 2 17 2 6" xfId="12770" xr:uid="{DD7D382D-C09B-4C2C-A9E9-77B08E8CB95B}"/>
    <cellStyle name="Column Heading 3 2 17 3" xfId="12771" xr:uid="{DCD54A32-6497-4FD7-B8FE-706539F32A49}"/>
    <cellStyle name="Column Heading 3 2 17 3 2" xfId="12772" xr:uid="{8039ECCE-EA3E-409A-B814-20A1F1D5D328}"/>
    <cellStyle name="Column Heading 3 2 17 3 3" xfId="12773" xr:uid="{73BBBBE4-EE6B-41D4-830F-86605228B54D}"/>
    <cellStyle name="Column Heading 3 2 17 4" xfId="12774" xr:uid="{1C245190-D90F-43E5-8C7F-0D2036770BD8}"/>
    <cellStyle name="Column Heading 3 2 17 4 2" xfId="12775" xr:uid="{272212D7-6C8D-4682-BEEB-57A51A79CBBF}"/>
    <cellStyle name="Column Heading 3 2 17 4 3" xfId="12776" xr:uid="{84FC2F77-A13E-4AF2-874A-87638F89D19F}"/>
    <cellStyle name="Column Heading 3 2 17 5" xfId="12777" xr:uid="{6BDCC658-63BA-49F4-BB28-8ABE42B6AD3E}"/>
    <cellStyle name="Column Heading 3 2 17 5 2" xfId="12778" xr:uid="{C36DE560-6C9F-4776-BDD6-251B6BEF191B}"/>
    <cellStyle name="Column Heading 3 2 17 5 3" xfId="12779" xr:uid="{C6AF28A6-8845-4FE5-BB05-920290EE4BAD}"/>
    <cellStyle name="Column Heading 3 2 17 6" xfId="12780" xr:uid="{99A021FA-E243-40A3-AE7E-3CE0E03405B6}"/>
    <cellStyle name="Column Heading 3 2 17 6 2" xfId="12781" xr:uid="{565E6DBA-DBED-4C9D-AC9F-4013A3B5DD30}"/>
    <cellStyle name="Column Heading 3 2 17 6 3" xfId="12782" xr:uid="{1376F04E-70C9-4C44-8A2C-A8F3F4FAC0B1}"/>
    <cellStyle name="Column Heading 3 2 17 7" xfId="12783" xr:uid="{B07811AF-569C-4659-A13A-1837E76FCFA9}"/>
    <cellStyle name="Column Heading 3 2 17 8" xfId="12784" xr:uid="{D06C2721-74EB-4B06-9A6D-3DA7E94E7C5C}"/>
    <cellStyle name="Column Heading 3 2 18" xfId="12785" xr:uid="{E9E7FF92-56F2-4004-9C18-E7248DC9EB44}"/>
    <cellStyle name="Column Heading 3 2 18 2" xfId="12786" xr:uid="{E19D8909-E62A-4A17-83DB-CA54309546C6}"/>
    <cellStyle name="Column Heading 3 2 18 2 2" xfId="12787" xr:uid="{4A2BFCBC-7D20-4639-A5E4-BD9F821BC9DB}"/>
    <cellStyle name="Column Heading 3 2 18 2 3" xfId="12788" xr:uid="{E72F6D7E-6D80-4ABB-881E-6FE82252D9C6}"/>
    <cellStyle name="Column Heading 3 2 18 2 4" xfId="12789" xr:uid="{64E4FF0A-77AB-4C58-A30E-A47AAA39282B}"/>
    <cellStyle name="Column Heading 3 2 18 2 5" xfId="12790" xr:uid="{EDE927D5-BD48-40C9-A74B-0976C27A8ECA}"/>
    <cellStyle name="Column Heading 3 2 18 2 6" xfId="12791" xr:uid="{B1F60D36-2FFA-4B11-BC25-6AEDEE952A76}"/>
    <cellStyle name="Column Heading 3 2 18 3" xfId="12792" xr:uid="{8D237D46-902F-4F44-B570-88CF5C51F58C}"/>
    <cellStyle name="Column Heading 3 2 18 3 2" xfId="12793" xr:uid="{84CF2AFD-5201-495E-8AE5-DC33DE6E6B49}"/>
    <cellStyle name="Column Heading 3 2 18 3 3" xfId="12794" xr:uid="{136EB4E3-D7FC-4F03-B24D-653006E63D42}"/>
    <cellStyle name="Column Heading 3 2 18 4" xfId="12795" xr:uid="{0491127B-4FE6-46D9-815C-5830868D8AA5}"/>
    <cellStyle name="Column Heading 3 2 18 4 2" xfId="12796" xr:uid="{A700C0E7-3D2A-4323-8F7C-5C1206C5257D}"/>
    <cellStyle name="Column Heading 3 2 18 4 3" xfId="12797" xr:uid="{E2376C4E-8A82-470B-9BBE-F5A52D9CC74A}"/>
    <cellStyle name="Column Heading 3 2 18 5" xfId="12798" xr:uid="{E9793B88-BCDF-4CCB-B648-43159B5B47B2}"/>
    <cellStyle name="Column Heading 3 2 18 5 2" xfId="12799" xr:uid="{8313F596-D57A-4986-B199-6362ADE3C02C}"/>
    <cellStyle name="Column Heading 3 2 18 5 3" xfId="12800" xr:uid="{98E6E3BD-D08E-4782-BA90-D615739D9794}"/>
    <cellStyle name="Column Heading 3 2 18 6" xfId="12801" xr:uid="{0032348A-4DDB-43EE-9962-EFB26202213F}"/>
    <cellStyle name="Column Heading 3 2 18 6 2" xfId="12802" xr:uid="{11E28C8F-A366-4905-A285-D867003113C3}"/>
    <cellStyle name="Column Heading 3 2 18 6 3" xfId="12803" xr:uid="{BFB959BB-7709-4089-999A-CF5438412473}"/>
    <cellStyle name="Column Heading 3 2 18 7" xfId="12804" xr:uid="{46CC438F-4BD7-43EE-ACBE-4790031CD985}"/>
    <cellStyle name="Column Heading 3 2 18 8" xfId="12805" xr:uid="{480F0F4E-D24C-4438-9026-7F935714DF66}"/>
    <cellStyle name="Column Heading 3 2 19" xfId="12806" xr:uid="{7978D0B1-E01A-4ABB-89EF-7D5B03441B97}"/>
    <cellStyle name="Column Heading 3 2 19 2" xfId="12807" xr:uid="{12701F4E-3A21-4C36-8FCB-B67D17B0216C}"/>
    <cellStyle name="Column Heading 3 2 19 2 2" xfId="12808" xr:uid="{92399187-94F5-4442-AD8E-1C9595E49AFA}"/>
    <cellStyle name="Column Heading 3 2 19 2 3" xfId="12809" xr:uid="{5ECDAC34-11BE-4A54-A134-267F64327569}"/>
    <cellStyle name="Column Heading 3 2 19 2 4" xfId="12810" xr:uid="{C32779F1-C61C-481B-8E8D-3CF82990EB94}"/>
    <cellStyle name="Column Heading 3 2 19 2 5" xfId="12811" xr:uid="{B82295EC-A740-4230-93CC-F32D54241FF8}"/>
    <cellStyle name="Column Heading 3 2 19 2 6" xfId="12812" xr:uid="{AA90BC0B-C594-4CC3-964F-34D0556B1E64}"/>
    <cellStyle name="Column Heading 3 2 19 3" xfId="12813" xr:uid="{EA7A912D-8B94-4BAD-8386-1D9DE4D56394}"/>
    <cellStyle name="Column Heading 3 2 19 3 2" xfId="12814" xr:uid="{5BBF46FD-092B-4678-B889-953AA9E08C4E}"/>
    <cellStyle name="Column Heading 3 2 19 3 3" xfId="12815" xr:uid="{54724FA4-79BC-4408-9A66-CE8587C70EFD}"/>
    <cellStyle name="Column Heading 3 2 19 4" xfId="12816" xr:uid="{8F735432-DC64-407E-BB3F-2B05C2BA869F}"/>
    <cellStyle name="Column Heading 3 2 19 4 2" xfId="12817" xr:uid="{D3F4C494-B658-4969-B89C-D80A240D2E5A}"/>
    <cellStyle name="Column Heading 3 2 19 4 3" xfId="12818" xr:uid="{4451E535-8BE0-4AEF-A039-B4F24A28873D}"/>
    <cellStyle name="Column Heading 3 2 19 5" xfId="12819" xr:uid="{34448899-C315-452E-BB1F-4BD751C30B69}"/>
    <cellStyle name="Column Heading 3 2 19 5 2" xfId="12820" xr:uid="{2E59C8B0-DF05-42D4-94C4-DA90EE1F8598}"/>
    <cellStyle name="Column Heading 3 2 19 5 3" xfId="12821" xr:uid="{E0A5ED9C-6BCD-4DE6-A58A-C22D53718BAC}"/>
    <cellStyle name="Column Heading 3 2 19 6" xfId="12822" xr:uid="{8E3C3823-5116-4AB6-A8B4-E13713C8B723}"/>
    <cellStyle name="Column Heading 3 2 19 6 2" xfId="12823" xr:uid="{9AF0749B-647C-4D98-ADAB-1C94D6E8F00C}"/>
    <cellStyle name="Column Heading 3 2 19 6 3" xfId="12824" xr:uid="{46686071-BBA0-4F70-8E18-CC1A1E023EC7}"/>
    <cellStyle name="Column Heading 3 2 19 7" xfId="12825" xr:uid="{B85C753E-9EBB-4A2C-B05B-67B37B79F49A}"/>
    <cellStyle name="Column Heading 3 2 19 8" xfId="12826" xr:uid="{9379C693-8539-4B3F-97C3-4ECE1AA37D1C}"/>
    <cellStyle name="Column Heading 3 2 2" xfId="12827" xr:uid="{DABC5233-D5E5-4F35-9B64-F47C1B84C428}"/>
    <cellStyle name="Column Heading 3 2 2 2" xfId="12828" xr:uid="{B49E44E0-BAAA-4366-BF3D-4F4100611E51}"/>
    <cellStyle name="Column Heading 3 2 2 2 2" xfId="12829" xr:uid="{A3D4F090-C916-4C57-A538-A5E9BA71DA5F}"/>
    <cellStyle name="Column Heading 3 2 2 2 3" xfId="12830" xr:uid="{4F6C684C-B802-491E-B355-99018E78D248}"/>
    <cellStyle name="Column Heading 3 2 2 2 4" xfId="12831" xr:uid="{255AB261-B7C3-4CA5-BCD0-055234F38FA9}"/>
    <cellStyle name="Column Heading 3 2 2 2 5" xfId="12832" xr:uid="{D66F49DB-28EA-4BCC-ABEF-7125522AD43F}"/>
    <cellStyle name="Column Heading 3 2 2 2 6" xfId="12833" xr:uid="{F682AE4B-0AD5-42A0-AA14-B798C1D07EFD}"/>
    <cellStyle name="Column Heading 3 2 2 3" xfId="12834" xr:uid="{FA305384-ABED-4A58-A809-60426D7140C6}"/>
    <cellStyle name="Column Heading 3 2 2 3 2" xfId="12835" xr:uid="{D456C808-14CC-44EC-95C9-96C5935FE678}"/>
    <cellStyle name="Column Heading 3 2 2 3 3" xfId="12836" xr:uid="{F1486C74-DCA4-421A-8661-B9E9BFAB2379}"/>
    <cellStyle name="Column Heading 3 2 2 4" xfId="12837" xr:uid="{9CB92DDE-D0DB-4D18-ABF7-EE774F290309}"/>
    <cellStyle name="Column Heading 3 2 2 4 2" xfId="12838" xr:uid="{981C7FD8-DA96-48E3-8E54-498D601DF799}"/>
    <cellStyle name="Column Heading 3 2 2 4 3" xfId="12839" xr:uid="{130E1F29-1129-4C2F-A4C5-969D2D80FB10}"/>
    <cellStyle name="Column Heading 3 2 2 5" xfId="12840" xr:uid="{9D80B133-D681-402A-86EF-70014C8E1736}"/>
    <cellStyle name="Column Heading 3 2 2 5 2" xfId="12841" xr:uid="{04EA34CB-1859-44BE-9DFD-94352CE99AC5}"/>
    <cellStyle name="Column Heading 3 2 2 5 3" xfId="12842" xr:uid="{92843D0B-912E-469D-ACC0-D57CE8BD51F4}"/>
    <cellStyle name="Column Heading 3 2 2 6" xfId="12843" xr:uid="{545EF266-4367-4370-AE98-6FD35BD470F6}"/>
    <cellStyle name="Column Heading 3 2 2 6 2" xfId="12844" xr:uid="{AC4FC55D-B9CF-4AB3-B2E2-FEF29055E8FF}"/>
    <cellStyle name="Column Heading 3 2 2 6 3" xfId="12845" xr:uid="{D2AA49E4-DCE4-48CB-BCB8-7F7371F76107}"/>
    <cellStyle name="Column Heading 3 2 2 7" xfId="12846" xr:uid="{AB29833B-8F93-4937-8419-96412C698003}"/>
    <cellStyle name="Column Heading 3 2 2 8" xfId="12847" xr:uid="{48CF929F-76A5-4FB8-8853-48E5430A8526}"/>
    <cellStyle name="Column Heading 3 2 20" xfId="12848" xr:uid="{DDBA8EA7-C4E8-4557-AA10-6F9ED8207DA8}"/>
    <cellStyle name="Column Heading 3 2 20 2" xfId="12849" xr:uid="{DE065580-7E58-4D65-8DD4-8872C4B97AD9}"/>
    <cellStyle name="Column Heading 3 2 20 2 2" xfId="12850" xr:uid="{E32A10AE-6395-495F-803A-0DC77B3467E0}"/>
    <cellStyle name="Column Heading 3 2 20 2 3" xfId="12851" xr:uid="{AC5E6886-C377-4D5D-B3B1-C664446F8855}"/>
    <cellStyle name="Column Heading 3 2 20 2 4" xfId="12852" xr:uid="{A681C08F-97E0-4C72-9389-0BAD7D5E84EE}"/>
    <cellStyle name="Column Heading 3 2 20 2 5" xfId="12853" xr:uid="{7ED8A478-5061-44F7-BC10-3AF2CB65581B}"/>
    <cellStyle name="Column Heading 3 2 20 2 6" xfId="12854" xr:uid="{0012861C-F295-4CE8-9BD1-56B4C0513B32}"/>
    <cellStyle name="Column Heading 3 2 20 3" xfId="12855" xr:uid="{49030AC2-E9B4-44BE-B33A-7E2D68B60DE8}"/>
    <cellStyle name="Column Heading 3 2 20 3 2" xfId="12856" xr:uid="{BE0E00EC-DB56-410C-826C-A081DCB0111C}"/>
    <cellStyle name="Column Heading 3 2 20 3 3" xfId="12857" xr:uid="{D1C9A1C7-6FBC-48C9-A3A7-DEF8C4A1F3FF}"/>
    <cellStyle name="Column Heading 3 2 20 4" xfId="12858" xr:uid="{D6650540-EA30-441C-8446-9E1EB0569C4E}"/>
    <cellStyle name="Column Heading 3 2 20 4 2" xfId="12859" xr:uid="{30122422-43C8-42C4-8C58-3BEB0A6C343E}"/>
    <cellStyle name="Column Heading 3 2 20 4 3" xfId="12860" xr:uid="{B4BE62A2-0856-4936-80DA-11E064F1C45C}"/>
    <cellStyle name="Column Heading 3 2 20 5" xfId="12861" xr:uid="{F9230897-012D-4E64-8F48-BBDB26F81F51}"/>
    <cellStyle name="Column Heading 3 2 20 5 2" xfId="12862" xr:uid="{1E697026-E3C9-4C87-82B8-1ECC672354E3}"/>
    <cellStyle name="Column Heading 3 2 20 5 3" xfId="12863" xr:uid="{C2F6ED11-BCB0-4BC0-8C3D-264350CAE73C}"/>
    <cellStyle name="Column Heading 3 2 20 6" xfId="12864" xr:uid="{B917136B-6E1F-40E2-9AA6-5D509FB08258}"/>
    <cellStyle name="Column Heading 3 2 20 6 2" xfId="12865" xr:uid="{E46CB40C-F213-4474-B3E5-E1E620CFE29D}"/>
    <cellStyle name="Column Heading 3 2 20 6 3" xfId="12866" xr:uid="{D5CCB9A4-A6DA-430A-B79F-EF5236F4D7D0}"/>
    <cellStyle name="Column Heading 3 2 20 7" xfId="12867" xr:uid="{D200903D-7CBC-4D17-A07E-FDBF20CFC15F}"/>
    <cellStyle name="Column Heading 3 2 20 8" xfId="12868" xr:uid="{C808C799-52E8-474C-B816-B2696DD880EA}"/>
    <cellStyle name="Column Heading 3 2 21" xfId="12869" xr:uid="{B9D36EB7-E1CA-424D-93BC-F6DA4DE2CB2B}"/>
    <cellStyle name="Column Heading 3 2 21 2" xfId="12870" xr:uid="{9E00020E-7898-438A-91AB-A9DAF6B2BD66}"/>
    <cellStyle name="Column Heading 3 2 21 2 2" xfId="12871" xr:uid="{1BF375DB-8B67-4DF7-9BF4-14E4C0DCD03B}"/>
    <cellStyle name="Column Heading 3 2 21 2 3" xfId="12872" xr:uid="{E21DFA61-5C10-4113-ADCE-7A098FD26672}"/>
    <cellStyle name="Column Heading 3 2 21 2 4" xfId="12873" xr:uid="{B7C96D9A-0649-4ECC-8EC8-A30E0769071D}"/>
    <cellStyle name="Column Heading 3 2 21 2 5" xfId="12874" xr:uid="{D519CF21-9CC6-4DD2-9649-316B35EA1DBF}"/>
    <cellStyle name="Column Heading 3 2 21 2 6" xfId="12875" xr:uid="{A500BD36-BA3F-4F4E-9A30-AD29FB46BFF3}"/>
    <cellStyle name="Column Heading 3 2 21 3" xfId="12876" xr:uid="{4B0E65DE-29CF-4FAB-930F-31F1B7E86E22}"/>
    <cellStyle name="Column Heading 3 2 21 3 2" xfId="12877" xr:uid="{40DBF86B-07BD-4C4A-A0EE-9EFC87FEE18B}"/>
    <cellStyle name="Column Heading 3 2 21 3 3" xfId="12878" xr:uid="{7F5258E3-39C1-4EB9-BADA-AB3CB0854A63}"/>
    <cellStyle name="Column Heading 3 2 21 4" xfId="12879" xr:uid="{268D4A09-AEA1-40F6-971F-411A4E795BAA}"/>
    <cellStyle name="Column Heading 3 2 21 4 2" xfId="12880" xr:uid="{D5A71EB8-5AFB-4C5D-B6AF-1289924C7B02}"/>
    <cellStyle name="Column Heading 3 2 21 4 3" xfId="12881" xr:uid="{A449E0C2-A227-49B9-A5A1-75B57E5BB921}"/>
    <cellStyle name="Column Heading 3 2 21 5" xfId="12882" xr:uid="{A5974969-7015-4EE7-BD52-CF7F563A0398}"/>
    <cellStyle name="Column Heading 3 2 21 5 2" xfId="12883" xr:uid="{CF517F1B-80D6-4C0F-BCD8-B5D49715820B}"/>
    <cellStyle name="Column Heading 3 2 21 5 3" xfId="12884" xr:uid="{77D31760-BED6-4832-BAF0-694427788723}"/>
    <cellStyle name="Column Heading 3 2 21 6" xfId="12885" xr:uid="{80E6D0BF-88CF-4D53-8420-57F29573E50B}"/>
    <cellStyle name="Column Heading 3 2 21 6 2" xfId="12886" xr:uid="{99CE91F7-9C59-47B0-83A0-80528C54A10C}"/>
    <cellStyle name="Column Heading 3 2 21 6 3" xfId="12887" xr:uid="{778224AD-7AD5-4BD6-B505-8AC6DBEB962E}"/>
    <cellStyle name="Column Heading 3 2 21 7" xfId="12888" xr:uid="{260AE13A-058A-4A57-868C-53610B260614}"/>
    <cellStyle name="Column Heading 3 2 21 8" xfId="12889" xr:uid="{57A91CFD-783F-400C-AEEE-9831C110A47D}"/>
    <cellStyle name="Column Heading 3 2 22" xfId="12890" xr:uid="{0D533629-28B5-4890-B248-145DE1E1F284}"/>
    <cellStyle name="Column Heading 3 2 22 2" xfId="12891" xr:uid="{6397820E-6A68-4F88-924A-25383436BEFA}"/>
    <cellStyle name="Column Heading 3 2 22 2 2" xfId="12892" xr:uid="{BF961EE5-E1A7-4AA0-AB74-E9110231E2E7}"/>
    <cellStyle name="Column Heading 3 2 22 2 3" xfId="12893" xr:uid="{9AB7D473-B502-45D0-84C3-8419432B5203}"/>
    <cellStyle name="Column Heading 3 2 22 2 4" xfId="12894" xr:uid="{B01ECA92-AF67-4797-A7C6-4590B0EC4BB7}"/>
    <cellStyle name="Column Heading 3 2 22 2 5" xfId="12895" xr:uid="{8A2DCBE8-108B-48BA-9BD2-D24D6C1EF104}"/>
    <cellStyle name="Column Heading 3 2 22 2 6" xfId="12896" xr:uid="{46C3B0EA-7D26-466E-B8F9-A8264FBA64FB}"/>
    <cellStyle name="Column Heading 3 2 22 3" xfId="12897" xr:uid="{E6349CFD-BC3E-4DAF-91AB-7B3A062347CC}"/>
    <cellStyle name="Column Heading 3 2 22 3 2" xfId="12898" xr:uid="{9AB711AC-C05A-4642-9AF0-0E9DA8B075E0}"/>
    <cellStyle name="Column Heading 3 2 22 3 3" xfId="12899" xr:uid="{114E6799-F8A0-491E-8882-8CA2F511FC45}"/>
    <cellStyle name="Column Heading 3 2 22 4" xfId="12900" xr:uid="{75F2750B-36F1-4B5D-9B71-D9AA15F5E821}"/>
    <cellStyle name="Column Heading 3 2 22 4 2" xfId="12901" xr:uid="{E30678F9-1E94-4DAD-8276-1D8DD53A3EF5}"/>
    <cellStyle name="Column Heading 3 2 22 4 3" xfId="12902" xr:uid="{475A0CD0-F55B-44EC-BDAB-E42C22BA0CC5}"/>
    <cellStyle name="Column Heading 3 2 22 5" xfId="12903" xr:uid="{2BAEF150-BE25-4E11-B987-C609081BA5E3}"/>
    <cellStyle name="Column Heading 3 2 22 5 2" xfId="12904" xr:uid="{11AD4B72-C1AA-4DD0-8E80-0D169D2AA6AC}"/>
    <cellStyle name="Column Heading 3 2 22 5 3" xfId="12905" xr:uid="{D6BFEE6D-4582-45B7-AE08-9B7B5B1790D3}"/>
    <cellStyle name="Column Heading 3 2 22 6" xfId="12906" xr:uid="{03848DCC-71CE-4FD2-BB85-6480DC4EF0F0}"/>
    <cellStyle name="Column Heading 3 2 22 6 2" xfId="12907" xr:uid="{F32F5C78-1785-41AA-AD4F-2005EC06E89E}"/>
    <cellStyle name="Column Heading 3 2 22 6 3" xfId="12908" xr:uid="{88520C7C-34F5-46B9-9AD9-464991C04273}"/>
    <cellStyle name="Column Heading 3 2 22 7" xfId="12909" xr:uid="{9FE6C703-0784-44D7-9CF1-1BB1FB6E8079}"/>
    <cellStyle name="Column Heading 3 2 22 8" xfId="12910" xr:uid="{E2522D76-7A9E-470D-9CEB-7F8484110E83}"/>
    <cellStyle name="Column Heading 3 2 23" xfId="12911" xr:uid="{74CE634A-FF6E-494D-AB9A-8A9C0C78C798}"/>
    <cellStyle name="Column Heading 3 2 23 2" xfId="12912" xr:uid="{B0F81ECB-232E-4EB2-922F-6181CC85FE58}"/>
    <cellStyle name="Column Heading 3 2 23 2 2" xfId="12913" xr:uid="{10157457-5D34-4EA6-A4E1-FD0B89BF3DFB}"/>
    <cellStyle name="Column Heading 3 2 23 2 3" xfId="12914" xr:uid="{C9F4445D-3E05-41BA-9164-96A70EC39F58}"/>
    <cellStyle name="Column Heading 3 2 23 2 4" xfId="12915" xr:uid="{29B3E924-3A2A-4404-AACE-B0F3CAD685FA}"/>
    <cellStyle name="Column Heading 3 2 23 2 5" xfId="12916" xr:uid="{02A021DF-1798-4D47-9981-EA3A87A0D99B}"/>
    <cellStyle name="Column Heading 3 2 23 2 6" xfId="12917" xr:uid="{56CA6DB2-CE48-492D-9418-0A2C31203F54}"/>
    <cellStyle name="Column Heading 3 2 23 3" xfId="12918" xr:uid="{FDAB75F6-DB61-4842-8200-32BB2D629023}"/>
    <cellStyle name="Column Heading 3 2 23 3 2" xfId="12919" xr:uid="{AC8D2E48-3A12-4363-BCF7-07D8DFC033DA}"/>
    <cellStyle name="Column Heading 3 2 23 3 3" xfId="12920" xr:uid="{7FAA565E-B9CB-4409-AD54-626DC3BDF1B4}"/>
    <cellStyle name="Column Heading 3 2 23 4" xfId="12921" xr:uid="{AFB00531-F629-45BF-9615-718B9452DAD4}"/>
    <cellStyle name="Column Heading 3 2 23 4 2" xfId="12922" xr:uid="{8CB99458-4524-4E74-BF32-DDFCF3A4F375}"/>
    <cellStyle name="Column Heading 3 2 23 4 3" xfId="12923" xr:uid="{5F4510A8-95FB-42DD-9474-01A0C6E89355}"/>
    <cellStyle name="Column Heading 3 2 23 5" xfId="12924" xr:uid="{8CF6B15C-6FF9-465A-8F04-820B47E01FC7}"/>
    <cellStyle name="Column Heading 3 2 23 5 2" xfId="12925" xr:uid="{DC09374C-1E4D-4E24-85AD-A3E3FFC17EDE}"/>
    <cellStyle name="Column Heading 3 2 23 5 3" xfId="12926" xr:uid="{DAABADC2-3823-4188-9BED-402FD8547004}"/>
    <cellStyle name="Column Heading 3 2 23 6" xfId="12927" xr:uid="{584FC40E-9328-43BD-AC02-F670D3D8BB67}"/>
    <cellStyle name="Column Heading 3 2 23 6 2" xfId="12928" xr:uid="{5475CF4E-99EF-45AC-824E-99A03E0E1749}"/>
    <cellStyle name="Column Heading 3 2 23 6 3" xfId="12929" xr:uid="{07D671EE-EC9C-48F2-9AC8-B4BCE7A9B0ED}"/>
    <cellStyle name="Column Heading 3 2 23 7" xfId="12930" xr:uid="{F59BC44D-0564-431B-9A50-83460FE0CFF7}"/>
    <cellStyle name="Column Heading 3 2 23 8" xfId="12931" xr:uid="{02A29F60-E6AC-4608-855B-AC1BC87B0563}"/>
    <cellStyle name="Column Heading 3 2 24" xfId="12932" xr:uid="{DAF7597E-D322-4250-B23B-BCE1B5357687}"/>
    <cellStyle name="Column Heading 3 2 24 2" xfId="12933" xr:uid="{05522898-DD58-4B78-ADD7-ADA4263DCF5E}"/>
    <cellStyle name="Column Heading 3 2 24 2 2" xfId="12934" xr:uid="{BC5ACE87-E57C-4F3F-8A11-5FF25FB1A98E}"/>
    <cellStyle name="Column Heading 3 2 24 2 3" xfId="12935" xr:uid="{630BC152-4393-4481-8099-D92598693310}"/>
    <cellStyle name="Column Heading 3 2 24 2 4" xfId="12936" xr:uid="{23616257-95A7-4102-88A4-6F9E2659EA58}"/>
    <cellStyle name="Column Heading 3 2 24 2 5" xfId="12937" xr:uid="{6C56F549-3DD3-4C7D-8BE4-7D9A1503469E}"/>
    <cellStyle name="Column Heading 3 2 24 2 6" xfId="12938" xr:uid="{907ED736-677F-4466-A9C1-31822A78CB64}"/>
    <cellStyle name="Column Heading 3 2 24 3" xfId="12939" xr:uid="{9E0D03D6-72A2-43D6-A1B5-6AE6853852D5}"/>
    <cellStyle name="Column Heading 3 2 24 3 2" xfId="12940" xr:uid="{7460012E-B1AD-4F9B-B549-B8C2AEF70FC6}"/>
    <cellStyle name="Column Heading 3 2 24 3 3" xfId="12941" xr:uid="{24BC1620-7A3B-40F1-B16E-7D847505807C}"/>
    <cellStyle name="Column Heading 3 2 24 4" xfId="12942" xr:uid="{4859C0E7-4846-4EA6-9174-1EF11E2BF1C5}"/>
    <cellStyle name="Column Heading 3 2 24 4 2" xfId="12943" xr:uid="{759D9B40-9322-4FFD-A42D-72228129EA0F}"/>
    <cellStyle name="Column Heading 3 2 24 4 3" xfId="12944" xr:uid="{6E6BE5C0-1FA0-4009-9B69-8E4F0E1949B2}"/>
    <cellStyle name="Column Heading 3 2 24 5" xfId="12945" xr:uid="{70D7378E-A661-4E9A-B556-D728E6CA0908}"/>
    <cellStyle name="Column Heading 3 2 24 5 2" xfId="12946" xr:uid="{AA9BA8E1-7E3E-467B-8E5B-4489ED583629}"/>
    <cellStyle name="Column Heading 3 2 24 5 3" xfId="12947" xr:uid="{04131E72-2550-4A4F-8B0A-1371354C473C}"/>
    <cellStyle name="Column Heading 3 2 24 6" xfId="12948" xr:uid="{82738E33-F748-425F-8626-7FCCB00C029D}"/>
    <cellStyle name="Column Heading 3 2 24 6 2" xfId="12949" xr:uid="{292B58C2-9C52-4CAB-A9F0-CB3A822B3376}"/>
    <cellStyle name="Column Heading 3 2 24 6 3" xfId="12950" xr:uid="{EE374266-476D-4495-A1ED-5D5C1F341652}"/>
    <cellStyle name="Column Heading 3 2 24 7" xfId="12951" xr:uid="{24138FA0-9396-4EAC-8181-3A3AD3C2EB47}"/>
    <cellStyle name="Column Heading 3 2 24 8" xfId="12952" xr:uid="{819D7937-D6C8-4148-AA33-2DDCFC36E750}"/>
    <cellStyle name="Column Heading 3 2 25" xfId="12953" xr:uid="{EA721147-F729-4E06-9DBC-FDCCABE612E0}"/>
    <cellStyle name="Column Heading 3 2 25 2" xfId="12954" xr:uid="{524C76D1-8272-447D-AD9B-606CE4AD8524}"/>
    <cellStyle name="Column Heading 3 2 25 2 2" xfId="12955" xr:uid="{8E9A70D7-8F9A-4BF3-A003-337F4DB4794D}"/>
    <cellStyle name="Column Heading 3 2 25 2 3" xfId="12956" xr:uid="{A313113D-77A7-4BD9-86A5-238C84068319}"/>
    <cellStyle name="Column Heading 3 2 25 2 4" xfId="12957" xr:uid="{275AC112-CF2D-4B45-893A-777B29101497}"/>
    <cellStyle name="Column Heading 3 2 25 2 5" xfId="12958" xr:uid="{AC4B6882-60F1-49FF-9D4F-3DC78CD53A56}"/>
    <cellStyle name="Column Heading 3 2 25 2 6" xfId="12959" xr:uid="{74DEE316-4519-4808-B6A6-3BB27E080308}"/>
    <cellStyle name="Column Heading 3 2 25 3" xfId="12960" xr:uid="{1C74A165-D9A8-4C8A-80FD-7EDE94E6B058}"/>
    <cellStyle name="Column Heading 3 2 25 3 2" xfId="12961" xr:uid="{BE183813-D04A-46DA-834A-1E79405094D7}"/>
    <cellStyle name="Column Heading 3 2 25 3 3" xfId="12962" xr:uid="{CC6A4A2B-0A33-4D1F-99EE-87BB76D8ABBB}"/>
    <cellStyle name="Column Heading 3 2 25 4" xfId="12963" xr:uid="{02242DCD-492D-4E30-A370-43ECF3ACFD83}"/>
    <cellStyle name="Column Heading 3 2 25 4 2" xfId="12964" xr:uid="{F2702FA4-7898-4E85-AAFA-7236409F9151}"/>
    <cellStyle name="Column Heading 3 2 25 4 3" xfId="12965" xr:uid="{B9924561-C079-4F58-81D0-5B1A18B176D8}"/>
    <cellStyle name="Column Heading 3 2 25 5" xfId="12966" xr:uid="{50926368-22D4-4986-B948-E0C77D8B9F25}"/>
    <cellStyle name="Column Heading 3 2 25 5 2" xfId="12967" xr:uid="{2E6358AD-D693-4471-924A-8D71615A18DB}"/>
    <cellStyle name="Column Heading 3 2 25 5 3" xfId="12968" xr:uid="{9D6B5D7A-C0C2-4C83-9A2C-6181FF0F01E7}"/>
    <cellStyle name="Column Heading 3 2 25 6" xfId="12969" xr:uid="{019B99B2-FAF1-474D-9379-C7D95F3B2C2F}"/>
    <cellStyle name="Column Heading 3 2 25 6 2" xfId="12970" xr:uid="{8600DF10-1AD5-48A3-AB42-2208A0D9DD71}"/>
    <cellStyle name="Column Heading 3 2 25 6 3" xfId="12971" xr:uid="{6866E0C8-F65F-48C0-8C44-2D623B1D4C63}"/>
    <cellStyle name="Column Heading 3 2 25 7" xfId="12972" xr:uid="{84E314EE-4904-4A60-8EEE-DF4507F4CC79}"/>
    <cellStyle name="Column Heading 3 2 25 8" xfId="12973" xr:uid="{F0C724E3-90DA-4B9B-A4C9-AF2D45229D3B}"/>
    <cellStyle name="Column Heading 3 2 26" xfId="12974" xr:uid="{FE14602B-BBF0-48B0-AB68-011DB25AAF01}"/>
    <cellStyle name="Column Heading 3 2 26 2" xfId="12975" xr:uid="{3E1A2BC0-F79A-4037-A65B-FF6FA806AA9D}"/>
    <cellStyle name="Column Heading 3 2 26 2 2" xfId="12976" xr:uid="{61DDB95E-B167-4F78-8A96-E5E5F4E2C1EE}"/>
    <cellStyle name="Column Heading 3 2 26 2 3" xfId="12977" xr:uid="{6A44AF9E-60F6-4CFF-A1F8-15BCF963F2AB}"/>
    <cellStyle name="Column Heading 3 2 26 2 4" xfId="12978" xr:uid="{D5F781AF-3503-427B-BA8D-B029F109E998}"/>
    <cellStyle name="Column Heading 3 2 26 2 5" xfId="12979" xr:uid="{F119F575-DFDA-4098-A53B-4BB8612E9F83}"/>
    <cellStyle name="Column Heading 3 2 26 2 6" xfId="12980" xr:uid="{98F33262-D18D-48E2-BE2A-E49AA92EF618}"/>
    <cellStyle name="Column Heading 3 2 26 3" xfId="12981" xr:uid="{83F39EF0-E47F-4684-AD83-9E84FB8B49D0}"/>
    <cellStyle name="Column Heading 3 2 26 3 2" xfId="12982" xr:uid="{30719661-74A2-4946-BD2B-D62541196029}"/>
    <cellStyle name="Column Heading 3 2 26 3 3" xfId="12983" xr:uid="{C49EACB5-F377-40C5-BB29-C9F1C3E08467}"/>
    <cellStyle name="Column Heading 3 2 26 4" xfId="12984" xr:uid="{55DD1CC7-50D0-40C0-B4F4-202CC8EBA7C5}"/>
    <cellStyle name="Column Heading 3 2 26 4 2" xfId="12985" xr:uid="{5C7098F9-016B-4EEA-8535-937CFB6EE40B}"/>
    <cellStyle name="Column Heading 3 2 26 4 3" xfId="12986" xr:uid="{C5A3168A-DB23-4D47-97C2-0092822F4DA7}"/>
    <cellStyle name="Column Heading 3 2 26 5" xfId="12987" xr:uid="{6CB6A5AB-9F86-494B-B13B-2A2BA5C8A957}"/>
    <cellStyle name="Column Heading 3 2 26 5 2" xfId="12988" xr:uid="{4D01EA55-6C9C-4DCE-AFA5-9292957FA036}"/>
    <cellStyle name="Column Heading 3 2 26 5 3" xfId="12989" xr:uid="{87B487E8-2E84-4FBD-9D35-C8AC24D19B04}"/>
    <cellStyle name="Column Heading 3 2 26 6" xfId="12990" xr:uid="{75CED381-D7DD-4B07-8867-56EFB27FE685}"/>
    <cellStyle name="Column Heading 3 2 26 6 2" xfId="12991" xr:uid="{DC0C0A51-9578-4644-9C26-DAE262E82DA5}"/>
    <cellStyle name="Column Heading 3 2 26 6 3" xfId="12992" xr:uid="{441A2718-C7F1-4847-A4A1-8CD210CBF72D}"/>
    <cellStyle name="Column Heading 3 2 26 7" xfId="12993" xr:uid="{B4625AF8-CDAE-489D-A3FD-856A5FECA1DC}"/>
    <cellStyle name="Column Heading 3 2 26 8" xfId="12994" xr:uid="{3CD1BB27-BCED-4E0C-A467-FCB9BC5C522B}"/>
    <cellStyle name="Column Heading 3 2 27" xfId="12995" xr:uid="{A655ABA3-E7E4-45DA-86C1-E2E78F27334A}"/>
    <cellStyle name="Column Heading 3 2 27 2" xfId="12996" xr:uid="{1E3E8094-70D4-4624-8670-3BFD4719BD7C}"/>
    <cellStyle name="Column Heading 3 2 27 2 2" xfId="12997" xr:uid="{5543963B-10FB-4317-AF3C-41F062B9EF8B}"/>
    <cellStyle name="Column Heading 3 2 27 2 3" xfId="12998" xr:uid="{30BCB5A2-4635-477B-B6ED-59EB1F527F9B}"/>
    <cellStyle name="Column Heading 3 2 27 2 4" xfId="12999" xr:uid="{54347599-43B0-4B56-B5CC-7E833C8AD8C4}"/>
    <cellStyle name="Column Heading 3 2 27 2 5" xfId="13000" xr:uid="{D9A05EFA-D6E9-4F03-A9C0-99014E8EAA5A}"/>
    <cellStyle name="Column Heading 3 2 27 2 6" xfId="13001" xr:uid="{8262912C-8AC0-49A8-9142-E353972574BF}"/>
    <cellStyle name="Column Heading 3 2 27 3" xfId="13002" xr:uid="{E4A20110-1ED0-44CA-B275-9472D8421FF8}"/>
    <cellStyle name="Column Heading 3 2 27 3 2" xfId="13003" xr:uid="{60628916-0914-40BD-8186-1FED040DD0A4}"/>
    <cellStyle name="Column Heading 3 2 27 3 3" xfId="13004" xr:uid="{441D4DA4-C56A-4392-A808-9D2C3D115EEE}"/>
    <cellStyle name="Column Heading 3 2 27 4" xfId="13005" xr:uid="{37C0B471-6759-434F-9B84-A0C3C8FAEBDB}"/>
    <cellStyle name="Column Heading 3 2 27 4 2" xfId="13006" xr:uid="{412A6891-A435-4D63-8608-F95C06A40FC1}"/>
    <cellStyle name="Column Heading 3 2 27 4 3" xfId="13007" xr:uid="{477C4CA4-AEAF-47B6-9356-A8AF42F7E2CF}"/>
    <cellStyle name="Column Heading 3 2 27 5" xfId="13008" xr:uid="{EE3B3D0B-77EF-42BC-9C1F-A54D038F8878}"/>
    <cellStyle name="Column Heading 3 2 27 5 2" xfId="13009" xr:uid="{1F91FF54-68FF-487A-AF7A-F49FD283E594}"/>
    <cellStyle name="Column Heading 3 2 27 5 3" xfId="13010" xr:uid="{422F0482-0700-440A-A4AC-D1B5B30D6322}"/>
    <cellStyle name="Column Heading 3 2 27 6" xfId="13011" xr:uid="{1774A9CB-0312-40FA-ACDF-618268AF0497}"/>
    <cellStyle name="Column Heading 3 2 27 6 2" xfId="13012" xr:uid="{14941BA3-EC4E-4419-AC15-7867821B0C7E}"/>
    <cellStyle name="Column Heading 3 2 27 6 3" xfId="13013" xr:uid="{AA9540F3-6FF6-4F58-9976-DCF081FAC7D8}"/>
    <cellStyle name="Column Heading 3 2 27 7" xfId="13014" xr:uid="{10F01914-C1F5-4C36-90D4-6A3306CFF73F}"/>
    <cellStyle name="Column Heading 3 2 27 8" xfId="13015" xr:uid="{BCBDC8CD-8919-43D0-A0E6-C89604C2D799}"/>
    <cellStyle name="Column Heading 3 2 28" xfId="13016" xr:uid="{C21A64B5-AD4B-433E-B04B-F9DBB4A555B4}"/>
    <cellStyle name="Column Heading 3 2 28 2" xfId="13017" xr:uid="{EFCBB60F-83A4-484B-B5D9-1E72DE31CEE1}"/>
    <cellStyle name="Column Heading 3 2 28 2 2" xfId="13018" xr:uid="{D0395D35-6FDE-4064-81E5-EFFFC2FE1D02}"/>
    <cellStyle name="Column Heading 3 2 28 2 3" xfId="13019" xr:uid="{D092D5DC-D77F-4040-8122-8B3CF7F4CA9D}"/>
    <cellStyle name="Column Heading 3 2 28 2 4" xfId="13020" xr:uid="{4DD2C3C5-8B2C-486A-8598-4BC4AA35D679}"/>
    <cellStyle name="Column Heading 3 2 28 2 5" xfId="13021" xr:uid="{DE382B1B-C949-4395-96FD-35284ABF2B14}"/>
    <cellStyle name="Column Heading 3 2 28 2 6" xfId="13022" xr:uid="{BB10C20D-FF8D-494D-88F7-08489064E5D8}"/>
    <cellStyle name="Column Heading 3 2 28 3" xfId="13023" xr:uid="{8E002833-F9CF-40B8-AA29-1C050B64AF6A}"/>
    <cellStyle name="Column Heading 3 2 28 3 2" xfId="13024" xr:uid="{E239F630-066A-4997-92AF-F51CBE8FEBD3}"/>
    <cellStyle name="Column Heading 3 2 28 3 3" xfId="13025" xr:uid="{02114113-C7C4-4BB3-9D08-7AFB1B528306}"/>
    <cellStyle name="Column Heading 3 2 28 4" xfId="13026" xr:uid="{A8DC9286-656E-4F8D-8FD7-17655EE41CAE}"/>
    <cellStyle name="Column Heading 3 2 28 4 2" xfId="13027" xr:uid="{2B79DD45-FDC0-41FC-A269-5E22EF261DB4}"/>
    <cellStyle name="Column Heading 3 2 28 4 3" xfId="13028" xr:uid="{F1D610B2-C1CE-48C2-87AE-D49E4964E3C5}"/>
    <cellStyle name="Column Heading 3 2 28 5" xfId="13029" xr:uid="{A2601007-1CD2-4ACD-92BD-2BB31DFCC1BE}"/>
    <cellStyle name="Column Heading 3 2 28 5 2" xfId="13030" xr:uid="{784FF8F6-C467-4CB1-981A-E4B02CE69795}"/>
    <cellStyle name="Column Heading 3 2 28 5 3" xfId="13031" xr:uid="{E3E663B8-9D3D-4615-9510-815804074170}"/>
    <cellStyle name="Column Heading 3 2 28 6" xfId="13032" xr:uid="{6FE2B0F8-1AF5-45A8-84D8-4472419A3DA9}"/>
    <cellStyle name="Column Heading 3 2 28 6 2" xfId="13033" xr:uid="{EC9B5781-031D-40CF-8712-844A08C309F9}"/>
    <cellStyle name="Column Heading 3 2 28 6 3" xfId="13034" xr:uid="{11CF2226-1253-4ECA-964B-AE3FC559AA6D}"/>
    <cellStyle name="Column Heading 3 2 28 7" xfId="13035" xr:uid="{AA5F8E9B-874F-45AC-90B0-5A5B609E74AB}"/>
    <cellStyle name="Column Heading 3 2 28 8" xfId="13036" xr:uid="{0556980D-82C5-4E96-B267-10B329AEB9E2}"/>
    <cellStyle name="Column Heading 3 2 29" xfId="13037" xr:uid="{CB11270C-06BD-42B4-A935-97C8D4449E84}"/>
    <cellStyle name="Column Heading 3 2 29 2" xfId="13038" xr:uid="{418CA124-1D65-48D9-ADE9-08CA0EB753E4}"/>
    <cellStyle name="Column Heading 3 2 29 2 2" xfId="13039" xr:uid="{0298D69B-03C3-4385-98DA-CDC063CDFB2F}"/>
    <cellStyle name="Column Heading 3 2 29 2 3" xfId="13040" xr:uid="{1BF16531-21A1-4643-92D5-9BF1071F96E6}"/>
    <cellStyle name="Column Heading 3 2 29 2 4" xfId="13041" xr:uid="{8ABBFC40-C3DB-40A3-B75F-2FA5FF4C5257}"/>
    <cellStyle name="Column Heading 3 2 29 2 5" xfId="13042" xr:uid="{8F2D7E82-F322-4D4F-AF36-1B601EAE5B37}"/>
    <cellStyle name="Column Heading 3 2 29 2 6" xfId="13043" xr:uid="{C4E6347A-4439-4110-B717-0CB3883B1B12}"/>
    <cellStyle name="Column Heading 3 2 29 3" xfId="13044" xr:uid="{D5CC7B36-EA7B-4BE6-8278-5D12925DA4AB}"/>
    <cellStyle name="Column Heading 3 2 29 3 2" xfId="13045" xr:uid="{1CB6019C-C617-4248-90D1-E2336A5EF8CE}"/>
    <cellStyle name="Column Heading 3 2 29 3 3" xfId="13046" xr:uid="{9CE5E209-A731-4EA0-BB51-795F80558136}"/>
    <cellStyle name="Column Heading 3 2 29 4" xfId="13047" xr:uid="{79AD95CC-FDA6-419E-A0BF-55E35F68C381}"/>
    <cellStyle name="Column Heading 3 2 29 4 2" xfId="13048" xr:uid="{555ADB4A-5650-4F04-AA0C-96CE22C3FDE3}"/>
    <cellStyle name="Column Heading 3 2 29 4 3" xfId="13049" xr:uid="{251A8EFD-7213-4A85-81EE-1547A979EACC}"/>
    <cellStyle name="Column Heading 3 2 29 5" xfId="13050" xr:uid="{E1A6134D-C1AD-4232-8395-A5F60BFD257E}"/>
    <cellStyle name="Column Heading 3 2 29 5 2" xfId="13051" xr:uid="{2F6FA118-5CE7-44A5-9040-7533BD83B401}"/>
    <cellStyle name="Column Heading 3 2 29 5 3" xfId="13052" xr:uid="{6769391D-6B66-480C-A24A-B5996DD6B2D0}"/>
    <cellStyle name="Column Heading 3 2 29 6" xfId="13053" xr:uid="{E633C2DB-7BCB-4292-8A27-CD8552E10BB9}"/>
    <cellStyle name="Column Heading 3 2 29 6 2" xfId="13054" xr:uid="{736B7CD3-A375-419D-905F-CAF1FF552D66}"/>
    <cellStyle name="Column Heading 3 2 29 6 3" xfId="13055" xr:uid="{45AE61A0-7503-4942-9F9B-828B19282C59}"/>
    <cellStyle name="Column Heading 3 2 29 7" xfId="13056" xr:uid="{1B8FB39F-EF7A-4616-89AD-61A096FA09D1}"/>
    <cellStyle name="Column Heading 3 2 29 8" xfId="13057" xr:uid="{45B93201-AFC5-43DC-9ADC-B5F8654E2897}"/>
    <cellStyle name="Column Heading 3 2 3" xfId="13058" xr:uid="{86F6FA1A-B253-4994-98C2-D743C53FC4F2}"/>
    <cellStyle name="Column Heading 3 2 3 2" xfId="13059" xr:uid="{3CB0E657-D5B4-47F0-81FC-655621C98F53}"/>
    <cellStyle name="Column Heading 3 2 3 2 2" xfId="13060" xr:uid="{C3018B15-A395-4195-B129-17619C2ADE4E}"/>
    <cellStyle name="Column Heading 3 2 3 2 3" xfId="13061" xr:uid="{650F524F-2F4C-456C-BBA9-0D1DE9A80056}"/>
    <cellStyle name="Column Heading 3 2 3 2 4" xfId="13062" xr:uid="{6E7C8A9B-7841-4805-B365-0EE8E60CC4F2}"/>
    <cellStyle name="Column Heading 3 2 3 2 5" xfId="13063" xr:uid="{8EE9A1DA-FE87-40A6-99F1-B5E99E33A083}"/>
    <cellStyle name="Column Heading 3 2 3 2 6" xfId="13064" xr:uid="{0929730E-5539-43FE-B039-809BAE8669E4}"/>
    <cellStyle name="Column Heading 3 2 3 3" xfId="13065" xr:uid="{58405F35-AD9A-4E90-BFCA-B7E29803F3AE}"/>
    <cellStyle name="Column Heading 3 2 3 3 2" xfId="13066" xr:uid="{019AA442-5C70-4DEE-9F1F-AAB4AB0795E9}"/>
    <cellStyle name="Column Heading 3 2 3 3 3" xfId="13067" xr:uid="{267D798B-D74F-4290-B279-144DF4584658}"/>
    <cellStyle name="Column Heading 3 2 3 4" xfId="13068" xr:uid="{15F09D1D-4014-464E-B9C0-D4C6828535A7}"/>
    <cellStyle name="Column Heading 3 2 3 4 2" xfId="13069" xr:uid="{32142C36-3E47-4775-8A64-16943FD4D73A}"/>
    <cellStyle name="Column Heading 3 2 3 4 3" xfId="13070" xr:uid="{FED7F901-64E8-40A1-BF7D-420B43C5A735}"/>
    <cellStyle name="Column Heading 3 2 3 5" xfId="13071" xr:uid="{900FED63-8694-47A5-9C51-C6952E78C266}"/>
    <cellStyle name="Column Heading 3 2 3 5 2" xfId="13072" xr:uid="{5367482A-936A-46B8-A2B5-A5F733ACF547}"/>
    <cellStyle name="Column Heading 3 2 3 5 3" xfId="13073" xr:uid="{5A158A98-D075-4090-A8EA-A47D454C054A}"/>
    <cellStyle name="Column Heading 3 2 3 6" xfId="13074" xr:uid="{8B7EF9F5-3246-44CE-8316-C1BB034F336A}"/>
    <cellStyle name="Column Heading 3 2 3 6 2" xfId="13075" xr:uid="{91C82756-DD7F-41FC-B283-25C9D2C0B4B0}"/>
    <cellStyle name="Column Heading 3 2 3 6 3" xfId="13076" xr:uid="{8B0C7A4D-1355-4039-BC7C-A065D9BD4123}"/>
    <cellStyle name="Column Heading 3 2 3 7" xfId="13077" xr:uid="{EB189BCC-68F2-40C7-82A1-33BF4782A1BA}"/>
    <cellStyle name="Column Heading 3 2 3 8" xfId="13078" xr:uid="{48B41FD7-00EE-4562-AF80-25DA6CD737DF}"/>
    <cellStyle name="Column Heading 3 2 30" xfId="13079" xr:uid="{B57D2D84-8281-48DD-A60B-4D67EBC94BE0}"/>
    <cellStyle name="Column Heading 3 2 30 2" xfId="13080" xr:uid="{D66A9223-3EAC-4839-AB6C-2B6D9AE9F7E9}"/>
    <cellStyle name="Column Heading 3 2 30 2 2" xfId="13081" xr:uid="{E662D7FF-888F-4ED1-BFC5-8053A9A5CED5}"/>
    <cellStyle name="Column Heading 3 2 30 2 3" xfId="13082" xr:uid="{B28D500C-F19D-484D-BEFB-6B6D237F2874}"/>
    <cellStyle name="Column Heading 3 2 30 2 4" xfId="13083" xr:uid="{1606488D-9A52-4B69-BD82-D7E503BF01F6}"/>
    <cellStyle name="Column Heading 3 2 30 2 5" xfId="13084" xr:uid="{A0A30C85-E0A3-4DEC-9868-3B58899E88CD}"/>
    <cellStyle name="Column Heading 3 2 30 2 6" xfId="13085" xr:uid="{A05D7ECB-1516-41A9-AA85-7D1C9BA7142B}"/>
    <cellStyle name="Column Heading 3 2 30 3" xfId="13086" xr:uid="{82B4A960-4285-4C68-8C00-C9F9D58857A1}"/>
    <cellStyle name="Column Heading 3 2 30 3 2" xfId="13087" xr:uid="{005E3461-4D42-4D69-AF71-09ECD0EC5613}"/>
    <cellStyle name="Column Heading 3 2 30 3 3" xfId="13088" xr:uid="{BA467450-FF04-4ADE-90DF-3455C52AE97D}"/>
    <cellStyle name="Column Heading 3 2 30 4" xfId="13089" xr:uid="{37EEE684-4DB8-4FA8-9E4C-5BFDD9F244FE}"/>
    <cellStyle name="Column Heading 3 2 30 4 2" xfId="13090" xr:uid="{D449BD19-197E-4D61-B3B9-440487F722C4}"/>
    <cellStyle name="Column Heading 3 2 30 4 3" xfId="13091" xr:uid="{71B260FA-6BC2-45A3-A0F6-AA59885073AE}"/>
    <cellStyle name="Column Heading 3 2 30 5" xfId="13092" xr:uid="{EE9BDCFE-322B-4002-BA2D-6E59E412B012}"/>
    <cellStyle name="Column Heading 3 2 30 5 2" xfId="13093" xr:uid="{AA62AFBC-9434-475E-9B68-4DC2208FCA0E}"/>
    <cellStyle name="Column Heading 3 2 30 5 3" xfId="13094" xr:uid="{B1A82725-0D5E-40B3-89E4-D69BFF283D4E}"/>
    <cellStyle name="Column Heading 3 2 30 6" xfId="13095" xr:uid="{8A753897-FEC0-4D54-9EA0-2CC63DD3B03E}"/>
    <cellStyle name="Column Heading 3 2 30 6 2" xfId="13096" xr:uid="{B99A2653-A03F-48FD-8C15-A3D85AE8E7E7}"/>
    <cellStyle name="Column Heading 3 2 30 6 3" xfId="13097" xr:uid="{5EED558D-D4FD-4BB1-8B64-892A9A6116A5}"/>
    <cellStyle name="Column Heading 3 2 30 7" xfId="13098" xr:uid="{7909F1BD-5E38-4BB8-9B99-E38D9813F889}"/>
    <cellStyle name="Column Heading 3 2 30 8" xfId="13099" xr:uid="{89AA568B-A979-4A8B-9F28-E41998F911B0}"/>
    <cellStyle name="Column Heading 3 2 31" xfId="13100" xr:uid="{5407ADEB-BC49-49C5-8189-1660F2F1B89A}"/>
    <cellStyle name="Column Heading 3 2 31 2" xfId="13101" xr:uid="{42D87402-D524-4490-A1BB-EDE46AC40D87}"/>
    <cellStyle name="Column Heading 3 2 31 2 2" xfId="13102" xr:uid="{53CA3A45-800E-4935-8A62-0BBE8DF8ADB2}"/>
    <cellStyle name="Column Heading 3 2 31 2 3" xfId="13103" xr:uid="{382B9B08-1595-44B2-9DBB-F0BC9837C9C6}"/>
    <cellStyle name="Column Heading 3 2 31 2 4" xfId="13104" xr:uid="{FB0AC556-C2F3-4B46-B190-403564E98FB1}"/>
    <cellStyle name="Column Heading 3 2 31 2 5" xfId="13105" xr:uid="{2B420F38-E141-400D-BCAE-38D15115C055}"/>
    <cellStyle name="Column Heading 3 2 31 2 6" xfId="13106" xr:uid="{C11194FC-767F-4AEA-A47D-A23F68017B82}"/>
    <cellStyle name="Column Heading 3 2 31 3" xfId="13107" xr:uid="{24413E61-3D19-4305-966D-46295A46ADC1}"/>
    <cellStyle name="Column Heading 3 2 31 3 2" xfId="13108" xr:uid="{D6C1E21A-B9F2-438A-A0F1-29836745A2C1}"/>
    <cellStyle name="Column Heading 3 2 31 3 3" xfId="13109" xr:uid="{C22F4D5C-6A34-4E0B-BACC-4F313DA0C1D8}"/>
    <cellStyle name="Column Heading 3 2 31 4" xfId="13110" xr:uid="{5BB69091-48C4-4690-9187-A6FD1EB52514}"/>
    <cellStyle name="Column Heading 3 2 31 4 2" xfId="13111" xr:uid="{757DE9D2-2CD3-4091-91B5-D3E4BFF04E52}"/>
    <cellStyle name="Column Heading 3 2 31 4 3" xfId="13112" xr:uid="{9ACB78CC-01DB-496C-BE1A-61DE77A9FBB9}"/>
    <cellStyle name="Column Heading 3 2 31 5" xfId="13113" xr:uid="{4530381D-0FE2-4005-829C-F1E3F96427F7}"/>
    <cellStyle name="Column Heading 3 2 31 5 2" xfId="13114" xr:uid="{B11E94BC-3A4F-457C-AE11-30F199B91221}"/>
    <cellStyle name="Column Heading 3 2 31 5 3" xfId="13115" xr:uid="{FC6620A2-6A8D-4A89-B59F-8E36C2367936}"/>
    <cellStyle name="Column Heading 3 2 31 6" xfId="13116" xr:uid="{85301D81-5F3C-4E21-BE1B-9CAB8BEA486A}"/>
    <cellStyle name="Column Heading 3 2 31 6 2" xfId="13117" xr:uid="{0EE2E80C-CF17-4EE5-A34E-BFA2F052D266}"/>
    <cellStyle name="Column Heading 3 2 31 6 3" xfId="13118" xr:uid="{EF36791A-E58D-46C3-AE20-2ED935A195B9}"/>
    <cellStyle name="Column Heading 3 2 31 7" xfId="13119" xr:uid="{2561A56C-0B11-409C-B4AA-10CCB8A1AF77}"/>
    <cellStyle name="Column Heading 3 2 31 8" xfId="13120" xr:uid="{E722108C-8B76-464E-894A-2459007B8B58}"/>
    <cellStyle name="Column Heading 3 2 32" xfId="13121" xr:uid="{981F948F-7847-4A20-B4C9-344556AE8008}"/>
    <cellStyle name="Column Heading 3 2 32 2" xfId="13122" xr:uid="{58BB0807-138A-44B6-A3A8-0E439C27FD75}"/>
    <cellStyle name="Column Heading 3 2 32 2 2" xfId="13123" xr:uid="{7B711A6E-B42F-4F60-B8BB-ECF205864519}"/>
    <cellStyle name="Column Heading 3 2 32 2 3" xfId="13124" xr:uid="{899591F8-9AC4-4B82-A4F6-E2E22AB4260F}"/>
    <cellStyle name="Column Heading 3 2 32 2 4" xfId="13125" xr:uid="{290A77CF-C30C-498E-B964-7C7720BB785A}"/>
    <cellStyle name="Column Heading 3 2 32 2 5" xfId="13126" xr:uid="{59EC5FBF-CE7C-4DAC-948D-A631EA2E0331}"/>
    <cellStyle name="Column Heading 3 2 32 2 6" xfId="13127" xr:uid="{E8670F6E-12DD-437C-9D41-5E787B5C3E87}"/>
    <cellStyle name="Column Heading 3 2 32 3" xfId="13128" xr:uid="{F3109ED1-292B-4FD2-A273-70DD0539B94E}"/>
    <cellStyle name="Column Heading 3 2 32 3 2" xfId="13129" xr:uid="{F1A167BB-8F80-47F7-A226-8A22C94CC9D5}"/>
    <cellStyle name="Column Heading 3 2 32 3 3" xfId="13130" xr:uid="{92F5D0BF-5E05-40E5-8722-06E45FE07147}"/>
    <cellStyle name="Column Heading 3 2 32 4" xfId="13131" xr:uid="{AD0A158D-7755-4A69-97D3-D92E29D773A3}"/>
    <cellStyle name="Column Heading 3 2 32 4 2" xfId="13132" xr:uid="{00B89686-8CBF-4A31-8778-78C74A85EAB9}"/>
    <cellStyle name="Column Heading 3 2 32 4 3" xfId="13133" xr:uid="{8B5D8564-2CBD-4A41-B8DD-18D76C878D50}"/>
    <cellStyle name="Column Heading 3 2 32 5" xfId="13134" xr:uid="{343BAC30-23A2-480C-BA37-6BBA517060E6}"/>
    <cellStyle name="Column Heading 3 2 32 5 2" xfId="13135" xr:uid="{C0D0C926-2D40-464F-B5F6-73DE808F0993}"/>
    <cellStyle name="Column Heading 3 2 32 5 3" xfId="13136" xr:uid="{0BA27AA7-2CAE-456A-9F42-1BA8E28D16B1}"/>
    <cellStyle name="Column Heading 3 2 32 6" xfId="13137" xr:uid="{9C62CD3C-086C-4108-B5B5-1461FA22DF30}"/>
    <cellStyle name="Column Heading 3 2 32 6 2" xfId="13138" xr:uid="{3041FE01-6EA5-4993-8454-44FB25A0A483}"/>
    <cellStyle name="Column Heading 3 2 32 6 3" xfId="13139" xr:uid="{0D63C64B-C36C-48F0-B322-8720C427DA3E}"/>
    <cellStyle name="Column Heading 3 2 32 7" xfId="13140" xr:uid="{91021BE7-5123-4446-B32B-47AAA1ECA776}"/>
    <cellStyle name="Column Heading 3 2 32 8" xfId="13141" xr:uid="{6DCFF34D-D728-4836-86FB-E0DED578B744}"/>
    <cellStyle name="Column Heading 3 2 33" xfId="13142" xr:uid="{3B5B8B1B-13F9-4344-8698-4A2C2227C3B8}"/>
    <cellStyle name="Column Heading 3 2 33 2" xfId="13143" xr:uid="{670AD0DC-D221-4E78-9499-9830844F43E6}"/>
    <cellStyle name="Column Heading 3 2 33 2 2" xfId="13144" xr:uid="{FBD94A6C-B305-4FB2-985F-3F3C09956714}"/>
    <cellStyle name="Column Heading 3 2 33 2 3" xfId="13145" xr:uid="{1A77EA24-C650-41F4-8EAC-B7B334463500}"/>
    <cellStyle name="Column Heading 3 2 33 2 4" xfId="13146" xr:uid="{AACA2F93-8042-4852-A8D1-26CB9110DC00}"/>
    <cellStyle name="Column Heading 3 2 33 2 5" xfId="13147" xr:uid="{37535BDB-4ED0-4BAA-BE55-243F3CD22042}"/>
    <cellStyle name="Column Heading 3 2 33 2 6" xfId="13148" xr:uid="{8F7E1095-1A09-46DD-ABF8-76D7D02AFD8F}"/>
    <cellStyle name="Column Heading 3 2 33 3" xfId="13149" xr:uid="{1EEC0046-F330-49F1-998B-157EA6337782}"/>
    <cellStyle name="Column Heading 3 2 33 3 2" xfId="13150" xr:uid="{8941E638-2417-4504-BA04-E4B909E77962}"/>
    <cellStyle name="Column Heading 3 2 33 3 3" xfId="13151" xr:uid="{EC261EA4-A634-43E8-8CD3-9CBD19CEC206}"/>
    <cellStyle name="Column Heading 3 2 33 4" xfId="13152" xr:uid="{CC13EB6F-F49A-4DB1-BFD3-ADDA83487C5E}"/>
    <cellStyle name="Column Heading 3 2 33 4 2" xfId="13153" xr:uid="{1394067B-8278-408C-AC02-372645914A39}"/>
    <cellStyle name="Column Heading 3 2 33 4 3" xfId="13154" xr:uid="{41F5A324-D11D-4E6C-9D61-2A76E63BADAC}"/>
    <cellStyle name="Column Heading 3 2 33 5" xfId="13155" xr:uid="{D55F07ED-A7B4-4CE9-B6DD-96F784083A43}"/>
    <cellStyle name="Column Heading 3 2 33 5 2" xfId="13156" xr:uid="{B78B0064-CA1A-4DF5-9A81-AE7414D5F487}"/>
    <cellStyle name="Column Heading 3 2 33 5 3" xfId="13157" xr:uid="{052C368F-6BC8-47E7-830F-8638F3CEF43A}"/>
    <cellStyle name="Column Heading 3 2 33 6" xfId="13158" xr:uid="{21DEBF14-347C-4834-8422-7A0BB31EA1A6}"/>
    <cellStyle name="Column Heading 3 2 33 6 2" xfId="13159" xr:uid="{1E7FAEFE-4DDA-46CB-9B0B-3FE308413913}"/>
    <cellStyle name="Column Heading 3 2 33 6 3" xfId="13160" xr:uid="{09893E8E-E658-44FF-B6E1-DF462AF89053}"/>
    <cellStyle name="Column Heading 3 2 33 7" xfId="13161" xr:uid="{2B953289-4B91-4C72-B2EE-035ACCC304D1}"/>
    <cellStyle name="Column Heading 3 2 33 8" xfId="13162" xr:uid="{7C416203-BC11-4A57-A745-0A119EB25143}"/>
    <cellStyle name="Column Heading 3 2 34" xfId="13163" xr:uid="{05207519-7648-4496-B88F-7F2A608F3B80}"/>
    <cellStyle name="Column Heading 3 2 34 2" xfId="13164" xr:uid="{5CB6514E-8784-4B33-968B-85478F89047C}"/>
    <cellStyle name="Column Heading 3 2 34 2 2" xfId="13165" xr:uid="{3D77D0D1-0EFF-44DC-A2C0-F83C01E65BAA}"/>
    <cellStyle name="Column Heading 3 2 34 2 3" xfId="13166" xr:uid="{8BEC2406-7CFA-48EC-A985-DC5E7FA5F717}"/>
    <cellStyle name="Column Heading 3 2 34 2 4" xfId="13167" xr:uid="{22B6FF59-A1DD-499C-9156-7D34C2E3788F}"/>
    <cellStyle name="Column Heading 3 2 34 2 5" xfId="13168" xr:uid="{8DEB60CB-857F-4ACB-8F1C-A1D8648AABEB}"/>
    <cellStyle name="Column Heading 3 2 34 2 6" xfId="13169" xr:uid="{E7F7C73A-3C74-4656-B5F6-747E00A62F19}"/>
    <cellStyle name="Column Heading 3 2 34 3" xfId="13170" xr:uid="{208C422E-2C3E-4713-8B03-5B93F4251481}"/>
    <cellStyle name="Column Heading 3 2 34 3 2" xfId="13171" xr:uid="{7EE73240-A145-45FD-BDB1-37ABE00B83C3}"/>
    <cellStyle name="Column Heading 3 2 34 3 3" xfId="13172" xr:uid="{7783FED1-42BB-4585-B3C1-628BED0724CE}"/>
    <cellStyle name="Column Heading 3 2 34 4" xfId="13173" xr:uid="{5BA638DF-EC72-4795-89A4-DACB4D09277C}"/>
    <cellStyle name="Column Heading 3 2 34 4 2" xfId="13174" xr:uid="{101BC8B6-0D9D-44F8-A5A3-F8A1CE52F3D7}"/>
    <cellStyle name="Column Heading 3 2 34 4 3" xfId="13175" xr:uid="{407A0AD6-58B6-4138-A83F-4F52CE0A939B}"/>
    <cellStyle name="Column Heading 3 2 34 5" xfId="13176" xr:uid="{D22DBF7E-0E36-459A-B5C3-4B7A498137CE}"/>
    <cellStyle name="Column Heading 3 2 34 5 2" xfId="13177" xr:uid="{BC87FD1A-81D8-41C7-BF2E-39633454FCA3}"/>
    <cellStyle name="Column Heading 3 2 34 5 3" xfId="13178" xr:uid="{4F384FAD-F7BF-4723-9898-5192DF763C6F}"/>
    <cellStyle name="Column Heading 3 2 34 6" xfId="13179" xr:uid="{0E880879-6CE4-4AAE-BD36-013B187B01BB}"/>
    <cellStyle name="Column Heading 3 2 34 6 2" xfId="13180" xr:uid="{8E695562-B52B-4A7E-844F-F04818D25CF8}"/>
    <cellStyle name="Column Heading 3 2 34 6 3" xfId="13181" xr:uid="{EE79BFC9-1246-4283-B5E9-38C2598399A3}"/>
    <cellStyle name="Column Heading 3 2 34 7" xfId="13182" xr:uid="{0BD29447-A214-485B-A717-E2887C8BB645}"/>
    <cellStyle name="Column Heading 3 2 34 8" xfId="13183" xr:uid="{21CABDC8-79CA-4BEB-862C-E333F15281DC}"/>
    <cellStyle name="Column Heading 3 2 35" xfId="13184" xr:uid="{8B735006-F9E1-4FC1-B143-CF83987B5028}"/>
    <cellStyle name="Column Heading 3 2 35 2" xfId="13185" xr:uid="{C077943A-DCED-4DBA-9113-02153FB1CAFD}"/>
    <cellStyle name="Column Heading 3 2 35 3" xfId="13186" xr:uid="{AA827654-C83C-4EFA-93C2-81ACAAD64F65}"/>
    <cellStyle name="Column Heading 3 2 35 4" xfId="13187" xr:uid="{319FFB58-EB08-4100-8ADD-D87F735772FB}"/>
    <cellStyle name="Column Heading 3 2 35 5" xfId="13188" xr:uid="{A6D07945-1FB9-4548-8E40-0186DDBAF2FF}"/>
    <cellStyle name="Column Heading 3 2 35 6" xfId="13189" xr:uid="{256E68E7-FD09-48FC-A53E-10CE8CF5C647}"/>
    <cellStyle name="Column Heading 3 2 36" xfId="13190" xr:uid="{3F3DFCDF-D978-4C5C-8262-7310A68D0F63}"/>
    <cellStyle name="Column Heading 3 2 36 2" xfId="13191" xr:uid="{9184DCEA-A05B-4AB3-AEE6-75F352F640DE}"/>
    <cellStyle name="Column Heading 3 2 36 3" xfId="13192" xr:uid="{3C73DD88-CD70-4EC6-81E6-2FE801C1CB52}"/>
    <cellStyle name="Column Heading 3 2 37" xfId="13193" xr:uid="{C909D7BD-883F-49E3-9F75-CC64EC388E87}"/>
    <cellStyle name="Column Heading 3 2 37 2" xfId="13194" xr:uid="{DD946F8E-11B6-4978-ABD1-93E0D8003FC4}"/>
    <cellStyle name="Column Heading 3 2 37 3" xfId="13195" xr:uid="{F4C99CFC-36BD-4925-9431-5AE1E0657785}"/>
    <cellStyle name="Column Heading 3 2 38" xfId="13196" xr:uid="{FA7C1304-12F7-4EDF-8C2E-10398BEA9645}"/>
    <cellStyle name="Column Heading 3 2 38 2" xfId="13197" xr:uid="{F5B2AB26-3C04-42AE-89BE-4A969B5A5A76}"/>
    <cellStyle name="Column Heading 3 2 38 3" xfId="13198" xr:uid="{18FA757A-B41C-4B12-952B-5F145FED72C6}"/>
    <cellStyle name="Column Heading 3 2 39" xfId="13199" xr:uid="{38A0EA19-0229-4319-AEE9-3B01414E01B3}"/>
    <cellStyle name="Column Heading 3 2 39 2" xfId="13200" xr:uid="{CA2863DC-8F3D-42E8-9CDD-7EF0FF2B40C2}"/>
    <cellStyle name="Column Heading 3 2 39 3" xfId="13201" xr:uid="{03B7D917-0197-4142-934B-3D3A81613A2E}"/>
    <cellStyle name="Column Heading 3 2 4" xfId="13202" xr:uid="{D6AA96C8-8181-4D29-A1E3-1121A3C0795C}"/>
    <cellStyle name="Column Heading 3 2 4 2" xfId="13203" xr:uid="{8BC8558D-AA89-441F-8046-1E5FEB18463C}"/>
    <cellStyle name="Column Heading 3 2 4 2 2" xfId="13204" xr:uid="{7EC96473-D331-4CCF-B59E-95B2CA259C57}"/>
    <cellStyle name="Column Heading 3 2 4 2 3" xfId="13205" xr:uid="{D0E33A2D-FD45-4579-B020-CFEF2B25AE1D}"/>
    <cellStyle name="Column Heading 3 2 4 2 4" xfId="13206" xr:uid="{07FC76E3-031A-420E-A232-B18D2AB953DE}"/>
    <cellStyle name="Column Heading 3 2 4 2 5" xfId="13207" xr:uid="{5B6B6FFE-E38F-465A-97E6-9839A4903622}"/>
    <cellStyle name="Column Heading 3 2 4 2 6" xfId="13208" xr:uid="{62E6DC97-947A-42C2-8C2E-F1DE8902F19E}"/>
    <cellStyle name="Column Heading 3 2 4 3" xfId="13209" xr:uid="{442CC24A-6E00-4446-8165-5C6987018E0C}"/>
    <cellStyle name="Column Heading 3 2 4 3 2" xfId="13210" xr:uid="{7E92A2F2-6B1B-4C1A-9E60-1F19569508BA}"/>
    <cellStyle name="Column Heading 3 2 4 3 3" xfId="13211" xr:uid="{0453AEB4-25F6-40E7-AAD4-45E59F2C05AE}"/>
    <cellStyle name="Column Heading 3 2 4 4" xfId="13212" xr:uid="{BB4D8395-BA14-4426-B59C-84CC8F8853C2}"/>
    <cellStyle name="Column Heading 3 2 4 4 2" xfId="13213" xr:uid="{DDE0681F-DD54-4ACD-9F04-66CC02ED1DC9}"/>
    <cellStyle name="Column Heading 3 2 4 4 3" xfId="13214" xr:uid="{D8C349FE-2743-4C0B-B12A-05A9FC13C263}"/>
    <cellStyle name="Column Heading 3 2 4 5" xfId="13215" xr:uid="{8C6347EA-77EA-49BB-837F-D9F69B85FE1F}"/>
    <cellStyle name="Column Heading 3 2 4 5 2" xfId="13216" xr:uid="{4F2D7808-A7B6-4A45-90D8-903A8B2DFE51}"/>
    <cellStyle name="Column Heading 3 2 4 5 3" xfId="13217" xr:uid="{609CE887-6E7D-4551-881D-0F970C82BCDD}"/>
    <cellStyle name="Column Heading 3 2 4 6" xfId="13218" xr:uid="{4EF1543D-28EC-403C-808E-9C5EA878FAF6}"/>
    <cellStyle name="Column Heading 3 2 4 6 2" xfId="13219" xr:uid="{E477CE3B-C554-4D24-95ED-1E1A1E38B440}"/>
    <cellStyle name="Column Heading 3 2 4 6 3" xfId="13220" xr:uid="{862902D3-80E2-4C79-B440-545AACC16AFC}"/>
    <cellStyle name="Column Heading 3 2 4 7" xfId="13221" xr:uid="{797B04A2-0363-48C6-A079-4FC730536955}"/>
    <cellStyle name="Column Heading 3 2 4 8" xfId="13222" xr:uid="{FCBE4C10-A025-4909-856B-00053F0BFF4B}"/>
    <cellStyle name="Column Heading 3 2 40" xfId="13223" xr:uid="{1098EEC4-160B-41B4-A8B1-16BA23E1365C}"/>
    <cellStyle name="Column Heading 3 2 41" xfId="13224" xr:uid="{7088469F-5435-4939-A580-A2B60F1E971D}"/>
    <cellStyle name="Column Heading 3 2 5" xfId="13225" xr:uid="{1A2BA02E-520E-4002-A2D7-490BEF1827D7}"/>
    <cellStyle name="Column Heading 3 2 5 2" xfId="13226" xr:uid="{60DFEBB5-A992-4C97-991D-1867942F2759}"/>
    <cellStyle name="Column Heading 3 2 5 2 2" xfId="13227" xr:uid="{F715ACF3-02D4-4650-9EE3-D966965D87E8}"/>
    <cellStyle name="Column Heading 3 2 5 2 3" xfId="13228" xr:uid="{74F1DF8D-36CD-4A49-B7C1-1DC0AB7B3358}"/>
    <cellStyle name="Column Heading 3 2 5 2 4" xfId="13229" xr:uid="{31E6A7CC-81B8-4D73-878A-F42B7811983C}"/>
    <cellStyle name="Column Heading 3 2 5 2 5" xfId="13230" xr:uid="{3557966A-032D-4632-8E67-64E8773BEC45}"/>
    <cellStyle name="Column Heading 3 2 5 2 6" xfId="13231" xr:uid="{2AC25134-31C5-4EEA-B323-0EB0316F32DF}"/>
    <cellStyle name="Column Heading 3 2 5 3" xfId="13232" xr:uid="{D8E3DE7F-A33A-489E-886B-4449786C72B6}"/>
    <cellStyle name="Column Heading 3 2 5 3 2" xfId="13233" xr:uid="{713D4809-7838-463F-97D5-F757863FA216}"/>
    <cellStyle name="Column Heading 3 2 5 3 3" xfId="13234" xr:uid="{E16BB1A0-C83C-47E3-8B4F-C43928ED9BAF}"/>
    <cellStyle name="Column Heading 3 2 5 4" xfId="13235" xr:uid="{554FC480-3773-41AA-81FC-0EC9E0856925}"/>
    <cellStyle name="Column Heading 3 2 5 4 2" xfId="13236" xr:uid="{105A9630-72CC-45F7-AADB-7226141015B5}"/>
    <cellStyle name="Column Heading 3 2 5 4 3" xfId="13237" xr:uid="{6E32F003-F931-4588-BD0C-739D3FC54570}"/>
    <cellStyle name="Column Heading 3 2 5 5" xfId="13238" xr:uid="{509A65CF-C64F-43B8-8993-77E8AF66AD7D}"/>
    <cellStyle name="Column Heading 3 2 5 5 2" xfId="13239" xr:uid="{86BDA1DF-A93C-4CC6-852A-F014C78BC19F}"/>
    <cellStyle name="Column Heading 3 2 5 5 3" xfId="13240" xr:uid="{65D737DE-7F98-4C70-AA27-6B324DDC247D}"/>
    <cellStyle name="Column Heading 3 2 5 6" xfId="13241" xr:uid="{1BCB13C8-A955-4856-8204-637095C5319F}"/>
    <cellStyle name="Column Heading 3 2 5 6 2" xfId="13242" xr:uid="{0EF857D0-7B03-4F71-B159-6FD6E092525E}"/>
    <cellStyle name="Column Heading 3 2 5 6 3" xfId="13243" xr:uid="{4D6C49D4-966D-443C-BF1A-3B66DC06DC61}"/>
    <cellStyle name="Column Heading 3 2 5 7" xfId="13244" xr:uid="{98041564-660F-46EE-9498-09290F0471FE}"/>
    <cellStyle name="Column Heading 3 2 5 8" xfId="13245" xr:uid="{F6C8B99B-A261-4A99-BDAA-BEECDD63EB58}"/>
    <cellStyle name="Column Heading 3 2 6" xfId="13246" xr:uid="{F9D06426-7CF2-4C1E-A1E2-85C8CAAEBC25}"/>
    <cellStyle name="Column Heading 3 2 6 2" xfId="13247" xr:uid="{6FF89152-FA7E-4979-9C41-9D7043695DC7}"/>
    <cellStyle name="Column Heading 3 2 6 2 2" xfId="13248" xr:uid="{FB310A89-340E-4B8B-931C-1357AEF248C0}"/>
    <cellStyle name="Column Heading 3 2 6 2 3" xfId="13249" xr:uid="{3A1611FC-A178-42BC-9AF2-1F9EBF670605}"/>
    <cellStyle name="Column Heading 3 2 6 2 4" xfId="13250" xr:uid="{177D75AE-5BAB-4C2B-8110-6EFFD8036F0C}"/>
    <cellStyle name="Column Heading 3 2 6 2 5" xfId="13251" xr:uid="{052C2771-4BA6-4D07-A922-9A9E8FCFA4E4}"/>
    <cellStyle name="Column Heading 3 2 6 2 6" xfId="13252" xr:uid="{34029917-9FBE-4043-9E4F-4EF28734D767}"/>
    <cellStyle name="Column Heading 3 2 6 3" xfId="13253" xr:uid="{5440D0BA-2822-47A5-9AB7-EBDC12C531EC}"/>
    <cellStyle name="Column Heading 3 2 6 3 2" xfId="13254" xr:uid="{D4305DD5-B57E-403C-AE18-DD4DC4D54AB3}"/>
    <cellStyle name="Column Heading 3 2 6 3 3" xfId="13255" xr:uid="{F0F4144D-020A-4E45-B21C-CA34266006B6}"/>
    <cellStyle name="Column Heading 3 2 6 4" xfId="13256" xr:uid="{C3CDBE28-349A-4EC9-AFBF-E5E47B1CB29B}"/>
    <cellStyle name="Column Heading 3 2 6 4 2" xfId="13257" xr:uid="{1954C205-23E5-4569-86D1-082A1F2D3B29}"/>
    <cellStyle name="Column Heading 3 2 6 4 3" xfId="13258" xr:uid="{945863D9-1981-4C87-A257-F8919344B6DC}"/>
    <cellStyle name="Column Heading 3 2 6 5" xfId="13259" xr:uid="{41542C4D-984E-402F-8C71-6D0C5910D676}"/>
    <cellStyle name="Column Heading 3 2 6 5 2" xfId="13260" xr:uid="{9F7EED95-A8BA-4651-9FC3-999C98F17B4D}"/>
    <cellStyle name="Column Heading 3 2 6 5 3" xfId="13261" xr:uid="{13ABFB14-65FB-495C-A77E-0078694F8720}"/>
    <cellStyle name="Column Heading 3 2 6 6" xfId="13262" xr:uid="{D8E3CEEE-E86F-44E1-847B-720C7E8BB5CF}"/>
    <cellStyle name="Column Heading 3 2 6 6 2" xfId="13263" xr:uid="{1A45BBEC-943A-46D9-9315-BFF9289D8887}"/>
    <cellStyle name="Column Heading 3 2 6 6 3" xfId="13264" xr:uid="{4567EEC7-51D6-4254-AEA1-3658BB14B791}"/>
    <cellStyle name="Column Heading 3 2 6 7" xfId="13265" xr:uid="{B7269505-D001-4538-8DC3-D313AA8E93DC}"/>
    <cellStyle name="Column Heading 3 2 6 8" xfId="13266" xr:uid="{27A01ED0-8601-4FE1-980F-40402EF2C5D4}"/>
    <cellStyle name="Column Heading 3 2 7" xfId="13267" xr:uid="{61BDE339-78DB-4E56-9860-30841142F9B8}"/>
    <cellStyle name="Column Heading 3 2 7 2" xfId="13268" xr:uid="{F638D04B-68FE-4634-879D-4FCB5F3C910B}"/>
    <cellStyle name="Column Heading 3 2 7 2 2" xfId="13269" xr:uid="{A2658949-D0C7-4C5A-9D29-FB7E47B86A97}"/>
    <cellStyle name="Column Heading 3 2 7 2 3" xfId="13270" xr:uid="{7953FCEB-E956-47C7-9A89-23D189D9398D}"/>
    <cellStyle name="Column Heading 3 2 7 2 4" xfId="13271" xr:uid="{F73F17A0-C2D5-4FEB-AE28-192B732F2CDA}"/>
    <cellStyle name="Column Heading 3 2 7 2 5" xfId="13272" xr:uid="{2D080079-65D6-4FEC-93A2-F26F3D2BC736}"/>
    <cellStyle name="Column Heading 3 2 7 2 6" xfId="13273" xr:uid="{C3F82AA4-4A41-4E8B-91B6-6E00F54A66B9}"/>
    <cellStyle name="Column Heading 3 2 7 3" xfId="13274" xr:uid="{49C77B54-6119-4E56-A83F-BDAC7B1771C0}"/>
    <cellStyle name="Column Heading 3 2 7 3 2" xfId="13275" xr:uid="{1EF3508B-36DE-4A5D-BA49-E484EF4F6AE0}"/>
    <cellStyle name="Column Heading 3 2 7 3 3" xfId="13276" xr:uid="{57729E0B-F052-41F0-8EE5-9AECFA49C526}"/>
    <cellStyle name="Column Heading 3 2 7 4" xfId="13277" xr:uid="{E4E02EDC-3C07-4B51-A1E4-299A59D0FA5F}"/>
    <cellStyle name="Column Heading 3 2 7 4 2" xfId="13278" xr:uid="{69D779C3-8AC6-4C03-B5BE-BD6A40F5FB7A}"/>
    <cellStyle name="Column Heading 3 2 7 4 3" xfId="13279" xr:uid="{FE8D92A7-8153-4EF4-89D1-C6165069BBCA}"/>
    <cellStyle name="Column Heading 3 2 7 5" xfId="13280" xr:uid="{46BD2662-B4F2-402D-8D90-CB7286FDFFC3}"/>
    <cellStyle name="Column Heading 3 2 7 5 2" xfId="13281" xr:uid="{124D7DA4-FE9C-4BFC-9303-8EF75CDDA00E}"/>
    <cellStyle name="Column Heading 3 2 7 5 3" xfId="13282" xr:uid="{0EC1A24A-8AAF-4A69-BCE3-548FC26B4F8B}"/>
    <cellStyle name="Column Heading 3 2 7 6" xfId="13283" xr:uid="{4E3C8B27-9368-478A-9FB5-CA9937EBA11B}"/>
    <cellStyle name="Column Heading 3 2 7 6 2" xfId="13284" xr:uid="{FD2B63DB-AFCF-4478-B18F-BC1690BE40CB}"/>
    <cellStyle name="Column Heading 3 2 7 6 3" xfId="13285" xr:uid="{2FF0A0E3-0F4B-4C99-9ED3-3FF72C2FB226}"/>
    <cellStyle name="Column Heading 3 2 7 7" xfId="13286" xr:uid="{13B7032D-64AE-474E-AA65-C7C9F732DCBF}"/>
    <cellStyle name="Column Heading 3 2 7 8" xfId="13287" xr:uid="{647B35C2-8F0B-409C-867B-35ABDD33AD51}"/>
    <cellStyle name="Column Heading 3 2 8" xfId="13288" xr:uid="{62BBEC38-A0A1-48B7-8278-5C1259877291}"/>
    <cellStyle name="Column Heading 3 2 8 2" xfId="13289" xr:uid="{3F3F6835-91FA-40E6-B572-933C2DC33216}"/>
    <cellStyle name="Column Heading 3 2 8 2 2" xfId="13290" xr:uid="{CC377BBA-AE69-44B6-B10D-C2D5E7A13835}"/>
    <cellStyle name="Column Heading 3 2 8 2 3" xfId="13291" xr:uid="{3EAD92DB-E5A9-4135-AF26-5DCA1162B64F}"/>
    <cellStyle name="Column Heading 3 2 8 2 4" xfId="13292" xr:uid="{197C53D4-350C-48BE-912B-8B4DDDE272F3}"/>
    <cellStyle name="Column Heading 3 2 8 2 5" xfId="13293" xr:uid="{14AAB9AB-2AAF-4C8B-AA56-5CE311EE5EBC}"/>
    <cellStyle name="Column Heading 3 2 8 2 6" xfId="13294" xr:uid="{380984A2-2F88-4FE9-894B-55122895736C}"/>
    <cellStyle name="Column Heading 3 2 8 3" xfId="13295" xr:uid="{964F1383-75E6-433E-BCCD-F43ED329201C}"/>
    <cellStyle name="Column Heading 3 2 8 3 2" xfId="13296" xr:uid="{C59C710E-7BAA-407C-9EEE-81E31E7133E4}"/>
    <cellStyle name="Column Heading 3 2 8 3 3" xfId="13297" xr:uid="{679DF6E2-0730-4808-BC0F-23E6A7AD42D0}"/>
    <cellStyle name="Column Heading 3 2 8 4" xfId="13298" xr:uid="{77EBD9E3-BEA3-4CB1-AA5B-E84F1AEDBE4A}"/>
    <cellStyle name="Column Heading 3 2 8 4 2" xfId="13299" xr:uid="{58176018-3F2D-450D-982E-1F5F92A35ECA}"/>
    <cellStyle name="Column Heading 3 2 8 4 3" xfId="13300" xr:uid="{B4FC703E-EC68-4CBE-BBBB-E96085092483}"/>
    <cellStyle name="Column Heading 3 2 8 5" xfId="13301" xr:uid="{F6A4A2A4-508D-4ADC-98D7-F7A274FD9E84}"/>
    <cellStyle name="Column Heading 3 2 8 5 2" xfId="13302" xr:uid="{97879730-16E7-4CFF-9111-AD80E1F2DCB9}"/>
    <cellStyle name="Column Heading 3 2 8 5 3" xfId="13303" xr:uid="{2C330A14-6509-40B1-8559-CB29C8C42F2B}"/>
    <cellStyle name="Column Heading 3 2 8 6" xfId="13304" xr:uid="{B74D53EF-8FA4-42B7-BAA3-13A4B99F2E03}"/>
    <cellStyle name="Column Heading 3 2 8 6 2" xfId="13305" xr:uid="{BE26811D-9AD1-4C6F-BEA5-668C420ADC6A}"/>
    <cellStyle name="Column Heading 3 2 8 6 3" xfId="13306" xr:uid="{D52DFB35-457D-40CC-BD91-547E67E95482}"/>
    <cellStyle name="Column Heading 3 2 8 7" xfId="13307" xr:uid="{89A4E5BA-9C26-4235-8E0B-C797AB628268}"/>
    <cellStyle name="Column Heading 3 2 8 8" xfId="13308" xr:uid="{348FAD8F-9AF3-47C0-B503-9C761CE54624}"/>
    <cellStyle name="Column Heading 3 2 9" xfId="13309" xr:uid="{B9ACCDA1-F8A3-4F2F-9191-A136BB3BACD6}"/>
    <cellStyle name="Column Heading 3 2 9 2" xfId="13310" xr:uid="{4544B089-9821-4DA1-A9F0-27EB6AF6E69E}"/>
    <cellStyle name="Column Heading 3 2 9 2 2" xfId="13311" xr:uid="{DBEDEE58-2E70-4A8D-A148-AA68D2A4D6BE}"/>
    <cellStyle name="Column Heading 3 2 9 2 3" xfId="13312" xr:uid="{4895E135-A20F-467A-956E-E09178A75EE6}"/>
    <cellStyle name="Column Heading 3 2 9 2 4" xfId="13313" xr:uid="{8CE1B8F2-1B0B-42EC-9340-2DF91D339E21}"/>
    <cellStyle name="Column Heading 3 2 9 2 5" xfId="13314" xr:uid="{7EC89611-E46E-404F-A78B-95746BBEC698}"/>
    <cellStyle name="Column Heading 3 2 9 2 6" xfId="13315" xr:uid="{CC883AE2-6FBE-4DBE-A7C3-A54482C14B04}"/>
    <cellStyle name="Column Heading 3 2 9 3" xfId="13316" xr:uid="{A22AF260-AC66-4960-9EE2-2203437ED4AD}"/>
    <cellStyle name="Column Heading 3 2 9 3 2" xfId="13317" xr:uid="{2DB6706C-C783-4930-9CE3-0695D012C2AE}"/>
    <cellStyle name="Column Heading 3 2 9 3 3" xfId="13318" xr:uid="{D6B16696-E7E6-4CA4-AE2C-3CC7F582FF60}"/>
    <cellStyle name="Column Heading 3 2 9 4" xfId="13319" xr:uid="{D41622A7-01F0-42F1-A662-A465D64F3316}"/>
    <cellStyle name="Column Heading 3 2 9 4 2" xfId="13320" xr:uid="{D44FDB03-C78F-4E68-817E-3C062DEA2423}"/>
    <cellStyle name="Column Heading 3 2 9 4 3" xfId="13321" xr:uid="{376C4D19-6FBE-411C-AA55-8DD83A0589E4}"/>
    <cellStyle name="Column Heading 3 2 9 5" xfId="13322" xr:uid="{40A54F3E-2E68-45FA-947E-D64D33EFC0E1}"/>
    <cellStyle name="Column Heading 3 2 9 5 2" xfId="13323" xr:uid="{8223B7CA-FB14-4644-AB1C-143BD6B457CD}"/>
    <cellStyle name="Column Heading 3 2 9 5 3" xfId="13324" xr:uid="{6A906C50-375D-433D-A3CB-E3551F69AAA3}"/>
    <cellStyle name="Column Heading 3 2 9 6" xfId="13325" xr:uid="{74872BCC-174B-456B-8653-925B30CD42A2}"/>
    <cellStyle name="Column Heading 3 2 9 6 2" xfId="13326" xr:uid="{C58AB065-E57F-44B2-8052-BD94ABA43A2C}"/>
    <cellStyle name="Column Heading 3 2 9 6 3" xfId="13327" xr:uid="{0C635F9B-70EF-4A4E-9375-1810BF76D207}"/>
    <cellStyle name="Column Heading 3 2 9 7" xfId="13328" xr:uid="{073BD442-0EA5-4A15-A8A6-2BA17911DA10}"/>
    <cellStyle name="Column Heading 3 2 9 8" xfId="13329" xr:uid="{CFF91ABB-2A06-4A8D-864D-9B470DAA1978}"/>
    <cellStyle name="Column Heading 3 20" xfId="13330" xr:uid="{64ABA71B-C510-4836-9C80-F3F455F022E2}"/>
    <cellStyle name="Column Heading 3 20 2" xfId="13331" xr:uid="{FA60A1CF-6662-4530-BEE4-222E82F3E130}"/>
    <cellStyle name="Column Heading 3 20 2 2" xfId="13332" xr:uid="{6D9734C7-FB2D-4655-8B26-124BD86E7120}"/>
    <cellStyle name="Column Heading 3 20 2 3" xfId="13333" xr:uid="{002B54E1-C5A7-4297-AD85-34600FDDE1D5}"/>
    <cellStyle name="Column Heading 3 20 2 4" xfId="13334" xr:uid="{8C3B5CAC-9284-4D08-A544-D033381D26C3}"/>
    <cellStyle name="Column Heading 3 20 2 5" xfId="13335" xr:uid="{42656749-4391-44D1-A405-4E447B8A12B3}"/>
    <cellStyle name="Column Heading 3 20 2 6" xfId="13336" xr:uid="{868484C9-AB58-4AEE-949C-E406D30B410A}"/>
    <cellStyle name="Column Heading 3 20 3" xfId="13337" xr:uid="{E95A8CC2-9BF0-4722-B5F6-981DEE477256}"/>
    <cellStyle name="Column Heading 3 20 3 2" xfId="13338" xr:uid="{330BDF80-5A40-49FE-90F8-87FBA6877968}"/>
    <cellStyle name="Column Heading 3 20 3 3" xfId="13339" xr:uid="{15A23BE0-5442-404B-A8FA-FE967542DB1C}"/>
    <cellStyle name="Column Heading 3 20 4" xfId="13340" xr:uid="{B1E75B29-BA61-4AAB-8616-789F95329D24}"/>
    <cellStyle name="Column Heading 3 20 4 2" xfId="13341" xr:uid="{5C325539-8806-4EE8-8C42-8AF1FD5EF5CC}"/>
    <cellStyle name="Column Heading 3 20 4 3" xfId="13342" xr:uid="{E4C33967-6B4A-4017-BE0E-1430F1161514}"/>
    <cellStyle name="Column Heading 3 20 5" xfId="13343" xr:uid="{C458A701-CD79-4607-80FB-748947BC81DB}"/>
    <cellStyle name="Column Heading 3 20 5 2" xfId="13344" xr:uid="{F965706C-5885-47A0-86B8-CFA58FC7616F}"/>
    <cellStyle name="Column Heading 3 20 5 3" xfId="13345" xr:uid="{C55A5B87-2F18-4ED8-B09E-2B5DACDE8836}"/>
    <cellStyle name="Column Heading 3 20 6" xfId="13346" xr:uid="{69F60995-F7B1-48EF-8188-E1EE6E0F6CC8}"/>
    <cellStyle name="Column Heading 3 20 6 2" xfId="13347" xr:uid="{FC05273A-D254-4135-AEFD-52B2D8E73C90}"/>
    <cellStyle name="Column Heading 3 20 6 3" xfId="13348" xr:uid="{8A3E423D-B3FE-4F61-87BB-125390A6E348}"/>
    <cellStyle name="Column Heading 3 20 7" xfId="13349" xr:uid="{6EBD508A-2C73-484B-BCC7-CC28A97B217F}"/>
    <cellStyle name="Column Heading 3 20 8" xfId="13350" xr:uid="{0C656A2B-5828-4CFC-A4F1-B456B5A72A40}"/>
    <cellStyle name="Column Heading 3 21" xfId="13351" xr:uid="{B928C529-99E7-4D81-8581-40633A5A31CF}"/>
    <cellStyle name="Column Heading 3 21 2" xfId="13352" xr:uid="{874093F0-E681-4A41-8A06-691DCFB1A249}"/>
    <cellStyle name="Column Heading 3 21 2 2" xfId="13353" xr:uid="{36B9ABED-00C4-4AF7-84EB-4CDA77CFF6DA}"/>
    <cellStyle name="Column Heading 3 21 2 3" xfId="13354" xr:uid="{692DFD36-A760-4298-93F4-88B801FC3154}"/>
    <cellStyle name="Column Heading 3 21 2 4" xfId="13355" xr:uid="{CBEC2783-B53E-4492-AD1D-DC9BC96B59BD}"/>
    <cellStyle name="Column Heading 3 21 2 5" xfId="13356" xr:uid="{966869E5-15B8-40F7-952C-251ECF6BF52A}"/>
    <cellStyle name="Column Heading 3 21 2 6" xfId="13357" xr:uid="{693B60B3-B783-4F6C-B1B5-296B4492DE5B}"/>
    <cellStyle name="Column Heading 3 21 3" xfId="13358" xr:uid="{4798D0F1-92EE-4A81-AC7C-40429B182680}"/>
    <cellStyle name="Column Heading 3 21 3 2" xfId="13359" xr:uid="{A0C4175C-1923-42DB-93E3-A8B6E05EE836}"/>
    <cellStyle name="Column Heading 3 21 3 3" xfId="13360" xr:uid="{C8312EFB-60B4-4DE4-8B26-B253895239DC}"/>
    <cellStyle name="Column Heading 3 21 4" xfId="13361" xr:uid="{17ACE95A-4C77-46C0-A0DC-3E3696CB3F1C}"/>
    <cellStyle name="Column Heading 3 21 4 2" xfId="13362" xr:uid="{B72DA6E8-F24A-4480-81EF-9D9C9EAFED9D}"/>
    <cellStyle name="Column Heading 3 21 4 3" xfId="13363" xr:uid="{64E917B4-A1BB-44C3-B321-14E0B17AE96E}"/>
    <cellStyle name="Column Heading 3 21 5" xfId="13364" xr:uid="{6628844F-9D6F-4EEE-B6A1-68BC558CA400}"/>
    <cellStyle name="Column Heading 3 21 5 2" xfId="13365" xr:uid="{EF2812E5-27FE-4787-A8E5-C99098646E2D}"/>
    <cellStyle name="Column Heading 3 21 5 3" xfId="13366" xr:uid="{77DC44F4-A3EA-4B1F-926A-4557E6DCF41B}"/>
    <cellStyle name="Column Heading 3 21 6" xfId="13367" xr:uid="{B3A3BEE9-A9A2-470E-BBC8-48EB18F3AD7B}"/>
    <cellStyle name="Column Heading 3 21 6 2" xfId="13368" xr:uid="{C20A5926-2A85-4336-8C87-14678FB0FB7C}"/>
    <cellStyle name="Column Heading 3 21 6 3" xfId="13369" xr:uid="{25091F2C-4DE5-493C-9791-9D83DF8F14CA}"/>
    <cellStyle name="Column Heading 3 21 7" xfId="13370" xr:uid="{4FF1C896-7F93-436A-AAE7-32F4D9033B01}"/>
    <cellStyle name="Column Heading 3 21 8" xfId="13371" xr:uid="{6226B136-F454-47DA-A5F0-5E536B9D8704}"/>
    <cellStyle name="Column Heading 3 22" xfId="13372" xr:uid="{905911C7-0774-45CD-9CA5-72C145F0CBA7}"/>
    <cellStyle name="Column Heading 3 22 2" xfId="13373" xr:uid="{36033F59-A01B-4065-B808-9515C3068864}"/>
    <cellStyle name="Column Heading 3 22 2 2" xfId="13374" xr:uid="{E08B9FE0-B0DB-4215-B4C3-720A15817C19}"/>
    <cellStyle name="Column Heading 3 22 2 3" xfId="13375" xr:uid="{26B27460-6DDD-4581-9766-805E053B83DD}"/>
    <cellStyle name="Column Heading 3 22 2 4" xfId="13376" xr:uid="{A85BA252-D9A7-42A2-9E7D-2C00B360A703}"/>
    <cellStyle name="Column Heading 3 22 2 5" xfId="13377" xr:uid="{9A420A1D-2059-47BC-8670-FC97549362E8}"/>
    <cellStyle name="Column Heading 3 22 2 6" xfId="13378" xr:uid="{6BBE62F8-DD40-436F-B616-234EEC1F3444}"/>
    <cellStyle name="Column Heading 3 22 3" xfId="13379" xr:uid="{DDCF6C1A-20AE-4A22-BB4D-5A81AC58D049}"/>
    <cellStyle name="Column Heading 3 22 3 2" xfId="13380" xr:uid="{64DDA0F1-7C05-4882-811A-21D29B79F51A}"/>
    <cellStyle name="Column Heading 3 22 3 3" xfId="13381" xr:uid="{B49D80F4-637D-4AB7-92B0-C1A0AE718231}"/>
    <cellStyle name="Column Heading 3 22 4" xfId="13382" xr:uid="{D1F4EA50-9FCC-4717-B3AB-D6A342A29CA9}"/>
    <cellStyle name="Column Heading 3 22 4 2" xfId="13383" xr:uid="{16BD0CA0-FFB2-47AB-AA02-617BCC245318}"/>
    <cellStyle name="Column Heading 3 22 4 3" xfId="13384" xr:uid="{7931EDA0-B1FA-407B-B4C7-274F445CC467}"/>
    <cellStyle name="Column Heading 3 22 5" xfId="13385" xr:uid="{DDAF376A-2534-4538-9C5C-334BB8206878}"/>
    <cellStyle name="Column Heading 3 22 5 2" xfId="13386" xr:uid="{AEBCB078-6634-4FCC-AF91-4601CF6FD642}"/>
    <cellStyle name="Column Heading 3 22 5 3" xfId="13387" xr:uid="{C388236C-232A-488D-9EEE-D41CE29D9BF7}"/>
    <cellStyle name="Column Heading 3 22 6" xfId="13388" xr:uid="{BB103BF7-0982-4252-B745-9E74653B3660}"/>
    <cellStyle name="Column Heading 3 22 6 2" xfId="13389" xr:uid="{97159776-9280-41BF-AA09-DD0C3BAA0B4D}"/>
    <cellStyle name="Column Heading 3 22 6 3" xfId="13390" xr:uid="{D6C5D9BA-742D-45FA-BFC3-547D6EA2F416}"/>
    <cellStyle name="Column Heading 3 22 7" xfId="13391" xr:uid="{4D52A0C8-0156-424C-9323-C0BD90F95634}"/>
    <cellStyle name="Column Heading 3 22 8" xfId="13392" xr:uid="{44F9D405-0A38-4CA8-86C8-C0048642D0DF}"/>
    <cellStyle name="Column Heading 3 23" xfId="13393" xr:uid="{58F131AA-D6A8-4FAA-94D6-4EE1028A2FBA}"/>
    <cellStyle name="Column Heading 3 23 2" xfId="13394" xr:uid="{27D3EDFF-4664-4663-B473-416FB17BA68C}"/>
    <cellStyle name="Column Heading 3 23 2 2" xfId="13395" xr:uid="{1FF387F3-2409-404C-A491-3AD995ECD612}"/>
    <cellStyle name="Column Heading 3 23 2 3" xfId="13396" xr:uid="{411112E9-D7C9-4D40-8769-D14077D24838}"/>
    <cellStyle name="Column Heading 3 23 2 4" xfId="13397" xr:uid="{8F1DD75E-0BDF-4406-82ED-24C51806F158}"/>
    <cellStyle name="Column Heading 3 23 2 5" xfId="13398" xr:uid="{6B100FEE-9B28-4CF4-9AB4-1FC77FE2CD6F}"/>
    <cellStyle name="Column Heading 3 23 2 6" xfId="13399" xr:uid="{33B9A98C-10DE-4238-9D85-F3C01C5BD3DF}"/>
    <cellStyle name="Column Heading 3 23 3" xfId="13400" xr:uid="{7FF534D5-3EAE-4DD3-894E-3AADECC0F2C5}"/>
    <cellStyle name="Column Heading 3 23 3 2" xfId="13401" xr:uid="{10AC7145-0944-4D40-BE0E-7A33B6B18EC9}"/>
    <cellStyle name="Column Heading 3 23 3 3" xfId="13402" xr:uid="{7FDA4B1E-B338-4012-BEC9-E90D99803C42}"/>
    <cellStyle name="Column Heading 3 23 4" xfId="13403" xr:uid="{B83E8ADA-01BE-4920-840D-8CBDA284EA03}"/>
    <cellStyle name="Column Heading 3 23 4 2" xfId="13404" xr:uid="{4C4DAAEA-F2DC-4A88-BF4B-E8E3BB1A2621}"/>
    <cellStyle name="Column Heading 3 23 4 3" xfId="13405" xr:uid="{B0D073AA-D427-42A5-A9DF-784EEC2B0D8D}"/>
    <cellStyle name="Column Heading 3 23 5" xfId="13406" xr:uid="{F029E896-8104-4474-8ECC-368657C34A29}"/>
    <cellStyle name="Column Heading 3 23 5 2" xfId="13407" xr:uid="{FA728301-42E9-43BE-A642-20367DA4B154}"/>
    <cellStyle name="Column Heading 3 23 5 3" xfId="13408" xr:uid="{AF3DC78D-E88C-456F-AC06-DD5BAD876BAE}"/>
    <cellStyle name="Column Heading 3 23 6" xfId="13409" xr:uid="{71CC6425-79B4-4247-AC8C-238D3644778D}"/>
    <cellStyle name="Column Heading 3 23 6 2" xfId="13410" xr:uid="{C1D6BF2A-8BA4-454A-8A2D-9F94405349AE}"/>
    <cellStyle name="Column Heading 3 23 6 3" xfId="13411" xr:uid="{DBCC96B1-962B-49BD-B896-F834E0F3E0A0}"/>
    <cellStyle name="Column Heading 3 23 7" xfId="13412" xr:uid="{AC18CDB0-292D-4740-B59F-418D7FDDD256}"/>
    <cellStyle name="Column Heading 3 23 8" xfId="13413" xr:uid="{E621B7D1-F2E1-4D03-AC7F-280A51297CAF}"/>
    <cellStyle name="Column Heading 3 24" xfId="13414" xr:uid="{9D8E6309-3ED3-4AE8-BC15-7C78B8BF27EE}"/>
    <cellStyle name="Column Heading 3 24 2" xfId="13415" xr:uid="{F099B13C-0950-44D9-B355-2F649E7AD8C7}"/>
    <cellStyle name="Column Heading 3 24 2 2" xfId="13416" xr:uid="{3D7E992E-F1E7-4E9E-BB9B-8B58C8462107}"/>
    <cellStyle name="Column Heading 3 24 2 3" xfId="13417" xr:uid="{0677077C-52D0-4989-BADD-56EAB3DFE6D7}"/>
    <cellStyle name="Column Heading 3 24 2 4" xfId="13418" xr:uid="{3C893DE7-F4A4-46C2-B1DC-4AA6E189CD44}"/>
    <cellStyle name="Column Heading 3 24 2 5" xfId="13419" xr:uid="{D50FCBC0-56E1-4EA0-902E-D8D15ABDEC92}"/>
    <cellStyle name="Column Heading 3 24 2 6" xfId="13420" xr:uid="{E1E1F8B5-3CA4-4DE6-B3A3-D7BE8250DDF5}"/>
    <cellStyle name="Column Heading 3 24 3" xfId="13421" xr:uid="{E3E35049-B5A1-4043-BC1D-2BA183A3FD99}"/>
    <cellStyle name="Column Heading 3 24 3 2" xfId="13422" xr:uid="{18CF64D1-1449-49BE-B753-7B1F725BF5EA}"/>
    <cellStyle name="Column Heading 3 24 3 3" xfId="13423" xr:uid="{3081AC22-8214-4C91-9946-F987DA1E935F}"/>
    <cellStyle name="Column Heading 3 24 4" xfId="13424" xr:uid="{F47F341E-FB0F-4B87-B104-56E3ED232B56}"/>
    <cellStyle name="Column Heading 3 24 4 2" xfId="13425" xr:uid="{A353129E-4FD9-40A3-81EC-C7B4B934AFEF}"/>
    <cellStyle name="Column Heading 3 24 4 3" xfId="13426" xr:uid="{5DF96C43-E636-4F35-882C-B5E6EC45A359}"/>
    <cellStyle name="Column Heading 3 24 5" xfId="13427" xr:uid="{10BFE758-85E6-4847-941E-8479AA72662E}"/>
    <cellStyle name="Column Heading 3 24 5 2" xfId="13428" xr:uid="{C52FC770-C51F-4F5D-BBDC-38FED46A6FFA}"/>
    <cellStyle name="Column Heading 3 24 5 3" xfId="13429" xr:uid="{E30DC96E-92FC-4461-9515-5D41D587AD08}"/>
    <cellStyle name="Column Heading 3 24 6" xfId="13430" xr:uid="{D01FA79C-AE65-4953-BE8A-5F46F564C126}"/>
    <cellStyle name="Column Heading 3 24 6 2" xfId="13431" xr:uid="{B0AA2667-3876-4D67-AD64-9307C5F539AD}"/>
    <cellStyle name="Column Heading 3 24 6 3" xfId="13432" xr:uid="{DDDD0C08-1D4C-48AB-A310-A4E044FE3FFC}"/>
    <cellStyle name="Column Heading 3 24 7" xfId="13433" xr:uid="{3C68CBD2-D4CA-47EA-8277-A303D80F6FFC}"/>
    <cellStyle name="Column Heading 3 24 8" xfId="13434" xr:uid="{6A44F464-1F48-4709-A199-7A17772A1E35}"/>
    <cellStyle name="Column Heading 3 25" xfId="13435" xr:uid="{7D85F2E2-9D90-43F3-90AB-2CBD3DF1477C}"/>
    <cellStyle name="Column Heading 3 25 2" xfId="13436" xr:uid="{8245C769-0D4B-4E8D-B22C-5B70038E7322}"/>
    <cellStyle name="Column Heading 3 25 2 2" xfId="13437" xr:uid="{3D3A78BA-190D-4672-815B-43EF496A1984}"/>
    <cellStyle name="Column Heading 3 25 2 3" xfId="13438" xr:uid="{7076C695-3514-4149-826A-2C4656417603}"/>
    <cellStyle name="Column Heading 3 25 2 4" xfId="13439" xr:uid="{99C2F4A7-F4A5-46AE-B5E6-F9F173CCA1B7}"/>
    <cellStyle name="Column Heading 3 25 2 5" xfId="13440" xr:uid="{03441D85-B3A1-46CA-B8C1-4C8BE483E635}"/>
    <cellStyle name="Column Heading 3 25 2 6" xfId="13441" xr:uid="{B7620D4A-265B-4F9B-96E8-5FDE5CC28A7D}"/>
    <cellStyle name="Column Heading 3 25 3" xfId="13442" xr:uid="{6FD1B7C7-F6A8-4A1A-A386-33C090C79269}"/>
    <cellStyle name="Column Heading 3 25 3 2" xfId="13443" xr:uid="{FAA5F170-F078-4191-95EA-BA351412A2DE}"/>
    <cellStyle name="Column Heading 3 25 3 3" xfId="13444" xr:uid="{21D7CDC8-66B1-4ED4-AD41-A37F4BF24597}"/>
    <cellStyle name="Column Heading 3 25 4" xfId="13445" xr:uid="{236D5E74-C16F-4A32-9764-38F836B75832}"/>
    <cellStyle name="Column Heading 3 25 4 2" xfId="13446" xr:uid="{47D54334-A5AA-43ED-9303-1C801A44E9CB}"/>
    <cellStyle name="Column Heading 3 25 4 3" xfId="13447" xr:uid="{D9EB3D7E-5EF3-4F65-8EA1-6AE1A51BAA80}"/>
    <cellStyle name="Column Heading 3 25 5" xfId="13448" xr:uid="{1987B736-F712-4C10-B22C-C4C1D4988520}"/>
    <cellStyle name="Column Heading 3 25 5 2" xfId="13449" xr:uid="{BB4A8AF6-0A7A-4FBF-BD2A-A095958C9867}"/>
    <cellStyle name="Column Heading 3 25 5 3" xfId="13450" xr:uid="{9D0E33D4-8F36-4515-9648-2413308BFAFA}"/>
    <cellStyle name="Column Heading 3 25 6" xfId="13451" xr:uid="{A1C01674-2F2C-4E01-A637-A452A74441CD}"/>
    <cellStyle name="Column Heading 3 25 6 2" xfId="13452" xr:uid="{4E74B5B9-8A18-4346-8ED3-EEFDBEFEE263}"/>
    <cellStyle name="Column Heading 3 25 6 3" xfId="13453" xr:uid="{357F2E67-FA27-4304-ABDB-531A324E0ECA}"/>
    <cellStyle name="Column Heading 3 25 7" xfId="13454" xr:uid="{21A15653-FA2D-4E50-882C-3C3908829114}"/>
    <cellStyle name="Column Heading 3 25 8" xfId="13455" xr:uid="{19015E4E-184A-4049-8221-373C449A4A7C}"/>
    <cellStyle name="Column Heading 3 26" xfId="13456" xr:uid="{20F03483-85FC-47DA-BB3C-EE62D5094795}"/>
    <cellStyle name="Column Heading 3 26 2" xfId="13457" xr:uid="{6D7A2BC1-B86B-45AA-A228-0FABBA920CF9}"/>
    <cellStyle name="Column Heading 3 26 2 2" xfId="13458" xr:uid="{EB127DF6-549C-4B05-9421-16A0C5480E66}"/>
    <cellStyle name="Column Heading 3 26 2 3" xfId="13459" xr:uid="{F2E6FA1B-99C4-4FC0-BDED-145946C121DC}"/>
    <cellStyle name="Column Heading 3 26 2 4" xfId="13460" xr:uid="{408EB981-1D57-45FA-B4A3-BDBBF36F2A26}"/>
    <cellStyle name="Column Heading 3 26 2 5" xfId="13461" xr:uid="{8121398E-09AF-4BB3-B9A2-4B41B91E5D23}"/>
    <cellStyle name="Column Heading 3 26 2 6" xfId="13462" xr:uid="{8686A8D1-56ED-4ED4-8BB7-206CD8E06BB8}"/>
    <cellStyle name="Column Heading 3 26 3" xfId="13463" xr:uid="{CAB6F841-54F9-40BE-B6C4-6254953204B4}"/>
    <cellStyle name="Column Heading 3 26 3 2" xfId="13464" xr:uid="{242E1C36-4836-4FAE-B7A5-95F5EED451BE}"/>
    <cellStyle name="Column Heading 3 26 3 3" xfId="13465" xr:uid="{740C779F-CA59-449B-9971-66DF3FB5F483}"/>
    <cellStyle name="Column Heading 3 26 4" xfId="13466" xr:uid="{F1A2F712-524E-4F93-ADFD-DECE970423DE}"/>
    <cellStyle name="Column Heading 3 26 4 2" xfId="13467" xr:uid="{40DED295-4F82-453F-B191-E78B6B8C6213}"/>
    <cellStyle name="Column Heading 3 26 4 3" xfId="13468" xr:uid="{45F1566C-F934-414C-9E7A-BF1E300C908E}"/>
    <cellStyle name="Column Heading 3 26 5" xfId="13469" xr:uid="{39B15D4B-27D9-4462-9122-6BE04F68B51D}"/>
    <cellStyle name="Column Heading 3 26 5 2" xfId="13470" xr:uid="{B7F5D0B0-3DFB-468C-90CB-82AEED201D53}"/>
    <cellStyle name="Column Heading 3 26 5 3" xfId="13471" xr:uid="{BD3B1041-DC63-44D7-A02A-ED0C0F8EEF2D}"/>
    <cellStyle name="Column Heading 3 26 6" xfId="13472" xr:uid="{8B238F93-1347-44B9-B0EA-36F490CEB671}"/>
    <cellStyle name="Column Heading 3 26 6 2" xfId="13473" xr:uid="{EC448B4B-D201-444B-9258-DF3736D3A63D}"/>
    <cellStyle name="Column Heading 3 26 6 3" xfId="13474" xr:uid="{1BC16CDE-B925-4656-9E15-C09A243B452B}"/>
    <cellStyle name="Column Heading 3 26 7" xfId="13475" xr:uid="{3611EDFB-A3FF-4E44-A7FD-7FE877C84FC2}"/>
    <cellStyle name="Column Heading 3 26 8" xfId="13476" xr:uid="{953D4028-0A4A-4376-8449-2133EDED4A09}"/>
    <cellStyle name="Column Heading 3 27" xfId="13477" xr:uid="{B146CD2D-6685-424E-BA78-F73AE7B3C935}"/>
    <cellStyle name="Column Heading 3 27 2" xfId="13478" xr:uid="{627F3B85-484E-45F9-A894-C9E83682D1E1}"/>
    <cellStyle name="Column Heading 3 27 2 2" xfId="13479" xr:uid="{FB2F77CA-278F-42EB-A9B6-F3431F22F5F5}"/>
    <cellStyle name="Column Heading 3 27 2 3" xfId="13480" xr:uid="{74E5BDB8-2DFE-46C9-9C74-BD019EC55FD2}"/>
    <cellStyle name="Column Heading 3 27 2 4" xfId="13481" xr:uid="{FFC30924-B901-4CC8-A723-7FED04561654}"/>
    <cellStyle name="Column Heading 3 27 2 5" xfId="13482" xr:uid="{04746A2D-EB1B-4033-99C5-E42207A57FE3}"/>
    <cellStyle name="Column Heading 3 27 2 6" xfId="13483" xr:uid="{9B229924-D458-4116-828D-817B8D563A48}"/>
    <cellStyle name="Column Heading 3 27 3" xfId="13484" xr:uid="{6A3FB502-638A-4E8A-9FD0-D64D79310B68}"/>
    <cellStyle name="Column Heading 3 27 3 2" xfId="13485" xr:uid="{A0862939-61BF-4BCF-BC19-DA3A16A5C798}"/>
    <cellStyle name="Column Heading 3 27 3 3" xfId="13486" xr:uid="{C9EF95FA-53F9-4743-8F52-541844927703}"/>
    <cellStyle name="Column Heading 3 27 4" xfId="13487" xr:uid="{C0CBB135-8C5F-4B92-BC5B-527896CB0993}"/>
    <cellStyle name="Column Heading 3 27 4 2" xfId="13488" xr:uid="{7EE6DB65-2026-4C5B-9A41-242C759B15F9}"/>
    <cellStyle name="Column Heading 3 27 4 3" xfId="13489" xr:uid="{FF2D2BE0-EB8A-4F90-AAB5-5E3E7F71C6D2}"/>
    <cellStyle name="Column Heading 3 27 5" xfId="13490" xr:uid="{D01A9B27-DC5A-426A-9C31-6B93474F95D1}"/>
    <cellStyle name="Column Heading 3 27 5 2" xfId="13491" xr:uid="{3329E96A-F803-49E7-8933-CE3CA4121776}"/>
    <cellStyle name="Column Heading 3 27 5 3" xfId="13492" xr:uid="{9F4481D4-3C08-4799-BA79-A452F586DA1F}"/>
    <cellStyle name="Column Heading 3 27 6" xfId="13493" xr:uid="{CE05220F-2B3A-4392-9F88-D7FEFFEB2F4A}"/>
    <cellStyle name="Column Heading 3 27 6 2" xfId="13494" xr:uid="{0C2158D3-382D-46A6-87B2-CE40ACFEB0B7}"/>
    <cellStyle name="Column Heading 3 27 6 3" xfId="13495" xr:uid="{91A63CF0-73C9-4324-81CE-F6FE542B4992}"/>
    <cellStyle name="Column Heading 3 27 7" xfId="13496" xr:uid="{1BC53D5C-44BC-4D12-AF81-85953AFD9288}"/>
    <cellStyle name="Column Heading 3 27 8" xfId="13497" xr:uid="{B1285077-1927-4838-A765-2A03F4EA6425}"/>
    <cellStyle name="Column Heading 3 28" xfId="13498" xr:uid="{C0800D98-4787-4457-82FD-E9B7ACD9CE7B}"/>
    <cellStyle name="Column Heading 3 28 2" xfId="13499" xr:uid="{366552D4-745D-4A1A-B4EF-9BD8069A15B0}"/>
    <cellStyle name="Column Heading 3 28 2 2" xfId="13500" xr:uid="{097AEFA8-3F10-4853-BC20-710B27284260}"/>
    <cellStyle name="Column Heading 3 28 2 3" xfId="13501" xr:uid="{7FD01E2B-458E-4B74-A01C-2A1B8A05C22D}"/>
    <cellStyle name="Column Heading 3 28 2 4" xfId="13502" xr:uid="{06FB05D3-8574-4E51-9C5C-91B6EC7EE69C}"/>
    <cellStyle name="Column Heading 3 28 2 5" xfId="13503" xr:uid="{6A18F22B-2F30-4867-855F-F18227D9B83D}"/>
    <cellStyle name="Column Heading 3 28 2 6" xfId="13504" xr:uid="{DCB761B2-9B01-4A9F-8776-882D2F9E726D}"/>
    <cellStyle name="Column Heading 3 28 3" xfId="13505" xr:uid="{411BB2B2-80BD-4FB7-9A7A-CFF970F409A4}"/>
    <cellStyle name="Column Heading 3 28 3 2" xfId="13506" xr:uid="{404E1B7E-1BA4-47AF-8756-F2F6C64CBDF0}"/>
    <cellStyle name="Column Heading 3 28 3 3" xfId="13507" xr:uid="{953A764E-DFE4-429E-A74B-C4CAB7FE3A3C}"/>
    <cellStyle name="Column Heading 3 28 4" xfId="13508" xr:uid="{44E2A0C8-1B5D-442E-B13A-7649767293AD}"/>
    <cellStyle name="Column Heading 3 28 4 2" xfId="13509" xr:uid="{F8396149-9174-4036-A26B-5655D1F495E3}"/>
    <cellStyle name="Column Heading 3 28 4 3" xfId="13510" xr:uid="{8F42F3FC-9A4B-4664-9F41-D01B731265D5}"/>
    <cellStyle name="Column Heading 3 28 5" xfId="13511" xr:uid="{515F2925-AE85-4333-8165-CD76412BCD2D}"/>
    <cellStyle name="Column Heading 3 28 5 2" xfId="13512" xr:uid="{20C30565-D574-4FA7-84B4-B52D4747041E}"/>
    <cellStyle name="Column Heading 3 28 5 3" xfId="13513" xr:uid="{3FF1856C-9CC8-4E32-B1A7-D19E0536CD4E}"/>
    <cellStyle name="Column Heading 3 28 6" xfId="13514" xr:uid="{C19B312B-E0E7-4DD1-9FDB-D2E5376960F1}"/>
    <cellStyle name="Column Heading 3 28 6 2" xfId="13515" xr:uid="{285DD22C-90F0-4831-9A05-01897100A10B}"/>
    <cellStyle name="Column Heading 3 28 6 3" xfId="13516" xr:uid="{A514C59C-A30E-4D8E-A8B4-7C73362B03B7}"/>
    <cellStyle name="Column Heading 3 28 7" xfId="13517" xr:uid="{C2BDF064-8E0D-4025-95F0-B4DB21830734}"/>
    <cellStyle name="Column Heading 3 28 8" xfId="13518" xr:uid="{F5EFAA90-73B3-4CD6-B547-2D9CAB5EE721}"/>
    <cellStyle name="Column Heading 3 29" xfId="13519" xr:uid="{F5572AC9-CD80-4337-A347-6E9DFD41578F}"/>
    <cellStyle name="Column Heading 3 29 2" xfId="13520" xr:uid="{58761DD6-6BF5-4171-A99B-C896A0DBCA21}"/>
    <cellStyle name="Column Heading 3 29 2 2" xfId="13521" xr:uid="{56B7980F-3422-468A-B36D-CF933A6B3D4A}"/>
    <cellStyle name="Column Heading 3 29 2 3" xfId="13522" xr:uid="{C64E89AA-907B-4A41-AA4A-1A82305D1E3E}"/>
    <cellStyle name="Column Heading 3 29 2 4" xfId="13523" xr:uid="{552632A4-2DB4-46CD-8CC8-BFE2714B3843}"/>
    <cellStyle name="Column Heading 3 29 2 5" xfId="13524" xr:uid="{4AC3D658-D326-4F2B-8949-1873238B78F6}"/>
    <cellStyle name="Column Heading 3 29 2 6" xfId="13525" xr:uid="{8BA2D814-862E-4350-B0F4-553FD9C18796}"/>
    <cellStyle name="Column Heading 3 29 3" xfId="13526" xr:uid="{5196EDE9-8962-41EC-936F-FD2736BFF8A5}"/>
    <cellStyle name="Column Heading 3 29 3 2" xfId="13527" xr:uid="{E1467458-239A-4770-B2B2-41C989CE091D}"/>
    <cellStyle name="Column Heading 3 29 3 3" xfId="13528" xr:uid="{9917CEA5-652C-481B-A0FD-815B40FC56A9}"/>
    <cellStyle name="Column Heading 3 29 4" xfId="13529" xr:uid="{19A67FA6-62B1-4A72-82B0-083D791892F1}"/>
    <cellStyle name="Column Heading 3 29 4 2" xfId="13530" xr:uid="{9072A1CE-84E1-4FA5-B8E6-3767CF78A2D8}"/>
    <cellStyle name="Column Heading 3 29 4 3" xfId="13531" xr:uid="{194B7FA4-B864-4DDC-A011-96435B604127}"/>
    <cellStyle name="Column Heading 3 29 5" xfId="13532" xr:uid="{508C5FAA-BFF5-47DC-BABB-2C0E7B2856A1}"/>
    <cellStyle name="Column Heading 3 29 5 2" xfId="13533" xr:uid="{35144A48-0AA5-4F6B-97B9-553E878F1668}"/>
    <cellStyle name="Column Heading 3 29 5 3" xfId="13534" xr:uid="{1AC90844-2DE7-486D-A30C-D641896CE5FA}"/>
    <cellStyle name="Column Heading 3 29 6" xfId="13535" xr:uid="{3ECB2743-80FC-455D-A6A2-7AE8EAE98AC7}"/>
    <cellStyle name="Column Heading 3 29 6 2" xfId="13536" xr:uid="{CFF8B710-06EF-45AA-84A2-A9C1B553C7CA}"/>
    <cellStyle name="Column Heading 3 29 6 3" xfId="13537" xr:uid="{BB2D4C8A-7FAE-4B44-8237-FB01C22DB81B}"/>
    <cellStyle name="Column Heading 3 29 7" xfId="13538" xr:uid="{4155DBAB-D66F-4EC2-888F-8D29F737D316}"/>
    <cellStyle name="Column Heading 3 29 8" xfId="13539" xr:uid="{92ADDD8E-5B8E-4515-92D4-B781B39CFB4E}"/>
    <cellStyle name="Column Heading 3 3" xfId="13540" xr:uid="{FF7165C5-EBC5-42DD-9AFC-567BB659A883}"/>
    <cellStyle name="Column Heading 3 3 2" xfId="13541" xr:uid="{E1656AE6-30A0-4590-8A58-FB161177C7D8}"/>
    <cellStyle name="Column Heading 3 3 2 2" xfId="13542" xr:uid="{BA3EDED5-5A3D-4854-8C9B-665D8E56D870}"/>
    <cellStyle name="Column Heading 3 3 2 3" xfId="13543" xr:uid="{1F023792-2F96-4A72-B5B5-A575BCDA9D7E}"/>
    <cellStyle name="Column Heading 3 3 2 4" xfId="13544" xr:uid="{83A29754-8B6E-48EE-A36D-FCE5C9E6BC9B}"/>
    <cellStyle name="Column Heading 3 3 2 5" xfId="13545" xr:uid="{3874BA69-22AC-49BC-8D66-B53F4D869EF9}"/>
    <cellStyle name="Column Heading 3 3 2 6" xfId="13546" xr:uid="{1B906F52-1A1F-477C-A76F-573858C763DD}"/>
    <cellStyle name="Column Heading 3 3 3" xfId="13547" xr:uid="{9695ED83-DF80-4795-BE16-BA6E324C73F7}"/>
    <cellStyle name="Column Heading 3 3 3 2" xfId="13548" xr:uid="{1CC7983D-AC47-4AFD-AF8E-D17359B8C8CB}"/>
    <cellStyle name="Column Heading 3 3 3 3" xfId="13549" xr:uid="{8B36F02A-B310-4CDB-A9C1-B81AD1E25793}"/>
    <cellStyle name="Column Heading 3 3 4" xfId="13550" xr:uid="{CB287C16-0A38-4D5C-975A-0190905ED27F}"/>
    <cellStyle name="Column Heading 3 3 4 2" xfId="13551" xr:uid="{D769AE2A-1A5E-456F-BC5D-916A80702E8E}"/>
    <cellStyle name="Column Heading 3 3 4 3" xfId="13552" xr:uid="{93504B77-FF62-458E-87E4-9F8B29983C42}"/>
    <cellStyle name="Column Heading 3 3 5" xfId="13553" xr:uid="{AA972AB2-58DF-42B4-862C-8D884F6C34E0}"/>
    <cellStyle name="Column Heading 3 3 5 2" xfId="13554" xr:uid="{CCB075D1-C7A3-4BFD-B13B-CB9D318B4AEB}"/>
    <cellStyle name="Column Heading 3 3 5 3" xfId="13555" xr:uid="{5269B251-83AA-4CA1-A512-DB8BB3BBEDC7}"/>
    <cellStyle name="Column Heading 3 3 6" xfId="13556" xr:uid="{3509956A-5433-45A5-8343-B0703AF30238}"/>
    <cellStyle name="Column Heading 3 3 6 2" xfId="13557" xr:uid="{A181F6A6-C631-46B0-8ED5-51BA615226D7}"/>
    <cellStyle name="Column Heading 3 3 6 3" xfId="13558" xr:uid="{3E9DA92A-F8FE-4AF2-8CDD-E1FE7E31D342}"/>
    <cellStyle name="Column Heading 3 3 7" xfId="13559" xr:uid="{6D9514B5-0FD2-4B9D-BAA3-BEFA71810454}"/>
    <cellStyle name="Column Heading 3 3 8" xfId="13560" xr:uid="{4DB8E961-055E-4145-B2AE-0FEF7D06308E}"/>
    <cellStyle name="Column Heading 3 30" xfId="13561" xr:uid="{CAB3562F-E89C-4C45-B49C-9ADB450C9516}"/>
    <cellStyle name="Column Heading 3 30 2" xfId="13562" xr:uid="{B82002B9-F4CE-49AA-AB3D-4948AD630F5D}"/>
    <cellStyle name="Column Heading 3 30 2 2" xfId="13563" xr:uid="{C973E138-9C37-4CE5-BEB9-89E137C2DBAA}"/>
    <cellStyle name="Column Heading 3 30 2 3" xfId="13564" xr:uid="{95D76F14-E11D-4B3E-B316-A2C7EFE5A908}"/>
    <cellStyle name="Column Heading 3 30 2 4" xfId="13565" xr:uid="{4AA187A9-8E0A-44FD-B776-EAB2574ACE99}"/>
    <cellStyle name="Column Heading 3 30 2 5" xfId="13566" xr:uid="{3D0BABB9-5540-4086-95D2-5CD9C124079A}"/>
    <cellStyle name="Column Heading 3 30 2 6" xfId="13567" xr:uid="{F5C0047F-47B6-411F-82A3-4DD975BB6913}"/>
    <cellStyle name="Column Heading 3 30 3" xfId="13568" xr:uid="{E0665F7F-6EFD-4694-9E0D-EB404590EAD9}"/>
    <cellStyle name="Column Heading 3 30 3 2" xfId="13569" xr:uid="{FF920EE1-2505-461B-A558-EE13C3BE84CE}"/>
    <cellStyle name="Column Heading 3 30 3 3" xfId="13570" xr:uid="{7621795F-1A4A-4EC1-8766-4045CF820040}"/>
    <cellStyle name="Column Heading 3 30 4" xfId="13571" xr:uid="{FE5918D0-6425-459A-A1F6-7A852FF5E7DC}"/>
    <cellStyle name="Column Heading 3 30 4 2" xfId="13572" xr:uid="{8CF8F135-C709-4BCF-9761-3E18DCB63B60}"/>
    <cellStyle name="Column Heading 3 30 4 3" xfId="13573" xr:uid="{3931D747-D854-4144-8C28-074C74BD0340}"/>
    <cellStyle name="Column Heading 3 30 5" xfId="13574" xr:uid="{0F7C20E8-FEE7-4495-A221-94C415FD0B65}"/>
    <cellStyle name="Column Heading 3 30 5 2" xfId="13575" xr:uid="{457C00B6-EFA3-4B13-8BCC-6876DF02CF60}"/>
    <cellStyle name="Column Heading 3 30 5 3" xfId="13576" xr:uid="{D145AA74-0421-426B-AAC7-1685AB74BD6D}"/>
    <cellStyle name="Column Heading 3 30 6" xfId="13577" xr:uid="{D96C5E49-D2F8-4682-93B4-BB2B4F779F77}"/>
    <cellStyle name="Column Heading 3 30 6 2" xfId="13578" xr:uid="{1FACED48-3DE6-4459-93D4-F637FB5E024A}"/>
    <cellStyle name="Column Heading 3 30 6 3" xfId="13579" xr:uid="{F2BC1F5C-3CF2-4E68-9810-7B2FB849514B}"/>
    <cellStyle name="Column Heading 3 30 7" xfId="13580" xr:uid="{7B45FBEA-2464-4A1D-B896-E783BAA58576}"/>
    <cellStyle name="Column Heading 3 30 8" xfId="13581" xr:uid="{1251FDF3-4604-4C10-9FE6-4198E0D14303}"/>
    <cellStyle name="Column Heading 3 31" xfId="13582" xr:uid="{1274241B-CB8B-43FF-A041-07984C177E63}"/>
    <cellStyle name="Column Heading 3 31 2" xfId="13583" xr:uid="{C772C497-2C58-4C8F-8316-D218DD354596}"/>
    <cellStyle name="Column Heading 3 31 2 2" xfId="13584" xr:uid="{F1EB6286-D0C5-4DC3-AC2F-3248F2B6D223}"/>
    <cellStyle name="Column Heading 3 31 2 3" xfId="13585" xr:uid="{684508F2-7EE3-48CE-AFC9-BA76ECD34563}"/>
    <cellStyle name="Column Heading 3 31 2 4" xfId="13586" xr:uid="{8A509FCF-FB2F-4CCA-BB75-709120995E92}"/>
    <cellStyle name="Column Heading 3 31 2 5" xfId="13587" xr:uid="{77201285-77AE-4C66-83A2-2F04B634B6BE}"/>
    <cellStyle name="Column Heading 3 31 2 6" xfId="13588" xr:uid="{432454CB-6A50-4076-A2A8-2994F0F7A75B}"/>
    <cellStyle name="Column Heading 3 31 3" xfId="13589" xr:uid="{810C738E-E843-4B13-920D-D821FD367F2B}"/>
    <cellStyle name="Column Heading 3 31 3 2" xfId="13590" xr:uid="{D31B15EE-DD21-4F17-9CF5-A512DB629110}"/>
    <cellStyle name="Column Heading 3 31 3 3" xfId="13591" xr:uid="{8B74103F-41D1-43C8-A770-1148EB24580E}"/>
    <cellStyle name="Column Heading 3 31 4" xfId="13592" xr:uid="{3898A303-4496-45C7-8969-2DDB8C18511D}"/>
    <cellStyle name="Column Heading 3 31 4 2" xfId="13593" xr:uid="{3D4CCE66-F141-4672-A01E-62062CF11A4B}"/>
    <cellStyle name="Column Heading 3 31 4 3" xfId="13594" xr:uid="{7C959367-78D9-462B-B173-3FFD642E72B0}"/>
    <cellStyle name="Column Heading 3 31 5" xfId="13595" xr:uid="{9D0F78DC-28A6-4119-B042-F2138BC446EE}"/>
    <cellStyle name="Column Heading 3 31 5 2" xfId="13596" xr:uid="{D8C79279-1492-4B2D-8772-3CD1B18B0478}"/>
    <cellStyle name="Column Heading 3 31 5 3" xfId="13597" xr:uid="{2163E190-C0DE-4F20-B6FD-93C6487C4173}"/>
    <cellStyle name="Column Heading 3 31 6" xfId="13598" xr:uid="{C0A8F6A3-C37B-4F2C-9743-F944D1BC99FA}"/>
    <cellStyle name="Column Heading 3 31 6 2" xfId="13599" xr:uid="{586091CB-58AB-45DE-B195-6882C7AE3F59}"/>
    <cellStyle name="Column Heading 3 31 6 3" xfId="13600" xr:uid="{DC668343-CDEA-4F0F-BA58-73ADB37B8778}"/>
    <cellStyle name="Column Heading 3 31 7" xfId="13601" xr:uid="{47CC1FDE-E9E7-438F-8A98-0CFB2A3F175C}"/>
    <cellStyle name="Column Heading 3 31 8" xfId="13602" xr:uid="{7E7F7EF5-4EB2-4B29-B880-3C80EEC4E3EE}"/>
    <cellStyle name="Column Heading 3 32" xfId="13603" xr:uid="{3B104F95-DC96-4BB1-9C91-EA37F2CD3403}"/>
    <cellStyle name="Column Heading 3 32 2" xfId="13604" xr:uid="{41941506-D3B1-445C-8B73-2D696B185848}"/>
    <cellStyle name="Column Heading 3 32 2 2" xfId="13605" xr:uid="{DE7CEFB1-48BF-4785-B103-8CEEAD7C16E7}"/>
    <cellStyle name="Column Heading 3 32 2 3" xfId="13606" xr:uid="{C8BC0706-13D9-490E-BF48-F5318FF6E84C}"/>
    <cellStyle name="Column Heading 3 32 2 4" xfId="13607" xr:uid="{F8258FB8-BC0D-43B8-A77F-8F492A898382}"/>
    <cellStyle name="Column Heading 3 32 2 5" xfId="13608" xr:uid="{48301666-D376-4E88-ABBE-B30A0F0773C8}"/>
    <cellStyle name="Column Heading 3 32 2 6" xfId="13609" xr:uid="{98255663-574F-43FE-BCDB-7D9DA2D0C349}"/>
    <cellStyle name="Column Heading 3 32 3" xfId="13610" xr:uid="{F1FCE8FF-68BF-4CEC-8294-B1194FD718B9}"/>
    <cellStyle name="Column Heading 3 32 3 2" xfId="13611" xr:uid="{A015C52B-6FDE-481B-835E-B61E0B421E45}"/>
    <cellStyle name="Column Heading 3 32 3 3" xfId="13612" xr:uid="{A69A4330-670A-444E-8B02-C3056B155CEA}"/>
    <cellStyle name="Column Heading 3 32 4" xfId="13613" xr:uid="{B5C30982-513F-4DF3-8EE6-62CCE2148D1C}"/>
    <cellStyle name="Column Heading 3 32 4 2" xfId="13614" xr:uid="{B11A0BEA-EFA4-4461-BB11-3FDCAFC735FE}"/>
    <cellStyle name="Column Heading 3 32 4 3" xfId="13615" xr:uid="{3332C271-5700-4AAA-81F1-1A8620CACDD2}"/>
    <cellStyle name="Column Heading 3 32 5" xfId="13616" xr:uid="{396C129C-02A5-4477-89D2-86B664D239A7}"/>
    <cellStyle name="Column Heading 3 32 5 2" xfId="13617" xr:uid="{364D27C2-78AB-4D5E-8F55-61DC6C6E29BF}"/>
    <cellStyle name="Column Heading 3 32 5 3" xfId="13618" xr:uid="{21A77F7E-8331-4532-9CB2-D2FA0E405643}"/>
    <cellStyle name="Column Heading 3 32 6" xfId="13619" xr:uid="{9C0BB4AA-9122-4E41-A1AD-73A1CA78EC04}"/>
    <cellStyle name="Column Heading 3 32 6 2" xfId="13620" xr:uid="{2D367305-E302-4917-BD3A-54918DF80FA5}"/>
    <cellStyle name="Column Heading 3 32 6 3" xfId="13621" xr:uid="{A9A8FA02-8843-4EBF-AA22-48F6E4A60FDB}"/>
    <cellStyle name="Column Heading 3 32 7" xfId="13622" xr:uid="{9BED424A-FDC7-4AC8-9C67-DDA5DEE0FD3B}"/>
    <cellStyle name="Column Heading 3 32 8" xfId="13623" xr:uid="{6885359B-4ED5-4018-8128-53DFE906EEC7}"/>
    <cellStyle name="Column Heading 3 33" xfId="13624" xr:uid="{5033E334-5103-4716-A37E-C309E610C73B}"/>
    <cellStyle name="Column Heading 3 33 2" xfId="13625" xr:uid="{7DAF14A1-A615-41C0-A595-D62EE5120C3F}"/>
    <cellStyle name="Column Heading 3 33 2 2" xfId="13626" xr:uid="{8F9ACF19-E2C3-4C8F-AB03-95AC9B95B7AE}"/>
    <cellStyle name="Column Heading 3 33 2 3" xfId="13627" xr:uid="{65DBBE4A-8934-41D5-9D45-B174950F0701}"/>
    <cellStyle name="Column Heading 3 33 2 4" xfId="13628" xr:uid="{F011DF2F-9041-4BB9-9962-7EC9375349D0}"/>
    <cellStyle name="Column Heading 3 33 2 5" xfId="13629" xr:uid="{0897C749-539E-4DE3-BB76-DB1195B103EB}"/>
    <cellStyle name="Column Heading 3 33 2 6" xfId="13630" xr:uid="{EB686CFE-B9D8-4B86-AF59-EEC5B29170DA}"/>
    <cellStyle name="Column Heading 3 33 3" xfId="13631" xr:uid="{D5501573-40E7-4C9B-AB25-D12F67601A20}"/>
    <cellStyle name="Column Heading 3 33 3 2" xfId="13632" xr:uid="{E4EC9CB2-441B-494A-AE27-ADE6BBB628B5}"/>
    <cellStyle name="Column Heading 3 33 3 3" xfId="13633" xr:uid="{B8DC90F6-2023-488B-BA26-0486169BDE14}"/>
    <cellStyle name="Column Heading 3 33 4" xfId="13634" xr:uid="{8E831DBF-D745-4377-8587-91C50E890D60}"/>
    <cellStyle name="Column Heading 3 33 4 2" xfId="13635" xr:uid="{EA6EAAFF-F307-49BD-84EF-A194B57677CF}"/>
    <cellStyle name="Column Heading 3 33 4 3" xfId="13636" xr:uid="{C99D5DFB-8E7D-4059-8848-F532F3A96F0D}"/>
    <cellStyle name="Column Heading 3 33 5" xfId="13637" xr:uid="{1626DBCA-A3B9-495B-B154-F909DF7F7FCB}"/>
    <cellStyle name="Column Heading 3 33 5 2" xfId="13638" xr:uid="{BB494C9D-4EBA-410E-9776-C1F2CCD64C86}"/>
    <cellStyle name="Column Heading 3 33 5 3" xfId="13639" xr:uid="{95FFF565-0BB9-4F03-9F97-1B31C595A26A}"/>
    <cellStyle name="Column Heading 3 33 6" xfId="13640" xr:uid="{FACAFAAD-6BA4-4CE8-B1F4-EE7F4B83044C}"/>
    <cellStyle name="Column Heading 3 33 6 2" xfId="13641" xr:uid="{C1B0DDB7-4F83-4A44-96E5-486EB65993C4}"/>
    <cellStyle name="Column Heading 3 33 6 3" xfId="13642" xr:uid="{73427C92-6F18-4739-AF24-4C6400690A2E}"/>
    <cellStyle name="Column Heading 3 33 7" xfId="13643" xr:uid="{621132DA-63AC-41FC-8D85-DF3E9730C766}"/>
    <cellStyle name="Column Heading 3 33 8" xfId="13644" xr:uid="{E918C2C5-DF48-4C63-8797-CFEABF6AC0D5}"/>
    <cellStyle name="Column Heading 3 34" xfId="13645" xr:uid="{B68B29FA-B99A-4C5A-81F1-57096DAA5D65}"/>
    <cellStyle name="Column Heading 3 34 2" xfId="13646" xr:uid="{DAF0AEB4-0318-499A-8E89-A75F79FF2FDA}"/>
    <cellStyle name="Column Heading 3 34 2 2" xfId="13647" xr:uid="{AB7930BE-888F-4B54-AD80-07992F3B05AF}"/>
    <cellStyle name="Column Heading 3 34 2 3" xfId="13648" xr:uid="{C83E2887-BB93-41D3-B662-1BC768D665C0}"/>
    <cellStyle name="Column Heading 3 34 2 4" xfId="13649" xr:uid="{C2010DAD-BC70-41EC-A44B-115D16B020A3}"/>
    <cellStyle name="Column Heading 3 34 2 5" xfId="13650" xr:uid="{4C30E78C-FDFF-42BF-B721-7C16276A8C30}"/>
    <cellStyle name="Column Heading 3 34 2 6" xfId="13651" xr:uid="{7CD76BF4-671C-4003-87DD-931CA08C9EBB}"/>
    <cellStyle name="Column Heading 3 34 3" xfId="13652" xr:uid="{49FCE5A4-EE80-438E-8CFD-96233E4A2B34}"/>
    <cellStyle name="Column Heading 3 34 3 2" xfId="13653" xr:uid="{1B1871D2-A3DF-49E3-BAAA-FB17180C6408}"/>
    <cellStyle name="Column Heading 3 34 3 3" xfId="13654" xr:uid="{59650F57-C048-4D75-892D-CF164E65972D}"/>
    <cellStyle name="Column Heading 3 34 4" xfId="13655" xr:uid="{5F3C5E70-7480-4940-9715-32A0E0A2C002}"/>
    <cellStyle name="Column Heading 3 34 4 2" xfId="13656" xr:uid="{33B5BCA6-AF4D-4249-9A07-21B96288FFDD}"/>
    <cellStyle name="Column Heading 3 34 4 3" xfId="13657" xr:uid="{FD7B9F35-0100-4521-B925-2F5AE95BEAD1}"/>
    <cellStyle name="Column Heading 3 34 5" xfId="13658" xr:uid="{C8D06F3E-2701-48DA-B44A-9BA8C554186C}"/>
    <cellStyle name="Column Heading 3 34 5 2" xfId="13659" xr:uid="{501A2CA2-D2A9-4E3B-B102-76522C1C9202}"/>
    <cellStyle name="Column Heading 3 34 5 3" xfId="13660" xr:uid="{9E2A7A54-2B58-4DEA-9A4E-C7119D9CD9E6}"/>
    <cellStyle name="Column Heading 3 34 6" xfId="13661" xr:uid="{A1B6B911-145A-4554-9E8C-32A0BB241FAA}"/>
    <cellStyle name="Column Heading 3 34 6 2" xfId="13662" xr:uid="{56B75E70-0446-4F85-AF9F-ACC2EFD2E889}"/>
    <cellStyle name="Column Heading 3 34 6 3" xfId="13663" xr:uid="{8C47D6EB-57E8-49DE-9FED-F9249D7162B2}"/>
    <cellStyle name="Column Heading 3 34 7" xfId="13664" xr:uid="{C87F1F50-9B5D-424A-89FD-74ECE5D4F2AA}"/>
    <cellStyle name="Column Heading 3 34 8" xfId="13665" xr:uid="{C7CF3761-9AD9-47EC-8B93-502E0B83F2A9}"/>
    <cellStyle name="Column Heading 3 35" xfId="13666" xr:uid="{A9BA7D1C-D829-4CAD-A8EE-5F44FE95A86D}"/>
    <cellStyle name="Column Heading 3 35 2" xfId="13667" xr:uid="{7FEB35D9-7729-4FF8-9E56-4A4863FC01EA}"/>
    <cellStyle name="Column Heading 3 35 2 2" xfId="13668" xr:uid="{657FAD3A-D2FC-46AB-83A9-155725431D82}"/>
    <cellStyle name="Column Heading 3 35 2 3" xfId="13669" xr:uid="{7193BC10-6E4C-428E-BF1D-EE17FE43A420}"/>
    <cellStyle name="Column Heading 3 35 2 4" xfId="13670" xr:uid="{9E3CB40F-B7C6-4913-94B5-8DF8E5C9911A}"/>
    <cellStyle name="Column Heading 3 35 2 5" xfId="13671" xr:uid="{86151236-2D4F-441C-9222-1EB8C26B4E11}"/>
    <cellStyle name="Column Heading 3 35 2 6" xfId="13672" xr:uid="{202FC688-375F-4124-88E3-9F29F38534B2}"/>
    <cellStyle name="Column Heading 3 35 3" xfId="13673" xr:uid="{91B64865-AB06-45BD-AF92-28C890E2EEEF}"/>
    <cellStyle name="Column Heading 3 35 3 2" xfId="13674" xr:uid="{0B05FA0F-91F4-4DBC-96C8-73D775790B60}"/>
    <cellStyle name="Column Heading 3 35 3 3" xfId="13675" xr:uid="{8502FD87-822F-487D-B77C-95D5EDC70209}"/>
    <cellStyle name="Column Heading 3 35 4" xfId="13676" xr:uid="{EEC8724C-326E-4F1F-82F2-177E920A7154}"/>
    <cellStyle name="Column Heading 3 35 4 2" xfId="13677" xr:uid="{A3E59980-DC50-4304-9090-2A5AC1BE58ED}"/>
    <cellStyle name="Column Heading 3 35 4 3" xfId="13678" xr:uid="{18009E8B-EEA6-4B5E-9873-FE4F9E819D53}"/>
    <cellStyle name="Column Heading 3 35 5" xfId="13679" xr:uid="{80A7AEB7-F4D4-4213-96D7-30E8E6F83BDE}"/>
    <cellStyle name="Column Heading 3 35 5 2" xfId="13680" xr:uid="{FC8746C5-33A9-4C08-97BC-735D6D50FBAA}"/>
    <cellStyle name="Column Heading 3 35 5 3" xfId="13681" xr:uid="{9BC6A9FB-CFB5-48EC-B8FF-E480A555FDCC}"/>
    <cellStyle name="Column Heading 3 35 6" xfId="13682" xr:uid="{17290C4B-E8B1-450F-A244-F3498BB36C1F}"/>
    <cellStyle name="Column Heading 3 35 6 2" xfId="13683" xr:uid="{8E158862-E00A-4C2C-B8A9-4D64011EF9FC}"/>
    <cellStyle name="Column Heading 3 35 6 3" xfId="13684" xr:uid="{D16C0E25-87E2-4A5D-9884-2E21E74CCD49}"/>
    <cellStyle name="Column Heading 3 35 7" xfId="13685" xr:uid="{BD8D6914-6BE0-4A81-A019-38294AF1BE15}"/>
    <cellStyle name="Column Heading 3 35 8" xfId="13686" xr:uid="{3CEDE6BF-EAD8-48A5-8385-4D7D7AB790DF}"/>
    <cellStyle name="Column Heading 3 36" xfId="13687" xr:uid="{99FBBA58-FBBD-4E2A-A986-E1239D5F698F}"/>
    <cellStyle name="Column Heading 3 36 2" xfId="13688" xr:uid="{AA21370B-DA38-4465-9B54-8ACA05D620C3}"/>
    <cellStyle name="Column Heading 3 36 3" xfId="13689" xr:uid="{8CDB5DA2-4390-4569-B46D-F27EEF339F27}"/>
    <cellStyle name="Column Heading 3 36 4" xfId="13690" xr:uid="{1AC08BE6-AD23-4AC3-8D02-86439F0475B8}"/>
    <cellStyle name="Column Heading 3 36 5" xfId="13691" xr:uid="{225645EE-1E43-4261-A176-78ED13DA0327}"/>
    <cellStyle name="Column Heading 3 36 6" xfId="13692" xr:uid="{A465E7A4-2093-4F02-8188-1595A63EE0DE}"/>
    <cellStyle name="Column Heading 3 37" xfId="13693" xr:uid="{625E4DFD-BD50-4488-A767-EE311066383A}"/>
    <cellStyle name="Column Heading 3 37 2" xfId="13694" xr:uid="{5977D333-F5A0-42D8-AA7F-EA9FB8373559}"/>
    <cellStyle name="Column Heading 3 37 3" xfId="13695" xr:uid="{4A430DAA-7BA5-4955-958F-0264ABF58303}"/>
    <cellStyle name="Column Heading 3 38" xfId="13696" xr:uid="{2A0D236A-D71C-4CE1-891B-C931B0D44DAF}"/>
    <cellStyle name="Column Heading 3 38 2" xfId="13697" xr:uid="{173B08B7-51E8-49ED-9D3F-7921E2A49DE3}"/>
    <cellStyle name="Column Heading 3 38 3" xfId="13698" xr:uid="{783F880F-4040-4BF3-875F-21F0264B80B0}"/>
    <cellStyle name="Column Heading 3 39" xfId="13699" xr:uid="{C0125192-2E13-4481-B46B-B28B26B9EA4B}"/>
    <cellStyle name="Column Heading 3 39 2" xfId="13700" xr:uid="{8272C3FA-A8FB-42A0-BEDE-20D26A75874C}"/>
    <cellStyle name="Column Heading 3 39 3" xfId="13701" xr:uid="{2C0C133C-01A2-4CDA-B24E-BFCC9481C9A0}"/>
    <cellStyle name="Column Heading 3 4" xfId="13702" xr:uid="{C9B8054F-10FF-42B8-ABC7-4E35D25A13B1}"/>
    <cellStyle name="Column Heading 3 4 2" xfId="13703" xr:uid="{0C844344-47B5-47E3-9A35-C6DFF773AD53}"/>
    <cellStyle name="Column Heading 3 4 2 2" xfId="13704" xr:uid="{8AAE628E-7417-417F-A459-FFF2B105F7CE}"/>
    <cellStyle name="Column Heading 3 4 2 3" xfId="13705" xr:uid="{CBC7D476-A528-4344-AE10-4EA1B8219C0F}"/>
    <cellStyle name="Column Heading 3 4 2 4" xfId="13706" xr:uid="{CCC92312-BA9F-4D1E-AF73-0479D9F11AB7}"/>
    <cellStyle name="Column Heading 3 4 2 5" xfId="13707" xr:uid="{BA22656E-9EFD-4C28-A268-BDC9CD6CD35A}"/>
    <cellStyle name="Column Heading 3 4 2 6" xfId="13708" xr:uid="{A6DC0DFC-771E-45A4-B530-E014E7EF5E52}"/>
    <cellStyle name="Column Heading 3 4 3" xfId="13709" xr:uid="{1AAC28FB-B7B6-4D74-BEC7-ABDC262CBBEE}"/>
    <cellStyle name="Column Heading 3 4 3 2" xfId="13710" xr:uid="{B0344CEF-ADCC-4B42-9FD8-2247777FFBDF}"/>
    <cellStyle name="Column Heading 3 4 3 3" xfId="13711" xr:uid="{4DF74EAD-3976-4843-BD4C-5A4CE2EECC60}"/>
    <cellStyle name="Column Heading 3 4 4" xfId="13712" xr:uid="{2F8C4A77-FFAB-4F41-8725-22B59A8FA668}"/>
    <cellStyle name="Column Heading 3 4 4 2" xfId="13713" xr:uid="{DCE231B1-5F6C-40D9-9294-1F3DF53DBB47}"/>
    <cellStyle name="Column Heading 3 4 4 3" xfId="13714" xr:uid="{7BB3A8C1-3380-4456-B3C2-2A0712B8DBE2}"/>
    <cellStyle name="Column Heading 3 4 5" xfId="13715" xr:uid="{0B5667D3-0E98-4C2C-A4CD-A7F7903AFA6D}"/>
    <cellStyle name="Column Heading 3 4 5 2" xfId="13716" xr:uid="{87B81F6F-5AF2-4F18-8727-708469600A74}"/>
    <cellStyle name="Column Heading 3 4 5 3" xfId="13717" xr:uid="{9F853DF4-D100-4B4D-9467-84992D2D59CA}"/>
    <cellStyle name="Column Heading 3 4 6" xfId="13718" xr:uid="{14C4CC56-A750-4D1A-A156-BBFFA2AB16AB}"/>
    <cellStyle name="Column Heading 3 4 6 2" xfId="13719" xr:uid="{AA2D629E-53EC-4AC8-A32D-4AB12466DED2}"/>
    <cellStyle name="Column Heading 3 4 6 3" xfId="13720" xr:uid="{168E7A33-5CC8-4CDA-83CC-B758C9CA3980}"/>
    <cellStyle name="Column Heading 3 4 7" xfId="13721" xr:uid="{9FC3773E-24F1-4DA7-A35F-D4709864819C}"/>
    <cellStyle name="Column Heading 3 4 8" xfId="13722" xr:uid="{5E725F79-1344-4E6C-B975-15088CE61E09}"/>
    <cellStyle name="Column Heading 3 40" xfId="13723" xr:uid="{1724C8EF-9423-4C40-B8B5-E99847559EBE}"/>
    <cellStyle name="Column Heading 3 40 2" xfId="13724" xr:uid="{1CED0B7D-159A-4BC9-AB1C-7C6E907761FB}"/>
    <cellStyle name="Column Heading 3 40 3" xfId="13725" xr:uid="{E6E5B18A-D252-477E-8423-415A7CC55FCC}"/>
    <cellStyle name="Column Heading 3 41" xfId="13726" xr:uid="{83FB244C-1688-4A4B-80DA-E8652A6CC77B}"/>
    <cellStyle name="Column Heading 3 42" xfId="13727" xr:uid="{FD6B4CDB-E26A-45D5-B754-C8B66E1CC4E9}"/>
    <cellStyle name="Column Heading 3 5" xfId="13728" xr:uid="{874E7190-79F5-47FD-9C57-F4FAC0FAA350}"/>
    <cellStyle name="Column Heading 3 5 2" xfId="13729" xr:uid="{C06F979E-8302-4EB8-BA41-ECFF20B30868}"/>
    <cellStyle name="Column Heading 3 5 2 2" xfId="13730" xr:uid="{4FE411AD-5ADC-42DA-8A1F-6A23C43C070A}"/>
    <cellStyle name="Column Heading 3 5 2 3" xfId="13731" xr:uid="{6FD52140-87E2-4935-A802-A34B1DE5D5BB}"/>
    <cellStyle name="Column Heading 3 5 2 4" xfId="13732" xr:uid="{344BD24A-FEA2-485D-88A2-607F79ECB83A}"/>
    <cellStyle name="Column Heading 3 5 2 5" xfId="13733" xr:uid="{031A10AD-1B5A-479B-8E16-5A06120A17D6}"/>
    <cellStyle name="Column Heading 3 5 2 6" xfId="13734" xr:uid="{B26861BC-370A-454A-9B99-D539741F5E60}"/>
    <cellStyle name="Column Heading 3 5 3" xfId="13735" xr:uid="{D743B7EF-E630-4ACA-B6C3-F2E5E7DEF454}"/>
    <cellStyle name="Column Heading 3 5 3 2" xfId="13736" xr:uid="{9EF0146B-94BA-4C9C-83D5-78E739B010E0}"/>
    <cellStyle name="Column Heading 3 5 3 3" xfId="13737" xr:uid="{DFD3FD08-ED1C-4CAB-BCF6-EDD3C3DC198C}"/>
    <cellStyle name="Column Heading 3 5 4" xfId="13738" xr:uid="{5F047114-A3FD-4E8B-8600-14140C0CF382}"/>
    <cellStyle name="Column Heading 3 5 4 2" xfId="13739" xr:uid="{8FAE8CBB-22AD-489A-AE88-28440F799A6B}"/>
    <cellStyle name="Column Heading 3 5 4 3" xfId="13740" xr:uid="{5986B170-958A-4A87-AF2F-6A0E2A898845}"/>
    <cellStyle name="Column Heading 3 5 5" xfId="13741" xr:uid="{4E2F0ABC-9F61-454B-AA0D-98155C0C9C6D}"/>
    <cellStyle name="Column Heading 3 5 5 2" xfId="13742" xr:uid="{5EF0BF10-8D37-4253-84AA-C5ECE9A39164}"/>
    <cellStyle name="Column Heading 3 5 5 3" xfId="13743" xr:uid="{E2A874D5-99C1-49C5-96C7-46D332DDFB75}"/>
    <cellStyle name="Column Heading 3 5 6" xfId="13744" xr:uid="{9886AB37-F901-47BD-871F-191E43B405F9}"/>
    <cellStyle name="Column Heading 3 5 6 2" xfId="13745" xr:uid="{99B1F03B-C7E2-46E1-BDCC-56E952DEA62C}"/>
    <cellStyle name="Column Heading 3 5 6 3" xfId="13746" xr:uid="{42C83A2E-B18D-4AA7-BC78-5ABEDFC22466}"/>
    <cellStyle name="Column Heading 3 5 7" xfId="13747" xr:uid="{645DA9A4-F661-4D12-BF0C-919686B9C89D}"/>
    <cellStyle name="Column Heading 3 5 8" xfId="13748" xr:uid="{8F3714F3-F88D-4F17-8DBF-C0725189BFE3}"/>
    <cellStyle name="Column Heading 3 6" xfId="13749" xr:uid="{1049C5AB-F087-45AB-A213-D6FA7802404A}"/>
    <cellStyle name="Column Heading 3 6 2" xfId="13750" xr:uid="{088CE156-E231-4C8A-A9F1-0142A7435BC1}"/>
    <cellStyle name="Column Heading 3 6 2 2" xfId="13751" xr:uid="{6557903D-FF52-4B55-A7BF-A093B1366A35}"/>
    <cellStyle name="Column Heading 3 6 2 3" xfId="13752" xr:uid="{5356CA82-D13E-4B7A-A4ED-2FE3E00122B1}"/>
    <cellStyle name="Column Heading 3 6 2 4" xfId="13753" xr:uid="{30F1E47D-E384-4FF2-AB21-530B37977C06}"/>
    <cellStyle name="Column Heading 3 6 2 5" xfId="13754" xr:uid="{7FB1C072-1D88-49CC-8E07-EC1FEBE2F7E6}"/>
    <cellStyle name="Column Heading 3 6 2 6" xfId="13755" xr:uid="{7EE296DE-585E-44B0-B487-F6D5CEF3B93B}"/>
    <cellStyle name="Column Heading 3 6 3" xfId="13756" xr:uid="{BA628688-A71E-4538-92CD-ABC33A05EFFA}"/>
    <cellStyle name="Column Heading 3 6 3 2" xfId="13757" xr:uid="{1124E268-CED1-4929-BE5E-B89B531C98A7}"/>
    <cellStyle name="Column Heading 3 6 3 3" xfId="13758" xr:uid="{6767D9C0-B69D-42D6-B082-DC06C86FC225}"/>
    <cellStyle name="Column Heading 3 6 4" xfId="13759" xr:uid="{995B6AAB-67F9-41DE-ABAD-D0F367939A20}"/>
    <cellStyle name="Column Heading 3 6 4 2" xfId="13760" xr:uid="{64635CF9-00B7-4015-AF37-973AA1B3941F}"/>
    <cellStyle name="Column Heading 3 6 4 3" xfId="13761" xr:uid="{F5AD88C2-98DB-4E6B-8B81-F971898E5369}"/>
    <cellStyle name="Column Heading 3 6 5" xfId="13762" xr:uid="{F39255F0-C2E0-44F5-B1D2-C2C643C67005}"/>
    <cellStyle name="Column Heading 3 6 5 2" xfId="13763" xr:uid="{126ABA88-FA5B-44F2-9D4B-101CF1D0AF15}"/>
    <cellStyle name="Column Heading 3 6 5 3" xfId="13764" xr:uid="{25148804-186F-4966-9614-A631C716155C}"/>
    <cellStyle name="Column Heading 3 6 6" xfId="13765" xr:uid="{9F12E004-8B70-4AFC-9CB1-042846BF69B5}"/>
    <cellStyle name="Column Heading 3 6 6 2" xfId="13766" xr:uid="{F8E723D5-A0C0-4538-A183-F8AAF68D760D}"/>
    <cellStyle name="Column Heading 3 6 6 3" xfId="13767" xr:uid="{131FDB72-8B38-4F87-B3C7-E930D14C5702}"/>
    <cellStyle name="Column Heading 3 6 7" xfId="13768" xr:uid="{AC06EF6F-02B1-4F67-8A4D-2CCCDA2E5C03}"/>
    <cellStyle name="Column Heading 3 6 8" xfId="13769" xr:uid="{00CEEE12-961A-4268-ABD4-A1862024311F}"/>
    <cellStyle name="Column Heading 3 7" xfId="13770" xr:uid="{55D5ED31-74B2-4613-8278-68D00EB55569}"/>
    <cellStyle name="Column Heading 3 7 2" xfId="13771" xr:uid="{70F8BAC0-9E4A-4A1A-86D1-92F7F5B3B867}"/>
    <cellStyle name="Column Heading 3 7 2 2" xfId="13772" xr:uid="{0172029E-D180-4159-BBA8-36297ABDA37B}"/>
    <cellStyle name="Column Heading 3 7 2 3" xfId="13773" xr:uid="{917F9B04-F14A-4416-9D6E-24A50E56C751}"/>
    <cellStyle name="Column Heading 3 7 2 4" xfId="13774" xr:uid="{CC0B2CD5-414F-469F-9DDB-A2561B483DF3}"/>
    <cellStyle name="Column Heading 3 7 2 5" xfId="13775" xr:uid="{45BB532B-75E0-4BCA-B24E-F10D80087944}"/>
    <cellStyle name="Column Heading 3 7 2 6" xfId="13776" xr:uid="{62C58F26-F63C-4484-8A1E-AC2577B26A3D}"/>
    <cellStyle name="Column Heading 3 7 3" xfId="13777" xr:uid="{89315BAA-28D5-4246-918C-600302BAA0D6}"/>
    <cellStyle name="Column Heading 3 7 3 2" xfId="13778" xr:uid="{512DDC61-14CD-4313-A2F1-C76AAD1BF8A9}"/>
    <cellStyle name="Column Heading 3 7 3 3" xfId="13779" xr:uid="{CB657378-0667-402C-AB5F-847430C7D210}"/>
    <cellStyle name="Column Heading 3 7 4" xfId="13780" xr:uid="{52865E93-6A5D-4F91-A883-084EF35EA983}"/>
    <cellStyle name="Column Heading 3 7 4 2" xfId="13781" xr:uid="{FCF409F4-6BED-40E1-90F9-19F57FEB8DF6}"/>
    <cellStyle name="Column Heading 3 7 4 3" xfId="13782" xr:uid="{5D4C8A35-890A-41EE-8BA8-90E7080D3BAB}"/>
    <cellStyle name="Column Heading 3 7 5" xfId="13783" xr:uid="{63CFC128-E1DA-45ED-948E-134ECECEE5A0}"/>
    <cellStyle name="Column Heading 3 7 5 2" xfId="13784" xr:uid="{21F389E5-952C-473F-A7C7-EBE03ECD4F9F}"/>
    <cellStyle name="Column Heading 3 7 5 3" xfId="13785" xr:uid="{AFE25892-9B62-420E-A6B8-C65689109B5D}"/>
    <cellStyle name="Column Heading 3 7 6" xfId="13786" xr:uid="{C39FF999-CB54-47A6-8260-19C765D149BE}"/>
    <cellStyle name="Column Heading 3 7 6 2" xfId="13787" xr:uid="{E000E4BF-C5AB-4C44-8F4C-5FB68723A368}"/>
    <cellStyle name="Column Heading 3 7 6 3" xfId="13788" xr:uid="{C46A6DC1-45E1-4A8F-87FF-9CFF1BA5BF3E}"/>
    <cellStyle name="Column Heading 3 7 7" xfId="13789" xr:uid="{22587258-BBFE-4A7C-A5E1-9790BAE06FF8}"/>
    <cellStyle name="Column Heading 3 7 8" xfId="13790" xr:uid="{7FA4CAD7-6685-467F-BF40-1F8214166503}"/>
    <cellStyle name="Column Heading 3 8" xfId="13791" xr:uid="{F3867A83-26DC-49A3-9591-DEE57F6CE4DD}"/>
    <cellStyle name="Column Heading 3 8 2" xfId="13792" xr:uid="{464346EB-17DB-4408-ABB2-24461F01F9A0}"/>
    <cellStyle name="Column Heading 3 8 2 2" xfId="13793" xr:uid="{316BAFB0-88BC-40F4-8D2E-81954BD9B24B}"/>
    <cellStyle name="Column Heading 3 8 2 3" xfId="13794" xr:uid="{7A1EB2FE-588D-4AF7-8D6D-512F35A76735}"/>
    <cellStyle name="Column Heading 3 8 2 4" xfId="13795" xr:uid="{3C84BF29-9924-4D48-B457-E2905E80DFCD}"/>
    <cellStyle name="Column Heading 3 8 2 5" xfId="13796" xr:uid="{3243CFD5-DB89-4BFC-AEA5-2C69E9BE4824}"/>
    <cellStyle name="Column Heading 3 8 2 6" xfId="13797" xr:uid="{C4E401B2-8A14-4DE9-A90C-3B2F219C8AD5}"/>
    <cellStyle name="Column Heading 3 8 3" xfId="13798" xr:uid="{F1795A6A-746B-4BBA-80BB-C5A8270B5D5A}"/>
    <cellStyle name="Column Heading 3 8 3 2" xfId="13799" xr:uid="{E025A17F-EB80-4589-B004-AF42270DF4B1}"/>
    <cellStyle name="Column Heading 3 8 3 3" xfId="13800" xr:uid="{1E372702-DF1B-4B57-BDCA-CC8668B929E0}"/>
    <cellStyle name="Column Heading 3 8 4" xfId="13801" xr:uid="{3D3EA05F-6D8C-4279-9E64-DEF89315A78B}"/>
    <cellStyle name="Column Heading 3 8 4 2" xfId="13802" xr:uid="{8370462F-4B53-4936-8672-BE8E07F20D8C}"/>
    <cellStyle name="Column Heading 3 8 4 3" xfId="13803" xr:uid="{666A059C-5940-49E2-865D-A3A3B43AC3DC}"/>
    <cellStyle name="Column Heading 3 8 5" xfId="13804" xr:uid="{55E96C1D-8736-4FAB-BDE2-1B3F012FAF2F}"/>
    <cellStyle name="Column Heading 3 8 5 2" xfId="13805" xr:uid="{00A873D7-DE99-432B-AA07-ED4FC2C7E6A2}"/>
    <cellStyle name="Column Heading 3 8 5 3" xfId="13806" xr:uid="{89DABA13-DC90-46C7-AE2F-EEF3AA84C17E}"/>
    <cellStyle name="Column Heading 3 8 6" xfId="13807" xr:uid="{A551B9D0-6A6E-43F1-B85A-E58D17342339}"/>
    <cellStyle name="Column Heading 3 8 6 2" xfId="13808" xr:uid="{39E077AF-C5FF-4ACB-8894-EA477107F3FF}"/>
    <cellStyle name="Column Heading 3 8 6 3" xfId="13809" xr:uid="{CC8B49D5-F971-4669-88A3-0F1BEC490A03}"/>
    <cellStyle name="Column Heading 3 8 7" xfId="13810" xr:uid="{5D55CF68-023C-4A0E-B4C4-7F0FAED0038F}"/>
    <cellStyle name="Column Heading 3 8 8" xfId="13811" xr:uid="{0FF911FF-0AF5-48FF-9B99-A1824F49FE73}"/>
    <cellStyle name="Column Heading 3 9" xfId="13812" xr:uid="{C799B3C2-D36B-4FA0-8BE5-5220A2B2D967}"/>
    <cellStyle name="Column Heading 3 9 2" xfId="13813" xr:uid="{80FD3A88-F5C1-46E1-83CF-147C3CC9620D}"/>
    <cellStyle name="Column Heading 3 9 2 2" xfId="13814" xr:uid="{6E04FA65-FE37-48FB-B360-12461ABE7720}"/>
    <cellStyle name="Column Heading 3 9 2 3" xfId="13815" xr:uid="{9A83923E-B0B0-4F7D-9FE9-02F0939AE0CE}"/>
    <cellStyle name="Column Heading 3 9 2 4" xfId="13816" xr:uid="{9FF460F1-9E58-48CD-8844-7E6F38EFDC28}"/>
    <cellStyle name="Column Heading 3 9 2 5" xfId="13817" xr:uid="{8A5A910C-F03A-4CFA-B7FA-9BB016B83D41}"/>
    <cellStyle name="Column Heading 3 9 2 6" xfId="13818" xr:uid="{666E7628-1819-4A5C-9C5D-35D3B8F2C6BB}"/>
    <cellStyle name="Column Heading 3 9 3" xfId="13819" xr:uid="{908D9D45-877B-4B84-BFDA-049720A8C1FE}"/>
    <cellStyle name="Column Heading 3 9 3 2" xfId="13820" xr:uid="{5C3637E6-4CF4-4303-BF12-85A39DBA8231}"/>
    <cellStyle name="Column Heading 3 9 3 3" xfId="13821" xr:uid="{48AAC0D6-AC1C-428F-940B-B41E38574D13}"/>
    <cellStyle name="Column Heading 3 9 4" xfId="13822" xr:uid="{0FFF75C2-7FFD-43E6-A452-926B6C4B462B}"/>
    <cellStyle name="Column Heading 3 9 4 2" xfId="13823" xr:uid="{81AEA465-034A-4B08-BB7F-F39628376A6D}"/>
    <cellStyle name="Column Heading 3 9 4 3" xfId="13824" xr:uid="{D8BA30B5-B9C6-4ECC-A9CF-F5D2FCD81778}"/>
    <cellStyle name="Column Heading 3 9 5" xfId="13825" xr:uid="{3D7A2ED6-22BB-48D9-8673-C1CE7C17153B}"/>
    <cellStyle name="Column Heading 3 9 5 2" xfId="13826" xr:uid="{A7F6B7E7-74B0-42E1-A5DF-98FF832E4E55}"/>
    <cellStyle name="Column Heading 3 9 5 3" xfId="13827" xr:uid="{7F5B9976-516E-4C04-87CD-451326642664}"/>
    <cellStyle name="Column Heading 3 9 6" xfId="13828" xr:uid="{B3D6BACE-0435-4985-AFE4-8AA4F22D3D2D}"/>
    <cellStyle name="Column Heading 3 9 6 2" xfId="13829" xr:uid="{2A51E738-DEDD-4D8D-85CD-B89B9CD44685}"/>
    <cellStyle name="Column Heading 3 9 6 3" xfId="13830" xr:uid="{C957ADBF-91E8-4220-8C77-79CBB21AFC00}"/>
    <cellStyle name="Column Heading 3 9 7" xfId="13831" xr:uid="{C8128DD7-7F04-4A07-9D58-0282AB9AD178}"/>
    <cellStyle name="Column Heading 3 9 8" xfId="13832" xr:uid="{6155CCB5-0AC2-4AB9-903B-19B327E80989}"/>
    <cellStyle name="Column Heading 4" xfId="13833" xr:uid="{C846FC63-D4A2-4F42-B0F9-FFA70EAC6780}"/>
    <cellStyle name="Column Heading 4 10" xfId="13834" xr:uid="{A60575BC-68CF-4D44-B067-499D90AD2A1B}"/>
    <cellStyle name="Column Heading 4 10 2" xfId="13835" xr:uid="{8515536E-18C8-4774-AEC7-D39FD30D8F25}"/>
    <cellStyle name="Column Heading 4 10 2 2" xfId="13836" xr:uid="{AB64F418-0BA4-4BCA-ACC2-9D17CFC49B34}"/>
    <cellStyle name="Column Heading 4 10 2 3" xfId="13837" xr:uid="{E3B07A99-3516-4F5E-BE86-F6064E4F8D95}"/>
    <cellStyle name="Column Heading 4 10 2 4" xfId="13838" xr:uid="{C4744AD9-4245-4BAE-95EF-BD5EC2FBE631}"/>
    <cellStyle name="Column Heading 4 10 2 5" xfId="13839" xr:uid="{92C89133-EDC5-484E-979D-269BA8ACCEC0}"/>
    <cellStyle name="Column Heading 4 10 2 6" xfId="13840" xr:uid="{EEA87F25-FC77-4E0F-9660-5F166E504801}"/>
    <cellStyle name="Column Heading 4 10 3" xfId="13841" xr:uid="{E16CF845-3B1D-4C5D-9EB3-246E44148F83}"/>
    <cellStyle name="Column Heading 4 10 3 2" xfId="13842" xr:uid="{2CB6E7CD-77D4-4D54-BACB-087CA4D59044}"/>
    <cellStyle name="Column Heading 4 10 3 3" xfId="13843" xr:uid="{103D7B8D-4D24-4C27-A0D0-AD74814A30F3}"/>
    <cellStyle name="Column Heading 4 10 4" xfId="13844" xr:uid="{BA77AE3D-045E-44EC-93F6-AA17CCD6F567}"/>
    <cellStyle name="Column Heading 4 10 4 2" xfId="13845" xr:uid="{DDBACE9A-0F4E-400B-A23B-354CA7FFFC14}"/>
    <cellStyle name="Column Heading 4 10 4 3" xfId="13846" xr:uid="{831D6800-EC74-421A-B5A3-F884E7248B43}"/>
    <cellStyle name="Column Heading 4 10 5" xfId="13847" xr:uid="{86060664-178E-4222-831B-8EDF627451F2}"/>
    <cellStyle name="Column Heading 4 10 5 2" xfId="13848" xr:uid="{10090B2D-C710-41CB-B5C9-EE93370559AF}"/>
    <cellStyle name="Column Heading 4 10 5 3" xfId="13849" xr:uid="{B93DAE35-C94E-424F-9D73-52F227B99FD0}"/>
    <cellStyle name="Column Heading 4 10 6" xfId="13850" xr:uid="{EE858272-8319-4881-9D47-79EDC2F16286}"/>
    <cellStyle name="Column Heading 4 10 6 2" xfId="13851" xr:uid="{44C88686-FD3C-4160-9AF4-41822D8AB4E1}"/>
    <cellStyle name="Column Heading 4 10 6 3" xfId="13852" xr:uid="{06DE8F11-BE75-41E3-854A-7EAEBE7519AA}"/>
    <cellStyle name="Column Heading 4 10 7" xfId="13853" xr:uid="{C1003CBB-9E93-49BD-A42A-172111CE8206}"/>
    <cellStyle name="Column Heading 4 10 8" xfId="13854" xr:uid="{152A8053-37D5-4F2D-B342-A5E4BFF7AEAF}"/>
    <cellStyle name="Column Heading 4 11" xfId="13855" xr:uid="{B19665D0-5016-4434-8C99-06DD6379452E}"/>
    <cellStyle name="Column Heading 4 11 2" xfId="13856" xr:uid="{C593BA88-2334-43E5-AE62-1CF6E2814306}"/>
    <cellStyle name="Column Heading 4 11 2 2" xfId="13857" xr:uid="{B286700F-2B44-4F18-9F3E-41F147F140CB}"/>
    <cellStyle name="Column Heading 4 11 2 3" xfId="13858" xr:uid="{0310B8CD-7FF6-4A16-A78A-16B6B371C7F0}"/>
    <cellStyle name="Column Heading 4 11 2 4" xfId="13859" xr:uid="{002FB805-6404-489E-A844-2068C88E0D34}"/>
    <cellStyle name="Column Heading 4 11 2 5" xfId="13860" xr:uid="{2067939E-A1BD-4AD4-A27A-F18DA5809CBD}"/>
    <cellStyle name="Column Heading 4 11 2 6" xfId="13861" xr:uid="{7567C551-BCD5-4E9C-8385-5B11C69DFF2D}"/>
    <cellStyle name="Column Heading 4 11 3" xfId="13862" xr:uid="{5829C001-46C4-4E13-AECD-F1C32D1354F5}"/>
    <cellStyle name="Column Heading 4 11 3 2" xfId="13863" xr:uid="{FA766AF3-B8CC-4849-A5B3-6B4DDEBE1B2A}"/>
    <cellStyle name="Column Heading 4 11 3 3" xfId="13864" xr:uid="{F4529674-E77C-4838-8D66-CDE500D0D787}"/>
    <cellStyle name="Column Heading 4 11 4" xfId="13865" xr:uid="{8B4DF3B4-A86D-4F64-8FE4-9F7AB572C01F}"/>
    <cellStyle name="Column Heading 4 11 4 2" xfId="13866" xr:uid="{28811F29-162B-415A-9EDD-C447C22D9202}"/>
    <cellStyle name="Column Heading 4 11 4 3" xfId="13867" xr:uid="{725DAB71-D92B-4377-A6CB-6C0492ADBED7}"/>
    <cellStyle name="Column Heading 4 11 5" xfId="13868" xr:uid="{E4F92D8C-5222-4828-BCB6-63275745CD04}"/>
    <cellStyle name="Column Heading 4 11 5 2" xfId="13869" xr:uid="{8525119B-4381-4987-8B0B-8949B2C3A449}"/>
    <cellStyle name="Column Heading 4 11 5 3" xfId="13870" xr:uid="{FB5F26DF-1406-43D3-8F95-BBF474CD5501}"/>
    <cellStyle name="Column Heading 4 11 6" xfId="13871" xr:uid="{F5A5159B-F2A6-456C-BF56-9AE7C0960CAE}"/>
    <cellStyle name="Column Heading 4 11 6 2" xfId="13872" xr:uid="{880C7E33-74FD-44BE-A597-4DCFF53CDBE3}"/>
    <cellStyle name="Column Heading 4 11 6 3" xfId="13873" xr:uid="{6BCDE49A-69E8-4F08-B559-D5DF0B9EDCE7}"/>
    <cellStyle name="Column Heading 4 11 7" xfId="13874" xr:uid="{21011329-B681-4F21-8CD1-82221C8395DB}"/>
    <cellStyle name="Column Heading 4 11 8" xfId="13875" xr:uid="{DE9C7319-7A21-4B1B-9C98-79EEC26FF6F9}"/>
    <cellStyle name="Column Heading 4 12" xfId="13876" xr:uid="{3A0BC8D6-C860-4CB1-9C9B-9222F3C39D74}"/>
    <cellStyle name="Column Heading 4 12 2" xfId="13877" xr:uid="{78587352-19D6-4D5F-AE8B-2F2A669DF94C}"/>
    <cellStyle name="Column Heading 4 12 2 2" xfId="13878" xr:uid="{2C67EAFD-3750-4BE9-91A7-7E97D7D8973E}"/>
    <cellStyle name="Column Heading 4 12 2 3" xfId="13879" xr:uid="{BAD665BE-3960-4923-9E54-872D3FDE4EFC}"/>
    <cellStyle name="Column Heading 4 12 2 4" xfId="13880" xr:uid="{8F1332A8-1F44-4E2B-BB9A-2CF1C44AD3AD}"/>
    <cellStyle name="Column Heading 4 12 2 5" xfId="13881" xr:uid="{FFC541AB-7707-4CD0-B240-3E821F7B8879}"/>
    <cellStyle name="Column Heading 4 12 2 6" xfId="13882" xr:uid="{A32C175B-7F22-4D15-B2F8-663EBFE2A660}"/>
    <cellStyle name="Column Heading 4 12 3" xfId="13883" xr:uid="{11770DC2-4C38-4C84-92A5-E75D18FED3BD}"/>
    <cellStyle name="Column Heading 4 12 3 2" xfId="13884" xr:uid="{54998103-CD5B-4EA6-9FE6-2F8FDE1C7900}"/>
    <cellStyle name="Column Heading 4 12 3 3" xfId="13885" xr:uid="{D3F27DC4-118B-4A67-A1DF-999D33BCCF40}"/>
    <cellStyle name="Column Heading 4 12 4" xfId="13886" xr:uid="{6378DCD3-177E-42F0-808C-ECA639244888}"/>
    <cellStyle name="Column Heading 4 12 4 2" xfId="13887" xr:uid="{AF37AA27-187C-4A06-BAE5-98C5E145B549}"/>
    <cellStyle name="Column Heading 4 12 4 3" xfId="13888" xr:uid="{9C40EB2C-597F-4B44-A52E-7FA9F06C3222}"/>
    <cellStyle name="Column Heading 4 12 5" xfId="13889" xr:uid="{D4C3E7E2-C644-4AA3-A364-02364990BC37}"/>
    <cellStyle name="Column Heading 4 12 5 2" xfId="13890" xr:uid="{61869C3E-701D-4434-90E8-9DACBC70AA81}"/>
    <cellStyle name="Column Heading 4 12 5 3" xfId="13891" xr:uid="{130D14E7-DB9C-4612-A6B7-939A9951A768}"/>
    <cellStyle name="Column Heading 4 12 6" xfId="13892" xr:uid="{1C9D28DA-5ED4-4962-924A-9090781A9CF8}"/>
    <cellStyle name="Column Heading 4 12 6 2" xfId="13893" xr:uid="{5C2F5528-BF14-4CC0-B409-2751CCC5530C}"/>
    <cellStyle name="Column Heading 4 12 6 3" xfId="13894" xr:uid="{3B3C7FAD-F510-4866-AB2E-3220368905B4}"/>
    <cellStyle name="Column Heading 4 12 7" xfId="13895" xr:uid="{2CB54998-6113-48D7-86E2-BCF495C78B0A}"/>
    <cellStyle name="Column Heading 4 12 8" xfId="13896" xr:uid="{A478611E-FD06-44EC-B459-B8733854135E}"/>
    <cellStyle name="Column Heading 4 13" xfId="13897" xr:uid="{ACE0FA47-C29B-4AD2-8BA8-B2930D263E06}"/>
    <cellStyle name="Column Heading 4 13 2" xfId="13898" xr:uid="{96B266E0-9D6C-4680-BC19-1AE5AA8411E1}"/>
    <cellStyle name="Column Heading 4 13 2 2" xfId="13899" xr:uid="{0FE4542E-C0A7-46E3-83FE-1A2F2A9D01D6}"/>
    <cellStyle name="Column Heading 4 13 2 3" xfId="13900" xr:uid="{7CD77314-726F-45BC-9D74-35A8CCB10BF0}"/>
    <cellStyle name="Column Heading 4 13 2 4" xfId="13901" xr:uid="{752C3BE9-57E7-4184-8B7B-C120313FB02E}"/>
    <cellStyle name="Column Heading 4 13 2 5" xfId="13902" xr:uid="{E1DA7E08-A854-40B6-BF53-94D738D241B6}"/>
    <cellStyle name="Column Heading 4 13 2 6" xfId="13903" xr:uid="{7A6D0A08-A241-4815-82DD-8D4C1FDD8F76}"/>
    <cellStyle name="Column Heading 4 13 3" xfId="13904" xr:uid="{C781410B-D6FD-424C-A96B-E9531B22599D}"/>
    <cellStyle name="Column Heading 4 13 3 2" xfId="13905" xr:uid="{2840FC7E-EE54-4E79-9E1D-E888B8140923}"/>
    <cellStyle name="Column Heading 4 13 3 3" xfId="13906" xr:uid="{25434B49-9D2A-4C16-B8E2-0C9066AD1A26}"/>
    <cellStyle name="Column Heading 4 13 4" xfId="13907" xr:uid="{5AB16615-5DD6-4C4A-9796-044E3FBE9CE4}"/>
    <cellStyle name="Column Heading 4 13 4 2" xfId="13908" xr:uid="{36C2427C-A667-4388-8FA7-637842C91DDF}"/>
    <cellStyle name="Column Heading 4 13 4 3" xfId="13909" xr:uid="{A6CBD47D-CBA5-4DBF-A96A-6129930EDC3D}"/>
    <cellStyle name="Column Heading 4 13 5" xfId="13910" xr:uid="{5AEFEDBD-E2AA-4640-A481-B128FC2CFB4F}"/>
    <cellStyle name="Column Heading 4 13 5 2" xfId="13911" xr:uid="{5AAF5BA3-6BFD-4C1A-A0D0-3622731FB258}"/>
    <cellStyle name="Column Heading 4 13 5 3" xfId="13912" xr:uid="{580403E7-B116-40F0-8A5B-699D9228EB52}"/>
    <cellStyle name="Column Heading 4 13 6" xfId="13913" xr:uid="{5AA35268-E0C2-4813-9CE1-F7CDEF81C53C}"/>
    <cellStyle name="Column Heading 4 13 6 2" xfId="13914" xr:uid="{1B90402C-C91E-481B-9DB6-E06F1D2A6CFB}"/>
    <cellStyle name="Column Heading 4 13 6 3" xfId="13915" xr:uid="{C893DC8F-417C-4EF8-8FCD-30D3FC946FEE}"/>
    <cellStyle name="Column Heading 4 13 7" xfId="13916" xr:uid="{6B804859-7F0E-4753-BBCD-1FAC12A01A6A}"/>
    <cellStyle name="Column Heading 4 13 8" xfId="13917" xr:uid="{10E9B690-91BA-4376-A45C-AAFB0C7FEC89}"/>
    <cellStyle name="Column Heading 4 14" xfId="13918" xr:uid="{609D2AA6-BBAC-47AA-B877-9A71287411AA}"/>
    <cellStyle name="Column Heading 4 14 2" xfId="13919" xr:uid="{7D1D8F20-1565-4BCB-85D0-DF51C43F550D}"/>
    <cellStyle name="Column Heading 4 14 2 2" xfId="13920" xr:uid="{F78693D0-A527-4B48-8639-C2BC6154C32B}"/>
    <cellStyle name="Column Heading 4 14 2 3" xfId="13921" xr:uid="{E11F8616-23B2-441C-8087-FB67DDC20765}"/>
    <cellStyle name="Column Heading 4 14 2 4" xfId="13922" xr:uid="{D595C9A0-B485-43F7-8B2C-BF23FD1ACECE}"/>
    <cellStyle name="Column Heading 4 14 2 5" xfId="13923" xr:uid="{74916EE6-255F-46DE-BCB8-B3B1E82B5BD5}"/>
    <cellStyle name="Column Heading 4 14 2 6" xfId="13924" xr:uid="{A32B06EA-8BDC-4AB1-B3DE-1F4956EE7C5A}"/>
    <cellStyle name="Column Heading 4 14 3" xfId="13925" xr:uid="{23504114-C29C-426C-91FA-E8E72B4C95DB}"/>
    <cellStyle name="Column Heading 4 14 3 2" xfId="13926" xr:uid="{B442F766-51A4-4D06-AE90-FDC14B3BD09C}"/>
    <cellStyle name="Column Heading 4 14 3 3" xfId="13927" xr:uid="{B6BADC13-E56A-4965-8F7A-2D301A573284}"/>
    <cellStyle name="Column Heading 4 14 4" xfId="13928" xr:uid="{72D903D8-7EC0-4EDA-8C17-0042CB18C90C}"/>
    <cellStyle name="Column Heading 4 14 4 2" xfId="13929" xr:uid="{2267C27C-C8CE-4675-9E15-95EB13A7D005}"/>
    <cellStyle name="Column Heading 4 14 4 3" xfId="13930" xr:uid="{5756E44E-D2BC-4442-A457-F08FDEB7F9C7}"/>
    <cellStyle name="Column Heading 4 14 5" xfId="13931" xr:uid="{0745537A-4CF6-4D01-BA01-425CCFDEF0D2}"/>
    <cellStyle name="Column Heading 4 14 5 2" xfId="13932" xr:uid="{4AFF6D8D-3629-40D2-BD34-595546A562E9}"/>
    <cellStyle name="Column Heading 4 14 5 3" xfId="13933" xr:uid="{FABB9CF8-229E-473A-8295-41E9FFFF132C}"/>
    <cellStyle name="Column Heading 4 14 6" xfId="13934" xr:uid="{E94F96F4-4DE4-4452-949F-261F99D1B4A1}"/>
    <cellStyle name="Column Heading 4 14 6 2" xfId="13935" xr:uid="{86C8DC76-CC89-4391-9310-3110CF73868C}"/>
    <cellStyle name="Column Heading 4 14 6 3" xfId="13936" xr:uid="{62BB925E-2241-4DB1-9A2A-B2A5FAAD28CC}"/>
    <cellStyle name="Column Heading 4 14 7" xfId="13937" xr:uid="{20ABB373-EB81-4962-AD8E-52760F6C854B}"/>
    <cellStyle name="Column Heading 4 14 8" xfId="13938" xr:uid="{B15D9AB9-7774-4AF1-A9AA-358AA1F77051}"/>
    <cellStyle name="Column Heading 4 15" xfId="13939" xr:uid="{39E763EB-AC8E-4364-A308-CD632752188D}"/>
    <cellStyle name="Column Heading 4 15 2" xfId="13940" xr:uid="{21E93EE0-1ACE-431E-9374-F510E138D595}"/>
    <cellStyle name="Column Heading 4 15 2 2" xfId="13941" xr:uid="{7BC64382-6AA4-483D-95B7-EAB92EA6BABC}"/>
    <cellStyle name="Column Heading 4 15 2 3" xfId="13942" xr:uid="{6E64559D-E27A-49E1-8893-B3B1FA416650}"/>
    <cellStyle name="Column Heading 4 15 2 4" xfId="13943" xr:uid="{36CC6FA2-68B6-42D7-B333-8033579A7000}"/>
    <cellStyle name="Column Heading 4 15 2 5" xfId="13944" xr:uid="{F9768840-2A3B-4E2D-9AFA-98FCA0AA1839}"/>
    <cellStyle name="Column Heading 4 15 2 6" xfId="13945" xr:uid="{14A85CCD-2594-421F-852D-9DE81DEF5C62}"/>
    <cellStyle name="Column Heading 4 15 3" xfId="13946" xr:uid="{8353B424-37BA-4605-B9F3-B20B720CEFD7}"/>
    <cellStyle name="Column Heading 4 15 3 2" xfId="13947" xr:uid="{501CD4A1-5815-4BCD-8538-961A4203CF28}"/>
    <cellStyle name="Column Heading 4 15 3 3" xfId="13948" xr:uid="{3BC6FD5F-EFCF-4499-98B6-53B68714B8DC}"/>
    <cellStyle name="Column Heading 4 15 4" xfId="13949" xr:uid="{F5029B13-5199-4BC5-8732-61B5F9CCD47C}"/>
    <cellStyle name="Column Heading 4 15 4 2" xfId="13950" xr:uid="{F6CAEE6C-6CCB-4213-8772-2A15D580F8BB}"/>
    <cellStyle name="Column Heading 4 15 4 3" xfId="13951" xr:uid="{BA3C987A-311D-4803-9450-0A14409CE075}"/>
    <cellStyle name="Column Heading 4 15 5" xfId="13952" xr:uid="{9A1BEE4F-C5F3-4C3D-B9FC-601131219068}"/>
    <cellStyle name="Column Heading 4 15 5 2" xfId="13953" xr:uid="{CF58D1C4-8A51-4FE5-8BEB-7C3950507E7D}"/>
    <cellStyle name="Column Heading 4 15 5 3" xfId="13954" xr:uid="{898A5173-C7F8-40BB-B401-DAB8A1B45E04}"/>
    <cellStyle name="Column Heading 4 15 6" xfId="13955" xr:uid="{758CB77C-AF36-4553-AB8B-BC56D1603BEF}"/>
    <cellStyle name="Column Heading 4 15 6 2" xfId="13956" xr:uid="{A4F5D8A8-3F9A-4028-A148-CA83570397AB}"/>
    <cellStyle name="Column Heading 4 15 6 3" xfId="13957" xr:uid="{26984B86-F14A-4D28-BC70-0E200459C01B}"/>
    <cellStyle name="Column Heading 4 15 7" xfId="13958" xr:uid="{2733D995-FAB3-4D42-A445-6B166D382CBA}"/>
    <cellStyle name="Column Heading 4 15 8" xfId="13959" xr:uid="{2AC7CE58-A9EF-46FD-8B62-715F3426A98D}"/>
    <cellStyle name="Column Heading 4 16" xfId="13960" xr:uid="{365C1D6F-12DE-46BA-83A2-D50D70ED7BB9}"/>
    <cellStyle name="Column Heading 4 16 2" xfId="13961" xr:uid="{DA4A8DA9-03F1-4734-A340-B55D8149E7BF}"/>
    <cellStyle name="Column Heading 4 16 2 2" xfId="13962" xr:uid="{26DD2EE0-135F-4665-B4E9-BEB80D40CF8B}"/>
    <cellStyle name="Column Heading 4 16 2 3" xfId="13963" xr:uid="{DD79E0D7-8A05-4C10-AAFF-4BA70E0963EA}"/>
    <cellStyle name="Column Heading 4 16 2 4" xfId="13964" xr:uid="{416B1592-42A8-4597-ADB7-CA06E94B40CE}"/>
    <cellStyle name="Column Heading 4 16 2 5" xfId="13965" xr:uid="{66144213-715F-4C9B-8C29-7F8BF7E608CF}"/>
    <cellStyle name="Column Heading 4 16 2 6" xfId="13966" xr:uid="{968B9A31-8DBB-4BBC-8B5C-FDADDE2B856C}"/>
    <cellStyle name="Column Heading 4 16 3" xfId="13967" xr:uid="{F53D60FF-1E8F-4C10-99F4-39A3FF5928C2}"/>
    <cellStyle name="Column Heading 4 16 3 2" xfId="13968" xr:uid="{466B212A-DA5E-40E1-9DA5-F7FB8879BE62}"/>
    <cellStyle name="Column Heading 4 16 3 3" xfId="13969" xr:uid="{7D9EAF13-E252-4EE0-8E4C-EB3C2B4ECAD0}"/>
    <cellStyle name="Column Heading 4 16 4" xfId="13970" xr:uid="{2F8CCF88-4C5A-4DD6-8910-D17CFECAE191}"/>
    <cellStyle name="Column Heading 4 16 4 2" xfId="13971" xr:uid="{94E91C64-40FE-4A41-82C4-81026C3BFF38}"/>
    <cellStyle name="Column Heading 4 16 4 3" xfId="13972" xr:uid="{6971A7B1-FA00-4A43-9379-C6CBA25DC953}"/>
    <cellStyle name="Column Heading 4 16 5" xfId="13973" xr:uid="{06C061D1-3ADD-4EAA-BD30-27CABB96B760}"/>
    <cellStyle name="Column Heading 4 16 5 2" xfId="13974" xr:uid="{E1AEB151-AB23-449E-9275-85E493231985}"/>
    <cellStyle name="Column Heading 4 16 5 3" xfId="13975" xr:uid="{48090BD9-9F22-487F-9FBD-25E818DED800}"/>
    <cellStyle name="Column Heading 4 16 6" xfId="13976" xr:uid="{A468E8F0-1B3B-4549-9E0A-47C7C9C3DC7D}"/>
    <cellStyle name="Column Heading 4 16 6 2" xfId="13977" xr:uid="{C2F0CD50-6B68-4646-878D-8E015D2266BD}"/>
    <cellStyle name="Column Heading 4 16 6 3" xfId="13978" xr:uid="{2D3D0728-0D18-49CC-8184-78509BAB7399}"/>
    <cellStyle name="Column Heading 4 16 7" xfId="13979" xr:uid="{30B04834-944A-45B5-B240-420981F99BAE}"/>
    <cellStyle name="Column Heading 4 16 8" xfId="13980" xr:uid="{1878395A-3C12-476B-9722-63500275A135}"/>
    <cellStyle name="Column Heading 4 17" xfId="13981" xr:uid="{A5BF69E6-8434-4F41-A71B-6633FA4B9CE6}"/>
    <cellStyle name="Column Heading 4 17 2" xfId="13982" xr:uid="{4783A12B-5719-414C-BCC3-3D5A07EB9CFD}"/>
    <cellStyle name="Column Heading 4 17 2 2" xfId="13983" xr:uid="{35C4D648-7B73-4362-9ED8-8EE7CAD78721}"/>
    <cellStyle name="Column Heading 4 17 2 3" xfId="13984" xr:uid="{347EBF65-E478-4B96-B4D2-D4D404CD9F25}"/>
    <cellStyle name="Column Heading 4 17 2 4" xfId="13985" xr:uid="{DF381490-1A77-4378-B144-C4CB45B1C936}"/>
    <cellStyle name="Column Heading 4 17 2 5" xfId="13986" xr:uid="{237F0101-96D6-4FD2-BD73-959595D335A2}"/>
    <cellStyle name="Column Heading 4 17 2 6" xfId="13987" xr:uid="{0E5C0CDE-A120-45D6-B608-12EFEEE89F7D}"/>
    <cellStyle name="Column Heading 4 17 3" xfId="13988" xr:uid="{7F4EE750-6413-46E3-AF66-1AEFCE349FE0}"/>
    <cellStyle name="Column Heading 4 17 3 2" xfId="13989" xr:uid="{26530F5E-8235-4D6C-B7C5-8F48216C081C}"/>
    <cellStyle name="Column Heading 4 17 3 3" xfId="13990" xr:uid="{FE243321-A3FB-4875-A917-052A01AFF7B3}"/>
    <cellStyle name="Column Heading 4 17 4" xfId="13991" xr:uid="{210FBDA9-7989-4B77-9E56-409E72B51B5A}"/>
    <cellStyle name="Column Heading 4 17 4 2" xfId="13992" xr:uid="{51E81292-C47C-4501-A420-18114635B3C1}"/>
    <cellStyle name="Column Heading 4 17 4 3" xfId="13993" xr:uid="{3485715B-0D17-4E0A-A1CC-CB1D3F2C8FDC}"/>
    <cellStyle name="Column Heading 4 17 5" xfId="13994" xr:uid="{69DEEC02-44A8-4E8B-9BB0-0D744DB5992A}"/>
    <cellStyle name="Column Heading 4 17 5 2" xfId="13995" xr:uid="{7A79F99A-DDB9-4529-8A78-4FCFF146B4DE}"/>
    <cellStyle name="Column Heading 4 17 5 3" xfId="13996" xr:uid="{39C587BE-6460-48CA-B904-2BB340BDD578}"/>
    <cellStyle name="Column Heading 4 17 6" xfId="13997" xr:uid="{17A8B247-F46E-407E-9ECB-9A1DCFE3FADC}"/>
    <cellStyle name="Column Heading 4 17 6 2" xfId="13998" xr:uid="{2EA7D0AF-DCDC-4CF6-AAA4-9205E7B7FE39}"/>
    <cellStyle name="Column Heading 4 17 6 3" xfId="13999" xr:uid="{750C597E-7ECE-4011-A1B2-79227D8569E0}"/>
    <cellStyle name="Column Heading 4 17 7" xfId="14000" xr:uid="{1EC40995-F6AE-462D-B68F-E83BFD312CD2}"/>
    <cellStyle name="Column Heading 4 17 8" xfId="14001" xr:uid="{06B4DDDE-5090-4619-9993-08651DD3F355}"/>
    <cellStyle name="Column Heading 4 18" xfId="14002" xr:uid="{B71BB78A-F7EF-432B-875D-D04ACF287058}"/>
    <cellStyle name="Column Heading 4 18 2" xfId="14003" xr:uid="{332ABB5B-32C4-414A-BB6E-7369D7EBFCF6}"/>
    <cellStyle name="Column Heading 4 18 2 2" xfId="14004" xr:uid="{FB7D029A-FDDC-472C-8F95-D0A7BE53428C}"/>
    <cellStyle name="Column Heading 4 18 2 3" xfId="14005" xr:uid="{A1F440FE-638D-4742-9DF6-05BE675F3B03}"/>
    <cellStyle name="Column Heading 4 18 2 4" xfId="14006" xr:uid="{A27D0330-973B-4967-9695-671CD9AAA26D}"/>
    <cellStyle name="Column Heading 4 18 2 5" xfId="14007" xr:uid="{AC0ACF39-44AB-4199-845F-3D40F645DC9B}"/>
    <cellStyle name="Column Heading 4 18 2 6" xfId="14008" xr:uid="{A4FC0CD5-D984-423F-9A9B-1E1F6C6385B5}"/>
    <cellStyle name="Column Heading 4 18 3" xfId="14009" xr:uid="{0645015C-7A82-4DB1-9E2D-642DB09F3585}"/>
    <cellStyle name="Column Heading 4 18 3 2" xfId="14010" xr:uid="{986FFC7F-7612-46B4-8339-49541C9BF4AE}"/>
    <cellStyle name="Column Heading 4 18 3 3" xfId="14011" xr:uid="{D8A566C0-A89C-4C00-A410-4E5E70510C24}"/>
    <cellStyle name="Column Heading 4 18 4" xfId="14012" xr:uid="{49035C1D-F4F4-432D-B8C0-6D02D6C13203}"/>
    <cellStyle name="Column Heading 4 18 4 2" xfId="14013" xr:uid="{9F6AA6B6-7DD0-4C48-85D0-2910B6DA3634}"/>
    <cellStyle name="Column Heading 4 18 4 3" xfId="14014" xr:uid="{618D9D47-53F7-447C-9B8A-5676E9BAA9E1}"/>
    <cellStyle name="Column Heading 4 18 5" xfId="14015" xr:uid="{C0FF0A97-69C8-4282-820C-9252D64EB10E}"/>
    <cellStyle name="Column Heading 4 18 5 2" xfId="14016" xr:uid="{CE8EF1E2-49E0-43A2-B2DA-8A19B0CBF4F9}"/>
    <cellStyle name="Column Heading 4 18 5 3" xfId="14017" xr:uid="{ECC0CAC6-8F99-4FF3-8211-E7E94997F7E9}"/>
    <cellStyle name="Column Heading 4 18 6" xfId="14018" xr:uid="{9E2DF326-63B4-4EDC-B5C8-A0BE725ABD31}"/>
    <cellStyle name="Column Heading 4 18 6 2" xfId="14019" xr:uid="{F2D8BC83-F42E-428D-9875-678D8C730F62}"/>
    <cellStyle name="Column Heading 4 18 6 3" xfId="14020" xr:uid="{4AF7479A-299F-4D4E-9B07-1734B984D4CD}"/>
    <cellStyle name="Column Heading 4 18 7" xfId="14021" xr:uid="{7287F9AE-4695-4ED7-9CA1-43483F5F4B24}"/>
    <cellStyle name="Column Heading 4 18 8" xfId="14022" xr:uid="{051CC29E-ACB0-4F10-8AE6-DE7F59D425F9}"/>
    <cellStyle name="Column Heading 4 19" xfId="14023" xr:uid="{0684E803-05E2-4D8D-A67F-B623FEBCA3D4}"/>
    <cellStyle name="Column Heading 4 19 2" xfId="14024" xr:uid="{D7DAB6BA-42CC-4F00-80B9-482EAE414701}"/>
    <cellStyle name="Column Heading 4 19 2 2" xfId="14025" xr:uid="{38651E0E-EBF4-4A0C-9060-1B5806CD2C74}"/>
    <cellStyle name="Column Heading 4 19 2 3" xfId="14026" xr:uid="{3CEC3398-174A-4963-B00C-6353D8A67311}"/>
    <cellStyle name="Column Heading 4 19 2 4" xfId="14027" xr:uid="{1893EEB6-ECD5-4D38-8697-237351B6720B}"/>
    <cellStyle name="Column Heading 4 19 2 5" xfId="14028" xr:uid="{1CBA6955-5E33-4D83-A6E3-1CEECB86E8F0}"/>
    <cellStyle name="Column Heading 4 19 2 6" xfId="14029" xr:uid="{DEC07543-BCCF-4268-BC33-D3105D653B05}"/>
    <cellStyle name="Column Heading 4 19 3" xfId="14030" xr:uid="{D6412212-4270-4230-9A76-4DC895D50CB9}"/>
    <cellStyle name="Column Heading 4 19 3 2" xfId="14031" xr:uid="{D09133A2-1D65-46D6-BCD5-6E228598A6E3}"/>
    <cellStyle name="Column Heading 4 19 3 3" xfId="14032" xr:uid="{96D2088E-6C54-42DC-A934-E0E351793E35}"/>
    <cellStyle name="Column Heading 4 19 4" xfId="14033" xr:uid="{DE85EA4E-4A18-4D60-9904-DF51A86ABFA3}"/>
    <cellStyle name="Column Heading 4 19 4 2" xfId="14034" xr:uid="{C4167660-0660-4A4D-88F5-C9808806E5DB}"/>
    <cellStyle name="Column Heading 4 19 4 3" xfId="14035" xr:uid="{F9759165-D66F-4BF1-A1B2-2477EF91E551}"/>
    <cellStyle name="Column Heading 4 19 5" xfId="14036" xr:uid="{3E8861D9-8798-4A72-AC03-9C95BEEC35BA}"/>
    <cellStyle name="Column Heading 4 19 5 2" xfId="14037" xr:uid="{D6219BAA-66EA-4F44-AAE6-FB3314AEEFA4}"/>
    <cellStyle name="Column Heading 4 19 5 3" xfId="14038" xr:uid="{39C3CF1A-48B6-4681-8E52-3BCDC232C326}"/>
    <cellStyle name="Column Heading 4 19 6" xfId="14039" xr:uid="{F5177F72-6ABB-430D-BD54-5315E28CDB7E}"/>
    <cellStyle name="Column Heading 4 19 6 2" xfId="14040" xr:uid="{6E909943-1296-4235-A7DD-A4316A29DE1D}"/>
    <cellStyle name="Column Heading 4 19 6 3" xfId="14041" xr:uid="{96DD391C-B254-4A95-8C87-2B1131A46BD3}"/>
    <cellStyle name="Column Heading 4 19 7" xfId="14042" xr:uid="{E1DEE6C5-BF2A-4006-ABF4-314B4C06E8A6}"/>
    <cellStyle name="Column Heading 4 19 8" xfId="14043" xr:uid="{52DFD952-1799-468A-B9B1-14873B3AC9C7}"/>
    <cellStyle name="Column Heading 4 2" xfId="14044" xr:uid="{3FF5AA8C-9452-4210-AFE7-BEAAE62AC9F9}"/>
    <cellStyle name="Column Heading 4 2 2" xfId="14045" xr:uid="{8287AAC5-D6E8-424F-B918-F4BE3CAF9A1C}"/>
    <cellStyle name="Column Heading 4 2 2 2" xfId="14046" xr:uid="{25452DC2-62C2-4492-9EDD-D0913B789FF9}"/>
    <cellStyle name="Column Heading 4 2 2 3" xfId="14047" xr:uid="{ADA8E97F-30C8-4072-AB46-CADCEC7E0FE5}"/>
    <cellStyle name="Column Heading 4 2 2 4" xfId="14048" xr:uid="{F9CB5764-5594-428E-956C-9A440D309BB4}"/>
    <cellStyle name="Column Heading 4 2 2 5" xfId="14049" xr:uid="{439799AE-6AED-4968-8324-6C30FA58E0A5}"/>
    <cellStyle name="Column Heading 4 2 2 6" xfId="14050" xr:uid="{7428A1EE-7639-4573-97C0-06629F467B8E}"/>
    <cellStyle name="Column Heading 4 2 3" xfId="14051" xr:uid="{A7F139C6-E601-48CF-B41C-76A309D206E8}"/>
    <cellStyle name="Column Heading 4 2 3 2" xfId="14052" xr:uid="{B7E96A96-43BE-47C2-83F4-E3C5A342E531}"/>
    <cellStyle name="Column Heading 4 2 3 3" xfId="14053" xr:uid="{7B1473A9-A519-49BB-87FE-F4DCCAFD3DD6}"/>
    <cellStyle name="Column Heading 4 2 4" xfId="14054" xr:uid="{D086EB08-BFD7-462F-968C-2D031803EB69}"/>
    <cellStyle name="Column Heading 4 2 4 2" xfId="14055" xr:uid="{E22041E5-7155-4C47-AEA3-FF000D8B7072}"/>
    <cellStyle name="Column Heading 4 2 4 3" xfId="14056" xr:uid="{3F0D47AC-1C4A-4E81-9522-FE5DA31218DA}"/>
    <cellStyle name="Column Heading 4 2 5" xfId="14057" xr:uid="{D7A93616-AF4B-4DE0-B858-998D72C7AA24}"/>
    <cellStyle name="Column Heading 4 2 5 2" xfId="14058" xr:uid="{EDA99F79-F296-4400-98B8-07E07B39522E}"/>
    <cellStyle name="Column Heading 4 2 5 3" xfId="14059" xr:uid="{B8E41317-467E-4B47-8FE0-D7619B846AB9}"/>
    <cellStyle name="Column Heading 4 2 6" xfId="14060" xr:uid="{E34C5CDE-9CE0-4650-9512-627F92C1BE1E}"/>
    <cellStyle name="Column Heading 4 2 6 2" xfId="14061" xr:uid="{7A25DC8A-A4F6-4E51-8B96-FD1D1204BFD8}"/>
    <cellStyle name="Column Heading 4 2 6 3" xfId="14062" xr:uid="{A779FBEE-9DCA-4998-95B3-295ECCD0AE50}"/>
    <cellStyle name="Column Heading 4 2 7" xfId="14063" xr:uid="{31DF2775-0D30-4230-BD88-668817165AC1}"/>
    <cellStyle name="Column Heading 4 2 8" xfId="14064" xr:uid="{D657503A-09C2-4E16-8C24-BAD61CE8C096}"/>
    <cellStyle name="Column Heading 4 20" xfId="14065" xr:uid="{CCCB9F6E-AF31-4F90-BBE1-CEF942C52331}"/>
    <cellStyle name="Column Heading 4 20 2" xfId="14066" xr:uid="{345B0640-F1EF-45C1-BF00-E2175A2A115B}"/>
    <cellStyle name="Column Heading 4 20 2 2" xfId="14067" xr:uid="{EC0C8E0C-0272-4AF5-9502-B6EA83CEBD22}"/>
    <cellStyle name="Column Heading 4 20 2 3" xfId="14068" xr:uid="{07C5D954-F021-4A84-B1BF-4752835892DD}"/>
    <cellStyle name="Column Heading 4 20 2 4" xfId="14069" xr:uid="{6CAB0AFE-4913-4CB4-A958-0CF3CED5563D}"/>
    <cellStyle name="Column Heading 4 20 2 5" xfId="14070" xr:uid="{20842DEE-0674-4952-A2F7-CFF4B16149A2}"/>
    <cellStyle name="Column Heading 4 20 2 6" xfId="14071" xr:uid="{610D1E78-8A99-4DD2-94D9-433517E977CE}"/>
    <cellStyle name="Column Heading 4 20 3" xfId="14072" xr:uid="{B3FC21A6-BC8D-49D6-BBE7-C29CED6F61E6}"/>
    <cellStyle name="Column Heading 4 20 3 2" xfId="14073" xr:uid="{EA6797CA-F188-445F-B9A2-3A284EE5E4EF}"/>
    <cellStyle name="Column Heading 4 20 3 3" xfId="14074" xr:uid="{071D13EA-CBA3-4A80-AE1F-38A9CE83BAAC}"/>
    <cellStyle name="Column Heading 4 20 4" xfId="14075" xr:uid="{928CA152-6175-4F6E-88F6-20FC5BF813F8}"/>
    <cellStyle name="Column Heading 4 20 4 2" xfId="14076" xr:uid="{DB86840C-5318-431C-97F9-7FEEAC39B998}"/>
    <cellStyle name="Column Heading 4 20 4 3" xfId="14077" xr:uid="{AAE69F7C-8593-43F5-968B-41A3455ABB59}"/>
    <cellStyle name="Column Heading 4 20 5" xfId="14078" xr:uid="{80FAA993-C1C4-49D5-BDE7-FEE469F16923}"/>
    <cellStyle name="Column Heading 4 20 5 2" xfId="14079" xr:uid="{C97D26EB-852E-4971-ADB3-4F6704EFEEE4}"/>
    <cellStyle name="Column Heading 4 20 5 3" xfId="14080" xr:uid="{46786F5C-FF81-4AC4-8438-5CAE7C6260F9}"/>
    <cellStyle name="Column Heading 4 20 6" xfId="14081" xr:uid="{2E758401-126A-4FA0-8E2A-A4A13FB3254D}"/>
    <cellStyle name="Column Heading 4 20 6 2" xfId="14082" xr:uid="{88A6BD3B-9145-4665-8283-C8FA77A42F02}"/>
    <cellStyle name="Column Heading 4 20 6 3" xfId="14083" xr:uid="{C0D2580F-71DA-4637-86A3-8A6EBD5C2ACF}"/>
    <cellStyle name="Column Heading 4 20 7" xfId="14084" xr:uid="{6F744DBB-DA97-4B96-8F21-9E84496E2B95}"/>
    <cellStyle name="Column Heading 4 20 8" xfId="14085" xr:uid="{1A7E5874-47FA-451C-B2CA-250465312092}"/>
    <cellStyle name="Column Heading 4 21" xfId="14086" xr:uid="{06906538-FFA8-46BF-99CC-61A1128E122E}"/>
    <cellStyle name="Column Heading 4 21 2" xfId="14087" xr:uid="{D04A2D13-74FE-4F79-91BB-F7CB3C7F4330}"/>
    <cellStyle name="Column Heading 4 21 2 2" xfId="14088" xr:uid="{67EE81EC-002F-4F4F-BE4F-5FFB48397A38}"/>
    <cellStyle name="Column Heading 4 21 2 3" xfId="14089" xr:uid="{28F6BE2D-9BE3-422E-8ECD-4D67CD5CAEFB}"/>
    <cellStyle name="Column Heading 4 21 2 4" xfId="14090" xr:uid="{9020047F-15C8-46D8-8A1A-9314A7757BE9}"/>
    <cellStyle name="Column Heading 4 21 2 5" xfId="14091" xr:uid="{415FAB6A-AE53-4C19-9E6D-E276BC82F3D3}"/>
    <cellStyle name="Column Heading 4 21 2 6" xfId="14092" xr:uid="{3EA4A283-69AA-4187-BB36-520C57FF6598}"/>
    <cellStyle name="Column Heading 4 21 3" xfId="14093" xr:uid="{29C31F58-4A4F-4818-9F83-5BE584BFA364}"/>
    <cellStyle name="Column Heading 4 21 3 2" xfId="14094" xr:uid="{53AFF398-723E-4B36-BECD-700C4BC2CC87}"/>
    <cellStyle name="Column Heading 4 21 3 3" xfId="14095" xr:uid="{7FF7445F-188F-4208-8015-195B6AC6D914}"/>
    <cellStyle name="Column Heading 4 21 4" xfId="14096" xr:uid="{A677EE9B-7A57-41B5-93EB-55EC8213486C}"/>
    <cellStyle name="Column Heading 4 21 4 2" xfId="14097" xr:uid="{A440D926-9AD9-41D5-A473-DD9470580958}"/>
    <cellStyle name="Column Heading 4 21 4 3" xfId="14098" xr:uid="{8500D90D-A193-4BC6-AFF9-D2BA6D90A464}"/>
    <cellStyle name="Column Heading 4 21 5" xfId="14099" xr:uid="{A774BE63-4C04-42B4-BB8B-197A617C4A4C}"/>
    <cellStyle name="Column Heading 4 21 5 2" xfId="14100" xr:uid="{0F476B78-2AAD-4427-A83B-F63283C56F64}"/>
    <cellStyle name="Column Heading 4 21 5 3" xfId="14101" xr:uid="{36D0FE3B-3F0D-4785-8F14-FC0027672973}"/>
    <cellStyle name="Column Heading 4 21 6" xfId="14102" xr:uid="{E9C90E21-9565-4F28-BBBD-D4A2F59C94E9}"/>
    <cellStyle name="Column Heading 4 21 6 2" xfId="14103" xr:uid="{41F2589B-E92B-4C6F-846E-6D5CBB0EFB80}"/>
    <cellStyle name="Column Heading 4 21 6 3" xfId="14104" xr:uid="{C1532D4B-F04C-4C39-A3F9-B697C983E584}"/>
    <cellStyle name="Column Heading 4 21 7" xfId="14105" xr:uid="{F9D6D618-04C6-4205-9256-5FA738116BB0}"/>
    <cellStyle name="Column Heading 4 21 8" xfId="14106" xr:uid="{ED8E502E-08C5-4B6B-9F54-BBCB11E5C690}"/>
    <cellStyle name="Column Heading 4 22" xfId="14107" xr:uid="{74ED2923-EA83-4BDB-B046-1376211B88C4}"/>
    <cellStyle name="Column Heading 4 22 2" xfId="14108" xr:uid="{18EF5FFD-F0F3-4272-9AB4-73521CE1AD2E}"/>
    <cellStyle name="Column Heading 4 22 2 2" xfId="14109" xr:uid="{0D106D68-35D4-4867-BC3A-EFC86B61E186}"/>
    <cellStyle name="Column Heading 4 22 2 3" xfId="14110" xr:uid="{93A8FC65-AAA4-4646-B945-FE22A14826CF}"/>
    <cellStyle name="Column Heading 4 22 2 4" xfId="14111" xr:uid="{87554E9B-11A0-495E-8CB0-DAB013949DE3}"/>
    <cellStyle name="Column Heading 4 22 2 5" xfId="14112" xr:uid="{955987CE-68D1-48B1-93E4-3AECDE31BFCD}"/>
    <cellStyle name="Column Heading 4 22 2 6" xfId="14113" xr:uid="{7E033FF4-9D74-49C2-B3B0-09DA847BED2C}"/>
    <cellStyle name="Column Heading 4 22 3" xfId="14114" xr:uid="{262FDB8D-CA04-40AA-95AE-F9E68DAB8693}"/>
    <cellStyle name="Column Heading 4 22 3 2" xfId="14115" xr:uid="{2865A4A2-858B-40D7-973B-76EEAD6E7ADB}"/>
    <cellStyle name="Column Heading 4 22 3 3" xfId="14116" xr:uid="{08A49E40-F706-4669-A096-D4372ED730A7}"/>
    <cellStyle name="Column Heading 4 22 4" xfId="14117" xr:uid="{4CED6ED2-155B-4D06-8F2C-909B43A1C021}"/>
    <cellStyle name="Column Heading 4 22 4 2" xfId="14118" xr:uid="{04A3AC72-9457-4065-B80A-C873309B41CB}"/>
    <cellStyle name="Column Heading 4 22 4 3" xfId="14119" xr:uid="{925CFF53-B008-44DD-807E-D5BEC07E3A84}"/>
    <cellStyle name="Column Heading 4 22 5" xfId="14120" xr:uid="{D887A817-9CEE-4629-B384-E95AA4692CFC}"/>
    <cellStyle name="Column Heading 4 22 5 2" xfId="14121" xr:uid="{EF726EA8-1AB0-4685-A6DB-44771B3518E8}"/>
    <cellStyle name="Column Heading 4 22 5 3" xfId="14122" xr:uid="{A95701D6-29BD-4C7D-85E9-FA97F785A4A9}"/>
    <cellStyle name="Column Heading 4 22 6" xfId="14123" xr:uid="{BC6B4167-6FAA-48B8-B4CC-99474BECDA67}"/>
    <cellStyle name="Column Heading 4 22 6 2" xfId="14124" xr:uid="{65619562-8C80-455B-83E9-3D53762F2091}"/>
    <cellStyle name="Column Heading 4 22 6 3" xfId="14125" xr:uid="{E54E99F7-1ED3-4F01-91FD-7A23E36A775E}"/>
    <cellStyle name="Column Heading 4 22 7" xfId="14126" xr:uid="{0BA738F0-26F9-418B-8FB5-0B3C17D0431C}"/>
    <cellStyle name="Column Heading 4 22 8" xfId="14127" xr:uid="{632C751D-554A-435F-B872-DF864E25EA8B}"/>
    <cellStyle name="Column Heading 4 23" xfId="14128" xr:uid="{B9FAF76F-B511-45E7-A18B-AB8BFD113ABF}"/>
    <cellStyle name="Column Heading 4 23 2" xfId="14129" xr:uid="{04BC46E5-3F99-4F60-BE33-566E0741A178}"/>
    <cellStyle name="Column Heading 4 23 2 2" xfId="14130" xr:uid="{F1E0061A-6D5F-48CF-B21C-9FB247D48027}"/>
    <cellStyle name="Column Heading 4 23 2 3" xfId="14131" xr:uid="{0E3C18BD-35F7-4AD0-9441-32D90540738C}"/>
    <cellStyle name="Column Heading 4 23 2 4" xfId="14132" xr:uid="{748F509C-0C77-43BB-BD97-9952BF6B933B}"/>
    <cellStyle name="Column Heading 4 23 2 5" xfId="14133" xr:uid="{94596007-7FA5-424C-995E-56075F06E50D}"/>
    <cellStyle name="Column Heading 4 23 2 6" xfId="14134" xr:uid="{88FEBC40-53FF-4B00-8039-ADA6405D73FC}"/>
    <cellStyle name="Column Heading 4 23 3" xfId="14135" xr:uid="{413410F0-977E-4262-BDDB-B07B845EC306}"/>
    <cellStyle name="Column Heading 4 23 3 2" xfId="14136" xr:uid="{D965B882-94F4-4EE0-AFD6-18BA36993E81}"/>
    <cellStyle name="Column Heading 4 23 3 3" xfId="14137" xr:uid="{88B44988-F37C-4497-BD0D-6CA511D4D6A6}"/>
    <cellStyle name="Column Heading 4 23 4" xfId="14138" xr:uid="{B9C37C0C-BBBE-4B43-9581-F0C3AB6711DB}"/>
    <cellStyle name="Column Heading 4 23 4 2" xfId="14139" xr:uid="{06A6D540-8F96-4CEA-96BB-E5C662A75F29}"/>
    <cellStyle name="Column Heading 4 23 4 3" xfId="14140" xr:uid="{CFD248A2-8248-40CC-BD15-07432801B5D0}"/>
    <cellStyle name="Column Heading 4 23 5" xfId="14141" xr:uid="{4AC8D221-F0CF-4DC6-8753-A5392254DF99}"/>
    <cellStyle name="Column Heading 4 23 5 2" xfId="14142" xr:uid="{BF33C6D9-6A38-49A1-931C-CFFBA31A7227}"/>
    <cellStyle name="Column Heading 4 23 5 3" xfId="14143" xr:uid="{D8B90A4A-B39A-4EDA-9ADE-DA84D183C902}"/>
    <cellStyle name="Column Heading 4 23 6" xfId="14144" xr:uid="{EA11DA9F-772E-45EF-BAB7-D0BFD755356B}"/>
    <cellStyle name="Column Heading 4 23 6 2" xfId="14145" xr:uid="{26970420-AF1B-402C-8A9A-3E852657724A}"/>
    <cellStyle name="Column Heading 4 23 6 3" xfId="14146" xr:uid="{F2070E06-58AE-4138-B13C-39221001B10E}"/>
    <cellStyle name="Column Heading 4 23 7" xfId="14147" xr:uid="{19D9056E-4FD4-472B-B1B7-C2A8B59E509D}"/>
    <cellStyle name="Column Heading 4 23 8" xfId="14148" xr:uid="{0E13D2E3-C3E0-4771-89B2-C189B18AAA48}"/>
    <cellStyle name="Column Heading 4 24" xfId="14149" xr:uid="{931118F5-F868-4585-B421-CD03D1FD49D1}"/>
    <cellStyle name="Column Heading 4 24 2" xfId="14150" xr:uid="{E7B86992-21CA-4BBD-A1C5-234ACEC52F5F}"/>
    <cellStyle name="Column Heading 4 24 2 2" xfId="14151" xr:uid="{8648FA80-3B66-4426-9B7E-9E23DEE5F62B}"/>
    <cellStyle name="Column Heading 4 24 2 3" xfId="14152" xr:uid="{E2537CBA-7DA4-424B-B2C1-A433953B3302}"/>
    <cellStyle name="Column Heading 4 24 2 4" xfId="14153" xr:uid="{4888C88B-D161-4529-9C19-8310FA81B5C3}"/>
    <cellStyle name="Column Heading 4 24 2 5" xfId="14154" xr:uid="{60122EAA-1EC7-45A9-B194-E4E0C796CAA4}"/>
    <cellStyle name="Column Heading 4 24 2 6" xfId="14155" xr:uid="{6471A2F9-AEA0-4CE7-A095-A68BA3DC0084}"/>
    <cellStyle name="Column Heading 4 24 3" xfId="14156" xr:uid="{F7B02352-7BBF-4454-A8FD-FAF4F08EBB09}"/>
    <cellStyle name="Column Heading 4 24 3 2" xfId="14157" xr:uid="{484666DE-94F8-43BA-ABC3-4283B5470AE9}"/>
    <cellStyle name="Column Heading 4 24 3 3" xfId="14158" xr:uid="{989617EA-6B68-40B6-812C-3A70E7209A1A}"/>
    <cellStyle name="Column Heading 4 24 4" xfId="14159" xr:uid="{C2F27C40-7EC5-40B2-BE11-C74681A5F236}"/>
    <cellStyle name="Column Heading 4 24 4 2" xfId="14160" xr:uid="{53325339-E06D-4E77-9A93-9DF91C4BCAC4}"/>
    <cellStyle name="Column Heading 4 24 4 3" xfId="14161" xr:uid="{1675D16A-11FD-418C-8B81-C1F997F876AA}"/>
    <cellStyle name="Column Heading 4 24 5" xfId="14162" xr:uid="{02B536CF-9AEC-4B42-BA6E-3E3834E3C380}"/>
    <cellStyle name="Column Heading 4 24 5 2" xfId="14163" xr:uid="{463AE4DD-0F03-4791-B0D1-430F0354E7D3}"/>
    <cellStyle name="Column Heading 4 24 5 3" xfId="14164" xr:uid="{BF25241E-069C-498E-AC7F-216C7B257926}"/>
    <cellStyle name="Column Heading 4 24 6" xfId="14165" xr:uid="{6EC25B84-6D78-429B-98B0-9C165B80B028}"/>
    <cellStyle name="Column Heading 4 24 6 2" xfId="14166" xr:uid="{34F1376B-B806-40CC-8073-F954E6028F77}"/>
    <cellStyle name="Column Heading 4 24 6 3" xfId="14167" xr:uid="{8D8A510F-0CE9-48B6-BEBB-7CA4CCC8369E}"/>
    <cellStyle name="Column Heading 4 24 7" xfId="14168" xr:uid="{E804A7C2-7F01-4821-9CBE-FD860B0E8366}"/>
    <cellStyle name="Column Heading 4 24 8" xfId="14169" xr:uid="{1203D4AF-F119-4F29-BC5E-00F5FC63694C}"/>
    <cellStyle name="Column Heading 4 25" xfId="14170" xr:uid="{885661A0-E0DE-4A55-BF92-2E7832752112}"/>
    <cellStyle name="Column Heading 4 25 2" xfId="14171" xr:uid="{F7242BE8-F9CB-4404-91ED-BCF49962F8B5}"/>
    <cellStyle name="Column Heading 4 25 2 2" xfId="14172" xr:uid="{8EE829F5-5986-4EB7-8219-1F40916A9615}"/>
    <cellStyle name="Column Heading 4 25 2 3" xfId="14173" xr:uid="{B7981628-9C3D-40BF-A3F2-C96548D3D7FD}"/>
    <cellStyle name="Column Heading 4 25 2 4" xfId="14174" xr:uid="{B8409ADA-6892-4945-BFDF-564597E76E06}"/>
    <cellStyle name="Column Heading 4 25 2 5" xfId="14175" xr:uid="{978F9601-822A-4282-B360-60E4F4BE5B92}"/>
    <cellStyle name="Column Heading 4 25 2 6" xfId="14176" xr:uid="{66D9A57F-3B1E-4885-B28B-0DF1E54777A7}"/>
    <cellStyle name="Column Heading 4 25 3" xfId="14177" xr:uid="{C4FC1BFF-E218-44D4-BD36-D2BBFD53D7EE}"/>
    <cellStyle name="Column Heading 4 25 3 2" xfId="14178" xr:uid="{2277F650-33A5-444E-BA35-DE3BA9E68491}"/>
    <cellStyle name="Column Heading 4 25 3 3" xfId="14179" xr:uid="{6BFF3BA5-4747-4657-BCEE-028FBDD6E78F}"/>
    <cellStyle name="Column Heading 4 25 4" xfId="14180" xr:uid="{5438DD7C-FC42-4E30-9AA0-DA83431F23E8}"/>
    <cellStyle name="Column Heading 4 25 4 2" xfId="14181" xr:uid="{56B0E93F-F114-4452-8FAA-FA7E0BAE3A32}"/>
    <cellStyle name="Column Heading 4 25 4 3" xfId="14182" xr:uid="{C799821B-2099-44D7-A4D7-D3F48DE6EC6C}"/>
    <cellStyle name="Column Heading 4 25 5" xfId="14183" xr:uid="{C241529D-2336-404D-8804-8E69E1924600}"/>
    <cellStyle name="Column Heading 4 25 5 2" xfId="14184" xr:uid="{8B5CF388-9593-4F81-BAE9-F810015FCBCA}"/>
    <cellStyle name="Column Heading 4 25 5 3" xfId="14185" xr:uid="{21FA1F4D-2FA8-4DDC-9014-DB57AEF92342}"/>
    <cellStyle name="Column Heading 4 25 6" xfId="14186" xr:uid="{4666CD84-0EA8-4AA8-8AC5-07C88B7768D8}"/>
    <cellStyle name="Column Heading 4 25 6 2" xfId="14187" xr:uid="{9B0391B4-49A3-4CA3-85B7-27F3D884CEDB}"/>
    <cellStyle name="Column Heading 4 25 6 3" xfId="14188" xr:uid="{E3DA066C-D505-4BEE-902F-A2C26EF6A5E2}"/>
    <cellStyle name="Column Heading 4 25 7" xfId="14189" xr:uid="{6A8DEA43-1A89-4498-B499-5A505D953FD0}"/>
    <cellStyle name="Column Heading 4 25 8" xfId="14190" xr:uid="{ECAE6942-4A35-46B6-B72F-20771D52EED6}"/>
    <cellStyle name="Column Heading 4 26" xfId="14191" xr:uid="{50C9ACC1-9D8E-4F4F-85E1-CFB85B66CAF3}"/>
    <cellStyle name="Column Heading 4 26 2" xfId="14192" xr:uid="{405A5B3C-F4CE-4724-AA7B-F7A417EC8027}"/>
    <cellStyle name="Column Heading 4 26 2 2" xfId="14193" xr:uid="{27A2E2AF-33D1-455B-B710-614D56F964E5}"/>
    <cellStyle name="Column Heading 4 26 2 3" xfId="14194" xr:uid="{EBF5E95F-8B15-4CDF-BE81-B7A308299B71}"/>
    <cellStyle name="Column Heading 4 26 2 4" xfId="14195" xr:uid="{D0136556-6BBF-4474-88FB-91F8FC62D300}"/>
    <cellStyle name="Column Heading 4 26 2 5" xfId="14196" xr:uid="{B7959B22-2001-49BD-AAFB-8606357DB2E3}"/>
    <cellStyle name="Column Heading 4 26 2 6" xfId="14197" xr:uid="{9EFEEFAF-FD78-4F6C-A678-96E3B12FA735}"/>
    <cellStyle name="Column Heading 4 26 3" xfId="14198" xr:uid="{BAADF0C1-3B32-4584-B4C3-D35C969D95F8}"/>
    <cellStyle name="Column Heading 4 26 3 2" xfId="14199" xr:uid="{515752AA-FA71-4A16-B805-F35655D7445B}"/>
    <cellStyle name="Column Heading 4 26 3 3" xfId="14200" xr:uid="{F204B560-971D-4AE7-A91C-A9D1E21CECB6}"/>
    <cellStyle name="Column Heading 4 26 4" xfId="14201" xr:uid="{8D6E3388-1CD4-4809-BF0A-D42BA7955EC6}"/>
    <cellStyle name="Column Heading 4 26 4 2" xfId="14202" xr:uid="{4211D75E-7708-4D60-80E3-970087AC7A34}"/>
    <cellStyle name="Column Heading 4 26 4 3" xfId="14203" xr:uid="{BBC2797C-85C7-4627-8E74-38B29C472C27}"/>
    <cellStyle name="Column Heading 4 26 5" xfId="14204" xr:uid="{61889CF4-C54A-4070-948F-5C140545AED2}"/>
    <cellStyle name="Column Heading 4 26 5 2" xfId="14205" xr:uid="{5B311D2A-22E7-4D22-933F-8A67277F41FF}"/>
    <cellStyle name="Column Heading 4 26 5 3" xfId="14206" xr:uid="{973E51A0-647F-4CDF-A060-4ABCD6E50A10}"/>
    <cellStyle name="Column Heading 4 26 6" xfId="14207" xr:uid="{B4684343-40CA-46D8-A307-7F57CAD0679B}"/>
    <cellStyle name="Column Heading 4 26 6 2" xfId="14208" xr:uid="{F2855C25-BDC0-417D-AA62-C493A80EE34C}"/>
    <cellStyle name="Column Heading 4 26 6 3" xfId="14209" xr:uid="{7C6DF540-B997-421D-BBD3-762EB0624830}"/>
    <cellStyle name="Column Heading 4 26 7" xfId="14210" xr:uid="{540CB7D8-5B93-444B-A9FF-581D2187988E}"/>
    <cellStyle name="Column Heading 4 26 8" xfId="14211" xr:uid="{BB6B5780-FB33-4A5B-BF7A-08EC0EFF6BF8}"/>
    <cellStyle name="Column Heading 4 27" xfId="14212" xr:uid="{F7661297-F99D-4B08-85D4-A3EC31188EB8}"/>
    <cellStyle name="Column Heading 4 27 2" xfId="14213" xr:uid="{439A5FF0-EB63-4881-A993-4B9E6E323FCA}"/>
    <cellStyle name="Column Heading 4 27 2 2" xfId="14214" xr:uid="{9C3AF387-0E7C-44B0-BEA0-2302C6304450}"/>
    <cellStyle name="Column Heading 4 27 2 3" xfId="14215" xr:uid="{CC44B0EF-411B-410B-95E6-EFE180589FBB}"/>
    <cellStyle name="Column Heading 4 27 2 4" xfId="14216" xr:uid="{3B38EFBA-6164-4429-9381-6FB497A7FAAA}"/>
    <cellStyle name="Column Heading 4 27 2 5" xfId="14217" xr:uid="{8902C1CC-6828-49FF-BC51-7F9D20F15E0E}"/>
    <cellStyle name="Column Heading 4 27 2 6" xfId="14218" xr:uid="{0B657153-AC67-401C-899D-392E810F3DFB}"/>
    <cellStyle name="Column Heading 4 27 3" xfId="14219" xr:uid="{C3354217-8E44-4EC2-9BBF-FCE9BF5D61F7}"/>
    <cellStyle name="Column Heading 4 27 3 2" xfId="14220" xr:uid="{E73F073D-6C84-47AF-B182-B2AF7D8E17F4}"/>
    <cellStyle name="Column Heading 4 27 3 3" xfId="14221" xr:uid="{BBC8580D-5BFD-4DE9-8524-9C067E676450}"/>
    <cellStyle name="Column Heading 4 27 4" xfId="14222" xr:uid="{9CE03BF0-9E21-4C7B-894C-0B2BBDB32015}"/>
    <cellStyle name="Column Heading 4 27 4 2" xfId="14223" xr:uid="{AAFA2E5A-BD2C-4240-B963-D47A7F384359}"/>
    <cellStyle name="Column Heading 4 27 4 3" xfId="14224" xr:uid="{5D8FDB00-9326-4E71-9CD9-FB0736C7A121}"/>
    <cellStyle name="Column Heading 4 27 5" xfId="14225" xr:uid="{00BE86EE-553A-4907-A7C7-4C9E09BB1653}"/>
    <cellStyle name="Column Heading 4 27 5 2" xfId="14226" xr:uid="{AAF6CC5B-B715-4E31-A888-A5B00E6C2011}"/>
    <cellStyle name="Column Heading 4 27 5 3" xfId="14227" xr:uid="{DE838B13-93B0-4B89-9C63-1A976C6529C0}"/>
    <cellStyle name="Column Heading 4 27 6" xfId="14228" xr:uid="{5D02A527-CEC0-4375-B834-F609B3F0524B}"/>
    <cellStyle name="Column Heading 4 27 6 2" xfId="14229" xr:uid="{18F947D2-9808-4758-B9BE-A4DF1F96E468}"/>
    <cellStyle name="Column Heading 4 27 6 3" xfId="14230" xr:uid="{7F478405-AD32-4BEC-A6BB-3F44B37BE16B}"/>
    <cellStyle name="Column Heading 4 27 7" xfId="14231" xr:uid="{7605BC7E-E282-4FD5-A858-A20F215D3DD3}"/>
    <cellStyle name="Column Heading 4 27 8" xfId="14232" xr:uid="{B009CFBB-4AE8-4643-9ABA-B66801CA3207}"/>
    <cellStyle name="Column Heading 4 28" xfId="14233" xr:uid="{8542BAF2-FADF-4DD9-BFFB-586925AF4FAB}"/>
    <cellStyle name="Column Heading 4 28 2" xfId="14234" xr:uid="{6DB15944-79EA-4EA5-BBFC-B15B812D4F7A}"/>
    <cellStyle name="Column Heading 4 28 2 2" xfId="14235" xr:uid="{10A9A4B7-D0B1-4C89-9951-E1E4A5C5003D}"/>
    <cellStyle name="Column Heading 4 28 2 3" xfId="14236" xr:uid="{B6B76776-EAF1-4FC7-A9EC-89D72C1D2D52}"/>
    <cellStyle name="Column Heading 4 28 2 4" xfId="14237" xr:uid="{7C3B715F-78D6-4C2D-9F9F-FFB6D221B7D5}"/>
    <cellStyle name="Column Heading 4 28 2 5" xfId="14238" xr:uid="{CB15E66E-4CFF-47E8-9A13-158FBA18D8DD}"/>
    <cellStyle name="Column Heading 4 28 2 6" xfId="14239" xr:uid="{27AE4732-FF19-4C99-98E4-629C7A9503F1}"/>
    <cellStyle name="Column Heading 4 28 3" xfId="14240" xr:uid="{A2BAC23C-36B9-4BD7-86E2-D48F66AD91B9}"/>
    <cellStyle name="Column Heading 4 28 3 2" xfId="14241" xr:uid="{AE4E7535-8586-456E-AC85-DDB5E3900A39}"/>
    <cellStyle name="Column Heading 4 28 3 3" xfId="14242" xr:uid="{AF8C64D9-A9B3-4B82-A1E2-D740A30E5DC6}"/>
    <cellStyle name="Column Heading 4 28 4" xfId="14243" xr:uid="{1337A60C-C0E4-4569-9631-3CF82C690115}"/>
    <cellStyle name="Column Heading 4 28 4 2" xfId="14244" xr:uid="{FFCC40B8-9E82-4FC8-AADC-FAF52C01D894}"/>
    <cellStyle name="Column Heading 4 28 4 3" xfId="14245" xr:uid="{9F8F8EB3-1C68-4BE6-947E-1F29978737A4}"/>
    <cellStyle name="Column Heading 4 28 5" xfId="14246" xr:uid="{36EF80D0-5854-40B5-AC4A-F19C2D1FC236}"/>
    <cellStyle name="Column Heading 4 28 5 2" xfId="14247" xr:uid="{599E13BD-3671-4F2D-8AEE-D0E8C805F6A7}"/>
    <cellStyle name="Column Heading 4 28 5 3" xfId="14248" xr:uid="{871C841A-5794-46F3-8F0D-A18854618BBE}"/>
    <cellStyle name="Column Heading 4 28 6" xfId="14249" xr:uid="{BC151A0D-348F-4FD3-87C1-0F6F588B9F0A}"/>
    <cellStyle name="Column Heading 4 28 6 2" xfId="14250" xr:uid="{D97FA2F1-4BEC-492B-83F4-D9BEC8893ADA}"/>
    <cellStyle name="Column Heading 4 28 6 3" xfId="14251" xr:uid="{C7BFC13F-F77C-457C-B50A-F946F1A8FB70}"/>
    <cellStyle name="Column Heading 4 28 7" xfId="14252" xr:uid="{9586A337-42D3-4635-A5C9-CE0093878C5F}"/>
    <cellStyle name="Column Heading 4 28 8" xfId="14253" xr:uid="{9E065520-488E-4FF0-BFB1-BCBD3F8B2212}"/>
    <cellStyle name="Column Heading 4 29" xfId="14254" xr:uid="{A42EF7EF-C842-48AF-A6A9-6FDED164B7E1}"/>
    <cellStyle name="Column Heading 4 29 2" xfId="14255" xr:uid="{3E750C34-6734-4C2F-9156-0C6929A2950F}"/>
    <cellStyle name="Column Heading 4 29 2 2" xfId="14256" xr:uid="{40C26681-31FA-421F-B299-F94FDA39C612}"/>
    <cellStyle name="Column Heading 4 29 2 3" xfId="14257" xr:uid="{3AECF074-548E-42BA-8B0A-5F4D3874809B}"/>
    <cellStyle name="Column Heading 4 29 2 4" xfId="14258" xr:uid="{8070758D-CD67-4F2A-96BF-9382F9A86EA4}"/>
    <cellStyle name="Column Heading 4 29 2 5" xfId="14259" xr:uid="{95D5D115-C0E0-457A-9C6A-CA7677E25C5A}"/>
    <cellStyle name="Column Heading 4 29 2 6" xfId="14260" xr:uid="{C5BA9899-AE73-40AE-84AA-69B773E84671}"/>
    <cellStyle name="Column Heading 4 29 3" xfId="14261" xr:uid="{92AC9785-0014-4CD2-A247-3F16C72BA85A}"/>
    <cellStyle name="Column Heading 4 29 3 2" xfId="14262" xr:uid="{09D8FB0D-F39C-4CFD-8D3B-1B419BD835CF}"/>
    <cellStyle name="Column Heading 4 29 3 3" xfId="14263" xr:uid="{D95AC8C5-1613-4F2B-939B-137D51AF28DA}"/>
    <cellStyle name="Column Heading 4 29 4" xfId="14264" xr:uid="{ACEAFD7D-F320-4162-BED1-EC8706D80159}"/>
    <cellStyle name="Column Heading 4 29 4 2" xfId="14265" xr:uid="{A69E4108-C640-4DE6-AB8E-6E5257560772}"/>
    <cellStyle name="Column Heading 4 29 4 3" xfId="14266" xr:uid="{246167B9-9E82-4008-920B-42D25D80B852}"/>
    <cellStyle name="Column Heading 4 29 5" xfId="14267" xr:uid="{3FDF6D63-916D-4956-B2CC-43566381CE9F}"/>
    <cellStyle name="Column Heading 4 29 5 2" xfId="14268" xr:uid="{67C00956-82DE-4605-84F1-4160CF9C2BAA}"/>
    <cellStyle name="Column Heading 4 29 5 3" xfId="14269" xr:uid="{5EF76FD5-3987-4C92-B5B9-71C306275AF5}"/>
    <cellStyle name="Column Heading 4 29 6" xfId="14270" xr:uid="{E79F7FF6-FCA5-4BC4-A0DB-D8A6A1945EB3}"/>
    <cellStyle name="Column Heading 4 29 6 2" xfId="14271" xr:uid="{16F1C753-8801-40E1-8EDE-825FEB2E6133}"/>
    <cellStyle name="Column Heading 4 29 6 3" xfId="14272" xr:uid="{DC215F22-B1B4-48E0-BF07-A2EB9885B5D4}"/>
    <cellStyle name="Column Heading 4 29 7" xfId="14273" xr:uid="{C789C7C3-D13B-49F0-B3BE-8F569C1B3629}"/>
    <cellStyle name="Column Heading 4 29 8" xfId="14274" xr:uid="{348DB5F0-2DCD-4B74-A375-54319D9071B4}"/>
    <cellStyle name="Column Heading 4 3" xfId="14275" xr:uid="{6278198A-76EE-44DF-AFBA-AE19433AB759}"/>
    <cellStyle name="Column Heading 4 3 2" xfId="14276" xr:uid="{EC33FDF7-A774-4F05-A0E9-BB7C5D0A5594}"/>
    <cellStyle name="Column Heading 4 3 2 2" xfId="14277" xr:uid="{DFEDA394-9124-4ACE-BD93-D3692E18FD6F}"/>
    <cellStyle name="Column Heading 4 3 2 3" xfId="14278" xr:uid="{2465518D-DBA7-46FC-B6FC-460926ADA4AB}"/>
    <cellStyle name="Column Heading 4 3 2 4" xfId="14279" xr:uid="{5C498EBD-3791-4A22-AC9B-841D9650A919}"/>
    <cellStyle name="Column Heading 4 3 2 5" xfId="14280" xr:uid="{72952855-7D40-45D0-B11D-96A28C75A579}"/>
    <cellStyle name="Column Heading 4 3 2 6" xfId="14281" xr:uid="{8A9E676F-8960-4FD8-9F51-1E851BE9A2E5}"/>
    <cellStyle name="Column Heading 4 3 3" xfId="14282" xr:uid="{BBEF9888-5CF8-4209-86B0-15F0E7A20329}"/>
    <cellStyle name="Column Heading 4 3 3 2" xfId="14283" xr:uid="{AE7147A0-2F7E-4F86-AFE1-386FFA266D12}"/>
    <cellStyle name="Column Heading 4 3 3 3" xfId="14284" xr:uid="{FC9CC729-7218-483E-B0CF-3402F8918F4A}"/>
    <cellStyle name="Column Heading 4 3 4" xfId="14285" xr:uid="{76ED3083-6958-4BD9-B86D-B700A6E584B6}"/>
    <cellStyle name="Column Heading 4 3 4 2" xfId="14286" xr:uid="{962BA12E-23EE-4E4F-BE8D-DE50B21CB7DB}"/>
    <cellStyle name="Column Heading 4 3 4 3" xfId="14287" xr:uid="{4F18CD2E-8B81-4300-A8EF-4FB96076EB7E}"/>
    <cellStyle name="Column Heading 4 3 5" xfId="14288" xr:uid="{E6B28BBF-81DB-498C-BF4B-A40B2930C02B}"/>
    <cellStyle name="Column Heading 4 3 5 2" xfId="14289" xr:uid="{4C74D229-0B5A-4402-91AC-491A68DCC34F}"/>
    <cellStyle name="Column Heading 4 3 5 3" xfId="14290" xr:uid="{3079C82C-D118-4230-BED0-74127CAED266}"/>
    <cellStyle name="Column Heading 4 3 6" xfId="14291" xr:uid="{1BBFE9C8-0DCF-4761-9663-9F1C7567983F}"/>
    <cellStyle name="Column Heading 4 3 6 2" xfId="14292" xr:uid="{6EB22899-74FF-404F-82F3-45EC926E79AB}"/>
    <cellStyle name="Column Heading 4 3 6 3" xfId="14293" xr:uid="{2FC4D549-8AB7-4834-9C19-24FA06708DF0}"/>
    <cellStyle name="Column Heading 4 3 7" xfId="14294" xr:uid="{22C3E228-8CB9-42E8-A8D6-CD93849712B4}"/>
    <cellStyle name="Column Heading 4 3 8" xfId="14295" xr:uid="{8C987DCE-C3E4-4AC2-8DB5-CB5174A655AA}"/>
    <cellStyle name="Column Heading 4 30" xfId="14296" xr:uid="{FC2780D9-1CEB-457E-AEEA-1B1B8DCF1A6D}"/>
    <cellStyle name="Column Heading 4 30 2" xfId="14297" xr:uid="{94E89396-4346-4A7E-AF1E-196CA1B8234A}"/>
    <cellStyle name="Column Heading 4 30 2 2" xfId="14298" xr:uid="{BA06A3AE-3859-4A07-94EA-EA516558F58D}"/>
    <cellStyle name="Column Heading 4 30 2 3" xfId="14299" xr:uid="{1FD34B25-7720-4A9E-9E71-C189B476F731}"/>
    <cellStyle name="Column Heading 4 30 2 4" xfId="14300" xr:uid="{54494343-4D79-414E-9895-79091CF67AB5}"/>
    <cellStyle name="Column Heading 4 30 2 5" xfId="14301" xr:uid="{8413BF75-AF6B-4E79-96BC-B4D01082A175}"/>
    <cellStyle name="Column Heading 4 30 2 6" xfId="14302" xr:uid="{CEC155D8-DF13-49C5-88F2-A5C05385E17D}"/>
    <cellStyle name="Column Heading 4 30 3" xfId="14303" xr:uid="{0289ABBA-B766-473E-87A5-28003A6F84B9}"/>
    <cellStyle name="Column Heading 4 30 3 2" xfId="14304" xr:uid="{D62DD94E-89AD-42E7-A428-596479C1E341}"/>
    <cellStyle name="Column Heading 4 30 3 3" xfId="14305" xr:uid="{3AC11557-3C01-4EA2-BFAF-88C7FA81B5E8}"/>
    <cellStyle name="Column Heading 4 30 4" xfId="14306" xr:uid="{DCBB765A-6F9C-43BB-BF11-E5179D9BB1FA}"/>
    <cellStyle name="Column Heading 4 30 4 2" xfId="14307" xr:uid="{92FE868B-8467-4F71-A19F-D37504AB40F3}"/>
    <cellStyle name="Column Heading 4 30 4 3" xfId="14308" xr:uid="{16B890F4-4631-4244-9E7A-5C26196E0B66}"/>
    <cellStyle name="Column Heading 4 30 5" xfId="14309" xr:uid="{140237E3-8A81-4C7F-8082-CA99B4309F55}"/>
    <cellStyle name="Column Heading 4 30 5 2" xfId="14310" xr:uid="{3C81E997-BB5E-47FE-9DBE-350809516FB2}"/>
    <cellStyle name="Column Heading 4 30 5 3" xfId="14311" xr:uid="{F475201D-F736-4708-9BAB-202F4C0068C2}"/>
    <cellStyle name="Column Heading 4 30 6" xfId="14312" xr:uid="{EBD2621F-67ED-4A5A-8A82-7CD87021EA28}"/>
    <cellStyle name="Column Heading 4 30 6 2" xfId="14313" xr:uid="{DCB6BF2F-18F8-450F-846D-29A660B14716}"/>
    <cellStyle name="Column Heading 4 30 6 3" xfId="14314" xr:uid="{3A0F6B84-52DE-4554-9B1D-6589B7F0B81E}"/>
    <cellStyle name="Column Heading 4 30 7" xfId="14315" xr:uid="{4B93283F-52B5-46E6-ABB5-6741506029F1}"/>
    <cellStyle name="Column Heading 4 30 8" xfId="14316" xr:uid="{A4A43FAE-4D9F-46DF-AC01-523D973497F3}"/>
    <cellStyle name="Column Heading 4 31" xfId="14317" xr:uid="{746D1377-AED5-456F-A7A9-86111DF0BD82}"/>
    <cellStyle name="Column Heading 4 31 2" xfId="14318" xr:uid="{8582BE2F-FF4C-49A9-AC72-53976FC6989E}"/>
    <cellStyle name="Column Heading 4 31 2 2" xfId="14319" xr:uid="{DD1E952B-85CB-4B4E-8EE7-C394FCD0490E}"/>
    <cellStyle name="Column Heading 4 31 2 3" xfId="14320" xr:uid="{874A9571-4406-45AB-9FDB-9FB8368E1E70}"/>
    <cellStyle name="Column Heading 4 31 2 4" xfId="14321" xr:uid="{01E8522B-9CEE-4334-B437-E1323D47FAF4}"/>
    <cellStyle name="Column Heading 4 31 2 5" xfId="14322" xr:uid="{0BC8BC43-2A6D-455D-8A9E-7EA44BF46901}"/>
    <cellStyle name="Column Heading 4 31 2 6" xfId="14323" xr:uid="{D6E421BF-CD51-481F-8B46-FDDB901B4743}"/>
    <cellStyle name="Column Heading 4 31 3" xfId="14324" xr:uid="{43B4B472-D1B0-4785-A87B-C241C752DEC1}"/>
    <cellStyle name="Column Heading 4 31 3 2" xfId="14325" xr:uid="{9A97F422-16C1-4888-9BB8-92C73F9B0B34}"/>
    <cellStyle name="Column Heading 4 31 3 3" xfId="14326" xr:uid="{151B991B-4E32-4DC6-B57A-52946F9DAF29}"/>
    <cellStyle name="Column Heading 4 31 4" xfId="14327" xr:uid="{24156F68-6FF9-4009-98E0-8856FE4909CC}"/>
    <cellStyle name="Column Heading 4 31 4 2" xfId="14328" xr:uid="{F1EA245D-ECA6-47AE-811A-6F6CDB55A594}"/>
    <cellStyle name="Column Heading 4 31 4 3" xfId="14329" xr:uid="{D029F6CD-308E-460C-BE79-EE16AB92EF26}"/>
    <cellStyle name="Column Heading 4 31 5" xfId="14330" xr:uid="{FBFE81EF-05BA-4B60-94F1-C1D9E0735F1F}"/>
    <cellStyle name="Column Heading 4 31 5 2" xfId="14331" xr:uid="{C9DA7001-AAB7-4009-A88C-4DAD4A9EAC57}"/>
    <cellStyle name="Column Heading 4 31 5 3" xfId="14332" xr:uid="{C48EDB91-D4D7-4C16-9324-F2589B370E95}"/>
    <cellStyle name="Column Heading 4 31 6" xfId="14333" xr:uid="{DA5D33AC-2DC9-4F18-84B7-31B65A05390B}"/>
    <cellStyle name="Column Heading 4 31 6 2" xfId="14334" xr:uid="{179C4126-DD17-4220-9620-B38FA3A5FE60}"/>
    <cellStyle name="Column Heading 4 31 6 3" xfId="14335" xr:uid="{BBB526B2-44AE-4E41-96FE-A2B4278BA727}"/>
    <cellStyle name="Column Heading 4 31 7" xfId="14336" xr:uid="{366C1C3F-FE07-4DEA-98E0-FE776F0A8253}"/>
    <cellStyle name="Column Heading 4 31 8" xfId="14337" xr:uid="{87DFA59B-B03A-46B4-923C-323D8D6A61E8}"/>
    <cellStyle name="Column Heading 4 32" xfId="14338" xr:uid="{F797E1A4-21FF-47B4-8267-094DD1677B22}"/>
    <cellStyle name="Column Heading 4 32 2" xfId="14339" xr:uid="{9F8987F6-6D2F-4A32-BC9A-793D2C15BE8B}"/>
    <cellStyle name="Column Heading 4 32 2 2" xfId="14340" xr:uid="{642C4F4A-21E9-49B8-A6F2-F3CF3C7F9FE5}"/>
    <cellStyle name="Column Heading 4 32 2 3" xfId="14341" xr:uid="{57FD928D-848D-4B2F-8F58-BF3C29815B4B}"/>
    <cellStyle name="Column Heading 4 32 2 4" xfId="14342" xr:uid="{02B38740-2D56-49D9-8CBF-342313341935}"/>
    <cellStyle name="Column Heading 4 32 2 5" xfId="14343" xr:uid="{332700BE-6405-4827-B832-26E9B076439D}"/>
    <cellStyle name="Column Heading 4 32 2 6" xfId="14344" xr:uid="{8E63C9B3-08DA-4859-AB7F-25DC109E2CCB}"/>
    <cellStyle name="Column Heading 4 32 3" xfId="14345" xr:uid="{C8274372-055A-4874-A9F1-A5F3AD12FFC2}"/>
    <cellStyle name="Column Heading 4 32 3 2" xfId="14346" xr:uid="{1580E227-418A-4484-8F2C-6A4C608933A2}"/>
    <cellStyle name="Column Heading 4 32 3 3" xfId="14347" xr:uid="{32F2C7EF-5591-4F4A-93FF-D0B41654298E}"/>
    <cellStyle name="Column Heading 4 32 4" xfId="14348" xr:uid="{9D79DA78-5822-4F20-997F-0AD666A6C101}"/>
    <cellStyle name="Column Heading 4 32 4 2" xfId="14349" xr:uid="{AFF8E10C-F420-4D4C-AE61-11322050DA20}"/>
    <cellStyle name="Column Heading 4 32 4 3" xfId="14350" xr:uid="{B5AE2D32-4879-4AAC-847D-0DBEB60A4C39}"/>
    <cellStyle name="Column Heading 4 32 5" xfId="14351" xr:uid="{D7380553-5DB1-4BF9-A2E2-3412A0EDD602}"/>
    <cellStyle name="Column Heading 4 32 5 2" xfId="14352" xr:uid="{4AAE863D-50A1-46E2-96A7-3216A412237C}"/>
    <cellStyle name="Column Heading 4 32 5 3" xfId="14353" xr:uid="{73E5414C-3A52-43C9-A640-854EDF223C93}"/>
    <cellStyle name="Column Heading 4 32 6" xfId="14354" xr:uid="{7A1767CC-2EF9-4849-A257-ED399139A38C}"/>
    <cellStyle name="Column Heading 4 32 6 2" xfId="14355" xr:uid="{A6258B3B-164A-4BB5-A29D-70AF43F5B3BB}"/>
    <cellStyle name="Column Heading 4 32 6 3" xfId="14356" xr:uid="{9485D4B4-07B1-4500-BEE1-DD291CF68170}"/>
    <cellStyle name="Column Heading 4 32 7" xfId="14357" xr:uid="{686CAC07-11AC-4A9C-84C8-7A8A19B28851}"/>
    <cellStyle name="Column Heading 4 32 8" xfId="14358" xr:uid="{2C9D8942-FD9E-484A-B041-F6230CB7CB27}"/>
    <cellStyle name="Column Heading 4 33" xfId="14359" xr:uid="{55882D04-0B32-48AD-BD7A-AD74B3929B7C}"/>
    <cellStyle name="Column Heading 4 33 2" xfId="14360" xr:uid="{D810F75E-CE38-488C-9A48-18ACE6FE92F3}"/>
    <cellStyle name="Column Heading 4 33 2 2" xfId="14361" xr:uid="{240FA1AF-4D21-4ED9-B76D-234E1D07614D}"/>
    <cellStyle name="Column Heading 4 33 2 3" xfId="14362" xr:uid="{6E21CA86-DE25-440F-AF26-E10AED595261}"/>
    <cellStyle name="Column Heading 4 33 2 4" xfId="14363" xr:uid="{4D428782-063C-4C60-9CC9-EF05D54D1318}"/>
    <cellStyle name="Column Heading 4 33 2 5" xfId="14364" xr:uid="{B33F3B77-B75D-4775-8315-0A7489AF349C}"/>
    <cellStyle name="Column Heading 4 33 2 6" xfId="14365" xr:uid="{0A444938-74A4-4DD7-96D2-775DB8EBB597}"/>
    <cellStyle name="Column Heading 4 33 3" xfId="14366" xr:uid="{14FBD1F0-1E76-4CF1-A0C9-F64417FF3440}"/>
    <cellStyle name="Column Heading 4 33 3 2" xfId="14367" xr:uid="{24897449-EC94-47E7-A191-3B018BC6CFE8}"/>
    <cellStyle name="Column Heading 4 33 3 3" xfId="14368" xr:uid="{E958CA37-7DCC-4B36-B8C8-70E615414F2C}"/>
    <cellStyle name="Column Heading 4 33 4" xfId="14369" xr:uid="{6741FEE7-4B85-4CE2-BB8F-A115BDA8E832}"/>
    <cellStyle name="Column Heading 4 33 4 2" xfId="14370" xr:uid="{71DFB72E-DAF9-420B-A6CF-4B6907389EEE}"/>
    <cellStyle name="Column Heading 4 33 4 3" xfId="14371" xr:uid="{92323414-5552-49C1-B84A-84E5F2D5D372}"/>
    <cellStyle name="Column Heading 4 33 5" xfId="14372" xr:uid="{95DFEBA0-F889-41D2-8597-87F0E45A4F1D}"/>
    <cellStyle name="Column Heading 4 33 5 2" xfId="14373" xr:uid="{300A7BAF-2510-44C9-9301-F221B18661BC}"/>
    <cellStyle name="Column Heading 4 33 5 3" xfId="14374" xr:uid="{577B88DE-98C8-47A7-BAA6-ABE44E00CFD6}"/>
    <cellStyle name="Column Heading 4 33 6" xfId="14375" xr:uid="{5C833AF8-8938-4D36-BB4A-59DF8832A7D2}"/>
    <cellStyle name="Column Heading 4 33 6 2" xfId="14376" xr:uid="{0A497C02-4960-4606-81A3-1D0680E0BD6A}"/>
    <cellStyle name="Column Heading 4 33 6 3" xfId="14377" xr:uid="{17B6C40C-29DC-4EFE-AE15-E4B93D1B04BA}"/>
    <cellStyle name="Column Heading 4 33 7" xfId="14378" xr:uid="{4ED4D7EB-170F-4A2E-83BF-558F2F25DD84}"/>
    <cellStyle name="Column Heading 4 33 8" xfId="14379" xr:uid="{A79B0FF2-0C41-46EB-A518-563AF5AFC4B1}"/>
    <cellStyle name="Column Heading 4 34" xfId="14380" xr:uid="{860A53DA-C5C3-458C-8686-71E2DEC44264}"/>
    <cellStyle name="Column Heading 4 34 2" xfId="14381" xr:uid="{C4FFB388-2AF2-477D-BF19-83617CF176F8}"/>
    <cellStyle name="Column Heading 4 34 2 2" xfId="14382" xr:uid="{5E5AEC09-5046-4902-8EA7-4BB977C0909E}"/>
    <cellStyle name="Column Heading 4 34 2 3" xfId="14383" xr:uid="{E03110B4-B354-4367-A517-EF7C6478CACD}"/>
    <cellStyle name="Column Heading 4 34 2 4" xfId="14384" xr:uid="{C13CC87A-CC30-4A33-B3DF-D48073E14883}"/>
    <cellStyle name="Column Heading 4 34 2 5" xfId="14385" xr:uid="{FEFC0ED7-7563-443C-B313-BCBC2F0EEDA3}"/>
    <cellStyle name="Column Heading 4 34 2 6" xfId="14386" xr:uid="{6AC314BD-C006-4387-8046-A8C62F655AA4}"/>
    <cellStyle name="Column Heading 4 34 3" xfId="14387" xr:uid="{13FCB7BE-F82B-4146-9E23-F94EDF49184A}"/>
    <cellStyle name="Column Heading 4 34 3 2" xfId="14388" xr:uid="{1F7E9406-F035-45DB-B78F-BBF37ACD50AA}"/>
    <cellStyle name="Column Heading 4 34 3 3" xfId="14389" xr:uid="{8C1B5E89-5B3D-44AD-9FA7-B3B0031EAC9C}"/>
    <cellStyle name="Column Heading 4 34 4" xfId="14390" xr:uid="{E3F8F9DE-1897-495C-8BFA-8237861B5929}"/>
    <cellStyle name="Column Heading 4 34 4 2" xfId="14391" xr:uid="{2BDF7FC9-737B-48B3-ADCB-A5933C584A0F}"/>
    <cellStyle name="Column Heading 4 34 4 3" xfId="14392" xr:uid="{6FC94E2C-6698-42CF-B6BA-A18FFAE42062}"/>
    <cellStyle name="Column Heading 4 34 5" xfId="14393" xr:uid="{2BEF08DD-A608-4DBF-A00B-08EC4BF2AD5B}"/>
    <cellStyle name="Column Heading 4 34 5 2" xfId="14394" xr:uid="{DBB0E6F2-6129-4DDD-92BF-F2D85F4CF76C}"/>
    <cellStyle name="Column Heading 4 34 5 3" xfId="14395" xr:uid="{F80CEBCB-1FB2-405E-BD1F-0A11C4C70F9C}"/>
    <cellStyle name="Column Heading 4 34 6" xfId="14396" xr:uid="{014F3B99-BDA4-49CD-B959-CCFBD33D7865}"/>
    <cellStyle name="Column Heading 4 34 6 2" xfId="14397" xr:uid="{6EE4D5DE-F367-4E92-A903-A7274C6E1B58}"/>
    <cellStyle name="Column Heading 4 34 6 3" xfId="14398" xr:uid="{27DD1E16-9569-4688-9769-4241B7138394}"/>
    <cellStyle name="Column Heading 4 34 7" xfId="14399" xr:uid="{8C532D98-DAEB-42BE-9E13-BDC1470BC409}"/>
    <cellStyle name="Column Heading 4 34 8" xfId="14400" xr:uid="{B8CA5DBC-DFD9-4045-8689-13E34083D0E1}"/>
    <cellStyle name="Column Heading 4 35" xfId="14401" xr:uid="{429CFA4B-5C6B-4F5E-B6D5-345DF5BB08B8}"/>
    <cellStyle name="Column Heading 4 35 2" xfId="14402" xr:uid="{98C1F5AA-29A4-442D-834F-4683288E2C1D}"/>
    <cellStyle name="Column Heading 4 35 3" xfId="14403" xr:uid="{1B901AAE-602E-4561-B738-1C530E2B508A}"/>
    <cellStyle name="Column Heading 4 35 4" xfId="14404" xr:uid="{59AF86A6-D4BA-47D7-9FCC-5B007293654A}"/>
    <cellStyle name="Column Heading 4 35 5" xfId="14405" xr:uid="{5F6D3A5C-37DC-418D-A4CF-3935F03C69C7}"/>
    <cellStyle name="Column Heading 4 35 6" xfId="14406" xr:uid="{C128471E-4982-4F37-84D2-E7316635167E}"/>
    <cellStyle name="Column Heading 4 36" xfId="14407" xr:uid="{71ACD7EA-4F88-463B-848F-677B61589027}"/>
    <cellStyle name="Column Heading 4 36 2" xfId="14408" xr:uid="{49EB2F57-471B-448E-BBA1-E0492208D737}"/>
    <cellStyle name="Column Heading 4 36 3" xfId="14409" xr:uid="{521CDE3A-6989-408E-AC8E-25268F5FF548}"/>
    <cellStyle name="Column Heading 4 37" xfId="14410" xr:uid="{9CA721C8-7801-4819-8AF3-7BEC6FE7D203}"/>
    <cellStyle name="Column Heading 4 37 2" xfId="14411" xr:uid="{A5F11088-62E6-4C06-B03B-571AD36FBB14}"/>
    <cellStyle name="Column Heading 4 37 3" xfId="14412" xr:uid="{E378FFF9-EC90-47BB-A47F-89981F225526}"/>
    <cellStyle name="Column Heading 4 38" xfId="14413" xr:uid="{B125DE30-24BD-4CCF-B16F-64E4452141A0}"/>
    <cellStyle name="Column Heading 4 38 2" xfId="14414" xr:uid="{C389969C-D058-42C7-AB42-90B3F6CCCB2D}"/>
    <cellStyle name="Column Heading 4 38 3" xfId="14415" xr:uid="{EC225023-EA7E-4243-A609-87537D59EB4F}"/>
    <cellStyle name="Column Heading 4 39" xfId="14416" xr:uid="{FD10DDB3-1307-4220-AD31-C37EC4EC2517}"/>
    <cellStyle name="Column Heading 4 39 2" xfId="14417" xr:uid="{79B75248-E093-4062-B179-758F3C03A181}"/>
    <cellStyle name="Column Heading 4 39 3" xfId="14418" xr:uid="{94FA7818-B5A4-4B85-AFD9-0EB5F9D9E167}"/>
    <cellStyle name="Column Heading 4 4" xfId="14419" xr:uid="{0C61AC13-BD26-484D-A26B-D96E5C4974EB}"/>
    <cellStyle name="Column Heading 4 4 2" xfId="14420" xr:uid="{C7DB9592-7DA3-475A-9C42-842F179C45F8}"/>
    <cellStyle name="Column Heading 4 4 2 2" xfId="14421" xr:uid="{CC6EEF9C-AB51-4626-8267-E4462CC93755}"/>
    <cellStyle name="Column Heading 4 4 2 3" xfId="14422" xr:uid="{7DF40D72-9C4B-4BB0-873E-2269D52D105F}"/>
    <cellStyle name="Column Heading 4 4 2 4" xfId="14423" xr:uid="{A4135930-895D-4038-90D1-95413EE568A1}"/>
    <cellStyle name="Column Heading 4 4 2 5" xfId="14424" xr:uid="{DBC6F86C-32AD-48B5-8982-753B59DB37C7}"/>
    <cellStyle name="Column Heading 4 4 2 6" xfId="14425" xr:uid="{018BF65C-03EC-48E9-9E26-AB7419DFF250}"/>
    <cellStyle name="Column Heading 4 4 3" xfId="14426" xr:uid="{A5F15214-D9DA-47E2-8F43-6176FB5392D9}"/>
    <cellStyle name="Column Heading 4 4 3 2" xfId="14427" xr:uid="{708E28C2-13C6-42A8-A770-9185DAE21FA2}"/>
    <cellStyle name="Column Heading 4 4 3 3" xfId="14428" xr:uid="{BE0A1CD6-CFBB-47F0-9EAB-374880D2A047}"/>
    <cellStyle name="Column Heading 4 4 4" xfId="14429" xr:uid="{7E4E24A3-468F-4B00-9F37-483D7A2F2413}"/>
    <cellStyle name="Column Heading 4 4 4 2" xfId="14430" xr:uid="{B1023B75-D096-4042-A1B7-6C1FE629C633}"/>
    <cellStyle name="Column Heading 4 4 4 3" xfId="14431" xr:uid="{9AE4EAB1-A68A-484E-A9CD-CFF187788E19}"/>
    <cellStyle name="Column Heading 4 4 5" xfId="14432" xr:uid="{A8D86E1D-B185-471D-8912-38B0F2C0755E}"/>
    <cellStyle name="Column Heading 4 4 5 2" xfId="14433" xr:uid="{B83D6078-D2AD-4017-9274-808B46C60B57}"/>
    <cellStyle name="Column Heading 4 4 5 3" xfId="14434" xr:uid="{F50716D4-20F6-437F-9E07-A9CA5E799812}"/>
    <cellStyle name="Column Heading 4 4 6" xfId="14435" xr:uid="{91CDE2EC-E26E-4405-AE23-EFA3813B899A}"/>
    <cellStyle name="Column Heading 4 4 6 2" xfId="14436" xr:uid="{B7662B9B-972C-4C2B-AB7E-AB5444262235}"/>
    <cellStyle name="Column Heading 4 4 6 3" xfId="14437" xr:uid="{BC4E13C6-DB23-4D56-A27C-DE1EB3C745EC}"/>
    <cellStyle name="Column Heading 4 4 7" xfId="14438" xr:uid="{C709983B-8EBA-4EFE-BB2C-7BA78A06BAB9}"/>
    <cellStyle name="Column Heading 4 4 8" xfId="14439" xr:uid="{362E722E-AFC6-47BF-A883-80093B6703F6}"/>
    <cellStyle name="Column Heading 4 40" xfId="14440" xr:uid="{529BB7F1-C485-4F96-A84C-7ECED43E67AC}"/>
    <cellStyle name="Column Heading 4 41" xfId="14441" xr:uid="{22ECCDFA-8DFA-4DA5-97EF-57CD49E4E131}"/>
    <cellStyle name="Column Heading 4 5" xfId="14442" xr:uid="{7B552268-E4F1-4EE5-B6BF-FCE972C63264}"/>
    <cellStyle name="Column Heading 4 5 2" xfId="14443" xr:uid="{221F19B5-DF69-4ACD-8A61-FC5210897606}"/>
    <cellStyle name="Column Heading 4 5 2 2" xfId="14444" xr:uid="{49323F68-F608-4386-8005-F41F78D269E9}"/>
    <cellStyle name="Column Heading 4 5 2 3" xfId="14445" xr:uid="{49DE736E-77B2-416E-890A-7299FDDB6829}"/>
    <cellStyle name="Column Heading 4 5 2 4" xfId="14446" xr:uid="{F8475F23-FAD2-4A45-857D-4CCF72B44D77}"/>
    <cellStyle name="Column Heading 4 5 2 5" xfId="14447" xr:uid="{40FAD845-1F43-4C03-9D4B-3EC160CC861C}"/>
    <cellStyle name="Column Heading 4 5 2 6" xfId="14448" xr:uid="{5E363887-31EE-42C2-97F5-91D7FBBB7AB1}"/>
    <cellStyle name="Column Heading 4 5 3" xfId="14449" xr:uid="{A3C1D8EE-A845-4A2F-80B9-337324A26077}"/>
    <cellStyle name="Column Heading 4 5 3 2" xfId="14450" xr:uid="{C68F371E-DB42-455E-AFEC-F6D8D34CC96F}"/>
    <cellStyle name="Column Heading 4 5 3 3" xfId="14451" xr:uid="{E02305F4-48E6-4651-A49B-102127C98E3A}"/>
    <cellStyle name="Column Heading 4 5 4" xfId="14452" xr:uid="{90ACA767-7123-4E6C-B271-C6700BD7DBED}"/>
    <cellStyle name="Column Heading 4 5 4 2" xfId="14453" xr:uid="{331AC7E5-BC3E-4A55-B416-841DE5F1C586}"/>
    <cellStyle name="Column Heading 4 5 4 3" xfId="14454" xr:uid="{17FFC0F2-4000-4623-A924-4E40E5B21098}"/>
    <cellStyle name="Column Heading 4 5 5" xfId="14455" xr:uid="{92CFAB15-6E96-481A-B6A2-A8AE4AC3D602}"/>
    <cellStyle name="Column Heading 4 5 5 2" xfId="14456" xr:uid="{5EF60247-AEE7-4996-BE42-15C382F494C7}"/>
    <cellStyle name="Column Heading 4 5 5 3" xfId="14457" xr:uid="{386A7CEB-12CB-403B-99C9-90DE2E6DE39B}"/>
    <cellStyle name="Column Heading 4 5 6" xfId="14458" xr:uid="{AD3503E2-BC46-42F8-9BAD-6513DA20C5E6}"/>
    <cellStyle name="Column Heading 4 5 6 2" xfId="14459" xr:uid="{1469C904-1384-4446-9EAD-53347F556E02}"/>
    <cellStyle name="Column Heading 4 5 6 3" xfId="14460" xr:uid="{C1DD4519-8210-49D8-9EF2-B5A2306D302E}"/>
    <cellStyle name="Column Heading 4 5 7" xfId="14461" xr:uid="{91ABF312-5827-4AC6-B0DB-F1D8F8963C7D}"/>
    <cellStyle name="Column Heading 4 5 8" xfId="14462" xr:uid="{8794D60E-9BCE-40BF-BE58-351374D40669}"/>
    <cellStyle name="Column Heading 4 6" xfId="14463" xr:uid="{45A1AD2F-D3D4-41AE-A2B7-24A28E8667B2}"/>
    <cellStyle name="Column Heading 4 6 2" xfId="14464" xr:uid="{BB134A29-9E2C-4903-90DB-116BE3BD0371}"/>
    <cellStyle name="Column Heading 4 6 2 2" xfId="14465" xr:uid="{5FE6DEA2-586B-4538-8E49-31D58C020E52}"/>
    <cellStyle name="Column Heading 4 6 2 3" xfId="14466" xr:uid="{AA20CCCB-0F88-4498-80C3-06FB3A3FB6B3}"/>
    <cellStyle name="Column Heading 4 6 2 4" xfId="14467" xr:uid="{E67C7757-8E9B-4D7A-A84C-0A5FFE9B5811}"/>
    <cellStyle name="Column Heading 4 6 2 5" xfId="14468" xr:uid="{93126760-564E-45A6-BAEE-367495A65FC2}"/>
    <cellStyle name="Column Heading 4 6 2 6" xfId="14469" xr:uid="{3C612276-0638-4336-A6A4-803716A36DF4}"/>
    <cellStyle name="Column Heading 4 6 3" xfId="14470" xr:uid="{6D683208-4CAB-40A7-A06C-4A70169C9C40}"/>
    <cellStyle name="Column Heading 4 6 3 2" xfId="14471" xr:uid="{60069E91-6047-4C64-B186-52C019A225E1}"/>
    <cellStyle name="Column Heading 4 6 3 3" xfId="14472" xr:uid="{4F58BE67-95D1-449F-8C83-8C7992767F8D}"/>
    <cellStyle name="Column Heading 4 6 4" xfId="14473" xr:uid="{35CCC975-AEE1-494C-B4ED-4EC386B4704E}"/>
    <cellStyle name="Column Heading 4 6 4 2" xfId="14474" xr:uid="{8A6D07C5-FF2C-4904-8212-EB6AFA4E4967}"/>
    <cellStyle name="Column Heading 4 6 4 3" xfId="14475" xr:uid="{9FD5C483-BB3C-4454-8A58-C7A916CDD90C}"/>
    <cellStyle name="Column Heading 4 6 5" xfId="14476" xr:uid="{EB603E14-7B7D-47F6-B4DB-B5CCE1CF5ED3}"/>
    <cellStyle name="Column Heading 4 6 5 2" xfId="14477" xr:uid="{A96EAEE4-0590-4691-A729-74525B5B3B0D}"/>
    <cellStyle name="Column Heading 4 6 5 3" xfId="14478" xr:uid="{90521672-CB21-4179-A044-5D178B5401D3}"/>
    <cellStyle name="Column Heading 4 6 6" xfId="14479" xr:uid="{B857C2EF-7751-44DA-A1D0-0331E7495B77}"/>
    <cellStyle name="Column Heading 4 6 6 2" xfId="14480" xr:uid="{6E3F590F-DF5E-49DF-8A1C-5665796C37C6}"/>
    <cellStyle name="Column Heading 4 6 6 3" xfId="14481" xr:uid="{46123C16-C492-4F3C-92FC-287E6371A6EB}"/>
    <cellStyle name="Column Heading 4 6 7" xfId="14482" xr:uid="{3A1766C4-1368-4465-BF5B-6702465B2FD6}"/>
    <cellStyle name="Column Heading 4 6 8" xfId="14483" xr:uid="{62245ED6-62A3-487B-97FA-C1B0D3D47064}"/>
    <cellStyle name="Column Heading 4 7" xfId="14484" xr:uid="{4B271FEC-0497-4A63-B16A-87BA43E158C6}"/>
    <cellStyle name="Column Heading 4 7 2" xfId="14485" xr:uid="{CAEAB49F-BC7B-4B52-9275-D48AF61BAF95}"/>
    <cellStyle name="Column Heading 4 7 2 2" xfId="14486" xr:uid="{4DEE9D61-DFCF-48A4-BB43-9B5A3BFF87EA}"/>
    <cellStyle name="Column Heading 4 7 2 3" xfId="14487" xr:uid="{D46D2AE4-AC5F-447C-8573-6B25E6619B9A}"/>
    <cellStyle name="Column Heading 4 7 2 4" xfId="14488" xr:uid="{1244CCEF-54AE-4062-A37E-D928F8387A01}"/>
    <cellStyle name="Column Heading 4 7 2 5" xfId="14489" xr:uid="{22CC395C-F18B-48AC-B66E-DE82839152B2}"/>
    <cellStyle name="Column Heading 4 7 2 6" xfId="14490" xr:uid="{DAC7A933-6CA8-4113-A8F0-431BEA1B343F}"/>
    <cellStyle name="Column Heading 4 7 3" xfId="14491" xr:uid="{A4F3151B-041B-4F27-A2A4-FDA86EF0A6FC}"/>
    <cellStyle name="Column Heading 4 7 3 2" xfId="14492" xr:uid="{50BE2F9D-8D1D-4B68-8901-5B045F01E243}"/>
    <cellStyle name="Column Heading 4 7 3 3" xfId="14493" xr:uid="{B6171A15-D89A-4C0C-89A4-30C352EA92FB}"/>
    <cellStyle name="Column Heading 4 7 4" xfId="14494" xr:uid="{77B16874-65C0-4C14-9356-ABA97FDF42D5}"/>
    <cellStyle name="Column Heading 4 7 4 2" xfId="14495" xr:uid="{A1C4BA90-091E-48D7-BB18-1A8E730EDF58}"/>
    <cellStyle name="Column Heading 4 7 4 3" xfId="14496" xr:uid="{0788ED8B-2412-4003-BEDF-E6D6AE25AE04}"/>
    <cellStyle name="Column Heading 4 7 5" xfId="14497" xr:uid="{C11899C4-1E5A-40D6-9944-2E4059BF12C0}"/>
    <cellStyle name="Column Heading 4 7 5 2" xfId="14498" xr:uid="{B57E0040-F3DF-4987-BA4E-DC8BBA82598E}"/>
    <cellStyle name="Column Heading 4 7 5 3" xfId="14499" xr:uid="{17FC92EC-0851-4333-8838-6CBE209D2282}"/>
    <cellStyle name="Column Heading 4 7 6" xfId="14500" xr:uid="{C6FFB5D9-E288-45D6-8024-EFA193737BDD}"/>
    <cellStyle name="Column Heading 4 7 6 2" xfId="14501" xr:uid="{57990AC9-BC5F-4A54-99B7-9DF9A846F671}"/>
    <cellStyle name="Column Heading 4 7 6 3" xfId="14502" xr:uid="{7717B94B-71F3-4336-B2B0-96A7BABBFE04}"/>
    <cellStyle name="Column Heading 4 7 7" xfId="14503" xr:uid="{7E4A8A99-C8C8-4B8F-B43A-7F918BD47ED9}"/>
    <cellStyle name="Column Heading 4 7 8" xfId="14504" xr:uid="{5F038E11-567A-42F7-8E88-9C2160B7101B}"/>
    <cellStyle name="Column Heading 4 8" xfId="14505" xr:uid="{A21437F6-59E9-41FC-BCD5-00D39594BF34}"/>
    <cellStyle name="Column Heading 4 8 2" xfId="14506" xr:uid="{A72DEC04-4506-4F17-8707-41E93EA82E95}"/>
    <cellStyle name="Column Heading 4 8 2 2" xfId="14507" xr:uid="{9136A3A1-E150-4207-9B63-AA62BA2E80CE}"/>
    <cellStyle name="Column Heading 4 8 2 3" xfId="14508" xr:uid="{FCA097F2-5309-4EA5-8250-5610EFF2A509}"/>
    <cellStyle name="Column Heading 4 8 2 4" xfId="14509" xr:uid="{4B5E8C64-07D4-4A04-9021-0AEE54FC1062}"/>
    <cellStyle name="Column Heading 4 8 2 5" xfId="14510" xr:uid="{B260DBD2-B7AF-440C-9FF9-4FDEC682A231}"/>
    <cellStyle name="Column Heading 4 8 2 6" xfId="14511" xr:uid="{D0C8A087-6F78-4630-85F9-1F09332C37DA}"/>
    <cellStyle name="Column Heading 4 8 3" xfId="14512" xr:uid="{14F27367-84C5-43DF-B18C-78C0DB63D7AD}"/>
    <cellStyle name="Column Heading 4 8 3 2" xfId="14513" xr:uid="{282454D6-BC77-4A1A-975E-55B2154826E6}"/>
    <cellStyle name="Column Heading 4 8 3 3" xfId="14514" xr:uid="{DCEAD289-6CF9-420D-8B70-8672FA8A8D83}"/>
    <cellStyle name="Column Heading 4 8 4" xfId="14515" xr:uid="{CA871A81-B929-4DF8-9AA6-02C5A6E7850A}"/>
    <cellStyle name="Column Heading 4 8 4 2" xfId="14516" xr:uid="{6653B4D3-11B6-4D37-854F-956BD8671D8B}"/>
    <cellStyle name="Column Heading 4 8 4 3" xfId="14517" xr:uid="{3E0B3318-FCA3-4E77-B750-C527238D8383}"/>
    <cellStyle name="Column Heading 4 8 5" xfId="14518" xr:uid="{AA8008EE-BF67-4C5B-8EE1-1DF7CF407C14}"/>
    <cellStyle name="Column Heading 4 8 5 2" xfId="14519" xr:uid="{0A7F24FB-5C03-4B16-B9C7-727AA84652DC}"/>
    <cellStyle name="Column Heading 4 8 5 3" xfId="14520" xr:uid="{B78604E5-90E5-4568-96B1-823ACA08110B}"/>
    <cellStyle name="Column Heading 4 8 6" xfId="14521" xr:uid="{6796AE3B-CFD5-46AE-9488-873E5506DDBA}"/>
    <cellStyle name="Column Heading 4 8 6 2" xfId="14522" xr:uid="{31633355-B0F6-46F7-8DAF-979A044C27B6}"/>
    <cellStyle name="Column Heading 4 8 6 3" xfId="14523" xr:uid="{FC66C6FF-E6D6-4DC9-B890-898AAB9E2AA0}"/>
    <cellStyle name="Column Heading 4 8 7" xfId="14524" xr:uid="{3186242A-68BB-423E-8CAD-ACA798614B4E}"/>
    <cellStyle name="Column Heading 4 8 8" xfId="14525" xr:uid="{5ECC4227-D1FB-4BDC-A379-7CACC9DD6554}"/>
    <cellStyle name="Column Heading 4 9" xfId="14526" xr:uid="{E017548B-60CC-4DA8-95EB-322DB5C67DCE}"/>
    <cellStyle name="Column Heading 4 9 2" xfId="14527" xr:uid="{8B1ECF7A-D3BA-4775-85ED-895DA0862820}"/>
    <cellStyle name="Column Heading 4 9 2 2" xfId="14528" xr:uid="{540E412B-9B25-433D-AD7F-7DDAE1AA9A29}"/>
    <cellStyle name="Column Heading 4 9 2 3" xfId="14529" xr:uid="{1511492B-3058-406A-A579-96CBF504EF1F}"/>
    <cellStyle name="Column Heading 4 9 2 4" xfId="14530" xr:uid="{82B657BD-2637-4A47-B8AB-06A1EB334A95}"/>
    <cellStyle name="Column Heading 4 9 2 5" xfId="14531" xr:uid="{ED6BA849-AA17-4B81-8C80-519B5B5B0C98}"/>
    <cellStyle name="Column Heading 4 9 2 6" xfId="14532" xr:uid="{4B94A065-A12D-49E6-90D4-BAE1C79D9B35}"/>
    <cellStyle name="Column Heading 4 9 3" xfId="14533" xr:uid="{D339A8A0-CE7A-4193-B576-394B25FC7B32}"/>
    <cellStyle name="Column Heading 4 9 3 2" xfId="14534" xr:uid="{6B65D9FF-19BD-45C0-9651-600ECF309155}"/>
    <cellStyle name="Column Heading 4 9 3 3" xfId="14535" xr:uid="{6CAE1377-F03F-4FE3-B0C1-501E4C6DB546}"/>
    <cellStyle name="Column Heading 4 9 4" xfId="14536" xr:uid="{D5CE300F-83CF-4504-84CE-1B6626E3A1F3}"/>
    <cellStyle name="Column Heading 4 9 4 2" xfId="14537" xr:uid="{D17036CA-628B-4D1C-95C5-04ED0B7AE828}"/>
    <cellStyle name="Column Heading 4 9 4 3" xfId="14538" xr:uid="{EDE30877-2B22-4DC4-A291-1C7429846F47}"/>
    <cellStyle name="Column Heading 4 9 5" xfId="14539" xr:uid="{A417253C-14CC-4441-ACA8-8BF45928F714}"/>
    <cellStyle name="Column Heading 4 9 5 2" xfId="14540" xr:uid="{AC1AB973-D68E-4AEA-B97C-955F8972ADD6}"/>
    <cellStyle name="Column Heading 4 9 5 3" xfId="14541" xr:uid="{DDEC2702-6243-46F2-979F-45B9451F229A}"/>
    <cellStyle name="Column Heading 4 9 6" xfId="14542" xr:uid="{0E871596-E6A9-4DFE-9C10-94F53AC85C71}"/>
    <cellStyle name="Column Heading 4 9 6 2" xfId="14543" xr:uid="{2AC98069-B8D0-4858-8306-058A1E06579F}"/>
    <cellStyle name="Column Heading 4 9 6 3" xfId="14544" xr:uid="{DC3B3097-4A5B-4D40-8AB4-76FA9C1D45A7}"/>
    <cellStyle name="Column Heading 4 9 7" xfId="14545" xr:uid="{73AA5E34-AE36-4107-90AB-DEF5FE7E842C}"/>
    <cellStyle name="Column Heading 4 9 8" xfId="14546" xr:uid="{65FE69ED-9580-42F3-8BA6-677C94B38060}"/>
    <cellStyle name="Column Heading 5" xfId="14547" xr:uid="{F431C32E-EE7D-4EF3-A936-0583F32C0F3F}"/>
    <cellStyle name="Column Heading 5 2" xfId="14548" xr:uid="{1E148E89-7F8C-4B12-880E-147F4C0B98B0}"/>
    <cellStyle name="Column Heading 5 2 2" xfId="14549" xr:uid="{F8DBAE02-89DF-4BC7-84B5-F0AA1258D173}"/>
    <cellStyle name="Column Heading 5 2 3" xfId="14550" xr:uid="{940C208B-034E-4D1D-BEB8-040D2A7E8664}"/>
    <cellStyle name="Column Heading 5 2 4" xfId="14551" xr:uid="{D3345B73-60E9-43C3-AEB9-3693DF1F3073}"/>
    <cellStyle name="Column Heading 5 2 5" xfId="14552" xr:uid="{149A5E39-B1A0-4B8A-9813-AFE00246E59F}"/>
    <cellStyle name="Column Heading 5 2 6" xfId="14553" xr:uid="{AAEA3850-EF48-4020-BE81-B8B765F293DC}"/>
    <cellStyle name="Column Heading 5 3" xfId="14554" xr:uid="{0EAC75A9-5759-40FA-894C-8022931FE836}"/>
    <cellStyle name="Column Heading 5 3 2" xfId="14555" xr:uid="{9CD1951E-7664-448A-88C5-75A350FB076B}"/>
    <cellStyle name="Column Heading 5 3 3" xfId="14556" xr:uid="{B71B3A79-3624-469C-9FFD-59DB1DFDD09E}"/>
    <cellStyle name="Column Heading 5 4" xfId="14557" xr:uid="{35E5B40B-8453-4AD5-84C7-E1830F7D20CE}"/>
    <cellStyle name="Column Heading 5 4 2" xfId="14558" xr:uid="{D6D0A190-06B6-46B1-B8BA-FDCF56C7D921}"/>
    <cellStyle name="Column Heading 5 4 3" xfId="14559" xr:uid="{DCC24FE3-43BE-489E-837C-7195C25E20CF}"/>
    <cellStyle name="Column Heading 5 5" xfId="14560" xr:uid="{E15ED176-D9DE-4B64-A608-D7EEB74A2EF9}"/>
    <cellStyle name="Column Heading 5 5 2" xfId="14561" xr:uid="{012400DC-BE58-43F2-ABA0-54C647FF01A3}"/>
    <cellStyle name="Column Heading 5 5 3" xfId="14562" xr:uid="{DA9F2384-FC3F-4809-82BE-BA13638F31A5}"/>
    <cellStyle name="Column Heading 5 6" xfId="14563" xr:uid="{5AC84C9F-5EDC-4E85-B500-E5020737105F}"/>
    <cellStyle name="Column Heading 5 6 2" xfId="14564" xr:uid="{1B22BAF6-F014-4DFA-A1B1-D87C9CAA6089}"/>
    <cellStyle name="Column Heading 5 6 3" xfId="14565" xr:uid="{9979668C-3BEB-4CD7-959D-895E7EFDB90E}"/>
    <cellStyle name="Column Heading 5 7" xfId="14566" xr:uid="{A5424BBD-2304-474B-81A0-2E8FE66522BB}"/>
    <cellStyle name="Column Heading 5 8" xfId="14567" xr:uid="{EA35211C-CD1C-482C-B088-AA6FDE3BB673}"/>
    <cellStyle name="Column Heading 6" xfId="14568" xr:uid="{FB2117EE-9D20-482B-A0E9-6D27C798E79C}"/>
    <cellStyle name="Column Heading 6 2" xfId="14569" xr:uid="{818C41BE-D38F-4CA9-888E-7EA348ECDA23}"/>
    <cellStyle name="Column Heading 6 2 2" xfId="14570" xr:uid="{48DF3606-090E-416F-A02F-1B9E9EB8B1FF}"/>
    <cellStyle name="Column Heading 6 2 3" xfId="14571" xr:uid="{58BB92EA-F92F-40D6-B1FB-3B38C67EF47E}"/>
    <cellStyle name="Column Heading 6 2 4" xfId="14572" xr:uid="{895A8B4E-5A40-4CEC-AC4C-D7CBFFF0ED21}"/>
    <cellStyle name="Column Heading 6 2 5" xfId="14573" xr:uid="{B7EC1E98-F0E6-44B5-99A7-16B0B0024AC8}"/>
    <cellStyle name="Column Heading 6 2 6" xfId="14574" xr:uid="{7DA86382-D557-436B-A3FC-BDE9F0DCDFCE}"/>
    <cellStyle name="Column Heading 6 3" xfId="14575" xr:uid="{87F2E53B-9C49-4C32-B11B-0CA56E598568}"/>
    <cellStyle name="Column Heading 6 3 2" xfId="14576" xr:uid="{D75C9A82-9574-44AD-9341-DD12C5229290}"/>
    <cellStyle name="Column Heading 6 3 3" xfId="14577" xr:uid="{2D4D13BE-6D93-4469-957B-C400573FA943}"/>
    <cellStyle name="Column Heading 6 4" xfId="14578" xr:uid="{0143335F-CF4A-4EDE-880B-FCE6124385EC}"/>
    <cellStyle name="Column Heading 6 4 2" xfId="14579" xr:uid="{83957A49-026D-4EA2-8543-D8A61C3781F7}"/>
    <cellStyle name="Column Heading 6 4 3" xfId="14580" xr:uid="{E61D30B8-7185-426C-ADCE-8FC8A23C4499}"/>
    <cellStyle name="Column Heading 6 5" xfId="14581" xr:uid="{D071964D-7815-4E0C-8C08-F3FFA42D0F03}"/>
    <cellStyle name="Column Heading 6 5 2" xfId="14582" xr:uid="{2A92050A-6F73-406D-8EAC-162D01C771DC}"/>
    <cellStyle name="Column Heading 6 5 3" xfId="14583" xr:uid="{572B56CC-BA32-41DF-B1C8-9095FCEAA68E}"/>
    <cellStyle name="Column Heading 6 6" xfId="14584" xr:uid="{CEFEF926-66B0-4280-97B8-278C91B9A8DD}"/>
    <cellStyle name="Column Heading 6 6 2" xfId="14585" xr:uid="{43223A3C-1773-4732-BF65-535FD47CBF35}"/>
    <cellStyle name="Column Heading 6 6 3" xfId="14586" xr:uid="{41AAF395-C693-41E2-B15B-FBA0C8753666}"/>
    <cellStyle name="Column Heading 6 7" xfId="14587" xr:uid="{8B3FB181-2BDA-402B-AD5E-6B3D965145D6}"/>
    <cellStyle name="Column Heading 6 8" xfId="14588" xr:uid="{4C0370D7-47E7-4FBD-9FD5-A11961857F2B}"/>
    <cellStyle name="Column Heading 7" xfId="14589" xr:uid="{06858B70-371F-4606-96E1-DBCDF0C63A1D}"/>
    <cellStyle name="Column Heading 7 2" xfId="14590" xr:uid="{05D23FCA-B477-4DC7-AC55-56CDF1187EB6}"/>
    <cellStyle name="Column Heading 7 2 2" xfId="14591" xr:uid="{38AD34EE-A8D7-49C7-9C30-3EDCF4EBB58D}"/>
    <cellStyle name="Column Heading 7 2 3" xfId="14592" xr:uid="{7259FAD1-95E9-4451-BC60-1DA89017691F}"/>
    <cellStyle name="Column Heading 7 2 4" xfId="14593" xr:uid="{612D69C8-DBBA-4354-97FE-2F04BC4E2174}"/>
    <cellStyle name="Column Heading 7 2 5" xfId="14594" xr:uid="{A43A74EC-111A-492F-BA7A-08E3C8463667}"/>
    <cellStyle name="Column Heading 7 2 6" xfId="14595" xr:uid="{28DF90FE-E6FD-4DCA-8CA0-33261510AD9C}"/>
    <cellStyle name="Column Heading 7 3" xfId="14596" xr:uid="{D14A514D-245A-4CB5-8F7B-5690F0807F75}"/>
    <cellStyle name="Column Heading 7 3 2" xfId="14597" xr:uid="{95B71A76-EEC8-4135-939B-E68E8DBC952E}"/>
    <cellStyle name="Column Heading 7 3 3" xfId="14598" xr:uid="{F295249A-974C-4020-8558-05BD818E690F}"/>
    <cellStyle name="Column Heading 7 4" xfId="14599" xr:uid="{203A2ADE-3FDF-4B4D-9C81-F602E9C7BD9A}"/>
    <cellStyle name="Column Heading 7 4 2" xfId="14600" xr:uid="{C3F1D247-2AF9-4B7F-8B98-198E6E4FA58C}"/>
    <cellStyle name="Column Heading 7 4 3" xfId="14601" xr:uid="{A1AF7B6E-3C15-44B2-816E-2905D737AF11}"/>
    <cellStyle name="Column Heading 7 5" xfId="14602" xr:uid="{6F3393E3-7785-4FB2-AC11-308F14616A25}"/>
    <cellStyle name="Column Heading 7 5 2" xfId="14603" xr:uid="{6FBE9DBA-004F-4F99-B517-0DD0E5BADD7B}"/>
    <cellStyle name="Column Heading 7 5 3" xfId="14604" xr:uid="{0D485229-A0E6-4E6F-92E3-D24FAB5A5DB6}"/>
    <cellStyle name="Column Heading 7 6" xfId="14605" xr:uid="{39EA21C8-D5DC-4E10-8F82-9341DF727F1B}"/>
    <cellStyle name="Column Heading 7 6 2" xfId="14606" xr:uid="{71CA6749-CC6C-4877-943B-F0BC7D761736}"/>
    <cellStyle name="Column Heading 7 6 3" xfId="14607" xr:uid="{0AC3E41C-9293-496D-9B81-0446D84CDB75}"/>
    <cellStyle name="Column Heading 7 7" xfId="14608" xr:uid="{7AEE6C0C-930E-43C6-AC2D-88E1D792E8DB}"/>
    <cellStyle name="Column Heading 7 8" xfId="14609" xr:uid="{B80E5798-6831-4D56-8972-145B56267F6A}"/>
    <cellStyle name="Column Heading 8" xfId="14610" xr:uid="{0A9CD7FA-CC8A-40B9-B839-3DEF33934E6C}"/>
    <cellStyle name="Column Heading 8 2" xfId="14611" xr:uid="{DC29C48B-5524-4C5C-A8E4-32AAD49215A6}"/>
    <cellStyle name="Column Heading 8 2 2" xfId="14612" xr:uid="{F4AE0325-8259-4F88-9049-34BFC2378CA8}"/>
    <cellStyle name="Column Heading 8 2 3" xfId="14613" xr:uid="{2BF1B676-B43B-4187-A2F0-EFC8D974A863}"/>
    <cellStyle name="Column Heading 8 2 4" xfId="14614" xr:uid="{EBD26938-DBDA-462C-8C99-245E585EFDC4}"/>
    <cellStyle name="Column Heading 8 2 5" xfId="14615" xr:uid="{3A7CC412-89A2-4B06-8DF1-89ACA758208E}"/>
    <cellStyle name="Column Heading 8 2 6" xfId="14616" xr:uid="{1B096E74-7939-4CB9-9563-AB91BBF741EA}"/>
    <cellStyle name="Column Heading 8 3" xfId="14617" xr:uid="{C738B019-E7C5-46AF-A1D2-AF7E1449BAE5}"/>
    <cellStyle name="Column Heading 8 3 2" xfId="14618" xr:uid="{91D80827-5290-4EC8-B254-F0A371B9BD4E}"/>
    <cellStyle name="Column Heading 8 3 3" xfId="14619" xr:uid="{19F3F660-CFE4-4778-B0D8-4CCE6AE6AED9}"/>
    <cellStyle name="Column Heading 8 4" xfId="14620" xr:uid="{3C5C355D-031A-433C-ADBF-24C005F3FBD5}"/>
    <cellStyle name="Column Heading 8 4 2" xfId="14621" xr:uid="{F1F75355-F261-4269-9A8C-E7541191BA3A}"/>
    <cellStyle name="Column Heading 8 4 3" xfId="14622" xr:uid="{A8583491-2BAE-43A2-8AD3-DEE409A0B199}"/>
    <cellStyle name="Column Heading 8 5" xfId="14623" xr:uid="{2C698460-B43C-4C28-AB36-2C96DFEB28F5}"/>
    <cellStyle name="Column Heading 8 5 2" xfId="14624" xr:uid="{78ADC001-A904-4300-841A-EBC8C3BBDD03}"/>
    <cellStyle name="Column Heading 8 5 3" xfId="14625" xr:uid="{FAE38362-73FB-49F2-A547-18CFE0E18A4E}"/>
    <cellStyle name="Column Heading 8 6" xfId="14626" xr:uid="{259E7779-A618-4607-BD88-C3A5BB99ADBC}"/>
    <cellStyle name="Column Heading 8 6 2" xfId="14627" xr:uid="{EF3DF347-2D66-4B5F-8A3D-0DA38E30034A}"/>
    <cellStyle name="Column Heading 8 6 3" xfId="14628" xr:uid="{6E696DCF-83E0-4EF3-BDC7-674C55EAF2E5}"/>
    <cellStyle name="Column Heading 8 7" xfId="14629" xr:uid="{FE40EBB2-6C0A-40BE-B997-E8622F7C39D8}"/>
    <cellStyle name="Column Heading 8 8" xfId="14630" xr:uid="{A249EED8-3D15-48AE-B34A-55681747795C}"/>
    <cellStyle name="Column Heading 9" xfId="14631" xr:uid="{70D0F095-0B4B-4715-8925-E52AB3287348}"/>
    <cellStyle name="Column Heading 9 2" xfId="14632" xr:uid="{7565C94A-7078-4202-8C7B-ACD073F183D3}"/>
    <cellStyle name="Column Heading 9 2 2" xfId="14633" xr:uid="{DDF28BE2-8093-4587-9304-A1C95840F3EB}"/>
    <cellStyle name="Column Heading 9 2 3" xfId="14634" xr:uid="{F4B02E01-A431-4BBC-90F5-F1B6099100D2}"/>
    <cellStyle name="Column Heading 9 2 4" xfId="14635" xr:uid="{A686C030-122B-4BBE-8670-385DFBC51DAB}"/>
    <cellStyle name="Column Heading 9 2 5" xfId="14636" xr:uid="{C8C77AD8-AF3B-4F65-854B-32ED4F89BCD5}"/>
    <cellStyle name="Column Heading 9 2 6" xfId="14637" xr:uid="{19B706A7-02CD-43CC-A0BA-76DECFEBEA11}"/>
    <cellStyle name="Column Heading 9 3" xfId="14638" xr:uid="{1BD63E13-4264-4C27-8B10-5EA14737586D}"/>
    <cellStyle name="Column Heading 9 3 2" xfId="14639" xr:uid="{100A2A2B-B6E4-48C0-B181-30EEA2F2FF5C}"/>
    <cellStyle name="Column Heading 9 3 3" xfId="14640" xr:uid="{34CC9BDF-B2E2-4E76-9C30-3B3574361973}"/>
    <cellStyle name="Column Heading 9 4" xfId="14641" xr:uid="{77D91E3A-28F4-4BC7-90F2-60591646873E}"/>
    <cellStyle name="Column Heading 9 4 2" xfId="14642" xr:uid="{AB74B536-2F76-4386-A175-C539486C330E}"/>
    <cellStyle name="Column Heading 9 4 3" xfId="14643" xr:uid="{F7DB4912-D405-48DB-939C-8419BA2CA230}"/>
    <cellStyle name="Column Heading 9 5" xfId="14644" xr:uid="{3A60255C-BFE8-4666-8989-ADF4E57B19C2}"/>
    <cellStyle name="Column Heading 9 5 2" xfId="14645" xr:uid="{161CFCC9-7D2A-46A0-9BEF-0BE1439E6D26}"/>
    <cellStyle name="Column Heading 9 5 3" xfId="14646" xr:uid="{F0E3F673-63B5-413E-9639-BC7BEFB3C48B}"/>
    <cellStyle name="Column Heading 9 6" xfId="14647" xr:uid="{76764428-16C7-4730-B9BD-B10C6872047D}"/>
    <cellStyle name="Column Heading 9 6 2" xfId="14648" xr:uid="{3321877D-EB32-4F60-B5EB-963A55064BFE}"/>
    <cellStyle name="Column Heading 9 6 3" xfId="14649" xr:uid="{FC17D18C-B7A5-4C78-AE59-25A0C664501A}"/>
    <cellStyle name="Column Heading 9 7" xfId="14650" xr:uid="{05165267-0FEA-46AD-B942-4AA65353426A}"/>
    <cellStyle name="Column Heading 9 8" xfId="14651" xr:uid="{348508AC-4CCE-461F-8DD2-C04E628F097E}"/>
    <cellStyle name="Comma" xfId="63981" builtinId="3"/>
    <cellStyle name="Comma 10" xfId="14652" xr:uid="{6DED2236-BD7F-4EEF-902B-BF576ECB934E}"/>
    <cellStyle name="Comma 11" xfId="14653" xr:uid="{50669426-8659-4C27-834E-518BDBA54140}"/>
    <cellStyle name="Comma 12" xfId="14654" xr:uid="{F9B6EEF5-6F92-4810-B1EF-192C8BF47019}"/>
    <cellStyle name="Comma 13" xfId="14655" xr:uid="{395969AD-3BFC-4168-AA34-9D2F81D7D604}"/>
    <cellStyle name="Comma 14" xfId="14656" xr:uid="{09A7869D-2ADA-430C-97AA-186285F88AF5}"/>
    <cellStyle name="Comma 15" xfId="14657" xr:uid="{94F8BF2D-7899-4DA5-90D8-D1AA35CFA784}"/>
    <cellStyle name="Comma 16" xfId="14658" xr:uid="{06A9EC2F-5294-4677-B2F7-9B85EB52D57F}"/>
    <cellStyle name="Comma 17" xfId="63978" xr:uid="{E8A4B88E-2D3C-45BB-ACFA-84185C373735}"/>
    <cellStyle name="Comma 18" xfId="2" xr:uid="{E627192D-9007-4335-A121-3CA37B0B3928}"/>
    <cellStyle name="Comma 2" xfId="14659" xr:uid="{327F33D1-0008-4861-AE41-E382DCF1CE02}"/>
    <cellStyle name="Comma 2 10" xfId="14660" xr:uid="{C31E03D7-F555-48FC-9F78-4038C3518AD6}"/>
    <cellStyle name="Comma 2 11" xfId="14661" xr:uid="{3D3F4E51-AC9B-4852-9FE0-4E3DEC99A70B}"/>
    <cellStyle name="Comma 2 12" xfId="14662" xr:uid="{9B3C24AB-C822-421A-A37E-F6AE85E015F8}"/>
    <cellStyle name="Comma 2 13" xfId="14663" xr:uid="{B27F81B6-569D-4230-9B3C-293A35D7EF00}"/>
    <cellStyle name="Comma 2 14" xfId="14664" xr:uid="{7F98A242-D2FB-42B8-B57A-608C7512C65A}"/>
    <cellStyle name="Comma 2 15" xfId="14665" xr:uid="{BDB54B07-F902-488A-B5A9-211B064A30F2}"/>
    <cellStyle name="Comma 2 16" xfId="14666" xr:uid="{A4BFC141-B84E-4C0C-9C3F-5F2DC7FDE44D}"/>
    <cellStyle name="Comma 2 17" xfId="14667" xr:uid="{153CA612-3946-41A7-8F27-8D17A7EE2447}"/>
    <cellStyle name="Comma 2 18" xfId="14668" xr:uid="{31281027-3AF5-429D-A719-7701B98B9317}"/>
    <cellStyle name="Comma 2 19" xfId="14669" xr:uid="{B0AFC365-5F37-451E-A2D6-0B33B7959DED}"/>
    <cellStyle name="Comma 2 2" xfId="14670" xr:uid="{FFB6E7C4-835B-40C5-8F06-99F9A98FF9C8}"/>
    <cellStyle name="Comma 2 2 2" xfId="14671" xr:uid="{F8A0867C-92F5-416F-957A-4DB529057DA6}"/>
    <cellStyle name="Comma 2 2 3" xfId="14672" xr:uid="{326C55F0-3815-4F5A-8E45-8007CA6AF0DB}"/>
    <cellStyle name="Comma 2 2 3 2" xfId="14673" xr:uid="{26955597-EC82-4637-8FBF-B66074F473A4}"/>
    <cellStyle name="Comma 2 20" xfId="14674" xr:uid="{E4E05C9F-8753-42C0-A51B-C35A6B5FF0A4}"/>
    <cellStyle name="Comma 2 21" xfId="14675" xr:uid="{D426E027-0A66-4DD3-BEC0-9F4A8865829E}"/>
    <cellStyle name="Comma 2 22" xfId="14676" xr:uid="{E8690403-4800-4C81-924A-1DF09C7425AA}"/>
    <cellStyle name="Comma 2 23" xfId="14677" xr:uid="{8C00ADFE-9971-4A76-B59F-7F0065A17C42}"/>
    <cellStyle name="Comma 2 24" xfId="14678" xr:uid="{4618CD87-EE17-48B3-A100-2256BD607096}"/>
    <cellStyle name="Comma 2 25" xfId="14679" xr:uid="{22FF1E17-8762-47D9-9E7E-E7CA6B64CDCD}"/>
    <cellStyle name="Comma 2 26" xfId="14680" xr:uid="{CB15E068-E17F-4ABC-A369-9865C34924B4}"/>
    <cellStyle name="Comma 2 27" xfId="14681" xr:uid="{805505B5-8608-4A88-955C-A5151AE75F99}"/>
    <cellStyle name="Comma 2 27 2" xfId="14682" xr:uid="{EEF46F3C-8950-4F9F-B093-E08971FCE2DD}"/>
    <cellStyle name="Comma 2 27 2 2" xfId="14683" xr:uid="{69442E39-FC6F-4B19-9482-29D2530BBF86}"/>
    <cellStyle name="Comma 2 27 3" xfId="14684" xr:uid="{E09C1425-C959-48C3-A6E8-5A65D50E6D40}"/>
    <cellStyle name="Comma 2 28" xfId="14685" xr:uid="{942F7D47-9E27-42C6-AFC2-4036AB28559C}"/>
    <cellStyle name="Comma 2 28 2" xfId="14686" xr:uid="{1479AE77-11C8-41EA-BE85-8E08AA3EB8D1}"/>
    <cellStyle name="Comma 2 28 2 2" xfId="14687" xr:uid="{DD75A51A-DEBD-41A0-BE6A-1B8C83325B38}"/>
    <cellStyle name="Comma 2 28 3" xfId="14688" xr:uid="{B05FA823-3239-4297-8DD6-2DA2AB9DEAD8}"/>
    <cellStyle name="Comma 2 29" xfId="14689" xr:uid="{9CF45258-A7E6-4D26-84E5-7DA2B29D0DBE}"/>
    <cellStyle name="Comma 2 29 2" xfId="14690" xr:uid="{D2E80FBB-6B84-4900-BA33-18D2C904ADAB}"/>
    <cellStyle name="Comma 2 29 2 2" xfId="14691" xr:uid="{9921D3C5-0FB1-47F1-9C5A-A5B3CCB5B409}"/>
    <cellStyle name="Comma 2 29 3" xfId="14692" xr:uid="{A7D70F0C-0E6C-4287-B09C-1ADED666E09D}"/>
    <cellStyle name="Comma 2 3" xfId="14693" xr:uid="{FAF3D82A-A7DA-40C5-ADA1-DCE1A48120B0}"/>
    <cellStyle name="Comma 2 3 2" xfId="14694" xr:uid="{1AE42B1F-D300-411B-BBBF-AA2A9850A66D}"/>
    <cellStyle name="Comma 2 3 2 2" xfId="14695" xr:uid="{1D03C481-2131-4173-9472-2F64D6391624}"/>
    <cellStyle name="Comma 2 3 3" xfId="14696" xr:uid="{2FFCA2B9-F135-491E-9BFB-4353B747C841}"/>
    <cellStyle name="Comma 2 30" xfId="14697" xr:uid="{ABE0F69F-280E-4BE6-8750-CC1FDCD94CD1}"/>
    <cellStyle name="Comma 2 4" xfId="14698" xr:uid="{0D46F3D1-E631-4057-9D7C-3E91A595D928}"/>
    <cellStyle name="Comma 2 4 2" xfId="14699" xr:uid="{04C3841E-5B46-4D68-BB32-4C04EFCFE11F}"/>
    <cellStyle name="Comma 2 4 3" xfId="14700" xr:uid="{C2D7278E-A506-41BE-8131-04DCF8F1F6F0}"/>
    <cellStyle name="Comma 2 4 4" xfId="14701" xr:uid="{E9596DB3-A382-45BD-BCC8-F8F78D6AC9CF}"/>
    <cellStyle name="Comma 2 5" xfId="14702" xr:uid="{0C578745-AF50-496A-8F0D-9F9455F39676}"/>
    <cellStyle name="Comma 2 5 10" xfId="14703" xr:uid="{AA253207-3CA0-4FD9-AA77-D94AD6567749}"/>
    <cellStyle name="Comma 2 5 11" xfId="14704" xr:uid="{B9A14016-7883-4A9E-A0C0-BF8D291FF5C4}"/>
    <cellStyle name="Comma 2 5 11 2" xfId="14705" xr:uid="{AD70F216-C1FD-460D-9FC5-7D517950152A}"/>
    <cellStyle name="Comma 2 5 11 2 2" xfId="14706" xr:uid="{B6BDA9F9-EA2B-4162-94A9-A94172D64656}"/>
    <cellStyle name="Comma 2 5 11 2 2 2" xfId="14707" xr:uid="{B24FF2C3-B374-4E46-8A89-197430ABB2A1}"/>
    <cellStyle name="Comma 2 5 11 2 2 2 2" xfId="14708" xr:uid="{83A824A6-8541-4AEF-94E1-B89070CC77B9}"/>
    <cellStyle name="Comma 2 5 11 2 2 3" xfId="14709" xr:uid="{3B62FC30-D8C0-4F84-B952-6F8F78518ADB}"/>
    <cellStyle name="Comma 2 5 11 2 2 4" xfId="14710" xr:uid="{EC81389C-DB7B-4AAA-A446-ECB1D5602492}"/>
    <cellStyle name="Comma 2 5 11 2 3" xfId="14711" xr:uid="{772065D4-61C9-41EF-AA03-3BA5C9B9F861}"/>
    <cellStyle name="Comma 2 5 11 2 3 2" xfId="14712" xr:uid="{78BB0DBB-4B9E-407F-845E-4C75873FAB1D}"/>
    <cellStyle name="Comma 2 5 11 2 4" xfId="14713" xr:uid="{2CD7C9DA-7BC9-486B-B5CF-E49717704214}"/>
    <cellStyle name="Comma 2 5 11 2 5" xfId="14714" xr:uid="{3AE8958F-68F9-492D-85C6-CC66E493B562}"/>
    <cellStyle name="Comma 2 5 11 3" xfId="14715" xr:uid="{4D8B619E-D533-4C9D-9F6B-D01FB6640BC2}"/>
    <cellStyle name="Comma 2 5 12" xfId="14716" xr:uid="{A4F68982-2B57-46F5-BF20-D25992E44E4E}"/>
    <cellStyle name="Comma 2 5 12 2" xfId="14717" xr:uid="{2A6E8A13-3F17-4D8E-833B-746357D35D70}"/>
    <cellStyle name="Comma 2 5 12 2 2" xfId="14718" xr:uid="{E6644943-0B7F-41B2-8DAC-178A5311E207}"/>
    <cellStyle name="Comma 2 5 12 2 2 2" xfId="14719" xr:uid="{F112AD08-9A7C-473D-9C7D-BC90E2CAF3FD}"/>
    <cellStyle name="Comma 2 5 12 2 3" xfId="14720" xr:uid="{0D9DA441-D707-45E7-9083-71FC34A1B10F}"/>
    <cellStyle name="Comma 2 5 12 2 4" xfId="14721" xr:uid="{6F768CA6-4685-4583-9CB1-17A4FF293461}"/>
    <cellStyle name="Comma 2 5 12 3" xfId="14722" xr:uid="{56B842F2-F105-44E3-B750-0F2FA6D0F2D3}"/>
    <cellStyle name="Comma 2 5 12 3 2" xfId="14723" xr:uid="{789BC5E6-02A3-449A-94EB-F44834961A35}"/>
    <cellStyle name="Comma 2 5 12 4" xfId="14724" xr:uid="{4FF72BF9-A8DE-4A8A-95F4-04D484BB692F}"/>
    <cellStyle name="Comma 2 5 12 5" xfId="14725" xr:uid="{2D3B747B-0310-4659-A880-245CEA62927F}"/>
    <cellStyle name="Comma 2 5 13" xfId="14726" xr:uid="{B6050191-34B1-4921-9CF7-349955EB79F2}"/>
    <cellStyle name="Comma 2 5 13 2" xfId="14727" xr:uid="{69D4781B-4B91-4D82-9484-227B8084E95C}"/>
    <cellStyle name="Comma 2 5 13 2 2" xfId="14728" xr:uid="{0678FEB9-B513-435F-AD9E-FF96218BE54D}"/>
    <cellStyle name="Comma 2 5 13 3" xfId="14729" xr:uid="{54F4C87F-96CF-4D19-98F2-B2222ACDBF22}"/>
    <cellStyle name="Comma 2 5 14" xfId="14730" xr:uid="{F172A7CC-8E15-4E00-9414-106EC9A5FCB1}"/>
    <cellStyle name="Comma 2 5 14 2" xfId="14731" xr:uid="{191C261B-84B2-436B-83E6-817F13352C1A}"/>
    <cellStyle name="Comma 2 5 14 2 2" xfId="14732" xr:uid="{7A86CC1A-6810-4265-8800-4E484FD48488}"/>
    <cellStyle name="Comma 2 5 14 3" xfId="14733" xr:uid="{E385F981-8BE7-4699-BB31-531A4F42E7A1}"/>
    <cellStyle name="Comma 2 5 15" xfId="14734" xr:uid="{1875E93D-90EE-430E-AA99-19D4288FF734}"/>
    <cellStyle name="Comma 2 5 15 2" xfId="14735" xr:uid="{F0F849BE-2F68-4156-99A3-272A11ED2993}"/>
    <cellStyle name="Comma 2 5 15 2 2" xfId="14736" xr:uid="{42F1EF37-E882-4A95-AD20-9121AAA8CC19}"/>
    <cellStyle name="Comma 2 5 15 3" xfId="14737" xr:uid="{B380A20A-F389-46FC-AE36-178CC1E35C0A}"/>
    <cellStyle name="Comma 2 5 16" xfId="14738" xr:uid="{63E62CF5-D836-4746-BB6B-9EA501940602}"/>
    <cellStyle name="Comma 2 5 16 2" xfId="14739" xr:uid="{17AE7153-A8ED-45A2-AFEF-C21A3CC08E40}"/>
    <cellStyle name="Comma 2 5 16 2 2" xfId="14740" xr:uid="{3FCC30B0-BA67-4676-B134-CFCC5E78DA7B}"/>
    <cellStyle name="Comma 2 5 16 3" xfId="14741" xr:uid="{29CD306E-43EF-406C-B847-17102EFE1F9D}"/>
    <cellStyle name="Comma 2 5 17" xfId="14742" xr:uid="{CFD0FF03-DE4B-4065-894A-026E910E7045}"/>
    <cellStyle name="Comma 2 5 17 2" xfId="14743" xr:uid="{309AC4D4-D5CD-4ADB-A7E0-D7F976A67452}"/>
    <cellStyle name="Comma 2 5 17 2 2" xfId="14744" xr:uid="{B1758F8C-F879-4061-ACD4-C5483089CF20}"/>
    <cellStyle name="Comma 2 5 17 3" xfId="14745" xr:uid="{B88258B9-6C82-4816-BC3D-8F3C1CC6060E}"/>
    <cellStyle name="Comma 2 5 18" xfId="14746" xr:uid="{89C302EF-EEDD-41CC-8361-BDAEF2481E34}"/>
    <cellStyle name="Comma 2 5 18 2" xfId="14747" xr:uid="{3B77557A-7149-483D-8F0F-AD7110ADA890}"/>
    <cellStyle name="Comma 2 5 19" xfId="14748" xr:uid="{540F6599-8B5B-4E0D-95E9-186E30FA801A}"/>
    <cellStyle name="Comma 2 5 19 2" xfId="14749" xr:uid="{FD38B10C-0023-4DF2-8518-BB6AFC2223F0}"/>
    <cellStyle name="Comma 2 5 2" xfId="14750" xr:uid="{795FB094-5BEB-49CC-B187-049BD7E44434}"/>
    <cellStyle name="Comma 2 5 2 10" xfId="14751" xr:uid="{723AA2AE-8C78-49F6-9D41-F3EB2080B00E}"/>
    <cellStyle name="Comma 2 5 2 10 2" xfId="14752" xr:uid="{02FC951A-1463-4B48-B082-6E155463B8F9}"/>
    <cellStyle name="Comma 2 5 2 10 2 2" xfId="14753" xr:uid="{E4D76B86-90F7-43BA-96C9-230BC1FEE9C0}"/>
    <cellStyle name="Comma 2 5 2 10 2 2 2" xfId="14754" xr:uid="{1082837A-47F7-4473-A9D5-4E5862ADC62B}"/>
    <cellStyle name="Comma 2 5 2 10 2 2 2 2" xfId="14755" xr:uid="{6B59DB4B-036E-4401-B17E-4C8CE4186A78}"/>
    <cellStyle name="Comma 2 5 2 10 2 2 3" xfId="14756" xr:uid="{E7EE62A7-4DC1-4B75-AA77-D8DFBADCA36C}"/>
    <cellStyle name="Comma 2 5 2 10 2 2 4" xfId="14757" xr:uid="{13D82195-5ECC-4289-A33A-50960C704688}"/>
    <cellStyle name="Comma 2 5 2 10 2 3" xfId="14758" xr:uid="{501F4818-E5B6-4D8B-B4DD-6433EE81953F}"/>
    <cellStyle name="Comma 2 5 2 10 2 3 2" xfId="14759" xr:uid="{92E65D07-429D-4E48-8442-893C4094A72B}"/>
    <cellStyle name="Comma 2 5 2 10 2 4" xfId="14760" xr:uid="{D840B249-EDC5-4790-959F-B1B0A76E580E}"/>
    <cellStyle name="Comma 2 5 2 10 2 5" xfId="14761" xr:uid="{986FD863-154A-4824-9693-3B59880E6F9A}"/>
    <cellStyle name="Comma 2 5 2 10 3" xfId="14762" xr:uid="{FCACB83C-2FED-44E6-B43A-F443524154DC}"/>
    <cellStyle name="Comma 2 5 2 11" xfId="14763" xr:uid="{D7C73461-27B5-4E45-BA89-DA39624785F7}"/>
    <cellStyle name="Comma 2 5 2 11 2" xfId="14764" xr:uid="{7572332F-54EC-45E8-8861-E8ABC08A806A}"/>
    <cellStyle name="Comma 2 5 2 11 2 2" xfId="14765" xr:uid="{639B4385-3DCB-4E16-AC3E-7F0457B76583}"/>
    <cellStyle name="Comma 2 5 2 11 2 2 2" xfId="14766" xr:uid="{8A9C30A8-8CC6-4320-B6EF-8126BE6EE076}"/>
    <cellStyle name="Comma 2 5 2 11 2 3" xfId="14767" xr:uid="{DE549E04-9DC5-435B-BA3A-5601A421448E}"/>
    <cellStyle name="Comma 2 5 2 11 2 4" xfId="14768" xr:uid="{CC5D74DC-206E-4491-AADC-B6E2498765F1}"/>
    <cellStyle name="Comma 2 5 2 11 3" xfId="14769" xr:uid="{D4436628-941A-4CAB-9241-A1B00E97C197}"/>
    <cellStyle name="Comma 2 5 2 11 3 2" xfId="14770" xr:uid="{84B49269-4C0E-4CAE-B247-7C7CF06A0979}"/>
    <cellStyle name="Comma 2 5 2 11 4" xfId="14771" xr:uid="{3A0F325B-A438-4729-87D7-A0E93276527E}"/>
    <cellStyle name="Comma 2 5 2 11 5" xfId="14772" xr:uid="{CA5DCD26-249D-45EC-BF26-5B0DDDFB37C5}"/>
    <cellStyle name="Comma 2 5 2 12" xfId="14773" xr:uid="{77C9E69A-39ED-49D3-9E4A-E1D0C3511009}"/>
    <cellStyle name="Comma 2 5 2 12 2" xfId="14774" xr:uid="{8B541267-0D94-4416-B476-F44E29A2E24D}"/>
    <cellStyle name="Comma 2 5 2 12 2 2" xfId="14775" xr:uid="{4F38B808-4E70-4440-8CCB-456C9D5E5392}"/>
    <cellStyle name="Comma 2 5 2 12 3" xfId="14776" xr:uid="{BB24586D-3A03-413F-97A7-EDCE6BD7A2F5}"/>
    <cellStyle name="Comma 2 5 2 13" xfId="14777" xr:uid="{8D3020AF-7C70-4C6E-B161-046EE41D2218}"/>
    <cellStyle name="Comma 2 5 2 13 2" xfId="14778" xr:uid="{A5B0B6ED-61E5-4E61-8F34-4D89E65ED56A}"/>
    <cellStyle name="Comma 2 5 2 13 2 2" xfId="14779" xr:uid="{669A9A9B-CB07-4F31-B0D2-BB03719E67ED}"/>
    <cellStyle name="Comma 2 5 2 13 3" xfId="14780" xr:uid="{1DF42FBE-805A-4EE6-BF07-B91DA19BAF70}"/>
    <cellStyle name="Comma 2 5 2 14" xfId="14781" xr:uid="{65FD2367-6BED-443D-8BA8-35EB2F92ECD8}"/>
    <cellStyle name="Comma 2 5 2 14 2" xfId="14782" xr:uid="{899FED34-A914-4C22-859C-706AC7D6629A}"/>
    <cellStyle name="Comma 2 5 2 14 2 2" xfId="14783" xr:uid="{04378A59-A238-4255-A4DD-5242A28663A6}"/>
    <cellStyle name="Comma 2 5 2 14 3" xfId="14784" xr:uid="{E56E1226-70F9-4294-9AEB-D10BC3A10C22}"/>
    <cellStyle name="Comma 2 5 2 15" xfId="14785" xr:uid="{9267123E-9E0B-4E40-9ECB-11EA25534437}"/>
    <cellStyle name="Comma 2 5 2 15 2" xfId="14786" xr:uid="{369707F5-BF3D-4EB3-B152-EF7159F87802}"/>
    <cellStyle name="Comma 2 5 2 15 2 2" xfId="14787" xr:uid="{ADA39A68-A432-4EEC-BC87-A76480D45081}"/>
    <cellStyle name="Comma 2 5 2 15 3" xfId="14788" xr:uid="{5D6B1E70-D287-42C9-97B0-7FBCDFCA318E}"/>
    <cellStyle name="Comma 2 5 2 16" xfId="14789" xr:uid="{A2CB554F-885C-4029-9453-7749158033EA}"/>
    <cellStyle name="Comma 2 5 2 16 2" xfId="14790" xr:uid="{EEF88540-3E17-4FBD-8939-CF65EA2D66C9}"/>
    <cellStyle name="Comma 2 5 2 16 2 2" xfId="14791" xr:uid="{5DBB9B86-1E03-4733-A1D1-F30FC06DBA18}"/>
    <cellStyle name="Comma 2 5 2 16 3" xfId="14792" xr:uid="{1E374B18-9E6A-4109-AD72-ABD8C7794BCB}"/>
    <cellStyle name="Comma 2 5 2 17" xfId="14793" xr:uid="{A5CCC08F-62E5-4CDD-A890-92D69E2F4AD6}"/>
    <cellStyle name="Comma 2 5 2 17 2" xfId="14794" xr:uid="{9BDB012A-3E86-4BA0-9F89-2973DBAB1502}"/>
    <cellStyle name="Comma 2 5 2 18" xfId="14795" xr:uid="{853CB225-CEB2-4A76-90EC-76DAA0235E04}"/>
    <cellStyle name="Comma 2 5 2 18 2" xfId="14796" xr:uid="{575E8E33-0483-425B-B260-642D080678A2}"/>
    <cellStyle name="Comma 2 5 2 19" xfId="14797" xr:uid="{79355289-A9CB-4A6F-AE56-5C31A84AF012}"/>
    <cellStyle name="Comma 2 5 2 2" xfId="14798" xr:uid="{A06A78DB-C46B-4DBF-8892-CA7DD99D36CA}"/>
    <cellStyle name="Comma 2 5 2 2 2" xfId="14799" xr:uid="{E0F53A1E-8F79-4813-A0A0-5A9DC7FD9296}"/>
    <cellStyle name="Comma 2 5 2 2 3" xfId="14800" xr:uid="{60A1C917-D0AC-4C41-9DAD-BD11DA39B194}"/>
    <cellStyle name="Comma 2 5 2 3" xfId="14801" xr:uid="{70D71AC9-FD0F-45A1-BAF0-38694A70A308}"/>
    <cellStyle name="Comma 2 5 2 4" xfId="14802" xr:uid="{3FF22283-947E-425C-913A-551B517C8160}"/>
    <cellStyle name="Comma 2 5 2 5" xfId="14803" xr:uid="{184A797D-C2A2-413C-A3C2-8FF59D0A29F0}"/>
    <cellStyle name="Comma 2 5 2 6" xfId="14804" xr:uid="{5F4991A0-B416-4E7A-B0E9-D0DDA07B34CC}"/>
    <cellStyle name="Comma 2 5 2 7" xfId="14805" xr:uid="{C67D814F-E888-46A0-9808-ADA05FC33D17}"/>
    <cellStyle name="Comma 2 5 2 8" xfId="14806" xr:uid="{E669FCF2-867B-4961-956B-D4B7739EA8D4}"/>
    <cellStyle name="Comma 2 5 2 9" xfId="14807" xr:uid="{F9829BAF-3328-4BC5-8367-71A9E0DF8BE5}"/>
    <cellStyle name="Comma 2 5 20" xfId="14808" xr:uid="{39D353F6-651B-4D4A-9EEC-0CE1BA46D3FB}"/>
    <cellStyle name="Comma 2 5 21" xfId="14809" xr:uid="{843C6942-827E-4A99-AF7E-116F08FBD208}"/>
    <cellStyle name="Comma 2 5 22" xfId="14810" xr:uid="{25753AF4-80EC-4568-ACDE-AD0B0FD606EA}"/>
    <cellStyle name="Comma 2 5 23" xfId="14811" xr:uid="{EB21D3FB-D8EC-4040-B2A4-290300A32E8A}"/>
    <cellStyle name="Comma 2 5 3" xfId="14812" xr:uid="{C7DAB1E5-4F83-47E4-98CE-FE2CC3174259}"/>
    <cellStyle name="Comma 2 5 3 2" xfId="14813" xr:uid="{5700AA21-9C3E-450C-B435-398C67C02258}"/>
    <cellStyle name="Comma 2 5 3 3" xfId="14814" xr:uid="{E1B021E0-B89D-4A7D-AB7E-0C8E8A35C4D2}"/>
    <cellStyle name="Comma 2 5 4" xfId="14815" xr:uid="{C70BA658-2493-40A0-B3A7-8F56696BCD51}"/>
    <cellStyle name="Comma 2 5 5" xfId="14816" xr:uid="{F45CE132-1B3F-4BBC-A292-E6AC4519B3B9}"/>
    <cellStyle name="Comma 2 5 6" xfId="14817" xr:uid="{20BEA973-7DE9-4A7F-BE26-ADFA47486FA1}"/>
    <cellStyle name="Comma 2 5 7" xfId="14818" xr:uid="{A7E98C0E-7D32-45D8-A316-9FA922759BC1}"/>
    <cellStyle name="Comma 2 5 8" xfId="14819" xr:uid="{72E51459-C201-41CE-87CC-71D69FB912F8}"/>
    <cellStyle name="Comma 2 5 9" xfId="14820" xr:uid="{1391740A-C91A-47E4-8CC1-D882FA46190A}"/>
    <cellStyle name="Comma 2 6" xfId="14821" xr:uid="{B4A6F3C5-88EB-40FF-8717-DDBEC6C9500E}"/>
    <cellStyle name="Comma 2 6 10" xfId="14822" xr:uid="{87E1E0C4-ACE4-4D01-95F6-00ED45AEA499}"/>
    <cellStyle name="Comma 2 6 10 2" xfId="14823" xr:uid="{24A316AD-62B7-45A7-97CD-55B386A3212E}"/>
    <cellStyle name="Comma 2 6 10 2 2" xfId="14824" xr:uid="{48CD2891-62E5-4086-A0B5-81F8491100AA}"/>
    <cellStyle name="Comma 2 6 10 2 2 2" xfId="14825" xr:uid="{4E0B4C15-27FE-470C-9AAB-74E5CDC76A7A}"/>
    <cellStyle name="Comma 2 6 10 2 2 2 2" xfId="14826" xr:uid="{8E0A9A5B-5C96-416B-959C-E7D76AA1CED6}"/>
    <cellStyle name="Comma 2 6 10 2 2 3" xfId="14827" xr:uid="{0E9A2981-CB1A-4935-8979-130121F8E726}"/>
    <cellStyle name="Comma 2 6 10 2 2 4" xfId="14828" xr:uid="{395879EF-F40D-46B0-8427-2235AAA90142}"/>
    <cellStyle name="Comma 2 6 10 2 3" xfId="14829" xr:uid="{DD404723-7E7A-45F7-B9EA-2F2C0CAEB370}"/>
    <cellStyle name="Comma 2 6 10 2 3 2" xfId="14830" xr:uid="{9E33993E-8DAF-4879-90CB-F71F935B4D96}"/>
    <cellStyle name="Comma 2 6 10 2 4" xfId="14831" xr:uid="{0A22AC88-2756-4A68-9A5E-9E674EDAA4EF}"/>
    <cellStyle name="Comma 2 6 10 2 5" xfId="14832" xr:uid="{4CD564FB-D24F-4E22-985A-C50E4405E373}"/>
    <cellStyle name="Comma 2 6 10 3" xfId="14833" xr:uid="{1432A2D6-3FE1-4728-8230-E3CACBB2809E}"/>
    <cellStyle name="Comma 2 6 11" xfId="14834" xr:uid="{57824B77-1070-4BD2-B627-49B367715E27}"/>
    <cellStyle name="Comma 2 6 11 2" xfId="14835" xr:uid="{E6EB8668-8CD2-42CE-97CA-B8319FE2EB1B}"/>
    <cellStyle name="Comma 2 6 11 2 2" xfId="14836" xr:uid="{08DBBB17-C270-4E86-AC9C-7F6CCC9B90B1}"/>
    <cellStyle name="Comma 2 6 11 2 2 2" xfId="14837" xr:uid="{017417F1-799C-43FE-A0C1-0F20E6900144}"/>
    <cellStyle name="Comma 2 6 11 2 3" xfId="14838" xr:uid="{9238B116-7A40-492F-A7DC-D36528C70F22}"/>
    <cellStyle name="Comma 2 6 11 2 4" xfId="14839" xr:uid="{6C61A39B-0621-44D8-B63B-F9CBE0F3FB32}"/>
    <cellStyle name="Comma 2 6 11 3" xfId="14840" xr:uid="{1E9ACA69-4B81-45DD-B577-F48BB66A1604}"/>
    <cellStyle name="Comma 2 6 11 3 2" xfId="14841" xr:uid="{7E8B831D-5EAF-4715-BCC3-CC6BC8DEC733}"/>
    <cellStyle name="Comma 2 6 11 4" xfId="14842" xr:uid="{8B558E70-BA8D-4F10-AE3F-0BD4EE4E5679}"/>
    <cellStyle name="Comma 2 6 11 5" xfId="14843" xr:uid="{32687108-DAF6-4AD4-9FDA-73E4312EB645}"/>
    <cellStyle name="Comma 2 6 12" xfId="14844" xr:uid="{96AB75EB-2C96-4D15-9770-8D452F694706}"/>
    <cellStyle name="Comma 2 6 12 2" xfId="14845" xr:uid="{94CD45EA-B723-4D87-B1E0-ACB9A6B08FD1}"/>
    <cellStyle name="Comma 2 6 12 2 2" xfId="14846" xr:uid="{B56F15F8-64DD-40BC-8935-E5BF9E7F82EA}"/>
    <cellStyle name="Comma 2 6 12 3" xfId="14847" xr:uid="{E3E9EEF1-9122-4374-AAB3-9079D07A3B29}"/>
    <cellStyle name="Comma 2 6 13" xfId="14848" xr:uid="{17BA14EF-E12A-4E6E-9607-F6EB35217DBA}"/>
    <cellStyle name="Comma 2 6 13 2" xfId="14849" xr:uid="{6027E14B-BF56-4704-93BD-6A5BD103DA64}"/>
    <cellStyle name="Comma 2 6 13 2 2" xfId="14850" xr:uid="{441243DA-ABEC-45E1-89D9-F1553E61F2AB}"/>
    <cellStyle name="Comma 2 6 13 3" xfId="14851" xr:uid="{06567373-F3DB-47AE-A455-8578E98F5218}"/>
    <cellStyle name="Comma 2 6 14" xfId="14852" xr:uid="{D2AF4EC0-86B6-4DFB-A88D-590A476FF255}"/>
    <cellStyle name="Comma 2 6 14 2" xfId="14853" xr:uid="{BDE8B907-D620-42A4-AE6D-9B3E56F7C003}"/>
    <cellStyle name="Comma 2 6 14 2 2" xfId="14854" xr:uid="{76C590CC-E2CF-470F-9C6A-13836C987081}"/>
    <cellStyle name="Comma 2 6 14 3" xfId="14855" xr:uid="{59142941-71C8-421D-A19A-FEC5E748623B}"/>
    <cellStyle name="Comma 2 6 15" xfId="14856" xr:uid="{BC1071D0-C72A-4566-ACFB-E2BF10754556}"/>
    <cellStyle name="Comma 2 6 15 2" xfId="14857" xr:uid="{9EF59B65-AA2A-449D-B8F5-3F766C486AA2}"/>
    <cellStyle name="Comma 2 6 15 2 2" xfId="14858" xr:uid="{92A8A965-0288-454F-AF1B-283F9CD5A2D6}"/>
    <cellStyle name="Comma 2 6 15 3" xfId="14859" xr:uid="{5BEAF492-DF9E-47E1-A6EA-EAC229398741}"/>
    <cellStyle name="Comma 2 6 16" xfId="14860" xr:uid="{8CF8B429-9D20-4205-B37F-A653FE90645D}"/>
    <cellStyle name="Comma 2 6 16 2" xfId="14861" xr:uid="{7CE40517-8569-4365-813C-DAEC62B7F115}"/>
    <cellStyle name="Comma 2 6 16 2 2" xfId="14862" xr:uid="{10896843-BE6E-4BC5-A032-AC63D3E9CAB3}"/>
    <cellStyle name="Comma 2 6 16 3" xfId="14863" xr:uid="{BD6570A8-2DCD-4616-8679-3D7FB5D0A692}"/>
    <cellStyle name="Comma 2 6 17" xfId="14864" xr:uid="{8EC0880D-7E88-4679-886B-CE9A006955A3}"/>
    <cellStyle name="Comma 2 6 17 2" xfId="14865" xr:uid="{4A6C5FDF-0982-4D5D-A2F6-94181FFD1AFF}"/>
    <cellStyle name="Comma 2 6 18" xfId="14866" xr:uid="{BC3D4993-646B-4A6B-8037-343A49121920}"/>
    <cellStyle name="Comma 2 6 18 2" xfId="14867" xr:uid="{79E3C442-EB47-4FFA-BF78-7622BB93D23C}"/>
    <cellStyle name="Comma 2 6 19" xfId="14868" xr:uid="{5FA8D69A-0DA5-425C-9085-3CA6756DF82F}"/>
    <cellStyle name="Comma 2 6 2" xfId="14869" xr:uid="{66B68D38-D585-4DDD-9C81-6AF19B595755}"/>
    <cellStyle name="Comma 2 6 2 2" xfId="14870" xr:uid="{22E0E786-86CA-4478-8F89-165F92A1F247}"/>
    <cellStyle name="Comma 2 6 2 3" xfId="14871" xr:uid="{A8080B09-4B80-4A35-80ED-58C85C4C78E5}"/>
    <cellStyle name="Comma 2 6 3" xfId="14872" xr:uid="{15725DC8-9659-4EA2-8323-EEAC561F632C}"/>
    <cellStyle name="Comma 2 6 4" xfId="14873" xr:uid="{3E30A0A1-3D58-45EB-B51E-9F2E85CF35C2}"/>
    <cellStyle name="Comma 2 6 5" xfId="14874" xr:uid="{EE02D5A0-5E5F-4BBB-B0B3-C9A5AD386EC1}"/>
    <cellStyle name="Comma 2 6 6" xfId="14875" xr:uid="{29E3672A-29AF-4AA2-BB43-BE4EED7ABDF6}"/>
    <cellStyle name="Comma 2 6 7" xfId="14876" xr:uid="{B39DE55E-AD85-4371-93DA-85F731FF0AB1}"/>
    <cellStyle name="Comma 2 6 8" xfId="14877" xr:uid="{730B06A0-078C-4F78-B93C-57C9FB42CEB6}"/>
    <cellStyle name="Comma 2 6 9" xfId="14878" xr:uid="{2F2C9344-F8AE-449D-B178-2A5502683229}"/>
    <cellStyle name="Comma 2 7" xfId="14879" xr:uid="{D22B3B81-3DCE-4D57-8DE1-22B7A7912375}"/>
    <cellStyle name="Comma 2 7 10" xfId="14880" xr:uid="{1F00F533-23AE-4D35-BFC7-94BF8D627A9F}"/>
    <cellStyle name="Comma 2 7 10 2" xfId="14881" xr:uid="{6EBA5612-63AE-4C77-AC9A-D89E5410C31C}"/>
    <cellStyle name="Comma 2 7 10 2 2" xfId="14882" xr:uid="{348FEF55-A8A8-4A8E-903E-CD8D511FA24A}"/>
    <cellStyle name="Comma 2 7 10 2 2 2" xfId="14883" xr:uid="{8E3F4E21-7972-4196-98CC-1BC145256B96}"/>
    <cellStyle name="Comma 2 7 10 2 2 2 2" xfId="14884" xr:uid="{933C04C5-9F37-423D-87E1-19E46B135D4D}"/>
    <cellStyle name="Comma 2 7 10 2 2 3" xfId="14885" xr:uid="{3A740380-B62B-4E60-A56C-5A93F23B5D0E}"/>
    <cellStyle name="Comma 2 7 10 2 2 4" xfId="14886" xr:uid="{ACBADA5D-8797-478A-B026-D3967E926C91}"/>
    <cellStyle name="Comma 2 7 10 2 3" xfId="14887" xr:uid="{86C76B4D-AF44-454A-BEF8-098D2D418996}"/>
    <cellStyle name="Comma 2 7 10 2 3 2" xfId="14888" xr:uid="{25D29A68-530E-447F-B121-36A282A090CB}"/>
    <cellStyle name="Comma 2 7 10 2 4" xfId="14889" xr:uid="{5E5B6E0E-FBD6-4B5C-82EB-C3A31C3CA636}"/>
    <cellStyle name="Comma 2 7 10 2 5" xfId="14890" xr:uid="{77AF48CE-3D86-4D4C-A83A-579C8165D1EA}"/>
    <cellStyle name="Comma 2 7 10 3" xfId="14891" xr:uid="{4D7E3D0E-20BE-47B5-B49C-CEA2A681969E}"/>
    <cellStyle name="Comma 2 7 11" xfId="14892" xr:uid="{F3141338-A0D7-4B02-B24D-0002748AB193}"/>
    <cellStyle name="Comma 2 7 11 2" xfId="14893" xr:uid="{78FD1C03-A089-45C3-919B-CC58D82C66F9}"/>
    <cellStyle name="Comma 2 7 11 2 2" xfId="14894" xr:uid="{81C14280-152A-4BB1-91E3-7E75AFD2E435}"/>
    <cellStyle name="Comma 2 7 11 2 2 2" xfId="14895" xr:uid="{7BF66CC7-7B3E-4243-B0EA-680BBDF615D7}"/>
    <cellStyle name="Comma 2 7 11 2 3" xfId="14896" xr:uid="{FD045289-16D0-48F4-B1B4-3D76C3DE9491}"/>
    <cellStyle name="Comma 2 7 11 2 4" xfId="14897" xr:uid="{0BA62F5C-6C79-44DE-8F2E-E2909BED6179}"/>
    <cellStyle name="Comma 2 7 11 3" xfId="14898" xr:uid="{165D8A23-EC29-444E-9C6E-680B8A2B40F7}"/>
    <cellStyle name="Comma 2 7 11 3 2" xfId="14899" xr:uid="{41C5EF23-175A-49B5-B95D-75CFB888EDC9}"/>
    <cellStyle name="Comma 2 7 11 4" xfId="14900" xr:uid="{4538F144-DF8B-4025-A437-647950C98AD4}"/>
    <cellStyle name="Comma 2 7 11 5" xfId="14901" xr:uid="{89C25389-43D4-4E53-A401-3DB0F3F588BF}"/>
    <cellStyle name="Comma 2 7 12" xfId="14902" xr:uid="{A8895686-47DE-4744-BCB3-6160FF309B1E}"/>
    <cellStyle name="Comma 2 7 12 2" xfId="14903" xr:uid="{61CFE277-EF4C-4AFF-B86D-8B43D11BDB00}"/>
    <cellStyle name="Comma 2 7 12 2 2" xfId="14904" xr:uid="{023D3A3A-A046-4208-85D2-B5E1EB6B3106}"/>
    <cellStyle name="Comma 2 7 12 3" xfId="14905" xr:uid="{5B2E8C67-3879-4260-BE8E-59FFBE016002}"/>
    <cellStyle name="Comma 2 7 13" xfId="14906" xr:uid="{5A897964-21B4-4063-9396-631FB651D757}"/>
    <cellStyle name="Comma 2 7 13 2" xfId="14907" xr:uid="{F00A1131-70E1-4365-BC51-6BD7132421CB}"/>
    <cellStyle name="Comma 2 7 13 2 2" xfId="14908" xr:uid="{99AB3046-69CA-4086-9C63-10FCD8511FD2}"/>
    <cellStyle name="Comma 2 7 13 3" xfId="14909" xr:uid="{4DF3A867-5FA2-406B-9EC3-6DA359ED8826}"/>
    <cellStyle name="Comma 2 7 14" xfId="14910" xr:uid="{E9EBDE57-72B9-4355-9F98-4FCFF28300E5}"/>
    <cellStyle name="Comma 2 7 14 2" xfId="14911" xr:uid="{97BC39F2-23A5-41AD-9063-10D6717FA554}"/>
    <cellStyle name="Comma 2 7 14 2 2" xfId="14912" xr:uid="{C5A6E720-D1D1-4B5D-9BE6-D2837B141A6F}"/>
    <cellStyle name="Comma 2 7 14 3" xfId="14913" xr:uid="{B1ECA042-CF3D-47FE-8EF2-3A3DAB315484}"/>
    <cellStyle name="Comma 2 7 15" xfId="14914" xr:uid="{DD5EC2AE-7330-423B-AD93-D9B5C412FF3B}"/>
    <cellStyle name="Comma 2 7 15 2" xfId="14915" xr:uid="{2FA1F565-D4AA-4701-B9E0-88831EF9F8D8}"/>
    <cellStyle name="Comma 2 7 15 2 2" xfId="14916" xr:uid="{19210175-326A-4ABE-BAB2-768D6AD762EB}"/>
    <cellStyle name="Comma 2 7 15 3" xfId="14917" xr:uid="{5CE0AC61-6E19-4F65-9CCD-3A6F92265854}"/>
    <cellStyle name="Comma 2 7 16" xfId="14918" xr:uid="{22F24AD5-1923-4FF1-9D03-EBB1E8913C01}"/>
    <cellStyle name="Comma 2 7 16 2" xfId="14919" xr:uid="{E0B7BAE8-366D-4D00-9FFD-122C0ADB69D1}"/>
    <cellStyle name="Comma 2 7 16 2 2" xfId="14920" xr:uid="{E10EB8EF-A0CC-4967-96C8-F6832624016D}"/>
    <cellStyle name="Comma 2 7 16 3" xfId="14921" xr:uid="{BD8CC9ED-0037-4D93-92AF-6795842F0A2D}"/>
    <cellStyle name="Comma 2 7 17" xfId="14922" xr:uid="{F2E08BE1-7107-4A36-8672-AE2CB65BA13B}"/>
    <cellStyle name="Comma 2 7 17 2" xfId="14923" xr:uid="{B4C3BCBE-1C2C-4DA0-A8DA-AF80CB8B634F}"/>
    <cellStyle name="Comma 2 7 18" xfId="14924" xr:uid="{9D581336-E659-4E7C-8B7C-797FFD6ACBBF}"/>
    <cellStyle name="Comma 2 7 18 2" xfId="14925" xr:uid="{035208E5-E212-42C1-BB57-27EA4B53E577}"/>
    <cellStyle name="Comma 2 7 19" xfId="14926" xr:uid="{BECF7CC3-D993-4E2B-9F20-79F8A98A4FC6}"/>
    <cellStyle name="Comma 2 7 2" xfId="14927" xr:uid="{DD71F4DF-450A-4033-9C36-0237767A26B9}"/>
    <cellStyle name="Comma 2 7 2 2" xfId="14928" xr:uid="{FF2E8F55-35E0-44D2-86AA-EECA2AE7B070}"/>
    <cellStyle name="Comma 2 7 2 3" xfId="14929" xr:uid="{7796A873-1E93-4E3F-A063-2486576102E5}"/>
    <cellStyle name="Comma 2 7 3" xfId="14930" xr:uid="{BBB3DDA7-41A9-44B9-A13C-F3C901224940}"/>
    <cellStyle name="Comma 2 7 4" xfId="14931" xr:uid="{F6965F59-88AD-4EEA-9484-60C9D5026B7D}"/>
    <cellStyle name="Comma 2 7 5" xfId="14932" xr:uid="{62AC973D-74B1-49E3-8092-66E44A8DD70F}"/>
    <cellStyle name="Comma 2 7 6" xfId="14933" xr:uid="{AF737EC3-F0DB-4CED-887D-9956EAC96D56}"/>
    <cellStyle name="Comma 2 7 7" xfId="14934" xr:uid="{571181C3-8880-4F0A-AFE5-8BF262856793}"/>
    <cellStyle name="Comma 2 7 8" xfId="14935" xr:uid="{ECFA68A0-EDD0-4091-9550-88158A94D877}"/>
    <cellStyle name="Comma 2 7 9" xfId="14936" xr:uid="{F916793F-6B42-45C1-88AF-27D19A8E82D2}"/>
    <cellStyle name="Comma 2 8" xfId="14937" xr:uid="{623959AE-6FEA-46AA-AB0E-79DF375C8295}"/>
    <cellStyle name="Comma 2 8 10" xfId="14938" xr:uid="{DB6F3256-6154-4A2C-B5AF-D3D44571A043}"/>
    <cellStyle name="Comma 2 8 10 10" xfId="14939" xr:uid="{594B1EC0-EF3C-4C21-B88F-DF96C00C8876}"/>
    <cellStyle name="Comma 2 8 10 2" xfId="14940" xr:uid="{3E6B5525-C6DB-4047-9257-9208CBAE04BB}"/>
    <cellStyle name="Comma 2 8 10 2 2" xfId="14941" xr:uid="{F43C9688-BBBA-4F58-A98E-3EAB26465D5D}"/>
    <cellStyle name="Comma 2 8 10 2 2 2" xfId="14942" xr:uid="{0E57AA15-CB7D-4E9C-973B-A64D1133D96A}"/>
    <cellStyle name="Comma 2 8 10 2 2 2 2" xfId="14943" xr:uid="{4C38087D-C325-4C47-8F4E-584FD122DC62}"/>
    <cellStyle name="Comma 2 8 10 2 2 3" xfId="14944" xr:uid="{D8F517F8-93C5-42C5-9714-8DBEDEBD09AF}"/>
    <cellStyle name="Comma 2 8 10 2 2 4" xfId="14945" xr:uid="{7E292DC6-0194-4DF7-BF03-10D40E7FE33E}"/>
    <cellStyle name="Comma 2 8 10 2 3" xfId="14946" xr:uid="{367550EA-5638-40A2-9602-24ABC4463EC0}"/>
    <cellStyle name="Comma 2 8 10 2 3 2" xfId="14947" xr:uid="{B943AED8-0C81-4238-AAAE-0AE3336FB0A8}"/>
    <cellStyle name="Comma 2 8 10 2 4" xfId="14948" xr:uid="{5CB05688-786D-48A9-86C6-9C063350F288}"/>
    <cellStyle name="Comma 2 8 10 2 5" xfId="14949" xr:uid="{BB4C4C5A-603B-49A9-B98F-D270AA847020}"/>
    <cellStyle name="Comma 2 8 10 3" xfId="14950" xr:uid="{A789F563-E1AB-4BE9-ACEC-E1DEBB607267}"/>
    <cellStyle name="Comma 2 8 10 4" xfId="14951" xr:uid="{BE04C943-9A09-4F91-B8D8-8A71ED3A110B}"/>
    <cellStyle name="Comma 2 8 10 5" xfId="14952" xr:uid="{26BD38B0-A8DF-4EBC-95DD-CD16DA8E0A5F}"/>
    <cellStyle name="Comma 2 8 10 6" xfId="14953" xr:uid="{5276B71B-6CB3-492D-85B9-1CC35D96244F}"/>
    <cellStyle name="Comma 2 8 10 6 2" xfId="14954" xr:uid="{B16B11D0-F834-40E2-BE70-A4C86673F011}"/>
    <cellStyle name="Comma 2 8 10 6 2 2" xfId="14955" xr:uid="{D1277B71-F78E-49B9-B26E-A38B09FBA03A}"/>
    <cellStyle name="Comma 2 8 10 6 3" xfId="14956" xr:uid="{6A665FDA-5020-4F76-8D9F-53C1F3391A37}"/>
    <cellStyle name="Comma 2 8 10 7" xfId="14957" xr:uid="{269DDC9B-42DE-448D-8DFC-064F7211DCA9}"/>
    <cellStyle name="Comma 2 8 10 7 2" xfId="14958" xr:uid="{A4CF815C-9609-4D03-A551-23BDFEFE4615}"/>
    <cellStyle name="Comma 2 8 10 7 2 2" xfId="14959" xr:uid="{50D81EEA-BD81-481A-A7C2-226B2CB989A4}"/>
    <cellStyle name="Comma 2 8 10 7 3" xfId="14960" xr:uid="{E010D5EF-DD79-4000-8E2C-BC6E19DB5511}"/>
    <cellStyle name="Comma 2 8 10 8" xfId="14961" xr:uid="{0C16275A-98C3-4E06-A48A-BA437267A096}"/>
    <cellStyle name="Comma 2 8 10 8 2" xfId="14962" xr:uid="{64041673-C2C6-43E1-837E-EFE3C5012424}"/>
    <cellStyle name="Comma 2 8 10 9" xfId="14963" xr:uid="{5FC779B6-0304-4A91-B1B6-00F79063FD9D}"/>
    <cellStyle name="Comma 2 8 11" xfId="14964" xr:uid="{CCC93508-C20B-445A-BE08-CFA265E6993D}"/>
    <cellStyle name="Comma 2 8 11 10" xfId="14965" xr:uid="{2062D81F-3A72-425F-91E6-2A632FF56820}"/>
    <cellStyle name="Comma 2 8 11 2" xfId="14966" xr:uid="{21F9308D-63DC-4C12-941C-C026B6670CAF}"/>
    <cellStyle name="Comma 2 8 11 2 2" xfId="14967" xr:uid="{7794A0A5-ADB6-4C89-9C8E-78AD01B286B0}"/>
    <cellStyle name="Comma 2 8 11 2 2 2" xfId="14968" xr:uid="{E6EFF537-F1F7-49F0-B80E-3801E6EFC4AA}"/>
    <cellStyle name="Comma 2 8 11 2 2 2 2" xfId="14969" xr:uid="{4072A43F-E102-405D-A30C-0032CDF6F40D}"/>
    <cellStyle name="Comma 2 8 11 2 2 3" xfId="14970" xr:uid="{7273E89C-19A8-40F6-ABF2-F6E71A26078F}"/>
    <cellStyle name="Comma 2 8 11 2 2 4" xfId="14971" xr:uid="{63CD6C7C-31C5-4DAF-82A2-5DC15841C713}"/>
    <cellStyle name="Comma 2 8 11 2 3" xfId="14972" xr:uid="{0EDC3CB5-1447-43B0-AE62-351DB89D991B}"/>
    <cellStyle name="Comma 2 8 11 2 3 2" xfId="14973" xr:uid="{CFE0418F-2D57-48F8-9F33-5036B89FBADB}"/>
    <cellStyle name="Comma 2 8 11 2 4" xfId="14974" xr:uid="{6B3ADC76-AAF7-405D-BA0A-03DFB46A838F}"/>
    <cellStyle name="Comma 2 8 11 2 5" xfId="14975" xr:uid="{82256D8B-234E-4246-955D-37630771E9B7}"/>
    <cellStyle name="Comma 2 8 11 3" xfId="14976" xr:uid="{683AC290-4BED-46D8-B675-90CD8F497CE0}"/>
    <cellStyle name="Comma 2 8 11 4" xfId="14977" xr:uid="{D0E89753-81EB-4C30-9712-E0E6E146D908}"/>
    <cellStyle name="Comma 2 8 11 5" xfId="14978" xr:uid="{990B2E65-FE00-4897-87C3-C01A46B11B7F}"/>
    <cellStyle name="Comma 2 8 11 6" xfId="14979" xr:uid="{CDB2AAF4-02BB-41EF-8438-B2E7847E835B}"/>
    <cellStyle name="Comma 2 8 11 6 2" xfId="14980" xr:uid="{D6B2DEA9-A3E6-4304-BD2A-262EA474729E}"/>
    <cellStyle name="Comma 2 8 11 6 2 2" xfId="14981" xr:uid="{353B5DAF-C3B3-427A-80FC-01709300D0CE}"/>
    <cellStyle name="Comma 2 8 11 6 3" xfId="14982" xr:uid="{F3C06EF7-8E1E-4261-A930-C03791C6232C}"/>
    <cellStyle name="Comma 2 8 11 7" xfId="14983" xr:uid="{C524B47D-9816-4123-B1EE-2615B70C648B}"/>
    <cellStyle name="Comma 2 8 11 7 2" xfId="14984" xr:uid="{EEF72210-DBC7-47D2-8A71-025D275CA416}"/>
    <cellStyle name="Comma 2 8 11 7 2 2" xfId="14985" xr:uid="{0E1F3BFF-AD5B-45C3-B518-258FB696391D}"/>
    <cellStyle name="Comma 2 8 11 7 3" xfId="14986" xr:uid="{926EAC3C-2C0C-4380-B34F-185C077337EF}"/>
    <cellStyle name="Comma 2 8 11 8" xfId="14987" xr:uid="{E71B8C55-D603-45F6-88DE-7057D9C04147}"/>
    <cellStyle name="Comma 2 8 11 8 2" xfId="14988" xr:uid="{009A234D-C1EF-4E5E-8F23-FA861E9E0B87}"/>
    <cellStyle name="Comma 2 8 11 9" xfId="14989" xr:uid="{CBDB270F-1391-4D2C-80F1-40A38049C185}"/>
    <cellStyle name="Comma 2 8 12" xfId="14990" xr:uid="{37342A0B-15B6-4FF8-B62D-40B71EDA98AE}"/>
    <cellStyle name="Comma 2 8 12 10" xfId="14991" xr:uid="{2FE9EC0A-6FBD-4C13-8062-EBD51A9471BB}"/>
    <cellStyle name="Comma 2 8 12 2" xfId="14992" xr:uid="{9DBAF3A2-3949-4014-8481-D97D2FEE1C58}"/>
    <cellStyle name="Comma 2 8 12 2 2" xfId="14993" xr:uid="{90C0F6A0-4841-4F8B-A071-8C0541765DA3}"/>
    <cellStyle name="Comma 2 8 12 2 2 2" xfId="14994" xr:uid="{2E140721-8ADF-4E54-A485-ED430ED33D68}"/>
    <cellStyle name="Comma 2 8 12 2 2 2 2" xfId="14995" xr:uid="{DA8DDADE-7ECB-4E47-9743-947C109AD32C}"/>
    <cellStyle name="Comma 2 8 12 2 2 3" xfId="14996" xr:uid="{8C51B467-0DAB-4486-90BA-6291C08B1D01}"/>
    <cellStyle name="Comma 2 8 12 2 2 4" xfId="14997" xr:uid="{E746376B-A0A2-4AD8-BF31-8FB0D3364C01}"/>
    <cellStyle name="Comma 2 8 12 2 3" xfId="14998" xr:uid="{4AF118A9-1197-4E8A-AABE-E0CD026809A2}"/>
    <cellStyle name="Comma 2 8 12 2 3 2" xfId="14999" xr:uid="{A6B62A41-E7F8-4574-A1FD-F3CEB890AFA1}"/>
    <cellStyle name="Comma 2 8 12 2 4" xfId="15000" xr:uid="{9062B5AF-A6E3-415A-9616-5EC9790567B9}"/>
    <cellStyle name="Comma 2 8 12 2 5" xfId="15001" xr:uid="{C682A922-73D8-407B-9F87-F66105029B34}"/>
    <cellStyle name="Comma 2 8 12 3" xfId="15002" xr:uid="{DA681450-004E-4702-AD52-31A275457D3B}"/>
    <cellStyle name="Comma 2 8 12 4" xfId="15003" xr:uid="{D4983B18-46C0-4FAD-9663-C6B827768760}"/>
    <cellStyle name="Comma 2 8 12 5" xfId="15004" xr:uid="{8B494378-5FE3-42A6-9475-EF5A5A014766}"/>
    <cellStyle name="Comma 2 8 12 6" xfId="15005" xr:uid="{D1BC6435-0F96-4F96-8DCD-C6C42430E724}"/>
    <cellStyle name="Comma 2 8 12 6 2" xfId="15006" xr:uid="{F1B5AACC-2EB3-4974-9335-1121CC41B406}"/>
    <cellStyle name="Comma 2 8 12 6 2 2" xfId="15007" xr:uid="{F189255E-231C-4573-BDA3-07A66CD25915}"/>
    <cellStyle name="Comma 2 8 12 6 3" xfId="15008" xr:uid="{0BA31DAA-7F96-42DA-AFC9-BBB1E3D3B61D}"/>
    <cellStyle name="Comma 2 8 12 7" xfId="15009" xr:uid="{DB9D9D50-0B67-4F84-9993-AFA03D7DFD40}"/>
    <cellStyle name="Comma 2 8 12 7 2" xfId="15010" xr:uid="{223B909E-16C4-4AE3-92AD-340D4BEC641D}"/>
    <cellStyle name="Comma 2 8 12 7 2 2" xfId="15011" xr:uid="{C962B84B-EB1A-486A-9001-5D97F1D80F43}"/>
    <cellStyle name="Comma 2 8 12 7 3" xfId="15012" xr:uid="{B4BC5F72-CE31-42B3-91D6-B3C7EE084418}"/>
    <cellStyle name="Comma 2 8 12 8" xfId="15013" xr:uid="{A5185CF5-9B38-4985-9E69-B0D464A874E1}"/>
    <cellStyle name="Comma 2 8 12 8 2" xfId="15014" xr:uid="{1252C129-A65F-4B59-B51E-92CA383844D6}"/>
    <cellStyle name="Comma 2 8 12 9" xfId="15015" xr:uid="{55E07A83-B19F-4A8B-91C3-C8AA45017FD5}"/>
    <cellStyle name="Comma 2 8 13" xfId="15016" xr:uid="{B455B8F3-20BA-465E-A85E-EF52A0603301}"/>
    <cellStyle name="Comma 2 8 14" xfId="15017" xr:uid="{92661A19-6AD1-4D38-9513-4BEDA5E6BB20}"/>
    <cellStyle name="Comma 2 8 14 2" xfId="15018" xr:uid="{6F22EB6D-60DB-4856-B1C4-D06D0ABCFB5C}"/>
    <cellStyle name="Comma 2 8 14 2 2" xfId="15019" xr:uid="{B376F821-5BBA-4F6A-BFE3-6AF0F3F24B28}"/>
    <cellStyle name="Comma 2 8 14 2 2 2" xfId="15020" xr:uid="{1791A7E2-E364-4FF3-A366-09C1C5EF5A61}"/>
    <cellStyle name="Comma 2 8 14 2 2 2 2" xfId="15021" xr:uid="{1444DF1A-296D-4243-AD62-BC9BBE26173B}"/>
    <cellStyle name="Comma 2 8 14 2 2 3" xfId="15022" xr:uid="{5F3C97EB-66AF-4F54-99D0-8F50F88D4C56}"/>
    <cellStyle name="Comma 2 8 14 2 2 4" xfId="15023" xr:uid="{C3DDD0D0-1C07-4574-95C5-AB4B237A663B}"/>
    <cellStyle name="Comma 2 8 14 2 3" xfId="15024" xr:uid="{B5B32118-EA5B-47A3-8046-2ADBC1D38EEB}"/>
    <cellStyle name="Comma 2 8 14 2 3 2" xfId="15025" xr:uid="{8B32FD48-001B-4BEB-9D8E-E7141524E705}"/>
    <cellStyle name="Comma 2 8 14 2 4" xfId="15026" xr:uid="{D5C002B5-81A0-432E-A846-C010CA3357DB}"/>
    <cellStyle name="Comma 2 8 14 2 5" xfId="15027" xr:uid="{62C1CDF0-2319-46F2-8DD5-6CEBF856D54C}"/>
    <cellStyle name="Comma 2 8 14 3" xfId="15028" xr:uid="{3F6171C6-080B-4DA1-8D69-3D3D1FF1029E}"/>
    <cellStyle name="Comma 2 8 15" xfId="15029" xr:uid="{26218300-B41C-454A-8F13-F6F00B9B933C}"/>
    <cellStyle name="Comma 2 8 15 2" xfId="15030" xr:uid="{D9EB4939-1169-431B-ACF1-974F0C310A3F}"/>
    <cellStyle name="Comma 2 8 15 2 2" xfId="15031" xr:uid="{96B82759-817D-45B1-B844-D7A7F599E17C}"/>
    <cellStyle name="Comma 2 8 15 2 2 2" xfId="15032" xr:uid="{F24BF1A9-5F30-4742-AAE2-75F409F2F812}"/>
    <cellStyle name="Comma 2 8 15 2 3" xfId="15033" xr:uid="{0B0A3FE5-2625-454F-BD9F-083E27E7F2BD}"/>
    <cellStyle name="Comma 2 8 15 2 4" xfId="15034" xr:uid="{49CF6F88-66BB-4E67-89F6-60EEE63AD7C0}"/>
    <cellStyle name="Comma 2 8 15 3" xfId="15035" xr:uid="{55450490-6D3E-4B16-B3C0-DC53906612EF}"/>
    <cellStyle name="Comma 2 8 15 3 2" xfId="15036" xr:uid="{32CE4F3E-9942-4618-AE41-2720F3ECE2D1}"/>
    <cellStyle name="Comma 2 8 15 4" xfId="15037" xr:uid="{CB810D7F-D649-4CB3-9FD8-4498570D296C}"/>
    <cellStyle name="Comma 2 8 15 5" xfId="15038" xr:uid="{EDE662ED-BB13-4987-9E60-BC1F4D5BC5FA}"/>
    <cellStyle name="Comma 2 8 16" xfId="15039" xr:uid="{F093F34F-08A0-4E3C-8FD5-8616B0A69BB7}"/>
    <cellStyle name="Comma 2 8 16 2" xfId="15040" xr:uid="{5A0B39CE-FA0C-4E35-827F-BB50DD933D3A}"/>
    <cellStyle name="Comma 2 8 16 2 2" xfId="15041" xr:uid="{A85A1781-39E4-4AB4-862A-B23463D17657}"/>
    <cellStyle name="Comma 2 8 16 3" xfId="15042" xr:uid="{B1A673A7-B267-41BB-9235-6F28CBD401DE}"/>
    <cellStyle name="Comma 2 8 17" xfId="15043" xr:uid="{20FF25BE-E3F3-48F2-A188-D1BE10248CC2}"/>
    <cellStyle name="Comma 2 8 17 2" xfId="15044" xr:uid="{34B492D1-A965-4D5A-ACA0-D25C7A5DBF02}"/>
    <cellStyle name="Comma 2 8 17 2 2" xfId="15045" xr:uid="{64A69561-E67E-4E85-AF55-F4ED00C80961}"/>
    <cellStyle name="Comma 2 8 17 3" xfId="15046" xr:uid="{4E7F2240-DE1E-4875-92ED-3DDB6BEF6029}"/>
    <cellStyle name="Comma 2 8 18" xfId="15047" xr:uid="{1FFF5C11-2B2F-4F87-A4F7-C5B6367B3B9C}"/>
    <cellStyle name="Comma 2 8 18 2" xfId="15048" xr:uid="{1E086A70-F421-413E-ACBE-E03121DDEB47}"/>
    <cellStyle name="Comma 2 8 19" xfId="15049" xr:uid="{EF5F89AD-2B2D-4456-BE68-3AB5E1F33A83}"/>
    <cellStyle name="Comma 2 8 2" xfId="15050" xr:uid="{047403E4-7CD4-453F-8B3A-2288E869AC19}"/>
    <cellStyle name="Comma 2 8 2 10" xfId="15051" xr:uid="{8CDDAAC8-15AC-42BA-A047-E80FA3A3F24D}"/>
    <cellStyle name="Comma 2 8 2 2" xfId="15052" xr:uid="{219098DB-2C6E-49A6-8CBD-98B6A0FEECF0}"/>
    <cellStyle name="Comma 2 8 2 2 2" xfId="15053" xr:uid="{62DD577A-EC76-4333-99F3-1DB86C68F20E}"/>
    <cellStyle name="Comma 2 8 2 2 2 2" xfId="15054" xr:uid="{B7692BA9-1187-4944-A8A7-74167284F119}"/>
    <cellStyle name="Comma 2 8 2 2 2 2 2" xfId="15055" xr:uid="{EF7922A5-C724-4F77-B2D0-D79481421DD3}"/>
    <cellStyle name="Comma 2 8 2 2 2 3" xfId="15056" xr:uid="{934C3507-A105-4EF1-A887-4D90679063CF}"/>
    <cellStyle name="Comma 2 8 2 2 2 4" xfId="15057" xr:uid="{AA2811C8-0C56-4718-8CF0-64C56DCB56F8}"/>
    <cellStyle name="Comma 2 8 2 2 3" xfId="15058" xr:uid="{0C4E1F5F-0FD3-474E-9C15-B0BA40BD920C}"/>
    <cellStyle name="Comma 2 8 2 2 3 2" xfId="15059" xr:uid="{15B2A156-29C1-45FC-BD2C-7C4296878981}"/>
    <cellStyle name="Comma 2 8 2 2 4" xfId="15060" xr:uid="{06D5F77E-C8A3-45F3-B8D2-BCF1BF753D90}"/>
    <cellStyle name="Comma 2 8 2 2 5" xfId="15061" xr:uid="{31788F87-506C-466D-A54A-66D954F47FC8}"/>
    <cellStyle name="Comma 2 8 2 3" xfId="15062" xr:uid="{B8E91565-B97A-4622-B55A-8AE50FD28370}"/>
    <cellStyle name="Comma 2 8 2 4" xfId="15063" xr:uid="{000BDCF2-AF54-4A8A-876D-1D6E6D2B94AC}"/>
    <cellStyle name="Comma 2 8 2 5" xfId="15064" xr:uid="{89A655C8-DB2E-4192-B1A4-E04F23C9D5E6}"/>
    <cellStyle name="Comma 2 8 2 6" xfId="15065" xr:uid="{2A06F228-10B4-4EA2-A274-12A376184016}"/>
    <cellStyle name="Comma 2 8 2 6 2" xfId="15066" xr:uid="{A47D1015-EF66-47D6-A850-A3052EE603F2}"/>
    <cellStyle name="Comma 2 8 2 6 2 2" xfId="15067" xr:uid="{BF019C77-17F0-4249-A689-C0057F9BC747}"/>
    <cellStyle name="Comma 2 8 2 6 3" xfId="15068" xr:uid="{E1E428FC-8C34-4339-BB1E-B654C559C0DC}"/>
    <cellStyle name="Comma 2 8 2 7" xfId="15069" xr:uid="{83153F83-3FB1-4C42-9A85-D6BA2052AFC7}"/>
    <cellStyle name="Comma 2 8 2 7 2" xfId="15070" xr:uid="{AEB56D3A-F749-4505-AB87-F4E7B488807A}"/>
    <cellStyle name="Comma 2 8 2 7 2 2" xfId="15071" xr:uid="{4B60253C-6190-464C-82B1-0EDE22DAB8B1}"/>
    <cellStyle name="Comma 2 8 2 7 3" xfId="15072" xr:uid="{46D920CB-7D0F-4FF4-9177-B45FEC29F748}"/>
    <cellStyle name="Comma 2 8 2 8" xfId="15073" xr:uid="{DD47DD29-7393-472F-A70F-72CAF5EA1F26}"/>
    <cellStyle name="Comma 2 8 2 8 2" xfId="15074" xr:uid="{1162C402-95E7-4B28-972E-ED7667E22FF0}"/>
    <cellStyle name="Comma 2 8 2 9" xfId="15075" xr:uid="{5C8F3CF0-766E-4909-B685-9D2087C09408}"/>
    <cellStyle name="Comma 2 8 20" xfId="15076" xr:uid="{293D456F-7056-45C3-81EE-0C42F575F2E9}"/>
    <cellStyle name="Comma 2 8 3" xfId="15077" xr:uid="{41D40937-D338-4998-98F5-E56752D15AAF}"/>
    <cellStyle name="Comma 2 8 3 10" xfId="15078" xr:uid="{7D10888A-AD43-4846-93BC-58B740F1FE44}"/>
    <cellStyle name="Comma 2 8 3 2" xfId="15079" xr:uid="{C179A8D9-3BD2-44B1-82C0-74B45C382F4C}"/>
    <cellStyle name="Comma 2 8 3 2 2" xfId="15080" xr:uid="{035A666E-A3C1-40ED-8A8B-941F0136A892}"/>
    <cellStyle name="Comma 2 8 3 2 2 2" xfId="15081" xr:uid="{9478DC43-701C-429C-B242-7B887D9538EF}"/>
    <cellStyle name="Comma 2 8 3 2 2 2 2" xfId="15082" xr:uid="{BEC2C2CF-EC6A-48DD-BFEE-C8FACCBDFFAC}"/>
    <cellStyle name="Comma 2 8 3 2 2 3" xfId="15083" xr:uid="{C0653DB9-B0EC-4269-BF23-3FF8EDC31DE2}"/>
    <cellStyle name="Comma 2 8 3 2 2 4" xfId="15084" xr:uid="{87BD3469-EBF8-48D2-95E2-141497A3F196}"/>
    <cellStyle name="Comma 2 8 3 2 3" xfId="15085" xr:uid="{8B541445-BFF3-4B89-A857-F35017EEF566}"/>
    <cellStyle name="Comma 2 8 3 2 3 2" xfId="15086" xr:uid="{1D870358-A5E9-4DFB-8C27-0ACB40E590B7}"/>
    <cellStyle name="Comma 2 8 3 2 4" xfId="15087" xr:uid="{95E54B6D-9AC7-4888-A870-BA0F8577E89A}"/>
    <cellStyle name="Comma 2 8 3 2 5" xfId="15088" xr:uid="{E55E29BF-3B96-4D83-AA2E-CDDA7AC2A665}"/>
    <cellStyle name="Comma 2 8 3 3" xfId="15089" xr:uid="{5F607053-74DB-47CD-8C43-BE6948DEE624}"/>
    <cellStyle name="Comma 2 8 3 4" xfId="15090" xr:uid="{CD9A58EA-3F46-4965-A634-CCCFFBB7C75D}"/>
    <cellStyle name="Comma 2 8 3 5" xfId="15091" xr:uid="{0213443A-E6F0-42CD-AAD9-2E8F6CB2D911}"/>
    <cellStyle name="Comma 2 8 3 6" xfId="15092" xr:uid="{E521739B-B49C-48E4-B179-6E28E6E7872B}"/>
    <cellStyle name="Comma 2 8 3 6 2" xfId="15093" xr:uid="{BC62E392-3FFD-4264-97F3-EA018776C9D7}"/>
    <cellStyle name="Comma 2 8 3 6 2 2" xfId="15094" xr:uid="{582EC693-8F51-4181-8925-F07EFCD3FC82}"/>
    <cellStyle name="Comma 2 8 3 6 3" xfId="15095" xr:uid="{882F6EE4-63D4-432C-93DD-3C0631ADDD93}"/>
    <cellStyle name="Comma 2 8 3 7" xfId="15096" xr:uid="{C8C98B72-BDA0-4592-9318-4ACD0CE19261}"/>
    <cellStyle name="Comma 2 8 3 7 2" xfId="15097" xr:uid="{4550D7A5-1D20-4A1F-A169-190CE4ED240C}"/>
    <cellStyle name="Comma 2 8 3 7 2 2" xfId="15098" xr:uid="{20233E99-D84C-41E3-844A-3B9F19DDD9D7}"/>
    <cellStyle name="Comma 2 8 3 7 3" xfId="15099" xr:uid="{D538F784-C3A6-4B07-AF98-48831B66D311}"/>
    <cellStyle name="Comma 2 8 3 8" xfId="15100" xr:uid="{D791853A-4370-4CD8-8842-04C8421A4F47}"/>
    <cellStyle name="Comma 2 8 3 8 2" xfId="15101" xr:uid="{7517F4C7-F5AE-494D-B667-0D77BBBB28A1}"/>
    <cellStyle name="Comma 2 8 3 9" xfId="15102" xr:uid="{79C0B3FD-AB0E-4474-9A1D-3268293AB84E}"/>
    <cellStyle name="Comma 2 8 4" xfId="15103" xr:uid="{4F0C937E-013F-448C-8CDC-37D252B31FD9}"/>
    <cellStyle name="Comma 2 8 4 10" xfId="15104" xr:uid="{27BE2B99-B0F0-437E-86EB-006D3A065C74}"/>
    <cellStyle name="Comma 2 8 4 2" xfId="15105" xr:uid="{83C957AF-1F8E-400E-A62B-96366576456A}"/>
    <cellStyle name="Comma 2 8 4 2 2" xfId="15106" xr:uid="{03C5EF40-5BC8-4F6A-8556-E63606CC3F15}"/>
    <cellStyle name="Comma 2 8 4 2 2 2" xfId="15107" xr:uid="{BF250206-D1BD-45B1-9388-37DCECD475E7}"/>
    <cellStyle name="Comma 2 8 4 2 2 2 2" xfId="15108" xr:uid="{5D8EB50C-88DF-4971-8DC3-3488D6833071}"/>
    <cellStyle name="Comma 2 8 4 2 2 3" xfId="15109" xr:uid="{C763CAFB-84B0-4554-9698-D9424108D85C}"/>
    <cellStyle name="Comma 2 8 4 2 2 4" xfId="15110" xr:uid="{43E36D13-20D2-4D98-A29D-BC5B8929E5FC}"/>
    <cellStyle name="Comma 2 8 4 2 3" xfId="15111" xr:uid="{97376970-72F7-4205-87F7-794926728232}"/>
    <cellStyle name="Comma 2 8 4 2 3 2" xfId="15112" xr:uid="{032EC720-AE72-4035-8511-D9C721BB286C}"/>
    <cellStyle name="Comma 2 8 4 2 4" xfId="15113" xr:uid="{366D42BA-B1AA-4E79-B0E0-6DDB397F2EA5}"/>
    <cellStyle name="Comma 2 8 4 2 5" xfId="15114" xr:uid="{29CECC53-3D74-41DE-B08F-4426FB14D19F}"/>
    <cellStyle name="Comma 2 8 4 3" xfId="15115" xr:uid="{5459CD42-3AB7-4552-9B12-638C5CCBD0B6}"/>
    <cellStyle name="Comma 2 8 4 4" xfId="15116" xr:uid="{61C2780E-E237-4655-89E6-0C9D978184BF}"/>
    <cellStyle name="Comma 2 8 4 5" xfId="15117" xr:uid="{7136C89B-378E-4B25-8FA6-38360D8264B6}"/>
    <cellStyle name="Comma 2 8 4 6" xfId="15118" xr:uid="{D2156FED-A187-40D1-A4B7-5E5F9FE087C1}"/>
    <cellStyle name="Comma 2 8 4 6 2" xfId="15119" xr:uid="{0D01A5F5-CA2E-4321-A359-9812734A3C3C}"/>
    <cellStyle name="Comma 2 8 4 6 2 2" xfId="15120" xr:uid="{0AA3F873-34E4-475D-8E07-6AAA1BA23567}"/>
    <cellStyle name="Comma 2 8 4 6 3" xfId="15121" xr:uid="{9AB12DC4-C5D3-43F0-A746-ED65ECBEBA2F}"/>
    <cellStyle name="Comma 2 8 4 7" xfId="15122" xr:uid="{8218E623-9C47-471F-96BA-2764BB16BBF2}"/>
    <cellStyle name="Comma 2 8 4 7 2" xfId="15123" xr:uid="{F54B8973-4A4A-47D9-8879-E505DFAC008A}"/>
    <cellStyle name="Comma 2 8 4 7 2 2" xfId="15124" xr:uid="{96AE7273-A64E-487D-9F3D-ACAF9255D0AD}"/>
    <cellStyle name="Comma 2 8 4 7 3" xfId="15125" xr:uid="{223D3520-3CFA-4534-B505-9C9E7B72C7FD}"/>
    <cellStyle name="Comma 2 8 4 8" xfId="15126" xr:uid="{BC5C6013-7D3E-4A6C-8F84-F583A16AF1E6}"/>
    <cellStyle name="Comma 2 8 4 8 2" xfId="15127" xr:uid="{BB05C22A-8333-4F35-AF1E-77ADA4C8ED98}"/>
    <cellStyle name="Comma 2 8 4 9" xfId="15128" xr:uid="{0D198F12-BC5C-45B2-A43D-7E8BD2ECC0C3}"/>
    <cellStyle name="Comma 2 8 5" xfId="15129" xr:uid="{1CDC7DE7-915B-41C0-B03B-85637093C588}"/>
    <cellStyle name="Comma 2 8 5 10" xfId="15130" xr:uid="{1810E7A6-E2C7-4D3E-A796-207CA9F82E86}"/>
    <cellStyle name="Comma 2 8 5 2" xfId="15131" xr:uid="{882BE1E4-F17B-40E1-80F4-FA5AAE6C5223}"/>
    <cellStyle name="Comma 2 8 5 2 2" xfId="15132" xr:uid="{A7253373-7683-46E8-BCE9-048F162D5DD8}"/>
    <cellStyle name="Comma 2 8 5 2 2 2" xfId="15133" xr:uid="{2D2BAFBD-734B-4541-9702-BF1B9956B63E}"/>
    <cellStyle name="Comma 2 8 5 2 2 2 2" xfId="15134" xr:uid="{CC4D94E6-C78B-418C-BF33-488569EBA504}"/>
    <cellStyle name="Comma 2 8 5 2 2 3" xfId="15135" xr:uid="{19FCB1E7-2856-4F35-8CDB-9A0077663C77}"/>
    <cellStyle name="Comma 2 8 5 2 2 4" xfId="15136" xr:uid="{6B274514-9484-4D8B-8A42-70392E50B63A}"/>
    <cellStyle name="Comma 2 8 5 2 3" xfId="15137" xr:uid="{3E050170-3E3C-4350-9BB0-A47720978A25}"/>
    <cellStyle name="Comma 2 8 5 2 3 2" xfId="15138" xr:uid="{6ABC1330-3942-44D9-AB66-0AD01978E4CF}"/>
    <cellStyle name="Comma 2 8 5 2 4" xfId="15139" xr:uid="{F18D33FC-70F3-45E9-94EF-7E9465E82EFF}"/>
    <cellStyle name="Comma 2 8 5 2 5" xfId="15140" xr:uid="{C5D354E4-4657-4DC8-AD3E-7DAB98D042F5}"/>
    <cellStyle name="Comma 2 8 5 3" xfId="15141" xr:uid="{D5D69020-B129-40ED-9CB7-AEDED278D67A}"/>
    <cellStyle name="Comma 2 8 5 4" xfId="15142" xr:uid="{2ADAFD21-21EA-43EC-8A80-CCBDDF63226A}"/>
    <cellStyle name="Comma 2 8 5 5" xfId="15143" xr:uid="{35D31F8F-4209-4A24-B104-9EDAC08A3633}"/>
    <cellStyle name="Comma 2 8 5 6" xfId="15144" xr:uid="{C03628C5-EDE5-4911-AE32-297B48B679F6}"/>
    <cellStyle name="Comma 2 8 5 6 2" xfId="15145" xr:uid="{82C6D3F5-2D15-44BD-BF5B-21B417C2E9A9}"/>
    <cellStyle name="Comma 2 8 5 6 2 2" xfId="15146" xr:uid="{8A9C627C-2E49-4899-B49F-35C16C382874}"/>
    <cellStyle name="Comma 2 8 5 6 3" xfId="15147" xr:uid="{DC051B86-941C-4C60-BC93-D5C6239A1268}"/>
    <cellStyle name="Comma 2 8 5 7" xfId="15148" xr:uid="{7AD090D3-77E5-4B13-B1D5-405657818E4E}"/>
    <cellStyle name="Comma 2 8 5 7 2" xfId="15149" xr:uid="{1EAB5DFA-43D8-405A-8E52-EC6A5C86ADF5}"/>
    <cellStyle name="Comma 2 8 5 7 2 2" xfId="15150" xr:uid="{1939AC36-ACCE-4596-A4E1-94F9939D4585}"/>
    <cellStyle name="Comma 2 8 5 7 3" xfId="15151" xr:uid="{1363A015-A135-4546-A918-DD1DD38A6780}"/>
    <cellStyle name="Comma 2 8 5 8" xfId="15152" xr:uid="{62F83D9C-9EB6-4C05-A12C-D3816D1E18FC}"/>
    <cellStyle name="Comma 2 8 5 8 2" xfId="15153" xr:uid="{F9F25D78-E730-4621-B4F8-F729C24574D4}"/>
    <cellStyle name="Comma 2 8 5 9" xfId="15154" xr:uid="{C6218C86-E374-4876-918A-DF09934F458E}"/>
    <cellStyle name="Comma 2 8 6" xfId="15155" xr:uid="{11C93823-318A-49AC-9D8E-A141E2F8EF0B}"/>
    <cellStyle name="Comma 2 8 6 10" xfId="15156" xr:uid="{2958071E-7778-4759-AE35-9494347E15C8}"/>
    <cellStyle name="Comma 2 8 6 2" xfId="15157" xr:uid="{4D3B6236-DCBF-457D-9B65-4BF59BAA6412}"/>
    <cellStyle name="Comma 2 8 6 2 2" xfId="15158" xr:uid="{8C7E37AB-7725-477B-BE72-17A073D7383A}"/>
    <cellStyle name="Comma 2 8 6 2 2 2" xfId="15159" xr:uid="{32E5BE33-9805-4D83-8964-A849B68C9DC0}"/>
    <cellStyle name="Comma 2 8 6 2 2 2 2" xfId="15160" xr:uid="{60E6FFEB-76B0-49D7-9F51-79502A7DF764}"/>
    <cellStyle name="Comma 2 8 6 2 2 3" xfId="15161" xr:uid="{4C8921FB-434F-4462-963A-61ED38E3C41F}"/>
    <cellStyle name="Comma 2 8 6 2 2 4" xfId="15162" xr:uid="{E15C1BA0-1AFE-4A10-B5C6-A0C12848CF07}"/>
    <cellStyle name="Comma 2 8 6 2 3" xfId="15163" xr:uid="{061279E5-37A7-4273-A4D5-261464ACD3F0}"/>
    <cellStyle name="Comma 2 8 6 2 3 2" xfId="15164" xr:uid="{70065F02-119A-437C-842A-6CDB1EA2433D}"/>
    <cellStyle name="Comma 2 8 6 2 4" xfId="15165" xr:uid="{A5CE7EA7-CD2F-4905-9075-BF39F037D895}"/>
    <cellStyle name="Comma 2 8 6 2 5" xfId="15166" xr:uid="{79AC6887-1501-4D05-B5A7-34DCD2EADDFC}"/>
    <cellStyle name="Comma 2 8 6 3" xfId="15167" xr:uid="{C44118EB-834E-4FAD-9AC3-B287F33355B7}"/>
    <cellStyle name="Comma 2 8 6 4" xfId="15168" xr:uid="{FEC5A90D-95A5-4CA5-9E2F-B841204FE512}"/>
    <cellStyle name="Comma 2 8 6 5" xfId="15169" xr:uid="{0D039B7C-EE2E-4BDE-9B5B-FDB998654203}"/>
    <cellStyle name="Comma 2 8 6 6" xfId="15170" xr:uid="{26C36DBF-5B83-4025-BC6E-3F47844F0381}"/>
    <cellStyle name="Comma 2 8 6 6 2" xfId="15171" xr:uid="{D691E778-5EA8-440F-8F14-78F3142ABD0F}"/>
    <cellStyle name="Comma 2 8 6 6 2 2" xfId="15172" xr:uid="{3586CB48-9220-45A7-A274-59C6443BB791}"/>
    <cellStyle name="Comma 2 8 6 6 3" xfId="15173" xr:uid="{CA96589E-C34C-431F-B7C4-74F2A598F9E0}"/>
    <cellStyle name="Comma 2 8 6 7" xfId="15174" xr:uid="{E516054F-CDD1-40F0-B4DA-718587DE66B5}"/>
    <cellStyle name="Comma 2 8 6 7 2" xfId="15175" xr:uid="{047BA59D-3293-4713-8F7A-4F17E6C56D35}"/>
    <cellStyle name="Comma 2 8 6 7 2 2" xfId="15176" xr:uid="{0CE335F8-12CC-4490-BD70-98DE96E99CE8}"/>
    <cellStyle name="Comma 2 8 6 7 3" xfId="15177" xr:uid="{EE2DBE29-104D-4D47-9999-FC65F3FDE7FA}"/>
    <cellStyle name="Comma 2 8 6 8" xfId="15178" xr:uid="{181F6E4E-07CE-4DED-A94A-4C32C8281BDF}"/>
    <cellStyle name="Comma 2 8 6 8 2" xfId="15179" xr:uid="{5D3D876C-BDEC-4541-A20A-2300FE38E507}"/>
    <cellStyle name="Comma 2 8 6 9" xfId="15180" xr:uid="{42AFD3CD-57B4-4983-8FEE-94F3B28C2AA2}"/>
    <cellStyle name="Comma 2 8 7" xfId="15181" xr:uid="{DD3433DA-7168-4EB5-AD6B-1D9829CC3F34}"/>
    <cellStyle name="Comma 2 8 7 10" xfId="15182" xr:uid="{1E11FA65-500A-47B7-ABD6-AB323D743482}"/>
    <cellStyle name="Comma 2 8 7 2" xfId="15183" xr:uid="{05836769-2A9B-4370-AECD-F4B950DC8BEF}"/>
    <cellStyle name="Comma 2 8 7 2 2" xfId="15184" xr:uid="{4E2E0FF9-0519-4B72-98B6-26EE291EEC79}"/>
    <cellStyle name="Comma 2 8 7 2 2 2" xfId="15185" xr:uid="{CECF364C-04DD-4F18-B13A-DF0831FCB61D}"/>
    <cellStyle name="Comma 2 8 7 2 2 2 2" xfId="15186" xr:uid="{81C6B4E3-D8E7-4BB1-9CBC-710D8AA43E98}"/>
    <cellStyle name="Comma 2 8 7 2 2 3" xfId="15187" xr:uid="{E216ABE7-02B6-4C77-9546-33AA25A24CB2}"/>
    <cellStyle name="Comma 2 8 7 2 2 4" xfId="15188" xr:uid="{F649C842-B6F7-4C7B-9F00-657676DD400D}"/>
    <cellStyle name="Comma 2 8 7 2 3" xfId="15189" xr:uid="{82CC7F8B-A1B9-4C7A-A978-43CC76C26FD0}"/>
    <cellStyle name="Comma 2 8 7 2 3 2" xfId="15190" xr:uid="{A3875BA1-3F44-48D6-B1AE-43A2D87859D9}"/>
    <cellStyle name="Comma 2 8 7 2 4" xfId="15191" xr:uid="{A11BB0F2-B88B-466E-9BE4-32DD4C0AC6EB}"/>
    <cellStyle name="Comma 2 8 7 2 5" xfId="15192" xr:uid="{EFFD8422-3B81-42E6-B29A-1D214E94DD96}"/>
    <cellStyle name="Comma 2 8 7 3" xfId="15193" xr:uid="{3A43E815-B023-44EA-8D8B-243FB43B8F80}"/>
    <cellStyle name="Comma 2 8 7 4" xfId="15194" xr:uid="{8B9FDE10-D568-4EB7-80F5-EA0AF6A7CF17}"/>
    <cellStyle name="Comma 2 8 7 5" xfId="15195" xr:uid="{92440233-4A35-48C4-A12C-646152C8DF99}"/>
    <cellStyle name="Comma 2 8 7 6" xfId="15196" xr:uid="{32EB97C0-1C14-45FB-B4D6-54F41328B7B6}"/>
    <cellStyle name="Comma 2 8 7 6 2" xfId="15197" xr:uid="{090236CD-76CC-45BC-A22E-4A1DAAF0A133}"/>
    <cellStyle name="Comma 2 8 7 6 2 2" xfId="15198" xr:uid="{075E4737-7947-485F-94D4-1D41CEF92108}"/>
    <cellStyle name="Comma 2 8 7 6 3" xfId="15199" xr:uid="{3B1D068E-4E6C-429A-B781-ABF767B330D4}"/>
    <cellStyle name="Comma 2 8 7 7" xfId="15200" xr:uid="{462B5458-1621-4AF7-9878-3BAC614AFE9C}"/>
    <cellStyle name="Comma 2 8 7 7 2" xfId="15201" xr:uid="{9C5606DE-E4B8-4ED6-82D6-2EE94E6B8BD5}"/>
    <cellStyle name="Comma 2 8 7 7 2 2" xfId="15202" xr:uid="{8517C984-7C6D-4E6B-9CF9-FE45C15237EC}"/>
    <cellStyle name="Comma 2 8 7 7 3" xfId="15203" xr:uid="{96F2DE39-CC41-46F3-B384-94A379E7BCFA}"/>
    <cellStyle name="Comma 2 8 7 8" xfId="15204" xr:uid="{B53FD393-375D-4B61-A8F2-1D6F11267EF8}"/>
    <cellStyle name="Comma 2 8 7 8 2" xfId="15205" xr:uid="{9F098DD0-BA3C-43FD-807D-67E07D7ABCEC}"/>
    <cellStyle name="Comma 2 8 7 9" xfId="15206" xr:uid="{C33C97F7-E71A-47C4-AC43-76C485385DC9}"/>
    <cellStyle name="Comma 2 8 8" xfId="15207" xr:uid="{0B32FDD2-479D-4E20-8BAE-14C98D1E0ED0}"/>
    <cellStyle name="Comma 2 8 8 10" xfId="15208" xr:uid="{AC1D850F-F86F-42D8-9051-D7CA1D0B52BE}"/>
    <cellStyle name="Comma 2 8 8 2" xfId="15209" xr:uid="{26A8D00E-56CF-4164-A044-22BBE6A3B079}"/>
    <cellStyle name="Comma 2 8 8 2 2" xfId="15210" xr:uid="{41283452-E7CC-4B65-A50D-E350423B69F4}"/>
    <cellStyle name="Comma 2 8 8 2 2 2" xfId="15211" xr:uid="{D7652108-CD60-4459-BC5B-027FAC75F00B}"/>
    <cellStyle name="Comma 2 8 8 2 2 2 2" xfId="15212" xr:uid="{83AF5C7C-A37A-4998-BEFA-CBA29D36A44C}"/>
    <cellStyle name="Comma 2 8 8 2 2 3" xfId="15213" xr:uid="{636C2047-83C8-49D0-8F2A-77DF8EA7EF70}"/>
    <cellStyle name="Comma 2 8 8 2 2 4" xfId="15214" xr:uid="{F084CC63-C4A0-4217-9106-E76DF5456795}"/>
    <cellStyle name="Comma 2 8 8 2 3" xfId="15215" xr:uid="{B9421F81-5F80-4375-8954-C5E2B47BB13A}"/>
    <cellStyle name="Comma 2 8 8 2 3 2" xfId="15216" xr:uid="{E85D5261-9A40-4CDD-89F2-963FDEEED430}"/>
    <cellStyle name="Comma 2 8 8 2 4" xfId="15217" xr:uid="{394D21A0-CD15-4CD6-AD39-69724323355A}"/>
    <cellStyle name="Comma 2 8 8 2 5" xfId="15218" xr:uid="{83746191-1442-4F5F-AFE6-CD0006BB51DA}"/>
    <cellStyle name="Comma 2 8 8 3" xfId="15219" xr:uid="{CE560B8C-1FB4-4189-B8F7-49BF79896740}"/>
    <cellStyle name="Comma 2 8 8 4" xfId="15220" xr:uid="{CD6C50B3-29AB-4300-A481-42D02EAF11AC}"/>
    <cellStyle name="Comma 2 8 8 5" xfId="15221" xr:uid="{1567C213-33B7-4FD9-B80B-1F7E1EE2ED89}"/>
    <cellStyle name="Comma 2 8 8 6" xfId="15222" xr:uid="{7F2A5D07-62C3-4E9A-A315-24A949ABCF8A}"/>
    <cellStyle name="Comma 2 8 8 6 2" xfId="15223" xr:uid="{25808F9D-75BC-433A-84A2-DD010B6B6CC0}"/>
    <cellStyle name="Comma 2 8 8 6 2 2" xfId="15224" xr:uid="{AFD009D8-51D5-4A19-86F9-F40335EB5D2C}"/>
    <cellStyle name="Comma 2 8 8 6 3" xfId="15225" xr:uid="{DF56F562-9599-48B9-9108-6968898804A3}"/>
    <cellStyle name="Comma 2 8 8 7" xfId="15226" xr:uid="{F95B324F-A501-4730-A5B3-118BFAE24892}"/>
    <cellStyle name="Comma 2 8 8 7 2" xfId="15227" xr:uid="{9558A6F5-D22E-450E-BBEE-DC560B3A1482}"/>
    <cellStyle name="Comma 2 8 8 7 2 2" xfId="15228" xr:uid="{F40919EA-B29A-44A2-9BC8-D54D5A9C9689}"/>
    <cellStyle name="Comma 2 8 8 7 3" xfId="15229" xr:uid="{9499822E-8903-4B02-A977-6807361F611B}"/>
    <cellStyle name="Comma 2 8 8 8" xfId="15230" xr:uid="{C20C2D53-D3E0-4EB6-A4CA-A4FB01AAD515}"/>
    <cellStyle name="Comma 2 8 8 8 2" xfId="15231" xr:uid="{2D0A43A7-2B06-4DF3-AD82-9EF6EA318A48}"/>
    <cellStyle name="Comma 2 8 8 9" xfId="15232" xr:uid="{17480042-ED16-4E32-AAFE-23B11FD91662}"/>
    <cellStyle name="Comma 2 8 9" xfId="15233" xr:uid="{FDE5F1C8-B54B-4A8D-B46B-8E6473164698}"/>
    <cellStyle name="Comma 2 8 9 10" xfId="15234" xr:uid="{86758EE9-F601-43C8-A933-7FEC08A047BB}"/>
    <cellStyle name="Comma 2 8 9 2" xfId="15235" xr:uid="{B16F84D1-9DCD-40D6-B62E-8C769E186D41}"/>
    <cellStyle name="Comma 2 8 9 2 2" xfId="15236" xr:uid="{EB6CD2CC-CE41-486F-B612-547B8339114B}"/>
    <cellStyle name="Comma 2 8 9 2 2 2" xfId="15237" xr:uid="{6AFA56E0-115C-4856-A52B-330E49C4F452}"/>
    <cellStyle name="Comma 2 8 9 2 2 2 2" xfId="15238" xr:uid="{62858F16-9872-4156-9B2F-1D3BFA8D1D1B}"/>
    <cellStyle name="Comma 2 8 9 2 2 3" xfId="15239" xr:uid="{3B58E863-8527-4725-9C0A-CA4ECCDD8162}"/>
    <cellStyle name="Comma 2 8 9 2 2 4" xfId="15240" xr:uid="{E63FBFCB-73AA-4556-9AAD-21B4F3F0BD55}"/>
    <cellStyle name="Comma 2 8 9 2 3" xfId="15241" xr:uid="{2DE5CAF4-5204-4D2C-B967-E253A04564D6}"/>
    <cellStyle name="Comma 2 8 9 2 3 2" xfId="15242" xr:uid="{2C0598D2-83B6-401D-BB1D-F7B0FC0F6C50}"/>
    <cellStyle name="Comma 2 8 9 2 4" xfId="15243" xr:uid="{7372523C-50EA-4629-8F9A-A82170304680}"/>
    <cellStyle name="Comma 2 8 9 2 5" xfId="15244" xr:uid="{01E860FE-729C-4541-86D7-718DD51D8180}"/>
    <cellStyle name="Comma 2 8 9 3" xfId="15245" xr:uid="{3B50681D-D8B4-471A-9C77-17188F484E48}"/>
    <cellStyle name="Comma 2 8 9 4" xfId="15246" xr:uid="{AC74076F-9863-42B2-A941-299FF3D4270D}"/>
    <cellStyle name="Comma 2 8 9 5" xfId="15247" xr:uid="{1034CCFF-503B-4B87-8C19-7DA5B0F2556C}"/>
    <cellStyle name="Comma 2 8 9 6" xfId="15248" xr:uid="{87ADE39A-6FF4-4A77-B559-E7D967F3BB0A}"/>
    <cellStyle name="Comma 2 8 9 6 2" xfId="15249" xr:uid="{8D193D13-E99C-4711-8F14-7FCC9B3FA2E8}"/>
    <cellStyle name="Comma 2 8 9 6 2 2" xfId="15250" xr:uid="{78D554E0-0782-4B80-A194-606FDA91D557}"/>
    <cellStyle name="Comma 2 8 9 6 3" xfId="15251" xr:uid="{D9D09102-919A-4ABF-BE24-8C8E95EDB174}"/>
    <cellStyle name="Comma 2 8 9 7" xfId="15252" xr:uid="{D16DA6DB-074D-40F9-AAAC-FE15191187FD}"/>
    <cellStyle name="Comma 2 8 9 7 2" xfId="15253" xr:uid="{C6490F42-4E14-4F10-8B84-1DE4C72E9EDD}"/>
    <cellStyle name="Comma 2 8 9 7 2 2" xfId="15254" xr:uid="{7298025F-F14A-4A50-97D3-64F1EA2C9841}"/>
    <cellStyle name="Comma 2 8 9 7 3" xfId="15255" xr:uid="{1108E548-6B23-4769-8D15-54C003A8130A}"/>
    <cellStyle name="Comma 2 8 9 8" xfId="15256" xr:uid="{E23657D6-11BB-4D96-B767-2B4A25DA0883}"/>
    <cellStyle name="Comma 2 8 9 8 2" xfId="15257" xr:uid="{F9A93978-5A93-4E25-889E-91ADBAD7B763}"/>
    <cellStyle name="Comma 2 8 9 9" xfId="15258" xr:uid="{B66B895F-B0A9-4245-A08F-CDBBAC0B86A0}"/>
    <cellStyle name="Comma 2 9" xfId="15259" xr:uid="{24EE46CC-9A0F-4253-A67F-3215769966A2}"/>
    <cellStyle name="Comma 2 9 2" xfId="15260" xr:uid="{889DB847-CD2F-43BC-9D87-FF09F34DB480}"/>
    <cellStyle name="Comma 2 9 3" xfId="15261" xr:uid="{575350BA-16D9-40FB-A84B-76A145B66783}"/>
    <cellStyle name="Comma 3" xfId="15262" xr:uid="{8B37C176-FA1C-4E0E-BC79-1D25E7D182EE}"/>
    <cellStyle name="Comma 3 10" xfId="15263" xr:uid="{82688690-17C8-41DA-A943-4D3C2FDA08FF}"/>
    <cellStyle name="Comma 3 11" xfId="15264" xr:uid="{3D16AE47-259B-4C0B-9C9F-B042E636B0C8}"/>
    <cellStyle name="Comma 3 12" xfId="15265" xr:uid="{5A8E4F94-42B9-473F-A6E7-43ECC7E2F8AF}"/>
    <cellStyle name="Comma 3 13" xfId="15266" xr:uid="{840F17E5-A1D7-437D-AD74-06B87D83CF6C}"/>
    <cellStyle name="Comma 3 14" xfId="15267" xr:uid="{BBF63FB2-EC1D-4D18-82FC-E0186B2FBCF2}"/>
    <cellStyle name="Comma 3 14 2" xfId="15268" xr:uid="{99F5145F-ACFC-4858-A0E3-144DE77A6846}"/>
    <cellStyle name="Comma 3 14 2 2" xfId="15269" xr:uid="{95D1D87A-9B50-4FE6-956A-B0D815CC9DF6}"/>
    <cellStyle name="Comma 3 14 2 2 2" xfId="15270" xr:uid="{09DD014C-3DB1-4A4A-AAC8-52F7E1D708CF}"/>
    <cellStyle name="Comma 3 14 2 2 2 2" xfId="15271" xr:uid="{0274BCC5-9791-419F-A7C0-6AFD31D626FE}"/>
    <cellStyle name="Comma 3 14 2 2 3" xfId="15272" xr:uid="{BE35486B-B55B-4F33-BD28-F4FA099093CF}"/>
    <cellStyle name="Comma 3 14 2 2 4" xfId="15273" xr:uid="{A249B7FE-2E28-4B0E-9139-A78BCF4E813E}"/>
    <cellStyle name="Comma 3 14 2 3" xfId="15274" xr:uid="{81B3921F-9E45-409A-9A8D-9DA929FA5B8C}"/>
    <cellStyle name="Comma 3 14 2 3 2" xfId="15275" xr:uid="{60A6B4CF-FD5E-4083-A213-55E544A04C0C}"/>
    <cellStyle name="Comma 3 14 2 4" xfId="15276" xr:uid="{6825ABE6-88E3-4463-8E6F-36B255A67DA9}"/>
    <cellStyle name="Comma 3 14 2 5" xfId="15277" xr:uid="{08D01547-2D35-44A8-BE57-8AE03F7E650B}"/>
    <cellStyle name="Comma 3 14 3" xfId="15278" xr:uid="{20FF545C-EC58-44CF-8766-C5125D74B159}"/>
    <cellStyle name="Comma 3 15" xfId="15279" xr:uid="{536F07C5-59E4-4431-B1A8-91662D1EFAAB}"/>
    <cellStyle name="Comma 3 15 2" xfId="15280" xr:uid="{B62761C7-B38A-4D7B-8336-C27CFFDFC9B1}"/>
    <cellStyle name="Comma 3 15 2 2" xfId="15281" xr:uid="{4972FD91-8BB5-48CC-B854-ED9D89DBA4E8}"/>
    <cellStyle name="Comma 3 15 2 2 2" xfId="15282" xr:uid="{EBBDA2ED-BF58-4CAC-B9FD-425B0F27736D}"/>
    <cellStyle name="Comma 3 15 2 3" xfId="15283" xr:uid="{A719D78B-3A0C-4F7F-9E63-E59030D5C143}"/>
    <cellStyle name="Comma 3 15 2 4" xfId="15284" xr:uid="{194C9082-BD06-4D4B-BF30-642A4F80DDC7}"/>
    <cellStyle name="Comma 3 15 3" xfId="15285" xr:uid="{FDE1D848-81AB-4D2F-94B1-F911D3B770C1}"/>
    <cellStyle name="Comma 3 15 3 2" xfId="15286" xr:uid="{1C1C4A67-A3A2-4F6F-975E-1A2757AC61E2}"/>
    <cellStyle name="Comma 3 15 4" xfId="15287" xr:uid="{B135B564-D0B1-4332-816C-9515837C3379}"/>
    <cellStyle name="Comma 3 15 5" xfId="15288" xr:uid="{E8E9C5A9-55A6-47BB-BEDB-DEF65DB769DB}"/>
    <cellStyle name="Comma 3 16" xfId="15289" xr:uid="{52869C87-846D-465C-820B-20D9FBFE19B5}"/>
    <cellStyle name="Comma 3 16 2" xfId="15290" xr:uid="{64AF12BC-BF1E-43B0-B138-A07717C561EC}"/>
    <cellStyle name="Comma 3 16 2 2" xfId="15291" xr:uid="{550606B4-E9C9-4FA2-8B58-AE90A6F0E246}"/>
    <cellStyle name="Comma 3 16 3" xfId="15292" xr:uid="{B613E9FD-AC74-441E-9BAA-F88F70B5D624}"/>
    <cellStyle name="Comma 3 17" xfId="15293" xr:uid="{B0F1F84C-D2AA-4849-A662-48A16DEA552F}"/>
    <cellStyle name="Comma 3 17 2" xfId="15294" xr:uid="{2305565D-13E7-4431-A33A-2CB4FA6D2D8B}"/>
    <cellStyle name="Comma 3 17 2 2" xfId="15295" xr:uid="{D94FBEFF-2F7B-4A81-958F-F351A020C5FF}"/>
    <cellStyle name="Comma 3 17 3" xfId="15296" xr:uid="{97D33BC6-D085-412F-8C4E-3DD91863DEC6}"/>
    <cellStyle name="Comma 3 18" xfId="15297" xr:uid="{1E1E2FDE-29B5-4B95-9700-0C84DCE632A6}"/>
    <cellStyle name="Comma 3 18 2" xfId="15298" xr:uid="{57D191CA-E745-4D33-B1B7-0433E0755EA1}"/>
    <cellStyle name="Comma 3 18 2 2" xfId="15299" xr:uid="{93AD74C9-FA55-4FEC-BFC5-B15FEDAB867B}"/>
    <cellStyle name="Comma 3 18 3" xfId="15300" xr:uid="{9499D0AD-624E-4FC8-822F-29556F5320F6}"/>
    <cellStyle name="Comma 3 19" xfId="15301" xr:uid="{94EC581D-1D95-4D77-A03C-53F19F330B46}"/>
    <cellStyle name="Comma 3 19 2" xfId="15302" xr:uid="{B9242899-846D-4F7E-B33F-EBA492D1F96E}"/>
    <cellStyle name="Comma 3 19 2 2" xfId="15303" xr:uid="{77028D0A-2252-4864-A0B7-2A3366822023}"/>
    <cellStyle name="Comma 3 19 3" xfId="15304" xr:uid="{A9BAB49C-9B8D-4DA2-9F84-B0D0B1F7A955}"/>
    <cellStyle name="Comma 3 2" xfId="15305" xr:uid="{086FA667-ED18-4F08-9646-EAB446FD0078}"/>
    <cellStyle name="Comma 3 2 2" xfId="15306" xr:uid="{083B5901-1581-4AE2-8EB4-05F21A272D5C}"/>
    <cellStyle name="Comma 3 2 2 2" xfId="15307" xr:uid="{CD40D95A-7439-451A-822C-37AEA4F3A6EB}"/>
    <cellStyle name="Comma 3 2 3" xfId="15308" xr:uid="{4241C90F-42FD-4852-9992-DFD9B8EECCFC}"/>
    <cellStyle name="Comma 3 2 3 2" xfId="15309" xr:uid="{FE07C57C-1A00-4FB2-86AE-6CDC9662BE55}"/>
    <cellStyle name="Comma 3 2 3 2 2" xfId="15310" xr:uid="{A68AABDC-A079-46F6-B94E-F159976384B3}"/>
    <cellStyle name="Comma 3 2 4" xfId="15311" xr:uid="{07710CF9-DFC0-4115-90CA-168B2D2EB9B1}"/>
    <cellStyle name="Comma 3 2 4 2" xfId="15312" xr:uid="{F39CC43E-8963-4D27-A30C-C05B40B6A7D0}"/>
    <cellStyle name="Comma 3 20" xfId="15313" xr:uid="{A29E40D1-AE15-417C-8659-E20963A9F814}"/>
    <cellStyle name="Comma 3 20 2" xfId="15314" xr:uid="{F6F4B5F7-3A2C-4302-A16C-2C3EB69E768F}"/>
    <cellStyle name="Comma 3 20 2 2" xfId="15315" xr:uid="{78E258CC-F258-4785-96AF-FCFE154B952D}"/>
    <cellStyle name="Comma 3 20 3" xfId="15316" xr:uid="{18C623BE-E13E-4CAB-BF5C-01BB25B37127}"/>
    <cellStyle name="Comma 3 21" xfId="15317" xr:uid="{F12E3B27-0B12-402A-A644-E2E4BC90A5EE}"/>
    <cellStyle name="Comma 3 21 2" xfId="15318" xr:uid="{9F019584-C464-453D-A21D-34C4791813D9}"/>
    <cellStyle name="Comma 3 22" xfId="15319" xr:uid="{A17C1D3E-093A-4AFD-B413-1E48550D8E15}"/>
    <cellStyle name="Comma 3 23" xfId="15320" xr:uid="{921AE78D-1C14-4A9B-8E49-C5B05131D720}"/>
    <cellStyle name="Comma 3 24" xfId="15321" xr:uid="{5967428A-E040-4382-AE44-9ADFB2CB02B7}"/>
    <cellStyle name="Comma 3 3" xfId="15322" xr:uid="{EC0068C1-52CA-4094-BCB8-5CAA3075DA65}"/>
    <cellStyle name="Comma 3 3 10" xfId="15323" xr:uid="{258C9633-01EA-4232-8173-7E1BCA23A5AA}"/>
    <cellStyle name="Comma 3 3 11" xfId="15324" xr:uid="{D4B82DFF-C2AF-4AAE-9B65-2D39C19A479C}"/>
    <cellStyle name="Comma 3 3 11 2" xfId="15325" xr:uid="{EF2FBDA0-F1A8-48C3-A9B5-32B8B3404C11}"/>
    <cellStyle name="Comma 3 3 11 2 2" xfId="15326" xr:uid="{C0DD9523-964E-4F60-8A20-2AF5EB741A36}"/>
    <cellStyle name="Comma 3 3 11 2 2 2" xfId="15327" xr:uid="{B820E184-2F15-4013-9283-B5A760051CBA}"/>
    <cellStyle name="Comma 3 3 11 2 2 2 2" xfId="15328" xr:uid="{5F34694A-8CA7-4A36-97B0-D8A0A823639F}"/>
    <cellStyle name="Comma 3 3 11 2 2 3" xfId="15329" xr:uid="{576048F5-040A-4182-882D-376DF3EE913D}"/>
    <cellStyle name="Comma 3 3 11 2 2 4" xfId="15330" xr:uid="{3DAB314F-F0B8-4E8D-B9ED-85E13F95D1BA}"/>
    <cellStyle name="Comma 3 3 11 2 3" xfId="15331" xr:uid="{E1ED115D-6C96-4AC7-AE1A-C91162EC3462}"/>
    <cellStyle name="Comma 3 3 11 2 3 2" xfId="15332" xr:uid="{FE08E8BE-F38E-4EEF-A644-F942FA771EDC}"/>
    <cellStyle name="Comma 3 3 11 2 4" xfId="15333" xr:uid="{50F76DE3-DE7C-419C-A1DF-92F1BE3CCC39}"/>
    <cellStyle name="Comma 3 3 11 2 5" xfId="15334" xr:uid="{953F8249-903E-419B-8F38-8DFB3C938F2B}"/>
    <cellStyle name="Comma 3 3 11 3" xfId="15335" xr:uid="{A1914043-26E2-4C72-BE69-EB29B1913C0F}"/>
    <cellStyle name="Comma 3 3 12" xfId="15336" xr:uid="{D6BEDEFC-4077-4FC9-8086-CCA4FFB9E629}"/>
    <cellStyle name="Comma 3 3 12 2" xfId="15337" xr:uid="{2C2D944F-FD7B-4FB9-B1ED-1E08340F3CFF}"/>
    <cellStyle name="Comma 3 3 12 2 2" xfId="15338" xr:uid="{AE383F4C-6918-40DE-BD84-612071204680}"/>
    <cellStyle name="Comma 3 3 12 2 2 2" xfId="15339" xr:uid="{CD157015-9129-4E3A-91CF-0C3EC2485E5E}"/>
    <cellStyle name="Comma 3 3 12 2 3" xfId="15340" xr:uid="{0E3A2819-5117-4681-B837-E667DF0E54A6}"/>
    <cellStyle name="Comma 3 3 12 2 4" xfId="15341" xr:uid="{6A8A19D6-EF72-43FC-8F3F-33AB19E31A52}"/>
    <cellStyle name="Comma 3 3 12 3" xfId="15342" xr:uid="{1B765372-C2AE-45BC-80A1-3CF40596325D}"/>
    <cellStyle name="Comma 3 3 12 3 2" xfId="15343" xr:uid="{B104F79E-F509-4ACC-89F7-099F49280135}"/>
    <cellStyle name="Comma 3 3 12 4" xfId="15344" xr:uid="{952F9ABC-7730-4A8A-868D-DCE9E65E4862}"/>
    <cellStyle name="Comma 3 3 12 5" xfId="15345" xr:uid="{09EFF6C2-D58F-4791-9848-63695661C782}"/>
    <cellStyle name="Comma 3 3 13" xfId="15346" xr:uid="{8D6E5D71-7C12-4419-AC81-122F0D4EF1C2}"/>
    <cellStyle name="Comma 3 3 13 2" xfId="15347" xr:uid="{BEEC6964-CE8B-4C11-8240-94A066599086}"/>
    <cellStyle name="Comma 3 3 13 2 2" xfId="15348" xr:uid="{C2D48E4A-66DD-4238-9F71-105C09781B68}"/>
    <cellStyle name="Comma 3 3 13 3" xfId="15349" xr:uid="{B5FABE61-1C5B-46A0-95B2-5DC911A03F53}"/>
    <cellStyle name="Comma 3 3 14" xfId="15350" xr:uid="{2C0CF836-B5DE-41BF-95AD-C0CA87CF41CF}"/>
    <cellStyle name="Comma 3 3 14 2" xfId="15351" xr:uid="{429555E1-F229-4674-8055-5FC6F92BAC52}"/>
    <cellStyle name="Comma 3 3 14 2 2" xfId="15352" xr:uid="{52D4CD1B-7601-4AA6-A58F-98FB560C60CB}"/>
    <cellStyle name="Comma 3 3 14 3" xfId="15353" xr:uid="{88ABDB11-3600-4D5E-9C8A-CA831A2C6CFC}"/>
    <cellStyle name="Comma 3 3 15" xfId="15354" xr:uid="{F38919D5-BC47-43C9-94B7-5B48649A5813}"/>
    <cellStyle name="Comma 3 3 15 2" xfId="15355" xr:uid="{FF53E1AD-CDE5-4533-98BD-5DF063EF9A5B}"/>
    <cellStyle name="Comma 3 3 15 2 2" xfId="15356" xr:uid="{D509BC09-7640-40A4-A2F5-3937F38F219C}"/>
    <cellStyle name="Comma 3 3 15 3" xfId="15357" xr:uid="{264B28A7-A353-4AFA-A2B9-28DD9EA319C0}"/>
    <cellStyle name="Comma 3 3 16" xfId="15358" xr:uid="{89FCE6E0-D51E-4DBB-A41D-737C0F61D707}"/>
    <cellStyle name="Comma 3 3 16 2" xfId="15359" xr:uid="{F7228CF6-F01D-4CFB-8369-188191B591F5}"/>
    <cellStyle name="Comma 3 3 16 2 2" xfId="15360" xr:uid="{608B0017-9BA4-425C-9578-5F39EB619D71}"/>
    <cellStyle name="Comma 3 3 16 3" xfId="15361" xr:uid="{0B44B4AB-E2A1-43E9-BD00-ACAC7ADCD9B4}"/>
    <cellStyle name="Comma 3 3 17" xfId="15362" xr:uid="{F81ACA61-2286-48B5-89D9-65D97A16FB63}"/>
    <cellStyle name="Comma 3 3 17 2" xfId="15363" xr:uid="{D1045D8E-FFF6-489F-A2C1-F31E348CD073}"/>
    <cellStyle name="Comma 3 3 17 2 2" xfId="15364" xr:uid="{CEE3D7D4-E499-4C9E-82F0-02338971AEB1}"/>
    <cellStyle name="Comma 3 3 17 3" xfId="15365" xr:uid="{0C262951-AEC9-4A13-A495-FEB2E4B14F8D}"/>
    <cellStyle name="Comma 3 3 18" xfId="15366" xr:uid="{42809613-0E30-4E8A-A14A-E24EE2B198D1}"/>
    <cellStyle name="Comma 3 3 18 2" xfId="15367" xr:uid="{354ACB1C-009E-4640-A47F-E1433F4F0465}"/>
    <cellStyle name="Comma 3 3 19" xfId="15368" xr:uid="{8ADE4FA8-4B90-411A-81EC-28E03DFD7858}"/>
    <cellStyle name="Comma 3 3 19 2" xfId="15369" xr:uid="{4E34FB8B-2011-45C3-B80E-8D72A562BB93}"/>
    <cellStyle name="Comma 3 3 2" xfId="15370" xr:uid="{4C24A1A2-2D66-4029-9AE8-6E4D2BF3D5B9}"/>
    <cellStyle name="Comma 3 3 2 10" xfId="15371" xr:uid="{2309A0C5-CD1A-459F-8A9F-654517B42128}"/>
    <cellStyle name="Comma 3 3 2 10 2" xfId="15372" xr:uid="{CDED194D-4612-4416-8569-5A060069A04A}"/>
    <cellStyle name="Comma 3 3 2 10 2 2" xfId="15373" xr:uid="{9F15F8FB-BB3F-4B41-AA70-AC5E40279AE2}"/>
    <cellStyle name="Comma 3 3 2 10 2 2 2" xfId="15374" xr:uid="{0AD67437-DDB6-45B3-BF0F-E4D33387E0EF}"/>
    <cellStyle name="Comma 3 3 2 10 2 2 2 2" xfId="15375" xr:uid="{41DBF6E8-3B19-453D-A8D1-325E32D3D361}"/>
    <cellStyle name="Comma 3 3 2 10 2 2 3" xfId="15376" xr:uid="{86BCB352-4076-4039-8610-16B16C1AED04}"/>
    <cellStyle name="Comma 3 3 2 10 2 2 4" xfId="15377" xr:uid="{3C9D694D-65F1-49D4-9BC3-9FB0F7F8F467}"/>
    <cellStyle name="Comma 3 3 2 10 2 3" xfId="15378" xr:uid="{C13814C7-89CB-4686-BDB3-A68D93BBF84D}"/>
    <cellStyle name="Comma 3 3 2 10 2 3 2" xfId="15379" xr:uid="{3486DC5F-D808-48F8-A1B2-58F367B909A8}"/>
    <cellStyle name="Comma 3 3 2 10 2 4" xfId="15380" xr:uid="{EB22BA07-D07C-49B6-95A0-26D05F856CF0}"/>
    <cellStyle name="Comma 3 3 2 10 2 5" xfId="15381" xr:uid="{CC74F11E-53BD-446B-92CD-AA005C32FDAB}"/>
    <cellStyle name="Comma 3 3 2 10 3" xfId="15382" xr:uid="{200EB153-2B74-499A-9D22-064CA52F2F01}"/>
    <cellStyle name="Comma 3 3 2 11" xfId="15383" xr:uid="{B3D15B77-B4B3-4EBD-A6BF-62F13F607C6A}"/>
    <cellStyle name="Comma 3 3 2 11 2" xfId="15384" xr:uid="{1DE2F3D7-91CC-4D8B-A5BD-B517484E4F86}"/>
    <cellStyle name="Comma 3 3 2 11 2 2" xfId="15385" xr:uid="{75749F18-0B0B-41F7-9C97-8243887698CC}"/>
    <cellStyle name="Comma 3 3 2 11 2 2 2" xfId="15386" xr:uid="{A04A5DED-8726-4777-A43C-B1F4827E38F6}"/>
    <cellStyle name="Comma 3 3 2 11 2 3" xfId="15387" xr:uid="{6157ED88-2972-434C-83FF-7D191F272EAA}"/>
    <cellStyle name="Comma 3 3 2 11 2 4" xfId="15388" xr:uid="{E8DC8EFA-3F86-4777-B2D0-1F0EE6D8A17E}"/>
    <cellStyle name="Comma 3 3 2 11 3" xfId="15389" xr:uid="{9A5CF8D3-3A3D-4FF5-B748-934C15F2AEFB}"/>
    <cellStyle name="Comma 3 3 2 11 3 2" xfId="15390" xr:uid="{5D3315AA-0F8D-44E4-8669-EF62895443D7}"/>
    <cellStyle name="Comma 3 3 2 11 4" xfId="15391" xr:uid="{5DAEA0AC-C0D1-48BB-A3C6-127BAD6FADE6}"/>
    <cellStyle name="Comma 3 3 2 11 5" xfId="15392" xr:uid="{59C182B6-AB8D-4236-B003-A40A619C5A14}"/>
    <cellStyle name="Comma 3 3 2 12" xfId="15393" xr:uid="{CC59F4F1-0309-4D7C-9CAD-F0CE741DDB3F}"/>
    <cellStyle name="Comma 3 3 2 12 2" xfId="15394" xr:uid="{763DCD1B-26E2-4C38-8D94-D5F3E65E5F77}"/>
    <cellStyle name="Comma 3 3 2 12 2 2" xfId="15395" xr:uid="{310EEAFB-3AED-4A45-94C4-79F04B3FAE0D}"/>
    <cellStyle name="Comma 3 3 2 12 3" xfId="15396" xr:uid="{4D960421-1D31-4E59-A21B-1B87F7A0CF4F}"/>
    <cellStyle name="Comma 3 3 2 13" xfId="15397" xr:uid="{685ED89D-CDBA-48BD-B2F1-AF7774433AA1}"/>
    <cellStyle name="Comma 3 3 2 13 2" xfId="15398" xr:uid="{A6AE3E45-E63F-4B7D-AA27-1EC6498A21C3}"/>
    <cellStyle name="Comma 3 3 2 13 2 2" xfId="15399" xr:uid="{4EF01F0B-0B0B-4525-9886-617402860A2B}"/>
    <cellStyle name="Comma 3 3 2 13 3" xfId="15400" xr:uid="{AFEEBC37-857F-4658-B609-48AFE8E1FD0E}"/>
    <cellStyle name="Comma 3 3 2 14" xfId="15401" xr:uid="{930BEC28-4377-4F76-9742-FB87D576FDAA}"/>
    <cellStyle name="Comma 3 3 2 14 2" xfId="15402" xr:uid="{0956D732-3FE7-4BE6-9AD3-B4F1C1D39989}"/>
    <cellStyle name="Comma 3 3 2 14 2 2" xfId="15403" xr:uid="{339E090A-9BBE-4AE8-BE74-EE2E16D4BE91}"/>
    <cellStyle name="Comma 3 3 2 14 3" xfId="15404" xr:uid="{E2D587CF-1AE5-4CDF-82AA-98E7C11D3656}"/>
    <cellStyle name="Comma 3 3 2 15" xfId="15405" xr:uid="{BA2A9D38-CE28-49A0-B9B3-F3952B9A2899}"/>
    <cellStyle name="Comma 3 3 2 15 2" xfId="15406" xr:uid="{AAC44447-BFD5-4224-A4AF-1727D0C198A9}"/>
    <cellStyle name="Comma 3 3 2 15 2 2" xfId="15407" xr:uid="{65CAD751-B8DE-4436-86DD-5E80AE17AE07}"/>
    <cellStyle name="Comma 3 3 2 15 3" xfId="15408" xr:uid="{E959BB67-72F9-4F9A-A6C4-EBCB1557A855}"/>
    <cellStyle name="Comma 3 3 2 16" xfId="15409" xr:uid="{90A28D01-2438-4E52-AF1E-11A75A0665AC}"/>
    <cellStyle name="Comma 3 3 2 16 2" xfId="15410" xr:uid="{23BCD249-4909-40AE-82CA-DD0D33684A32}"/>
    <cellStyle name="Comma 3 3 2 16 2 2" xfId="15411" xr:uid="{5D09594A-A7D7-4DB5-8F5A-08D7400C50A4}"/>
    <cellStyle name="Comma 3 3 2 16 3" xfId="15412" xr:uid="{7115854E-07EB-4C48-BC6E-4B2271469DBA}"/>
    <cellStyle name="Comma 3 3 2 17" xfId="15413" xr:uid="{246A78C8-D8EA-4F39-9031-D984218F0DE5}"/>
    <cellStyle name="Comma 3 3 2 17 2" xfId="15414" xr:uid="{5D894C29-9D1C-44DF-8002-0B6950363AE6}"/>
    <cellStyle name="Comma 3 3 2 18" xfId="15415" xr:uid="{F719B006-7C82-4A45-A6EF-EA27D1318A63}"/>
    <cellStyle name="Comma 3 3 2 18 2" xfId="15416" xr:uid="{E8F47A5A-DE75-4049-AA0E-5C6F9E03090A}"/>
    <cellStyle name="Comma 3 3 2 19" xfId="15417" xr:uid="{9D43C60A-917D-45D2-B0C3-2C3BC1BAAAA3}"/>
    <cellStyle name="Comma 3 3 2 2" xfId="15418" xr:uid="{B4629B76-9D70-4890-A22D-3A530DC617C5}"/>
    <cellStyle name="Comma 3 3 2 2 2" xfId="15419" xr:uid="{686FA223-5C9E-4904-86C7-A483DD497AB2}"/>
    <cellStyle name="Comma 3 3 2 2 3" xfId="15420" xr:uid="{D6884D71-CDCB-46F5-A67F-0F47255B012D}"/>
    <cellStyle name="Comma 3 3 2 3" xfId="15421" xr:uid="{DEDD709E-EF96-4479-9230-E2547FFDD267}"/>
    <cellStyle name="Comma 3 3 2 4" xfId="15422" xr:uid="{7C13DC48-B7AC-4D0E-BD01-3121869F4C0F}"/>
    <cellStyle name="Comma 3 3 2 5" xfId="15423" xr:uid="{6A0E664C-DBCC-4DA7-A07D-085913355329}"/>
    <cellStyle name="Comma 3 3 2 6" xfId="15424" xr:uid="{CCF95FD5-AD4E-44EE-AF95-6E8D785B1774}"/>
    <cellStyle name="Comma 3 3 2 7" xfId="15425" xr:uid="{04459234-0E7F-4EDD-8571-8C784A977B99}"/>
    <cellStyle name="Comma 3 3 2 8" xfId="15426" xr:uid="{C9921852-93B9-4913-BF32-11792E7B601B}"/>
    <cellStyle name="Comma 3 3 2 9" xfId="15427" xr:uid="{B0ED52D8-A305-459A-9899-940247B039CA}"/>
    <cellStyle name="Comma 3 3 20" xfId="15428" xr:uid="{A3005E54-B934-465D-AEC9-A1D17E9D7DE3}"/>
    <cellStyle name="Comma 3 3 21" xfId="15429" xr:uid="{64726F98-14E0-4DEE-A1A5-E22C924DBCAD}"/>
    <cellStyle name="Comma 3 3 22" xfId="15430" xr:uid="{9CD29662-E612-4690-A075-C85692693D6B}"/>
    <cellStyle name="Comma 3 3 23" xfId="15431" xr:uid="{64E1B59C-B95F-441D-84B2-684688A5F854}"/>
    <cellStyle name="Comma 3 3 3" xfId="15432" xr:uid="{25A9AC30-673A-40F7-B9D6-04C97B1A081D}"/>
    <cellStyle name="Comma 3 3 3 2" xfId="15433" xr:uid="{702B890B-6F09-4332-B36B-CCFA00E31E82}"/>
    <cellStyle name="Comma 3 3 3 3" xfId="15434" xr:uid="{70B9AEFB-889B-4F4F-873D-B9BA9B546E03}"/>
    <cellStyle name="Comma 3 3 4" xfId="15435" xr:uid="{2B27A3DB-DFD0-44D5-9CD1-A1E948247D21}"/>
    <cellStyle name="Comma 3 3 5" xfId="15436" xr:uid="{FA4580C3-4281-4D39-BDAE-FE56D99FD496}"/>
    <cellStyle name="Comma 3 3 6" xfId="15437" xr:uid="{44D492DE-AD03-4700-B9D3-611F9F3F963A}"/>
    <cellStyle name="Comma 3 3 7" xfId="15438" xr:uid="{7EA3FAEC-D5C6-4C97-8D80-74291736BEFA}"/>
    <cellStyle name="Comma 3 3 8" xfId="15439" xr:uid="{B4F9AB09-18A4-4A5E-BB9E-19E8D3A9270A}"/>
    <cellStyle name="Comma 3 3 9" xfId="15440" xr:uid="{9F488B91-A066-4932-93DD-3A5BAC2573EF}"/>
    <cellStyle name="Comma 3 4" xfId="15441" xr:uid="{EB81EAF7-C0FE-46C3-BF96-AA53CF7CE663}"/>
    <cellStyle name="Comma 3 4 10" xfId="15442" xr:uid="{B82BF2CE-8902-4EFF-8087-45A652678D96}"/>
    <cellStyle name="Comma 3 4 10 2" xfId="15443" xr:uid="{4EEC0D1C-0864-480E-B5EE-5B6BE205F93D}"/>
    <cellStyle name="Comma 3 4 10 2 2" xfId="15444" xr:uid="{48F6757B-6456-4560-9810-5CF729BF6AB2}"/>
    <cellStyle name="Comma 3 4 10 2 2 2" xfId="15445" xr:uid="{C66DBF89-15C2-4FDA-B6CE-D833815DFC37}"/>
    <cellStyle name="Comma 3 4 10 2 2 2 2" xfId="15446" xr:uid="{6A4DC30A-DE3C-431A-8ACD-133B91874ACD}"/>
    <cellStyle name="Comma 3 4 10 2 2 3" xfId="15447" xr:uid="{A558D347-FC89-4DAC-BD1B-36998FC17F5D}"/>
    <cellStyle name="Comma 3 4 10 2 2 4" xfId="15448" xr:uid="{7ADFD67D-2CE1-40AE-AF8C-02210D2568CB}"/>
    <cellStyle name="Comma 3 4 10 2 3" xfId="15449" xr:uid="{587211D1-1995-47DB-B86D-ADB271C09F36}"/>
    <cellStyle name="Comma 3 4 10 2 3 2" xfId="15450" xr:uid="{03F62BEF-B374-4A48-82DE-E21B9AF919F5}"/>
    <cellStyle name="Comma 3 4 10 2 4" xfId="15451" xr:uid="{BBA372DC-3405-4E24-B668-A9E5424BC2E0}"/>
    <cellStyle name="Comma 3 4 10 2 5" xfId="15452" xr:uid="{941E87B3-42E8-4C97-ACFE-B8E3DCAA09F7}"/>
    <cellStyle name="Comma 3 4 10 3" xfId="15453" xr:uid="{5A0584ED-A0D2-46C0-B1A4-C2F8C4F0ACCD}"/>
    <cellStyle name="Comma 3 4 11" xfId="15454" xr:uid="{11CFDA19-73EA-4747-A543-07E0AA0D01E8}"/>
    <cellStyle name="Comma 3 4 11 2" xfId="15455" xr:uid="{4C9538DB-96D0-48BD-BBA0-5026DA063A0A}"/>
    <cellStyle name="Comma 3 4 11 2 2" xfId="15456" xr:uid="{62BD7FFB-8D7D-4F9E-A1B0-496835D30045}"/>
    <cellStyle name="Comma 3 4 11 2 2 2" xfId="15457" xr:uid="{9D635355-1EBD-4B8A-AC2C-0927B5F356BF}"/>
    <cellStyle name="Comma 3 4 11 2 3" xfId="15458" xr:uid="{F9408377-7D1E-4AE4-9F23-57238D66B519}"/>
    <cellStyle name="Comma 3 4 11 2 4" xfId="15459" xr:uid="{0DCD5A2D-D404-4620-8204-1CF2AA67BA68}"/>
    <cellStyle name="Comma 3 4 11 3" xfId="15460" xr:uid="{B25B3638-C573-485A-B7C4-5FC7B20DC9F6}"/>
    <cellStyle name="Comma 3 4 11 3 2" xfId="15461" xr:uid="{2EAFB9A2-CB29-455E-BBCE-A8D18E673083}"/>
    <cellStyle name="Comma 3 4 11 4" xfId="15462" xr:uid="{43AAB727-8499-40C2-8B49-8C1ADB61FE1E}"/>
    <cellStyle name="Comma 3 4 11 5" xfId="15463" xr:uid="{D88561C1-4AFE-4AB3-8DC5-678BD34C45CF}"/>
    <cellStyle name="Comma 3 4 12" xfId="15464" xr:uid="{B3586CF6-25F1-4A2D-A04E-443BDB79C41F}"/>
    <cellStyle name="Comma 3 4 12 2" xfId="15465" xr:uid="{0025F7A1-73D6-4A82-9013-BEDEFC9C38F6}"/>
    <cellStyle name="Comma 3 4 12 2 2" xfId="15466" xr:uid="{BB83BE39-7871-4637-A165-F18664B440D8}"/>
    <cellStyle name="Comma 3 4 12 3" xfId="15467" xr:uid="{28B54D63-541A-4A55-8AE1-4F7A918F1534}"/>
    <cellStyle name="Comma 3 4 13" xfId="15468" xr:uid="{4D4C3F8D-4BEC-4B0F-A1A4-EA7710A9241D}"/>
    <cellStyle name="Comma 3 4 13 2" xfId="15469" xr:uid="{F2CB7617-F491-44DD-AA80-6CFC459BD672}"/>
    <cellStyle name="Comma 3 4 13 2 2" xfId="15470" xr:uid="{0AC9A910-94C6-421D-98AC-A9B0B88370CE}"/>
    <cellStyle name="Comma 3 4 13 3" xfId="15471" xr:uid="{2C420283-AD4A-437F-AEFE-DEAA93F2AC43}"/>
    <cellStyle name="Comma 3 4 14" xfId="15472" xr:uid="{ECCE0A26-C4EF-4077-8069-2E8438D34E66}"/>
    <cellStyle name="Comma 3 4 14 2" xfId="15473" xr:uid="{86A547C3-3E20-4B4E-945A-5A44FF77CB65}"/>
    <cellStyle name="Comma 3 4 14 2 2" xfId="15474" xr:uid="{7F1C6BBB-75E6-4EEB-A8E3-3413C0901599}"/>
    <cellStyle name="Comma 3 4 14 3" xfId="15475" xr:uid="{17935FE2-5200-47E0-856C-3687F7ED509C}"/>
    <cellStyle name="Comma 3 4 15" xfId="15476" xr:uid="{82079C3B-0AA0-4FE6-9BD4-41A377068FFB}"/>
    <cellStyle name="Comma 3 4 15 2" xfId="15477" xr:uid="{6214D51F-7FC9-4D83-A327-B318E639CA40}"/>
    <cellStyle name="Comma 3 4 15 2 2" xfId="15478" xr:uid="{D4ECED29-1954-4837-A555-D63D65CE6F19}"/>
    <cellStyle name="Comma 3 4 15 3" xfId="15479" xr:uid="{5E78436E-FD2D-4078-8390-DF76CBA771C2}"/>
    <cellStyle name="Comma 3 4 16" xfId="15480" xr:uid="{E3345FB9-A55E-425D-9A20-2C6021445338}"/>
    <cellStyle name="Comma 3 4 16 2" xfId="15481" xr:uid="{A2ACABE0-9709-4164-8AF6-FC4E44599D53}"/>
    <cellStyle name="Comma 3 4 16 2 2" xfId="15482" xr:uid="{7687C175-B140-4D24-BB90-BC0D87515EF7}"/>
    <cellStyle name="Comma 3 4 16 3" xfId="15483" xr:uid="{7073A69D-613C-41B7-8FF8-9AE991F911B0}"/>
    <cellStyle name="Comma 3 4 17" xfId="15484" xr:uid="{72FF14BC-10F5-4AA3-A9F7-15EA6C1CA8B2}"/>
    <cellStyle name="Comma 3 4 17 2" xfId="15485" xr:uid="{79C8EE5A-B579-485F-B776-1F343A1858DE}"/>
    <cellStyle name="Comma 3 4 18" xfId="15486" xr:uid="{2CC94A20-860B-48C4-B5D6-8A1CD891570E}"/>
    <cellStyle name="Comma 3 4 18 2" xfId="15487" xr:uid="{B49328BC-38C9-4D43-A266-734F47B40C21}"/>
    <cellStyle name="Comma 3 4 19" xfId="15488" xr:uid="{42BC3B00-BF5D-4899-AD91-BF2BC67D616D}"/>
    <cellStyle name="Comma 3 4 2" xfId="15489" xr:uid="{C3368E3B-889E-44BF-9571-A7E335C6E439}"/>
    <cellStyle name="Comma 3 4 2 2" xfId="15490" xr:uid="{41325B97-DAAB-4003-89E0-D44076B7981F}"/>
    <cellStyle name="Comma 3 4 2 3" xfId="15491" xr:uid="{A2979EF7-FF4E-4608-9C84-DDDFC6564841}"/>
    <cellStyle name="Comma 3 4 3" xfId="15492" xr:uid="{39AE2988-C435-43F2-A60D-FC2C6F8F1FDE}"/>
    <cellStyle name="Comma 3 4 4" xfId="15493" xr:uid="{69AC725E-A526-4B0D-A44E-320EF2B51D04}"/>
    <cellStyle name="Comma 3 4 5" xfId="15494" xr:uid="{BD4C2104-2EE9-4588-9554-F4EEE1E8AA09}"/>
    <cellStyle name="Comma 3 4 6" xfId="15495" xr:uid="{0732569E-2353-4C0F-849E-2378D87A2263}"/>
    <cellStyle name="Comma 3 4 7" xfId="15496" xr:uid="{2CE3A639-4387-4940-ADAE-C1E1EFA318F0}"/>
    <cellStyle name="Comma 3 4 8" xfId="15497" xr:uid="{772D81B5-1007-4AF6-AEEC-AD0B081E1954}"/>
    <cellStyle name="Comma 3 4 9" xfId="15498" xr:uid="{F4532AAB-3C42-4D59-8914-72ED68CE1F6E}"/>
    <cellStyle name="Comma 3 5" xfId="15499" xr:uid="{BE8FEC62-C8CA-41A5-89CF-8B526EC52CFE}"/>
    <cellStyle name="Comma 3 5 10" xfId="15500" xr:uid="{371EC4A7-F3E0-4B53-8895-1076001E34F4}"/>
    <cellStyle name="Comma 3 5 10 2" xfId="15501" xr:uid="{8D0CC6FD-4688-464D-9237-3D0DE1ECA3A3}"/>
    <cellStyle name="Comma 3 5 10 2 2" xfId="15502" xr:uid="{B29D9DC4-AF62-4729-9C54-3A1E6C4A11CE}"/>
    <cellStyle name="Comma 3 5 10 2 2 2" xfId="15503" xr:uid="{3972110D-BF5C-4433-9CA0-3B419C49490F}"/>
    <cellStyle name="Comma 3 5 10 2 2 2 2" xfId="15504" xr:uid="{D1960721-79D5-4BF2-9DD8-79079A6DFC49}"/>
    <cellStyle name="Comma 3 5 10 2 2 3" xfId="15505" xr:uid="{34F5F28B-4FD5-4FA2-B823-D97E70D1E99B}"/>
    <cellStyle name="Comma 3 5 10 2 2 4" xfId="15506" xr:uid="{D01E755A-D01C-4A58-9B8D-8BC77E9A6168}"/>
    <cellStyle name="Comma 3 5 10 2 3" xfId="15507" xr:uid="{F435C708-8033-4735-A0BC-556B85476E5D}"/>
    <cellStyle name="Comma 3 5 10 2 3 2" xfId="15508" xr:uid="{E6E3888D-3282-4FA1-8930-AF0F7AB8897A}"/>
    <cellStyle name="Comma 3 5 10 2 4" xfId="15509" xr:uid="{21041B6F-3A3C-457D-8F05-F84281331A52}"/>
    <cellStyle name="Comma 3 5 10 2 5" xfId="15510" xr:uid="{75649415-E899-4180-8F10-979F24ED5E9D}"/>
    <cellStyle name="Comma 3 5 10 3" xfId="15511" xr:uid="{B7EAC993-A346-43FC-9426-BD33A24DC0C5}"/>
    <cellStyle name="Comma 3 5 11" xfId="15512" xr:uid="{06FFDB70-0B8B-4950-AE9C-C0D832F51258}"/>
    <cellStyle name="Comma 3 5 11 2" xfId="15513" xr:uid="{37E6CECC-1E59-4880-AB0C-6B5379C82BA7}"/>
    <cellStyle name="Comma 3 5 11 2 2" xfId="15514" xr:uid="{81DB05EC-F7E0-4320-A4CC-C9E656EC6254}"/>
    <cellStyle name="Comma 3 5 11 2 2 2" xfId="15515" xr:uid="{0E272E7D-D07F-4B95-871D-8DF02B44AC81}"/>
    <cellStyle name="Comma 3 5 11 2 3" xfId="15516" xr:uid="{FE308ADD-6797-4646-B8ED-D8B36B3BFED3}"/>
    <cellStyle name="Comma 3 5 11 2 4" xfId="15517" xr:uid="{21612DB3-CA5F-49F1-BC4E-6B35E8958D98}"/>
    <cellStyle name="Comma 3 5 11 3" xfId="15518" xr:uid="{18DF0D60-7B10-4E69-A759-66911B392216}"/>
    <cellStyle name="Comma 3 5 11 3 2" xfId="15519" xr:uid="{7A6345AA-C6E3-47B0-8B85-CB4F5C3B6C72}"/>
    <cellStyle name="Comma 3 5 11 4" xfId="15520" xr:uid="{284E9B03-18F2-4B42-9B1F-04D67982DCE9}"/>
    <cellStyle name="Comma 3 5 11 5" xfId="15521" xr:uid="{E739A630-B393-4E58-97CD-7393D5680454}"/>
    <cellStyle name="Comma 3 5 12" xfId="15522" xr:uid="{1D1E975B-5896-4C68-AE31-A807E388EA11}"/>
    <cellStyle name="Comma 3 5 12 2" xfId="15523" xr:uid="{6A0A37AB-CDE7-46D4-840D-E0CAA62876AE}"/>
    <cellStyle name="Comma 3 5 12 2 2" xfId="15524" xr:uid="{09DB4724-CCD9-4A89-B322-FBA517E1B430}"/>
    <cellStyle name="Comma 3 5 12 3" xfId="15525" xr:uid="{6AC2477C-804C-4114-B824-240131842CC7}"/>
    <cellStyle name="Comma 3 5 13" xfId="15526" xr:uid="{E81447C2-C849-48BD-9A33-32838BBBFF6B}"/>
    <cellStyle name="Comma 3 5 13 2" xfId="15527" xr:uid="{2897F01F-2987-4336-9CA3-F0DEE2FB9D69}"/>
    <cellStyle name="Comma 3 5 13 2 2" xfId="15528" xr:uid="{3A42B416-6860-43C4-969C-24CFFBDC6F91}"/>
    <cellStyle name="Comma 3 5 13 3" xfId="15529" xr:uid="{EF38A5F5-11B2-4C11-8818-DD55AC8A9C36}"/>
    <cellStyle name="Comma 3 5 14" xfId="15530" xr:uid="{17E84D61-29E9-465C-B124-CE245349FA43}"/>
    <cellStyle name="Comma 3 5 14 2" xfId="15531" xr:uid="{4C2E660A-353F-4DFE-9159-FDEC1E787FAF}"/>
    <cellStyle name="Comma 3 5 14 2 2" xfId="15532" xr:uid="{E056007D-F45B-4BDC-B7BB-99CD749991BB}"/>
    <cellStyle name="Comma 3 5 14 3" xfId="15533" xr:uid="{7E09A874-2E7A-442D-86DC-12668C325355}"/>
    <cellStyle name="Comma 3 5 15" xfId="15534" xr:uid="{40654365-002D-4C39-BF8C-93CC39D3EBA0}"/>
    <cellStyle name="Comma 3 5 15 2" xfId="15535" xr:uid="{BC7C6411-71D0-4794-9077-E33C0B9E1A6F}"/>
    <cellStyle name="Comma 3 5 15 2 2" xfId="15536" xr:uid="{BBF64145-81A8-4018-AE82-7EF17579C657}"/>
    <cellStyle name="Comma 3 5 15 3" xfId="15537" xr:uid="{74018368-BB51-4A8C-A65B-6629D2C59639}"/>
    <cellStyle name="Comma 3 5 16" xfId="15538" xr:uid="{6ED5F73E-BC45-447D-BE13-CE7F5C1EF3DC}"/>
    <cellStyle name="Comma 3 5 16 2" xfId="15539" xr:uid="{4CDE6258-EACF-49BD-BADA-FF236237C6F8}"/>
    <cellStyle name="Comma 3 5 16 2 2" xfId="15540" xr:uid="{455231B0-83BA-4A09-9503-95037D108BF7}"/>
    <cellStyle name="Comma 3 5 16 3" xfId="15541" xr:uid="{AA4FFE2C-F2A0-4D8C-94B7-6BE058BB7EDB}"/>
    <cellStyle name="Comma 3 5 17" xfId="15542" xr:uid="{75660C68-8EEB-4AA3-B8E2-1936ABB8ADED}"/>
    <cellStyle name="Comma 3 5 17 2" xfId="15543" xr:uid="{CB9AA418-AF88-4376-A47C-FEADD2E9DDAD}"/>
    <cellStyle name="Comma 3 5 18" xfId="15544" xr:uid="{7BB806E5-9855-4AD5-A41B-3ABD2E2BAD76}"/>
    <cellStyle name="Comma 3 5 18 2" xfId="15545" xr:uid="{BC346014-C356-4616-AD6E-2A56E9058772}"/>
    <cellStyle name="Comma 3 5 19" xfId="15546" xr:uid="{7850FF50-383D-4A77-96A4-691286910854}"/>
    <cellStyle name="Comma 3 5 2" xfId="15547" xr:uid="{0801AC36-C059-42F1-883E-C043FB11546C}"/>
    <cellStyle name="Comma 3 5 2 2" xfId="15548" xr:uid="{4F5658DC-8078-49AC-8085-CFBA06F3AF2F}"/>
    <cellStyle name="Comma 3 5 2 3" xfId="15549" xr:uid="{E06969E6-D3D7-4E8C-AAC3-CE6E5C29DDE5}"/>
    <cellStyle name="Comma 3 5 3" xfId="15550" xr:uid="{31AE5138-B6D2-4E56-BA54-3BD3CB4019C2}"/>
    <cellStyle name="Comma 3 5 4" xfId="15551" xr:uid="{4CADBC20-6072-47C3-A727-A2E48FDB1D08}"/>
    <cellStyle name="Comma 3 5 5" xfId="15552" xr:uid="{4B5FA291-0E7A-4B0C-B590-315269223F49}"/>
    <cellStyle name="Comma 3 5 6" xfId="15553" xr:uid="{6846FB3B-00E0-4952-8A95-A851DF576915}"/>
    <cellStyle name="Comma 3 5 7" xfId="15554" xr:uid="{9DF976F0-74D6-452B-8B46-E76E77DBE397}"/>
    <cellStyle name="Comma 3 5 8" xfId="15555" xr:uid="{93A82CDA-81FE-4BFD-8938-8C652ED23F52}"/>
    <cellStyle name="Comma 3 5 9" xfId="15556" xr:uid="{F6E24971-9288-4CA0-A70A-113861CE5341}"/>
    <cellStyle name="Comma 3 6" xfId="15557" xr:uid="{C58E17B9-8015-4F30-86CF-0C0D5759AB2D}"/>
    <cellStyle name="Comma 3 6 2" xfId="15558" xr:uid="{33EA9D5C-3C0C-4813-882C-595FE40186EA}"/>
    <cellStyle name="Comma 3 6 2 2" xfId="15559" xr:uid="{62AD79A8-05E0-45F7-8A91-0032E8D7C765}"/>
    <cellStyle name="Comma 3 6 3" xfId="15560" xr:uid="{8C6011F7-6E76-4F29-8B12-4338D7D7755F}"/>
    <cellStyle name="Comma 3 7" xfId="15561" xr:uid="{894817D1-A6A3-4562-8B07-6F92C4F407B9}"/>
    <cellStyle name="Comma 3 8" xfId="15562" xr:uid="{BA894F33-0371-4EC4-A44F-D79F11D6457C}"/>
    <cellStyle name="Comma 3 9" xfId="15563" xr:uid="{3B831652-D325-47FA-8BAC-456154145170}"/>
    <cellStyle name="Comma 4" xfId="15564" xr:uid="{1BE3A0C8-039B-40AD-987F-75E8E327561E}"/>
    <cellStyle name="Comma 4 2" xfId="15565" xr:uid="{9EEC121A-F93D-40E2-8960-CF21CBF7DE77}"/>
    <cellStyle name="Comma 4 2 2" xfId="15566" xr:uid="{8999264C-EB80-4B16-B9FD-6EAF4883EAC3}"/>
    <cellStyle name="Comma 4 2 2 2" xfId="15567" xr:uid="{7ADDF1EE-3F2F-4402-8CC8-FF5DD1A4CCD3}"/>
    <cellStyle name="Comma 4 2 3" xfId="15568" xr:uid="{A44255AB-DB35-4DC1-ACF4-B744F504C7F5}"/>
    <cellStyle name="Comma 4 3" xfId="15569" xr:uid="{9E60D54D-1A9A-4CFD-A573-1E0ABE8F01FC}"/>
    <cellStyle name="Comma 4 3 2" xfId="15570" xr:uid="{BE099AF5-A1C9-41C7-BFBE-B92A2A007325}"/>
    <cellStyle name="Comma 4 3 2 2" xfId="15571" xr:uid="{901AB985-AAAB-497A-824D-CD2710A26AC2}"/>
    <cellStyle name="Comma 4 3 3" xfId="15572" xr:uid="{E36B4453-06E8-47E6-B935-71169600AEA4}"/>
    <cellStyle name="Comma 4 4" xfId="15573" xr:uid="{50344393-7A19-44EF-B35C-E026A6929B07}"/>
    <cellStyle name="Comma 4 4 2" xfId="15574" xr:uid="{EAA5FE43-BD6A-4CAA-9755-7C8C62F28722}"/>
    <cellStyle name="Comma 4 4 2 2" xfId="15575" xr:uid="{52A91153-7BE6-491D-897D-972D42F6594F}"/>
    <cellStyle name="Comma 4 4 3" xfId="15576" xr:uid="{7E17AF3E-3F4D-4E5A-985A-8D3EA27DF71D}"/>
    <cellStyle name="Comma 4 5" xfId="15577" xr:uid="{64FA685A-F182-4EFF-AD9B-D67C994E7D5D}"/>
    <cellStyle name="Comma 4 5 2" xfId="15578" xr:uid="{91CFE1C3-D9D4-4E4C-9066-5F2DE37DC35F}"/>
    <cellStyle name="Comma 4 6" xfId="15579" xr:uid="{C0328923-1F36-4C91-AAB0-6730BDDD882F}"/>
    <cellStyle name="Comma 4 7" xfId="15580" xr:uid="{43E37FE6-92C5-410B-A6CB-ADFE6BA841C2}"/>
    <cellStyle name="Comma 4 8" xfId="15581" xr:uid="{1806C0B3-A70D-4D76-B14F-BA5292B11002}"/>
    <cellStyle name="Comma 4 9" xfId="15582" xr:uid="{93897FA5-E69C-4FB9-A016-212F80E9DF36}"/>
    <cellStyle name="Comma 5" xfId="15583" xr:uid="{65B76F58-ACC6-46DF-B8DA-E237352E75EE}"/>
    <cellStyle name="Comma 5 2" xfId="15584" xr:uid="{88C351D8-6016-4C0C-8D35-D1B66AD32101}"/>
    <cellStyle name="Comma 5 2 2" xfId="15585" xr:uid="{EDC55360-DC3C-4F40-8B2D-BB41143DCC14}"/>
    <cellStyle name="Comma 5 2 2 2" xfId="15586" xr:uid="{61EEE93A-05AB-4D55-BBC1-99421CC7DA84}"/>
    <cellStyle name="Comma 5 2 2 2 2" xfId="15587" xr:uid="{D7C80ABF-1748-43FF-87DA-CDDF04B65E99}"/>
    <cellStyle name="Comma 5 2 2 3" xfId="15588" xr:uid="{1E78842B-8287-4808-801D-90074C895A66}"/>
    <cellStyle name="Comma 5 2 3" xfId="15589" xr:uid="{8CF9DF39-FD99-4897-9099-6673205AA5FD}"/>
    <cellStyle name="Comma 5 2 3 2" xfId="15590" xr:uid="{E3A5B815-2D6D-4DCB-8474-943F2783C9F1}"/>
    <cellStyle name="Comma 5 2 4" xfId="15591" xr:uid="{EDABAFAC-B967-4869-9EBF-95C551AA2E3A}"/>
    <cellStyle name="Comma 5 2 4 2" xfId="15592" xr:uid="{E06A3707-1617-45A7-8FDB-08BF9D98F575}"/>
    <cellStyle name="Comma 5 2 5" xfId="15593" xr:uid="{A27859F6-B885-4A16-A9EE-F26856C1A2C7}"/>
    <cellStyle name="Comma 5 2 6" xfId="15594" xr:uid="{F03268C1-24F7-43AE-9C55-4D3C0A1D9DE0}"/>
    <cellStyle name="Comma 5 3" xfId="15595" xr:uid="{8B45151D-D495-4A47-B1D5-FEE20EF7A8B3}"/>
    <cellStyle name="Comma 5 3 2" xfId="15596" xr:uid="{53B027D2-C8DC-4465-A455-B496583DA2A5}"/>
    <cellStyle name="Comma 5 3 2 2" xfId="15597" xr:uid="{A3A2730B-6CD7-4893-A09D-DFE25585CE05}"/>
    <cellStyle name="Comma 5 3 2 2 2" xfId="15598" xr:uid="{4570DB73-21F3-405B-AACA-E57AF9510551}"/>
    <cellStyle name="Comma 5 3 2 3" xfId="15599" xr:uid="{976DA0AF-699E-4DA6-A71D-1BEFA8006F69}"/>
    <cellStyle name="Comma 5 3 3" xfId="15600" xr:uid="{4F47B4BB-C015-410F-8461-1F85BF86DC01}"/>
    <cellStyle name="Comma 5 3 3 2" xfId="15601" xr:uid="{FCF87E36-D39E-4B11-964A-766D79D9D36F}"/>
    <cellStyle name="Comma 5 3 4" xfId="15602" xr:uid="{A3F9EB85-9427-4E94-B044-701129DA8EAC}"/>
    <cellStyle name="Comma 5 3 4 2" xfId="15603" xr:uid="{0FAB930E-5C12-460E-8319-1D41101566A6}"/>
    <cellStyle name="Comma 5 3 5" xfId="15604" xr:uid="{57DA4195-1C49-43BA-AC8B-221CDB51D7C4}"/>
    <cellStyle name="Comma 5 4" xfId="15605" xr:uid="{603B5AD3-0C82-4C49-A3F7-0D6F72C89AFB}"/>
    <cellStyle name="Comma 5 4 2" xfId="15606" xr:uid="{8F7F905B-89B1-4201-9000-0831D566FCB4}"/>
    <cellStyle name="Comma 5 4 2 2" xfId="15607" xr:uid="{FA728A75-0DFE-45D6-899F-409EE456B0FB}"/>
    <cellStyle name="Comma 5 4 3" xfId="15608" xr:uid="{4334B782-FD60-458C-B804-D447214FB864}"/>
    <cellStyle name="Comma 5 4 3 2" xfId="15609" xr:uid="{EC6871DD-AA8C-411A-BF04-8980A533591E}"/>
    <cellStyle name="Comma 5 4 4" xfId="15610" xr:uid="{E210FF2D-02B3-4202-9871-D3709940BD84}"/>
    <cellStyle name="Comma 5 5" xfId="15611" xr:uid="{515D5009-F6A8-4B78-955D-04E4BD7E801F}"/>
    <cellStyle name="Comma 5 5 2" xfId="15612" xr:uid="{8413AC4C-16DA-447C-8CC5-2C128FEA4387}"/>
    <cellStyle name="Comma 5 5 2 2" xfId="15613" xr:uid="{D48818A7-16C3-4A27-8907-DEDF50D7956A}"/>
    <cellStyle name="Comma 5 5 3" xfId="15614" xr:uid="{20DB9D76-4850-432D-B965-A88B1876156D}"/>
    <cellStyle name="Comma 5 5 4" xfId="15615" xr:uid="{940F51E3-ECAC-4A10-B00E-514A165A954E}"/>
    <cellStyle name="Comma 5 6" xfId="15616" xr:uid="{66777CA9-131F-4082-BC7A-B3EC20ADAF89}"/>
    <cellStyle name="Comma 5 6 2" xfId="15617" xr:uid="{187D3760-A0EE-4DDF-9F07-7D6A451A9CD7}"/>
    <cellStyle name="Comma 5 7" xfId="15618" xr:uid="{773D217A-18D5-4DF3-86DD-FC587BC0F16A}"/>
    <cellStyle name="Comma 5 8" xfId="15619" xr:uid="{670E1DA5-7AF3-4D18-8F30-06B72A364770}"/>
    <cellStyle name="Comma 5 8 2" xfId="15620" xr:uid="{20364B63-2EBF-47D2-A97E-5397E3563C24}"/>
    <cellStyle name="Comma 5 9" xfId="15621" xr:uid="{87895895-049D-496C-B654-AF5585BC09FE}"/>
    <cellStyle name="Comma 6" xfId="15622" xr:uid="{255A8D74-E779-4EC6-B04D-E1BCA99FEB36}"/>
    <cellStyle name="Comma 6 2" xfId="15623" xr:uid="{3959FCEA-FBB8-4362-9BF1-DD045A7516FE}"/>
    <cellStyle name="Comma 6 3" xfId="15624" xr:uid="{01AAF266-378E-48A5-8EAD-7B8082B9C77A}"/>
    <cellStyle name="Comma 6 4" xfId="15625" xr:uid="{521B0675-7038-4135-8732-582EFD83F8CA}"/>
    <cellStyle name="Comma 7" xfId="15626" xr:uid="{F3A31FB5-F0F4-498B-998D-311BACC78418}"/>
    <cellStyle name="Comma 7 2" xfId="15627" xr:uid="{9A1F5596-4F8E-4A52-BCD9-5FFF5AFCB3D0}"/>
    <cellStyle name="Comma 7 3" xfId="15628" xr:uid="{30833B4E-DF0A-4920-97C2-0AB919379C07}"/>
    <cellStyle name="Comma 8" xfId="15629" xr:uid="{EFC96846-9DD2-4123-BCC7-A369A10C2D18}"/>
    <cellStyle name="Comma 9" xfId="15630" xr:uid="{6FE63643-3845-41DD-9E9E-70C87856AC88}"/>
    <cellStyle name="Comma0" xfId="15631" xr:uid="{723046C0-8880-4F93-9459-E5BD748CBF61}"/>
    <cellStyle name="Currency" xfId="63983" builtinId="4"/>
    <cellStyle name="Currency 10" xfId="15632" xr:uid="{C4836C25-4413-4F95-BFBB-8249D2181B7F}"/>
    <cellStyle name="Currency 10 10" xfId="15633" xr:uid="{6FB5C80C-A941-47DF-8690-2A8BE715A239}"/>
    <cellStyle name="Currency 10 10 2" xfId="15634" xr:uid="{3F66C84D-EA1A-4381-8B0D-C8ED1CBFFD76}"/>
    <cellStyle name="Currency 10 10 2 2" xfId="15635" xr:uid="{9D32483B-5225-49E1-9BE7-9F014AD4AC8B}"/>
    <cellStyle name="Currency 10 10 2 2 2" xfId="15636" xr:uid="{EDB437D6-D66D-4B6E-956C-1B1B0E29BAB5}"/>
    <cellStyle name="Currency 10 10 2 2 2 2" xfId="15637" xr:uid="{EFD984EA-5CDB-4B7A-89F5-A00C03CEDD64}"/>
    <cellStyle name="Currency 10 10 2 2 3" xfId="15638" xr:uid="{60B07D06-F25F-4749-AB34-823CC08D6837}"/>
    <cellStyle name="Currency 10 10 2 2 4" xfId="15639" xr:uid="{309D1BB2-763E-4D01-B3B3-D69F946367E8}"/>
    <cellStyle name="Currency 10 10 2 3" xfId="15640" xr:uid="{244DE3C1-0439-41DD-A8FE-7C297AE5959A}"/>
    <cellStyle name="Currency 10 10 2 3 2" xfId="15641" xr:uid="{068238FC-E9A9-4909-B7C0-CA4D0F656BD1}"/>
    <cellStyle name="Currency 10 10 2 4" xfId="15642" xr:uid="{B743A5AA-C3A9-43BF-A9DD-B355E18080FE}"/>
    <cellStyle name="Currency 10 10 2 5" xfId="15643" xr:uid="{0728D435-074F-4CC7-BA42-92176F099505}"/>
    <cellStyle name="Currency 10 10 3" xfId="15644" xr:uid="{35C9FE6C-3C52-4FA9-88A8-D8F1A337BADD}"/>
    <cellStyle name="Currency 10 11" xfId="15645" xr:uid="{DC38DA38-ED36-41A0-917C-7C8A1FAC9E9F}"/>
    <cellStyle name="Currency 10 11 2" xfId="15646" xr:uid="{F5B3E55E-8939-4791-8AB0-C42AFD3AD23E}"/>
    <cellStyle name="Currency 10 11 2 2" xfId="15647" xr:uid="{EB2913BC-38A4-48E1-BA8D-A8CC31BF1CA7}"/>
    <cellStyle name="Currency 10 11 2 2 2" xfId="15648" xr:uid="{E7495E99-02FC-4EA3-B040-2344C7BF1DD0}"/>
    <cellStyle name="Currency 10 11 2 3" xfId="15649" xr:uid="{43123CEA-2E6A-460B-9F79-7FC57B073B50}"/>
    <cellStyle name="Currency 10 11 2 4" xfId="15650" xr:uid="{549592B3-15C3-48E1-84F4-820E705863CC}"/>
    <cellStyle name="Currency 10 11 3" xfId="15651" xr:uid="{3062721E-52B2-4CEE-8BC9-39A11251302D}"/>
    <cellStyle name="Currency 10 11 3 2" xfId="15652" xr:uid="{FE408EB8-EB49-4085-A635-27DF9A6A6B49}"/>
    <cellStyle name="Currency 10 11 4" xfId="15653" xr:uid="{D4F975C4-0CF1-4B5E-99EC-FF441BED961C}"/>
    <cellStyle name="Currency 10 11 5" xfId="15654" xr:uid="{B9580232-7BED-4379-8DDC-C38A750DB1E7}"/>
    <cellStyle name="Currency 10 12" xfId="15655" xr:uid="{F07FFC45-D62D-4CE2-BEAB-E448FE0E2B1D}"/>
    <cellStyle name="Currency 10 12 2" xfId="15656" xr:uid="{B959CFB5-AF2C-443F-8531-499866D7CDA6}"/>
    <cellStyle name="Currency 10 12 2 2" xfId="15657" xr:uid="{C80F2878-6E48-4CBE-BFDF-AB416A60F7E4}"/>
    <cellStyle name="Currency 10 12 3" xfId="15658" xr:uid="{B93BEFC4-7E59-4A4B-9C77-C8A8D5C997B7}"/>
    <cellStyle name="Currency 10 13" xfId="15659" xr:uid="{FD405BAB-056E-473B-B85A-166C0AC3185E}"/>
    <cellStyle name="Currency 10 13 2" xfId="15660" xr:uid="{56FC5DDA-9E3E-4729-9151-D5BA7A68308F}"/>
    <cellStyle name="Currency 10 13 2 2" xfId="15661" xr:uid="{94ECFA7B-376D-45F3-915A-EAE9225D0F51}"/>
    <cellStyle name="Currency 10 13 3" xfId="15662" xr:uid="{1D18285C-BA15-430F-BE04-6A30BA175208}"/>
    <cellStyle name="Currency 10 14" xfId="15663" xr:uid="{FA9CA989-DD66-4762-88B3-FE517030A014}"/>
    <cellStyle name="Currency 10 14 2" xfId="15664" xr:uid="{B1CFF03C-FC90-4917-A079-BFE7FAD01019}"/>
    <cellStyle name="Currency 10 14 2 2" xfId="15665" xr:uid="{4B21E84C-AFA2-4ABF-BDD2-4C679B4FC722}"/>
    <cellStyle name="Currency 10 14 3" xfId="15666" xr:uid="{F3C36DBD-3845-4734-B084-94B0F9740756}"/>
    <cellStyle name="Currency 10 15" xfId="15667" xr:uid="{4B905EEF-DBA4-48C2-9304-ECE14E7EC565}"/>
    <cellStyle name="Currency 10 15 2" xfId="15668" xr:uid="{CA14190D-926A-4127-A8F4-FF7C5D89070A}"/>
    <cellStyle name="Currency 10 15 2 2" xfId="15669" xr:uid="{F89731EC-91A7-4C54-BFCB-319F7FFA1A8F}"/>
    <cellStyle name="Currency 10 15 3" xfId="15670" xr:uid="{C2FD5A9C-82B3-443A-9FBE-A51E9BA48658}"/>
    <cellStyle name="Currency 10 16" xfId="15671" xr:uid="{BE7A1AF2-6505-4CD7-BB2D-BCA63DB089E9}"/>
    <cellStyle name="Currency 10 16 2" xfId="15672" xr:uid="{EA5A3310-3776-4FE5-91ED-B22FB895F3FC}"/>
    <cellStyle name="Currency 10 16 2 2" xfId="15673" xr:uid="{1BC50BB7-1C40-4822-B2FB-CA83ABB7DB96}"/>
    <cellStyle name="Currency 10 16 3" xfId="15674" xr:uid="{9C917A79-ABB9-40EF-803F-6A3A182E929A}"/>
    <cellStyle name="Currency 10 17" xfId="15675" xr:uid="{9311A8A6-BA1F-458D-A42A-6F4806BA43C0}"/>
    <cellStyle name="Currency 10 17 2" xfId="15676" xr:uid="{CD485A57-9C18-4B02-8A35-FA3B99D9B1F8}"/>
    <cellStyle name="Currency 10 17 2 2" xfId="15677" xr:uid="{77CEFCA7-FC5C-4358-9834-6D9CDF35B523}"/>
    <cellStyle name="Currency 10 17 3" xfId="15678" xr:uid="{EC6A63BA-908C-42C4-B2AA-B31C7C302976}"/>
    <cellStyle name="Currency 10 18" xfId="15679" xr:uid="{D491712C-1BDE-48FE-8588-1A6C02CA423B}"/>
    <cellStyle name="Currency 10 18 2" xfId="15680" xr:uid="{D6BFC344-DA64-4C76-8BE0-FF8D99189469}"/>
    <cellStyle name="Currency 10 19" xfId="15681" xr:uid="{9817F8A8-20A5-4DC9-B402-FCC0FD1FD7AB}"/>
    <cellStyle name="Currency 10 2" xfId="15682" xr:uid="{73CD8EBA-DC6B-41FA-A52A-DBEF32B990C7}"/>
    <cellStyle name="Currency 10 2 2" xfId="15683" xr:uid="{9B0BFDDD-3CFA-4610-A395-EF155963302C}"/>
    <cellStyle name="Currency 10 20" xfId="15684" xr:uid="{053FE12B-9D05-491D-BD49-106AA96B04F4}"/>
    <cellStyle name="Currency 10 3" xfId="15685" xr:uid="{18C740C7-939A-4D5C-9BEF-FB3BACD32683}"/>
    <cellStyle name="Currency 10 4" xfId="15686" xr:uid="{3747DBFE-0360-4C81-9D20-1C970998FD76}"/>
    <cellStyle name="Currency 10 5" xfId="15687" xr:uid="{D39FED82-BBB9-4633-AEF8-36F0C8907D25}"/>
    <cellStyle name="Currency 10 6" xfId="15688" xr:uid="{6A75A9FF-F91B-4ED4-B645-DBDCD273AA5F}"/>
    <cellStyle name="Currency 10 7" xfId="15689" xr:uid="{302B3577-0C88-47A6-8CDF-44872CD9C8B3}"/>
    <cellStyle name="Currency 10 8" xfId="15690" xr:uid="{F41BBF06-5435-40A0-A9D9-014622DFC0D1}"/>
    <cellStyle name="Currency 10 9" xfId="15691" xr:uid="{1930C8BA-2728-491C-AC17-05843D353259}"/>
    <cellStyle name="Currency 11" xfId="15692" xr:uid="{1EDC4A68-CE77-40C9-B0AB-0091AB9E69DF}"/>
    <cellStyle name="Currency 11 10" xfId="15693" xr:uid="{BEB005F7-FB52-4060-A6F7-5E0FF5DCA629}"/>
    <cellStyle name="Currency 11 10 2" xfId="15694" xr:uid="{821C8B30-57B5-488A-A9BE-9C562AAE520D}"/>
    <cellStyle name="Currency 11 10 2 2" xfId="15695" xr:uid="{EE82F0FD-0690-4F5C-A65B-501D7B5DBEF1}"/>
    <cellStyle name="Currency 11 10 3" xfId="15696" xr:uid="{887A7109-6ABC-45EC-BCE3-E33F659535B2}"/>
    <cellStyle name="Currency 11 11" xfId="15697" xr:uid="{0C7EE03A-0F44-40DF-BD87-B8CF9B85DAC9}"/>
    <cellStyle name="Currency 11 11 2" xfId="15698" xr:uid="{1D42B4F5-8E11-491C-BF49-BB43A68DF6CA}"/>
    <cellStyle name="Currency 11 11 2 2" xfId="15699" xr:uid="{40624683-56B6-4F32-9526-18746199096F}"/>
    <cellStyle name="Currency 11 11 3" xfId="15700" xr:uid="{60E8686C-3E7D-416B-8CDE-B33E6619D4A9}"/>
    <cellStyle name="Currency 11 12" xfId="15701" xr:uid="{C844AA2D-8637-4EDB-A0EB-B062FCD47FE0}"/>
    <cellStyle name="Currency 11 12 2" xfId="15702" xr:uid="{5858D381-F8D5-4B0A-A06C-16E47BFC6BC6}"/>
    <cellStyle name="Currency 11 13" xfId="15703" xr:uid="{58A1B47B-0465-47A0-A17B-22CE1F8EB7A1}"/>
    <cellStyle name="Currency 11 13 2" xfId="15704" xr:uid="{EA70CF84-B1CA-4B45-859A-F42EDE2BE95E}"/>
    <cellStyle name="Currency 11 14" xfId="15705" xr:uid="{4E8E8061-D54A-4D5E-A2B9-CF433355D1E5}"/>
    <cellStyle name="Currency 11 14 2" xfId="15706" xr:uid="{5B91BA76-B721-4586-967A-37CD0F535DBE}"/>
    <cellStyle name="Currency 11 15" xfId="15707" xr:uid="{B9A66822-01EB-441B-ACFE-710F749D51CB}"/>
    <cellStyle name="Currency 11 2" xfId="15708" xr:uid="{11BDB106-DA01-42F9-A734-2402261A7649}"/>
    <cellStyle name="Currency 11 2 2" xfId="15709" xr:uid="{4AD2A420-31B4-48FE-BD12-F0DF447E41AF}"/>
    <cellStyle name="Currency 11 2 2 2" xfId="15710" xr:uid="{B8C4EA09-4FF1-462D-BEC9-E01F5F2E5040}"/>
    <cellStyle name="Currency 11 2 2 2 2" xfId="15711" xr:uid="{5C24903B-B258-445C-93A9-C4E353F5E8AC}"/>
    <cellStyle name="Currency 11 2 2 2 2 2" xfId="15712" xr:uid="{F8EF01AA-3D96-47F7-97C6-C81505C522A3}"/>
    <cellStyle name="Currency 11 2 2 2 2 2 2" xfId="15713" xr:uid="{7A21C027-0A09-40EA-9953-3A783D890F56}"/>
    <cellStyle name="Currency 11 2 2 2 2 3" xfId="15714" xr:uid="{CF315BF7-C629-435E-8B8C-AA95FEDA02CF}"/>
    <cellStyle name="Currency 11 2 2 2 3" xfId="15715" xr:uid="{61CD7512-71EE-4E59-B33A-650061A7AECC}"/>
    <cellStyle name="Currency 11 2 2 2 3 2" xfId="15716" xr:uid="{3AD50746-B97E-46B7-8309-B088ED0699AD}"/>
    <cellStyle name="Currency 11 2 2 2 4" xfId="15717" xr:uid="{A4648A12-F264-4A15-AC1B-1B7685F2DE3E}"/>
    <cellStyle name="Currency 11 2 2 2 4 2" xfId="15718" xr:uid="{84668732-1232-4FFB-BF84-220D19CBA9E3}"/>
    <cellStyle name="Currency 11 2 2 2 5" xfId="15719" xr:uid="{93C07D57-3909-400B-901E-8592CAEE0330}"/>
    <cellStyle name="Currency 11 2 2 2 6" xfId="15720" xr:uid="{EE9BC608-5EB8-4B2B-AAE1-F7BAEEB74A4A}"/>
    <cellStyle name="Currency 11 2 2 3" xfId="15721" xr:uid="{B81A6845-2835-491A-9D1A-AD3DD3DC808A}"/>
    <cellStyle name="Currency 11 2 2 3 2" xfId="15722" xr:uid="{6476C2E2-BEEF-4B33-9EC5-9565122BDAC0}"/>
    <cellStyle name="Currency 11 2 2 3 2 2" xfId="15723" xr:uid="{6437ECA9-97D8-45ED-8A2B-23602305FB22}"/>
    <cellStyle name="Currency 11 2 2 3 2 2 2" xfId="15724" xr:uid="{F5F79DFA-6096-46A6-A6E5-D9E9CD608CF2}"/>
    <cellStyle name="Currency 11 2 2 3 2 3" xfId="15725" xr:uid="{9B8A0198-E70F-4CEF-9EAF-07964117566A}"/>
    <cellStyle name="Currency 11 2 2 3 3" xfId="15726" xr:uid="{DC0DC497-DF50-47D2-8324-39B791CCFA99}"/>
    <cellStyle name="Currency 11 2 2 3 3 2" xfId="15727" xr:uid="{696BFA35-E75D-49A1-8D8A-D8AB5128D7B7}"/>
    <cellStyle name="Currency 11 2 2 3 4" xfId="15728" xr:uid="{9567033B-BA96-4E3C-9CEA-E98C7947CDB1}"/>
    <cellStyle name="Currency 11 2 2 3 4 2" xfId="15729" xr:uid="{208446FD-DA38-454D-9A07-335102EE3CEA}"/>
    <cellStyle name="Currency 11 2 2 3 5" xfId="15730" xr:uid="{05796652-297C-4B79-880D-CE82C3C7DA30}"/>
    <cellStyle name="Currency 11 2 2 4" xfId="15731" xr:uid="{ABCFF89C-9BAA-4150-AF0E-F45AAD61D017}"/>
    <cellStyle name="Currency 11 2 2 4 2" xfId="15732" xr:uid="{F81FD99E-CAD9-4644-91F2-DC7CE0D9317D}"/>
    <cellStyle name="Currency 11 2 2 4 2 2" xfId="15733" xr:uid="{C4EC1261-3F13-43A3-92ED-F89D60FAA413}"/>
    <cellStyle name="Currency 11 2 2 4 3" xfId="15734" xr:uid="{4E67E87D-AEDF-42EF-9539-A451585E712C}"/>
    <cellStyle name="Currency 11 2 2 5" xfId="15735" xr:uid="{27C89A5E-3274-43D1-BBA7-62AF6DE6381A}"/>
    <cellStyle name="Currency 11 2 2 5 2" xfId="15736" xr:uid="{3781404E-348F-42A4-A18C-5FAA42F3F47C}"/>
    <cellStyle name="Currency 11 2 2 5 2 2" xfId="15737" xr:uid="{4359F282-F666-4785-9933-9544D02099A9}"/>
    <cellStyle name="Currency 11 2 2 5 3" xfId="15738" xr:uid="{8AB620B4-E524-494F-8F04-D11A9375D63A}"/>
    <cellStyle name="Currency 11 2 2 6" xfId="15739" xr:uid="{90EC9443-F7FE-4378-8A24-103B139F7C08}"/>
    <cellStyle name="Currency 11 2 2 6 2" xfId="15740" xr:uid="{1CA7CEF1-2BC5-4A5B-A0E6-146A0FCFC9DC}"/>
    <cellStyle name="Currency 11 2 2 7" xfId="15741" xr:uid="{887804DF-C16D-417F-BD8E-E9AF9D396FD9}"/>
    <cellStyle name="Currency 11 2 2 7 2" xfId="15742" xr:uid="{C5043E3E-F096-49A1-85A0-DB7055A5D283}"/>
    <cellStyle name="Currency 11 2 2 8" xfId="15743" xr:uid="{D4A30E99-E113-45D7-8946-377BEF318698}"/>
    <cellStyle name="Currency 11 2 2 9" xfId="15744" xr:uid="{515BF29C-5844-402F-99E2-B96FEBB65BD9}"/>
    <cellStyle name="Currency 11 2 3" xfId="15745" xr:uid="{B8418143-4981-4D42-8485-7C15DF268B8E}"/>
    <cellStyle name="Currency 11 2 4" xfId="15746" xr:uid="{3EA951BB-B51E-4866-8E93-4AAA871322AD}"/>
    <cellStyle name="Currency 11 2 5" xfId="15747" xr:uid="{0955F1A8-4F15-4E42-A53B-05B7A2A78BEE}"/>
    <cellStyle name="Currency 11 2 5 2" xfId="15748" xr:uid="{39CD4360-1D86-43F6-A6FB-DC475098D511}"/>
    <cellStyle name="Currency 11 2 6" xfId="15749" xr:uid="{E9270163-E263-49B2-9B88-6BB41A24DFE4}"/>
    <cellStyle name="Currency 11 2 7" xfId="15750" xr:uid="{0086A7F6-CC61-462C-9B74-A33A20BC7256}"/>
    <cellStyle name="Currency 11 2 8" xfId="15751" xr:uid="{342FA9F1-9672-45F9-BC64-C8BDAB10875A}"/>
    <cellStyle name="Currency 11 3" xfId="15752" xr:uid="{DFBBC291-D003-40B6-818F-E9D1F6FD8A3D}"/>
    <cellStyle name="Currency 11 3 10" xfId="15753" xr:uid="{A4ED284C-0A58-4A27-AA26-B80C6814B334}"/>
    <cellStyle name="Currency 11 3 2" xfId="15754" xr:uid="{536076AD-5A38-47B0-9E95-A9EC46DF66EC}"/>
    <cellStyle name="Currency 11 3 3" xfId="15755" xr:uid="{1755AFB0-9E83-42E0-BF5A-DBF0FFDAFA26}"/>
    <cellStyle name="Currency 11 3 3 2" xfId="15756" xr:uid="{EB485AA7-ADB8-4F38-8ED7-684B5FA5639D}"/>
    <cellStyle name="Currency 11 3 3 2 2" xfId="15757" xr:uid="{5A2B8362-752B-4FE2-B3CC-0BECE41C8A0D}"/>
    <cellStyle name="Currency 11 3 3 2 2 2" xfId="15758" xr:uid="{07F16E32-39EC-41D2-B716-C7ABEBA676CC}"/>
    <cellStyle name="Currency 11 3 3 2 3" xfId="15759" xr:uid="{BB52F621-DE6C-4570-B033-D99F83439403}"/>
    <cellStyle name="Currency 11 3 3 3" xfId="15760" xr:uid="{53E0AFED-3507-42F2-A5BE-988D056A9F93}"/>
    <cellStyle name="Currency 11 3 3 3 2" xfId="15761" xr:uid="{AB29FE0A-B532-4B00-901E-9DBEDB7B1766}"/>
    <cellStyle name="Currency 11 3 3 4" xfId="15762" xr:uid="{A7F5604B-ED65-4239-BF6E-AFCBD98A4309}"/>
    <cellStyle name="Currency 11 3 3 4 2" xfId="15763" xr:uid="{01DAC5D2-2331-400C-8FDB-1DB7D3307110}"/>
    <cellStyle name="Currency 11 3 3 5" xfId="15764" xr:uid="{4A979680-BBA5-417F-BD58-58430CF81D21}"/>
    <cellStyle name="Currency 11 3 3 6" xfId="15765" xr:uid="{675BC4F4-AB75-489C-A596-8D4FA8BCD8BA}"/>
    <cellStyle name="Currency 11 3 4" xfId="15766" xr:uid="{2D94BE14-1E6C-4943-9261-05AE56164794}"/>
    <cellStyle name="Currency 11 3 4 2" xfId="15767" xr:uid="{A34CFC43-EC44-4816-A2A5-482B01FA0DE0}"/>
    <cellStyle name="Currency 11 3 4 2 2" xfId="15768" xr:uid="{98F66B35-68DC-45ED-8D6E-596BB16AAFFD}"/>
    <cellStyle name="Currency 11 3 4 2 2 2" xfId="15769" xr:uid="{BFFAB9BB-8B25-4760-B505-3B4D01B6E7F5}"/>
    <cellStyle name="Currency 11 3 4 2 3" xfId="15770" xr:uid="{9FA7F3EF-3A7D-45C9-A6F4-B7BD64E33E2A}"/>
    <cellStyle name="Currency 11 3 4 3" xfId="15771" xr:uid="{62BA2E1A-DA41-486F-98E8-A6C9BFA5184C}"/>
    <cellStyle name="Currency 11 3 4 3 2" xfId="15772" xr:uid="{2D727A81-6350-4890-8B29-DEAB80949AAF}"/>
    <cellStyle name="Currency 11 3 4 4" xfId="15773" xr:uid="{05CDBC29-8EB1-459D-816E-71EF2AE3C8A6}"/>
    <cellStyle name="Currency 11 3 4 4 2" xfId="15774" xr:uid="{7E6ABAAA-FFD3-49E5-B33E-DEAC2C6F8CC9}"/>
    <cellStyle name="Currency 11 3 4 5" xfId="15775" xr:uid="{45CF82AF-3A2D-488D-B85B-BD4AD8528CE8}"/>
    <cellStyle name="Currency 11 3 5" xfId="15776" xr:uid="{0B479F9B-D39A-4398-83DE-09F1B97B9365}"/>
    <cellStyle name="Currency 11 3 5 2" xfId="15777" xr:uid="{76FCB8A0-BD2A-4CC9-B622-CEDE10CA1FFF}"/>
    <cellStyle name="Currency 11 3 5 2 2" xfId="15778" xr:uid="{71BA4BE9-68A0-44CA-9A35-3BA1621E28CF}"/>
    <cellStyle name="Currency 11 3 5 3" xfId="15779" xr:uid="{22E2D193-D226-448A-BB5E-3D7791B0AB22}"/>
    <cellStyle name="Currency 11 3 6" xfId="15780" xr:uid="{C141D16C-2E56-48A3-B954-47BAAFF3A460}"/>
    <cellStyle name="Currency 11 3 6 2" xfId="15781" xr:uid="{41B5D347-F01A-4141-B5C0-9D3E64CD4B66}"/>
    <cellStyle name="Currency 11 3 6 2 2" xfId="15782" xr:uid="{3D2001E1-E7F6-4210-AB2F-7934B8DAA99D}"/>
    <cellStyle name="Currency 11 3 6 3" xfId="15783" xr:uid="{3C938123-446C-479A-9824-BB2CC9B93898}"/>
    <cellStyle name="Currency 11 3 7" xfId="15784" xr:uid="{ED8CFA94-1B5A-45CF-9D9D-EDA910AF7341}"/>
    <cellStyle name="Currency 11 3 7 2" xfId="15785" xr:uid="{5480F57F-F308-41C3-BE41-59EB4927720A}"/>
    <cellStyle name="Currency 11 3 8" xfId="15786" xr:uid="{048F9E92-D188-4FF2-A431-C486CEEDA520}"/>
    <cellStyle name="Currency 11 3 8 2" xfId="15787" xr:uid="{EC6F0959-81A5-4864-87E6-4F1442B39E23}"/>
    <cellStyle name="Currency 11 3 9" xfId="15788" xr:uid="{6FA9ABD1-888C-4328-890E-924331EE965B}"/>
    <cellStyle name="Currency 11 4" xfId="15789" xr:uid="{D3ED9CF3-6279-4C4F-87BA-53E6FDBF2CB4}"/>
    <cellStyle name="Currency 11 4 10" xfId="15790" xr:uid="{44775CF5-A648-412B-B4EE-C87DD7C8F4B0}"/>
    <cellStyle name="Currency 11 4 2" xfId="15791" xr:uid="{C1B67D2D-BE6D-461B-9444-BA3E9732EB77}"/>
    <cellStyle name="Currency 11 4 3" xfId="15792" xr:uid="{E44A345C-9948-4C21-B0C4-1F9F4A6209B8}"/>
    <cellStyle name="Currency 11 4 3 2" xfId="15793" xr:uid="{B57EB7CC-6CBF-44B1-867A-D5E13414D078}"/>
    <cellStyle name="Currency 11 4 3 2 2" xfId="15794" xr:uid="{2A7E98D6-C98A-4C5A-B929-0B784FD65486}"/>
    <cellStyle name="Currency 11 4 3 2 2 2" xfId="15795" xr:uid="{B658A6FD-5F06-4039-A22C-851D55C538D7}"/>
    <cellStyle name="Currency 11 4 3 2 3" xfId="15796" xr:uid="{AACD3358-DD85-4742-B6F8-E2023090B33E}"/>
    <cellStyle name="Currency 11 4 3 3" xfId="15797" xr:uid="{F5BDA987-B601-4BD1-84D1-7D2E2B46DA4F}"/>
    <cellStyle name="Currency 11 4 3 3 2" xfId="15798" xr:uid="{6F91863A-5D2A-4012-962B-DD1299A9FEC5}"/>
    <cellStyle name="Currency 11 4 3 4" xfId="15799" xr:uid="{B1F65802-CEEF-4994-B4E8-2EDEDA9AAC8D}"/>
    <cellStyle name="Currency 11 4 3 4 2" xfId="15800" xr:uid="{089C88C2-D424-435F-8783-40771C43CA72}"/>
    <cellStyle name="Currency 11 4 3 5" xfId="15801" xr:uid="{9B1F29A8-86A2-4599-8EA0-8455C0D80ECF}"/>
    <cellStyle name="Currency 11 4 3 6" xfId="15802" xr:uid="{7203EBA7-4E8F-44B1-9E5D-BBCB7473FC1B}"/>
    <cellStyle name="Currency 11 4 4" xfId="15803" xr:uid="{F3D687C6-3BCF-486F-A8AE-D804140537E1}"/>
    <cellStyle name="Currency 11 4 4 2" xfId="15804" xr:uid="{8EDCFB9A-75E0-47DB-A2F3-F9799609644B}"/>
    <cellStyle name="Currency 11 4 4 2 2" xfId="15805" xr:uid="{21BBAFC3-1F69-4E29-97D7-73688D9912EF}"/>
    <cellStyle name="Currency 11 4 4 2 2 2" xfId="15806" xr:uid="{3CED2E7E-F7DF-4B25-A9CF-10A5030BF590}"/>
    <cellStyle name="Currency 11 4 4 2 3" xfId="15807" xr:uid="{62A45AAE-DA55-4E43-A082-ABB90424B6C1}"/>
    <cellStyle name="Currency 11 4 4 3" xfId="15808" xr:uid="{B5505E04-E6EE-431D-A4CF-C5C4BCFB8863}"/>
    <cellStyle name="Currency 11 4 4 3 2" xfId="15809" xr:uid="{62E2B60F-1018-43C0-B14D-E0F2AEB7096E}"/>
    <cellStyle name="Currency 11 4 4 4" xfId="15810" xr:uid="{C3B78D44-220A-48A8-9F1D-DEABCB66905F}"/>
    <cellStyle name="Currency 11 4 4 4 2" xfId="15811" xr:uid="{EA2A2E32-77B1-417D-A7E2-9F189FE4B0DD}"/>
    <cellStyle name="Currency 11 4 4 5" xfId="15812" xr:uid="{321FF573-5313-4A18-BB7A-351E7278F060}"/>
    <cellStyle name="Currency 11 4 5" xfId="15813" xr:uid="{DF79E9F0-2FE6-471D-A112-E138BA3B9F8F}"/>
    <cellStyle name="Currency 11 4 5 2" xfId="15814" xr:uid="{1E32B0BB-C3B4-47E4-8D98-85BD46E3A134}"/>
    <cellStyle name="Currency 11 4 5 2 2" xfId="15815" xr:uid="{A8DE3E93-06C5-47C8-B5AE-D29915652C78}"/>
    <cellStyle name="Currency 11 4 5 3" xfId="15816" xr:uid="{C6C4ABCA-7741-4EC0-A301-A47816D74402}"/>
    <cellStyle name="Currency 11 4 6" xfId="15817" xr:uid="{F2D3A9B5-120B-4732-841E-670EF8661B9E}"/>
    <cellStyle name="Currency 11 4 6 2" xfId="15818" xr:uid="{8F25B508-3603-4D38-B643-A0AC7959ED97}"/>
    <cellStyle name="Currency 11 4 6 2 2" xfId="15819" xr:uid="{2F76E59D-687E-4A7C-98DF-4F3E751C1901}"/>
    <cellStyle name="Currency 11 4 6 3" xfId="15820" xr:uid="{F6B1CA79-A637-47C3-847E-2691FC4260A8}"/>
    <cellStyle name="Currency 11 4 7" xfId="15821" xr:uid="{1E9E1B1A-8369-40A6-B586-B62478B5450F}"/>
    <cellStyle name="Currency 11 4 7 2" xfId="15822" xr:uid="{9CC22CE9-2A2A-4BE3-A33A-E8D9877B88C0}"/>
    <cellStyle name="Currency 11 4 8" xfId="15823" xr:uid="{4DE32F75-6C7C-4CD4-82FE-03D685675C6E}"/>
    <cellStyle name="Currency 11 4 8 2" xfId="15824" xr:uid="{CC718080-37E2-40B6-B067-FADC3EF35AA4}"/>
    <cellStyle name="Currency 11 4 9" xfId="15825" xr:uid="{7CD37384-2F40-45AF-BB94-8AD277FB1586}"/>
    <cellStyle name="Currency 11 5" xfId="15826" xr:uid="{3D491089-8A2E-4E44-A5F6-AF2277A4F5A6}"/>
    <cellStyle name="Currency 11 5 2" xfId="15827" xr:uid="{0F1F1E8B-2D25-4833-807B-61BB99B58CC6}"/>
    <cellStyle name="Currency 11 5 2 2" xfId="15828" xr:uid="{ED29CBD3-8DAA-4404-89F3-537A273AE2C4}"/>
    <cellStyle name="Currency 11 5 2 2 2" xfId="15829" xr:uid="{511531F6-8626-4B1E-A04E-FD78BB203127}"/>
    <cellStyle name="Currency 11 5 2 2 2 2" xfId="15830" xr:uid="{B1326FA3-ABE7-48D5-8C28-4ACDE26880FC}"/>
    <cellStyle name="Currency 11 5 2 2 3" xfId="15831" xr:uid="{413E1BAF-F0D6-4118-A647-D9030A753360}"/>
    <cellStyle name="Currency 11 5 2 3" xfId="15832" xr:uid="{3423E6DD-7252-4EBF-A339-427C978E5A9D}"/>
    <cellStyle name="Currency 11 5 2 3 2" xfId="15833" xr:uid="{F2A0A2B3-AF7E-4290-97A5-600D8FFB99A7}"/>
    <cellStyle name="Currency 11 5 2 4" xfId="15834" xr:uid="{154C1633-918D-4009-A25D-3C6E001ACAD2}"/>
    <cellStyle name="Currency 11 5 2 4 2" xfId="15835" xr:uid="{FFA80EE8-B414-4603-863B-D6F3CF27D4F8}"/>
    <cellStyle name="Currency 11 5 2 5" xfId="15836" xr:uid="{B521B85B-4B7B-4CA5-A19B-4A27246AB182}"/>
    <cellStyle name="Currency 11 5 2 6" xfId="15837" xr:uid="{1B71A468-298A-451B-84FD-B2DB374BB7BD}"/>
    <cellStyle name="Currency 11 5 3" xfId="15838" xr:uid="{9D421473-E3C0-498C-BC46-DF3DCB992FAD}"/>
    <cellStyle name="Currency 11 5 3 2" xfId="15839" xr:uid="{B8676CA4-147E-4B12-8C7D-52F294ED3E39}"/>
    <cellStyle name="Currency 11 5 3 2 2" xfId="15840" xr:uid="{194B8909-5480-4AF9-837A-35EB9C9CDB13}"/>
    <cellStyle name="Currency 11 5 3 2 2 2" xfId="15841" xr:uid="{FA9070BB-D735-4944-98DF-5A184515D230}"/>
    <cellStyle name="Currency 11 5 3 2 3" xfId="15842" xr:uid="{063CCB37-3EAF-493C-A048-6BF7B703F7D1}"/>
    <cellStyle name="Currency 11 5 3 3" xfId="15843" xr:uid="{C699C3F2-7519-44C8-9E61-4C51E53E1A86}"/>
    <cellStyle name="Currency 11 5 3 3 2" xfId="15844" xr:uid="{366CD003-6026-497F-8B6D-FED8851435A9}"/>
    <cellStyle name="Currency 11 5 3 4" xfId="15845" xr:uid="{02B6CB35-1AA2-434A-91CC-BD5BB71B1513}"/>
    <cellStyle name="Currency 11 5 3 4 2" xfId="15846" xr:uid="{1F5630D3-303F-4C8F-AF5E-D3CC3DF063D2}"/>
    <cellStyle name="Currency 11 5 3 5" xfId="15847" xr:uid="{BF79FD0C-82FE-42A1-AD0F-95F433B21CEF}"/>
    <cellStyle name="Currency 11 5 4" xfId="15848" xr:uid="{2E860921-33D6-479A-AE39-AD9A9E13DA44}"/>
    <cellStyle name="Currency 11 5 4 2" xfId="15849" xr:uid="{DAFA1F7D-FDA9-45A6-8F77-BD45DB9E87C6}"/>
    <cellStyle name="Currency 11 5 4 2 2" xfId="15850" xr:uid="{477DAB1B-21EE-4B1F-B163-67255EB8DCB8}"/>
    <cellStyle name="Currency 11 5 4 3" xfId="15851" xr:uid="{AA7A5B82-235D-4CD1-A373-ECF14B1CE093}"/>
    <cellStyle name="Currency 11 5 5" xfId="15852" xr:uid="{155A24F9-0159-4C0F-ABFF-986B19F5C249}"/>
    <cellStyle name="Currency 11 5 5 2" xfId="15853" xr:uid="{8E5CAAD1-E96C-4DFF-809A-857739E76286}"/>
    <cellStyle name="Currency 11 5 5 2 2" xfId="15854" xr:uid="{C1550587-B62C-4599-899F-D215C209C645}"/>
    <cellStyle name="Currency 11 5 5 3" xfId="15855" xr:uid="{79DD61AB-2C72-4954-B6D5-F61D37CB4929}"/>
    <cellStyle name="Currency 11 5 6" xfId="15856" xr:uid="{45BBD502-D647-499E-9852-4566A23B6948}"/>
    <cellStyle name="Currency 11 5 6 2" xfId="15857" xr:uid="{7A768738-5511-48E3-B4A1-76A7935ECF2B}"/>
    <cellStyle name="Currency 11 5 7" xfId="15858" xr:uid="{CFE259F2-A353-481A-8225-823BDF99068C}"/>
    <cellStyle name="Currency 11 5 7 2" xfId="15859" xr:uid="{45C3EC2E-ABF8-4C94-90B0-051AD08DF868}"/>
    <cellStyle name="Currency 11 5 8" xfId="15860" xr:uid="{C7D2062D-0ADF-479E-BD8D-425E767EFFCC}"/>
    <cellStyle name="Currency 11 5 9" xfId="15861" xr:uid="{107ACF98-6A28-479A-B69F-683117796444}"/>
    <cellStyle name="Currency 11 6" xfId="15862" xr:uid="{6AB9CE7B-F891-4656-B564-A543CF6E7AE6}"/>
    <cellStyle name="Currency 11 7" xfId="15863" xr:uid="{6ED3395C-3A70-45DD-9F32-861A768F9D55}"/>
    <cellStyle name="Currency 11 8" xfId="15864" xr:uid="{043EBAA3-CE02-4DB9-ACE7-2CF2686BEB04}"/>
    <cellStyle name="Currency 11 8 2" xfId="15865" xr:uid="{23B18F12-F804-44F5-A6C4-73991AD76E42}"/>
    <cellStyle name="Currency 11 8 2 2" xfId="15866" xr:uid="{03FD304A-7454-445D-BCC2-3BBAAA217884}"/>
    <cellStyle name="Currency 11 8 2 2 2" xfId="15867" xr:uid="{C02F7F3C-1432-4803-AF50-DFF1B2018E5C}"/>
    <cellStyle name="Currency 11 8 2 3" xfId="15868" xr:uid="{AAFB9CF7-3870-4224-8EA1-723F2E7AC517}"/>
    <cellStyle name="Currency 11 8 2 4" xfId="15869" xr:uid="{1D977A44-89A3-43BE-A2A4-F7CBE2B642CF}"/>
    <cellStyle name="Currency 11 8 3" xfId="15870" xr:uid="{26C5DCDE-E0CA-48AD-B98E-B083A1852C57}"/>
    <cellStyle name="Currency 11 8 3 2" xfId="15871" xr:uid="{8927128D-FDBC-4615-BEC7-67D0CCF4AEE1}"/>
    <cellStyle name="Currency 11 8 4" xfId="15872" xr:uid="{7AAD5EE9-358F-4E8A-9079-3AE62AC3F57D}"/>
    <cellStyle name="Currency 11 8 4 2" xfId="15873" xr:uid="{3C7B0926-B776-4021-A2EB-A8ABD22BD7AB}"/>
    <cellStyle name="Currency 11 8 5" xfId="15874" xr:uid="{7205FC6B-ADF3-48BE-9C23-4671DC9B2295}"/>
    <cellStyle name="Currency 11 8 6" xfId="15875" xr:uid="{9C7A35AB-2A4A-4657-A6E4-47A9E7AF03F8}"/>
    <cellStyle name="Currency 11 9" xfId="15876" xr:uid="{713E9796-7127-4D20-94AA-D4D5CF5BEFF6}"/>
    <cellStyle name="Currency 11 9 2" xfId="15877" xr:uid="{4D22B9CB-1837-4897-9C07-8D21FEE11AF3}"/>
    <cellStyle name="Currency 11 9 2 2" xfId="15878" xr:uid="{F6E323F7-3387-431A-9291-5DEF27DF48B4}"/>
    <cellStyle name="Currency 11 9 2 2 2" xfId="15879" xr:uid="{2FE45259-E90A-4401-BEA9-00BDA17EF7C4}"/>
    <cellStyle name="Currency 11 9 2 3" xfId="15880" xr:uid="{0166E36C-0917-41DE-93AB-C8A812099FA3}"/>
    <cellStyle name="Currency 11 9 3" xfId="15881" xr:uid="{5533D43C-62D3-4CCD-9460-B2C0DD86663C}"/>
    <cellStyle name="Currency 11 9 3 2" xfId="15882" xr:uid="{BAAA4996-4280-4BC4-8F80-92D086CC1021}"/>
    <cellStyle name="Currency 11 9 4" xfId="15883" xr:uid="{BB9CC093-1BA5-4F17-B7D6-903AD34DB2C5}"/>
    <cellStyle name="Currency 11 9 4 2" xfId="15884" xr:uid="{12FBA52A-DE17-4B44-93B5-24894CCCA87C}"/>
    <cellStyle name="Currency 11 9 5" xfId="15885" xr:uid="{7E4240E2-7D8A-47F2-BC17-95F2B32E036F}"/>
    <cellStyle name="Currency 12" xfId="15886" xr:uid="{18EFFF5F-C897-4564-B51F-51377A8BC843}"/>
    <cellStyle name="Currency 12 2" xfId="15887" xr:uid="{04A0BCA9-8EE2-4BA5-9A12-F511260D6F0E}"/>
    <cellStyle name="Currency 12 3" xfId="15888" xr:uid="{67C9BFF3-DAD6-41EC-A43F-26D1D0FF49BF}"/>
    <cellStyle name="Currency 13" xfId="15889" xr:uid="{934877AA-9E7A-4F40-8775-0C3044B306B2}"/>
    <cellStyle name="Currency 13 2" xfId="15890" xr:uid="{2ECE3963-1C06-44BC-A2CC-744A0E449C28}"/>
    <cellStyle name="Currency 14" xfId="15891" xr:uid="{BDB46350-CAFA-41C0-B46D-5E82EBBD9BCD}"/>
    <cellStyle name="Currency 15" xfId="15892" xr:uid="{148A0B8F-BEDE-4A75-8A3E-DDF15D8FCA51}"/>
    <cellStyle name="Currency 16" xfId="15893" xr:uid="{9F55A279-5E8B-4552-9759-7AE0D5AF0A73}"/>
    <cellStyle name="Currency 17" xfId="15894" xr:uid="{A5CEF87F-7D75-43CD-A0E9-2916FAD761D3}"/>
    <cellStyle name="Currency 18" xfId="15895" xr:uid="{2D2FC4B9-AB18-4926-A5AA-C6E34F19D2AC}"/>
    <cellStyle name="Currency 19" xfId="15896" xr:uid="{97748706-CF3E-498F-B224-2E6A30B4B62E}"/>
    <cellStyle name="Currency 2" xfId="15897" xr:uid="{8EBA2668-2049-47AB-B7C0-9028721CC143}"/>
    <cellStyle name="Currency 2 10" xfId="15898" xr:uid="{72318FBA-1017-4ADC-84AE-316DA99BCBC7}"/>
    <cellStyle name="Currency 2 11" xfId="15899" xr:uid="{8727EA67-F9DB-4AB3-B7F5-59272DE9A786}"/>
    <cellStyle name="Currency 2 12" xfId="15900" xr:uid="{AC4D7017-9F58-43AB-B103-C4FA63F09BA4}"/>
    <cellStyle name="Currency 2 13" xfId="15901" xr:uid="{ED530697-B8B7-4009-A09C-B6F55FF87752}"/>
    <cellStyle name="Currency 2 14" xfId="15902" xr:uid="{F56C831C-8FD7-4319-8ECE-317ADAF1AB40}"/>
    <cellStyle name="Currency 2 15" xfId="15903" xr:uid="{3B5D4071-7A5D-4040-A355-321AAAFC7EE4}"/>
    <cellStyle name="Currency 2 16" xfId="15904" xr:uid="{10C14570-E5D5-4157-98E6-7B18447089F4}"/>
    <cellStyle name="Currency 2 17" xfId="15905" xr:uid="{1DB62801-6A35-44A0-9421-D7E699B9A486}"/>
    <cellStyle name="Currency 2 18" xfId="15906" xr:uid="{2789DC37-4C4D-4AAC-9722-D1D356C42120}"/>
    <cellStyle name="Currency 2 19" xfId="15907" xr:uid="{631F895F-58F8-4D59-99CF-7BA8F49CE5B0}"/>
    <cellStyle name="Currency 2 2" xfId="15908" xr:uid="{168D251E-4B5E-44F6-B9D7-247A6DC84827}"/>
    <cellStyle name="Currency 2 2 2" xfId="15909" xr:uid="{9583AF81-541A-453C-8B46-27332C4EE982}"/>
    <cellStyle name="Currency 2 20" xfId="15910" xr:uid="{AF2163CF-B3EC-424F-B81A-EBA9E51EFC06}"/>
    <cellStyle name="Currency 2 21" xfId="15911" xr:uid="{5C6A5F94-BCCC-45D3-89D0-D6DA538B47D7}"/>
    <cellStyle name="Currency 2 22" xfId="15912" xr:uid="{A315DD4C-80CA-4CB0-833D-C6D0B0B52C9F}"/>
    <cellStyle name="Currency 2 23" xfId="15913" xr:uid="{86CEF2C4-6D8B-4512-BC78-9363BE71C0C4}"/>
    <cellStyle name="Currency 2 24" xfId="15914" xr:uid="{835BECE2-B7D5-40F6-B509-632DB93EE45D}"/>
    <cellStyle name="Currency 2 25" xfId="15915" xr:uid="{9258328D-1592-48EE-B4E5-62DEF8340BFF}"/>
    <cellStyle name="Currency 2 26" xfId="15916" xr:uid="{BCE83269-0FD7-45C7-AD3B-C1D6B3012931}"/>
    <cellStyle name="Currency 2 27" xfId="15917" xr:uid="{3B2C7845-EDE0-45CF-9AEF-1A3F759FBCD0}"/>
    <cellStyle name="Currency 2 27 2" xfId="15918" xr:uid="{BDD01B97-2EE1-4CF9-9AE0-436724EEEB86}"/>
    <cellStyle name="Currency 2 27 2 2" xfId="15919" xr:uid="{5B2F67AB-EFB2-4F72-8DA6-F6C778FC796A}"/>
    <cellStyle name="Currency 2 27 3" xfId="15920" xr:uid="{A38EBBCA-38C1-4AFD-8A20-CFF07D354DFC}"/>
    <cellStyle name="Currency 2 28" xfId="15921" xr:uid="{5F3082B3-83DA-47CC-BC61-EDD378DA06C8}"/>
    <cellStyle name="Currency 2 28 2" xfId="15922" xr:uid="{EE23F353-70F1-441B-8057-1B482024FD41}"/>
    <cellStyle name="Currency 2 28 2 2" xfId="15923" xr:uid="{A1EB5D59-4AD7-4670-82DB-956367890E54}"/>
    <cellStyle name="Currency 2 28 3" xfId="15924" xr:uid="{5E7F6E03-5017-41CF-B8DD-13995AD7CA08}"/>
    <cellStyle name="Currency 2 29" xfId="15925" xr:uid="{C499625E-3805-49FC-B0A1-F3CD7F2EAEAF}"/>
    <cellStyle name="Currency 2 29 2" xfId="15926" xr:uid="{3195B1BF-55AB-4098-9192-76FCE8113B2F}"/>
    <cellStyle name="Currency 2 29 2 2" xfId="15927" xr:uid="{20DA55BF-E7D6-45AA-A8F1-C8DCA408327E}"/>
    <cellStyle name="Currency 2 29 3" xfId="15928" xr:uid="{964F0058-694E-4FDD-BDA1-791144966871}"/>
    <cellStyle name="Currency 2 3" xfId="15929" xr:uid="{F8309030-69D4-4D2C-BC70-71FEE61B2780}"/>
    <cellStyle name="Currency 2 3 2" xfId="15930" xr:uid="{8331B8C8-365A-48AA-9E4E-D11BF667E19F}"/>
    <cellStyle name="Currency 2 3 2 2" xfId="15931" xr:uid="{E76672AD-13AD-4EDA-B5FC-1F602CD0CE81}"/>
    <cellStyle name="Currency 2 3 3" xfId="15932" xr:uid="{B219AB5B-B3B5-4222-89C2-4AF4D6866AA6}"/>
    <cellStyle name="Currency 2 3 4" xfId="15933" xr:uid="{A5B20F6A-B8ED-4155-990F-6CFF0EE75768}"/>
    <cellStyle name="Currency 2 30" xfId="15934" xr:uid="{A1B33057-9BE5-46B5-9613-195DD6B7540A}"/>
    <cellStyle name="Currency 2 4" xfId="15935" xr:uid="{8B7F498E-FE17-4188-B158-8B212F03ED7D}"/>
    <cellStyle name="Currency 2 4 2" xfId="15936" xr:uid="{34C6F6D5-48EE-4BF9-8C98-5A34AA3FBCC8}"/>
    <cellStyle name="Currency 2 4 2 2" xfId="15937" xr:uid="{6C2B1FC1-BBE4-4A71-BCF5-59A6154C1C15}"/>
    <cellStyle name="Currency 2 4 3" xfId="15938" xr:uid="{3681D23F-F26A-471C-ADFE-D044A35D27DA}"/>
    <cellStyle name="Currency 2 5" xfId="15939" xr:uid="{A77FDD7C-AC19-4D3C-9DED-2C36C390BB30}"/>
    <cellStyle name="Currency 2 5 10" xfId="15940" xr:uid="{AA9D1119-CBF7-4167-8168-46B0C6E8D027}"/>
    <cellStyle name="Currency 2 5 11" xfId="15941" xr:uid="{C11ACD38-85B2-4E1A-BA7B-B4AC5282A59E}"/>
    <cellStyle name="Currency 2 5 11 2" xfId="15942" xr:uid="{9875F664-3865-4500-A676-DEBACBB99A7F}"/>
    <cellStyle name="Currency 2 5 11 2 2" xfId="15943" xr:uid="{ED196447-205F-427B-AD03-04BE6310EEE8}"/>
    <cellStyle name="Currency 2 5 11 2 2 2" xfId="15944" xr:uid="{70FFA5A2-922B-4754-A1AB-789CAA616C98}"/>
    <cellStyle name="Currency 2 5 11 2 2 2 2" xfId="15945" xr:uid="{C66DE09E-3853-4283-B57A-7AF453617B9B}"/>
    <cellStyle name="Currency 2 5 11 2 2 3" xfId="15946" xr:uid="{0DBF8092-2CF6-4963-9B2A-32B5DF8A2614}"/>
    <cellStyle name="Currency 2 5 11 2 2 4" xfId="15947" xr:uid="{943591D8-03B5-421B-BE7D-039F4E162DD3}"/>
    <cellStyle name="Currency 2 5 11 2 3" xfId="15948" xr:uid="{DE45D195-48AD-4172-BBB4-78767974C0CA}"/>
    <cellStyle name="Currency 2 5 11 2 3 2" xfId="15949" xr:uid="{B0B00926-6E49-46F0-B54E-0DB1FFDBD455}"/>
    <cellStyle name="Currency 2 5 11 2 4" xfId="15950" xr:uid="{AA106F6D-5598-433B-A88D-D3B140551CC3}"/>
    <cellStyle name="Currency 2 5 11 2 5" xfId="15951" xr:uid="{BA9846A7-FCC0-42D6-A1D2-9CEA3E728BAF}"/>
    <cellStyle name="Currency 2 5 11 3" xfId="15952" xr:uid="{EEC81EC0-130E-4173-AABB-04FCCD925317}"/>
    <cellStyle name="Currency 2 5 12" xfId="15953" xr:uid="{ECDA4D28-CF4B-47AB-92F8-EF5A1DC71A84}"/>
    <cellStyle name="Currency 2 5 12 2" xfId="15954" xr:uid="{065C4E3F-B451-48F9-8CCF-326A47096F49}"/>
    <cellStyle name="Currency 2 5 12 2 2" xfId="15955" xr:uid="{B1B28449-FE63-45A1-8E6F-8D820E526C5B}"/>
    <cellStyle name="Currency 2 5 12 2 2 2" xfId="15956" xr:uid="{E713E642-8A46-488D-B5A2-64626A3903BA}"/>
    <cellStyle name="Currency 2 5 12 2 3" xfId="15957" xr:uid="{0EEFEF10-AA38-4B25-AD9B-9710A69BF6F1}"/>
    <cellStyle name="Currency 2 5 12 2 4" xfId="15958" xr:uid="{3E431F45-4DCE-49E6-BAA4-A7472F74802B}"/>
    <cellStyle name="Currency 2 5 12 3" xfId="15959" xr:uid="{85579464-A158-4CE5-B583-4B06834408C4}"/>
    <cellStyle name="Currency 2 5 12 3 2" xfId="15960" xr:uid="{084C2174-D831-4351-BE98-2DE67C306868}"/>
    <cellStyle name="Currency 2 5 12 4" xfId="15961" xr:uid="{2677FA6F-5B68-4E59-B145-D310302328EA}"/>
    <cellStyle name="Currency 2 5 12 5" xfId="15962" xr:uid="{4BC3FD83-CD64-4017-8194-B1C56C880B11}"/>
    <cellStyle name="Currency 2 5 13" xfId="15963" xr:uid="{4E62EDC7-B372-4A5F-93F0-E97D3D16A1D5}"/>
    <cellStyle name="Currency 2 5 13 2" xfId="15964" xr:uid="{5E711BFC-8106-4B5C-BC30-50FD98070248}"/>
    <cellStyle name="Currency 2 5 13 2 2" xfId="15965" xr:uid="{E6736495-27AE-4293-AC08-907FC741B2F5}"/>
    <cellStyle name="Currency 2 5 13 3" xfId="15966" xr:uid="{200DEEBB-9CD0-4E02-B757-FA58803DCF85}"/>
    <cellStyle name="Currency 2 5 14" xfId="15967" xr:uid="{1A7564EF-C060-4215-AD1A-4F0361B88EEC}"/>
    <cellStyle name="Currency 2 5 14 2" xfId="15968" xr:uid="{53B8876C-2101-4CDC-9DA7-F6E26EF29F8F}"/>
    <cellStyle name="Currency 2 5 14 2 2" xfId="15969" xr:uid="{42526E35-D134-40AE-84AB-C0E3BFC3E6AC}"/>
    <cellStyle name="Currency 2 5 14 3" xfId="15970" xr:uid="{8E5ADCD1-687B-47D2-9A72-19D69F0370C8}"/>
    <cellStyle name="Currency 2 5 15" xfId="15971" xr:uid="{2A8D6675-287D-4836-B83E-E3DE4DA65730}"/>
    <cellStyle name="Currency 2 5 15 2" xfId="15972" xr:uid="{ED67DC11-678A-4875-B602-56729356DCDC}"/>
    <cellStyle name="Currency 2 5 15 2 2" xfId="15973" xr:uid="{73CCE891-F174-4DEA-81AB-4CC0D0FCACA8}"/>
    <cellStyle name="Currency 2 5 15 3" xfId="15974" xr:uid="{17AC97D7-4895-45F6-A8F7-85B5017A5F27}"/>
    <cellStyle name="Currency 2 5 16" xfId="15975" xr:uid="{0616668E-6075-44AC-B104-874456783C3C}"/>
    <cellStyle name="Currency 2 5 16 2" xfId="15976" xr:uid="{31BDE4B8-E0CA-4DDF-B152-ED900909DD0D}"/>
    <cellStyle name="Currency 2 5 16 2 2" xfId="15977" xr:uid="{FD3F3AAF-AD09-4ECA-B0A2-1D4065D06F11}"/>
    <cellStyle name="Currency 2 5 16 3" xfId="15978" xr:uid="{A843A125-5883-4392-8BE1-13918CAF1CFE}"/>
    <cellStyle name="Currency 2 5 17" xfId="15979" xr:uid="{F8C0987B-B313-4577-87F3-672116A67604}"/>
    <cellStyle name="Currency 2 5 17 2" xfId="15980" xr:uid="{36623D40-2892-4A01-B466-A77CF2272BF5}"/>
    <cellStyle name="Currency 2 5 17 2 2" xfId="15981" xr:uid="{FCB5A35D-ECD1-414E-A626-6EDBBEDA0FBC}"/>
    <cellStyle name="Currency 2 5 17 3" xfId="15982" xr:uid="{51A6232A-8DCF-489F-BD50-9C9DC2E800F8}"/>
    <cellStyle name="Currency 2 5 18" xfId="15983" xr:uid="{7A0D9C1E-A7EE-4F8F-BED3-623015E2DE87}"/>
    <cellStyle name="Currency 2 5 18 2" xfId="15984" xr:uid="{92E6F6BD-C23A-4420-A3B7-6ED78A0F46E8}"/>
    <cellStyle name="Currency 2 5 19" xfId="15985" xr:uid="{4CF36BC7-5665-4C8B-8D9C-E28AF8562C9F}"/>
    <cellStyle name="Currency 2 5 19 2" xfId="15986" xr:uid="{BD709AC6-59A2-4DA1-BB1E-8F6A4491D193}"/>
    <cellStyle name="Currency 2 5 2" xfId="15987" xr:uid="{2E5BE575-6698-4DEA-A9EE-20DC3341CE94}"/>
    <cellStyle name="Currency 2 5 2 10" xfId="15988" xr:uid="{7665DC93-D657-42B5-AA56-5504224C89D0}"/>
    <cellStyle name="Currency 2 5 2 10 2" xfId="15989" xr:uid="{B4A447D8-191B-48AF-8F3F-BCF8EB545008}"/>
    <cellStyle name="Currency 2 5 2 10 2 2" xfId="15990" xr:uid="{AE114A16-BA83-4B4B-913C-38989AF500C8}"/>
    <cellStyle name="Currency 2 5 2 10 2 2 2" xfId="15991" xr:uid="{852AE11D-90F0-405E-B327-DD49175754FF}"/>
    <cellStyle name="Currency 2 5 2 10 2 2 2 2" xfId="15992" xr:uid="{0097D5B3-7A56-4725-900A-8C1B1812775B}"/>
    <cellStyle name="Currency 2 5 2 10 2 2 3" xfId="15993" xr:uid="{DBD18177-0E83-4D2B-B240-FE58D1D485CB}"/>
    <cellStyle name="Currency 2 5 2 10 2 2 4" xfId="15994" xr:uid="{BFA7F3A7-86A3-4060-9C88-FB84D6F53BC2}"/>
    <cellStyle name="Currency 2 5 2 10 2 3" xfId="15995" xr:uid="{A9E7CDC6-735D-4C1A-8330-487F9CD909BB}"/>
    <cellStyle name="Currency 2 5 2 10 2 3 2" xfId="15996" xr:uid="{79695985-889A-4540-9F25-ED97E087E9F5}"/>
    <cellStyle name="Currency 2 5 2 10 2 4" xfId="15997" xr:uid="{65A16C26-F75E-4D9D-858B-C9F714C59085}"/>
    <cellStyle name="Currency 2 5 2 10 2 5" xfId="15998" xr:uid="{40872FD7-2EAF-4ECF-B8F4-A04B4C706119}"/>
    <cellStyle name="Currency 2 5 2 10 3" xfId="15999" xr:uid="{8678A3CE-F4E6-4AAD-B53C-00207AFF64E5}"/>
    <cellStyle name="Currency 2 5 2 11" xfId="16000" xr:uid="{B737D108-E4A6-48F2-BFE7-4903B26EA36C}"/>
    <cellStyle name="Currency 2 5 2 11 2" xfId="16001" xr:uid="{005A1998-1FC1-4EB9-A96D-39A735E031BF}"/>
    <cellStyle name="Currency 2 5 2 11 2 2" xfId="16002" xr:uid="{7B96DABD-28D8-49D4-BFFF-A33E8066CF39}"/>
    <cellStyle name="Currency 2 5 2 11 2 2 2" xfId="16003" xr:uid="{CFF86395-6B48-4011-AFAA-6ADAA6A8E710}"/>
    <cellStyle name="Currency 2 5 2 11 2 3" xfId="16004" xr:uid="{6AEE3F7C-A013-468E-AF98-1F12B86A791D}"/>
    <cellStyle name="Currency 2 5 2 11 2 4" xfId="16005" xr:uid="{B06F6EEB-9B3E-45A2-879E-19E6FBAF52C1}"/>
    <cellStyle name="Currency 2 5 2 11 3" xfId="16006" xr:uid="{B1683BFA-0845-43C3-A2E9-1CE16552DC5B}"/>
    <cellStyle name="Currency 2 5 2 11 3 2" xfId="16007" xr:uid="{2DABF22F-DAED-4CDE-9A3D-B2FEC367DFA6}"/>
    <cellStyle name="Currency 2 5 2 11 4" xfId="16008" xr:uid="{4D51D0D0-00EB-4AED-AE14-A6CCD0D6D3DE}"/>
    <cellStyle name="Currency 2 5 2 11 5" xfId="16009" xr:uid="{811B5CC7-D55E-45DB-A8BA-F4BAEA40748D}"/>
    <cellStyle name="Currency 2 5 2 12" xfId="16010" xr:uid="{A17F48EF-ACA4-408B-915A-36CC51DF3A59}"/>
    <cellStyle name="Currency 2 5 2 12 2" xfId="16011" xr:uid="{F61BF6F1-7548-43A3-9FF6-3634A2770F68}"/>
    <cellStyle name="Currency 2 5 2 12 2 2" xfId="16012" xr:uid="{1AB109A7-349D-4059-A2B6-67D6265E0457}"/>
    <cellStyle name="Currency 2 5 2 12 3" xfId="16013" xr:uid="{59341937-0883-444C-A8D2-274DCBEC09FE}"/>
    <cellStyle name="Currency 2 5 2 13" xfId="16014" xr:uid="{985E4CD3-25C4-4414-8C99-DB60BE7291AE}"/>
    <cellStyle name="Currency 2 5 2 13 2" xfId="16015" xr:uid="{96978892-F234-405B-9B60-5C6A499727CA}"/>
    <cellStyle name="Currency 2 5 2 13 2 2" xfId="16016" xr:uid="{69889DF1-D9B9-4150-80B5-BEC5180B335F}"/>
    <cellStyle name="Currency 2 5 2 13 3" xfId="16017" xr:uid="{14EBC13E-55CF-494D-BE87-16D453C5B066}"/>
    <cellStyle name="Currency 2 5 2 14" xfId="16018" xr:uid="{FD0EA33A-A31A-4913-8673-E94B1B6AE3D7}"/>
    <cellStyle name="Currency 2 5 2 14 2" xfId="16019" xr:uid="{E4A18026-F48E-4AB5-A236-D33C087B547C}"/>
    <cellStyle name="Currency 2 5 2 14 2 2" xfId="16020" xr:uid="{85172D7F-F4D6-4F9D-8435-861EB3159495}"/>
    <cellStyle name="Currency 2 5 2 14 3" xfId="16021" xr:uid="{CC1DE5FE-5564-4248-8D26-45A9CD2B7288}"/>
    <cellStyle name="Currency 2 5 2 15" xfId="16022" xr:uid="{B6BB2A83-2ADB-4FB2-8708-F8A6124BD07B}"/>
    <cellStyle name="Currency 2 5 2 15 2" xfId="16023" xr:uid="{288E6B81-FA84-48D0-9841-D538F9108FF4}"/>
    <cellStyle name="Currency 2 5 2 15 2 2" xfId="16024" xr:uid="{9F364841-EAA9-4A06-B29E-98C19E8A1CA7}"/>
    <cellStyle name="Currency 2 5 2 15 3" xfId="16025" xr:uid="{C9AF2FE6-88B5-40FC-ADA6-4387CFE59C1C}"/>
    <cellStyle name="Currency 2 5 2 16" xfId="16026" xr:uid="{3BFF8CD6-3DF9-4E18-9A98-04C7BE245260}"/>
    <cellStyle name="Currency 2 5 2 16 2" xfId="16027" xr:uid="{E648BE92-02E0-427C-AB7F-C2BF8FBEEEEF}"/>
    <cellStyle name="Currency 2 5 2 16 2 2" xfId="16028" xr:uid="{A63B27EC-767D-4963-A508-1572D00AFFD9}"/>
    <cellStyle name="Currency 2 5 2 16 3" xfId="16029" xr:uid="{308CE52E-F7B4-43B4-931C-2AAAC22772CD}"/>
    <cellStyle name="Currency 2 5 2 17" xfId="16030" xr:uid="{CAE7258B-FD36-4C8C-A05D-41F8B252C7E1}"/>
    <cellStyle name="Currency 2 5 2 17 2" xfId="16031" xr:uid="{21B5D8EB-CD29-452F-A78C-40CBB3056A0C}"/>
    <cellStyle name="Currency 2 5 2 18" xfId="16032" xr:uid="{8B553B88-F8CC-4108-B10C-EFBE7AD722DF}"/>
    <cellStyle name="Currency 2 5 2 18 2" xfId="16033" xr:uid="{A40D3364-CC50-424C-AC04-F38FF6531B7F}"/>
    <cellStyle name="Currency 2 5 2 19" xfId="16034" xr:uid="{CF0678DD-2F91-4B29-A3FD-E0242047EAEF}"/>
    <cellStyle name="Currency 2 5 2 2" xfId="16035" xr:uid="{BF140EB2-95CC-401B-84D6-E90E29E33895}"/>
    <cellStyle name="Currency 2 5 2 2 2" xfId="16036" xr:uid="{DFD89770-4B10-43CE-8BBD-0B40BCD672D5}"/>
    <cellStyle name="Currency 2 5 2 2 3" xfId="16037" xr:uid="{B3F0F00C-3E8B-4BD6-B3CE-D8C78C2ED246}"/>
    <cellStyle name="Currency 2 5 2 3" xfId="16038" xr:uid="{80CA69B0-C3E5-416C-9B99-E6D10D0F3B2A}"/>
    <cellStyle name="Currency 2 5 2 4" xfId="16039" xr:uid="{F75317A6-BE9D-4048-81B3-B376C4931C62}"/>
    <cellStyle name="Currency 2 5 2 5" xfId="16040" xr:uid="{7632DB81-E526-4CCC-B235-C6E61835BFFF}"/>
    <cellStyle name="Currency 2 5 2 6" xfId="16041" xr:uid="{31E25E8C-957E-400E-8E1F-FD6373345238}"/>
    <cellStyle name="Currency 2 5 2 7" xfId="16042" xr:uid="{E61ED391-D216-40C2-A7E5-256E4C36245A}"/>
    <cellStyle name="Currency 2 5 2 8" xfId="16043" xr:uid="{F16C2211-8221-40A6-9FFE-79598CFBAB34}"/>
    <cellStyle name="Currency 2 5 2 9" xfId="16044" xr:uid="{469C8D9E-7E68-471E-9E2B-AB18DDA5FBBE}"/>
    <cellStyle name="Currency 2 5 20" xfId="16045" xr:uid="{E40EE9F6-FD6D-492C-8E66-D3A9211A349E}"/>
    <cellStyle name="Currency 2 5 3" xfId="16046" xr:uid="{FD97C897-398D-4521-B2E1-39C14402544D}"/>
    <cellStyle name="Currency 2 5 3 2" xfId="16047" xr:uid="{A221C5A6-50F6-4CE2-9539-5ED36C859368}"/>
    <cellStyle name="Currency 2 5 3 3" xfId="16048" xr:uid="{BC91E653-2B41-4EE8-BF8B-A57728C12E1B}"/>
    <cellStyle name="Currency 2 5 4" xfId="16049" xr:uid="{B8B70A75-FF9C-4CFC-989A-C1DF9702D046}"/>
    <cellStyle name="Currency 2 5 5" xfId="16050" xr:uid="{4CDCF069-3C4D-4F0C-AD1E-05363E0561ED}"/>
    <cellStyle name="Currency 2 5 6" xfId="16051" xr:uid="{98AB9174-06B8-481C-8F92-7DA8DE3193B9}"/>
    <cellStyle name="Currency 2 5 7" xfId="16052" xr:uid="{EA957593-87C2-411E-9255-75F34273C51C}"/>
    <cellStyle name="Currency 2 5 8" xfId="16053" xr:uid="{3576C02B-2BEF-4E94-90C4-A6EF22CE97D1}"/>
    <cellStyle name="Currency 2 5 9" xfId="16054" xr:uid="{8EB6C595-6891-42BC-98A2-9F95DA44B5CC}"/>
    <cellStyle name="Currency 2 6" xfId="16055" xr:uid="{F343A387-8DFE-4F5D-A800-67EDA0765374}"/>
    <cellStyle name="Currency 2 6 10" xfId="16056" xr:uid="{0DDB690A-A452-41CF-B8CA-9B6D30344CC9}"/>
    <cellStyle name="Currency 2 6 10 2" xfId="16057" xr:uid="{3A8AEE0A-49CC-403C-8AF4-86247D8BB009}"/>
    <cellStyle name="Currency 2 6 10 2 2" xfId="16058" xr:uid="{E013BFA4-77ED-40E9-A7EF-2AF62ECCF17D}"/>
    <cellStyle name="Currency 2 6 10 2 2 2" xfId="16059" xr:uid="{F4F09FC5-2751-4C49-A1D1-93A8D7FAE153}"/>
    <cellStyle name="Currency 2 6 10 2 2 2 2" xfId="16060" xr:uid="{0D4D5061-64C5-4419-B69E-2D10BB28EB24}"/>
    <cellStyle name="Currency 2 6 10 2 2 3" xfId="16061" xr:uid="{3C7A7654-EEA3-489F-8550-6B048E7A1073}"/>
    <cellStyle name="Currency 2 6 10 2 2 4" xfId="16062" xr:uid="{074BBBEC-46A2-4A02-A1F1-1CF2C68F344A}"/>
    <cellStyle name="Currency 2 6 10 2 3" xfId="16063" xr:uid="{53AF3C1E-D109-4917-94E7-F3B6B54C65A2}"/>
    <cellStyle name="Currency 2 6 10 2 3 2" xfId="16064" xr:uid="{27759B5C-4A06-4759-88D4-C01B0105EA2E}"/>
    <cellStyle name="Currency 2 6 10 2 4" xfId="16065" xr:uid="{78D38D6F-D847-4EC4-A7B9-A0CAD7771715}"/>
    <cellStyle name="Currency 2 6 10 2 5" xfId="16066" xr:uid="{880A90BC-3F81-4E05-BAB8-CABB23B53AFB}"/>
    <cellStyle name="Currency 2 6 10 3" xfId="16067" xr:uid="{45E96F17-9516-49D3-9C71-EDB62E0F408B}"/>
    <cellStyle name="Currency 2 6 11" xfId="16068" xr:uid="{3F4C03C0-7176-4FBC-8892-ADE4B456208F}"/>
    <cellStyle name="Currency 2 6 11 2" xfId="16069" xr:uid="{750B0C74-66DE-4214-8FE8-EF9C0535D6E0}"/>
    <cellStyle name="Currency 2 6 11 2 2" xfId="16070" xr:uid="{01650B06-DAFB-4EEA-9A64-AA41B28AA327}"/>
    <cellStyle name="Currency 2 6 11 2 2 2" xfId="16071" xr:uid="{7AF67C36-7FA8-4ECE-B0CD-A9421916DB8B}"/>
    <cellStyle name="Currency 2 6 11 2 3" xfId="16072" xr:uid="{D3F348A2-098E-42A9-AE30-84771FD3D7E7}"/>
    <cellStyle name="Currency 2 6 11 2 4" xfId="16073" xr:uid="{B29F041F-306C-4143-A37C-46B2CE7154EE}"/>
    <cellStyle name="Currency 2 6 11 3" xfId="16074" xr:uid="{79FB1CDC-97A4-4C30-86A7-FD13E89B6864}"/>
    <cellStyle name="Currency 2 6 11 3 2" xfId="16075" xr:uid="{7A943A8F-B399-429F-AD69-E78C3206AFC8}"/>
    <cellStyle name="Currency 2 6 11 4" xfId="16076" xr:uid="{20674100-7D09-47F4-ACDB-FEA90CCC4E13}"/>
    <cellStyle name="Currency 2 6 11 5" xfId="16077" xr:uid="{D584A9BC-6CCB-41F2-AFBF-22BD9E28A564}"/>
    <cellStyle name="Currency 2 6 12" xfId="16078" xr:uid="{9CEB3D08-4BE1-4644-B432-4DFCDA982645}"/>
    <cellStyle name="Currency 2 6 12 2" xfId="16079" xr:uid="{7FC294C3-BACE-4AD9-8301-DEE3BDE2E8D3}"/>
    <cellStyle name="Currency 2 6 12 2 2" xfId="16080" xr:uid="{22737B3F-CCD9-47DC-96CF-F98F1144E967}"/>
    <cellStyle name="Currency 2 6 12 3" xfId="16081" xr:uid="{A02DE62C-646A-4D50-896E-5D62172B69F6}"/>
    <cellStyle name="Currency 2 6 13" xfId="16082" xr:uid="{6AB00016-9D34-4993-A453-CF46343757E0}"/>
    <cellStyle name="Currency 2 6 13 2" xfId="16083" xr:uid="{7875FA93-CBFF-4BF1-8B77-8EA45716FE47}"/>
    <cellStyle name="Currency 2 6 13 2 2" xfId="16084" xr:uid="{8F283FF9-5F5E-4855-855E-43AAA957D0A6}"/>
    <cellStyle name="Currency 2 6 13 3" xfId="16085" xr:uid="{CE3D77CA-A814-4A70-B2CD-8E0066646DC2}"/>
    <cellStyle name="Currency 2 6 14" xfId="16086" xr:uid="{B14D4CED-177F-4AD1-BD20-A898BA50B4F0}"/>
    <cellStyle name="Currency 2 6 14 2" xfId="16087" xr:uid="{763033C9-6CF8-4DE2-AF4B-A91AE393CD3F}"/>
    <cellStyle name="Currency 2 6 14 2 2" xfId="16088" xr:uid="{A25A9D04-ACB0-4D9A-BDD2-B1CA51BF46C8}"/>
    <cellStyle name="Currency 2 6 14 3" xfId="16089" xr:uid="{1C4C9E23-5DC7-4896-BF5B-52A41E0210D0}"/>
    <cellStyle name="Currency 2 6 15" xfId="16090" xr:uid="{409B9B95-E6FB-46CF-BA6F-76BC45BCF170}"/>
    <cellStyle name="Currency 2 6 15 2" xfId="16091" xr:uid="{93997CE8-979E-43B0-8D7F-9EC83E2349AC}"/>
    <cellStyle name="Currency 2 6 15 2 2" xfId="16092" xr:uid="{E3FE9973-1D86-4E1B-B1DC-8180F7009C17}"/>
    <cellStyle name="Currency 2 6 15 3" xfId="16093" xr:uid="{F7573558-330C-4C71-98B9-F8CACE9AACBE}"/>
    <cellStyle name="Currency 2 6 16" xfId="16094" xr:uid="{8C76A8A5-B2D6-41C4-A221-1A3BEFDF01C9}"/>
    <cellStyle name="Currency 2 6 16 2" xfId="16095" xr:uid="{37EF1B82-9B78-4A5D-829D-8C265B1A66EE}"/>
    <cellStyle name="Currency 2 6 16 2 2" xfId="16096" xr:uid="{2F192915-CBB0-4828-BA92-B09EDA54459C}"/>
    <cellStyle name="Currency 2 6 16 3" xfId="16097" xr:uid="{176E2594-7510-4CAB-9ADA-9DAF551FF1DD}"/>
    <cellStyle name="Currency 2 6 17" xfId="16098" xr:uid="{974DE15F-1E99-46D2-9720-18AAEC284453}"/>
    <cellStyle name="Currency 2 6 17 2" xfId="16099" xr:uid="{D80F4161-9EDF-4E03-AE0A-162626436EE2}"/>
    <cellStyle name="Currency 2 6 18" xfId="16100" xr:uid="{AD2BF6EE-30A2-4389-82EF-2BD5F745B260}"/>
    <cellStyle name="Currency 2 6 18 2" xfId="16101" xr:uid="{3C64B4B3-D632-4988-9213-B3AF1E0FAA6F}"/>
    <cellStyle name="Currency 2 6 19" xfId="16102" xr:uid="{46E880BC-09E3-4466-BFE1-5E8B92BC58FF}"/>
    <cellStyle name="Currency 2 6 2" xfId="16103" xr:uid="{2F6D378A-5D1F-46EF-A47A-E042B2B69D8E}"/>
    <cellStyle name="Currency 2 6 2 2" xfId="16104" xr:uid="{72F4261A-52F8-47F9-8E71-F9EA5D12FA59}"/>
    <cellStyle name="Currency 2 6 2 3" xfId="16105" xr:uid="{83E33378-2B71-488C-A38D-19CA5E46841E}"/>
    <cellStyle name="Currency 2 6 3" xfId="16106" xr:uid="{B89547CF-00FF-47D9-96CE-92667C56ADB8}"/>
    <cellStyle name="Currency 2 6 4" xfId="16107" xr:uid="{4D9AF8B7-B546-4EA7-AE02-0D7B27F53A00}"/>
    <cellStyle name="Currency 2 6 5" xfId="16108" xr:uid="{15081C5B-6107-4957-9F43-ABF9A15A116B}"/>
    <cellStyle name="Currency 2 6 6" xfId="16109" xr:uid="{53DD6E7F-532A-41EE-91C5-1B4290371F3C}"/>
    <cellStyle name="Currency 2 6 7" xfId="16110" xr:uid="{A366406F-8E29-47A9-927B-270C80BDEDD1}"/>
    <cellStyle name="Currency 2 6 8" xfId="16111" xr:uid="{48E69674-15E4-4053-8341-CFEA9123DB6F}"/>
    <cellStyle name="Currency 2 6 9" xfId="16112" xr:uid="{07C60EC2-27C4-4EAE-A981-75D9A6C77709}"/>
    <cellStyle name="Currency 2 7" xfId="16113" xr:uid="{E55B69AF-1851-46FC-81E4-EBA3264E513C}"/>
    <cellStyle name="Currency 2 7 10" xfId="16114" xr:uid="{8BF28215-8FFD-4ED6-BE7F-2CEF550F5B8D}"/>
    <cellStyle name="Currency 2 7 10 2" xfId="16115" xr:uid="{2E423EC7-8FB5-4705-B5C9-E9029B1D4FE6}"/>
    <cellStyle name="Currency 2 7 10 2 2" xfId="16116" xr:uid="{7D34D6E3-3713-4BA5-B822-AE5E9B0DD40B}"/>
    <cellStyle name="Currency 2 7 10 2 2 2" xfId="16117" xr:uid="{139F5BCF-ECCB-456C-A786-E4CAA5D1DB2E}"/>
    <cellStyle name="Currency 2 7 10 2 2 2 2" xfId="16118" xr:uid="{8F75C6B2-14A1-4DD3-8442-86E395FBC65F}"/>
    <cellStyle name="Currency 2 7 10 2 2 3" xfId="16119" xr:uid="{B74418D5-FD8B-4151-B3C3-E22FBFD27E65}"/>
    <cellStyle name="Currency 2 7 10 2 2 4" xfId="16120" xr:uid="{EE3A18EE-F253-4FEF-9558-2B8D841A5E70}"/>
    <cellStyle name="Currency 2 7 10 2 3" xfId="16121" xr:uid="{6D3A112E-FAB9-4943-ABBD-5BD45129B828}"/>
    <cellStyle name="Currency 2 7 10 2 3 2" xfId="16122" xr:uid="{5FCDC596-5F14-4666-B9CD-8C807833AB80}"/>
    <cellStyle name="Currency 2 7 10 2 4" xfId="16123" xr:uid="{1E0B3E95-B4C9-4CDB-9840-3E1F78765472}"/>
    <cellStyle name="Currency 2 7 10 2 5" xfId="16124" xr:uid="{8B0931B0-CF50-458E-86FE-92883322C9CC}"/>
    <cellStyle name="Currency 2 7 10 3" xfId="16125" xr:uid="{1F426242-FC7B-4352-B4B0-986A5279E776}"/>
    <cellStyle name="Currency 2 7 11" xfId="16126" xr:uid="{3D134305-0D35-47F7-BE4F-37F0FCAFE585}"/>
    <cellStyle name="Currency 2 7 11 2" xfId="16127" xr:uid="{CB85C477-ED49-45BD-8128-DC6978437861}"/>
    <cellStyle name="Currency 2 7 11 2 2" xfId="16128" xr:uid="{A5F5C374-AD02-421A-A877-A966DF0CE63A}"/>
    <cellStyle name="Currency 2 7 11 2 2 2" xfId="16129" xr:uid="{AD21D966-813F-42A4-8143-E7882038F3F3}"/>
    <cellStyle name="Currency 2 7 11 2 3" xfId="16130" xr:uid="{FE140220-FA28-4198-B76C-4F2CD6CE14D9}"/>
    <cellStyle name="Currency 2 7 11 2 4" xfId="16131" xr:uid="{3BD9E2B1-AABB-4157-B067-3893231F7DE2}"/>
    <cellStyle name="Currency 2 7 11 3" xfId="16132" xr:uid="{8E463893-E9D8-4ED7-A21C-E4CAADB4A64F}"/>
    <cellStyle name="Currency 2 7 11 3 2" xfId="16133" xr:uid="{B8F17544-2B67-47E0-929D-AE42C50D56DB}"/>
    <cellStyle name="Currency 2 7 11 4" xfId="16134" xr:uid="{109A933D-CBCA-4B4F-A76B-454F4F9485A2}"/>
    <cellStyle name="Currency 2 7 11 5" xfId="16135" xr:uid="{7E1E8056-FA59-4051-B8CC-6E0C504127BF}"/>
    <cellStyle name="Currency 2 7 12" xfId="16136" xr:uid="{85D873E6-5ADD-4CF9-97DA-96A82C239893}"/>
    <cellStyle name="Currency 2 7 12 2" xfId="16137" xr:uid="{75AA7CAE-1F25-4066-A719-950880C2B476}"/>
    <cellStyle name="Currency 2 7 12 2 2" xfId="16138" xr:uid="{FAE631B8-3306-4055-940F-A85F1B49307B}"/>
    <cellStyle name="Currency 2 7 12 3" xfId="16139" xr:uid="{ED2362EE-0ED2-4E6D-8583-DE882DEDC332}"/>
    <cellStyle name="Currency 2 7 13" xfId="16140" xr:uid="{70456995-EC18-44C5-9AD5-69DBF9A3921E}"/>
    <cellStyle name="Currency 2 7 13 2" xfId="16141" xr:uid="{7AA37CFB-C126-49EA-BC0D-025B383E5B90}"/>
    <cellStyle name="Currency 2 7 13 2 2" xfId="16142" xr:uid="{22C9686A-722E-4849-BC6A-60733FD61469}"/>
    <cellStyle name="Currency 2 7 13 3" xfId="16143" xr:uid="{DB67D08D-E7C5-4B0B-8144-20B9BB3FB181}"/>
    <cellStyle name="Currency 2 7 14" xfId="16144" xr:uid="{82310B42-9C65-4F94-B202-7A650E6FB27E}"/>
    <cellStyle name="Currency 2 7 14 2" xfId="16145" xr:uid="{1DD480C9-6026-45F7-B7A0-4B5AC28C4B4B}"/>
    <cellStyle name="Currency 2 7 14 2 2" xfId="16146" xr:uid="{6AA101A9-E533-4CBF-B69F-D2365A8246E9}"/>
    <cellStyle name="Currency 2 7 14 3" xfId="16147" xr:uid="{263B12AF-10C7-44F2-B0E8-32C7628FC9D1}"/>
    <cellStyle name="Currency 2 7 15" xfId="16148" xr:uid="{D9DEB6ED-E48D-4EF7-B871-60DA636837FF}"/>
    <cellStyle name="Currency 2 7 15 2" xfId="16149" xr:uid="{151FCE10-A592-4FF8-B69B-B9AEE1FA51FF}"/>
    <cellStyle name="Currency 2 7 15 2 2" xfId="16150" xr:uid="{75105679-636C-45E7-A3FD-25CA51F8AFA1}"/>
    <cellStyle name="Currency 2 7 15 3" xfId="16151" xr:uid="{9E896D99-98F9-4F7B-8B3B-17A600769FB6}"/>
    <cellStyle name="Currency 2 7 16" xfId="16152" xr:uid="{047F9BA3-B756-4B8B-8257-925C52C08437}"/>
    <cellStyle name="Currency 2 7 16 2" xfId="16153" xr:uid="{C353A0AE-6E5C-4704-BCB9-130F362EC4D3}"/>
    <cellStyle name="Currency 2 7 16 2 2" xfId="16154" xr:uid="{F3553C78-FEC6-43F2-ABDD-98A672C8BDF9}"/>
    <cellStyle name="Currency 2 7 16 3" xfId="16155" xr:uid="{A2AE1E2D-229C-4F23-8E9A-75EB4031DBBA}"/>
    <cellStyle name="Currency 2 7 17" xfId="16156" xr:uid="{81AFA8EC-75B6-4D13-A5D7-9E8B15040445}"/>
    <cellStyle name="Currency 2 7 17 2" xfId="16157" xr:uid="{ABAAA520-D093-4F63-BC57-CF5A7E34EF2B}"/>
    <cellStyle name="Currency 2 7 18" xfId="16158" xr:uid="{D82D6FDC-5DA7-4D03-A600-12EF294EA027}"/>
    <cellStyle name="Currency 2 7 18 2" xfId="16159" xr:uid="{F0144FD1-567E-4AA6-B359-A80B434EB805}"/>
    <cellStyle name="Currency 2 7 19" xfId="16160" xr:uid="{1CCEABB6-DDF7-40A5-BAA8-443476D1BEBB}"/>
    <cellStyle name="Currency 2 7 2" xfId="16161" xr:uid="{2B7BA67A-FD65-435F-804B-D48941918A53}"/>
    <cellStyle name="Currency 2 7 2 2" xfId="16162" xr:uid="{800F5F0A-C2FE-4224-A8AD-94303FB777D6}"/>
    <cellStyle name="Currency 2 7 2 3" xfId="16163" xr:uid="{42EBDD70-AB3C-401A-9D02-3D33C67DAD48}"/>
    <cellStyle name="Currency 2 7 3" xfId="16164" xr:uid="{A2048CBF-3BBE-49D9-B541-9E2DBA590CF6}"/>
    <cellStyle name="Currency 2 7 4" xfId="16165" xr:uid="{ED127A67-80F5-4265-BF56-53875E19C195}"/>
    <cellStyle name="Currency 2 7 5" xfId="16166" xr:uid="{9BA9CA42-2568-4A30-B9DD-2FB07478C64B}"/>
    <cellStyle name="Currency 2 7 6" xfId="16167" xr:uid="{F3BC20CF-5797-44B7-B0F5-833318ADB36D}"/>
    <cellStyle name="Currency 2 7 7" xfId="16168" xr:uid="{7DA852AE-73FB-4409-B0E4-DE2B43BD80B9}"/>
    <cellStyle name="Currency 2 7 8" xfId="16169" xr:uid="{56F8425B-2442-462F-B29C-58E81844AD6F}"/>
    <cellStyle name="Currency 2 7 9" xfId="16170" xr:uid="{0CBF9083-8E8F-4942-8382-563F163F5CA5}"/>
    <cellStyle name="Currency 2 8" xfId="16171" xr:uid="{23A92A30-120D-4021-A350-AD3B92F9420B}"/>
    <cellStyle name="Currency 2 8 10" xfId="16172" xr:uid="{F54DFE2C-73EB-4F03-9358-B8EAC393C796}"/>
    <cellStyle name="Currency 2 8 10 10" xfId="16173" xr:uid="{AA8B762D-EE53-4AA7-96DF-DA7AEA79B7EB}"/>
    <cellStyle name="Currency 2 8 10 2" xfId="16174" xr:uid="{BD252690-2A56-4250-92AF-DD2F62FE93E0}"/>
    <cellStyle name="Currency 2 8 10 2 2" xfId="16175" xr:uid="{021A8A30-6866-4D80-BB9E-CA6C1322C3AE}"/>
    <cellStyle name="Currency 2 8 10 2 2 2" xfId="16176" xr:uid="{68653BCF-DE76-4F2B-8FC9-E25F40F0F31A}"/>
    <cellStyle name="Currency 2 8 10 2 2 2 2" xfId="16177" xr:uid="{D8EDA266-5CFB-431F-AC4C-D7C6E7330F6C}"/>
    <cellStyle name="Currency 2 8 10 2 2 3" xfId="16178" xr:uid="{D401C845-98A6-4E24-A48C-9497AA0786DA}"/>
    <cellStyle name="Currency 2 8 10 2 2 4" xfId="16179" xr:uid="{1F35DD9C-3209-4669-981A-6A0CAF5C7D66}"/>
    <cellStyle name="Currency 2 8 10 2 3" xfId="16180" xr:uid="{DA70349F-198E-494B-A24A-B860206DECAF}"/>
    <cellStyle name="Currency 2 8 10 2 3 2" xfId="16181" xr:uid="{56FAA7E8-5D94-4637-94CC-1124E0F43261}"/>
    <cellStyle name="Currency 2 8 10 2 4" xfId="16182" xr:uid="{39F9F3A2-8822-4733-A8F9-6DA2AD53F99E}"/>
    <cellStyle name="Currency 2 8 10 2 5" xfId="16183" xr:uid="{CA436BEC-DC2D-4B8C-A428-1033D24123CB}"/>
    <cellStyle name="Currency 2 8 10 3" xfId="16184" xr:uid="{AF7ADDCD-0A53-4F66-8B4D-DBB88441CBF6}"/>
    <cellStyle name="Currency 2 8 10 4" xfId="16185" xr:uid="{FFB4E9F7-F3EC-412F-AB05-7D1BCEDDEEDA}"/>
    <cellStyle name="Currency 2 8 10 5" xfId="16186" xr:uid="{C26377EC-9312-4A66-8119-689474E858EB}"/>
    <cellStyle name="Currency 2 8 10 6" xfId="16187" xr:uid="{D66263E1-5FBE-40EE-849D-A6AB7827468F}"/>
    <cellStyle name="Currency 2 8 10 6 2" xfId="16188" xr:uid="{49F48F67-5EE6-43E7-B7AE-69DC08D53A2F}"/>
    <cellStyle name="Currency 2 8 10 6 2 2" xfId="16189" xr:uid="{B154C8C8-654E-40EA-ABE7-FB2071C93113}"/>
    <cellStyle name="Currency 2 8 10 6 3" xfId="16190" xr:uid="{ADCF593F-874F-4BE4-B4B2-307E2D44C19D}"/>
    <cellStyle name="Currency 2 8 10 7" xfId="16191" xr:uid="{61685FE6-D1EA-4262-86B4-8895710C6587}"/>
    <cellStyle name="Currency 2 8 10 7 2" xfId="16192" xr:uid="{C02F04A2-2ED3-4C97-81B3-F37633BFC349}"/>
    <cellStyle name="Currency 2 8 10 7 2 2" xfId="16193" xr:uid="{F0FCA02B-AAD2-4CF7-819F-F3D12AA7C6A8}"/>
    <cellStyle name="Currency 2 8 10 7 3" xfId="16194" xr:uid="{62AAF8A8-2ECD-4816-81F8-2CDFB7298EC7}"/>
    <cellStyle name="Currency 2 8 10 8" xfId="16195" xr:uid="{DF929B77-CB9C-45A8-8852-285E8B7A1254}"/>
    <cellStyle name="Currency 2 8 10 8 2" xfId="16196" xr:uid="{90DC2893-FCC5-4CE5-AFEE-3242F57B6A03}"/>
    <cellStyle name="Currency 2 8 10 9" xfId="16197" xr:uid="{5FEFEAA4-C306-4D3F-ADE7-4DC0D20A4BF4}"/>
    <cellStyle name="Currency 2 8 11" xfId="16198" xr:uid="{9F2883D2-9367-4B90-A951-521BAAFDB286}"/>
    <cellStyle name="Currency 2 8 11 10" xfId="16199" xr:uid="{E924A217-79F1-475C-A6C6-B84A78957394}"/>
    <cellStyle name="Currency 2 8 11 2" xfId="16200" xr:uid="{024E90AD-A4E7-4FB8-B4DC-376C4B95C53E}"/>
    <cellStyle name="Currency 2 8 11 2 2" xfId="16201" xr:uid="{20BD4358-D209-4C93-875D-EC057F2085CB}"/>
    <cellStyle name="Currency 2 8 11 2 2 2" xfId="16202" xr:uid="{E5E819F9-7F30-401C-9CCB-51D25E39EC72}"/>
    <cellStyle name="Currency 2 8 11 2 2 2 2" xfId="16203" xr:uid="{430ECFB8-054B-4AA4-8B9F-B2044305E76E}"/>
    <cellStyle name="Currency 2 8 11 2 2 3" xfId="16204" xr:uid="{200DA5A8-6FE0-4E28-BCBE-44FB862260A3}"/>
    <cellStyle name="Currency 2 8 11 2 2 4" xfId="16205" xr:uid="{19FE6EA4-962A-4611-95BC-8254CFD211B3}"/>
    <cellStyle name="Currency 2 8 11 2 3" xfId="16206" xr:uid="{A90991A1-5F4E-4433-9593-6A4B83D94FEE}"/>
    <cellStyle name="Currency 2 8 11 2 3 2" xfId="16207" xr:uid="{C87C9B03-3039-46B7-80C1-270565BD002F}"/>
    <cellStyle name="Currency 2 8 11 2 4" xfId="16208" xr:uid="{D080DC29-6A7B-4DD3-9980-7F840AD7954F}"/>
    <cellStyle name="Currency 2 8 11 2 5" xfId="16209" xr:uid="{EF3CA66F-4C44-4CBE-B807-931FCE57B76A}"/>
    <cellStyle name="Currency 2 8 11 3" xfId="16210" xr:uid="{F28C5A80-2872-479C-A87E-7B046612B11D}"/>
    <cellStyle name="Currency 2 8 11 4" xfId="16211" xr:uid="{B9737634-2428-4B8C-B90A-2C42984E4A48}"/>
    <cellStyle name="Currency 2 8 11 5" xfId="16212" xr:uid="{5B17ABE9-2881-425E-97B6-1B86899FCE6F}"/>
    <cellStyle name="Currency 2 8 11 6" xfId="16213" xr:uid="{37A804D6-46B4-4DA0-8497-27F8166475B2}"/>
    <cellStyle name="Currency 2 8 11 6 2" xfId="16214" xr:uid="{B081CB71-55B9-4004-AD32-749DB23AD941}"/>
    <cellStyle name="Currency 2 8 11 6 2 2" xfId="16215" xr:uid="{120C574E-FD52-4CC7-9F36-43C9D8C1DCD8}"/>
    <cellStyle name="Currency 2 8 11 6 3" xfId="16216" xr:uid="{7433AF58-1339-4155-95E9-DDF06C4855C5}"/>
    <cellStyle name="Currency 2 8 11 7" xfId="16217" xr:uid="{824095F1-EF9D-4847-B2D6-A810364B2EF1}"/>
    <cellStyle name="Currency 2 8 11 7 2" xfId="16218" xr:uid="{8480BDAB-E559-4DF3-B36E-B1B159EED55E}"/>
    <cellStyle name="Currency 2 8 11 7 2 2" xfId="16219" xr:uid="{F18DBC11-50B1-4B52-A231-18562184AA7E}"/>
    <cellStyle name="Currency 2 8 11 7 3" xfId="16220" xr:uid="{B6912E1E-B4CA-4E95-94FB-72E6FBBAD9BB}"/>
    <cellStyle name="Currency 2 8 11 8" xfId="16221" xr:uid="{5477FA45-8292-484E-8C5E-8EA35F8FF20C}"/>
    <cellStyle name="Currency 2 8 11 8 2" xfId="16222" xr:uid="{B36A7B2F-E3DD-4746-9A38-511E85B9E4EB}"/>
    <cellStyle name="Currency 2 8 11 9" xfId="16223" xr:uid="{E866416B-79BC-4902-A360-3345271E3805}"/>
    <cellStyle name="Currency 2 8 12" xfId="16224" xr:uid="{8BA5BC52-74FC-4671-92CE-19B5F2904B12}"/>
    <cellStyle name="Currency 2 8 12 10" xfId="16225" xr:uid="{691C251F-A923-4723-9DF6-92E37DCF40D7}"/>
    <cellStyle name="Currency 2 8 12 2" xfId="16226" xr:uid="{63431E88-0824-4B47-B967-F64F1E50DA6D}"/>
    <cellStyle name="Currency 2 8 12 2 2" xfId="16227" xr:uid="{93C0B59F-2663-43F6-A1C9-85BFC2B5841B}"/>
    <cellStyle name="Currency 2 8 12 2 2 2" xfId="16228" xr:uid="{6DD11B0F-9F5B-4D2B-9A90-52B46218FC23}"/>
    <cellStyle name="Currency 2 8 12 2 2 2 2" xfId="16229" xr:uid="{1B5DA293-3847-4159-AE8F-CA02CFEBF72E}"/>
    <cellStyle name="Currency 2 8 12 2 2 3" xfId="16230" xr:uid="{FEFF6980-3D0A-4641-B874-C2D02AB62552}"/>
    <cellStyle name="Currency 2 8 12 2 2 4" xfId="16231" xr:uid="{698224A3-A24D-4E9E-A625-1037953E3507}"/>
    <cellStyle name="Currency 2 8 12 2 3" xfId="16232" xr:uid="{2D80C5D7-3045-42DE-B5DC-FEF652939B98}"/>
    <cellStyle name="Currency 2 8 12 2 3 2" xfId="16233" xr:uid="{9F886038-40E4-420F-82FA-41EABC061644}"/>
    <cellStyle name="Currency 2 8 12 2 4" xfId="16234" xr:uid="{8DF371BC-C1AB-4494-BC32-3D9D9C3DD111}"/>
    <cellStyle name="Currency 2 8 12 2 5" xfId="16235" xr:uid="{FFD3E146-98DB-4DE9-9C24-2D62DE729CAF}"/>
    <cellStyle name="Currency 2 8 12 3" xfId="16236" xr:uid="{1E38DB3B-1ED8-4EE9-98FA-25ABA8BFD420}"/>
    <cellStyle name="Currency 2 8 12 4" xfId="16237" xr:uid="{61A574F7-17D1-4566-8D5D-9211200BE391}"/>
    <cellStyle name="Currency 2 8 12 5" xfId="16238" xr:uid="{51DA3809-19A9-4F22-A8A9-6192C50F77C5}"/>
    <cellStyle name="Currency 2 8 12 6" xfId="16239" xr:uid="{0179EB80-11F2-4AB7-AD76-BC458F0E5FB1}"/>
    <cellStyle name="Currency 2 8 12 6 2" xfId="16240" xr:uid="{E4117AA8-62C5-4422-91F9-E10CC9B992D6}"/>
    <cellStyle name="Currency 2 8 12 6 2 2" xfId="16241" xr:uid="{C1D75673-9ECD-412D-9CA9-AF4CB3C702DC}"/>
    <cellStyle name="Currency 2 8 12 6 3" xfId="16242" xr:uid="{3B5EE291-7205-4486-9B0E-00624FA3EBA1}"/>
    <cellStyle name="Currency 2 8 12 7" xfId="16243" xr:uid="{F702DEBF-D98C-4BE7-8EB7-8846F4CFD124}"/>
    <cellStyle name="Currency 2 8 12 7 2" xfId="16244" xr:uid="{D0B302CF-B8B8-4880-955C-6C155F1DF86F}"/>
    <cellStyle name="Currency 2 8 12 7 2 2" xfId="16245" xr:uid="{817B64EC-A4EA-4E5F-AE1B-E6F3DBF78124}"/>
    <cellStyle name="Currency 2 8 12 7 3" xfId="16246" xr:uid="{0DCE16BF-B257-4164-8358-B905C4B8E0B0}"/>
    <cellStyle name="Currency 2 8 12 8" xfId="16247" xr:uid="{734D542A-FBD8-44F6-96D8-91569152FA60}"/>
    <cellStyle name="Currency 2 8 12 8 2" xfId="16248" xr:uid="{89A66D66-A8E1-4AD5-A3F2-96E6FD5B3117}"/>
    <cellStyle name="Currency 2 8 12 9" xfId="16249" xr:uid="{D1326FDD-2E4C-44D6-9FE0-C1C862E08E36}"/>
    <cellStyle name="Currency 2 8 13" xfId="16250" xr:uid="{B005DAB0-2DB9-4A51-9BC1-29418A75641E}"/>
    <cellStyle name="Currency 2 8 14" xfId="16251" xr:uid="{5C5E33A3-DA9A-4E9E-BEE6-68A81EDC791F}"/>
    <cellStyle name="Currency 2 8 14 2" xfId="16252" xr:uid="{7E550BB5-78D6-4F24-89B5-7E81C2A2CFE3}"/>
    <cellStyle name="Currency 2 8 14 2 2" xfId="16253" xr:uid="{CDD2CFB1-0B9E-4632-BE73-10E3C3140959}"/>
    <cellStyle name="Currency 2 8 14 2 2 2" xfId="16254" xr:uid="{4AFFCC76-4491-4EF0-B3F2-6491362AA66A}"/>
    <cellStyle name="Currency 2 8 14 2 2 2 2" xfId="16255" xr:uid="{E864FA13-118B-4ED4-A8C8-A86D34DC2D42}"/>
    <cellStyle name="Currency 2 8 14 2 2 3" xfId="16256" xr:uid="{D94C1BBD-A5CF-48AC-993A-6D7F54E02E62}"/>
    <cellStyle name="Currency 2 8 14 2 2 4" xfId="16257" xr:uid="{153590D8-FF13-48AE-97B3-5E37CED9E8D0}"/>
    <cellStyle name="Currency 2 8 14 2 3" xfId="16258" xr:uid="{606F8A5C-DC7C-4263-84DD-A83A1C0E5B0B}"/>
    <cellStyle name="Currency 2 8 14 2 3 2" xfId="16259" xr:uid="{E0C4674D-5924-4C9F-9426-0E7A4E24C2DA}"/>
    <cellStyle name="Currency 2 8 14 2 4" xfId="16260" xr:uid="{E33A7B01-B941-4486-8630-C283EFCCDA80}"/>
    <cellStyle name="Currency 2 8 14 2 5" xfId="16261" xr:uid="{7A4988EE-249D-4C13-961F-44F40E2B0E23}"/>
    <cellStyle name="Currency 2 8 14 3" xfId="16262" xr:uid="{E31FCA68-D13C-4FE4-8B84-16976B032F8F}"/>
    <cellStyle name="Currency 2 8 15" xfId="16263" xr:uid="{C73C8447-9F65-4EEB-9DC7-576510A66838}"/>
    <cellStyle name="Currency 2 8 15 2" xfId="16264" xr:uid="{434163B7-01FC-49DD-8E4C-BFABBCFF1941}"/>
    <cellStyle name="Currency 2 8 15 2 2" xfId="16265" xr:uid="{A73CAF22-6EF3-4EBA-8804-83C08E1A7532}"/>
    <cellStyle name="Currency 2 8 15 2 2 2" xfId="16266" xr:uid="{32BC3280-6A11-4322-A3FC-FE46AF83EC69}"/>
    <cellStyle name="Currency 2 8 15 2 3" xfId="16267" xr:uid="{579A4727-4887-4E2A-A4DC-278C8C20E0CC}"/>
    <cellStyle name="Currency 2 8 15 2 4" xfId="16268" xr:uid="{6B5CE257-478C-4A7D-9EC7-8E2279E810E3}"/>
    <cellStyle name="Currency 2 8 15 3" xfId="16269" xr:uid="{8DD6CCA5-BE5C-4642-A12D-5DDD2BA6922F}"/>
    <cellStyle name="Currency 2 8 15 3 2" xfId="16270" xr:uid="{FC9BD11D-8167-447E-B68C-677E353C2619}"/>
    <cellStyle name="Currency 2 8 15 4" xfId="16271" xr:uid="{D06F4AF9-5323-4C1B-88DD-746C2DA0B943}"/>
    <cellStyle name="Currency 2 8 15 5" xfId="16272" xr:uid="{992EDDA1-3B38-40D8-9DF2-99A2CC6755B9}"/>
    <cellStyle name="Currency 2 8 16" xfId="16273" xr:uid="{22558B79-8CD6-4323-9655-EB202219F631}"/>
    <cellStyle name="Currency 2 8 16 2" xfId="16274" xr:uid="{FB885D31-2248-496D-A012-FB1268277DC9}"/>
    <cellStyle name="Currency 2 8 16 2 2" xfId="16275" xr:uid="{C8474DD6-D09E-44C2-9970-00D2DDAFBD22}"/>
    <cellStyle name="Currency 2 8 16 3" xfId="16276" xr:uid="{352BB50A-AABB-466B-B2C4-E73281672C2A}"/>
    <cellStyle name="Currency 2 8 17" xfId="16277" xr:uid="{7CA74C4A-0EFA-4EC0-AA03-5FC99657A25C}"/>
    <cellStyle name="Currency 2 8 17 2" xfId="16278" xr:uid="{BDDCBC4F-028E-48EA-84C6-7A3ED5E347D1}"/>
    <cellStyle name="Currency 2 8 17 2 2" xfId="16279" xr:uid="{3AF4887E-52C2-419B-BD87-087D5F2444B5}"/>
    <cellStyle name="Currency 2 8 17 3" xfId="16280" xr:uid="{17B49379-E8FE-4B54-BC65-3C470216D983}"/>
    <cellStyle name="Currency 2 8 18" xfId="16281" xr:uid="{5C54B029-86E8-4711-A779-EE73DFAB68B7}"/>
    <cellStyle name="Currency 2 8 18 2" xfId="16282" xr:uid="{C5715560-54FD-40F6-AF27-2094C7CAD91B}"/>
    <cellStyle name="Currency 2 8 19" xfId="16283" xr:uid="{5E69D99B-ED26-4AA9-BE77-CCEA5D6D6A7B}"/>
    <cellStyle name="Currency 2 8 2" xfId="16284" xr:uid="{B0DBC0B3-8892-4B9F-9996-38D60B47895B}"/>
    <cellStyle name="Currency 2 8 2 10" xfId="16285" xr:uid="{8859CFF8-1D56-4097-8158-A2FA4763B344}"/>
    <cellStyle name="Currency 2 8 2 2" xfId="16286" xr:uid="{019B2387-80E6-4FB7-B262-4363B7D48D36}"/>
    <cellStyle name="Currency 2 8 2 2 2" xfId="16287" xr:uid="{E623DA7A-C629-4886-A2BC-842BE806DBBF}"/>
    <cellStyle name="Currency 2 8 2 2 2 2" xfId="16288" xr:uid="{7CA27228-2087-49A9-A483-E1F91F902DEE}"/>
    <cellStyle name="Currency 2 8 2 2 2 2 2" xfId="16289" xr:uid="{EA012907-A800-40D4-A50E-1A98EAA01E6B}"/>
    <cellStyle name="Currency 2 8 2 2 2 3" xfId="16290" xr:uid="{FB94C46E-872B-4F19-A4BF-CB6B09622A6E}"/>
    <cellStyle name="Currency 2 8 2 2 2 4" xfId="16291" xr:uid="{D308CFAF-7852-4A5D-92D2-088413BD359C}"/>
    <cellStyle name="Currency 2 8 2 2 3" xfId="16292" xr:uid="{F45579A8-C32E-4559-9B95-8B524AAE9569}"/>
    <cellStyle name="Currency 2 8 2 2 3 2" xfId="16293" xr:uid="{BCF1B0FB-CF35-4BC3-BBB5-C39B79EF7A3F}"/>
    <cellStyle name="Currency 2 8 2 2 4" xfId="16294" xr:uid="{4104DCE2-8FF5-4DB1-8E5E-C25F593594A7}"/>
    <cellStyle name="Currency 2 8 2 2 5" xfId="16295" xr:uid="{4BA4B5F4-113A-4EED-8498-414F8993BA9D}"/>
    <cellStyle name="Currency 2 8 2 3" xfId="16296" xr:uid="{9CD49446-C2D8-40F0-BC27-71183496829D}"/>
    <cellStyle name="Currency 2 8 2 4" xfId="16297" xr:uid="{629C3DAB-E048-466E-BE44-085BF5E85214}"/>
    <cellStyle name="Currency 2 8 2 5" xfId="16298" xr:uid="{C8A2B459-A8D8-4698-BFAD-6C80803E7433}"/>
    <cellStyle name="Currency 2 8 2 6" xfId="16299" xr:uid="{EB6DE449-4E9E-439C-AF7D-FD39FA39BB1F}"/>
    <cellStyle name="Currency 2 8 2 6 2" xfId="16300" xr:uid="{BEBD3758-2852-4328-B6EA-AFF21D3AEC85}"/>
    <cellStyle name="Currency 2 8 2 6 2 2" xfId="16301" xr:uid="{127D3265-39FC-4FCC-8A2C-38E51AF6B829}"/>
    <cellStyle name="Currency 2 8 2 6 3" xfId="16302" xr:uid="{39367EAC-EDFC-45E3-A8A1-D905C36315A4}"/>
    <cellStyle name="Currency 2 8 2 7" xfId="16303" xr:uid="{D4117785-E963-4662-823F-F04D6DDB4950}"/>
    <cellStyle name="Currency 2 8 2 7 2" xfId="16304" xr:uid="{497E0759-E05D-4DC4-ACB6-B27441CDA585}"/>
    <cellStyle name="Currency 2 8 2 7 2 2" xfId="16305" xr:uid="{4F3A2943-82A1-4648-AB72-2584E95E3FA8}"/>
    <cellStyle name="Currency 2 8 2 7 3" xfId="16306" xr:uid="{54A59193-CE86-4BA0-B0DE-0596911E5862}"/>
    <cellStyle name="Currency 2 8 2 8" xfId="16307" xr:uid="{135A26F6-CFB9-4A7B-95FA-BDD9374F58BE}"/>
    <cellStyle name="Currency 2 8 2 8 2" xfId="16308" xr:uid="{09E8ABFB-CB80-477B-944A-FD266EEAC59C}"/>
    <cellStyle name="Currency 2 8 2 9" xfId="16309" xr:uid="{C4F5999C-F0F1-4A9C-8CF4-D3D2D3642AB5}"/>
    <cellStyle name="Currency 2 8 20" xfId="16310" xr:uid="{ABB75ABD-2358-4B1A-8EC2-397EE2EB143B}"/>
    <cellStyle name="Currency 2 8 3" xfId="16311" xr:uid="{DA57970E-9916-4089-9B13-E25A9541BA56}"/>
    <cellStyle name="Currency 2 8 3 10" xfId="16312" xr:uid="{21C56755-4955-44C6-8CC8-38494F38AFFD}"/>
    <cellStyle name="Currency 2 8 3 2" xfId="16313" xr:uid="{CBAC628E-4783-43AE-BE5C-38914F968A27}"/>
    <cellStyle name="Currency 2 8 3 2 2" xfId="16314" xr:uid="{6483CC56-2865-4235-832E-D192EE05199F}"/>
    <cellStyle name="Currency 2 8 3 2 2 2" xfId="16315" xr:uid="{3E55ED36-49EC-4CBE-B6E6-9EE343C56548}"/>
    <cellStyle name="Currency 2 8 3 2 2 2 2" xfId="16316" xr:uid="{AC01D103-837A-4989-BC7D-0C7845213DCA}"/>
    <cellStyle name="Currency 2 8 3 2 2 3" xfId="16317" xr:uid="{BAA0DA49-A13F-4895-9449-6D024340395A}"/>
    <cellStyle name="Currency 2 8 3 2 2 4" xfId="16318" xr:uid="{B83C1CE9-2893-41C8-97EB-6C567725E5A8}"/>
    <cellStyle name="Currency 2 8 3 2 3" xfId="16319" xr:uid="{93287391-2D99-41EA-A532-389B8613B619}"/>
    <cellStyle name="Currency 2 8 3 2 3 2" xfId="16320" xr:uid="{6A81DF02-3700-4F8F-9295-138E5EE61274}"/>
    <cellStyle name="Currency 2 8 3 2 4" xfId="16321" xr:uid="{B820B05A-8EF1-420D-8C25-1DFA6C828615}"/>
    <cellStyle name="Currency 2 8 3 2 5" xfId="16322" xr:uid="{534450A3-71B5-48D8-A734-14EA279F5C55}"/>
    <cellStyle name="Currency 2 8 3 3" xfId="16323" xr:uid="{E67BB329-D799-4FA4-9EF9-CF3B5DAB9443}"/>
    <cellStyle name="Currency 2 8 3 4" xfId="16324" xr:uid="{81153653-B448-4792-B67F-113D78BF684A}"/>
    <cellStyle name="Currency 2 8 3 5" xfId="16325" xr:uid="{4531299B-7F86-4196-9A0B-3DE9C36084F3}"/>
    <cellStyle name="Currency 2 8 3 6" xfId="16326" xr:uid="{29536E07-A8F2-4046-BCF9-B9C5666FDA09}"/>
    <cellStyle name="Currency 2 8 3 6 2" xfId="16327" xr:uid="{D21A8757-49E5-431F-8423-EB74C4013B7B}"/>
    <cellStyle name="Currency 2 8 3 6 2 2" xfId="16328" xr:uid="{9A429C2C-D7DD-4B44-AEE6-E6DA618EBE29}"/>
    <cellStyle name="Currency 2 8 3 6 3" xfId="16329" xr:uid="{D631E55B-FF80-4C8F-8391-FEE1B6300BFA}"/>
    <cellStyle name="Currency 2 8 3 7" xfId="16330" xr:uid="{05194791-864B-4EF4-8199-2D59DEE93444}"/>
    <cellStyle name="Currency 2 8 3 7 2" xfId="16331" xr:uid="{E852E7A9-4FCD-414A-B5F2-35FB499A9F9E}"/>
    <cellStyle name="Currency 2 8 3 7 2 2" xfId="16332" xr:uid="{081AE4D1-51E3-455C-8471-CF86E0D16A5C}"/>
    <cellStyle name="Currency 2 8 3 7 3" xfId="16333" xr:uid="{F96E6758-2652-4339-88DF-11AD201841F4}"/>
    <cellStyle name="Currency 2 8 3 8" xfId="16334" xr:uid="{C9CE56AC-244E-429D-8137-DADC9923EC71}"/>
    <cellStyle name="Currency 2 8 3 8 2" xfId="16335" xr:uid="{2060BD6A-3E96-4DA1-A478-80742C4D031F}"/>
    <cellStyle name="Currency 2 8 3 9" xfId="16336" xr:uid="{020AA092-6F7B-41B2-A10A-EF14B1E0EEFE}"/>
    <cellStyle name="Currency 2 8 4" xfId="16337" xr:uid="{73E211C3-55E5-4515-93C8-45DC3FD4D521}"/>
    <cellStyle name="Currency 2 8 4 10" xfId="16338" xr:uid="{E7C85D47-0FE1-46E8-A544-86E270A9F9EB}"/>
    <cellStyle name="Currency 2 8 4 2" xfId="16339" xr:uid="{27E8C16C-C0CA-404D-B847-576952142C8D}"/>
    <cellStyle name="Currency 2 8 4 2 2" xfId="16340" xr:uid="{463674B0-83E3-495F-8A40-CBD3475AC58D}"/>
    <cellStyle name="Currency 2 8 4 2 2 2" xfId="16341" xr:uid="{AF060A8D-E3E4-470D-BBEF-B8CB607E6CFA}"/>
    <cellStyle name="Currency 2 8 4 2 2 2 2" xfId="16342" xr:uid="{D0518AB0-F372-4A67-879F-F2822A0B7E7D}"/>
    <cellStyle name="Currency 2 8 4 2 2 3" xfId="16343" xr:uid="{66556A6E-8B54-4C21-B159-6D7D865F9CBA}"/>
    <cellStyle name="Currency 2 8 4 2 2 4" xfId="16344" xr:uid="{15061D7F-46E3-42F1-9E52-055EEF4F25AE}"/>
    <cellStyle name="Currency 2 8 4 2 3" xfId="16345" xr:uid="{A6948EBF-ED04-45B9-A062-A4410E38FF01}"/>
    <cellStyle name="Currency 2 8 4 2 3 2" xfId="16346" xr:uid="{AC0C26DF-2CB2-4C39-BEF7-09AB6AF8B6BE}"/>
    <cellStyle name="Currency 2 8 4 2 4" xfId="16347" xr:uid="{B6F8F905-2DC6-4B14-A8B2-599B3F7D6DA5}"/>
    <cellStyle name="Currency 2 8 4 2 5" xfId="16348" xr:uid="{DC5D5997-20CC-4B40-9B81-E738833E8DB2}"/>
    <cellStyle name="Currency 2 8 4 3" xfId="16349" xr:uid="{A7F2C3CB-D25C-4BC7-B426-80DEF72B3EE5}"/>
    <cellStyle name="Currency 2 8 4 4" xfId="16350" xr:uid="{A0219F6C-34DB-4023-9874-4B2E1C288E31}"/>
    <cellStyle name="Currency 2 8 4 5" xfId="16351" xr:uid="{9211BBAE-E766-4EDA-B5AD-07428E6E4A0B}"/>
    <cellStyle name="Currency 2 8 4 6" xfId="16352" xr:uid="{510116C0-B844-4591-A693-915A2ED73E7C}"/>
    <cellStyle name="Currency 2 8 4 6 2" xfId="16353" xr:uid="{7C4E9690-A2C9-473C-8FA3-B35B08C77D37}"/>
    <cellStyle name="Currency 2 8 4 6 2 2" xfId="16354" xr:uid="{946BE817-23F1-480D-AC36-9B5773CE258E}"/>
    <cellStyle name="Currency 2 8 4 6 3" xfId="16355" xr:uid="{B529CE67-E6EE-4EC2-824E-7C82F479BF93}"/>
    <cellStyle name="Currency 2 8 4 7" xfId="16356" xr:uid="{56E56580-487D-4F56-A03D-F7D21A688382}"/>
    <cellStyle name="Currency 2 8 4 7 2" xfId="16357" xr:uid="{1E221A1A-9750-4EA5-83C0-F3C97AD25BF0}"/>
    <cellStyle name="Currency 2 8 4 7 2 2" xfId="16358" xr:uid="{F015EEBB-7560-405F-86E1-9D95156C1E7F}"/>
    <cellStyle name="Currency 2 8 4 7 3" xfId="16359" xr:uid="{45B5FE1B-EE9B-43AA-B523-858617969A92}"/>
    <cellStyle name="Currency 2 8 4 8" xfId="16360" xr:uid="{8173DE82-8EF8-498A-95D2-65E6D2905EFD}"/>
    <cellStyle name="Currency 2 8 4 8 2" xfId="16361" xr:uid="{FE59ACCD-DAFD-466F-A2C1-1255E4A342AC}"/>
    <cellStyle name="Currency 2 8 4 9" xfId="16362" xr:uid="{9F6A8A7E-023A-44C3-969D-435696CDB2AF}"/>
    <cellStyle name="Currency 2 8 5" xfId="16363" xr:uid="{4EA2C72F-8FBD-4AD7-9EF0-967F5EA86C13}"/>
    <cellStyle name="Currency 2 8 5 10" xfId="16364" xr:uid="{93BAE9FF-BD51-4981-92B9-1F03BF705496}"/>
    <cellStyle name="Currency 2 8 5 2" xfId="16365" xr:uid="{BC6BCB34-2AE7-469F-869A-DF9AAF7300EA}"/>
    <cellStyle name="Currency 2 8 5 2 2" xfId="16366" xr:uid="{52CF9807-A3ED-4038-9819-ABDB13940E0F}"/>
    <cellStyle name="Currency 2 8 5 2 2 2" xfId="16367" xr:uid="{C442D053-3063-483B-9425-21F7CB5CE242}"/>
    <cellStyle name="Currency 2 8 5 2 2 2 2" xfId="16368" xr:uid="{3E824FCB-9F0D-4B9C-A207-95AA40DD6055}"/>
    <cellStyle name="Currency 2 8 5 2 2 3" xfId="16369" xr:uid="{84613191-7F0D-48C2-A4D7-875FC3E8DA5D}"/>
    <cellStyle name="Currency 2 8 5 2 2 4" xfId="16370" xr:uid="{F1E18493-45E8-48A2-9D4A-067F6595577B}"/>
    <cellStyle name="Currency 2 8 5 2 3" xfId="16371" xr:uid="{4972C264-BED5-4C7F-814C-A956070D896F}"/>
    <cellStyle name="Currency 2 8 5 2 3 2" xfId="16372" xr:uid="{FABF157B-EFEF-4C1F-A17A-F890A149830A}"/>
    <cellStyle name="Currency 2 8 5 2 4" xfId="16373" xr:uid="{CC8E0211-12AA-4B47-9D4A-3B1A5DB4081D}"/>
    <cellStyle name="Currency 2 8 5 2 5" xfId="16374" xr:uid="{8D5DA119-0A17-41E2-9260-B8DE4E7A02AB}"/>
    <cellStyle name="Currency 2 8 5 3" xfId="16375" xr:uid="{6A5691D3-0D28-4C2F-9B68-81C4281397DA}"/>
    <cellStyle name="Currency 2 8 5 4" xfId="16376" xr:uid="{9863196F-CB92-4A9D-BE43-3F2DD6CE7B96}"/>
    <cellStyle name="Currency 2 8 5 5" xfId="16377" xr:uid="{A5575704-5745-465B-8500-0DFC35F6A819}"/>
    <cellStyle name="Currency 2 8 5 6" xfId="16378" xr:uid="{24CDC8E5-F70D-4B0C-907B-B74CD930CAB1}"/>
    <cellStyle name="Currency 2 8 5 6 2" xfId="16379" xr:uid="{51D3796C-D1FA-4CB7-A598-8173A3948604}"/>
    <cellStyle name="Currency 2 8 5 6 2 2" xfId="16380" xr:uid="{8944041D-4AF6-46BA-B160-CB97A903CEE1}"/>
    <cellStyle name="Currency 2 8 5 6 3" xfId="16381" xr:uid="{9CF74B94-BD0B-478E-9763-0FD8A48E901C}"/>
    <cellStyle name="Currency 2 8 5 7" xfId="16382" xr:uid="{6EE7A554-A1D3-4AD4-92DD-79636B123259}"/>
    <cellStyle name="Currency 2 8 5 7 2" xfId="16383" xr:uid="{9BD68D2C-D9AE-4AD1-A3AC-8FAAB98A00B1}"/>
    <cellStyle name="Currency 2 8 5 7 2 2" xfId="16384" xr:uid="{F29C0386-DBED-4901-8E79-61A0D201FE2F}"/>
    <cellStyle name="Currency 2 8 5 7 3" xfId="16385" xr:uid="{82379878-C768-464F-910F-38927F823C8A}"/>
    <cellStyle name="Currency 2 8 5 8" xfId="16386" xr:uid="{8771AB3E-ED52-440F-ACF9-177FDF2CC3AD}"/>
    <cellStyle name="Currency 2 8 5 8 2" xfId="16387" xr:uid="{D2A5BC39-F5A5-4B02-B88A-A5681DF7554C}"/>
    <cellStyle name="Currency 2 8 5 9" xfId="16388" xr:uid="{B12083D5-B3A4-410F-BE9E-14340C791A15}"/>
    <cellStyle name="Currency 2 8 6" xfId="16389" xr:uid="{39CBE908-2F3B-4CC3-870E-5A60F55EBFAC}"/>
    <cellStyle name="Currency 2 8 6 10" xfId="16390" xr:uid="{51728119-8EEE-4C63-B860-5679E60D19AC}"/>
    <cellStyle name="Currency 2 8 6 2" xfId="16391" xr:uid="{AC61BBA2-5E23-413A-8D43-69C8B512FCD3}"/>
    <cellStyle name="Currency 2 8 6 2 2" xfId="16392" xr:uid="{55F958D4-AA07-4374-BAFF-41E6E038D01D}"/>
    <cellStyle name="Currency 2 8 6 2 2 2" xfId="16393" xr:uid="{1F3492E6-6BB4-43AF-A03B-ABAFB371ECF9}"/>
    <cellStyle name="Currency 2 8 6 2 2 2 2" xfId="16394" xr:uid="{C13D6548-BD9E-4603-AC94-8001E831D086}"/>
    <cellStyle name="Currency 2 8 6 2 2 3" xfId="16395" xr:uid="{12B71E36-6449-451F-ACA0-EA4440F0455A}"/>
    <cellStyle name="Currency 2 8 6 2 2 4" xfId="16396" xr:uid="{61247CF9-4D89-439D-8C3A-A09A1938871D}"/>
    <cellStyle name="Currency 2 8 6 2 3" xfId="16397" xr:uid="{C365A11E-3847-443A-8924-8551D97BC8DA}"/>
    <cellStyle name="Currency 2 8 6 2 3 2" xfId="16398" xr:uid="{2E036605-5D69-40D5-8A57-4C9A4A1C0380}"/>
    <cellStyle name="Currency 2 8 6 2 4" xfId="16399" xr:uid="{E9682A76-80F8-4997-91E4-C7CA3F739626}"/>
    <cellStyle name="Currency 2 8 6 2 5" xfId="16400" xr:uid="{8DFDFE5B-4160-4856-B1BF-93F304C5091E}"/>
    <cellStyle name="Currency 2 8 6 3" xfId="16401" xr:uid="{65A9CCCD-6931-4C5D-98AC-C99A9583DF6D}"/>
    <cellStyle name="Currency 2 8 6 4" xfId="16402" xr:uid="{08104843-EF46-4384-8805-BC91FC0AA0BE}"/>
    <cellStyle name="Currency 2 8 6 5" xfId="16403" xr:uid="{7178910E-DB0E-4D40-A578-3955A88A83AE}"/>
    <cellStyle name="Currency 2 8 6 6" xfId="16404" xr:uid="{9F9B8F36-DDA7-4086-90AF-12D8CD24C23E}"/>
    <cellStyle name="Currency 2 8 6 6 2" xfId="16405" xr:uid="{13194FD8-B6B0-4239-937A-5771D65A61E9}"/>
    <cellStyle name="Currency 2 8 6 6 2 2" xfId="16406" xr:uid="{23A0EAD3-38B9-43C8-B595-F12F1AA6182A}"/>
    <cellStyle name="Currency 2 8 6 6 3" xfId="16407" xr:uid="{BFF8C7AF-1C6C-4E34-8A50-95AFCE60EC64}"/>
    <cellStyle name="Currency 2 8 6 7" xfId="16408" xr:uid="{451E98D3-111D-4614-9EA0-4FE3EE6E96E6}"/>
    <cellStyle name="Currency 2 8 6 7 2" xfId="16409" xr:uid="{1852BCD0-325C-4CD3-ADEE-1CEACF5FA50D}"/>
    <cellStyle name="Currency 2 8 6 7 2 2" xfId="16410" xr:uid="{B6C920B3-EF20-42D7-8D1E-B9C831EAFC5B}"/>
    <cellStyle name="Currency 2 8 6 7 3" xfId="16411" xr:uid="{639622B8-B84E-4B70-A7FB-58101AA73EC0}"/>
    <cellStyle name="Currency 2 8 6 8" xfId="16412" xr:uid="{06B09CB1-DD3E-4BEA-BAF9-6F564D2289F5}"/>
    <cellStyle name="Currency 2 8 6 8 2" xfId="16413" xr:uid="{98C0FA72-A94F-443D-BB3F-7DFC68099D29}"/>
    <cellStyle name="Currency 2 8 6 9" xfId="16414" xr:uid="{7545E290-0E94-43F8-8ADF-D3340E4902D3}"/>
    <cellStyle name="Currency 2 8 7" xfId="16415" xr:uid="{28660C6C-1131-46AE-BDBB-F4828541FE79}"/>
    <cellStyle name="Currency 2 8 7 10" xfId="16416" xr:uid="{EE4964EB-EA15-4742-8076-0FD49E326907}"/>
    <cellStyle name="Currency 2 8 7 2" xfId="16417" xr:uid="{1C4988A4-FC9D-4D71-A7E8-2CFA8C19D830}"/>
    <cellStyle name="Currency 2 8 7 2 2" xfId="16418" xr:uid="{E60687E4-23E5-4364-8BEF-55D0C38B2FB4}"/>
    <cellStyle name="Currency 2 8 7 2 2 2" xfId="16419" xr:uid="{87294CA6-4F82-4162-AF99-EB58BBC23BBC}"/>
    <cellStyle name="Currency 2 8 7 2 2 2 2" xfId="16420" xr:uid="{3D79D5FE-339E-4C30-928D-E745942403FB}"/>
    <cellStyle name="Currency 2 8 7 2 2 3" xfId="16421" xr:uid="{A7490D8D-1D96-4815-9C5B-9CF4884BF0F1}"/>
    <cellStyle name="Currency 2 8 7 2 2 4" xfId="16422" xr:uid="{26D664F2-F0D0-41A5-B643-76DEE975B0CF}"/>
    <cellStyle name="Currency 2 8 7 2 3" xfId="16423" xr:uid="{DCDEFDE4-A27C-4795-A236-1379520540BD}"/>
    <cellStyle name="Currency 2 8 7 2 3 2" xfId="16424" xr:uid="{9B45EEB1-E5E9-446D-9392-7563563ECA53}"/>
    <cellStyle name="Currency 2 8 7 2 4" xfId="16425" xr:uid="{4FB246F9-FD0D-44F2-95A2-BADB74AC0487}"/>
    <cellStyle name="Currency 2 8 7 2 5" xfId="16426" xr:uid="{72AE5794-B9E8-4C6A-92DB-8724EAC388FF}"/>
    <cellStyle name="Currency 2 8 7 3" xfId="16427" xr:uid="{B8069281-35CC-46FD-AC4C-9DBDBBCA621C}"/>
    <cellStyle name="Currency 2 8 7 4" xfId="16428" xr:uid="{129FC3DF-7543-4675-BC76-531D13E08CD3}"/>
    <cellStyle name="Currency 2 8 7 5" xfId="16429" xr:uid="{AD420E4D-2E1D-492B-A4FB-1C116E561ADD}"/>
    <cellStyle name="Currency 2 8 7 6" xfId="16430" xr:uid="{A3C989F4-22A4-4129-9875-913926C87140}"/>
    <cellStyle name="Currency 2 8 7 6 2" xfId="16431" xr:uid="{A440CA4B-80DA-4A50-8D34-7C67AD7AD22F}"/>
    <cellStyle name="Currency 2 8 7 6 2 2" xfId="16432" xr:uid="{9F065130-1A4D-4907-B6DE-12B40FDDC3A6}"/>
    <cellStyle name="Currency 2 8 7 6 3" xfId="16433" xr:uid="{7056D870-9336-4ED1-BE52-023C884A8135}"/>
    <cellStyle name="Currency 2 8 7 7" xfId="16434" xr:uid="{ACE9C3F5-95C6-4F70-8644-81F8C39E8E96}"/>
    <cellStyle name="Currency 2 8 7 7 2" xfId="16435" xr:uid="{5B9F9293-95EC-428B-B152-3A6D3A217D74}"/>
    <cellStyle name="Currency 2 8 7 7 2 2" xfId="16436" xr:uid="{268D0ED4-4970-4C0D-9AED-E1ED04C1BF69}"/>
    <cellStyle name="Currency 2 8 7 7 3" xfId="16437" xr:uid="{FDB775DE-9E14-43A8-BB44-E2B41C3FB2EA}"/>
    <cellStyle name="Currency 2 8 7 8" xfId="16438" xr:uid="{4B234199-D76A-41E1-B4CB-8E244AA5CA94}"/>
    <cellStyle name="Currency 2 8 7 8 2" xfId="16439" xr:uid="{532A599C-6B51-46C4-8E4B-34EAC28CEE51}"/>
    <cellStyle name="Currency 2 8 7 9" xfId="16440" xr:uid="{A98D708C-51B0-48CE-9C46-0A9227B334FB}"/>
    <cellStyle name="Currency 2 8 8" xfId="16441" xr:uid="{7EA6D673-31D0-49FE-A550-7542192B2F36}"/>
    <cellStyle name="Currency 2 8 8 10" xfId="16442" xr:uid="{7A619621-C709-4CC8-8C39-D8D153EE5442}"/>
    <cellStyle name="Currency 2 8 8 2" xfId="16443" xr:uid="{D8085CBE-2D11-41BF-8EA8-14C3D147D1A6}"/>
    <cellStyle name="Currency 2 8 8 2 2" xfId="16444" xr:uid="{B76B0488-907A-488C-8D68-528D4CE70A96}"/>
    <cellStyle name="Currency 2 8 8 2 2 2" xfId="16445" xr:uid="{A07D7E28-E7A5-44DA-BCF1-9F6DDFDB1851}"/>
    <cellStyle name="Currency 2 8 8 2 2 2 2" xfId="16446" xr:uid="{4B505DB1-B43F-471F-AB66-A1018A9243A7}"/>
    <cellStyle name="Currency 2 8 8 2 2 3" xfId="16447" xr:uid="{C22B9A36-A148-4964-8DEE-0E3DC8F998FC}"/>
    <cellStyle name="Currency 2 8 8 2 2 4" xfId="16448" xr:uid="{1F80E571-BF9C-4F7C-9842-81F12CDC3014}"/>
    <cellStyle name="Currency 2 8 8 2 3" xfId="16449" xr:uid="{9092514F-A9C6-4BC0-985A-EF9B3F48956B}"/>
    <cellStyle name="Currency 2 8 8 2 3 2" xfId="16450" xr:uid="{F3A6C970-271D-4212-AD2C-CBB27FBCBA6A}"/>
    <cellStyle name="Currency 2 8 8 2 4" xfId="16451" xr:uid="{8E8E466A-7139-45B9-9089-164757D608D1}"/>
    <cellStyle name="Currency 2 8 8 2 5" xfId="16452" xr:uid="{2DDA0AAD-0899-4ADA-8B1D-00BD55E22731}"/>
    <cellStyle name="Currency 2 8 8 3" xfId="16453" xr:uid="{0A6DDAB6-8DC8-486E-A8F8-E61312956966}"/>
    <cellStyle name="Currency 2 8 8 4" xfId="16454" xr:uid="{C6E62D25-BA8B-4565-A5A5-30534343B6A6}"/>
    <cellStyle name="Currency 2 8 8 5" xfId="16455" xr:uid="{1C651306-23D6-4060-AD21-04E098712794}"/>
    <cellStyle name="Currency 2 8 8 6" xfId="16456" xr:uid="{76570FB5-3EDE-46FE-83FC-C7830DFBAAE0}"/>
    <cellStyle name="Currency 2 8 8 6 2" xfId="16457" xr:uid="{0974A8F1-D025-498E-9773-CCBCAD398999}"/>
    <cellStyle name="Currency 2 8 8 6 2 2" xfId="16458" xr:uid="{7929C62D-9EDC-4057-8B70-8571182B6078}"/>
    <cellStyle name="Currency 2 8 8 6 3" xfId="16459" xr:uid="{2D020D6F-CCE8-4C32-8A29-EF75DBE48E24}"/>
    <cellStyle name="Currency 2 8 8 7" xfId="16460" xr:uid="{5F3AA55B-4AB1-44FD-845A-5F3BCF3236DF}"/>
    <cellStyle name="Currency 2 8 8 7 2" xfId="16461" xr:uid="{041EE365-D2BD-485D-82E7-89C28998DE98}"/>
    <cellStyle name="Currency 2 8 8 7 2 2" xfId="16462" xr:uid="{ED42F6DC-7E74-45C8-AC41-64EAC5304DF7}"/>
    <cellStyle name="Currency 2 8 8 7 3" xfId="16463" xr:uid="{C59C89F3-1A33-46A5-9D4B-928271C27E15}"/>
    <cellStyle name="Currency 2 8 8 8" xfId="16464" xr:uid="{A32477E5-E34C-4B0E-83B3-9223577628F4}"/>
    <cellStyle name="Currency 2 8 8 8 2" xfId="16465" xr:uid="{545A344D-DBF3-4297-8CA7-7DED9EC9C43C}"/>
    <cellStyle name="Currency 2 8 8 9" xfId="16466" xr:uid="{9E5797AA-302E-446A-90B6-0552064A171A}"/>
    <cellStyle name="Currency 2 8 9" xfId="16467" xr:uid="{0DE0194C-1C04-4270-9A09-4877681700A3}"/>
    <cellStyle name="Currency 2 8 9 10" xfId="16468" xr:uid="{7AD3E342-96BA-4B2E-B09B-6F8C36C37688}"/>
    <cellStyle name="Currency 2 8 9 2" xfId="16469" xr:uid="{C75317A1-7FFD-4743-9D31-E487276242E0}"/>
    <cellStyle name="Currency 2 8 9 2 2" xfId="16470" xr:uid="{A568D3C3-DF27-461A-B612-F32561DA070A}"/>
    <cellStyle name="Currency 2 8 9 2 2 2" xfId="16471" xr:uid="{83202B97-0300-4987-A385-E47B4D7EE620}"/>
    <cellStyle name="Currency 2 8 9 2 2 2 2" xfId="16472" xr:uid="{A3F8C576-A8FA-4A21-AE7A-3F3D2620BB1D}"/>
    <cellStyle name="Currency 2 8 9 2 2 3" xfId="16473" xr:uid="{303E86D0-F470-4ADA-B3CF-C8A6A315890C}"/>
    <cellStyle name="Currency 2 8 9 2 2 4" xfId="16474" xr:uid="{4B00AB77-FB7E-44A8-8B19-7752C924225F}"/>
    <cellStyle name="Currency 2 8 9 2 3" xfId="16475" xr:uid="{2F26C193-234E-4FB3-A360-487A133D2D38}"/>
    <cellStyle name="Currency 2 8 9 2 3 2" xfId="16476" xr:uid="{F7875950-C3AE-4261-A591-9CB741A0B0C1}"/>
    <cellStyle name="Currency 2 8 9 2 4" xfId="16477" xr:uid="{3978AA30-CCA2-4B89-A909-CE2C93A7A27C}"/>
    <cellStyle name="Currency 2 8 9 2 5" xfId="16478" xr:uid="{54428208-92D2-4D0B-B2E0-8BB820CE1B30}"/>
    <cellStyle name="Currency 2 8 9 3" xfId="16479" xr:uid="{76F05F23-196C-4C20-8507-4BFE225CB19B}"/>
    <cellStyle name="Currency 2 8 9 4" xfId="16480" xr:uid="{DE2005A8-02B4-4DCF-84BB-9A0B7B857EFC}"/>
    <cellStyle name="Currency 2 8 9 5" xfId="16481" xr:uid="{4476985C-F4A4-4C6B-B34D-DCD92BC513BA}"/>
    <cellStyle name="Currency 2 8 9 6" xfId="16482" xr:uid="{1A271E5C-46A4-4484-8A89-28EC43143CDA}"/>
    <cellStyle name="Currency 2 8 9 6 2" xfId="16483" xr:uid="{40D7EB0F-C83F-4AE9-915E-46D73BAF69A7}"/>
    <cellStyle name="Currency 2 8 9 6 2 2" xfId="16484" xr:uid="{169F35CC-8688-4E44-9B5F-B986F0561F21}"/>
    <cellStyle name="Currency 2 8 9 6 3" xfId="16485" xr:uid="{D6CA9AE6-6939-4CF3-A0D6-49523828347B}"/>
    <cellStyle name="Currency 2 8 9 7" xfId="16486" xr:uid="{ECF26E23-D531-4906-AFD3-477976CF9FA4}"/>
    <cellStyle name="Currency 2 8 9 7 2" xfId="16487" xr:uid="{158F7511-7AEF-43D4-9695-09E7B4F00F13}"/>
    <cellStyle name="Currency 2 8 9 7 2 2" xfId="16488" xr:uid="{E99E2F4C-15A6-4C05-BF81-072488A44DC2}"/>
    <cellStyle name="Currency 2 8 9 7 3" xfId="16489" xr:uid="{6114D302-C191-45E6-A77B-B82FA8198BFA}"/>
    <cellStyle name="Currency 2 8 9 8" xfId="16490" xr:uid="{14D462F2-8A66-4EFA-BCB7-CEEBF66016B5}"/>
    <cellStyle name="Currency 2 8 9 8 2" xfId="16491" xr:uid="{D20231B0-B6A0-4E3F-A388-CF771FC094A0}"/>
    <cellStyle name="Currency 2 8 9 9" xfId="16492" xr:uid="{D9B55F0F-8B19-483A-83DA-84320AD71B57}"/>
    <cellStyle name="Currency 2 9" xfId="16493" xr:uid="{4E68425C-3A63-4213-93BC-6163D9CAFB62}"/>
    <cellStyle name="Currency 2 9 2" xfId="16494" xr:uid="{307ABC38-69D9-4649-83A1-CA46C4992529}"/>
    <cellStyle name="Currency 2 9 3" xfId="16495" xr:uid="{BE326943-6E21-4118-A6ED-06C33C3DB59A}"/>
    <cellStyle name="Currency 20" xfId="63968" xr:uid="{CA869FFE-5559-474E-8A0D-8EB77E6B3108}"/>
    <cellStyle name="Currency 21" xfId="63973" xr:uid="{09D85547-1732-491F-99B5-F6F717CAE9A5}"/>
    <cellStyle name="Currency 22" xfId="3" xr:uid="{7929DF16-7A4E-458E-AB3F-24B2EB4FDC93}"/>
    <cellStyle name="Currency 3" xfId="16496" xr:uid="{24F300D9-8C23-4FDB-A34D-F9D0C9C3220B}"/>
    <cellStyle name="Currency 3 10" xfId="16497" xr:uid="{FAFBB9D7-DD15-4197-AA58-DF3FB9B375AC}"/>
    <cellStyle name="Currency 3 11" xfId="16498" xr:uid="{A35A58C9-42C4-4F9E-BA36-8ED6E3240E1E}"/>
    <cellStyle name="Currency 3 12" xfId="16499" xr:uid="{CFAF60AA-1A4A-4CE4-A690-9B9F84DB5546}"/>
    <cellStyle name="Currency 3 13" xfId="16500" xr:uid="{2245C282-C634-4736-99D4-DB6572491C7F}"/>
    <cellStyle name="Currency 3 14" xfId="16501" xr:uid="{C1BFFBBB-3162-4BFE-A666-AA208F41D6FD}"/>
    <cellStyle name="Currency 3 14 2" xfId="16502" xr:uid="{69E2A61A-C119-400D-AE18-E72D80E1FA5D}"/>
    <cellStyle name="Currency 3 14 2 2" xfId="16503" xr:uid="{BE0C2708-44C7-4169-80A2-AF6B6FBE4F2C}"/>
    <cellStyle name="Currency 3 14 2 2 2" xfId="16504" xr:uid="{8A21948E-5848-4387-8F7F-E3E88145FA0A}"/>
    <cellStyle name="Currency 3 14 2 2 2 2" xfId="16505" xr:uid="{315F48DD-8BC0-4562-9F29-5875FFB3F592}"/>
    <cellStyle name="Currency 3 14 2 2 3" xfId="16506" xr:uid="{C8854DF7-74D9-4BBD-B4CC-0C4B4826C831}"/>
    <cellStyle name="Currency 3 14 2 2 4" xfId="16507" xr:uid="{BF828B34-8886-44AB-BB9F-98C0F59CFCDE}"/>
    <cellStyle name="Currency 3 14 2 3" xfId="16508" xr:uid="{2B3EC89A-011F-4A5A-A4B3-C2E0A9930AE2}"/>
    <cellStyle name="Currency 3 14 2 3 2" xfId="16509" xr:uid="{17AE1200-FC7E-48C5-A58B-457C32122C87}"/>
    <cellStyle name="Currency 3 14 2 4" xfId="16510" xr:uid="{CB3284D5-DF7B-4A6B-B349-A1646FEC73A9}"/>
    <cellStyle name="Currency 3 14 2 5" xfId="16511" xr:uid="{0A677752-BD40-4EA4-9970-F86A98CAA5BA}"/>
    <cellStyle name="Currency 3 14 3" xfId="16512" xr:uid="{CE6DCEE7-0D19-47A1-9C20-6EAA55A5A725}"/>
    <cellStyle name="Currency 3 15" xfId="16513" xr:uid="{22AC0C88-A3A3-4DDB-B39D-F4A698629BFF}"/>
    <cellStyle name="Currency 3 15 2" xfId="16514" xr:uid="{2DF85B98-152E-403E-8178-ED6C4A76A67D}"/>
    <cellStyle name="Currency 3 15 2 2" xfId="16515" xr:uid="{8F6325EA-7AE5-46A3-811B-C0943E8B8367}"/>
    <cellStyle name="Currency 3 15 2 2 2" xfId="16516" xr:uid="{168B685B-B61B-410F-A079-D698EDE34A9A}"/>
    <cellStyle name="Currency 3 15 2 3" xfId="16517" xr:uid="{785024DB-D53D-449C-9798-87E5DD2C7D3A}"/>
    <cellStyle name="Currency 3 15 2 4" xfId="16518" xr:uid="{7D306911-9D86-4E4A-835F-2C6E3D6EBE02}"/>
    <cellStyle name="Currency 3 15 3" xfId="16519" xr:uid="{28F60635-DF4A-4F4D-B9AF-0EE1D8A61B79}"/>
    <cellStyle name="Currency 3 15 3 2" xfId="16520" xr:uid="{9F00467B-C280-4235-BE6E-9CFBC1CAFE1C}"/>
    <cellStyle name="Currency 3 15 4" xfId="16521" xr:uid="{76C53199-7205-45F8-BB0B-4F2A47F6D9A0}"/>
    <cellStyle name="Currency 3 15 5" xfId="16522" xr:uid="{0280730A-43FD-4BE2-9541-29364E34EC6E}"/>
    <cellStyle name="Currency 3 16" xfId="16523" xr:uid="{D41C167B-045E-4415-973F-D366E0A5499A}"/>
    <cellStyle name="Currency 3 16 2" xfId="16524" xr:uid="{24BCE23C-D74F-4C96-A7BA-B7989524FEF9}"/>
    <cellStyle name="Currency 3 16 2 2" xfId="16525" xr:uid="{1790121C-A0D0-444F-A52C-1655B2D41706}"/>
    <cellStyle name="Currency 3 16 3" xfId="16526" xr:uid="{D6CC8348-36A9-4223-B6E5-E97B592E1322}"/>
    <cellStyle name="Currency 3 17" xfId="16527" xr:uid="{4F40AB27-6D83-4526-A0D6-43EAA1152329}"/>
    <cellStyle name="Currency 3 17 2" xfId="16528" xr:uid="{EA6217D2-B47F-464C-A57D-E0CD5141F7F6}"/>
    <cellStyle name="Currency 3 17 2 2" xfId="16529" xr:uid="{F9FC1F91-DDA3-4204-87E9-77A11072ED56}"/>
    <cellStyle name="Currency 3 17 3" xfId="16530" xr:uid="{3F1693CE-5B32-498D-A677-B06FF302D9AE}"/>
    <cellStyle name="Currency 3 18" xfId="16531" xr:uid="{1D858D9C-1AEF-48F5-B945-E38C3E76CC68}"/>
    <cellStyle name="Currency 3 18 2" xfId="16532" xr:uid="{63F20EB7-9D1B-40C6-B870-DEEF2966A682}"/>
    <cellStyle name="Currency 3 18 2 2" xfId="16533" xr:uid="{15B02A18-139F-4479-A886-A35AB36317B3}"/>
    <cellStyle name="Currency 3 18 3" xfId="16534" xr:uid="{4BBC3FB6-1696-49FD-840D-8D2E20316CC6}"/>
    <cellStyle name="Currency 3 19" xfId="16535" xr:uid="{3340A7BA-BE86-4309-9003-55C3DB378160}"/>
    <cellStyle name="Currency 3 19 2" xfId="16536" xr:uid="{4DC5FD54-1131-4EE0-83D3-E19E9209F2F7}"/>
    <cellStyle name="Currency 3 19 2 2" xfId="16537" xr:uid="{321CDB6B-98B2-4636-862B-91E1638B3E0A}"/>
    <cellStyle name="Currency 3 19 3" xfId="16538" xr:uid="{D46D9172-4BFA-4EB6-83B3-49623954AAB3}"/>
    <cellStyle name="Currency 3 2" xfId="16539" xr:uid="{0B09510B-C415-49CD-91AA-CB8EE39370B7}"/>
    <cellStyle name="Currency 3 2 2" xfId="16540" xr:uid="{BBE80506-B887-46F0-A4B1-ACA786548EE4}"/>
    <cellStyle name="Currency 3 2 2 2" xfId="16541" xr:uid="{2449BCA9-CBF8-482E-909E-7697C3A28E2C}"/>
    <cellStyle name="Currency 3 2 3" xfId="16542" xr:uid="{D7CA3F1C-478A-4681-A43D-83AEF00B6910}"/>
    <cellStyle name="Currency 3 2 4" xfId="16543" xr:uid="{27A13B3E-5CD6-4A5D-B575-B10250056A03}"/>
    <cellStyle name="Currency 3 20" xfId="16544" xr:uid="{943994B2-47E9-4D86-8E25-DD22D1893C78}"/>
    <cellStyle name="Currency 3 20 2" xfId="16545" xr:uid="{EE1FC445-B10B-413F-A010-2E53A5E21A30}"/>
    <cellStyle name="Currency 3 20 2 2" xfId="16546" xr:uid="{E309E588-95C5-4C57-82E8-475E2A5B8056}"/>
    <cellStyle name="Currency 3 20 3" xfId="16547" xr:uid="{E851A810-A862-483F-B87C-072329312963}"/>
    <cellStyle name="Currency 3 21" xfId="16548" xr:uid="{2F4868A0-2090-4057-A9CA-5406A4B62AAD}"/>
    <cellStyle name="Currency 3 21 2" xfId="16549" xr:uid="{FF238FE0-0AF5-4528-9FAC-BD6213BA60A9}"/>
    <cellStyle name="Currency 3 22" xfId="16550" xr:uid="{8C4A1530-EFA6-4269-AE8F-83DAD70EA209}"/>
    <cellStyle name="Currency 3 22 2" xfId="16551" xr:uid="{09D7CC75-B4C5-4CB7-85BA-C6E4560C58F4}"/>
    <cellStyle name="Currency 3 23" xfId="16552" xr:uid="{6FADAE3E-FD14-4B80-BD48-6DD75D93658A}"/>
    <cellStyle name="Currency 3 24" xfId="16553" xr:uid="{75E60944-5A34-434D-8A44-E152337F11FA}"/>
    <cellStyle name="Currency 3 3" xfId="16554" xr:uid="{473B54D9-C290-46E4-B711-DC3C60CFB9D2}"/>
    <cellStyle name="Currency 3 3 10" xfId="16555" xr:uid="{5F1EEE77-6EA2-4BD8-9F97-47A2C94706EF}"/>
    <cellStyle name="Currency 3 3 11" xfId="16556" xr:uid="{A26389BF-CB6E-4E9E-B666-12008DA5A0CF}"/>
    <cellStyle name="Currency 3 3 11 2" xfId="16557" xr:uid="{B9CADD0E-6CE9-4BC8-A334-86294DDC425C}"/>
    <cellStyle name="Currency 3 3 11 2 2" xfId="16558" xr:uid="{2D0C6220-26A3-46B2-A6A1-84CAF6775229}"/>
    <cellStyle name="Currency 3 3 11 2 2 2" xfId="16559" xr:uid="{94CC0AC6-8E6E-4499-8858-57FD04260979}"/>
    <cellStyle name="Currency 3 3 11 2 2 2 2" xfId="16560" xr:uid="{CE7CBE0C-AD2C-4E43-A0E7-DD4450D7FEE3}"/>
    <cellStyle name="Currency 3 3 11 2 2 3" xfId="16561" xr:uid="{94346471-9069-4BDC-BB44-98D2A7776229}"/>
    <cellStyle name="Currency 3 3 11 2 2 4" xfId="16562" xr:uid="{C0A37F77-EAC2-4096-8AD1-0A9EAFA3C2E5}"/>
    <cellStyle name="Currency 3 3 11 2 3" xfId="16563" xr:uid="{CE56957A-4794-46BE-8ED1-4D7CE69D2ED6}"/>
    <cellStyle name="Currency 3 3 11 2 3 2" xfId="16564" xr:uid="{6CD83998-870C-4FF1-9152-2019DF7E5BE3}"/>
    <cellStyle name="Currency 3 3 11 2 4" xfId="16565" xr:uid="{D9891906-78F1-43E0-8754-00AF1DF9E2D1}"/>
    <cellStyle name="Currency 3 3 11 2 5" xfId="16566" xr:uid="{6F35DB5A-71DA-4A19-AC3D-65DF500EF947}"/>
    <cellStyle name="Currency 3 3 11 3" xfId="16567" xr:uid="{43A00A83-5B7C-42BD-9FE1-83A90D366328}"/>
    <cellStyle name="Currency 3 3 12" xfId="16568" xr:uid="{B06AFDCB-B6B9-4A81-8D63-D4B6B104E4EB}"/>
    <cellStyle name="Currency 3 3 12 2" xfId="16569" xr:uid="{C89F2176-28DC-4079-A3CB-CDF396808981}"/>
    <cellStyle name="Currency 3 3 12 2 2" xfId="16570" xr:uid="{A9A7C8B9-00C6-4656-A4E3-A6C62259F472}"/>
    <cellStyle name="Currency 3 3 12 2 2 2" xfId="16571" xr:uid="{38AC21F3-0E09-4F1B-A788-C4F4FBA778A2}"/>
    <cellStyle name="Currency 3 3 12 2 3" xfId="16572" xr:uid="{882E69B7-55A9-4DF7-A61F-A35997182FC9}"/>
    <cellStyle name="Currency 3 3 12 2 4" xfId="16573" xr:uid="{5A8AA9D1-A33E-4BC9-900F-8B22EADBD3A1}"/>
    <cellStyle name="Currency 3 3 12 3" xfId="16574" xr:uid="{FCE69DE9-BC58-4526-93C1-285B17220338}"/>
    <cellStyle name="Currency 3 3 12 3 2" xfId="16575" xr:uid="{1099E64B-0FC6-45FB-B788-84F12EEE17F0}"/>
    <cellStyle name="Currency 3 3 12 4" xfId="16576" xr:uid="{1D2FEFBA-7DB4-4B69-AE51-7123E6C03ECB}"/>
    <cellStyle name="Currency 3 3 12 5" xfId="16577" xr:uid="{31C64954-8149-46BD-A873-1A95527FBB6E}"/>
    <cellStyle name="Currency 3 3 13" xfId="16578" xr:uid="{953450F4-DC9A-4CA4-8F14-AB819AD1614F}"/>
    <cellStyle name="Currency 3 3 13 2" xfId="16579" xr:uid="{C26F9FA9-CE23-4802-A33C-82DE231653D3}"/>
    <cellStyle name="Currency 3 3 13 2 2" xfId="16580" xr:uid="{0DE2D80B-2736-4D16-90B8-1099B634F0D7}"/>
    <cellStyle name="Currency 3 3 13 3" xfId="16581" xr:uid="{32BA6417-743F-4ECA-8D94-6D45F9EC4FB1}"/>
    <cellStyle name="Currency 3 3 14" xfId="16582" xr:uid="{3C9803A7-34D3-4F6D-9D3F-A17755ACA983}"/>
    <cellStyle name="Currency 3 3 14 2" xfId="16583" xr:uid="{42E0D714-E72A-4CA9-9690-2D867498F60E}"/>
    <cellStyle name="Currency 3 3 14 2 2" xfId="16584" xr:uid="{0142AA23-B397-4A26-876B-0043E7ADB64D}"/>
    <cellStyle name="Currency 3 3 14 3" xfId="16585" xr:uid="{DCF7034D-4F8A-4402-96BE-2E9D14CD5B10}"/>
    <cellStyle name="Currency 3 3 15" xfId="16586" xr:uid="{3E0F7A90-F91A-4E1C-8969-AA91DD1F2EDA}"/>
    <cellStyle name="Currency 3 3 15 2" xfId="16587" xr:uid="{B260A957-B107-46BF-9F5D-D70B5A80E50E}"/>
    <cellStyle name="Currency 3 3 15 2 2" xfId="16588" xr:uid="{ABBA3030-3747-439C-AC57-59DFD5D34841}"/>
    <cellStyle name="Currency 3 3 15 3" xfId="16589" xr:uid="{895ACABE-C732-4F08-BB75-2E3164374CBA}"/>
    <cellStyle name="Currency 3 3 16" xfId="16590" xr:uid="{EADAA3BC-43ED-4A7E-9943-F8D14BFC10A1}"/>
    <cellStyle name="Currency 3 3 16 2" xfId="16591" xr:uid="{0AA21AF0-1886-4109-986C-A9EE43DAD128}"/>
    <cellStyle name="Currency 3 3 16 2 2" xfId="16592" xr:uid="{3B698324-1D50-44AB-AAEF-F23C4EBA3219}"/>
    <cellStyle name="Currency 3 3 16 3" xfId="16593" xr:uid="{5185BEC5-64D2-4D4B-AA67-19B24FF7131C}"/>
    <cellStyle name="Currency 3 3 17" xfId="16594" xr:uid="{D32D3ACE-BDFB-4D19-8413-336EDEA311B0}"/>
    <cellStyle name="Currency 3 3 17 2" xfId="16595" xr:uid="{E74AA53B-15C6-41D6-B06B-61C28A94C4DF}"/>
    <cellStyle name="Currency 3 3 17 2 2" xfId="16596" xr:uid="{BBE4B22E-687A-4822-A27B-B46E4AD3BF8A}"/>
    <cellStyle name="Currency 3 3 17 3" xfId="16597" xr:uid="{72423B53-52A6-4519-9F93-76D0488453AB}"/>
    <cellStyle name="Currency 3 3 18" xfId="16598" xr:uid="{C5785718-AE52-43F0-9100-143E76DB0A74}"/>
    <cellStyle name="Currency 3 3 18 2" xfId="16599" xr:uid="{B7F57C89-343B-4134-A4DB-36ADC7A0AA50}"/>
    <cellStyle name="Currency 3 3 19" xfId="16600" xr:uid="{01C8998B-0E1B-44ED-AD13-26532D73B0E8}"/>
    <cellStyle name="Currency 3 3 19 2" xfId="16601" xr:uid="{2FA21943-A3C9-4E04-B113-7BFB87602C7C}"/>
    <cellStyle name="Currency 3 3 2" xfId="16602" xr:uid="{6330FEA3-AD32-4990-A8C8-1DF46ECF30F0}"/>
    <cellStyle name="Currency 3 3 2 10" xfId="16603" xr:uid="{D6C15F9D-9578-431C-AE1C-F4C7D3DAD7C3}"/>
    <cellStyle name="Currency 3 3 2 10 2" xfId="16604" xr:uid="{FC1520D7-789E-4BE5-859E-02C044A5E018}"/>
    <cellStyle name="Currency 3 3 2 10 2 2" xfId="16605" xr:uid="{18AC1388-DCC7-4A9E-B0D5-D7F4D3201A63}"/>
    <cellStyle name="Currency 3 3 2 10 2 2 2" xfId="16606" xr:uid="{0053C3A3-929A-40CC-A363-8778EBF23217}"/>
    <cellStyle name="Currency 3 3 2 10 2 2 2 2" xfId="16607" xr:uid="{A86F7994-99C2-45E6-B088-1A9E9543BC9E}"/>
    <cellStyle name="Currency 3 3 2 10 2 2 3" xfId="16608" xr:uid="{D604E9B5-D18E-4791-9676-58D244317923}"/>
    <cellStyle name="Currency 3 3 2 10 2 2 4" xfId="16609" xr:uid="{84D421F6-29F7-4313-B2C6-63E7586FD8C4}"/>
    <cellStyle name="Currency 3 3 2 10 2 3" xfId="16610" xr:uid="{DD491B57-7001-4E9F-9FC1-643041AB7AD2}"/>
    <cellStyle name="Currency 3 3 2 10 2 3 2" xfId="16611" xr:uid="{52B3948F-B7C5-49D6-8CC9-E021D5181F93}"/>
    <cellStyle name="Currency 3 3 2 10 2 4" xfId="16612" xr:uid="{0D402C46-D38E-4ACF-8F3F-AEB789C6C736}"/>
    <cellStyle name="Currency 3 3 2 10 2 5" xfId="16613" xr:uid="{D52AB594-FB04-413D-809D-B9388632CCFF}"/>
    <cellStyle name="Currency 3 3 2 10 3" xfId="16614" xr:uid="{8A2D4A40-2756-4498-871C-58C4C79E796A}"/>
    <cellStyle name="Currency 3 3 2 11" xfId="16615" xr:uid="{DD9D6CD4-F2D2-4BAA-88F2-63400E0D0DE8}"/>
    <cellStyle name="Currency 3 3 2 11 2" xfId="16616" xr:uid="{EFD58C1E-9FBE-4293-9504-7ED048EF8912}"/>
    <cellStyle name="Currency 3 3 2 11 2 2" xfId="16617" xr:uid="{F2AF19C5-BF8D-4979-B0F5-D09212EDCB9C}"/>
    <cellStyle name="Currency 3 3 2 11 2 2 2" xfId="16618" xr:uid="{10940720-F448-45B2-ABCC-25861DFD6D2E}"/>
    <cellStyle name="Currency 3 3 2 11 2 3" xfId="16619" xr:uid="{D7105366-9BE8-43E8-B711-54AE5551E53A}"/>
    <cellStyle name="Currency 3 3 2 11 2 4" xfId="16620" xr:uid="{0C21B703-DA5E-41EF-8C45-76113F857C75}"/>
    <cellStyle name="Currency 3 3 2 11 3" xfId="16621" xr:uid="{31973A01-2DE0-4C3B-841B-F6002CD33601}"/>
    <cellStyle name="Currency 3 3 2 11 3 2" xfId="16622" xr:uid="{1EAD316B-AEA9-4DE1-AF5E-B2EE4A923E29}"/>
    <cellStyle name="Currency 3 3 2 11 4" xfId="16623" xr:uid="{BAE639F0-AFF9-4F2E-A783-4C8DA143C619}"/>
    <cellStyle name="Currency 3 3 2 11 5" xfId="16624" xr:uid="{D71EAA60-FE66-43BF-95F0-71589925290D}"/>
    <cellStyle name="Currency 3 3 2 12" xfId="16625" xr:uid="{070E3087-C7B8-4533-85B1-9E7C58ACCC42}"/>
    <cellStyle name="Currency 3 3 2 12 2" xfId="16626" xr:uid="{68BDE585-F0DB-4CAA-A8D3-8C5723933A55}"/>
    <cellStyle name="Currency 3 3 2 12 2 2" xfId="16627" xr:uid="{C96EAC9C-DE37-42B4-9461-C0CC907A8202}"/>
    <cellStyle name="Currency 3 3 2 12 3" xfId="16628" xr:uid="{510FA9F7-A7E0-4255-AFEC-7FE05827534A}"/>
    <cellStyle name="Currency 3 3 2 13" xfId="16629" xr:uid="{F23A84B0-35EC-42A8-A5F8-F49A25B3B001}"/>
    <cellStyle name="Currency 3 3 2 13 2" xfId="16630" xr:uid="{4EDF969C-C52C-4701-8503-2AB39B5D5DA2}"/>
    <cellStyle name="Currency 3 3 2 13 2 2" xfId="16631" xr:uid="{BB3E9213-F2A7-46B3-A054-2DF50B09AD75}"/>
    <cellStyle name="Currency 3 3 2 13 3" xfId="16632" xr:uid="{12A1F483-58A5-45C4-B449-F19B736BACA6}"/>
    <cellStyle name="Currency 3 3 2 14" xfId="16633" xr:uid="{EB35B3A5-B824-444C-A8C3-52A0AF4E2B69}"/>
    <cellStyle name="Currency 3 3 2 14 2" xfId="16634" xr:uid="{D860F6E6-DD31-4165-9130-8A96B73FB7C1}"/>
    <cellStyle name="Currency 3 3 2 14 2 2" xfId="16635" xr:uid="{50C10895-EBFB-4037-92EA-29F1805032D1}"/>
    <cellStyle name="Currency 3 3 2 14 3" xfId="16636" xr:uid="{539A0ACA-9573-4E1B-A14E-AF2BF9BB52D4}"/>
    <cellStyle name="Currency 3 3 2 15" xfId="16637" xr:uid="{0EE802ED-5DAB-449C-BB10-7FF25B01F1D1}"/>
    <cellStyle name="Currency 3 3 2 15 2" xfId="16638" xr:uid="{840287BB-E181-4976-91E3-C1B0917B210F}"/>
    <cellStyle name="Currency 3 3 2 15 2 2" xfId="16639" xr:uid="{F5AC864F-A7F0-4BFD-A0BF-E83859E9C39C}"/>
    <cellStyle name="Currency 3 3 2 15 3" xfId="16640" xr:uid="{D52493BC-F44E-4CCB-ADD4-2C5597EC13ED}"/>
    <cellStyle name="Currency 3 3 2 16" xfId="16641" xr:uid="{4C6FE303-3BFB-49CF-8115-ED921EED8932}"/>
    <cellStyle name="Currency 3 3 2 16 2" xfId="16642" xr:uid="{5C654D6A-3659-454B-AF38-3BF2F50EE787}"/>
    <cellStyle name="Currency 3 3 2 16 2 2" xfId="16643" xr:uid="{6306E971-1CFE-408B-8998-BA31EF9E52EB}"/>
    <cellStyle name="Currency 3 3 2 16 3" xfId="16644" xr:uid="{E0C7FDF7-782F-44D0-9C2F-0FB2642A9ADA}"/>
    <cellStyle name="Currency 3 3 2 17" xfId="16645" xr:uid="{AF6A6E95-302A-42ED-AC04-7F50D92BFF28}"/>
    <cellStyle name="Currency 3 3 2 17 2" xfId="16646" xr:uid="{6E20F198-E1EA-4650-9777-DD68DBA54C5E}"/>
    <cellStyle name="Currency 3 3 2 18" xfId="16647" xr:uid="{5AA4F651-7425-4BAA-9DEB-3AF59FB52B1E}"/>
    <cellStyle name="Currency 3 3 2 18 2" xfId="16648" xr:uid="{F6EC42E6-39A4-4ACC-AD4E-550FB233A6B0}"/>
    <cellStyle name="Currency 3 3 2 19" xfId="16649" xr:uid="{B4AF7EDD-A174-4C6A-A32A-FCB8F4CEC17A}"/>
    <cellStyle name="Currency 3 3 2 2" xfId="16650" xr:uid="{25C45AD1-8727-4773-8AD0-49CE7BC95811}"/>
    <cellStyle name="Currency 3 3 2 2 2" xfId="16651" xr:uid="{2748FF2F-D2FC-447C-9EA6-233E178777C3}"/>
    <cellStyle name="Currency 3 3 2 2 3" xfId="16652" xr:uid="{90FDFCDB-4FEE-4683-87EF-2604B2B3B56F}"/>
    <cellStyle name="Currency 3 3 2 3" xfId="16653" xr:uid="{2B80B36D-9CE6-4D81-B4B5-1B5735780C01}"/>
    <cellStyle name="Currency 3 3 2 4" xfId="16654" xr:uid="{9CEB79AF-CDAA-4C2A-9D81-2373B9695D4A}"/>
    <cellStyle name="Currency 3 3 2 5" xfId="16655" xr:uid="{4C9E0C02-EBFC-4A57-B164-64B18B27074B}"/>
    <cellStyle name="Currency 3 3 2 6" xfId="16656" xr:uid="{22E54614-483B-419F-B312-E061A7F7FDFD}"/>
    <cellStyle name="Currency 3 3 2 7" xfId="16657" xr:uid="{59E56C18-79A7-461E-8094-FEC5C816E417}"/>
    <cellStyle name="Currency 3 3 2 8" xfId="16658" xr:uid="{81DF4C1B-D6C0-4D3A-A3A2-E99401B36867}"/>
    <cellStyle name="Currency 3 3 2 9" xfId="16659" xr:uid="{5B87FB87-20B6-4476-BF63-E4DEAD851921}"/>
    <cellStyle name="Currency 3 3 20" xfId="16660" xr:uid="{C211887A-58F0-4009-B65A-21FFA78844A0}"/>
    <cellStyle name="Currency 3 3 3" xfId="16661" xr:uid="{BA40E14C-134D-4AD2-84E8-60F4BD072487}"/>
    <cellStyle name="Currency 3 3 3 2" xfId="16662" xr:uid="{1A6068C3-09D5-47DC-8329-06FCDE18A17F}"/>
    <cellStyle name="Currency 3 3 3 3" xfId="16663" xr:uid="{7A0CA203-29ED-4E5A-95BC-E3FBEF3C5064}"/>
    <cellStyle name="Currency 3 3 4" xfId="16664" xr:uid="{DCCD77F4-1052-45EF-9041-81A27E595BD2}"/>
    <cellStyle name="Currency 3 3 5" xfId="16665" xr:uid="{FB2F28A9-A2A9-4B43-A63D-E78448801148}"/>
    <cellStyle name="Currency 3 3 6" xfId="16666" xr:uid="{4CC2FACA-62CE-4C0F-A708-659596BA1550}"/>
    <cellStyle name="Currency 3 3 7" xfId="16667" xr:uid="{907FC3FD-D599-4C3A-A3B6-1E415C831EBF}"/>
    <cellStyle name="Currency 3 3 8" xfId="16668" xr:uid="{7715BB90-306F-4887-B1B5-ADF126D44E6E}"/>
    <cellStyle name="Currency 3 3 9" xfId="16669" xr:uid="{FC8BC9FE-A116-4898-94F9-D49C1FF6AA2A}"/>
    <cellStyle name="Currency 3 4" xfId="16670" xr:uid="{9C51DF83-C4D6-434A-9D68-87B692FBEF4C}"/>
    <cellStyle name="Currency 3 4 10" xfId="16671" xr:uid="{D23E6B84-3DD1-424D-BEE3-CE9A2AAE8B83}"/>
    <cellStyle name="Currency 3 4 10 2" xfId="16672" xr:uid="{EE7A5A82-81B7-4732-A606-D529AFE427D2}"/>
    <cellStyle name="Currency 3 4 10 2 2" xfId="16673" xr:uid="{8FD698FC-BBD0-4E73-B3B7-825360078C04}"/>
    <cellStyle name="Currency 3 4 10 2 2 2" xfId="16674" xr:uid="{9D9BDD60-5B81-4E0B-ACB2-02A51999BD56}"/>
    <cellStyle name="Currency 3 4 10 2 2 2 2" xfId="16675" xr:uid="{25F67CB0-635F-46A0-9E8D-A8698EC9016E}"/>
    <cellStyle name="Currency 3 4 10 2 2 3" xfId="16676" xr:uid="{67346311-FD9A-4FA3-9D99-553A1ED4FB29}"/>
    <cellStyle name="Currency 3 4 10 2 2 4" xfId="16677" xr:uid="{2CAE4983-4D25-41D0-BAFF-60C5B6CAD1CE}"/>
    <cellStyle name="Currency 3 4 10 2 3" xfId="16678" xr:uid="{F2E64951-9906-49AC-8905-681C0E25A4DD}"/>
    <cellStyle name="Currency 3 4 10 2 3 2" xfId="16679" xr:uid="{95D8A08D-34CD-4840-9CCF-1A9BA8A9DAF5}"/>
    <cellStyle name="Currency 3 4 10 2 4" xfId="16680" xr:uid="{E0FB81B4-182C-4687-8C37-991D0C7CB4EB}"/>
    <cellStyle name="Currency 3 4 10 2 5" xfId="16681" xr:uid="{3E77D48D-D751-4266-9260-BA63FD661B3B}"/>
    <cellStyle name="Currency 3 4 10 3" xfId="16682" xr:uid="{96D4CDB4-C340-4B2E-89CE-B9D4987F66FD}"/>
    <cellStyle name="Currency 3 4 11" xfId="16683" xr:uid="{D446FAA1-C01D-432E-9E29-BC85094D3439}"/>
    <cellStyle name="Currency 3 4 11 2" xfId="16684" xr:uid="{271A191A-EF70-448C-9A3A-EA38016DE15B}"/>
    <cellStyle name="Currency 3 4 11 2 2" xfId="16685" xr:uid="{CAA7749F-87E5-4614-A3C3-537965A5D79A}"/>
    <cellStyle name="Currency 3 4 11 2 2 2" xfId="16686" xr:uid="{E79D60D3-9B21-4DFB-B3A9-D873F29CCF89}"/>
    <cellStyle name="Currency 3 4 11 2 3" xfId="16687" xr:uid="{B552A53D-1AE3-4AF4-874B-CC92FF1D7075}"/>
    <cellStyle name="Currency 3 4 11 2 4" xfId="16688" xr:uid="{A4264ACE-6D13-4F88-BF1F-920C289D4EBE}"/>
    <cellStyle name="Currency 3 4 11 3" xfId="16689" xr:uid="{3D6F1D8B-9914-458D-A922-3F5E7A45204C}"/>
    <cellStyle name="Currency 3 4 11 3 2" xfId="16690" xr:uid="{5F2B3920-328D-4E4D-A581-696858B8C3BB}"/>
    <cellStyle name="Currency 3 4 11 4" xfId="16691" xr:uid="{62C5AD38-8F14-4190-9242-D4A84AF9E498}"/>
    <cellStyle name="Currency 3 4 11 5" xfId="16692" xr:uid="{B789A05F-8BCC-49C7-B0B3-030F9C457D65}"/>
    <cellStyle name="Currency 3 4 12" xfId="16693" xr:uid="{5B4BA14C-E811-4EE0-B12D-CA56952CB28F}"/>
    <cellStyle name="Currency 3 4 12 2" xfId="16694" xr:uid="{FC8D3538-2D58-4674-BE8A-CF1A0CB51CB7}"/>
    <cellStyle name="Currency 3 4 12 2 2" xfId="16695" xr:uid="{3DDB06FE-F136-4250-8AFB-E8158E7956A8}"/>
    <cellStyle name="Currency 3 4 12 3" xfId="16696" xr:uid="{288A55E7-3AC2-4292-95A2-7A86F5EE2D1B}"/>
    <cellStyle name="Currency 3 4 13" xfId="16697" xr:uid="{B8D332D2-D29F-4247-A431-3314ABB6B620}"/>
    <cellStyle name="Currency 3 4 13 2" xfId="16698" xr:uid="{6F0471DF-962F-4CA0-BDD4-3A86B12DD46E}"/>
    <cellStyle name="Currency 3 4 13 2 2" xfId="16699" xr:uid="{C5C451A0-0E97-4C3C-B76B-9278E4136D1D}"/>
    <cellStyle name="Currency 3 4 13 3" xfId="16700" xr:uid="{859EBB39-FDE8-4BE6-A4CD-707A3301627A}"/>
    <cellStyle name="Currency 3 4 14" xfId="16701" xr:uid="{D804BCCE-7F47-4EBF-B7F4-AB9FB1DC4FBB}"/>
    <cellStyle name="Currency 3 4 14 2" xfId="16702" xr:uid="{3D808582-83C4-48B1-B5B0-A7983F74FE56}"/>
    <cellStyle name="Currency 3 4 14 2 2" xfId="16703" xr:uid="{EB2D4ED8-C8B6-42FD-A189-A25B3B7306E5}"/>
    <cellStyle name="Currency 3 4 14 3" xfId="16704" xr:uid="{74F568BE-7877-4E9F-AAF9-3F565846147B}"/>
    <cellStyle name="Currency 3 4 15" xfId="16705" xr:uid="{CA60E296-3D72-4C3D-BA4C-5986EFDCF3E9}"/>
    <cellStyle name="Currency 3 4 15 2" xfId="16706" xr:uid="{84EB7DBD-624B-4EB3-812B-32700F1A49DE}"/>
    <cellStyle name="Currency 3 4 15 2 2" xfId="16707" xr:uid="{B3DF7EDB-87A4-4F6D-9FC4-7E5B6E0C30FD}"/>
    <cellStyle name="Currency 3 4 15 3" xfId="16708" xr:uid="{1F4475CC-A78F-4495-BC16-2AB24AB09C1D}"/>
    <cellStyle name="Currency 3 4 16" xfId="16709" xr:uid="{FC2F0B8D-1BA3-4BFC-8992-6F5730F47D51}"/>
    <cellStyle name="Currency 3 4 16 2" xfId="16710" xr:uid="{4622D91F-6141-4B4F-976F-A34B607D910B}"/>
    <cellStyle name="Currency 3 4 16 2 2" xfId="16711" xr:uid="{152DBB7B-73A2-489E-B7BF-2B963340C620}"/>
    <cellStyle name="Currency 3 4 16 3" xfId="16712" xr:uid="{7E7E500E-C022-43DB-8C6B-D03B79D06D45}"/>
    <cellStyle name="Currency 3 4 17" xfId="16713" xr:uid="{831F0418-4182-4D4F-A27A-10D26FC765E6}"/>
    <cellStyle name="Currency 3 4 17 2" xfId="16714" xr:uid="{B4C4B25B-C935-408D-B8FE-B05D6ECC29C4}"/>
    <cellStyle name="Currency 3 4 18" xfId="16715" xr:uid="{49F674A6-370A-4098-AE90-E8393C4EA6F7}"/>
    <cellStyle name="Currency 3 4 18 2" xfId="16716" xr:uid="{A97FEB1B-8E96-423C-8523-1818B2D2E5F1}"/>
    <cellStyle name="Currency 3 4 19" xfId="16717" xr:uid="{23B5497C-1661-47E0-8D84-EAEC3929E1E3}"/>
    <cellStyle name="Currency 3 4 2" xfId="16718" xr:uid="{1EF07F63-4C8D-453C-A5BB-452D9A82F553}"/>
    <cellStyle name="Currency 3 4 2 2" xfId="16719" xr:uid="{797DEBD1-5271-4BE5-A148-EDFA924C887F}"/>
    <cellStyle name="Currency 3 4 2 3" xfId="16720" xr:uid="{2077921D-1D75-410C-ADF6-28E8A6BFD36F}"/>
    <cellStyle name="Currency 3 4 3" xfId="16721" xr:uid="{E96912B9-98F2-45C7-8438-7D54A2CDBCDF}"/>
    <cellStyle name="Currency 3 4 4" xfId="16722" xr:uid="{0EC505C9-78C5-4FCB-ADB4-769A047740F3}"/>
    <cellStyle name="Currency 3 4 5" xfId="16723" xr:uid="{B8A2F422-8415-4F56-8891-D8D035693958}"/>
    <cellStyle name="Currency 3 4 6" xfId="16724" xr:uid="{50EC9E66-562E-4D7F-A718-17286A3EA8DA}"/>
    <cellStyle name="Currency 3 4 7" xfId="16725" xr:uid="{EC3FB103-4547-4F45-B168-848C634F2ED5}"/>
    <cellStyle name="Currency 3 4 8" xfId="16726" xr:uid="{0F82064D-1A3B-4626-BA87-00CB739CC791}"/>
    <cellStyle name="Currency 3 4 9" xfId="16727" xr:uid="{CDDEE881-9104-4D8E-9B4F-288338DEA234}"/>
    <cellStyle name="Currency 3 5" xfId="16728" xr:uid="{F771B84C-FF5C-4321-8BEF-9AEA8F24E6DD}"/>
    <cellStyle name="Currency 3 5 10" xfId="16729" xr:uid="{6A288EBA-46F9-40E3-B79E-98570D77648F}"/>
    <cellStyle name="Currency 3 5 10 2" xfId="16730" xr:uid="{482202FD-C42A-4A87-B643-60BE5E07172A}"/>
    <cellStyle name="Currency 3 5 10 2 2" xfId="16731" xr:uid="{DD8F61BE-59B1-4282-9CB1-CE935F5DBF70}"/>
    <cellStyle name="Currency 3 5 10 2 2 2" xfId="16732" xr:uid="{9723C473-1F50-4770-A3AA-D01ECEE81119}"/>
    <cellStyle name="Currency 3 5 10 2 2 2 2" xfId="16733" xr:uid="{D461CB48-726C-4C17-B26E-1CB895397B75}"/>
    <cellStyle name="Currency 3 5 10 2 2 3" xfId="16734" xr:uid="{B52D3106-E443-4C83-9D6A-3DA48A3EE214}"/>
    <cellStyle name="Currency 3 5 10 2 2 4" xfId="16735" xr:uid="{085FDAD9-F125-446F-93AB-29762767704A}"/>
    <cellStyle name="Currency 3 5 10 2 3" xfId="16736" xr:uid="{5DAA00EF-4204-41C6-AD69-046F438863AB}"/>
    <cellStyle name="Currency 3 5 10 2 3 2" xfId="16737" xr:uid="{14D48DA4-10BC-44E9-8BAA-96E2D6993780}"/>
    <cellStyle name="Currency 3 5 10 2 4" xfId="16738" xr:uid="{4E5CC67B-4E0D-4186-9E2D-15721073DDB0}"/>
    <cellStyle name="Currency 3 5 10 2 5" xfId="16739" xr:uid="{FC74BD17-4747-457D-9D96-E76E96B87EAB}"/>
    <cellStyle name="Currency 3 5 10 3" xfId="16740" xr:uid="{D8DB47EC-6567-417C-9F93-DD86D8E6733B}"/>
    <cellStyle name="Currency 3 5 11" xfId="16741" xr:uid="{08D35B6D-88CD-44FA-9367-9E8D6D4C614E}"/>
    <cellStyle name="Currency 3 5 11 2" xfId="16742" xr:uid="{464F4E39-68A0-4AC6-B607-9D946BA51A91}"/>
    <cellStyle name="Currency 3 5 11 2 2" xfId="16743" xr:uid="{F4D15071-04AB-449E-8124-DE44A6CB2EE4}"/>
    <cellStyle name="Currency 3 5 11 2 2 2" xfId="16744" xr:uid="{0822EF40-B8C7-44D6-8132-D5C542525634}"/>
    <cellStyle name="Currency 3 5 11 2 3" xfId="16745" xr:uid="{E4A2E256-E850-46A9-A049-CC89E19C8E67}"/>
    <cellStyle name="Currency 3 5 11 2 4" xfId="16746" xr:uid="{B6CA5AE4-A87D-41FD-8506-456368C880C5}"/>
    <cellStyle name="Currency 3 5 11 3" xfId="16747" xr:uid="{C8ED8F15-65D3-4BFC-AB56-E46FB3AF24D7}"/>
    <cellStyle name="Currency 3 5 11 3 2" xfId="16748" xr:uid="{C4E89C40-9518-4C96-AE31-2CFA45C329EC}"/>
    <cellStyle name="Currency 3 5 11 4" xfId="16749" xr:uid="{CF752661-7BA4-4B18-AEBC-7B4B30DBDD52}"/>
    <cellStyle name="Currency 3 5 11 5" xfId="16750" xr:uid="{69E9C52C-3418-4304-A7C2-AE53D15C4848}"/>
    <cellStyle name="Currency 3 5 12" xfId="16751" xr:uid="{7741210C-33D9-4A34-A4C6-36D9FC0E069B}"/>
    <cellStyle name="Currency 3 5 12 2" xfId="16752" xr:uid="{265465CB-AD59-47B4-9200-2330A38B2B54}"/>
    <cellStyle name="Currency 3 5 12 2 2" xfId="16753" xr:uid="{2F5D2C28-897A-4145-BB69-878D18C6E725}"/>
    <cellStyle name="Currency 3 5 12 3" xfId="16754" xr:uid="{F0492CE1-7130-44A9-8419-C6B20FB2CC1B}"/>
    <cellStyle name="Currency 3 5 13" xfId="16755" xr:uid="{C7593018-37B5-4AE6-9F4B-627190BDA6BC}"/>
    <cellStyle name="Currency 3 5 13 2" xfId="16756" xr:uid="{0AAD76FC-E54C-4332-AECA-6E2F01CC626B}"/>
    <cellStyle name="Currency 3 5 13 2 2" xfId="16757" xr:uid="{1EE20843-E1C8-42B7-9526-9D3DAACA69B4}"/>
    <cellStyle name="Currency 3 5 13 3" xfId="16758" xr:uid="{1E082620-6248-4287-BD08-5427DDDDB715}"/>
    <cellStyle name="Currency 3 5 14" xfId="16759" xr:uid="{709A5024-D4F8-4D1F-B32A-CA96CC1AAD46}"/>
    <cellStyle name="Currency 3 5 14 2" xfId="16760" xr:uid="{B4ABCD8B-2718-42B4-B3FF-1EBED951A4D0}"/>
    <cellStyle name="Currency 3 5 14 2 2" xfId="16761" xr:uid="{0278574D-F6E7-4DE4-8922-33980C5F7676}"/>
    <cellStyle name="Currency 3 5 14 3" xfId="16762" xr:uid="{E55804A2-02CD-47DA-9E9B-7677820E7100}"/>
    <cellStyle name="Currency 3 5 15" xfId="16763" xr:uid="{6D558AED-3A0D-414B-9004-7D24A65EEBE8}"/>
    <cellStyle name="Currency 3 5 15 2" xfId="16764" xr:uid="{6C690155-AA2C-449A-8F71-B93E6EFFB929}"/>
    <cellStyle name="Currency 3 5 15 2 2" xfId="16765" xr:uid="{B96BD42A-0642-476B-B748-9F38585B0C6D}"/>
    <cellStyle name="Currency 3 5 15 3" xfId="16766" xr:uid="{1E4D4DB9-3296-42ED-A9EC-6787AE0A0B98}"/>
    <cellStyle name="Currency 3 5 16" xfId="16767" xr:uid="{8471979C-3F56-4CFC-84A9-AB02FDF6EFCC}"/>
    <cellStyle name="Currency 3 5 16 2" xfId="16768" xr:uid="{AD6D4C87-D1D1-4267-AADC-F87AA8B14553}"/>
    <cellStyle name="Currency 3 5 16 2 2" xfId="16769" xr:uid="{1B4AEF1E-7F4F-4107-AB0F-C66C0CB049B8}"/>
    <cellStyle name="Currency 3 5 16 3" xfId="16770" xr:uid="{91FE6B2A-6419-4A40-98DA-97E878B6E62C}"/>
    <cellStyle name="Currency 3 5 17" xfId="16771" xr:uid="{B6EEB525-B2BC-47F8-AFCD-4D95B8BC7232}"/>
    <cellStyle name="Currency 3 5 17 2" xfId="16772" xr:uid="{8938B5AF-682A-4B3B-9B8B-23144A673AD4}"/>
    <cellStyle name="Currency 3 5 18" xfId="16773" xr:uid="{23EC3C8A-9200-4126-872D-271426F1F279}"/>
    <cellStyle name="Currency 3 5 18 2" xfId="16774" xr:uid="{E72C64FE-3D7E-4B09-999C-A3B8D2833341}"/>
    <cellStyle name="Currency 3 5 19" xfId="16775" xr:uid="{D3C5A24D-4196-4EFA-A6E4-47B4D9C27650}"/>
    <cellStyle name="Currency 3 5 2" xfId="16776" xr:uid="{51BA4DE0-85C6-4EAA-867B-13BE320F8706}"/>
    <cellStyle name="Currency 3 5 2 2" xfId="16777" xr:uid="{DD15181A-8F34-44D5-B4A3-8391B9BC2C5A}"/>
    <cellStyle name="Currency 3 5 2 3" xfId="16778" xr:uid="{3E60C53B-D68F-4328-B76F-B6527D122399}"/>
    <cellStyle name="Currency 3 5 3" xfId="16779" xr:uid="{85FCF7F0-519D-4F88-A394-2A9445D5AD03}"/>
    <cellStyle name="Currency 3 5 4" xfId="16780" xr:uid="{FE468D4B-1F93-450C-A126-813BDDD4E4F2}"/>
    <cellStyle name="Currency 3 5 5" xfId="16781" xr:uid="{3CBFB053-2B6A-4C07-8E95-0700F912778C}"/>
    <cellStyle name="Currency 3 5 6" xfId="16782" xr:uid="{1472FA08-FC68-40DE-B347-CD6509FC485D}"/>
    <cellStyle name="Currency 3 5 7" xfId="16783" xr:uid="{339D25A3-FD66-4CB7-81DA-3F13B981AEE8}"/>
    <cellStyle name="Currency 3 5 8" xfId="16784" xr:uid="{5B108999-F081-4358-B4F4-3EC0C3D1DCAB}"/>
    <cellStyle name="Currency 3 5 9" xfId="16785" xr:uid="{2F31E1A6-2B44-4B79-8DBC-F2AC04768ACA}"/>
    <cellStyle name="Currency 3 6" xfId="16786" xr:uid="{2BC43C55-FBC4-427D-88C2-A0D83330F179}"/>
    <cellStyle name="Currency 3 6 2" xfId="16787" xr:uid="{36B1911F-C2EF-4AA3-B765-E7D23AAD7758}"/>
    <cellStyle name="Currency 3 6 3" xfId="16788" xr:uid="{E9E50D06-36BF-44D9-9F15-9663A34CA58B}"/>
    <cellStyle name="Currency 3 7" xfId="16789" xr:uid="{5CE5325B-5959-48E2-9F1B-9C51EC771139}"/>
    <cellStyle name="Currency 3 8" xfId="16790" xr:uid="{B9BCC015-AF64-4044-9E5D-83FA0B66F4A2}"/>
    <cellStyle name="Currency 3 9" xfId="16791" xr:uid="{EF2FE9FA-9727-45BF-A479-98155A5F51D1}"/>
    <cellStyle name="Currency 4" xfId="16792" xr:uid="{700697A8-BA16-4FE0-BC07-CB52DB4678B2}"/>
    <cellStyle name="Currency 4 10" xfId="16793" xr:uid="{BEE3FCED-33F0-45B5-BE27-188CF1E4C766}"/>
    <cellStyle name="Currency 4 11" xfId="16794" xr:uid="{36ACF149-170B-41A7-B60A-AAE7134733DA}"/>
    <cellStyle name="Currency 4 12" xfId="16795" xr:uid="{F6D9011E-1510-4526-9447-42EE55353922}"/>
    <cellStyle name="Currency 4 13" xfId="16796" xr:uid="{50B5E551-8412-4C94-B512-6A214AA5CC18}"/>
    <cellStyle name="Currency 4 14" xfId="16797" xr:uid="{29123942-BA55-4D7C-8056-3837C10FD4BB}"/>
    <cellStyle name="Currency 4 14 10" xfId="16798" xr:uid="{0BE323B1-621E-4895-8D96-60679B384CAA}"/>
    <cellStyle name="Currency 4 14 2" xfId="16799" xr:uid="{2BA2EDD6-C74C-4CDA-A0DD-AC6A9A3DF0B1}"/>
    <cellStyle name="Currency 4 14 2 2" xfId="16800" xr:uid="{CE021F77-BEAC-4F23-A250-D151331E6DE4}"/>
    <cellStyle name="Currency 4 14 2 2 2" xfId="16801" xr:uid="{221F657A-03D8-4986-8428-427822FB5821}"/>
    <cellStyle name="Currency 4 14 2 2 2 2" xfId="16802" xr:uid="{6BB5ACC2-E095-4464-BD71-6BBA78BF76F9}"/>
    <cellStyle name="Currency 4 14 2 2 3" xfId="16803" xr:uid="{C51D4380-1545-4278-A800-6906A337BD6E}"/>
    <cellStyle name="Currency 4 14 2 2 4" xfId="16804" xr:uid="{12FED374-619E-4CB1-A8AA-B40047D6D33C}"/>
    <cellStyle name="Currency 4 14 2 3" xfId="16805" xr:uid="{46EB7347-9EB9-43A9-BBA4-4F8C66B0CDA4}"/>
    <cellStyle name="Currency 4 14 2 3 2" xfId="16806" xr:uid="{5982979C-B97B-43B4-BA02-B538E728629F}"/>
    <cellStyle name="Currency 4 14 2 4" xfId="16807" xr:uid="{CE2BEC4D-EB3B-4D07-9988-329C97664776}"/>
    <cellStyle name="Currency 4 14 2 5" xfId="16808" xr:uid="{39787ED5-CB1F-4369-8B1C-87C45600CCD9}"/>
    <cellStyle name="Currency 4 14 3" xfId="16809" xr:uid="{02B066BC-7D61-4E08-A07D-E74417686C75}"/>
    <cellStyle name="Currency 4 14 4" xfId="16810" xr:uid="{8D33FB7C-D5A9-4868-8C3F-4B5F6B0C74FC}"/>
    <cellStyle name="Currency 4 14 5" xfId="16811" xr:uid="{03517BCA-8247-4247-B12B-DAE22035EE3F}"/>
    <cellStyle name="Currency 4 14 6" xfId="16812" xr:uid="{4BCFF9EE-C633-4E18-B118-9A6667569577}"/>
    <cellStyle name="Currency 4 14 6 2" xfId="16813" xr:uid="{FAFDE0BB-B08C-4659-956D-C0611651290F}"/>
    <cellStyle name="Currency 4 14 6 2 2" xfId="16814" xr:uid="{B0D76FB1-7ACF-4A08-866A-E150C7AD452D}"/>
    <cellStyle name="Currency 4 14 6 3" xfId="16815" xr:uid="{6B4B54BB-120C-439D-88F3-FE3522BB5453}"/>
    <cellStyle name="Currency 4 14 7" xfId="16816" xr:uid="{B954E79D-25EB-462F-BC1B-AD4148B40168}"/>
    <cellStyle name="Currency 4 14 7 2" xfId="16817" xr:uid="{052DA62A-E33F-4D2F-8F2A-681CA13C32FC}"/>
    <cellStyle name="Currency 4 14 7 2 2" xfId="16818" xr:uid="{5B510A31-15B0-4655-9897-FAD9BDD86665}"/>
    <cellStyle name="Currency 4 14 7 3" xfId="16819" xr:uid="{021709FF-6C1D-483A-928D-166F98AB2C7C}"/>
    <cellStyle name="Currency 4 14 8" xfId="16820" xr:uid="{26C38D4D-EA2C-4721-9FA7-FB9DE7081BEE}"/>
    <cellStyle name="Currency 4 14 8 2" xfId="16821" xr:uid="{56E47771-8CC3-4C64-97E9-374DB6DE0DB7}"/>
    <cellStyle name="Currency 4 14 9" xfId="16822" xr:uid="{CBB4BC5F-8501-42BD-B341-84B7499AF106}"/>
    <cellStyle name="Currency 4 15" xfId="16823" xr:uid="{BF6EB07B-3391-4EFF-A85D-70FA6F90A3A3}"/>
    <cellStyle name="Currency 4 15 10" xfId="16824" xr:uid="{FE9CF6CD-8EEF-4B98-8FED-91CCB1210805}"/>
    <cellStyle name="Currency 4 15 2" xfId="16825" xr:uid="{186706D9-5D6E-4AAA-B2EA-4A2FBD6A0BE4}"/>
    <cellStyle name="Currency 4 15 2 2" xfId="16826" xr:uid="{347DFEDE-C30D-466F-98D4-1FDE3EE2FDAB}"/>
    <cellStyle name="Currency 4 15 2 2 2" xfId="16827" xr:uid="{52A5DD19-7F05-451B-A0CA-CD04012E7492}"/>
    <cellStyle name="Currency 4 15 2 2 2 2" xfId="16828" xr:uid="{C154BDE4-C712-4CEA-84DC-E6D012C26C0B}"/>
    <cellStyle name="Currency 4 15 2 2 3" xfId="16829" xr:uid="{4D8F612C-2E62-45E4-8C33-E3DA2FD9865D}"/>
    <cellStyle name="Currency 4 15 2 2 4" xfId="16830" xr:uid="{51FCF830-CC27-4B5C-9F24-265C6269D14F}"/>
    <cellStyle name="Currency 4 15 2 3" xfId="16831" xr:uid="{CD423B51-EE11-4AF0-8307-C11F6D702F4E}"/>
    <cellStyle name="Currency 4 15 2 3 2" xfId="16832" xr:uid="{BB6A805F-0FB9-40BE-AC0C-BE7042C0951F}"/>
    <cellStyle name="Currency 4 15 2 4" xfId="16833" xr:uid="{F6AB9B39-D635-415A-B637-885AFA308283}"/>
    <cellStyle name="Currency 4 15 2 5" xfId="16834" xr:uid="{695D95A3-3C29-4BFA-A3F0-799F8DEADFAE}"/>
    <cellStyle name="Currency 4 15 3" xfId="16835" xr:uid="{2C3A6CD2-2895-4CD0-92B1-5ADCFF5C849C}"/>
    <cellStyle name="Currency 4 15 4" xfId="16836" xr:uid="{D26FFF6D-6267-4655-8582-439AD15D6BCF}"/>
    <cellStyle name="Currency 4 15 5" xfId="16837" xr:uid="{E80C7653-8136-46FC-90ED-553B8CAAD0D6}"/>
    <cellStyle name="Currency 4 15 6" xfId="16838" xr:uid="{6CE08529-961C-46CE-AF73-796DFC2ECC2B}"/>
    <cellStyle name="Currency 4 15 6 2" xfId="16839" xr:uid="{DEA8E2E1-4694-4F67-9239-D3700A7EA1E3}"/>
    <cellStyle name="Currency 4 15 6 2 2" xfId="16840" xr:uid="{890BD842-2E93-4126-99F2-766D73D90DB2}"/>
    <cellStyle name="Currency 4 15 6 3" xfId="16841" xr:uid="{FE7C8EB3-D90E-42C0-A648-C883A3E9131B}"/>
    <cellStyle name="Currency 4 15 7" xfId="16842" xr:uid="{0860AEDC-066D-4666-9255-F3FAE3EE4D90}"/>
    <cellStyle name="Currency 4 15 7 2" xfId="16843" xr:uid="{071ABA5F-884B-409C-AA30-1135B936C807}"/>
    <cellStyle name="Currency 4 15 7 2 2" xfId="16844" xr:uid="{ED26B8CC-98AE-4BB4-9162-FC504BC03E1B}"/>
    <cellStyle name="Currency 4 15 7 3" xfId="16845" xr:uid="{BDC026D3-9686-41D8-AA17-A417AA880A45}"/>
    <cellStyle name="Currency 4 15 8" xfId="16846" xr:uid="{6875FF64-4420-4D1B-939D-49773DE7B6DF}"/>
    <cellStyle name="Currency 4 15 8 2" xfId="16847" xr:uid="{2AD1ABDD-9196-4DC6-A3C0-A646E4E07327}"/>
    <cellStyle name="Currency 4 15 9" xfId="16848" xr:uid="{C44BA2E2-D014-4561-AAAF-4F83BE5D7CE9}"/>
    <cellStyle name="Currency 4 16" xfId="16849" xr:uid="{C8455BF5-0E2B-477D-8A79-D8119007735B}"/>
    <cellStyle name="Currency 4 16 10" xfId="16850" xr:uid="{42027F60-F7F4-4F44-9511-D23BFB661CEB}"/>
    <cellStyle name="Currency 4 16 2" xfId="16851" xr:uid="{99FDEC68-04A8-4EF6-A8FE-07970E257241}"/>
    <cellStyle name="Currency 4 16 2 2" xfId="16852" xr:uid="{9D93C5FE-3490-4E02-B354-14D249A9972C}"/>
    <cellStyle name="Currency 4 16 2 2 2" xfId="16853" xr:uid="{285FFCF7-5D5A-4DA6-806F-7B77685A0F64}"/>
    <cellStyle name="Currency 4 16 2 2 2 2" xfId="16854" xr:uid="{C0EB0ADE-1339-4333-B929-B4D57599101A}"/>
    <cellStyle name="Currency 4 16 2 2 3" xfId="16855" xr:uid="{AC0DF155-FB75-4E25-9754-8D6F9595D10F}"/>
    <cellStyle name="Currency 4 16 2 2 4" xfId="16856" xr:uid="{AE56D0B5-2DF2-48F9-9D69-1DB16DD8DCD4}"/>
    <cellStyle name="Currency 4 16 2 3" xfId="16857" xr:uid="{D6415DA7-AAB0-437C-9144-67C23BE3A171}"/>
    <cellStyle name="Currency 4 16 2 3 2" xfId="16858" xr:uid="{EEEF6E97-7259-4C71-BFBF-7BEC7F62969E}"/>
    <cellStyle name="Currency 4 16 2 4" xfId="16859" xr:uid="{1DD3601D-62E8-4F90-9FA1-BA839A22F75A}"/>
    <cellStyle name="Currency 4 16 2 5" xfId="16860" xr:uid="{51754ABE-AEA3-49BA-8737-8C36DDCA4E88}"/>
    <cellStyle name="Currency 4 16 3" xfId="16861" xr:uid="{0F0299CD-96F4-456F-941A-F58C03F44455}"/>
    <cellStyle name="Currency 4 16 4" xfId="16862" xr:uid="{8F02BB08-013F-4C1A-B37E-4819EFB08348}"/>
    <cellStyle name="Currency 4 16 5" xfId="16863" xr:uid="{97E28032-A083-457C-AD12-851441173A1C}"/>
    <cellStyle name="Currency 4 16 6" xfId="16864" xr:uid="{E069083A-3FF6-4355-B858-C1466750CBD9}"/>
    <cellStyle name="Currency 4 16 6 2" xfId="16865" xr:uid="{520C8706-9780-420D-A968-7CDBA9FFD7B6}"/>
    <cellStyle name="Currency 4 16 6 2 2" xfId="16866" xr:uid="{F1E4F503-AF55-4A94-B1DB-2D846FC4DCBF}"/>
    <cellStyle name="Currency 4 16 6 3" xfId="16867" xr:uid="{C69F20A0-CC7C-4609-82C6-D84D8E9576B4}"/>
    <cellStyle name="Currency 4 16 7" xfId="16868" xr:uid="{FBDFD7FC-E55F-4EBD-BD2C-DA495E7CCAC6}"/>
    <cellStyle name="Currency 4 16 7 2" xfId="16869" xr:uid="{51A9FE95-DED2-4F75-AA46-D8ED8D683AFD}"/>
    <cellStyle name="Currency 4 16 7 2 2" xfId="16870" xr:uid="{416CC83C-1A1C-401F-B532-B4ED5F90835E}"/>
    <cellStyle name="Currency 4 16 7 3" xfId="16871" xr:uid="{9C2D000D-845B-4DCB-B91C-4F1CDA32FCF8}"/>
    <cellStyle name="Currency 4 16 8" xfId="16872" xr:uid="{22719F84-BD55-481A-AE6B-FDD02637513E}"/>
    <cellStyle name="Currency 4 16 8 2" xfId="16873" xr:uid="{D03BC43D-FCFF-43EC-A8BE-44DB96BDD1A1}"/>
    <cellStyle name="Currency 4 16 9" xfId="16874" xr:uid="{49D71816-0ED4-41C6-A27A-0BD6E136E194}"/>
    <cellStyle name="Currency 4 17" xfId="16875" xr:uid="{5545CBA1-F473-42E4-868B-9772DBC184FA}"/>
    <cellStyle name="Currency 4 17 10" xfId="16876" xr:uid="{7ACD703E-DC7B-4815-BBA4-B69ECFD8C339}"/>
    <cellStyle name="Currency 4 17 2" xfId="16877" xr:uid="{71294345-DC9C-449D-B56F-BF0E8BEB69F9}"/>
    <cellStyle name="Currency 4 17 2 2" xfId="16878" xr:uid="{181AF42C-7B87-45AC-B45D-414427E1A86E}"/>
    <cellStyle name="Currency 4 17 2 2 2" xfId="16879" xr:uid="{4FC5FFF7-CE20-4E0A-93F3-F8726CD3DE4A}"/>
    <cellStyle name="Currency 4 17 2 2 2 2" xfId="16880" xr:uid="{9CA949F2-758C-45A4-B62A-5FD82D4F1A2D}"/>
    <cellStyle name="Currency 4 17 2 2 3" xfId="16881" xr:uid="{91F2ED42-807C-4053-943C-3503F5BC46A6}"/>
    <cellStyle name="Currency 4 17 2 2 4" xfId="16882" xr:uid="{958861AE-D72F-4D3B-A6CB-D80C31305ADB}"/>
    <cellStyle name="Currency 4 17 2 3" xfId="16883" xr:uid="{D7656EE9-3621-45F0-8737-99E1F7CC3A0C}"/>
    <cellStyle name="Currency 4 17 2 3 2" xfId="16884" xr:uid="{C8A37496-3B44-4110-B13A-ABF7DFFD9498}"/>
    <cellStyle name="Currency 4 17 2 4" xfId="16885" xr:uid="{43A95D12-AB52-40E5-8A6B-6B8C81DF4F37}"/>
    <cellStyle name="Currency 4 17 2 5" xfId="16886" xr:uid="{2B702AAD-C2B5-4D91-9603-C4DE1CAAEADF}"/>
    <cellStyle name="Currency 4 17 3" xfId="16887" xr:uid="{26C8EA8B-7850-4D56-AFAE-E1FC67B2C8E4}"/>
    <cellStyle name="Currency 4 17 4" xfId="16888" xr:uid="{EBD68BCC-71BE-4B0F-81F4-6B018828231C}"/>
    <cellStyle name="Currency 4 17 5" xfId="16889" xr:uid="{9650286E-19C1-4E60-B136-DFB02A0E3C11}"/>
    <cellStyle name="Currency 4 17 6" xfId="16890" xr:uid="{0B7E99EE-AEF6-4EF9-9C4B-165DDB294B9F}"/>
    <cellStyle name="Currency 4 17 6 2" xfId="16891" xr:uid="{43C4AB02-25A0-4D6C-BFBE-2896D47F5CE0}"/>
    <cellStyle name="Currency 4 17 6 2 2" xfId="16892" xr:uid="{278BE4C5-DD65-46B3-B231-B14C9D39D573}"/>
    <cellStyle name="Currency 4 17 6 3" xfId="16893" xr:uid="{F151EF99-2250-4040-BCFA-DE2486830A60}"/>
    <cellStyle name="Currency 4 17 7" xfId="16894" xr:uid="{7E946008-B2DA-47D2-913B-AE0F3B0F0829}"/>
    <cellStyle name="Currency 4 17 7 2" xfId="16895" xr:uid="{A827638F-ABBE-43D6-BCD8-4470A4D23D42}"/>
    <cellStyle name="Currency 4 17 7 2 2" xfId="16896" xr:uid="{C613250D-4FBF-430B-8135-178AF792D41A}"/>
    <cellStyle name="Currency 4 17 7 3" xfId="16897" xr:uid="{525AD42C-AFBF-4E95-BB45-3DC4D9761E81}"/>
    <cellStyle name="Currency 4 17 8" xfId="16898" xr:uid="{31314390-B094-437A-A4B8-74EA38090BF8}"/>
    <cellStyle name="Currency 4 17 8 2" xfId="16899" xr:uid="{80ACDAB8-AAF8-47F2-A490-B3001FFD359D}"/>
    <cellStyle name="Currency 4 17 9" xfId="16900" xr:uid="{BA532CDA-D687-41CC-B30C-C840F61D1432}"/>
    <cellStyle name="Currency 4 18" xfId="16901" xr:uid="{0F536E25-FAAC-411D-840D-31E12370AA5C}"/>
    <cellStyle name="Currency 4 18 10" xfId="16902" xr:uid="{13817464-CAFE-4BD3-8D4C-1A685E7B01C5}"/>
    <cellStyle name="Currency 4 18 2" xfId="16903" xr:uid="{E10092A7-F89E-4A9B-B2BE-9F85135EEA7E}"/>
    <cellStyle name="Currency 4 18 2 2" xfId="16904" xr:uid="{B9FC7390-43C6-4445-B176-88383BBB29D1}"/>
    <cellStyle name="Currency 4 18 2 2 2" xfId="16905" xr:uid="{89839BD5-9444-42DE-964A-A140981DC597}"/>
    <cellStyle name="Currency 4 18 2 2 2 2" xfId="16906" xr:uid="{6D32279F-C1A3-43BC-BADF-4CB0F27A1E09}"/>
    <cellStyle name="Currency 4 18 2 2 3" xfId="16907" xr:uid="{36DAC366-6E11-4F8C-A24A-18B304837B8C}"/>
    <cellStyle name="Currency 4 18 2 2 4" xfId="16908" xr:uid="{FCF4DBD0-4259-4547-958B-0E58FDA19AFF}"/>
    <cellStyle name="Currency 4 18 2 3" xfId="16909" xr:uid="{09645651-8760-4F47-9D4C-5A9DD375414A}"/>
    <cellStyle name="Currency 4 18 2 3 2" xfId="16910" xr:uid="{EB82713D-FF78-4C09-804E-54668C6346D9}"/>
    <cellStyle name="Currency 4 18 2 4" xfId="16911" xr:uid="{E5C6B103-BE84-41F6-88B4-6923A019C528}"/>
    <cellStyle name="Currency 4 18 2 5" xfId="16912" xr:uid="{D74A1548-BF58-4093-8885-99705B4466AC}"/>
    <cellStyle name="Currency 4 18 3" xfId="16913" xr:uid="{0B35B53D-C654-49C2-8BFA-0ED18993942D}"/>
    <cellStyle name="Currency 4 18 4" xfId="16914" xr:uid="{03C44228-C751-4034-BE9E-F2CD86F64FAB}"/>
    <cellStyle name="Currency 4 18 5" xfId="16915" xr:uid="{D5956351-239E-4BBF-B1A5-60880B61C94B}"/>
    <cellStyle name="Currency 4 18 6" xfId="16916" xr:uid="{83E8127B-7414-4603-9682-535C2395B959}"/>
    <cellStyle name="Currency 4 18 6 2" xfId="16917" xr:uid="{F8C3649B-FDC0-4FE6-A04D-E26F53099AF9}"/>
    <cellStyle name="Currency 4 18 6 2 2" xfId="16918" xr:uid="{2DAA79FC-CAB2-413C-AC29-A572DD630681}"/>
    <cellStyle name="Currency 4 18 6 3" xfId="16919" xr:uid="{40353882-B603-48A4-9375-6382798D5EEA}"/>
    <cellStyle name="Currency 4 18 7" xfId="16920" xr:uid="{E3ABC4A8-EDD6-4BF9-A230-E876CAD3F86D}"/>
    <cellStyle name="Currency 4 18 7 2" xfId="16921" xr:uid="{BFC8985F-359B-48E3-A80A-D841F056D98D}"/>
    <cellStyle name="Currency 4 18 7 2 2" xfId="16922" xr:uid="{0BFB3DE0-188A-420D-AE55-A28F683DCFF8}"/>
    <cellStyle name="Currency 4 18 7 3" xfId="16923" xr:uid="{94C22D30-CED8-4012-9B24-FC1392B4505E}"/>
    <cellStyle name="Currency 4 18 8" xfId="16924" xr:uid="{89793E82-F5E4-4204-80DD-F5A96D7D1838}"/>
    <cellStyle name="Currency 4 18 8 2" xfId="16925" xr:uid="{16C708BE-0BD0-4F15-9D8B-70B373838521}"/>
    <cellStyle name="Currency 4 18 9" xfId="16926" xr:uid="{FC84F764-EB5C-4E4F-BF86-9A677443E5A9}"/>
    <cellStyle name="Currency 4 19" xfId="16927" xr:uid="{BE463C48-752E-4E61-8403-9B64B5ADBF53}"/>
    <cellStyle name="Currency 4 19 10" xfId="16928" xr:uid="{FFC45F60-7FDC-4ED7-ABF8-9FDF75304554}"/>
    <cellStyle name="Currency 4 19 2" xfId="16929" xr:uid="{21CF2574-BFD6-438B-8A3E-579C37D6E420}"/>
    <cellStyle name="Currency 4 19 2 2" xfId="16930" xr:uid="{D591E038-27DB-4AE3-A4C7-50FCF347A270}"/>
    <cellStyle name="Currency 4 19 2 2 2" xfId="16931" xr:uid="{705C683B-5F15-469D-B96E-4D9D831BAB24}"/>
    <cellStyle name="Currency 4 19 2 2 2 2" xfId="16932" xr:uid="{BB33864D-6D25-4004-B50A-36E1D5E9637C}"/>
    <cellStyle name="Currency 4 19 2 2 3" xfId="16933" xr:uid="{4815F349-C620-459A-9705-91CB3A926EE0}"/>
    <cellStyle name="Currency 4 19 2 2 4" xfId="16934" xr:uid="{1DF666BB-E18C-4610-A52C-D2B5FA57FC9C}"/>
    <cellStyle name="Currency 4 19 2 3" xfId="16935" xr:uid="{D81FC568-5CF4-4BD0-93A0-08DAE94FCEE4}"/>
    <cellStyle name="Currency 4 19 2 3 2" xfId="16936" xr:uid="{AD634FD4-D02A-4101-9169-02195CD966FB}"/>
    <cellStyle name="Currency 4 19 2 4" xfId="16937" xr:uid="{BFB87E72-F577-4DB4-8803-86605DFF6011}"/>
    <cellStyle name="Currency 4 19 2 5" xfId="16938" xr:uid="{AD21674F-1F1E-486B-85F3-8D5EE5417CB7}"/>
    <cellStyle name="Currency 4 19 3" xfId="16939" xr:uid="{473FC150-3E00-4E97-9112-38FA51314843}"/>
    <cellStyle name="Currency 4 19 4" xfId="16940" xr:uid="{95F49FDC-A4A3-475E-BA8B-F62CD332E21C}"/>
    <cellStyle name="Currency 4 19 5" xfId="16941" xr:uid="{F565ADB7-C140-4038-8750-63325192F837}"/>
    <cellStyle name="Currency 4 19 6" xfId="16942" xr:uid="{8D23B686-FEC1-4678-832B-47982846C4CD}"/>
    <cellStyle name="Currency 4 19 6 2" xfId="16943" xr:uid="{A31B1AD9-D724-4996-AD34-B726164957AD}"/>
    <cellStyle name="Currency 4 19 6 2 2" xfId="16944" xr:uid="{E8D1EDD1-DA0A-4CB0-954D-DBA6C791B7EE}"/>
    <cellStyle name="Currency 4 19 6 3" xfId="16945" xr:uid="{FD05C24A-F633-4D3E-87D4-75C0F00773E5}"/>
    <cellStyle name="Currency 4 19 7" xfId="16946" xr:uid="{4AB5F534-89BA-468F-9436-12F3E2E9E1A4}"/>
    <cellStyle name="Currency 4 19 7 2" xfId="16947" xr:uid="{6805BFBB-B808-448A-85FF-1D2F67754849}"/>
    <cellStyle name="Currency 4 19 7 2 2" xfId="16948" xr:uid="{46C9AB15-3633-4F19-AE73-1DAD7130383E}"/>
    <cellStyle name="Currency 4 19 7 3" xfId="16949" xr:uid="{831EBE44-50AE-41B6-B2D2-5736101AF262}"/>
    <cellStyle name="Currency 4 19 8" xfId="16950" xr:uid="{8B5F1946-83B1-459B-B3F2-E41C95766D52}"/>
    <cellStyle name="Currency 4 19 8 2" xfId="16951" xr:uid="{CC292948-F6AF-4A71-B86C-30765DFF85E8}"/>
    <cellStyle name="Currency 4 19 9" xfId="16952" xr:uid="{ED18D74B-3404-42C0-A95E-C1471CE78CE1}"/>
    <cellStyle name="Currency 4 2" xfId="16953" xr:uid="{99DE8EEC-C20A-42E0-975F-9A36DF9835EC}"/>
    <cellStyle name="Currency 4 2 10" xfId="16954" xr:uid="{AA7B07E7-61D8-48DB-9585-E414582B3ADC}"/>
    <cellStyle name="Currency 4 2 10 2" xfId="16955" xr:uid="{FE74408B-CDC2-4EFC-9DA9-030FC9F8CAF2}"/>
    <cellStyle name="Currency 4 2 10 2 2" xfId="16956" xr:uid="{8F9888B7-1CB8-44F7-B45D-6F72DC865F02}"/>
    <cellStyle name="Currency 4 2 10 2 2 2" xfId="16957" xr:uid="{D2ECA7B2-F61E-4B32-8147-C180A09EA227}"/>
    <cellStyle name="Currency 4 2 10 2 2 2 2" xfId="16958" xr:uid="{6F569DA3-9940-4FE8-B6BF-9B434EAB04C3}"/>
    <cellStyle name="Currency 4 2 10 2 2 2 2 2" xfId="16959" xr:uid="{57D664B2-6AAD-4FDF-BEB8-2BA44988460F}"/>
    <cellStyle name="Currency 4 2 10 2 2 2 3" xfId="16960" xr:uid="{BCDA7369-F71A-45BB-B33B-142568204EF4}"/>
    <cellStyle name="Currency 4 2 10 2 2 3" xfId="16961" xr:uid="{7702BA6C-82E2-4516-9530-E05C4071D79F}"/>
    <cellStyle name="Currency 4 2 10 2 2 3 2" xfId="16962" xr:uid="{60FC5640-E6E2-4535-B0D6-AD94BBE7DA76}"/>
    <cellStyle name="Currency 4 2 10 2 2 4" xfId="16963" xr:uid="{56FB03CB-1D98-4183-8DCF-9BBC04E5792E}"/>
    <cellStyle name="Currency 4 2 10 2 2 4 2" xfId="16964" xr:uid="{80228E68-6594-4555-AD09-791FA4CD8345}"/>
    <cellStyle name="Currency 4 2 10 2 2 5" xfId="16965" xr:uid="{06819505-4FE2-4D3E-9FE6-104E144E182A}"/>
    <cellStyle name="Currency 4 2 10 2 2 6" xfId="16966" xr:uid="{7C7FF205-F419-4E94-ABC6-92E987C1954E}"/>
    <cellStyle name="Currency 4 2 10 2 3" xfId="16967" xr:uid="{113025B8-0EF3-4F01-A9CA-D43EBB5EC31A}"/>
    <cellStyle name="Currency 4 2 10 2 3 2" xfId="16968" xr:uid="{CA0AE761-F7A9-42FD-97A7-ADC4EF1ADF7C}"/>
    <cellStyle name="Currency 4 2 10 2 3 2 2" xfId="16969" xr:uid="{661124EB-049D-4C92-BA8D-941D7DCA2DA1}"/>
    <cellStyle name="Currency 4 2 10 2 3 2 2 2" xfId="16970" xr:uid="{6386CC88-3AC1-4D2A-B16A-209B434AFD14}"/>
    <cellStyle name="Currency 4 2 10 2 3 2 3" xfId="16971" xr:uid="{DE6A901D-7439-4E60-B1DB-381BE9809C81}"/>
    <cellStyle name="Currency 4 2 10 2 3 3" xfId="16972" xr:uid="{1E74B153-594B-4DB0-9E83-D272B3112676}"/>
    <cellStyle name="Currency 4 2 10 2 3 3 2" xfId="16973" xr:uid="{F275ACBB-8985-469F-BF76-90D4BC1409D4}"/>
    <cellStyle name="Currency 4 2 10 2 3 4" xfId="16974" xr:uid="{5E48B257-29AC-4797-88B6-0959008670DB}"/>
    <cellStyle name="Currency 4 2 10 2 3 4 2" xfId="16975" xr:uid="{8F85029F-17E3-4D8C-9D53-CF5684408FAD}"/>
    <cellStyle name="Currency 4 2 10 2 3 5" xfId="16976" xr:uid="{7046785C-902F-4423-88A4-C6BB6F0355A8}"/>
    <cellStyle name="Currency 4 2 10 2 4" xfId="16977" xr:uid="{CF5D3C6B-16E6-49C9-A8A5-7C94CE0A34F9}"/>
    <cellStyle name="Currency 4 2 10 2 4 2" xfId="16978" xr:uid="{57536683-5DC0-48C9-84F9-3657AB99038B}"/>
    <cellStyle name="Currency 4 2 10 2 4 2 2" xfId="16979" xr:uid="{6FED033E-C4D5-4985-BA15-5ED921BD330C}"/>
    <cellStyle name="Currency 4 2 10 2 4 3" xfId="16980" xr:uid="{31AEFF04-6176-4038-B6E9-72AAED6D0DB7}"/>
    <cellStyle name="Currency 4 2 10 2 5" xfId="16981" xr:uid="{4CEA6A19-8EFD-46C7-970F-919659063FF0}"/>
    <cellStyle name="Currency 4 2 10 2 5 2" xfId="16982" xr:uid="{3C274CBE-A88E-41FB-BEE5-BBA7C0374ADF}"/>
    <cellStyle name="Currency 4 2 10 2 5 2 2" xfId="16983" xr:uid="{44C706FB-7CAD-440D-8856-F051DFBA2D64}"/>
    <cellStyle name="Currency 4 2 10 2 5 3" xfId="16984" xr:uid="{8E61020C-B455-4CDC-852E-6F1879ECA2FD}"/>
    <cellStyle name="Currency 4 2 10 2 6" xfId="16985" xr:uid="{AF439A7A-3BCF-402B-98EF-16CFB54D6C2B}"/>
    <cellStyle name="Currency 4 2 10 2 6 2" xfId="16986" xr:uid="{7137B315-719E-481E-8E56-18EC09166B77}"/>
    <cellStyle name="Currency 4 2 10 2 7" xfId="16987" xr:uid="{9F4D08CF-320C-4FB4-8EF3-9078DA29DD74}"/>
    <cellStyle name="Currency 4 2 10 2 7 2" xfId="16988" xr:uid="{5C44B6ED-7F5E-40AD-811D-1E2FA51837AE}"/>
    <cellStyle name="Currency 4 2 10 2 8" xfId="16989" xr:uid="{1F1870C9-2882-42D7-B3A9-A0A03E445828}"/>
    <cellStyle name="Currency 4 2 10 2 9" xfId="16990" xr:uid="{589A1E04-04DC-4693-B7B9-AC631655C8EE}"/>
    <cellStyle name="Currency 4 2 10 3" xfId="16991" xr:uid="{05200457-0AF2-446E-9834-AE2ABAD8C41A}"/>
    <cellStyle name="Currency 4 2 11" xfId="16992" xr:uid="{F5FCA984-69CB-404A-BAEB-C7B69DBD2568}"/>
    <cellStyle name="Currency 4 2 11 2" xfId="16993" xr:uid="{0F31B8F9-D950-460D-A57F-9085D015373E}"/>
    <cellStyle name="Currency 4 2 11 2 2" xfId="16994" xr:uid="{5E7E21C0-7371-4439-A07E-CD42F190DF8F}"/>
    <cellStyle name="Currency 4 2 11 2 2 2" xfId="16995" xr:uid="{A3209390-16AB-4D85-83BD-B434A3AE621C}"/>
    <cellStyle name="Currency 4 2 11 2 2 2 2" xfId="16996" xr:uid="{05424771-9582-4BAE-9A18-196E50BE2B76}"/>
    <cellStyle name="Currency 4 2 11 2 2 3" xfId="16997" xr:uid="{1BCD10CA-430A-43DB-B264-4018297CAAB3}"/>
    <cellStyle name="Currency 4 2 11 2 3" xfId="16998" xr:uid="{77276396-30A3-479E-A394-2F5D58CBE5F3}"/>
    <cellStyle name="Currency 4 2 11 2 3 2" xfId="16999" xr:uid="{867A4C0B-46DC-45DF-BD66-1E02D922A14E}"/>
    <cellStyle name="Currency 4 2 11 2 4" xfId="17000" xr:uid="{8044F38A-DBF4-45BD-8FB4-EAFB46747CC6}"/>
    <cellStyle name="Currency 4 2 11 2 4 2" xfId="17001" xr:uid="{3ED75805-D8AD-4E98-8C42-1C6B254E3298}"/>
    <cellStyle name="Currency 4 2 11 2 5" xfId="17002" xr:uid="{8554B44E-C7E4-49A8-B274-31B10DE2FBB1}"/>
    <cellStyle name="Currency 4 2 11 2 6" xfId="17003" xr:uid="{73B7C32B-5DB6-4D73-AD00-9FD3397A368F}"/>
    <cellStyle name="Currency 4 2 11 3" xfId="17004" xr:uid="{95363C82-865F-48B1-9B28-33DC3D3FD846}"/>
    <cellStyle name="Currency 4 2 11 3 2" xfId="17005" xr:uid="{AA09E7C7-0136-493A-BC44-CE0BB257BBC4}"/>
    <cellStyle name="Currency 4 2 11 3 2 2" xfId="17006" xr:uid="{4486AFB2-42A8-4231-92CF-9E178E767CFB}"/>
    <cellStyle name="Currency 4 2 11 3 2 2 2" xfId="17007" xr:uid="{39E52D08-A29C-4C2A-8B51-9094B1D40E55}"/>
    <cellStyle name="Currency 4 2 11 3 2 3" xfId="17008" xr:uid="{85047612-D561-4562-82A4-9D5C5DA1CCC5}"/>
    <cellStyle name="Currency 4 2 11 3 3" xfId="17009" xr:uid="{4BCBB546-C18F-4BC2-9A52-DFF6F032BDAA}"/>
    <cellStyle name="Currency 4 2 11 3 3 2" xfId="17010" xr:uid="{0DCCAACA-0B92-44F5-AE32-AEE90A2FDE6B}"/>
    <cellStyle name="Currency 4 2 11 3 4" xfId="17011" xr:uid="{58299B09-2DF3-46B9-9A9E-CD82BFCDB523}"/>
    <cellStyle name="Currency 4 2 11 3 4 2" xfId="17012" xr:uid="{133EAA8E-B86E-4199-AF8E-E968C5386AC6}"/>
    <cellStyle name="Currency 4 2 11 3 5" xfId="17013" xr:uid="{B01C0474-8DCF-4606-BC4A-58FF1DC0F323}"/>
    <cellStyle name="Currency 4 2 11 4" xfId="17014" xr:uid="{3D90D870-97FD-4ED2-9085-E5DC193DB7E0}"/>
    <cellStyle name="Currency 4 2 11 4 2" xfId="17015" xr:uid="{AFFB1042-4F83-45B1-8515-527FE24B8BB4}"/>
    <cellStyle name="Currency 4 2 11 4 2 2" xfId="17016" xr:uid="{0D80B88A-7FD2-43A7-A9B3-A8153F9C3052}"/>
    <cellStyle name="Currency 4 2 11 4 3" xfId="17017" xr:uid="{1161EFE7-E907-4AE5-A63D-42C1B9C8EFFD}"/>
    <cellStyle name="Currency 4 2 11 5" xfId="17018" xr:uid="{DD54C49D-A4F8-4D1A-AC4B-9850E2963655}"/>
    <cellStyle name="Currency 4 2 11 5 2" xfId="17019" xr:uid="{06EA8A81-70F9-42BF-9912-DF3A9654B6D5}"/>
    <cellStyle name="Currency 4 2 11 5 2 2" xfId="17020" xr:uid="{A0324E20-167B-424D-A897-B6C1ADF2C59D}"/>
    <cellStyle name="Currency 4 2 11 5 3" xfId="17021" xr:uid="{FFB84828-88FA-47AE-AEF3-BC65609F5E95}"/>
    <cellStyle name="Currency 4 2 11 6" xfId="17022" xr:uid="{D5307E6F-9F6D-4A40-B92F-638858D7F95A}"/>
    <cellStyle name="Currency 4 2 11 6 2" xfId="17023" xr:uid="{712A3616-7381-4FF6-8DAC-A4ED841663CE}"/>
    <cellStyle name="Currency 4 2 11 7" xfId="17024" xr:uid="{6C8CCB0E-ED56-471B-80F1-0951DDCD2928}"/>
    <cellStyle name="Currency 4 2 11 7 2" xfId="17025" xr:uid="{AAEA5C9B-CEA7-479C-9166-ABED2D2CE125}"/>
    <cellStyle name="Currency 4 2 11 8" xfId="17026" xr:uid="{616A5B0F-F1B6-45AC-A2B1-73EBE665F7B9}"/>
    <cellStyle name="Currency 4 2 11 9" xfId="17027" xr:uid="{7A26756D-376C-4B2D-8375-EA0EB97A93AB}"/>
    <cellStyle name="Currency 4 2 12" xfId="17028" xr:uid="{6662FD62-B133-4D0B-A7DF-5E8EE61DD5FB}"/>
    <cellStyle name="Currency 4 2 12 2" xfId="17029" xr:uid="{90EF8813-0A98-4111-B93D-E6F7807EDA87}"/>
    <cellStyle name="Currency 4 2 12 2 2" xfId="17030" xr:uid="{BB4443CC-F8D2-487E-974D-929631F4D2AB}"/>
    <cellStyle name="Currency 4 2 12 2 2 2" xfId="17031" xr:uid="{44553FA9-04E6-4810-817C-37C9107B87C8}"/>
    <cellStyle name="Currency 4 2 12 2 3" xfId="17032" xr:uid="{A04FCAC0-741A-46DD-8E0E-146EC022ED3E}"/>
    <cellStyle name="Currency 4 2 12 3" xfId="17033" xr:uid="{91499249-2A95-47C9-84B1-C5EF0A1E7EDC}"/>
    <cellStyle name="Currency 4 2 12 3 2" xfId="17034" xr:uid="{EBAADD16-49A0-494E-A711-B12D9534EABD}"/>
    <cellStyle name="Currency 4 2 12 4" xfId="17035" xr:uid="{1B1E7B6C-4864-4EF3-9682-44E63B110FED}"/>
    <cellStyle name="Currency 4 2 12 4 2" xfId="17036" xr:uid="{94861D85-79E1-442A-A68E-AD32D3D26E80}"/>
    <cellStyle name="Currency 4 2 12 5" xfId="17037" xr:uid="{EA92472D-F0CA-4E94-B44F-D41AE5036CFE}"/>
    <cellStyle name="Currency 4 2 12 6" xfId="17038" xr:uid="{1ACE67B1-CE4A-41AA-AD93-D3BA3D9B7987}"/>
    <cellStyle name="Currency 4 2 13" xfId="17039" xr:uid="{8BA55979-6C75-460A-BF34-92659E2F57F3}"/>
    <cellStyle name="Currency 4 2 13 2" xfId="17040" xr:uid="{DFBA29E5-9BDF-4706-97FE-C12D5E8E8161}"/>
    <cellStyle name="Currency 4 2 13 2 2" xfId="17041" xr:uid="{D3E01770-0513-45C0-856E-7AAA6365574F}"/>
    <cellStyle name="Currency 4 2 13 2 2 2" xfId="17042" xr:uid="{EC53085C-F401-48E8-B909-A0262150AB7D}"/>
    <cellStyle name="Currency 4 2 13 2 3" xfId="17043" xr:uid="{37A98603-447D-4D0C-9188-D845CF1E3174}"/>
    <cellStyle name="Currency 4 2 13 3" xfId="17044" xr:uid="{D98F2C5B-7936-415A-B2DC-6049E07D3099}"/>
    <cellStyle name="Currency 4 2 13 3 2" xfId="17045" xr:uid="{FDC03D0A-1B96-420A-8548-8A4051D1B47A}"/>
    <cellStyle name="Currency 4 2 13 4" xfId="17046" xr:uid="{EFF99CFA-7371-47E5-9D27-F87940E3287E}"/>
    <cellStyle name="Currency 4 2 13 4 2" xfId="17047" xr:uid="{0E3775AD-4557-4B50-BE59-1C74F3DF3675}"/>
    <cellStyle name="Currency 4 2 13 5" xfId="17048" xr:uid="{47416BE7-56CF-43E6-B446-564596DBD04F}"/>
    <cellStyle name="Currency 4 2 14" xfId="17049" xr:uid="{AE67A468-7CE7-43C4-9515-9208DA9E9D01}"/>
    <cellStyle name="Currency 4 2 14 2" xfId="17050" xr:uid="{7F89C341-40DE-435F-9911-FD10BC1A0F6E}"/>
    <cellStyle name="Currency 4 2 14 2 2" xfId="17051" xr:uid="{8945E4A6-A995-4060-A641-30F4A63B35BD}"/>
    <cellStyle name="Currency 4 2 14 3" xfId="17052" xr:uid="{FD39A72A-DF1D-42BA-B2D2-00E782F0FA89}"/>
    <cellStyle name="Currency 4 2 14 3 2" xfId="17053" xr:uid="{72D15AA4-A094-4EF1-83D3-43BAB6151739}"/>
    <cellStyle name="Currency 4 2 14 4" xfId="17054" xr:uid="{664C47C9-86B7-42F2-8AD2-FA355DC92C80}"/>
    <cellStyle name="Currency 4 2 15" xfId="17055" xr:uid="{B4112387-0458-46EA-8BC0-C231E2C76CFF}"/>
    <cellStyle name="Currency 4 2 15 2" xfId="17056" xr:uid="{B87C1829-13D2-42C5-AF6D-0DEB506496DF}"/>
    <cellStyle name="Currency 4 2 15 2 2" xfId="17057" xr:uid="{336A2288-DF12-4C46-A410-CCC0D30A30E8}"/>
    <cellStyle name="Currency 4 2 15 3" xfId="17058" xr:uid="{3A1B5DCE-5D36-40D0-8C4E-F47A597FA13D}"/>
    <cellStyle name="Currency 4 2 15 4" xfId="17059" xr:uid="{991A7179-0A64-4BC4-A954-D4E269F29AAC}"/>
    <cellStyle name="Currency 4 2 16" xfId="17060" xr:uid="{91EAE145-A25E-4EAA-AA23-AA9604053A41}"/>
    <cellStyle name="Currency 4 2 16 2" xfId="17061" xr:uid="{09C2D8EE-3C89-434C-8BDE-DCC96B2F5756}"/>
    <cellStyle name="Currency 4 2 17" xfId="17062" xr:uid="{2B666D35-21C9-4C34-BD47-6150823E37E5}"/>
    <cellStyle name="Currency 4 2 18" xfId="17063" xr:uid="{42FE1567-6B39-4C72-ABD0-D215C7C29549}"/>
    <cellStyle name="Currency 4 2 19" xfId="17064" xr:uid="{1683ADF5-E9E5-44AE-84FA-99A7E741298A}"/>
    <cellStyle name="Currency 4 2 2" xfId="17065" xr:uid="{2D4E080A-084A-4219-90E2-02966AE67C7E}"/>
    <cellStyle name="Currency 4 2 2 2" xfId="17066" xr:uid="{AF36321B-C946-4C07-9445-073EC6492DF4}"/>
    <cellStyle name="Currency 4 2 2 3" xfId="17067" xr:uid="{8A17D573-7747-4391-9D11-642CAC94FE43}"/>
    <cellStyle name="Currency 4 2 2 4" xfId="17068" xr:uid="{A8BE7DA0-C31A-4198-A891-A5ABA85646E9}"/>
    <cellStyle name="Currency 4 2 20" xfId="17069" xr:uid="{6C3027B7-5520-4114-9F35-1495C5911C59}"/>
    <cellStyle name="Currency 4 2 21" xfId="17070" xr:uid="{A8B4C037-03FF-43F8-A263-03FCF478073E}"/>
    <cellStyle name="Currency 4 2 3" xfId="17071" xr:uid="{2C8138A6-AB7C-4194-A6EE-A1D8DB0D7F03}"/>
    <cellStyle name="Currency 4 2 4" xfId="17072" xr:uid="{B32AA8C1-B6FA-4FD2-A853-FDDC6918A3A2}"/>
    <cellStyle name="Currency 4 2 5" xfId="17073" xr:uid="{2B4C1406-6442-428E-BC29-CC2F29B6171C}"/>
    <cellStyle name="Currency 4 2 6" xfId="17074" xr:uid="{FB1390E3-B30F-441E-9509-9E463D1B8AC1}"/>
    <cellStyle name="Currency 4 2 7" xfId="17075" xr:uid="{2A84673F-8644-42A7-A0F7-FC1B4FB41E83}"/>
    <cellStyle name="Currency 4 2 8" xfId="17076" xr:uid="{55E7DDD6-6DCE-46CF-A2BD-D50B6B454F40}"/>
    <cellStyle name="Currency 4 2 9" xfId="17077" xr:uid="{A26525C8-2448-435C-BF1E-B5E0ADE4B7C7}"/>
    <cellStyle name="Currency 4 20" xfId="17078" xr:uid="{1A9917B1-07B2-40C7-BEE6-76CC16356667}"/>
    <cellStyle name="Currency 4 20 10" xfId="17079" xr:uid="{6FAF7E81-3D1C-4084-ACB5-1F565B98A88E}"/>
    <cellStyle name="Currency 4 20 2" xfId="17080" xr:uid="{353133BE-115A-4002-83B3-DC8B445A25CD}"/>
    <cellStyle name="Currency 4 20 2 2" xfId="17081" xr:uid="{9547FB1A-1B9B-4E0B-B027-442CCF6F1EA5}"/>
    <cellStyle name="Currency 4 20 2 2 2" xfId="17082" xr:uid="{F795E36C-06D5-4C80-A4D0-485CD5E877FB}"/>
    <cellStyle name="Currency 4 20 2 2 2 2" xfId="17083" xr:uid="{3BFBF101-DD6B-4716-A1E4-4B81F57D5E35}"/>
    <cellStyle name="Currency 4 20 2 2 3" xfId="17084" xr:uid="{B7A1A8A4-8ED2-4BC7-8C13-B4B1776AF229}"/>
    <cellStyle name="Currency 4 20 2 2 4" xfId="17085" xr:uid="{3A4ED433-DC13-4B04-A275-9D760B7804DF}"/>
    <cellStyle name="Currency 4 20 2 3" xfId="17086" xr:uid="{774AE675-BA1B-4E2F-89A2-1070A0B86DFA}"/>
    <cellStyle name="Currency 4 20 2 3 2" xfId="17087" xr:uid="{2345E7F0-E62C-4F79-AC99-198AC85551AC}"/>
    <cellStyle name="Currency 4 20 2 4" xfId="17088" xr:uid="{0E8A801B-9BCC-424C-B104-BFEBCC16AA4B}"/>
    <cellStyle name="Currency 4 20 2 5" xfId="17089" xr:uid="{C7E620C7-8707-4522-8EB9-2F2889869384}"/>
    <cellStyle name="Currency 4 20 3" xfId="17090" xr:uid="{13369F97-2922-4DAC-8A26-38C60D1D8398}"/>
    <cellStyle name="Currency 4 20 4" xfId="17091" xr:uid="{07D752C8-1D9B-4894-8A7D-A31461AF26BC}"/>
    <cellStyle name="Currency 4 20 5" xfId="17092" xr:uid="{F0DD2AFE-D418-4D5B-9D2B-BAA20EBD9872}"/>
    <cellStyle name="Currency 4 20 6" xfId="17093" xr:uid="{1F7F0711-B0BD-4165-A44D-E81D7BEFC383}"/>
    <cellStyle name="Currency 4 20 6 2" xfId="17094" xr:uid="{36A0C1AA-35EB-4272-9C1A-58F09718A4CA}"/>
    <cellStyle name="Currency 4 20 6 2 2" xfId="17095" xr:uid="{4D6D162B-E3A7-4949-9400-665F234F9904}"/>
    <cellStyle name="Currency 4 20 6 3" xfId="17096" xr:uid="{0D8948FB-D444-4C88-ACE5-3281A2D1D166}"/>
    <cellStyle name="Currency 4 20 7" xfId="17097" xr:uid="{08D2D111-2B0B-4DCE-8F24-B94B4B116743}"/>
    <cellStyle name="Currency 4 20 7 2" xfId="17098" xr:uid="{77705F65-973D-42FB-ACA0-45B83CCBC57E}"/>
    <cellStyle name="Currency 4 20 7 2 2" xfId="17099" xr:uid="{2D069780-380D-415E-860E-641C5BF67D4B}"/>
    <cellStyle name="Currency 4 20 7 3" xfId="17100" xr:uid="{C803F9E0-E16E-469C-BDE6-05386A9A68E9}"/>
    <cellStyle name="Currency 4 20 8" xfId="17101" xr:uid="{870273BE-67FB-4EEE-BCDA-B82E1C9A57CB}"/>
    <cellStyle name="Currency 4 20 8 2" xfId="17102" xr:uid="{525DC9FF-DD2C-4D31-BB0A-9CE3BB56291A}"/>
    <cellStyle name="Currency 4 20 9" xfId="17103" xr:uid="{1C75530D-585A-4699-954F-073FC6D4BABB}"/>
    <cellStyle name="Currency 4 21" xfId="17104" xr:uid="{E5951BB7-A890-4728-AA95-7EF0BFF9A184}"/>
    <cellStyle name="Currency 4 21 10" xfId="17105" xr:uid="{537DE7B6-21C7-49AB-AE96-DA2255D5E515}"/>
    <cellStyle name="Currency 4 21 2" xfId="17106" xr:uid="{BBBAE185-EB4E-42AA-BB6F-822F3AA07C28}"/>
    <cellStyle name="Currency 4 21 2 2" xfId="17107" xr:uid="{34B7DB1F-7915-4798-B73B-15D40AA4A927}"/>
    <cellStyle name="Currency 4 21 2 2 2" xfId="17108" xr:uid="{8BC11938-4AF3-4572-A7B3-BFBC34565D8B}"/>
    <cellStyle name="Currency 4 21 2 2 2 2" xfId="17109" xr:uid="{358CEF9C-CE63-490F-9735-FED62A177332}"/>
    <cellStyle name="Currency 4 21 2 2 3" xfId="17110" xr:uid="{4F063E3D-F23E-4E12-8896-05703E6D9891}"/>
    <cellStyle name="Currency 4 21 2 2 4" xfId="17111" xr:uid="{E9545F32-290E-4439-B177-73405E5BD4D6}"/>
    <cellStyle name="Currency 4 21 2 3" xfId="17112" xr:uid="{01D09548-B9A3-4D2F-B826-4C80CFE78F30}"/>
    <cellStyle name="Currency 4 21 2 3 2" xfId="17113" xr:uid="{CCDF1AE2-9C99-4C95-B0AE-AF938F0DD796}"/>
    <cellStyle name="Currency 4 21 2 4" xfId="17114" xr:uid="{F65DC547-BE19-4F41-8B6B-04C15E12FFA4}"/>
    <cellStyle name="Currency 4 21 2 5" xfId="17115" xr:uid="{1109CB58-0961-411A-B214-491BA0C55477}"/>
    <cellStyle name="Currency 4 21 3" xfId="17116" xr:uid="{E1BDE727-F830-4A8F-B2F8-EA9010609FA2}"/>
    <cellStyle name="Currency 4 21 4" xfId="17117" xr:uid="{F881470C-EDD9-4B28-8F55-463250046B41}"/>
    <cellStyle name="Currency 4 21 5" xfId="17118" xr:uid="{436B03CF-B02C-4146-A79A-D5E9B3CC77D0}"/>
    <cellStyle name="Currency 4 21 6" xfId="17119" xr:uid="{7968891B-F2A5-4CF9-BB54-78B570D2D368}"/>
    <cellStyle name="Currency 4 21 6 2" xfId="17120" xr:uid="{5D0DD211-343A-43EA-98E9-AAD8F9019DB9}"/>
    <cellStyle name="Currency 4 21 6 2 2" xfId="17121" xr:uid="{C11E4F51-FB4F-4481-B181-C71152FAB423}"/>
    <cellStyle name="Currency 4 21 6 3" xfId="17122" xr:uid="{B15725BC-EC32-4D97-AAD5-319B113B56D2}"/>
    <cellStyle name="Currency 4 21 7" xfId="17123" xr:uid="{2F24394F-0EB3-4D8B-90DC-A75469B1DF4C}"/>
    <cellStyle name="Currency 4 21 7 2" xfId="17124" xr:uid="{87D31912-0FBB-4E1A-8A53-06FF47DC55EA}"/>
    <cellStyle name="Currency 4 21 7 2 2" xfId="17125" xr:uid="{23216E3F-1944-4223-B824-625E19560DFF}"/>
    <cellStyle name="Currency 4 21 7 3" xfId="17126" xr:uid="{5B1654E9-A994-45CC-A90F-FAF0B7F14D6E}"/>
    <cellStyle name="Currency 4 21 8" xfId="17127" xr:uid="{FA286F88-F9B9-4713-A8EC-E5F60AF6D5FB}"/>
    <cellStyle name="Currency 4 21 8 2" xfId="17128" xr:uid="{A04ED8A3-DE24-41B2-84ED-6B0C63E4D7F2}"/>
    <cellStyle name="Currency 4 21 9" xfId="17129" xr:uid="{8F4ACABF-A36A-4F91-B400-D871A67CFA8A}"/>
    <cellStyle name="Currency 4 22" xfId="17130" xr:uid="{912ABC77-834F-4E72-A88B-F25857A6A7A0}"/>
    <cellStyle name="Currency 4 22 10" xfId="17131" xr:uid="{502A0F8A-7206-4865-B852-C282031CA35F}"/>
    <cellStyle name="Currency 4 22 2" xfId="17132" xr:uid="{56B3108C-B6FE-46E2-BD4B-4386D9D1DDD6}"/>
    <cellStyle name="Currency 4 22 2 2" xfId="17133" xr:uid="{9DDF162D-347E-4654-8EAA-27C047FC7CF2}"/>
    <cellStyle name="Currency 4 22 2 2 2" xfId="17134" xr:uid="{E0D3C37B-9FAE-4969-B000-01E15789CAF3}"/>
    <cellStyle name="Currency 4 22 2 2 2 2" xfId="17135" xr:uid="{DCA24985-4268-45BC-8729-4874DA8CF70F}"/>
    <cellStyle name="Currency 4 22 2 2 3" xfId="17136" xr:uid="{4238A1F9-B567-433D-8EEA-F4524EB34C4A}"/>
    <cellStyle name="Currency 4 22 2 2 4" xfId="17137" xr:uid="{F55424C4-B000-4F2B-A25A-4576DF47A37C}"/>
    <cellStyle name="Currency 4 22 2 3" xfId="17138" xr:uid="{D905EE51-036F-4DE7-8917-2B5314E5DE3D}"/>
    <cellStyle name="Currency 4 22 2 3 2" xfId="17139" xr:uid="{18F9B448-5E9E-45BD-8170-8064FE6149A9}"/>
    <cellStyle name="Currency 4 22 2 4" xfId="17140" xr:uid="{B65A7040-5E2F-4EEA-9B4C-283776B75E50}"/>
    <cellStyle name="Currency 4 22 2 5" xfId="17141" xr:uid="{94BA88FE-5D53-4D0C-A96E-B7A2EC21536F}"/>
    <cellStyle name="Currency 4 22 3" xfId="17142" xr:uid="{C5339389-4BE8-4BAA-B63A-59FFAFFA5FF0}"/>
    <cellStyle name="Currency 4 22 4" xfId="17143" xr:uid="{C42C2ECE-CD11-423C-B1E6-4504DDA13874}"/>
    <cellStyle name="Currency 4 22 5" xfId="17144" xr:uid="{693BA292-2510-4D7C-BD09-10E9F45CB9C9}"/>
    <cellStyle name="Currency 4 22 6" xfId="17145" xr:uid="{6366D64E-A11E-4FB7-AE96-75318D0C5770}"/>
    <cellStyle name="Currency 4 22 6 2" xfId="17146" xr:uid="{E573D681-C3CC-4C8D-8170-06CD5303CEF3}"/>
    <cellStyle name="Currency 4 22 6 2 2" xfId="17147" xr:uid="{81ABE4CC-713C-4492-8DD2-49581790BC63}"/>
    <cellStyle name="Currency 4 22 6 3" xfId="17148" xr:uid="{41447044-4252-48B0-B203-FBD413F0289F}"/>
    <cellStyle name="Currency 4 22 7" xfId="17149" xr:uid="{29F3615B-A8DE-4CB2-940A-37ED0FD425C0}"/>
    <cellStyle name="Currency 4 22 7 2" xfId="17150" xr:uid="{D3600B0F-BB5B-40D6-9E64-E883707B7682}"/>
    <cellStyle name="Currency 4 22 7 2 2" xfId="17151" xr:uid="{F18EC14F-778E-40D2-9086-76E455689602}"/>
    <cellStyle name="Currency 4 22 7 3" xfId="17152" xr:uid="{5AA98207-6AB1-44A4-AE8C-6980273AC784}"/>
    <cellStyle name="Currency 4 22 8" xfId="17153" xr:uid="{9E701AE3-7C26-4821-AECA-564DCBD3AAEF}"/>
    <cellStyle name="Currency 4 22 8 2" xfId="17154" xr:uid="{BB0E9E40-814E-410D-8A57-C6D10615A361}"/>
    <cellStyle name="Currency 4 22 9" xfId="17155" xr:uid="{F96D37AD-ACE9-4208-9DAC-72684AD32AA1}"/>
    <cellStyle name="Currency 4 23" xfId="17156" xr:uid="{DF6A9A7B-B218-4AE5-A01B-F78BF7AD274D}"/>
    <cellStyle name="Currency 4 23 10" xfId="17157" xr:uid="{B945C24B-9C0D-4041-A8C6-E979A4BE8F73}"/>
    <cellStyle name="Currency 4 23 2" xfId="17158" xr:uid="{AE59E133-CE8D-47C5-8889-F1AD8B5E511F}"/>
    <cellStyle name="Currency 4 23 2 2" xfId="17159" xr:uid="{5201DE98-DCF5-4208-98A2-B965BBF05E4C}"/>
    <cellStyle name="Currency 4 23 2 2 2" xfId="17160" xr:uid="{6E25CA83-642F-4A49-8924-6ACE3E8F20F5}"/>
    <cellStyle name="Currency 4 23 2 2 2 2" xfId="17161" xr:uid="{C0B86CFC-C3F3-41BF-88CB-03FAE04C7A31}"/>
    <cellStyle name="Currency 4 23 2 2 3" xfId="17162" xr:uid="{E84D1042-075C-41FC-9E32-360F5CB2C411}"/>
    <cellStyle name="Currency 4 23 2 2 4" xfId="17163" xr:uid="{32DDBB65-276A-4886-951F-57E2135312E0}"/>
    <cellStyle name="Currency 4 23 2 3" xfId="17164" xr:uid="{AF23B2A2-8C01-4039-A65A-6BC907A8BC9A}"/>
    <cellStyle name="Currency 4 23 2 3 2" xfId="17165" xr:uid="{07B72E5C-9054-4563-BF4C-DDCE64DE7E51}"/>
    <cellStyle name="Currency 4 23 2 4" xfId="17166" xr:uid="{0D3ECF71-5C45-43CC-B2E6-5EE212B2F0A9}"/>
    <cellStyle name="Currency 4 23 2 5" xfId="17167" xr:uid="{7F49D214-5EE6-41B3-A78D-2968244C0CAE}"/>
    <cellStyle name="Currency 4 23 3" xfId="17168" xr:uid="{7CEB636C-9193-4475-8F9A-B4B4F56B5822}"/>
    <cellStyle name="Currency 4 23 4" xfId="17169" xr:uid="{75B1C5D9-0DF3-4326-8C24-FC262BE0DB2C}"/>
    <cellStyle name="Currency 4 23 5" xfId="17170" xr:uid="{2C6D44D2-5583-4797-9CBD-291A8C7668B3}"/>
    <cellStyle name="Currency 4 23 6" xfId="17171" xr:uid="{D9241278-E261-408B-871E-FCAE4C53C618}"/>
    <cellStyle name="Currency 4 23 6 2" xfId="17172" xr:uid="{9A02A478-C135-4749-A031-C402FF58D255}"/>
    <cellStyle name="Currency 4 23 6 2 2" xfId="17173" xr:uid="{C64CA167-9C22-4BD5-98E2-8611EEF2D7AF}"/>
    <cellStyle name="Currency 4 23 6 3" xfId="17174" xr:uid="{86EAB9C9-F3D7-4EAC-90F7-43804916FAE1}"/>
    <cellStyle name="Currency 4 23 7" xfId="17175" xr:uid="{5314A89E-6614-4587-9655-8F4F2E494203}"/>
    <cellStyle name="Currency 4 23 7 2" xfId="17176" xr:uid="{624FB5ED-06F3-43CE-B30E-DD6B7150290B}"/>
    <cellStyle name="Currency 4 23 7 2 2" xfId="17177" xr:uid="{F9CEE11B-A1E2-467B-A06E-E85827EEAC4B}"/>
    <cellStyle name="Currency 4 23 7 3" xfId="17178" xr:uid="{87F0D45B-C4DE-4B50-9569-37B64F7E223B}"/>
    <cellStyle name="Currency 4 23 8" xfId="17179" xr:uid="{C3D33B06-4F2B-4B78-AFB7-A42F189E776C}"/>
    <cellStyle name="Currency 4 23 8 2" xfId="17180" xr:uid="{576ECA99-C95F-4045-A25E-469C912CE8D3}"/>
    <cellStyle name="Currency 4 23 9" xfId="17181" xr:uid="{2735EFF5-DF37-426C-A3A9-9EBB8D19EE91}"/>
    <cellStyle name="Currency 4 24" xfId="17182" xr:uid="{7046971C-C1CE-400A-A4A9-6B0FF0BEC47A}"/>
    <cellStyle name="Currency 4 24 10" xfId="17183" xr:uid="{1E78EC55-FE04-4A03-9E83-17D02B82A130}"/>
    <cellStyle name="Currency 4 24 2" xfId="17184" xr:uid="{B9774793-99A1-4C3E-BCCC-122A5B2EF71D}"/>
    <cellStyle name="Currency 4 24 2 2" xfId="17185" xr:uid="{F17248EA-192F-44F6-9B62-FD748C22D6F7}"/>
    <cellStyle name="Currency 4 24 2 2 2" xfId="17186" xr:uid="{0B39FC61-D680-4D31-9E3E-B611E01F8611}"/>
    <cellStyle name="Currency 4 24 2 2 2 2" xfId="17187" xr:uid="{CE13E2AE-F133-4A65-A357-E23D55DBD5CA}"/>
    <cellStyle name="Currency 4 24 2 2 3" xfId="17188" xr:uid="{2F3C979D-A727-40DB-94D7-CA18D3C350CE}"/>
    <cellStyle name="Currency 4 24 2 2 4" xfId="17189" xr:uid="{C783CF45-3466-4262-893A-DF3360732200}"/>
    <cellStyle name="Currency 4 24 2 3" xfId="17190" xr:uid="{AB657CCA-4AF8-446B-8D09-A76C81F25E76}"/>
    <cellStyle name="Currency 4 24 2 3 2" xfId="17191" xr:uid="{3F09B2FA-911C-4736-A32B-6099E7400212}"/>
    <cellStyle name="Currency 4 24 2 4" xfId="17192" xr:uid="{977D4704-0CE7-4E71-B7D5-CD6C30E994BF}"/>
    <cellStyle name="Currency 4 24 2 5" xfId="17193" xr:uid="{77A09862-E5E2-47EF-83B8-23B053B542FA}"/>
    <cellStyle name="Currency 4 24 3" xfId="17194" xr:uid="{8D1B5F10-92EC-4BD0-914C-45DA18D5470E}"/>
    <cellStyle name="Currency 4 24 4" xfId="17195" xr:uid="{8E79E3BD-67F0-47B8-9051-C1E09A5C708D}"/>
    <cellStyle name="Currency 4 24 5" xfId="17196" xr:uid="{7DF417F5-7B71-4C5A-AC31-7450DDB57A38}"/>
    <cellStyle name="Currency 4 24 6" xfId="17197" xr:uid="{FF520E3A-1512-4436-A5D6-036C22F4D68A}"/>
    <cellStyle name="Currency 4 24 6 2" xfId="17198" xr:uid="{E2245844-CC8A-474F-A3D6-B6323299999B}"/>
    <cellStyle name="Currency 4 24 6 2 2" xfId="17199" xr:uid="{645A9FD9-930D-49D8-94CE-D8325A023D18}"/>
    <cellStyle name="Currency 4 24 6 3" xfId="17200" xr:uid="{9E9C8BF2-76F9-4589-A184-8A6503D73D98}"/>
    <cellStyle name="Currency 4 24 7" xfId="17201" xr:uid="{7CFED082-A783-4EBB-BB6E-0F3EC42017E8}"/>
    <cellStyle name="Currency 4 24 7 2" xfId="17202" xr:uid="{EA003B53-E672-4BF0-BCC6-6A14B75AB20F}"/>
    <cellStyle name="Currency 4 24 7 2 2" xfId="17203" xr:uid="{AA82606A-D317-4528-8D8D-D4EA10E47C8B}"/>
    <cellStyle name="Currency 4 24 7 3" xfId="17204" xr:uid="{405EDACC-E2C4-42F2-AFF8-40BD9BEA95E0}"/>
    <cellStyle name="Currency 4 24 8" xfId="17205" xr:uid="{5F3B1C7B-663B-472E-8EF1-9B3089516E6C}"/>
    <cellStyle name="Currency 4 24 8 2" xfId="17206" xr:uid="{1FA0EA8A-F2A9-44B6-A3B6-09EEF369EC54}"/>
    <cellStyle name="Currency 4 24 9" xfId="17207" xr:uid="{C34026A2-3C1C-4A29-852D-D4F32DC36967}"/>
    <cellStyle name="Currency 4 25" xfId="17208" xr:uid="{97EFE800-30DE-4AE5-884B-D46DA1C45DF9}"/>
    <cellStyle name="Currency 4 25 2" xfId="17209" xr:uid="{52C3CC0D-717B-4E1C-9F74-673E5056C18C}"/>
    <cellStyle name="Currency 4 25 2 2" xfId="17210" xr:uid="{708F3B1A-115A-49DC-B994-94A4A13F3005}"/>
    <cellStyle name="Currency 4 25 2 2 2" xfId="17211" xr:uid="{630E8471-5454-4A13-9AB5-3E665FD336AD}"/>
    <cellStyle name="Currency 4 25 2 2 2 2" xfId="17212" xr:uid="{8EDF5C38-8B19-4394-9F09-81BCA8163AF2}"/>
    <cellStyle name="Currency 4 25 2 2 3" xfId="17213" xr:uid="{B7AC74EA-ADBC-433A-92F7-F70C24E3C237}"/>
    <cellStyle name="Currency 4 25 2 2 4" xfId="17214" xr:uid="{9D6D926E-3CFF-449F-9AC7-D4E7F67E072B}"/>
    <cellStyle name="Currency 4 25 2 3" xfId="17215" xr:uid="{B5BE2A19-116E-41DF-901D-A368436AE5D0}"/>
    <cellStyle name="Currency 4 25 2 3 2" xfId="17216" xr:uid="{31910DDF-6B3E-473C-A80D-1B464132946D}"/>
    <cellStyle name="Currency 4 25 2 4" xfId="17217" xr:uid="{1417DDBF-3B9C-4B43-A748-B3CE79302F8D}"/>
    <cellStyle name="Currency 4 25 2 5" xfId="17218" xr:uid="{BE917C68-DB19-4D96-91B7-A03AD20C27CE}"/>
    <cellStyle name="Currency 4 25 3" xfId="17219" xr:uid="{D2666BA4-7BF9-4F7E-8369-59604A094768}"/>
    <cellStyle name="Currency 4 26" xfId="17220" xr:uid="{150D5976-2173-4E2F-8B5E-8C77BA3B75EA}"/>
    <cellStyle name="Currency 4 26 2" xfId="17221" xr:uid="{80878FF5-5160-42DE-AFEB-348F282681B0}"/>
    <cellStyle name="Currency 4 26 2 2" xfId="17222" xr:uid="{8F3EB7CC-BF04-40B6-9512-AAB3C9D8CB05}"/>
    <cellStyle name="Currency 4 26 2 2 2" xfId="17223" xr:uid="{75016675-CC48-49F0-BC9E-88E69A76023F}"/>
    <cellStyle name="Currency 4 26 2 3" xfId="17224" xr:uid="{50FAF236-7F45-411D-BBC7-9FFCBCB481D0}"/>
    <cellStyle name="Currency 4 26 2 4" xfId="17225" xr:uid="{631CEE41-244F-4FF7-8212-585CF2773CC3}"/>
    <cellStyle name="Currency 4 26 3" xfId="17226" xr:uid="{B3BE8AFB-ECD6-43DA-9AB1-73CC4046F01B}"/>
    <cellStyle name="Currency 4 26 3 2" xfId="17227" xr:uid="{70B01601-9AC5-4639-A512-A5159E420776}"/>
    <cellStyle name="Currency 4 26 4" xfId="17228" xr:uid="{B495C1E9-4FA7-4BF3-97D2-5ECE3EAAE92C}"/>
    <cellStyle name="Currency 4 26 5" xfId="17229" xr:uid="{EB1A116A-47E3-4407-BE20-358EA7DCBD82}"/>
    <cellStyle name="Currency 4 27" xfId="17230" xr:uid="{07A00C12-DB9D-42D9-A137-E340FD3C032F}"/>
    <cellStyle name="Currency 4 27 2" xfId="17231" xr:uid="{6576EC23-E25E-4C41-AFCE-38BBCF2A61AE}"/>
    <cellStyle name="Currency 4 27 2 2" xfId="17232" xr:uid="{4D890C94-C1BF-43C0-9DB5-2EBF3B8549CC}"/>
    <cellStyle name="Currency 4 27 3" xfId="17233" xr:uid="{4CEC6759-ACD6-4358-8C86-33E61DC6E423}"/>
    <cellStyle name="Currency 4 28" xfId="17234" xr:uid="{425CFDFC-C8F6-4DE4-A054-B2C3B5719C5C}"/>
    <cellStyle name="Currency 4 28 2" xfId="17235" xr:uid="{99F5C73B-5F96-4D0D-A7BE-46482D80C0C8}"/>
    <cellStyle name="Currency 4 28 2 2" xfId="17236" xr:uid="{A371534B-371C-4BAA-89F7-F7087D6B82D6}"/>
    <cellStyle name="Currency 4 28 3" xfId="17237" xr:uid="{D953713F-1031-45DD-99FF-35D937E3272C}"/>
    <cellStyle name="Currency 4 29" xfId="17238" xr:uid="{78AC67DB-3FCC-41F3-A398-07625DCEAD8A}"/>
    <cellStyle name="Currency 4 29 2" xfId="17239" xr:uid="{5D994E02-0BD1-4C9C-BA6E-D39C56B486CA}"/>
    <cellStyle name="Currency 4 3" xfId="17240" xr:uid="{D987D64C-5E2B-45D8-BB13-D21DFFBDF98B}"/>
    <cellStyle name="Currency 4 3 10" xfId="17241" xr:uid="{679A29CA-7572-4D64-8632-ED33CDF1DD3B}"/>
    <cellStyle name="Currency 4 3 11" xfId="17242" xr:uid="{FE186D50-5299-46A6-A4AE-CE6073F11375}"/>
    <cellStyle name="Currency 4 3 11 2" xfId="17243" xr:uid="{964F74CC-AD13-4FC2-9D64-30DAE7F1C52F}"/>
    <cellStyle name="Currency 4 3 11 2 2" xfId="17244" xr:uid="{7AFFCB1D-6B7E-4960-BA5C-485B93DC04ED}"/>
    <cellStyle name="Currency 4 3 11 2 2 2" xfId="17245" xr:uid="{28EA2D62-71A1-4C04-86A6-E06D4C447C02}"/>
    <cellStyle name="Currency 4 3 11 2 2 2 2" xfId="17246" xr:uid="{0191759B-2837-4C28-9E96-BBB900E6A1EC}"/>
    <cellStyle name="Currency 4 3 11 2 2 3" xfId="17247" xr:uid="{CB3B7B0E-4B08-440B-B03E-02A352C77CE1}"/>
    <cellStyle name="Currency 4 3 11 2 2 4" xfId="17248" xr:uid="{E4DCD21D-17CC-4B79-A9DC-44AB34138EDE}"/>
    <cellStyle name="Currency 4 3 11 2 3" xfId="17249" xr:uid="{4108D9EB-D19A-4B3A-B8AE-FB132A260339}"/>
    <cellStyle name="Currency 4 3 11 2 3 2" xfId="17250" xr:uid="{2D0D30E0-5B59-492D-A514-8938A924CF5E}"/>
    <cellStyle name="Currency 4 3 11 2 4" xfId="17251" xr:uid="{C507F445-CF3C-4ABD-BAFE-CAFA42822640}"/>
    <cellStyle name="Currency 4 3 11 2 5" xfId="17252" xr:uid="{6A92A884-9C36-4BEF-894D-2A6C57144A0D}"/>
    <cellStyle name="Currency 4 3 11 3" xfId="17253" xr:uid="{9DB51364-F6C2-4FE4-826D-065B6A479C3B}"/>
    <cellStyle name="Currency 4 3 12" xfId="17254" xr:uid="{F6DD9799-11ED-41D6-A72E-77C89589829C}"/>
    <cellStyle name="Currency 4 3 12 2" xfId="17255" xr:uid="{6EACFA70-B419-4C95-95E1-AE35523E36CB}"/>
    <cellStyle name="Currency 4 3 12 2 2" xfId="17256" xr:uid="{204A060B-F439-4288-8E1D-1AC5E25A1690}"/>
    <cellStyle name="Currency 4 3 12 2 2 2" xfId="17257" xr:uid="{486675C9-854F-4FE1-BE3A-9416440FA0E7}"/>
    <cellStyle name="Currency 4 3 12 2 3" xfId="17258" xr:uid="{8E7CDFF8-EB47-4008-8927-FA9EC358D6A2}"/>
    <cellStyle name="Currency 4 3 12 2 4" xfId="17259" xr:uid="{D7AC8668-BA49-4F71-8417-DC44200161FC}"/>
    <cellStyle name="Currency 4 3 12 3" xfId="17260" xr:uid="{4B685668-6162-47A9-B83A-E77492B457EF}"/>
    <cellStyle name="Currency 4 3 12 3 2" xfId="17261" xr:uid="{D982A3B3-E1C1-4A5A-B407-160B3AFED1ED}"/>
    <cellStyle name="Currency 4 3 12 4" xfId="17262" xr:uid="{49F6837A-5D9E-43B8-9BE4-26CB1E6B04CB}"/>
    <cellStyle name="Currency 4 3 12 5" xfId="17263" xr:uid="{50773549-5EB7-4EC9-A41B-06C88FE7517D}"/>
    <cellStyle name="Currency 4 3 13" xfId="17264" xr:uid="{E9127ECC-9B20-4C52-BC43-971B6EF16C42}"/>
    <cellStyle name="Currency 4 3 13 2" xfId="17265" xr:uid="{51228A5F-3176-4B34-B64B-532727D4D287}"/>
    <cellStyle name="Currency 4 3 13 2 2" xfId="17266" xr:uid="{1456D292-1EA7-4D23-9623-FE9ED40D5A75}"/>
    <cellStyle name="Currency 4 3 13 3" xfId="17267" xr:uid="{C1FB946B-2E2C-4CB6-ABE0-E484CAF25C2D}"/>
    <cellStyle name="Currency 4 3 14" xfId="17268" xr:uid="{E10F9BE7-4D88-4F29-85E3-64D0E778E389}"/>
    <cellStyle name="Currency 4 3 14 2" xfId="17269" xr:uid="{B329C565-63BD-4645-B9F0-E0DA2A8CD703}"/>
    <cellStyle name="Currency 4 3 14 2 2" xfId="17270" xr:uid="{EE23A927-8DC9-47B2-BA0E-E7B90C32C40E}"/>
    <cellStyle name="Currency 4 3 14 3" xfId="17271" xr:uid="{EFFAFEE4-7E53-4767-A4FB-77D898EDC8C5}"/>
    <cellStyle name="Currency 4 3 15" xfId="17272" xr:uid="{C167F88D-4DC0-4B64-B61F-7235309A8520}"/>
    <cellStyle name="Currency 4 3 15 2" xfId="17273" xr:uid="{CD6EF9B5-DC6A-480D-951D-17047B7107AC}"/>
    <cellStyle name="Currency 4 3 15 2 2" xfId="17274" xr:uid="{63BADB8A-7EC6-489E-8700-05B800BB3503}"/>
    <cellStyle name="Currency 4 3 15 3" xfId="17275" xr:uid="{75AB3E24-95EE-4110-BA99-F0C67C09363B}"/>
    <cellStyle name="Currency 4 3 16" xfId="17276" xr:uid="{5CD7B995-8D96-4F32-97C1-C6E4A7AA2BDF}"/>
    <cellStyle name="Currency 4 3 16 2" xfId="17277" xr:uid="{D7CD6793-D4BA-4275-8D6F-3738646393B9}"/>
    <cellStyle name="Currency 4 3 16 2 2" xfId="17278" xr:uid="{E352113F-5476-4143-99C3-04CA803A6BE6}"/>
    <cellStyle name="Currency 4 3 16 3" xfId="17279" xr:uid="{43F97C3E-EF08-4BF5-B13B-59CE4386E901}"/>
    <cellStyle name="Currency 4 3 17" xfId="17280" xr:uid="{2C112CD0-F8B9-44F5-B62D-3C498C4ED1ED}"/>
    <cellStyle name="Currency 4 3 17 2" xfId="17281" xr:uid="{3F8AE451-2B63-43C8-9088-1A8949EF8D43}"/>
    <cellStyle name="Currency 4 3 17 2 2" xfId="17282" xr:uid="{1D7B45F2-4B60-4982-96E9-166490830498}"/>
    <cellStyle name="Currency 4 3 17 3" xfId="17283" xr:uid="{94FB940C-8840-45B5-82A3-5B5B0EE0E5B6}"/>
    <cellStyle name="Currency 4 3 18" xfId="17284" xr:uid="{C0B4B349-68AD-47FD-BE00-859D9DAB1B0E}"/>
    <cellStyle name="Currency 4 3 18 2" xfId="17285" xr:uid="{7189D8E3-0C37-49AB-8EDB-B0DDD18B31AF}"/>
    <cellStyle name="Currency 4 3 19" xfId="17286" xr:uid="{FCE58E67-0367-4E72-A704-D7FAE8A92B13}"/>
    <cellStyle name="Currency 4 3 19 2" xfId="17287" xr:uid="{88FC8981-4429-4062-8158-89F728876D16}"/>
    <cellStyle name="Currency 4 3 2" xfId="17288" xr:uid="{787DE6F1-61E3-40A6-BA59-F1C97DE2BFA5}"/>
    <cellStyle name="Currency 4 3 2 10" xfId="17289" xr:uid="{90B1A579-38E3-4A50-AFA9-E6A423C04B23}"/>
    <cellStyle name="Currency 4 3 2 10 2" xfId="17290" xr:uid="{14C78A80-F1C9-4B17-9764-9A971C53C2F6}"/>
    <cellStyle name="Currency 4 3 2 10 2 2" xfId="17291" xr:uid="{1ADE2BD6-75EE-45AC-AB58-8C8BF5B70447}"/>
    <cellStyle name="Currency 4 3 2 10 2 2 2" xfId="17292" xr:uid="{D3FE08B7-3B1B-4E2C-829E-7C7B0D0F0E96}"/>
    <cellStyle name="Currency 4 3 2 10 2 2 2 2" xfId="17293" xr:uid="{4C3E0A06-880E-4974-A832-CE83F58BD40A}"/>
    <cellStyle name="Currency 4 3 2 10 2 2 3" xfId="17294" xr:uid="{4F57800C-9110-4002-993D-47BDEFAA4A83}"/>
    <cellStyle name="Currency 4 3 2 10 2 2 4" xfId="17295" xr:uid="{98C4399B-E39C-4CDF-BC1D-F3C7FE696086}"/>
    <cellStyle name="Currency 4 3 2 10 2 3" xfId="17296" xr:uid="{3B3AB686-28FD-4F1B-BE7D-E4E800BEA473}"/>
    <cellStyle name="Currency 4 3 2 10 2 3 2" xfId="17297" xr:uid="{C8BC4823-5582-4A0E-8797-5319DA8B1DE0}"/>
    <cellStyle name="Currency 4 3 2 10 2 4" xfId="17298" xr:uid="{C303F42C-DDC4-4874-8D03-828BC6C30678}"/>
    <cellStyle name="Currency 4 3 2 10 2 5" xfId="17299" xr:uid="{954B5083-E4B7-46D8-ACE6-306EB499D068}"/>
    <cellStyle name="Currency 4 3 2 10 3" xfId="17300" xr:uid="{4432789E-A4F6-4F45-A9FA-6A90A4F8E8BB}"/>
    <cellStyle name="Currency 4 3 2 11" xfId="17301" xr:uid="{2174BDB4-BAD5-4513-8FC6-94ADFB4F30D0}"/>
    <cellStyle name="Currency 4 3 2 11 2" xfId="17302" xr:uid="{3E07F002-56B3-46E2-9267-A8E6FBFB2F12}"/>
    <cellStyle name="Currency 4 3 2 11 2 2" xfId="17303" xr:uid="{2A781B58-C883-4E8B-96E9-F5B17E458625}"/>
    <cellStyle name="Currency 4 3 2 11 2 2 2" xfId="17304" xr:uid="{6D89CB01-9726-4D84-84F1-92CAA358910C}"/>
    <cellStyle name="Currency 4 3 2 11 2 3" xfId="17305" xr:uid="{E39188A1-6840-4AEF-9B38-52BF40864DF9}"/>
    <cellStyle name="Currency 4 3 2 11 2 4" xfId="17306" xr:uid="{EADB7C54-013E-492E-8B7D-8C7B00FB0AC5}"/>
    <cellStyle name="Currency 4 3 2 11 3" xfId="17307" xr:uid="{DF33D040-85E4-4611-B147-AC39F406638F}"/>
    <cellStyle name="Currency 4 3 2 11 3 2" xfId="17308" xr:uid="{63604487-F5CC-4649-8C71-FB120E1E6CEC}"/>
    <cellStyle name="Currency 4 3 2 11 4" xfId="17309" xr:uid="{9187D77D-E2D7-4711-A4AE-95BE477BA348}"/>
    <cellStyle name="Currency 4 3 2 11 5" xfId="17310" xr:uid="{5C325E3D-8F31-44F8-91B6-E94C4597282B}"/>
    <cellStyle name="Currency 4 3 2 12" xfId="17311" xr:uid="{A54858B1-BF4B-4720-91E8-F3D56D13368F}"/>
    <cellStyle name="Currency 4 3 2 12 2" xfId="17312" xr:uid="{5F41D2AD-0AD5-4188-A59E-CA7B83632721}"/>
    <cellStyle name="Currency 4 3 2 12 2 2" xfId="17313" xr:uid="{06B24FEE-E39D-4948-907A-0BA134FE0F4A}"/>
    <cellStyle name="Currency 4 3 2 12 3" xfId="17314" xr:uid="{0A08AECF-C77B-40B0-B6C4-89375952B28D}"/>
    <cellStyle name="Currency 4 3 2 13" xfId="17315" xr:uid="{D50EE8F3-9ED5-47CF-B448-A0DE00D1BBC9}"/>
    <cellStyle name="Currency 4 3 2 13 2" xfId="17316" xr:uid="{CEA2C2D1-6C10-44E6-9CD8-C75529C721AB}"/>
    <cellStyle name="Currency 4 3 2 13 2 2" xfId="17317" xr:uid="{712B74E3-6530-4D46-81BF-77D7ADC6395B}"/>
    <cellStyle name="Currency 4 3 2 13 3" xfId="17318" xr:uid="{A0C8F85A-E396-4ADE-97DF-C11B4EB7067B}"/>
    <cellStyle name="Currency 4 3 2 14" xfId="17319" xr:uid="{945A1F54-0677-46A8-A5C0-3DFF074F63AB}"/>
    <cellStyle name="Currency 4 3 2 14 2" xfId="17320" xr:uid="{A5D6E0D0-10C3-4250-959C-CFA5303AE879}"/>
    <cellStyle name="Currency 4 3 2 14 2 2" xfId="17321" xr:uid="{F0C71561-0F02-4B97-AD0E-2E5F51354EDE}"/>
    <cellStyle name="Currency 4 3 2 14 3" xfId="17322" xr:uid="{81BE6A1C-17F9-4F9B-A433-5AE94ACB881E}"/>
    <cellStyle name="Currency 4 3 2 15" xfId="17323" xr:uid="{27342056-631E-4D1F-992E-98B372014404}"/>
    <cellStyle name="Currency 4 3 2 15 2" xfId="17324" xr:uid="{71D7A4A6-8DE6-4017-ABCA-63527F28DEF8}"/>
    <cellStyle name="Currency 4 3 2 15 2 2" xfId="17325" xr:uid="{2BB5679D-E5BC-4536-8F8A-E5F134EDCC0F}"/>
    <cellStyle name="Currency 4 3 2 15 3" xfId="17326" xr:uid="{55D45180-1F01-40E0-B98B-C9BE3AEE8622}"/>
    <cellStyle name="Currency 4 3 2 16" xfId="17327" xr:uid="{2F98397C-3364-4395-8B56-254D4A7CD25B}"/>
    <cellStyle name="Currency 4 3 2 16 2" xfId="17328" xr:uid="{EFA16463-10E7-45CE-950A-76CDC2CA1211}"/>
    <cellStyle name="Currency 4 3 2 16 2 2" xfId="17329" xr:uid="{D241BB6E-5292-46F4-AE5E-3B837249078C}"/>
    <cellStyle name="Currency 4 3 2 16 3" xfId="17330" xr:uid="{9329B600-6EA6-4B70-8A3D-2F3184C4CAF4}"/>
    <cellStyle name="Currency 4 3 2 17" xfId="17331" xr:uid="{95B70B3C-7C23-464F-8682-8AD8CA6F8D09}"/>
    <cellStyle name="Currency 4 3 2 17 2" xfId="17332" xr:uid="{A23B9404-4D60-4029-B5B9-15414721CFEE}"/>
    <cellStyle name="Currency 4 3 2 18" xfId="17333" xr:uid="{B0A27F17-E500-49A2-AF72-380A70B0B557}"/>
    <cellStyle name="Currency 4 3 2 18 2" xfId="17334" xr:uid="{16FEE4F0-C683-454C-98D9-F63B4F96B1CA}"/>
    <cellStyle name="Currency 4 3 2 19" xfId="17335" xr:uid="{3A35F593-4302-44F5-BE66-ECED0EAD1E05}"/>
    <cellStyle name="Currency 4 3 2 2" xfId="17336" xr:uid="{C50EAA77-DA93-4EC5-B209-F7F1F8979124}"/>
    <cellStyle name="Currency 4 3 2 2 2" xfId="17337" xr:uid="{C934195C-BCB9-4E51-AB30-F13368713F1D}"/>
    <cellStyle name="Currency 4 3 2 2 3" xfId="17338" xr:uid="{76B2AB6D-5592-4856-94F7-3AE5059AD9C2}"/>
    <cellStyle name="Currency 4 3 2 3" xfId="17339" xr:uid="{C0C0E538-91A8-4505-95F6-D611D6B03213}"/>
    <cellStyle name="Currency 4 3 2 4" xfId="17340" xr:uid="{921D9FC5-3544-4E29-BAD1-C72DE8255E1D}"/>
    <cellStyle name="Currency 4 3 2 5" xfId="17341" xr:uid="{B2433C9B-9CD3-41FA-A340-29B24587C6C2}"/>
    <cellStyle name="Currency 4 3 2 6" xfId="17342" xr:uid="{2BF62E4C-7DCA-480D-AE7B-B8B18A18B162}"/>
    <cellStyle name="Currency 4 3 2 7" xfId="17343" xr:uid="{E6B5F350-35DE-41C7-AFC2-CED2DB80958B}"/>
    <cellStyle name="Currency 4 3 2 8" xfId="17344" xr:uid="{E8279732-1608-4F57-9C08-4C99C5C0CC8C}"/>
    <cellStyle name="Currency 4 3 2 9" xfId="17345" xr:uid="{67877C13-CDF8-40EF-A7CF-AF955CED8A5C}"/>
    <cellStyle name="Currency 4 3 20" xfId="17346" xr:uid="{1EFB27E1-5C6A-4FEA-93B0-727B3CB9824C}"/>
    <cellStyle name="Currency 4 3 21" xfId="17347" xr:uid="{ECDEBBB5-F304-4C9A-9499-89A27E5966C1}"/>
    <cellStyle name="Currency 4 3 22" xfId="17348" xr:uid="{6329112A-B920-4410-AE15-BB7D7296ABBA}"/>
    <cellStyle name="Currency 4 3 22 2" xfId="17349" xr:uid="{A1F65F07-DB08-4E78-A115-E78B5CF99F46}"/>
    <cellStyle name="Currency 4 3 23" xfId="17350" xr:uid="{6D1C96E6-C85E-4CD4-BB97-5C0A6DFE6DCD}"/>
    <cellStyle name="Currency 4 3 23 2" xfId="17351" xr:uid="{B6888423-22C9-478B-AB5F-AEFBD238A066}"/>
    <cellStyle name="Currency 4 3 3" xfId="17352" xr:uid="{684D3F7F-AA44-4A54-82E1-EBEEE8AF8D56}"/>
    <cellStyle name="Currency 4 3 3 2" xfId="17353" xr:uid="{097CFB53-E317-4F17-BEA4-A3B78516177C}"/>
    <cellStyle name="Currency 4 3 3 3" xfId="17354" xr:uid="{EA5189D1-5507-4395-B20D-B14A6BAC3C0E}"/>
    <cellStyle name="Currency 4 3 4" xfId="17355" xr:uid="{E1055626-EFE7-4532-AEE7-CD6CA7069309}"/>
    <cellStyle name="Currency 4 3 5" xfId="17356" xr:uid="{B2CBE836-7DAA-418E-9440-5C7EE3079E6C}"/>
    <cellStyle name="Currency 4 3 6" xfId="17357" xr:uid="{25EBCA3F-C604-4B2B-B7D2-F2AD7B0D6AEF}"/>
    <cellStyle name="Currency 4 3 7" xfId="17358" xr:uid="{A81D7FE9-5E74-4658-B74D-F5E764B36E70}"/>
    <cellStyle name="Currency 4 3 8" xfId="17359" xr:uid="{3D929375-0E0E-429C-95C2-D7B1D4DE06C0}"/>
    <cellStyle name="Currency 4 3 9" xfId="17360" xr:uid="{6B05E4C2-3108-4235-83E7-D49D288243DE}"/>
    <cellStyle name="Currency 4 30" xfId="17361" xr:uid="{3AFF983A-3C30-4FBB-ADED-D69D292DB27A}"/>
    <cellStyle name="Currency 4 30 2" xfId="17362" xr:uid="{5B3A925F-8B3F-4720-8D9C-73F29F3569F0}"/>
    <cellStyle name="Currency 4 31" xfId="17363" xr:uid="{174DCC8F-2426-4EF0-BE5D-DD2661B4E037}"/>
    <cellStyle name="Currency 4 32" xfId="17364" xr:uid="{FDDB70B5-D543-4B77-8A5D-CA00AA8D5856}"/>
    <cellStyle name="Currency 4 33" xfId="17365" xr:uid="{C9CD6C7A-DE64-418E-B7F4-605E34F60549}"/>
    <cellStyle name="Currency 4 34" xfId="17366" xr:uid="{46D0DF1D-D630-44A0-82AF-F17B2AFB3030}"/>
    <cellStyle name="Currency 4 35" xfId="17367" xr:uid="{CCD72BAE-240C-4BAB-A870-D491273E4772}"/>
    <cellStyle name="Currency 4 36" xfId="17368" xr:uid="{9425CB08-1035-4F33-A9E0-81DA4427D30D}"/>
    <cellStyle name="Currency 4 37" xfId="17369" xr:uid="{9327AFC9-D96A-4C6A-91EC-B1FC04FAF810}"/>
    <cellStyle name="Currency 4 38" xfId="17370" xr:uid="{08BEECD3-6031-4232-8EED-53501559CA61}"/>
    <cellStyle name="Currency 4 4" xfId="17371" xr:uid="{B3B51B09-DEBE-434E-861E-45C392FEA8B8}"/>
    <cellStyle name="Currency 4 4 10" xfId="17372" xr:uid="{200A0A4E-0077-4555-B695-F093CF93F40D}"/>
    <cellStyle name="Currency 4 4 10 2" xfId="17373" xr:uid="{07592C27-3D5C-40FD-945F-EDE137546C57}"/>
    <cellStyle name="Currency 4 4 10 2 2" xfId="17374" xr:uid="{DE3AB400-E430-4EDF-BEAE-B57B7CFF3F51}"/>
    <cellStyle name="Currency 4 4 10 2 2 2" xfId="17375" xr:uid="{B532CF21-DAE4-4700-B85B-E29E4EF0E527}"/>
    <cellStyle name="Currency 4 4 10 2 2 2 2" xfId="17376" xr:uid="{71D60DCE-BF34-437E-82B9-B83CF24FA2E6}"/>
    <cellStyle name="Currency 4 4 10 2 2 3" xfId="17377" xr:uid="{B8CC682D-2FEF-4E3C-B8B0-7BF045E59E28}"/>
    <cellStyle name="Currency 4 4 10 2 2 4" xfId="17378" xr:uid="{7EB6DAE3-FA79-4549-9979-082E90DEEEF5}"/>
    <cellStyle name="Currency 4 4 10 2 3" xfId="17379" xr:uid="{481F1E95-3572-4031-99F9-C8689B08AE5C}"/>
    <cellStyle name="Currency 4 4 10 2 3 2" xfId="17380" xr:uid="{098644AE-29AE-4031-94DF-531D4DBB7E3E}"/>
    <cellStyle name="Currency 4 4 10 2 4" xfId="17381" xr:uid="{1BAF6683-2D8A-4588-ABF7-F3A02053D8B8}"/>
    <cellStyle name="Currency 4 4 10 2 5" xfId="17382" xr:uid="{E8FFB5AE-5605-435E-B258-49AAFDA788DC}"/>
    <cellStyle name="Currency 4 4 10 3" xfId="17383" xr:uid="{B300A33F-A310-4C96-97D2-CC3431B78639}"/>
    <cellStyle name="Currency 4 4 11" xfId="17384" xr:uid="{2F2ABB6F-4875-4C42-BFBA-217FC7AF3EE9}"/>
    <cellStyle name="Currency 4 4 11 2" xfId="17385" xr:uid="{9F6BE0F8-8AC2-4E0C-AF3A-0598831CF5AE}"/>
    <cellStyle name="Currency 4 4 11 2 2" xfId="17386" xr:uid="{85887EAF-85CB-47D8-BBAF-A237B5AEC27A}"/>
    <cellStyle name="Currency 4 4 11 2 2 2" xfId="17387" xr:uid="{57E4A83A-000D-4C67-82DD-62C5FDDE6AD3}"/>
    <cellStyle name="Currency 4 4 11 2 3" xfId="17388" xr:uid="{0E75E3DF-C12E-40D4-89D8-EB237391EB6A}"/>
    <cellStyle name="Currency 4 4 11 2 4" xfId="17389" xr:uid="{91EBDE0D-4892-46C0-9CE0-FA385E038E0A}"/>
    <cellStyle name="Currency 4 4 11 3" xfId="17390" xr:uid="{8CF6513E-411F-4426-A2C0-144250B8EFEC}"/>
    <cellStyle name="Currency 4 4 11 3 2" xfId="17391" xr:uid="{DFE996E9-83B4-4577-879C-9886827EE010}"/>
    <cellStyle name="Currency 4 4 11 4" xfId="17392" xr:uid="{367DE678-2737-4BFC-BD7C-245002F1552F}"/>
    <cellStyle name="Currency 4 4 11 5" xfId="17393" xr:uid="{D1C874E6-5454-41E8-B07B-0D3D9E61FD90}"/>
    <cellStyle name="Currency 4 4 12" xfId="17394" xr:uid="{920F3300-F478-40C8-89BB-B9496F24C360}"/>
    <cellStyle name="Currency 4 4 12 2" xfId="17395" xr:uid="{DF10CEF9-BD30-4EE1-B68A-4A8CAA1A43D6}"/>
    <cellStyle name="Currency 4 4 12 2 2" xfId="17396" xr:uid="{F4EBC982-441E-44E7-9917-4F646ABCD2D9}"/>
    <cellStyle name="Currency 4 4 12 3" xfId="17397" xr:uid="{D21972A4-9BA2-45ED-8F1E-869E62698672}"/>
    <cellStyle name="Currency 4 4 13" xfId="17398" xr:uid="{A5C494E6-4009-4063-88C4-FA9FFFFF2161}"/>
    <cellStyle name="Currency 4 4 13 2" xfId="17399" xr:uid="{DB72FDBC-DB77-4DD0-97FA-6AEF3CCE6860}"/>
    <cellStyle name="Currency 4 4 13 2 2" xfId="17400" xr:uid="{969952D8-243D-4673-A3B2-9F2F7DBD59D7}"/>
    <cellStyle name="Currency 4 4 13 3" xfId="17401" xr:uid="{5E373D49-FA43-42EC-8FCD-8306B441CE33}"/>
    <cellStyle name="Currency 4 4 14" xfId="17402" xr:uid="{916E8DBC-CE34-4240-9F7C-816063A0F83C}"/>
    <cellStyle name="Currency 4 4 14 2" xfId="17403" xr:uid="{9CE8EA13-A910-4FF2-8035-2FEA2A1581AE}"/>
    <cellStyle name="Currency 4 4 14 2 2" xfId="17404" xr:uid="{C1BE64C6-90ED-4A70-98E3-166DA6723BF9}"/>
    <cellStyle name="Currency 4 4 14 3" xfId="17405" xr:uid="{BCD25986-0322-440F-B9D3-AEF1C5E28207}"/>
    <cellStyle name="Currency 4 4 15" xfId="17406" xr:uid="{8F19B2C1-19A5-49A8-A98E-7A600B33EAC1}"/>
    <cellStyle name="Currency 4 4 15 2" xfId="17407" xr:uid="{64950FDF-BDCC-4797-8E6D-6931C18AD20C}"/>
    <cellStyle name="Currency 4 4 15 2 2" xfId="17408" xr:uid="{5D83F344-4974-446E-9C4A-23268389C1BF}"/>
    <cellStyle name="Currency 4 4 15 3" xfId="17409" xr:uid="{60EF408E-F267-4A20-AF01-97F62B5C7397}"/>
    <cellStyle name="Currency 4 4 16" xfId="17410" xr:uid="{3640EEDD-E700-413E-A766-665A05574CFD}"/>
    <cellStyle name="Currency 4 4 16 2" xfId="17411" xr:uid="{28B66074-512A-4081-9B7A-9DD7695FB6D8}"/>
    <cellStyle name="Currency 4 4 16 2 2" xfId="17412" xr:uid="{B3A6B4DA-F5B1-4249-B6E9-4CCAC12061E1}"/>
    <cellStyle name="Currency 4 4 16 3" xfId="17413" xr:uid="{734165EB-F07C-4F81-9E51-A8870BC80806}"/>
    <cellStyle name="Currency 4 4 17" xfId="17414" xr:uid="{C4DEA9AC-29B1-481F-AE9A-FC68C4290711}"/>
    <cellStyle name="Currency 4 4 17 2" xfId="17415" xr:uid="{EAEE522F-D46F-45C4-809C-E056FF554634}"/>
    <cellStyle name="Currency 4 4 18" xfId="17416" xr:uid="{2B0BD540-403D-456B-AB9E-68D2BBBFDFEE}"/>
    <cellStyle name="Currency 4 4 18 2" xfId="17417" xr:uid="{B6991B12-353A-4C07-B8F5-86528F60BB12}"/>
    <cellStyle name="Currency 4 4 19" xfId="17418" xr:uid="{030C4975-14B9-461A-9936-B3BEBBA71D58}"/>
    <cellStyle name="Currency 4 4 2" xfId="17419" xr:uid="{3393B4CD-8E79-4388-804F-1539AE6E1423}"/>
    <cellStyle name="Currency 4 4 2 2" xfId="17420" xr:uid="{E89FC8EF-E23E-471B-95CD-FAAD4E6613B6}"/>
    <cellStyle name="Currency 4 4 2 3" xfId="17421" xr:uid="{E7B6928B-649C-48A1-BA58-7752EBCDFBD5}"/>
    <cellStyle name="Currency 4 4 3" xfId="17422" xr:uid="{85D412DF-489D-4138-B860-0E9E814A526B}"/>
    <cellStyle name="Currency 4 4 4" xfId="17423" xr:uid="{94964E5B-C60D-48B8-9FBC-5393ACE7D068}"/>
    <cellStyle name="Currency 4 4 5" xfId="17424" xr:uid="{594BDDAD-E2CD-4A99-A73C-301CA1CC3A31}"/>
    <cellStyle name="Currency 4 4 6" xfId="17425" xr:uid="{771374AA-8753-4D54-BF84-02981FA128E9}"/>
    <cellStyle name="Currency 4 4 7" xfId="17426" xr:uid="{93528399-38D4-4AE9-97FB-7813ECCB1756}"/>
    <cellStyle name="Currency 4 4 8" xfId="17427" xr:uid="{A1159235-8E63-4B8C-9990-639541615982}"/>
    <cellStyle name="Currency 4 4 9" xfId="17428" xr:uid="{D208B9CE-E406-40B2-8F5E-24D425EFBD46}"/>
    <cellStyle name="Currency 4 5" xfId="17429" xr:uid="{2C2415CA-8492-42C8-91A9-79268C9D8521}"/>
    <cellStyle name="Currency 4 5 10" xfId="17430" xr:uid="{9D74F262-57A9-4CCF-999A-206286AF4B44}"/>
    <cellStyle name="Currency 4 5 10 2" xfId="17431" xr:uid="{C7107B4D-F23A-44A3-ACFA-812345C8D695}"/>
    <cellStyle name="Currency 4 5 10 2 2" xfId="17432" xr:uid="{E08375FF-F4C7-42C0-9209-A8796053710E}"/>
    <cellStyle name="Currency 4 5 10 2 2 2" xfId="17433" xr:uid="{61F69BC0-DDB4-4B7D-A1C3-6FC9CE80411F}"/>
    <cellStyle name="Currency 4 5 10 2 2 2 2" xfId="17434" xr:uid="{0BFBBB3B-4585-492C-B399-5D13C3B93C87}"/>
    <cellStyle name="Currency 4 5 10 2 2 3" xfId="17435" xr:uid="{B882A260-1BE6-436F-8754-AEE903A8CB3C}"/>
    <cellStyle name="Currency 4 5 10 2 2 4" xfId="17436" xr:uid="{163B4BBD-D03B-4650-9E34-2590CA2EC460}"/>
    <cellStyle name="Currency 4 5 10 2 3" xfId="17437" xr:uid="{8B36917E-1668-4C7E-8A07-150EE7EAFF8B}"/>
    <cellStyle name="Currency 4 5 10 2 3 2" xfId="17438" xr:uid="{5B3E3053-C977-40DF-A655-A8AFE93AB150}"/>
    <cellStyle name="Currency 4 5 10 2 4" xfId="17439" xr:uid="{AA01D6DE-D59D-42CB-B6D2-4A8E2A39A70E}"/>
    <cellStyle name="Currency 4 5 10 2 5" xfId="17440" xr:uid="{E2100BF5-F2AE-4808-85BA-37839AD805B8}"/>
    <cellStyle name="Currency 4 5 10 3" xfId="17441" xr:uid="{5B95066C-4BF1-41D4-8CB1-62A6E5D6A815}"/>
    <cellStyle name="Currency 4 5 11" xfId="17442" xr:uid="{73F47511-774B-4FB9-AA8D-B63691386AD8}"/>
    <cellStyle name="Currency 4 5 11 2" xfId="17443" xr:uid="{90FDCF33-50E5-43BF-AA6A-CDB2772210F0}"/>
    <cellStyle name="Currency 4 5 11 2 2" xfId="17444" xr:uid="{0CBC9EE7-3F51-44C1-8100-E066A652C841}"/>
    <cellStyle name="Currency 4 5 11 2 2 2" xfId="17445" xr:uid="{7E45CAA8-D957-47A3-8298-BBF4229B1B7A}"/>
    <cellStyle name="Currency 4 5 11 2 3" xfId="17446" xr:uid="{1DA36CA7-6B6E-4B7E-94C3-F4A7EFA0805E}"/>
    <cellStyle name="Currency 4 5 11 2 4" xfId="17447" xr:uid="{45664408-D19F-49BE-A274-8B7725305B0C}"/>
    <cellStyle name="Currency 4 5 11 3" xfId="17448" xr:uid="{FC088947-70AC-4546-88E8-A1CB127D63C6}"/>
    <cellStyle name="Currency 4 5 11 3 2" xfId="17449" xr:uid="{EAB256C1-DF50-409C-88DD-26BFF9561823}"/>
    <cellStyle name="Currency 4 5 11 4" xfId="17450" xr:uid="{964B2F59-2CC2-4898-8B41-8AA6455EC245}"/>
    <cellStyle name="Currency 4 5 11 5" xfId="17451" xr:uid="{421A27B4-BB85-4576-85FB-264ED36B7FCB}"/>
    <cellStyle name="Currency 4 5 12" xfId="17452" xr:uid="{8163AD47-11AB-47E9-9C6F-9CF45C37F110}"/>
    <cellStyle name="Currency 4 5 12 2" xfId="17453" xr:uid="{37EB0C7E-6A3E-4D6C-836C-DF02F7BF1FD6}"/>
    <cellStyle name="Currency 4 5 12 2 2" xfId="17454" xr:uid="{FE1FAF67-5AD4-47B8-8421-1FAFB0BD0705}"/>
    <cellStyle name="Currency 4 5 12 3" xfId="17455" xr:uid="{D5A34CC1-B82B-4087-9F17-CBFDD3553181}"/>
    <cellStyle name="Currency 4 5 13" xfId="17456" xr:uid="{04A1948D-6EE1-4E6F-9225-8E5D7DCC38BF}"/>
    <cellStyle name="Currency 4 5 13 2" xfId="17457" xr:uid="{9CB8E41B-5E8E-488C-905D-C119E8A97D09}"/>
    <cellStyle name="Currency 4 5 13 2 2" xfId="17458" xr:uid="{F08E6E3F-A2F6-426A-9A5E-FCA420409EC5}"/>
    <cellStyle name="Currency 4 5 13 3" xfId="17459" xr:uid="{8D89ECAC-39E2-46A6-B0EF-42F452BB43D2}"/>
    <cellStyle name="Currency 4 5 14" xfId="17460" xr:uid="{CC8E5CBB-A4DA-4748-9E2A-A9F5F95E7C86}"/>
    <cellStyle name="Currency 4 5 14 2" xfId="17461" xr:uid="{7DD09EFB-C0BB-4AB8-812E-761F4FCB0621}"/>
    <cellStyle name="Currency 4 5 14 2 2" xfId="17462" xr:uid="{F24017EE-6558-4358-A00F-5F7619E6D1E1}"/>
    <cellStyle name="Currency 4 5 14 3" xfId="17463" xr:uid="{806075BE-F7C9-4E7C-98F2-A2263C22C242}"/>
    <cellStyle name="Currency 4 5 15" xfId="17464" xr:uid="{78C59B1F-5739-40BC-9ECF-EB02CF188CF2}"/>
    <cellStyle name="Currency 4 5 15 2" xfId="17465" xr:uid="{589FD448-DCE2-4D72-834C-4DCF7F1C2C57}"/>
    <cellStyle name="Currency 4 5 15 2 2" xfId="17466" xr:uid="{AA951834-0971-4B4C-AAF8-CB983CE71877}"/>
    <cellStyle name="Currency 4 5 15 3" xfId="17467" xr:uid="{C38BA41C-4A88-42F7-B3B6-679EC2ED4658}"/>
    <cellStyle name="Currency 4 5 16" xfId="17468" xr:uid="{F36B9F24-89A3-4EB0-9519-AF0D7D244F69}"/>
    <cellStyle name="Currency 4 5 16 2" xfId="17469" xr:uid="{95E74B47-9C2B-466F-86E0-19FAF9F7674A}"/>
    <cellStyle name="Currency 4 5 16 2 2" xfId="17470" xr:uid="{38C65E3A-2533-4291-A2A5-EFD97AA3DB91}"/>
    <cellStyle name="Currency 4 5 16 3" xfId="17471" xr:uid="{DD419467-2348-43E6-A5DF-1F58C95CA9B6}"/>
    <cellStyle name="Currency 4 5 17" xfId="17472" xr:uid="{CDAE258C-C985-453C-A233-83F8DC620405}"/>
    <cellStyle name="Currency 4 5 17 2" xfId="17473" xr:uid="{ED10BF10-C906-41F9-ADBF-22A6331AF008}"/>
    <cellStyle name="Currency 4 5 18" xfId="17474" xr:uid="{024D3849-73C4-41FB-9324-47DF84EF4091}"/>
    <cellStyle name="Currency 4 5 18 2" xfId="17475" xr:uid="{82D87B1F-E70B-4DC0-B689-9E0693BE5175}"/>
    <cellStyle name="Currency 4 5 19" xfId="17476" xr:uid="{D66DC54E-8620-4E9E-B148-7ECEA80F52A6}"/>
    <cellStyle name="Currency 4 5 2" xfId="17477" xr:uid="{7C3B6CF0-9C95-4160-AB77-33175BD89886}"/>
    <cellStyle name="Currency 4 5 2 2" xfId="17478" xr:uid="{25707C8B-91E8-46EC-B37C-84E8E7985ED0}"/>
    <cellStyle name="Currency 4 5 2 3" xfId="17479" xr:uid="{739D7862-3523-44C4-9062-EE6C5F7139D9}"/>
    <cellStyle name="Currency 4 5 3" xfId="17480" xr:uid="{7D710B12-1400-4E74-84ED-93B2099379E9}"/>
    <cellStyle name="Currency 4 5 4" xfId="17481" xr:uid="{0487D401-1F3D-4489-9F89-AF7BD5B3D538}"/>
    <cellStyle name="Currency 4 5 5" xfId="17482" xr:uid="{5B700A8B-1768-4339-8C73-185066B5E0ED}"/>
    <cellStyle name="Currency 4 5 6" xfId="17483" xr:uid="{E433476D-68FF-4334-A359-A79800BF28E6}"/>
    <cellStyle name="Currency 4 5 7" xfId="17484" xr:uid="{75C28640-AB6F-4340-A774-AB1FF0CC5D9F}"/>
    <cellStyle name="Currency 4 5 8" xfId="17485" xr:uid="{6F0AE64C-4D9B-4D6D-B148-51D8A700A464}"/>
    <cellStyle name="Currency 4 5 9" xfId="17486" xr:uid="{C2E41D56-18A3-4A76-B3B1-719F62C54FC3}"/>
    <cellStyle name="Currency 4 6" xfId="17487" xr:uid="{22545BC5-08CC-4A2A-BC73-8C8DAF3BE593}"/>
    <cellStyle name="Currency 4 6 2" xfId="17488" xr:uid="{F8A8B76B-B75F-49B7-9990-D8DF336DA9AD}"/>
    <cellStyle name="Currency 4 6 3" xfId="17489" xr:uid="{BDE92BD2-20EE-4D09-9AA6-2C17502FC61F}"/>
    <cellStyle name="Currency 4 6 4" xfId="17490" xr:uid="{F5AC7681-9FC7-4910-976C-252E4B9B804A}"/>
    <cellStyle name="Currency 4 7" xfId="17491" xr:uid="{4941F400-0BC3-4D02-8634-AB263A184690}"/>
    <cellStyle name="Currency 4 8" xfId="17492" xr:uid="{0345F5D4-EA40-48DE-B57C-14232C0129C8}"/>
    <cellStyle name="Currency 4 9" xfId="17493" xr:uid="{9D912DCC-731F-4909-9E24-3A361F7A4A6E}"/>
    <cellStyle name="Currency 5" xfId="17494" xr:uid="{20AA04CE-E20C-4E7F-8EDC-7D22AEB3A7C1}"/>
    <cellStyle name="Currency 5 10" xfId="17495" xr:uid="{92D8B91A-2C32-4617-96F5-3CDD631611A0}"/>
    <cellStyle name="Currency 5 11" xfId="17496" xr:uid="{0303790F-594D-41B3-8E88-A79D9768C195}"/>
    <cellStyle name="Currency 5 12" xfId="17497" xr:uid="{2974A3B4-F84E-4879-8F98-23BA7A8F5ED4}"/>
    <cellStyle name="Currency 5 13" xfId="17498" xr:uid="{09E87EDA-2B07-49EF-99AE-B57DF2FDAADF}"/>
    <cellStyle name="Currency 5 13 2" xfId="17499" xr:uid="{CF845CF7-7870-438A-825B-03D1399FA70A}"/>
    <cellStyle name="Currency 5 13 2 2" xfId="17500" xr:uid="{730905B4-C93C-43CC-B3DA-0FDFA7C7CD24}"/>
    <cellStyle name="Currency 5 13 2 2 2" xfId="17501" xr:uid="{2BD76661-D357-4BAA-9A43-AA1726ECE9D7}"/>
    <cellStyle name="Currency 5 13 2 2 2 2" xfId="17502" xr:uid="{4AFDF216-D87C-481E-8204-BD8AE2D8B80B}"/>
    <cellStyle name="Currency 5 13 2 2 3" xfId="17503" xr:uid="{0925F6C7-346F-46C5-868F-6737E34EF20F}"/>
    <cellStyle name="Currency 5 13 2 2 4" xfId="17504" xr:uid="{15A88471-5459-4762-BF55-2374D113008B}"/>
    <cellStyle name="Currency 5 13 2 3" xfId="17505" xr:uid="{86AB5052-83AC-4162-97F5-C173614D7C16}"/>
    <cellStyle name="Currency 5 13 2 3 2" xfId="17506" xr:uid="{C32C9BF4-C8D2-46F9-B79D-7ECE97800859}"/>
    <cellStyle name="Currency 5 13 2 4" xfId="17507" xr:uid="{E278B914-6358-4212-B7D1-C6A658D129CC}"/>
    <cellStyle name="Currency 5 13 2 5" xfId="17508" xr:uid="{3636E0DF-9E85-42FB-8008-B4A8226F0948}"/>
    <cellStyle name="Currency 5 13 3" xfId="17509" xr:uid="{81519DB5-EF19-467C-B2E9-ACB1994C67E4}"/>
    <cellStyle name="Currency 5 14" xfId="17510" xr:uid="{4B04D610-3864-4F8F-97A4-D4F143EA8994}"/>
    <cellStyle name="Currency 5 14 2" xfId="17511" xr:uid="{30C8CEC9-D43F-4737-9216-9669BFB82F50}"/>
    <cellStyle name="Currency 5 14 2 2" xfId="17512" xr:uid="{41A81442-6BDA-4382-B9DA-1690611E738A}"/>
    <cellStyle name="Currency 5 14 2 2 2" xfId="17513" xr:uid="{A898E1BD-1BB0-4806-ADF3-AF69ACF3837F}"/>
    <cellStyle name="Currency 5 14 2 3" xfId="17514" xr:uid="{9AE6DDE8-F0F9-4249-942B-4011F7416C77}"/>
    <cellStyle name="Currency 5 14 2 4" xfId="17515" xr:uid="{F77C5A97-35B0-4E2A-BD49-E0E77DEA5F2F}"/>
    <cellStyle name="Currency 5 14 3" xfId="17516" xr:uid="{73F18386-27BB-458A-8973-6B3F95EE12A2}"/>
    <cellStyle name="Currency 5 14 3 2" xfId="17517" xr:uid="{7047E52B-B4F5-4484-841A-B05B628A06A5}"/>
    <cellStyle name="Currency 5 14 4" xfId="17518" xr:uid="{65183E6F-222A-437F-A7C4-B38BDA58B799}"/>
    <cellStyle name="Currency 5 14 5" xfId="17519" xr:uid="{B144BC48-CAD2-40A9-989B-127A72A44E0C}"/>
    <cellStyle name="Currency 5 15" xfId="17520" xr:uid="{DFE257F3-3A96-48E1-8276-1607DA6CC353}"/>
    <cellStyle name="Currency 5 15 2" xfId="17521" xr:uid="{4C51F1BE-A25A-4407-99E0-C95960972400}"/>
    <cellStyle name="Currency 5 15 2 2" xfId="17522" xr:uid="{F381059D-596F-4EC7-9A68-18D3B4D5D5F8}"/>
    <cellStyle name="Currency 5 15 3" xfId="17523" xr:uid="{46B1FAFD-6E36-4FD4-B9BB-9295E6F00E4B}"/>
    <cellStyle name="Currency 5 16" xfId="17524" xr:uid="{F62C63F8-5044-43AC-A641-DA9951B938C9}"/>
    <cellStyle name="Currency 5 16 2" xfId="17525" xr:uid="{AFD6698C-1BC7-409E-B434-4177B6C9D4DC}"/>
    <cellStyle name="Currency 5 16 2 2" xfId="17526" xr:uid="{F39A02BD-7802-4AF6-B12A-B308EE84FF41}"/>
    <cellStyle name="Currency 5 16 3" xfId="17527" xr:uid="{5CD3CFAD-675D-4C72-B87A-56A54CB780DB}"/>
    <cellStyle name="Currency 5 17" xfId="17528" xr:uid="{15DD7F6A-85F6-433C-9F41-A92455F8EA5A}"/>
    <cellStyle name="Currency 5 17 2" xfId="17529" xr:uid="{E7DEF494-A143-40F2-B045-65D133B29DFE}"/>
    <cellStyle name="Currency 5 17 2 2" xfId="17530" xr:uid="{99679E95-D16F-4209-94AB-A8113CCD36C9}"/>
    <cellStyle name="Currency 5 17 3" xfId="17531" xr:uid="{119868DA-F73A-41DA-A2CF-76A20C529033}"/>
    <cellStyle name="Currency 5 18" xfId="17532" xr:uid="{A9504A86-98F9-422B-90F8-0F80184820C0}"/>
    <cellStyle name="Currency 5 18 2" xfId="17533" xr:uid="{84292D21-9EB6-4DC5-A4D8-0D19B88DFD94}"/>
    <cellStyle name="Currency 5 18 2 2" xfId="17534" xr:uid="{646B48FB-FF02-4C8B-B4A5-0CC6277EE68C}"/>
    <cellStyle name="Currency 5 18 3" xfId="17535" xr:uid="{6B70AB0E-E913-4D0C-87A7-DA514D21BBBC}"/>
    <cellStyle name="Currency 5 19" xfId="17536" xr:uid="{5A9D3D06-7D07-49BF-A688-0635283BB413}"/>
    <cellStyle name="Currency 5 19 2" xfId="17537" xr:uid="{A6F14FC2-A630-43C0-B299-B11844D70CE4}"/>
    <cellStyle name="Currency 5 19 2 2" xfId="17538" xr:uid="{23D87090-27C1-4283-9744-B8EB38053652}"/>
    <cellStyle name="Currency 5 19 3" xfId="17539" xr:uid="{6F654FB7-7A0C-42B4-8D11-EE743F8DD15C}"/>
    <cellStyle name="Currency 5 2" xfId="17540" xr:uid="{C05D23CE-7ABF-464D-B3BA-C28BB0A3BA31}"/>
    <cellStyle name="Currency 5 2 10" xfId="17541" xr:uid="{EB1BF9C4-4232-48E3-9007-69128ACEC014}"/>
    <cellStyle name="Currency 5 2 11" xfId="17542" xr:uid="{205C5423-ADA4-4CF7-859E-F901B40F6290}"/>
    <cellStyle name="Currency 5 2 11 2" xfId="17543" xr:uid="{0B587C8D-CCE1-4FC8-9E30-F3E1B3E267DD}"/>
    <cellStyle name="Currency 5 2 11 2 2" xfId="17544" xr:uid="{E0A99B49-CAEB-4A8B-B4EB-ABE766EAFD12}"/>
    <cellStyle name="Currency 5 2 11 2 2 2" xfId="17545" xr:uid="{5822412F-6200-4B3C-8359-E7ACFB7CE3CF}"/>
    <cellStyle name="Currency 5 2 11 2 2 2 2" xfId="17546" xr:uid="{FF6A7502-219E-4DB7-8FAA-6C134543ADC0}"/>
    <cellStyle name="Currency 5 2 11 2 2 3" xfId="17547" xr:uid="{1F25C02B-742E-486C-B935-576577F7FD8C}"/>
    <cellStyle name="Currency 5 2 11 2 2 4" xfId="17548" xr:uid="{6D8FAC89-ABF4-445A-9CA6-866A431B8926}"/>
    <cellStyle name="Currency 5 2 11 2 3" xfId="17549" xr:uid="{61A1F312-3D34-4C7C-98FD-460FD434FE10}"/>
    <cellStyle name="Currency 5 2 11 2 3 2" xfId="17550" xr:uid="{8B977DEB-881E-4BF9-9D24-B9B7FCAFC3F9}"/>
    <cellStyle name="Currency 5 2 11 2 4" xfId="17551" xr:uid="{2E7A011A-908F-4EB4-960C-918C35040D3D}"/>
    <cellStyle name="Currency 5 2 11 2 5" xfId="17552" xr:uid="{97DCAFF8-77D4-4FCC-8C4B-66A2400B03C5}"/>
    <cellStyle name="Currency 5 2 11 3" xfId="17553" xr:uid="{1BA9FA4C-339A-48E7-88E6-07CEC6F24796}"/>
    <cellStyle name="Currency 5 2 12" xfId="17554" xr:uid="{93093889-9853-4BF3-8988-BBC10AD63B62}"/>
    <cellStyle name="Currency 5 2 12 2" xfId="17555" xr:uid="{BA2923CA-8D09-484C-909E-7DBB365858A6}"/>
    <cellStyle name="Currency 5 2 12 2 2" xfId="17556" xr:uid="{F587998E-6053-4895-AD5E-02D7113B4057}"/>
    <cellStyle name="Currency 5 2 12 2 2 2" xfId="17557" xr:uid="{051D02CA-08E6-4B30-BC92-89389AB09D44}"/>
    <cellStyle name="Currency 5 2 12 2 3" xfId="17558" xr:uid="{BCDE7FD6-6853-4C87-BC7B-5FEBE988A098}"/>
    <cellStyle name="Currency 5 2 12 2 4" xfId="17559" xr:uid="{13D6FAA5-1396-4650-83C2-B2742562411C}"/>
    <cellStyle name="Currency 5 2 12 3" xfId="17560" xr:uid="{643F4DC8-A77F-472F-8460-6CC9DCBAAB79}"/>
    <cellStyle name="Currency 5 2 12 3 2" xfId="17561" xr:uid="{2598A317-CCDC-433F-B042-CE8FB9A3A2D7}"/>
    <cellStyle name="Currency 5 2 12 4" xfId="17562" xr:uid="{27197CA7-45AC-4EA3-AE59-CB0C3BA0F9E9}"/>
    <cellStyle name="Currency 5 2 12 5" xfId="17563" xr:uid="{98B220B9-34F2-48AA-9CC7-ADFFDFC8F267}"/>
    <cellStyle name="Currency 5 2 13" xfId="17564" xr:uid="{6F1235F4-1C69-4944-A4C2-8B93F577F041}"/>
    <cellStyle name="Currency 5 2 13 2" xfId="17565" xr:uid="{D30BD628-F730-4839-9A33-0F100918CB74}"/>
    <cellStyle name="Currency 5 2 13 2 2" xfId="17566" xr:uid="{68D8C844-C37C-4D1D-BE92-D048E4E19A63}"/>
    <cellStyle name="Currency 5 2 13 3" xfId="17567" xr:uid="{114CB2B0-F777-4650-ABA2-17F903CCEF8F}"/>
    <cellStyle name="Currency 5 2 14" xfId="17568" xr:uid="{68A812A2-DA89-487B-A1DB-C06452A4123C}"/>
    <cellStyle name="Currency 5 2 14 2" xfId="17569" xr:uid="{5CABA3C0-C6F9-48F3-8B89-75038693027A}"/>
    <cellStyle name="Currency 5 2 14 2 2" xfId="17570" xr:uid="{CD287281-745F-4C38-B3B8-51271AE65EA3}"/>
    <cellStyle name="Currency 5 2 14 3" xfId="17571" xr:uid="{989837AD-9B92-46EE-A705-27B1DAC3AFC2}"/>
    <cellStyle name="Currency 5 2 15" xfId="17572" xr:uid="{FD092B1A-1C96-412D-A57C-672F3CD19A43}"/>
    <cellStyle name="Currency 5 2 15 2" xfId="17573" xr:uid="{D58D54FC-66E0-4BA0-8B29-0F56456571A6}"/>
    <cellStyle name="Currency 5 2 15 2 2" xfId="17574" xr:uid="{07017D9C-605B-476D-A5B5-0F9A0369E547}"/>
    <cellStyle name="Currency 5 2 15 3" xfId="17575" xr:uid="{DBB6B50A-ED5B-4183-93F2-0A100CF63AFD}"/>
    <cellStyle name="Currency 5 2 16" xfId="17576" xr:uid="{6503A46F-8F25-42AC-8EFD-44E7A3BA0ACF}"/>
    <cellStyle name="Currency 5 2 16 2" xfId="17577" xr:uid="{D00B26A0-BE49-4D7F-A02E-BF9B1B48FD71}"/>
    <cellStyle name="Currency 5 2 16 2 2" xfId="17578" xr:uid="{DE1EA5F1-0690-49FA-AD60-55DE729567EB}"/>
    <cellStyle name="Currency 5 2 16 3" xfId="17579" xr:uid="{EDE5A28A-24FA-41C3-94D6-29AFF1850B49}"/>
    <cellStyle name="Currency 5 2 17" xfId="17580" xr:uid="{836BA7C1-0966-4531-852B-7BF7DE50C0B2}"/>
    <cellStyle name="Currency 5 2 17 2" xfId="17581" xr:uid="{E7F577C9-243B-4876-982D-1A9C46C5C831}"/>
    <cellStyle name="Currency 5 2 17 2 2" xfId="17582" xr:uid="{CAAAE09C-C9DB-4A6E-AFFB-CE4E486E258B}"/>
    <cellStyle name="Currency 5 2 17 3" xfId="17583" xr:uid="{551778D2-B290-4643-8AC4-2D563F58B282}"/>
    <cellStyle name="Currency 5 2 18" xfId="17584" xr:uid="{AD49AC06-6EA3-4BD8-B25D-EFEAD9507D5D}"/>
    <cellStyle name="Currency 5 2 18 2" xfId="17585" xr:uid="{93181D2D-1D06-4E7F-9BE3-A76ED8E93EAD}"/>
    <cellStyle name="Currency 5 2 19" xfId="17586" xr:uid="{0F534BB9-53E9-4537-A415-08F115BF40A3}"/>
    <cellStyle name="Currency 5 2 19 2" xfId="17587" xr:uid="{123B247B-C661-4136-8FB2-FBCA852C2BE0}"/>
    <cellStyle name="Currency 5 2 2" xfId="17588" xr:uid="{3FE92C1F-4203-444D-AEA1-F4EA1FA24C2F}"/>
    <cellStyle name="Currency 5 2 2 10" xfId="17589" xr:uid="{3EA4E56B-2D10-4831-9899-143863203815}"/>
    <cellStyle name="Currency 5 2 2 10 2" xfId="17590" xr:uid="{E27F55A5-7F7B-4F38-8E37-7850C406423B}"/>
    <cellStyle name="Currency 5 2 2 10 2 2" xfId="17591" xr:uid="{D9B07DCB-C03A-4E79-B395-139CD389B1E7}"/>
    <cellStyle name="Currency 5 2 2 10 2 2 2" xfId="17592" xr:uid="{791C9783-5C4E-4436-968F-41198563CB8A}"/>
    <cellStyle name="Currency 5 2 2 10 2 2 2 2" xfId="17593" xr:uid="{3E6875CD-79C6-419B-A390-C1839EBD54E2}"/>
    <cellStyle name="Currency 5 2 2 10 2 2 3" xfId="17594" xr:uid="{5D14FD7C-720D-460E-A02A-F5590520BFD8}"/>
    <cellStyle name="Currency 5 2 2 10 2 2 4" xfId="17595" xr:uid="{16CA9DC7-7EC7-4446-8460-B4D41CA7C259}"/>
    <cellStyle name="Currency 5 2 2 10 2 3" xfId="17596" xr:uid="{3BA10A67-B6EE-4F6E-9E24-9D3964D67ABB}"/>
    <cellStyle name="Currency 5 2 2 10 2 3 2" xfId="17597" xr:uid="{8F655E3B-B81F-454D-AD1D-807520E39F93}"/>
    <cellStyle name="Currency 5 2 2 10 2 4" xfId="17598" xr:uid="{A44C1D4F-4637-4825-B977-D6563E01ADD9}"/>
    <cellStyle name="Currency 5 2 2 10 2 5" xfId="17599" xr:uid="{287ABD7B-5533-4D97-9DF4-B0AA4680EB5D}"/>
    <cellStyle name="Currency 5 2 2 10 3" xfId="17600" xr:uid="{3A16356E-1D65-4E99-962E-5FE91E679F68}"/>
    <cellStyle name="Currency 5 2 2 11" xfId="17601" xr:uid="{083D6927-4DDB-43B7-BC32-C95AE75738DB}"/>
    <cellStyle name="Currency 5 2 2 11 2" xfId="17602" xr:uid="{AA41642B-770C-4D08-93E3-65FEED650F5B}"/>
    <cellStyle name="Currency 5 2 2 11 2 2" xfId="17603" xr:uid="{1977A6F8-547C-4886-9E27-8156DCEB1781}"/>
    <cellStyle name="Currency 5 2 2 11 2 2 2" xfId="17604" xr:uid="{6217CAD4-98C6-45CE-AA5B-CA15DB75A5CB}"/>
    <cellStyle name="Currency 5 2 2 11 2 3" xfId="17605" xr:uid="{F0E368C3-D2D3-42C5-8D03-1F8877B18630}"/>
    <cellStyle name="Currency 5 2 2 11 2 4" xfId="17606" xr:uid="{9FA41810-FE01-47BB-AB74-5431BB7AFAE9}"/>
    <cellStyle name="Currency 5 2 2 11 3" xfId="17607" xr:uid="{FF8ACE09-6F19-4ADD-8BC9-296E5671C9DC}"/>
    <cellStyle name="Currency 5 2 2 11 3 2" xfId="17608" xr:uid="{A3700527-B921-4489-A09C-FD402073BA5C}"/>
    <cellStyle name="Currency 5 2 2 11 4" xfId="17609" xr:uid="{F7EBDE82-E4EE-4827-9D0C-FD0683E7E0EA}"/>
    <cellStyle name="Currency 5 2 2 11 5" xfId="17610" xr:uid="{190178D1-AAEE-48DE-962E-92F0DFD9C0A1}"/>
    <cellStyle name="Currency 5 2 2 12" xfId="17611" xr:uid="{65D81232-CA9A-40F4-ADF8-8D55066D7F1A}"/>
    <cellStyle name="Currency 5 2 2 12 2" xfId="17612" xr:uid="{1F925D38-107D-4DAA-B18F-B5622A90BA54}"/>
    <cellStyle name="Currency 5 2 2 12 2 2" xfId="17613" xr:uid="{6AA13AC5-F974-4484-AED8-07BC58828216}"/>
    <cellStyle name="Currency 5 2 2 12 3" xfId="17614" xr:uid="{9C40347A-4380-4000-B559-CEF97E015D13}"/>
    <cellStyle name="Currency 5 2 2 13" xfId="17615" xr:uid="{6B374BDF-BA57-4DF8-B9A2-0F7922F30D5B}"/>
    <cellStyle name="Currency 5 2 2 13 2" xfId="17616" xr:uid="{31E7A43B-2E9C-44E3-85CD-FF77619A6DAA}"/>
    <cellStyle name="Currency 5 2 2 13 2 2" xfId="17617" xr:uid="{ECC51264-172B-4236-A11D-0FDC2E275224}"/>
    <cellStyle name="Currency 5 2 2 13 3" xfId="17618" xr:uid="{B2F92C03-3EB8-4C3A-A4A2-E803F6DF3868}"/>
    <cellStyle name="Currency 5 2 2 14" xfId="17619" xr:uid="{5CC2AA6D-7A93-4338-AC97-0DE676C1EC96}"/>
    <cellStyle name="Currency 5 2 2 14 2" xfId="17620" xr:uid="{C4FDA7CD-C194-4295-91C0-920D5A5F77B5}"/>
    <cellStyle name="Currency 5 2 2 14 2 2" xfId="17621" xr:uid="{0CA8C3A1-911A-40C8-9502-E75DE1A8234F}"/>
    <cellStyle name="Currency 5 2 2 14 3" xfId="17622" xr:uid="{FA485106-4617-463E-9B7F-7F00A017DDA3}"/>
    <cellStyle name="Currency 5 2 2 15" xfId="17623" xr:uid="{1D6B0E84-9589-42E5-AA90-5D5EE91BC191}"/>
    <cellStyle name="Currency 5 2 2 15 2" xfId="17624" xr:uid="{F946FDE6-8BBE-44E0-8727-129D87791A15}"/>
    <cellStyle name="Currency 5 2 2 15 2 2" xfId="17625" xr:uid="{88D1A878-73AB-40FB-9B8C-4E02ADE8F500}"/>
    <cellStyle name="Currency 5 2 2 15 3" xfId="17626" xr:uid="{7215BB18-0832-4FAE-8015-8921D9144023}"/>
    <cellStyle name="Currency 5 2 2 16" xfId="17627" xr:uid="{CB53013C-B695-44FE-8311-8DBD08827B1D}"/>
    <cellStyle name="Currency 5 2 2 16 2" xfId="17628" xr:uid="{10290880-0BFE-43B8-8151-E89C3690E8B1}"/>
    <cellStyle name="Currency 5 2 2 16 2 2" xfId="17629" xr:uid="{9120C9B7-AFCD-4441-B8B4-8C9D2F7CFE8D}"/>
    <cellStyle name="Currency 5 2 2 16 3" xfId="17630" xr:uid="{6B844C8B-E636-4D08-8EDF-779E8478B534}"/>
    <cellStyle name="Currency 5 2 2 17" xfId="17631" xr:uid="{4918D85D-DE1E-4E22-9D1C-7C6CFB0BF14D}"/>
    <cellStyle name="Currency 5 2 2 17 2" xfId="17632" xr:uid="{73C9C353-D1C8-4E86-8FCA-AD7D1DAD26CC}"/>
    <cellStyle name="Currency 5 2 2 18" xfId="17633" xr:uid="{4273BA8B-EE39-4060-B6EA-940F34564397}"/>
    <cellStyle name="Currency 5 2 2 18 2" xfId="17634" xr:uid="{5FA0B0CC-B8C9-46B2-9C3A-B3AD01ACE9FA}"/>
    <cellStyle name="Currency 5 2 2 19" xfId="17635" xr:uid="{9EE1180E-1A3B-457E-AADF-D0E534877BF2}"/>
    <cellStyle name="Currency 5 2 2 2" xfId="17636" xr:uid="{19EBA9EB-19F5-4C42-BBAC-5028AC99998D}"/>
    <cellStyle name="Currency 5 2 2 2 2" xfId="17637" xr:uid="{4E5EFAE3-9303-45FE-A996-9E63C2B09C52}"/>
    <cellStyle name="Currency 5 2 2 2 3" xfId="17638" xr:uid="{08D70340-5C7F-4B98-B72D-CC8420690C3C}"/>
    <cellStyle name="Currency 5 2 2 3" xfId="17639" xr:uid="{C7E5E5F8-9AE5-4BB4-88EF-B71F3F6049C8}"/>
    <cellStyle name="Currency 5 2 2 4" xfId="17640" xr:uid="{882F23FA-482C-4C51-93A2-483ED76BCF9C}"/>
    <cellStyle name="Currency 5 2 2 5" xfId="17641" xr:uid="{963F02EA-8DC4-48D8-8AA0-3B62B53E0E90}"/>
    <cellStyle name="Currency 5 2 2 6" xfId="17642" xr:uid="{67242830-E1BB-43ED-A072-F7AA977FED13}"/>
    <cellStyle name="Currency 5 2 2 7" xfId="17643" xr:uid="{F46192E8-0212-46FF-A3F7-AF9C9DF48B3B}"/>
    <cellStyle name="Currency 5 2 2 8" xfId="17644" xr:uid="{382EC869-3312-42C5-B1B3-C245262666A9}"/>
    <cellStyle name="Currency 5 2 2 9" xfId="17645" xr:uid="{066CBC0F-2391-4F80-BDCD-F89C5DF2701E}"/>
    <cellStyle name="Currency 5 2 20" xfId="17646" xr:uid="{9C59953F-04B0-497B-BE63-925990976FA3}"/>
    <cellStyle name="Currency 5 2 3" xfId="17647" xr:uid="{5C29250A-A6C2-4FED-9DFF-5CF2E76BA6B9}"/>
    <cellStyle name="Currency 5 2 3 2" xfId="17648" xr:uid="{E50ADA8C-789F-42B6-97DC-C22C71B7D8AF}"/>
    <cellStyle name="Currency 5 2 3 3" xfId="17649" xr:uid="{4F1383B8-1BCB-484B-8C62-1A59DD4F8F38}"/>
    <cellStyle name="Currency 5 2 4" xfId="17650" xr:uid="{BEBF3D3A-B16E-4C53-B2BF-404C87894175}"/>
    <cellStyle name="Currency 5 2 5" xfId="17651" xr:uid="{0DC9046D-21ED-4EDF-9049-6C367D511793}"/>
    <cellStyle name="Currency 5 2 6" xfId="17652" xr:uid="{0DB8E790-82BE-4DAD-BE1A-FAB4ADAAABDD}"/>
    <cellStyle name="Currency 5 2 7" xfId="17653" xr:uid="{492B9E26-4B5A-4186-BEFE-5D21610FA27A}"/>
    <cellStyle name="Currency 5 2 8" xfId="17654" xr:uid="{E10447F4-6837-4C68-A9B4-B894EBB43C24}"/>
    <cellStyle name="Currency 5 2 9" xfId="17655" xr:uid="{65012745-BFB9-42EE-BA71-385B606B8D98}"/>
    <cellStyle name="Currency 5 20" xfId="17656" xr:uid="{AFF4D0A7-F4C0-4F36-9DB4-61785E462D2C}"/>
    <cellStyle name="Currency 5 20 2" xfId="17657" xr:uid="{C72ABF0A-1B9E-4F54-9DE2-06870D18B480}"/>
    <cellStyle name="Currency 5 21" xfId="17658" xr:uid="{47737C1A-75C1-4BB7-9087-9D32BDE2B54E}"/>
    <cellStyle name="Currency 5 21 2" xfId="17659" xr:uid="{E6BC96E0-50A4-43A6-B16E-86DCBFCBCB03}"/>
    <cellStyle name="Currency 5 22" xfId="17660" xr:uid="{6E660C66-63CA-4015-A760-2146463BD9EC}"/>
    <cellStyle name="Currency 5 3" xfId="17661" xr:uid="{9A76BADA-8C34-42CB-BFDC-1C885312DB4B}"/>
    <cellStyle name="Currency 5 3 10" xfId="17662" xr:uid="{FFA2146B-BB63-4A9E-85B0-8A9ECF267A92}"/>
    <cellStyle name="Currency 5 3 10 2" xfId="17663" xr:uid="{A13C8973-FC21-4EC9-B371-99FC3303805A}"/>
    <cellStyle name="Currency 5 3 10 2 2" xfId="17664" xr:uid="{F53535C3-2AF0-4B02-86A5-E23885069179}"/>
    <cellStyle name="Currency 5 3 10 2 2 2" xfId="17665" xr:uid="{3CB677F1-74B1-420D-8192-2E762B74920D}"/>
    <cellStyle name="Currency 5 3 10 2 2 2 2" xfId="17666" xr:uid="{9032B09E-1106-44C0-B8F8-BE63D40AFE88}"/>
    <cellStyle name="Currency 5 3 10 2 2 3" xfId="17667" xr:uid="{F0921A0A-4BE5-496A-9720-0F351DE06331}"/>
    <cellStyle name="Currency 5 3 10 2 2 4" xfId="17668" xr:uid="{9E6B752B-C917-4A2B-99D4-EAD2EB9AB36C}"/>
    <cellStyle name="Currency 5 3 10 2 3" xfId="17669" xr:uid="{864CE1FB-DFA2-475C-B99C-53817951DA31}"/>
    <cellStyle name="Currency 5 3 10 2 3 2" xfId="17670" xr:uid="{3EAE3113-8A70-4302-8DAD-87CA920909A9}"/>
    <cellStyle name="Currency 5 3 10 2 4" xfId="17671" xr:uid="{EE63D12F-181E-4FE6-B94A-009E21C2D874}"/>
    <cellStyle name="Currency 5 3 10 2 5" xfId="17672" xr:uid="{D38CC6CC-D05E-4212-876B-A7D52ED26876}"/>
    <cellStyle name="Currency 5 3 10 3" xfId="17673" xr:uid="{3B88C578-5D57-46E4-8970-4197EB741FD1}"/>
    <cellStyle name="Currency 5 3 11" xfId="17674" xr:uid="{4A3406A3-79F4-4909-BBAC-A59ED328F426}"/>
    <cellStyle name="Currency 5 3 11 2" xfId="17675" xr:uid="{03E5232B-0565-4C88-BC66-C005311D5362}"/>
    <cellStyle name="Currency 5 3 11 2 2" xfId="17676" xr:uid="{3E438400-96B2-4C56-ABA7-F993DF869070}"/>
    <cellStyle name="Currency 5 3 11 2 2 2" xfId="17677" xr:uid="{58D38ADC-BC5B-4406-95A9-63E147139969}"/>
    <cellStyle name="Currency 5 3 11 2 3" xfId="17678" xr:uid="{D9E969A3-536B-42A6-8D8B-60613ECC959E}"/>
    <cellStyle name="Currency 5 3 11 2 4" xfId="17679" xr:uid="{A8D9590B-D57D-4A7B-8144-95C95466B701}"/>
    <cellStyle name="Currency 5 3 11 3" xfId="17680" xr:uid="{E0744F46-EC2F-42A6-BD07-0D6A5C5E9FC2}"/>
    <cellStyle name="Currency 5 3 11 3 2" xfId="17681" xr:uid="{36B6EF7F-DC31-4024-80C2-E81FA334CA53}"/>
    <cellStyle name="Currency 5 3 11 4" xfId="17682" xr:uid="{19FB8382-0D28-4A9C-B2AD-661E16638582}"/>
    <cellStyle name="Currency 5 3 11 5" xfId="17683" xr:uid="{D1E06B65-093D-49D6-8D68-B623BA1B297B}"/>
    <cellStyle name="Currency 5 3 12" xfId="17684" xr:uid="{BCC68D4B-68AF-4664-A9ED-A994DC8B2574}"/>
    <cellStyle name="Currency 5 3 12 2" xfId="17685" xr:uid="{CCC3125F-563C-43FD-B7CA-2C9739DC3B7A}"/>
    <cellStyle name="Currency 5 3 12 2 2" xfId="17686" xr:uid="{8C0A9772-C15A-407E-9EFF-E10466403CB7}"/>
    <cellStyle name="Currency 5 3 12 3" xfId="17687" xr:uid="{710DE905-C861-49D6-BD12-6C450343D737}"/>
    <cellStyle name="Currency 5 3 13" xfId="17688" xr:uid="{354B247F-0DF9-4F89-ADAD-870FFB9E39F5}"/>
    <cellStyle name="Currency 5 3 13 2" xfId="17689" xr:uid="{5E874E2D-DDCA-4A81-8EBA-EFBC77BD8CA8}"/>
    <cellStyle name="Currency 5 3 13 2 2" xfId="17690" xr:uid="{27522638-100C-46FE-ACD7-8BDB5A9C9C0C}"/>
    <cellStyle name="Currency 5 3 13 3" xfId="17691" xr:uid="{CB9F1FF4-40E4-4C0A-B806-BE880274E28E}"/>
    <cellStyle name="Currency 5 3 14" xfId="17692" xr:uid="{190A108E-EB63-423F-920A-9B2F35491CD5}"/>
    <cellStyle name="Currency 5 3 14 2" xfId="17693" xr:uid="{C29C38E5-2214-4DCF-A840-C45820F224B4}"/>
    <cellStyle name="Currency 5 3 14 2 2" xfId="17694" xr:uid="{8D3FFB27-4CBE-4F32-821A-26AA8F797C59}"/>
    <cellStyle name="Currency 5 3 14 3" xfId="17695" xr:uid="{9743D9C6-D5D6-4349-856D-A80CAC5A0184}"/>
    <cellStyle name="Currency 5 3 15" xfId="17696" xr:uid="{6CCD2557-8A94-471C-8343-E9FA1678E35A}"/>
    <cellStyle name="Currency 5 3 15 2" xfId="17697" xr:uid="{B0CEE68B-E0F3-4ECA-9FCB-E37F83CB142F}"/>
    <cellStyle name="Currency 5 3 15 2 2" xfId="17698" xr:uid="{6B5CAAD9-4375-4D82-87E9-C2EC739B789A}"/>
    <cellStyle name="Currency 5 3 15 3" xfId="17699" xr:uid="{A477F406-9B00-415A-AB90-6DAB89222F2C}"/>
    <cellStyle name="Currency 5 3 16" xfId="17700" xr:uid="{701A1F2B-B956-49A4-9116-81811EFF844A}"/>
    <cellStyle name="Currency 5 3 16 2" xfId="17701" xr:uid="{206A66EA-0109-4FD6-BAF6-778DBC762749}"/>
    <cellStyle name="Currency 5 3 16 2 2" xfId="17702" xr:uid="{BE1F1E12-DE16-4EA0-BA80-35CC51FB847B}"/>
    <cellStyle name="Currency 5 3 16 3" xfId="17703" xr:uid="{21BA98B2-6CCF-4FDD-B76F-06EB92E1CAC2}"/>
    <cellStyle name="Currency 5 3 17" xfId="17704" xr:uid="{62EA058C-0604-4C7F-A0B5-9ABC42891D76}"/>
    <cellStyle name="Currency 5 3 17 2" xfId="17705" xr:uid="{B157F0B6-A097-4C88-840B-24129EEC3DB3}"/>
    <cellStyle name="Currency 5 3 18" xfId="17706" xr:uid="{63949F11-605A-4AF0-94CB-5EA6E5436BCB}"/>
    <cellStyle name="Currency 5 3 18 2" xfId="17707" xr:uid="{EC40E77C-B10F-4EA9-BBB5-455A3BF36B0B}"/>
    <cellStyle name="Currency 5 3 19" xfId="17708" xr:uid="{2AC7BFBB-2015-4BE8-A49A-54CB7752A670}"/>
    <cellStyle name="Currency 5 3 2" xfId="17709" xr:uid="{D0B51F11-BFC6-424D-B8A3-0D663A801026}"/>
    <cellStyle name="Currency 5 3 2 2" xfId="17710" xr:uid="{195EE0F0-CACF-40DB-B1E3-CF048BCE450A}"/>
    <cellStyle name="Currency 5 3 2 3" xfId="17711" xr:uid="{CED4D9C3-D718-4541-9833-0697DBBA5FC7}"/>
    <cellStyle name="Currency 5 3 20" xfId="17712" xr:uid="{39C96826-B141-4DA5-95BA-F5450A448930}"/>
    <cellStyle name="Currency 5 3 21" xfId="17713" xr:uid="{690F8793-8E12-4D57-BF67-AA5D85359536}"/>
    <cellStyle name="Currency 5 3 22" xfId="17714" xr:uid="{1E12DC4A-09AA-48DD-AFDE-95ABCB767610}"/>
    <cellStyle name="Currency 5 3 3" xfId="17715" xr:uid="{3036F54C-2E23-4822-A1FF-66A8E25B477E}"/>
    <cellStyle name="Currency 5 3 4" xfId="17716" xr:uid="{F702ABE3-D115-4F7A-B2A8-923F33FBF8F3}"/>
    <cellStyle name="Currency 5 3 5" xfId="17717" xr:uid="{79E7808A-679F-4642-964B-A918DFD0628A}"/>
    <cellStyle name="Currency 5 3 6" xfId="17718" xr:uid="{3E397EA5-368D-490E-9AC4-1273ECAD8544}"/>
    <cellStyle name="Currency 5 3 7" xfId="17719" xr:uid="{FAE9C439-2A0F-45CB-AA77-EB1459A2346C}"/>
    <cellStyle name="Currency 5 3 8" xfId="17720" xr:uid="{BA82A0C2-28B3-4DB2-ABFE-7345AEC1FB9B}"/>
    <cellStyle name="Currency 5 3 9" xfId="17721" xr:uid="{9EB8E7A4-CE68-4E49-959B-11885AA00B77}"/>
    <cellStyle name="Currency 5 4" xfId="17722" xr:uid="{6E35E642-AF58-4F74-8EBC-ACA98259907C}"/>
    <cellStyle name="Currency 5 4 10" xfId="17723" xr:uid="{8A31F872-D652-46C2-A2FE-5418C1253625}"/>
    <cellStyle name="Currency 5 4 10 2" xfId="17724" xr:uid="{CCBA4C44-32F7-46D5-8136-086FAB967FEC}"/>
    <cellStyle name="Currency 5 4 10 2 2" xfId="17725" xr:uid="{7001C4D8-662D-4659-803E-1237BCD3F0E0}"/>
    <cellStyle name="Currency 5 4 10 2 2 2" xfId="17726" xr:uid="{83D6299C-FCB2-4711-85EA-3225BCC0F00D}"/>
    <cellStyle name="Currency 5 4 10 2 2 2 2" xfId="17727" xr:uid="{E2506D46-5E13-4886-9C01-46E792770607}"/>
    <cellStyle name="Currency 5 4 10 2 2 3" xfId="17728" xr:uid="{074D1998-D655-48BE-91E7-B1D9E70A84B6}"/>
    <cellStyle name="Currency 5 4 10 2 2 4" xfId="17729" xr:uid="{9779BB8A-2AC8-4000-8A50-4362F7EF7309}"/>
    <cellStyle name="Currency 5 4 10 2 3" xfId="17730" xr:uid="{B70F4F3B-3577-4937-8265-CC3B16631BCC}"/>
    <cellStyle name="Currency 5 4 10 2 3 2" xfId="17731" xr:uid="{53BB706A-8758-45DC-A390-5F71D7B22C92}"/>
    <cellStyle name="Currency 5 4 10 2 4" xfId="17732" xr:uid="{F19867C5-EB3D-4C9D-94EF-E628F221E7F9}"/>
    <cellStyle name="Currency 5 4 10 2 5" xfId="17733" xr:uid="{CDEA3923-163E-4683-BEA3-80B10F2BFD22}"/>
    <cellStyle name="Currency 5 4 10 3" xfId="17734" xr:uid="{B3001182-1656-40FD-BF95-A2006AFC1C08}"/>
    <cellStyle name="Currency 5 4 11" xfId="17735" xr:uid="{0FDD2822-C6A2-46B1-86D3-AE2D1378E89C}"/>
    <cellStyle name="Currency 5 4 11 2" xfId="17736" xr:uid="{B7F6BD35-E9E8-40CA-85BD-D6132C407E00}"/>
    <cellStyle name="Currency 5 4 11 2 2" xfId="17737" xr:uid="{582C7FBE-E2D3-4468-BAD2-4741EA025CE1}"/>
    <cellStyle name="Currency 5 4 11 2 2 2" xfId="17738" xr:uid="{A48729C1-8106-420A-A4BB-A2BF853DB11D}"/>
    <cellStyle name="Currency 5 4 11 2 3" xfId="17739" xr:uid="{549612C5-C7DA-4BFA-907E-0D0CA1D915D1}"/>
    <cellStyle name="Currency 5 4 11 2 4" xfId="17740" xr:uid="{2D1092EA-762B-4843-987B-576573BC7E25}"/>
    <cellStyle name="Currency 5 4 11 3" xfId="17741" xr:uid="{24D6EF0F-A5F1-4B37-81DF-96B6F099942E}"/>
    <cellStyle name="Currency 5 4 11 3 2" xfId="17742" xr:uid="{20A98C58-1D6A-4D91-8279-CF4B06AA0461}"/>
    <cellStyle name="Currency 5 4 11 4" xfId="17743" xr:uid="{A4FBC26E-DAB1-459A-BB09-CCF6A4F32FE1}"/>
    <cellStyle name="Currency 5 4 11 5" xfId="17744" xr:uid="{EB59F26F-DF34-4A13-B142-8E3159B57D5E}"/>
    <cellStyle name="Currency 5 4 12" xfId="17745" xr:uid="{73C08062-E15C-4CE2-939A-68F967ABD0B0}"/>
    <cellStyle name="Currency 5 4 12 2" xfId="17746" xr:uid="{8E590C7A-47C1-4DDE-850C-54657904F8EA}"/>
    <cellStyle name="Currency 5 4 12 2 2" xfId="17747" xr:uid="{2E5D327E-CC71-4DA0-BD10-93D75EA29F7E}"/>
    <cellStyle name="Currency 5 4 12 3" xfId="17748" xr:uid="{067923CB-0A42-4EA1-B889-B6CB8EBA7A38}"/>
    <cellStyle name="Currency 5 4 13" xfId="17749" xr:uid="{77FFE0F7-043E-4D2B-8830-042D01087A64}"/>
    <cellStyle name="Currency 5 4 13 2" xfId="17750" xr:uid="{F1796A38-FC60-42A0-B157-D2234CB94672}"/>
    <cellStyle name="Currency 5 4 13 2 2" xfId="17751" xr:uid="{E20F752F-FBA9-4C70-882A-0DE4E6E80126}"/>
    <cellStyle name="Currency 5 4 13 3" xfId="17752" xr:uid="{53E7EA6F-A008-41F8-B3CA-95D45A861CB0}"/>
    <cellStyle name="Currency 5 4 14" xfId="17753" xr:uid="{37396230-A404-44BE-9162-C62CA2A257FA}"/>
    <cellStyle name="Currency 5 4 14 2" xfId="17754" xr:uid="{BDC13D8F-550B-4B6E-8C8E-0A8D621BFC54}"/>
    <cellStyle name="Currency 5 4 14 2 2" xfId="17755" xr:uid="{3C1A5057-9984-41F5-B5DF-026F138D6E70}"/>
    <cellStyle name="Currency 5 4 14 3" xfId="17756" xr:uid="{D290743D-B10C-4528-B5AD-46E887F1F6EC}"/>
    <cellStyle name="Currency 5 4 15" xfId="17757" xr:uid="{394AB319-9D03-478D-9FC8-FB6F826ADADF}"/>
    <cellStyle name="Currency 5 4 15 2" xfId="17758" xr:uid="{84E52B65-784D-4368-B4BE-32BE88EE6582}"/>
    <cellStyle name="Currency 5 4 15 2 2" xfId="17759" xr:uid="{C00947ED-9CC0-4363-A2CA-4335FB50198D}"/>
    <cellStyle name="Currency 5 4 15 3" xfId="17760" xr:uid="{F30D6C0C-69F7-458C-8DCB-8D916B3368A5}"/>
    <cellStyle name="Currency 5 4 16" xfId="17761" xr:uid="{80605A19-C5E8-465F-B96A-51D5585E5279}"/>
    <cellStyle name="Currency 5 4 16 2" xfId="17762" xr:uid="{2EAAFF96-AFE0-4C08-BEC6-950CE6BD1E80}"/>
    <cellStyle name="Currency 5 4 16 2 2" xfId="17763" xr:uid="{C9DC8DCF-9070-496F-AE11-FE9EC7FBBABE}"/>
    <cellStyle name="Currency 5 4 16 3" xfId="17764" xr:uid="{1DD6628B-E9FC-4A2B-BCF4-E054632DA7C9}"/>
    <cellStyle name="Currency 5 4 17" xfId="17765" xr:uid="{8D4EDECF-5A56-4A9B-9EE5-5C321B409529}"/>
    <cellStyle name="Currency 5 4 17 2" xfId="17766" xr:uid="{9D876B54-80D4-4023-BAFB-1DB5DDBAE48A}"/>
    <cellStyle name="Currency 5 4 18" xfId="17767" xr:uid="{91DF675B-32FF-444E-9AC7-20DAA6D6B137}"/>
    <cellStyle name="Currency 5 4 18 2" xfId="17768" xr:uid="{2DD19B74-4323-487B-BE33-7A4B0E91048F}"/>
    <cellStyle name="Currency 5 4 19" xfId="17769" xr:uid="{885F5E98-23C4-434B-96DC-7BB17163D699}"/>
    <cellStyle name="Currency 5 4 2" xfId="17770" xr:uid="{336BF337-6F8D-42C7-8C0A-5DCE2EF13EAA}"/>
    <cellStyle name="Currency 5 4 2 2" xfId="17771" xr:uid="{081C4D99-A9D7-46CA-BD4B-7583E20C8F0E}"/>
    <cellStyle name="Currency 5 4 2 3" xfId="17772" xr:uid="{04A6AB86-EB9B-45C7-AF2D-3D5454B09198}"/>
    <cellStyle name="Currency 5 4 3" xfId="17773" xr:uid="{9F88A073-DDB6-450B-B5B3-997113442855}"/>
    <cellStyle name="Currency 5 4 4" xfId="17774" xr:uid="{9B567D33-833A-49E1-A90E-632E87062F22}"/>
    <cellStyle name="Currency 5 4 5" xfId="17775" xr:uid="{DF3D5C67-78F8-4AF5-ABD4-21B0D17C722F}"/>
    <cellStyle name="Currency 5 4 6" xfId="17776" xr:uid="{130681BF-5D6D-48F3-85A9-F88C219042B1}"/>
    <cellStyle name="Currency 5 4 7" xfId="17777" xr:uid="{AA9378A3-463A-4DB9-B0C1-E0EDE9DA4519}"/>
    <cellStyle name="Currency 5 4 8" xfId="17778" xr:uid="{A0D32965-17EF-471E-8C5D-53DC8AA70F40}"/>
    <cellStyle name="Currency 5 4 9" xfId="17779" xr:uid="{4A3A3464-71CC-4B26-A537-56AE3A7BB98A}"/>
    <cellStyle name="Currency 5 5" xfId="17780" xr:uid="{8B4F61E1-4437-494D-8859-005E1E571941}"/>
    <cellStyle name="Currency 5 5 2" xfId="17781" xr:uid="{EBC1891B-3055-4E5F-BCD6-C04565E1A324}"/>
    <cellStyle name="Currency 5 5 3" xfId="17782" xr:uid="{99234AEA-4E25-4DC6-8DF8-815DF33857CE}"/>
    <cellStyle name="Currency 5 6" xfId="17783" xr:uid="{4197F682-0402-4511-8A30-6E0DF926BC33}"/>
    <cellStyle name="Currency 5 7" xfId="17784" xr:uid="{50AB8A7F-B056-48E0-BF3E-6E359AEFF854}"/>
    <cellStyle name="Currency 5 8" xfId="17785" xr:uid="{C00978AE-8A5E-443C-8091-126D20E8AD79}"/>
    <cellStyle name="Currency 5 9" xfId="17786" xr:uid="{E2E33631-A03C-4C0C-A7E1-A327E93EE93B}"/>
    <cellStyle name="Currency 6" xfId="17787" xr:uid="{1D5E7609-DBD8-4B22-B88A-D72A4D7B23CC}"/>
    <cellStyle name="Currency 6 2" xfId="17788" xr:uid="{782F7F3F-B32F-4CC7-9038-07437A8D0AAF}"/>
    <cellStyle name="Currency 6 3" xfId="17789" xr:uid="{D934210C-5AEF-421F-B811-58B25D92BAE5}"/>
    <cellStyle name="Currency 6 3 2" xfId="17790" xr:uid="{2043B6FD-0FF2-4CC8-AFC0-0EF12FA3833C}"/>
    <cellStyle name="Currency 6 4" xfId="17791" xr:uid="{77FE26C2-77B5-49B0-95C7-B12F47EFBC3C}"/>
    <cellStyle name="Currency 6 5" xfId="17792" xr:uid="{F4E5EC8A-0132-4BCC-A9DC-424DA4887C79}"/>
    <cellStyle name="Currency 7" xfId="17793" xr:uid="{642E05C2-B67B-4A9B-9AF5-7E456AC92119}"/>
    <cellStyle name="Currency 7 10" xfId="17794" xr:uid="{4ACBF904-CBF4-4742-A20D-82A6F9C94384}"/>
    <cellStyle name="Currency 7 11" xfId="17795" xr:uid="{88437521-7AFD-4D2B-880F-0C34C7DF0C62}"/>
    <cellStyle name="Currency 7 12" xfId="17796" xr:uid="{DFFE8ACE-172F-4646-A8E2-0E39D18E34D6}"/>
    <cellStyle name="Currency 7 12 2" xfId="17797" xr:uid="{C57914DA-4C88-474D-B810-EE73802D9388}"/>
    <cellStyle name="Currency 7 12 2 2" xfId="17798" xr:uid="{A4F4E3A6-97CB-4F4A-AE2F-70028694ABE5}"/>
    <cellStyle name="Currency 7 12 2 2 2" xfId="17799" xr:uid="{8AF95170-2AC7-4D52-963F-D8D80C06DB36}"/>
    <cellStyle name="Currency 7 12 2 2 2 2" xfId="17800" xr:uid="{15AB6549-4836-410F-9C67-5F980C47F017}"/>
    <cellStyle name="Currency 7 12 2 2 3" xfId="17801" xr:uid="{1933E7C3-1CA9-4AB2-8BC0-12DCA4E36E72}"/>
    <cellStyle name="Currency 7 12 2 2 4" xfId="17802" xr:uid="{9E4C8BE6-26DF-4FBD-8EB7-8270CFB93A6D}"/>
    <cellStyle name="Currency 7 12 2 3" xfId="17803" xr:uid="{C237DF0D-1F0D-4A5C-B128-A374B674FF7F}"/>
    <cellStyle name="Currency 7 12 2 3 2" xfId="17804" xr:uid="{6CE6C48B-6C97-46A3-BF02-D39548F35851}"/>
    <cellStyle name="Currency 7 12 2 4" xfId="17805" xr:uid="{1052D984-8A9F-48BD-8A8A-F233D0329673}"/>
    <cellStyle name="Currency 7 12 2 5" xfId="17806" xr:uid="{D15AA863-2D13-4BA1-8D25-F9100DD821F1}"/>
    <cellStyle name="Currency 7 12 3" xfId="17807" xr:uid="{E11A3D4A-D0E1-4ABA-ACF0-300C32730038}"/>
    <cellStyle name="Currency 7 13" xfId="17808" xr:uid="{B0D49E7D-AE79-4802-8FEE-C9AC7F5F34F9}"/>
    <cellStyle name="Currency 7 13 2" xfId="17809" xr:uid="{D7C190DE-6838-4CEA-9358-8ACB8E90CC5F}"/>
    <cellStyle name="Currency 7 13 2 2" xfId="17810" xr:uid="{76553579-4E92-473E-B67D-D9E079D1C9E2}"/>
    <cellStyle name="Currency 7 13 2 2 2" xfId="17811" xr:uid="{BBE8EEDA-5322-4168-A40F-4CB845E86017}"/>
    <cellStyle name="Currency 7 13 2 3" xfId="17812" xr:uid="{129D79E9-1AD3-4E94-8934-CAD1964AB275}"/>
    <cellStyle name="Currency 7 13 2 4" xfId="17813" xr:uid="{E51DA31D-DDCE-46DC-B6FE-F98544D545B5}"/>
    <cellStyle name="Currency 7 13 3" xfId="17814" xr:uid="{AE9933A6-5E14-4082-8F14-26DB3AE43224}"/>
    <cellStyle name="Currency 7 13 3 2" xfId="17815" xr:uid="{D4E8B4B4-B896-4E52-ABEE-F192AA7C6A74}"/>
    <cellStyle name="Currency 7 13 4" xfId="17816" xr:uid="{414BAA56-1B2B-4637-9E85-7C4536D63572}"/>
    <cellStyle name="Currency 7 13 5" xfId="17817" xr:uid="{8019B77D-0598-4C6B-A36C-C49240111988}"/>
    <cellStyle name="Currency 7 14" xfId="17818" xr:uid="{9445983A-14A2-46B9-A394-04212DABBAA6}"/>
    <cellStyle name="Currency 7 14 2" xfId="17819" xr:uid="{32BC490D-DF6B-4443-984C-DC0918238E87}"/>
    <cellStyle name="Currency 7 14 2 2" xfId="17820" xr:uid="{EE1B1CC6-C146-4FB0-A64A-CE29BD28E3CF}"/>
    <cellStyle name="Currency 7 14 3" xfId="17821" xr:uid="{428615FE-31C0-496F-B07E-44421CA4A259}"/>
    <cellStyle name="Currency 7 15" xfId="17822" xr:uid="{81FA8DB0-3402-4CD6-B4BA-C6B9FA05B821}"/>
    <cellStyle name="Currency 7 15 2" xfId="17823" xr:uid="{FBE87BC3-868D-4EFD-9061-99B8A4259C85}"/>
    <cellStyle name="Currency 7 15 2 2" xfId="17824" xr:uid="{8E30A627-A5AD-4C40-8140-81C51DED1A67}"/>
    <cellStyle name="Currency 7 15 3" xfId="17825" xr:uid="{92506B42-E3D4-43D3-B459-0D56FBC16061}"/>
    <cellStyle name="Currency 7 16" xfId="17826" xr:uid="{AE6CCA2B-FB47-4BF3-8888-E104F32BCD88}"/>
    <cellStyle name="Currency 7 16 2" xfId="17827" xr:uid="{4D0222E6-2EFD-40A1-929C-95790C2D29A4}"/>
    <cellStyle name="Currency 7 16 2 2" xfId="17828" xr:uid="{4EBBA0CA-B050-4A73-8E0D-B9E68CBD7C68}"/>
    <cellStyle name="Currency 7 16 3" xfId="17829" xr:uid="{2A921FD3-A889-4FAC-AA3F-3AE3BA7BC415}"/>
    <cellStyle name="Currency 7 17" xfId="17830" xr:uid="{4D0B989D-C957-42F5-BD2B-21124E667CC0}"/>
    <cellStyle name="Currency 7 17 2" xfId="17831" xr:uid="{4746BDC0-83FC-4A2E-BBF5-32D58DE72C02}"/>
    <cellStyle name="Currency 7 17 2 2" xfId="17832" xr:uid="{C55C9421-F48C-432C-A71B-B3FA2C831BD4}"/>
    <cellStyle name="Currency 7 17 3" xfId="17833" xr:uid="{34EC1666-5983-41C0-BB95-4CC02ABDA609}"/>
    <cellStyle name="Currency 7 18" xfId="17834" xr:uid="{CBC7844F-8414-4735-8AE8-3E5A5DCF9CF3}"/>
    <cellStyle name="Currency 7 18 2" xfId="17835" xr:uid="{E0F52BB3-339F-4460-8796-217058ABA31F}"/>
    <cellStyle name="Currency 7 18 2 2" xfId="17836" xr:uid="{4E06E123-B0C3-484C-8FD7-A8DD29C100F4}"/>
    <cellStyle name="Currency 7 18 3" xfId="17837" xr:uid="{EE2AA776-D3CD-436B-9026-4A9D14EA17AE}"/>
    <cellStyle name="Currency 7 19" xfId="17838" xr:uid="{AD4D6ADB-63F1-49E6-A63F-0C311441A4C4}"/>
    <cellStyle name="Currency 7 19 2" xfId="17839" xr:uid="{45BAE592-745B-4743-8FDC-D9A5E3A2EA43}"/>
    <cellStyle name="Currency 7 2" xfId="17840" xr:uid="{B37999D9-7B1E-4533-9891-BE56717733C6}"/>
    <cellStyle name="Currency 7 20" xfId="17841" xr:uid="{52F1D56D-B3D2-4389-8276-15A492C71969}"/>
    <cellStyle name="Currency 7 20 2" xfId="17842" xr:uid="{9D6E7C91-1B12-4017-BA31-58E0F470B573}"/>
    <cellStyle name="Currency 7 21" xfId="17843" xr:uid="{84A3B06E-689F-4F69-93C3-37FDC04DB01E}"/>
    <cellStyle name="Currency 7 3" xfId="17844" xr:uid="{84B6F763-38EF-4B0E-A6F8-00C554431E67}"/>
    <cellStyle name="Currency 7 3 10" xfId="17845" xr:uid="{74DAAFEB-4619-41B1-AD3B-741C1ED45F20}"/>
    <cellStyle name="Currency 7 3 10 2" xfId="17846" xr:uid="{06578AD2-EC9A-4E65-8335-D0C448EAA9E5}"/>
    <cellStyle name="Currency 7 3 10 2 2" xfId="17847" xr:uid="{C15CBD5F-E66E-4D8E-9DDE-7C8EB186D0BF}"/>
    <cellStyle name="Currency 7 3 10 2 2 2" xfId="17848" xr:uid="{DE4BAC35-BBB3-4491-B522-FE0F9A13C409}"/>
    <cellStyle name="Currency 7 3 10 2 2 2 2" xfId="17849" xr:uid="{5312A662-72F6-4CE8-B851-75392C932F7F}"/>
    <cellStyle name="Currency 7 3 10 2 2 3" xfId="17850" xr:uid="{02FA44CD-8A9D-4FD4-9CA7-341857E95FBF}"/>
    <cellStyle name="Currency 7 3 10 2 2 4" xfId="17851" xr:uid="{8B8D8C7A-7DFF-4C54-A124-9C93EFBC04BD}"/>
    <cellStyle name="Currency 7 3 10 2 3" xfId="17852" xr:uid="{DB4EFE33-211E-4FE2-B629-CA00ACACC488}"/>
    <cellStyle name="Currency 7 3 10 2 3 2" xfId="17853" xr:uid="{C9388728-58B5-4B28-87B7-F09DA3F95514}"/>
    <cellStyle name="Currency 7 3 10 2 4" xfId="17854" xr:uid="{BA659AB9-E0F4-4E3C-AD42-1D9A64511576}"/>
    <cellStyle name="Currency 7 3 10 2 5" xfId="17855" xr:uid="{70C2B3E4-F628-445C-B2F8-C7DDB91053D5}"/>
    <cellStyle name="Currency 7 3 10 3" xfId="17856" xr:uid="{D6271DCF-2D8D-40DC-8199-88FE8A7CDB6C}"/>
    <cellStyle name="Currency 7 3 11" xfId="17857" xr:uid="{AF23DC41-AA0C-4277-AA2C-B58B17B7188E}"/>
    <cellStyle name="Currency 7 3 11 2" xfId="17858" xr:uid="{BFF827D3-8F02-425C-A2FB-A70F464CA43F}"/>
    <cellStyle name="Currency 7 3 11 2 2" xfId="17859" xr:uid="{004AA97E-0A9E-4A1E-93DE-24E69D783B0B}"/>
    <cellStyle name="Currency 7 3 11 2 2 2" xfId="17860" xr:uid="{A25AC411-95A8-49CE-8E7F-312D778B2DCB}"/>
    <cellStyle name="Currency 7 3 11 2 3" xfId="17861" xr:uid="{FF44313A-3C2A-428B-AC92-B0585ADACE63}"/>
    <cellStyle name="Currency 7 3 11 2 4" xfId="17862" xr:uid="{7C8AA959-BA44-43D4-A2A1-AAA60D09BAA1}"/>
    <cellStyle name="Currency 7 3 11 3" xfId="17863" xr:uid="{AA35EFFC-6DDB-478D-A0B2-A6CA01EF6A00}"/>
    <cellStyle name="Currency 7 3 11 3 2" xfId="17864" xr:uid="{8C074DB5-9201-461E-A37C-C60355BF4E85}"/>
    <cellStyle name="Currency 7 3 11 4" xfId="17865" xr:uid="{4D6316B9-2D14-424B-A48B-FA07605259F1}"/>
    <cellStyle name="Currency 7 3 11 5" xfId="17866" xr:uid="{97BC8224-EFCD-4B8D-A322-D9F1BA4408E0}"/>
    <cellStyle name="Currency 7 3 12" xfId="17867" xr:uid="{1BBA12FD-A6EC-444C-94BD-6DAD66E487B5}"/>
    <cellStyle name="Currency 7 3 12 2" xfId="17868" xr:uid="{63E66B77-43F3-42B5-AA13-B49BE77D43DC}"/>
    <cellStyle name="Currency 7 3 12 2 2" xfId="17869" xr:uid="{85F06C6C-E595-4A35-9F8E-8F1A23CF691A}"/>
    <cellStyle name="Currency 7 3 12 3" xfId="17870" xr:uid="{DF86D794-4A46-4E1C-AEF6-BC61C3A404BE}"/>
    <cellStyle name="Currency 7 3 13" xfId="17871" xr:uid="{ADCFDB46-76AF-48E5-B9BB-FD8187677CA5}"/>
    <cellStyle name="Currency 7 3 13 2" xfId="17872" xr:uid="{1C933DF6-41EF-46E6-B406-734A92BBEBD7}"/>
    <cellStyle name="Currency 7 3 13 2 2" xfId="17873" xr:uid="{637E9D13-3CAE-408E-81E7-46DC45AC0114}"/>
    <cellStyle name="Currency 7 3 13 3" xfId="17874" xr:uid="{69915086-BA9B-4B65-AB4E-57B7FA6AB30F}"/>
    <cellStyle name="Currency 7 3 14" xfId="17875" xr:uid="{50C8E0CC-1836-407B-99B8-43B699D2A26C}"/>
    <cellStyle name="Currency 7 3 14 2" xfId="17876" xr:uid="{ADF6DF9A-EC1E-4BEE-9509-6B4D7D50E346}"/>
    <cellStyle name="Currency 7 3 14 2 2" xfId="17877" xr:uid="{3DD3D02C-7161-4732-A784-92EC50F9E2C0}"/>
    <cellStyle name="Currency 7 3 14 3" xfId="17878" xr:uid="{2329E891-81C4-458F-88EF-BC15C9F9ED09}"/>
    <cellStyle name="Currency 7 3 15" xfId="17879" xr:uid="{860073D9-2CB7-4A95-8ECD-CF79424D3BB9}"/>
    <cellStyle name="Currency 7 3 15 2" xfId="17880" xr:uid="{491C2041-6909-4BFB-8921-710DE606CF58}"/>
    <cellStyle name="Currency 7 3 15 2 2" xfId="17881" xr:uid="{8B8EB23C-60C0-4221-9A08-4F98DE82700E}"/>
    <cellStyle name="Currency 7 3 15 3" xfId="17882" xr:uid="{8394448C-3124-4DF5-B966-84A2D8457051}"/>
    <cellStyle name="Currency 7 3 16" xfId="17883" xr:uid="{D3C4DF68-41B7-4B29-812E-58838A8EC9EA}"/>
    <cellStyle name="Currency 7 3 16 2" xfId="17884" xr:uid="{6E2D8498-3910-461B-9A25-DEC13DA365F3}"/>
    <cellStyle name="Currency 7 3 16 2 2" xfId="17885" xr:uid="{46104BBD-0DB8-45AF-8E99-0B485359BD93}"/>
    <cellStyle name="Currency 7 3 16 3" xfId="17886" xr:uid="{2F7B7B1F-BF6F-49B8-A761-44952553A329}"/>
    <cellStyle name="Currency 7 3 17" xfId="17887" xr:uid="{5ADA4CBB-88E6-4015-B81B-9B4B745BB862}"/>
    <cellStyle name="Currency 7 3 17 2" xfId="17888" xr:uid="{B1847E40-6810-4797-99F3-B17E2484EF52}"/>
    <cellStyle name="Currency 7 3 18" xfId="17889" xr:uid="{90E2DF68-C2F8-4533-97C9-65A3112F306C}"/>
    <cellStyle name="Currency 7 3 18 2" xfId="17890" xr:uid="{D67AC732-62B1-46C1-B47B-F8737D54F998}"/>
    <cellStyle name="Currency 7 3 19" xfId="17891" xr:uid="{A3AD2447-BECC-4399-8734-29B5F8C64DD4}"/>
    <cellStyle name="Currency 7 3 2" xfId="17892" xr:uid="{FD13BCDB-B1A4-417F-AFDD-B6FB50EE800C}"/>
    <cellStyle name="Currency 7 3 2 2" xfId="17893" xr:uid="{03BF7F32-90BF-49D8-A4E7-336CC3953257}"/>
    <cellStyle name="Currency 7 3 2 3" xfId="17894" xr:uid="{B388E848-DD65-451B-BF3B-1B69F3E53629}"/>
    <cellStyle name="Currency 7 3 3" xfId="17895" xr:uid="{9B53E4E0-B05E-40F1-856D-E712D30EF732}"/>
    <cellStyle name="Currency 7 3 4" xfId="17896" xr:uid="{811D7569-9A37-4E25-8143-3869A2D80674}"/>
    <cellStyle name="Currency 7 3 5" xfId="17897" xr:uid="{3B6B085F-88CE-4F1A-856C-1D356984CFB2}"/>
    <cellStyle name="Currency 7 3 6" xfId="17898" xr:uid="{55530BD9-5DF7-41A0-B26A-80020ED7A64B}"/>
    <cellStyle name="Currency 7 3 7" xfId="17899" xr:uid="{86468CA8-5513-4338-968F-05F7766494E5}"/>
    <cellStyle name="Currency 7 3 8" xfId="17900" xr:uid="{1498B81D-A521-4943-B79D-BA90828194E7}"/>
    <cellStyle name="Currency 7 3 9" xfId="17901" xr:uid="{03EADD57-EA9D-40C6-982E-C9AAF21FCE25}"/>
    <cellStyle name="Currency 7 4" xfId="17902" xr:uid="{6FAC570F-4636-405C-AD5D-74DA29049DD8}"/>
    <cellStyle name="Currency 7 4 2" xfId="17903" xr:uid="{4147CFB1-A876-47CA-84AB-B7AF6288F3D1}"/>
    <cellStyle name="Currency 7 4 3" xfId="17904" xr:uid="{025A88EE-5791-475D-B3B7-D7EBB39749DD}"/>
    <cellStyle name="Currency 7 5" xfId="17905" xr:uid="{E4DDCF53-24E6-499C-AC33-CEF7C3E3120C}"/>
    <cellStyle name="Currency 7 6" xfId="17906" xr:uid="{6F4FB137-E60F-4A2F-AA00-5A17E81C0FC8}"/>
    <cellStyle name="Currency 7 7" xfId="17907" xr:uid="{E8A45DDC-D444-4F08-9B7E-F7FEAE45A29F}"/>
    <cellStyle name="Currency 7 8" xfId="17908" xr:uid="{63793AA7-FA28-4B8E-8C12-468945EE7AAA}"/>
    <cellStyle name="Currency 7 9" xfId="17909" xr:uid="{D6B2D6DB-4DF8-42F2-80E3-18188DEF393D}"/>
    <cellStyle name="Currency 8" xfId="17910" xr:uid="{6E72A28C-B26B-4CF5-9259-C25B7F69CCAD}"/>
    <cellStyle name="Currency 8 10" xfId="17911" xr:uid="{61955053-C659-41C3-BA5D-E4C734F9CE0E}"/>
    <cellStyle name="Currency 8 10 2" xfId="17912" xr:uid="{F2B774BB-C2BA-4731-AA0E-85A6C968D2D9}"/>
    <cellStyle name="Currency 8 10 2 2" xfId="17913" xr:uid="{3936D02E-C283-46F7-BA23-02FB32A43FB3}"/>
    <cellStyle name="Currency 8 10 2 2 2" xfId="17914" xr:uid="{B4C45FBB-EB18-4A3C-99EA-F5BF9BDAD892}"/>
    <cellStyle name="Currency 8 10 2 2 2 2" xfId="17915" xr:uid="{D054A9FA-5BA7-4C62-B891-B751504DFD22}"/>
    <cellStyle name="Currency 8 10 2 2 3" xfId="17916" xr:uid="{F2C5951B-0BD0-4056-A927-23CDF1E33887}"/>
    <cellStyle name="Currency 8 10 2 2 4" xfId="17917" xr:uid="{E346CF05-4A9C-4B4F-9946-9978180AC56A}"/>
    <cellStyle name="Currency 8 10 2 3" xfId="17918" xr:uid="{327CD827-B940-4147-BE54-BE56ABC75581}"/>
    <cellStyle name="Currency 8 10 2 3 2" xfId="17919" xr:uid="{7AA4C605-9E84-430D-8F63-BD31CF368025}"/>
    <cellStyle name="Currency 8 10 2 4" xfId="17920" xr:uid="{B00961E1-292A-4F10-B05B-4890963E515D}"/>
    <cellStyle name="Currency 8 10 2 5" xfId="17921" xr:uid="{A55E9B4B-6AC1-4612-BB71-B6B83A5A052E}"/>
    <cellStyle name="Currency 8 10 3" xfId="17922" xr:uid="{4250246F-17EF-443D-AA8E-03CC9334D904}"/>
    <cellStyle name="Currency 8 11" xfId="17923" xr:uid="{CF3BEDB8-1426-41FB-A8DE-F4AD1DC6211E}"/>
    <cellStyle name="Currency 8 11 2" xfId="17924" xr:uid="{83420801-96D4-4ABD-9393-E65B5D1C47C2}"/>
    <cellStyle name="Currency 8 11 2 2" xfId="17925" xr:uid="{2B0BF234-4847-4FC4-927E-BFADAB45B1A0}"/>
    <cellStyle name="Currency 8 11 2 2 2" xfId="17926" xr:uid="{9F0CD0F9-6015-4E8A-87AE-D267F363C532}"/>
    <cellStyle name="Currency 8 11 2 3" xfId="17927" xr:uid="{AA749460-77CE-4A26-8419-4095E6C4F994}"/>
    <cellStyle name="Currency 8 11 2 4" xfId="17928" xr:uid="{AC2557EC-DA00-4217-8FDC-073A3E3FC411}"/>
    <cellStyle name="Currency 8 11 3" xfId="17929" xr:uid="{D7EFFC7B-6B50-4DE3-B06D-846FDDA97550}"/>
    <cellStyle name="Currency 8 11 3 2" xfId="17930" xr:uid="{522A7588-D0F4-4A11-AB31-880558F242D6}"/>
    <cellStyle name="Currency 8 11 4" xfId="17931" xr:uid="{5349398D-16F8-47B3-BEE9-CB788DE131E0}"/>
    <cellStyle name="Currency 8 11 5" xfId="17932" xr:uid="{DF79C600-6EB4-47F1-B953-F9AB9C9EBFAA}"/>
    <cellStyle name="Currency 8 12" xfId="17933" xr:uid="{68088D83-3909-4AFB-9888-CCA0C5219748}"/>
    <cellStyle name="Currency 8 12 2" xfId="17934" xr:uid="{B09EECAA-5B2D-4686-914C-D76F3BFB5C8E}"/>
    <cellStyle name="Currency 8 12 2 2" xfId="17935" xr:uid="{1F889893-0553-4E28-9A83-F0121799B2FD}"/>
    <cellStyle name="Currency 8 12 3" xfId="17936" xr:uid="{0B67F835-9F9D-436D-A14A-3A67879BDF20}"/>
    <cellStyle name="Currency 8 13" xfId="17937" xr:uid="{F6183227-3BE1-47A7-83D3-354FDDF0C576}"/>
    <cellStyle name="Currency 8 13 2" xfId="17938" xr:uid="{6330DC43-443F-42CF-BAAB-C0F0B8C5317B}"/>
    <cellStyle name="Currency 8 13 2 2" xfId="17939" xr:uid="{0021127B-ECDB-4B5A-9B3C-7A13605237BE}"/>
    <cellStyle name="Currency 8 13 3" xfId="17940" xr:uid="{87E99915-7D55-4C67-9383-623E78BA5D3A}"/>
    <cellStyle name="Currency 8 14" xfId="17941" xr:uid="{70F52A25-143F-48FB-B321-CF32DACA086F}"/>
    <cellStyle name="Currency 8 14 2" xfId="17942" xr:uid="{6AE20B18-7D23-4E76-9363-D227E5D8171D}"/>
    <cellStyle name="Currency 8 14 2 2" xfId="17943" xr:uid="{12407D1C-CFBE-4EE0-A9F9-006603BC8850}"/>
    <cellStyle name="Currency 8 14 3" xfId="17944" xr:uid="{F3435D39-32C6-441F-A63D-777AAD5178D0}"/>
    <cellStyle name="Currency 8 15" xfId="17945" xr:uid="{E653E087-7179-4490-9287-7B126322870A}"/>
    <cellStyle name="Currency 8 15 2" xfId="17946" xr:uid="{4EDD76A8-91BD-4813-A9A0-BEA440F34BAC}"/>
    <cellStyle name="Currency 8 15 2 2" xfId="17947" xr:uid="{0E8F5130-F2E8-4E37-A606-E5EDBD32BCFE}"/>
    <cellStyle name="Currency 8 15 3" xfId="17948" xr:uid="{CB92E41D-A9C4-46D3-91FA-EB6D7C592ED6}"/>
    <cellStyle name="Currency 8 16" xfId="17949" xr:uid="{B15463EB-C1FD-41BB-8B07-4A8DB5C08438}"/>
    <cellStyle name="Currency 8 16 2" xfId="17950" xr:uid="{4864D965-36C8-4A79-B461-7BED2327E461}"/>
    <cellStyle name="Currency 8 16 2 2" xfId="17951" xr:uid="{66B1D04F-330A-4345-A12B-37E4627CCB0B}"/>
    <cellStyle name="Currency 8 16 3" xfId="17952" xr:uid="{DD5E4379-6246-4987-9341-845953DD6E4C}"/>
    <cellStyle name="Currency 8 17" xfId="17953" xr:uid="{AC12CC40-0ACC-4D4E-8FD2-0AC568E3575D}"/>
    <cellStyle name="Currency 8 17 2" xfId="17954" xr:uid="{8433393F-44DA-45F5-A2CF-76CA8E6C854E}"/>
    <cellStyle name="Currency 8 18" xfId="17955" xr:uid="{944CEAA2-73C7-4C57-B1AF-14126BF5CEFC}"/>
    <cellStyle name="Currency 8 18 2" xfId="17956" xr:uid="{24F8B809-1CF8-42B1-9630-5A5015E35923}"/>
    <cellStyle name="Currency 8 19" xfId="17957" xr:uid="{FD1E68C3-B7F6-4A74-9966-3825DD3B1491}"/>
    <cellStyle name="Currency 8 2" xfId="17958" xr:uid="{E4F4D9EE-17BD-42BE-9E2C-08259DB61C3C}"/>
    <cellStyle name="Currency 8 2 2" xfId="17959" xr:uid="{B92F6F74-C48A-4E7E-9D61-A177B892AB94}"/>
    <cellStyle name="Currency 8 2 3" xfId="17960" xr:uid="{299B8CE3-1F27-4359-AC76-382706A2C8F1}"/>
    <cellStyle name="Currency 8 3" xfId="17961" xr:uid="{EBE93319-F187-4C68-8BFE-E6FEA89B3B55}"/>
    <cellStyle name="Currency 8 4" xfId="17962" xr:uid="{413CE56A-0A85-46C4-BAAF-76F9772D4561}"/>
    <cellStyle name="Currency 8 5" xfId="17963" xr:uid="{3BB2900C-DE11-4FBA-815C-CAC7EC676E32}"/>
    <cellStyle name="Currency 8 6" xfId="17964" xr:uid="{86B60C55-9B53-4D8C-A58C-78AAAF83C574}"/>
    <cellStyle name="Currency 8 7" xfId="17965" xr:uid="{DF818309-363C-4A3B-9F44-A92401F6C34F}"/>
    <cellStyle name="Currency 8 8" xfId="17966" xr:uid="{85E7A21B-B181-4D69-8677-C2BA2DEDE4A5}"/>
    <cellStyle name="Currency 8 9" xfId="17967" xr:uid="{4D48AF20-642C-44AD-8921-F7ADC0F09016}"/>
    <cellStyle name="Currency 9" xfId="17968" xr:uid="{33DA1C7A-B9E1-45CD-B2C6-355971D58B5C}"/>
    <cellStyle name="Currency 9 10" xfId="17969" xr:uid="{5FB90E3D-9C49-4B5D-B7BE-C02A4BA6FD94}"/>
    <cellStyle name="Currency 9 10 2" xfId="17970" xr:uid="{A9944809-037C-4D1D-81D8-2E301D061776}"/>
    <cellStyle name="Currency 9 10 2 2" xfId="17971" xr:uid="{7D8F6A62-AFB0-4B20-8FCF-FE3CB019C743}"/>
    <cellStyle name="Currency 9 10 2 2 2" xfId="17972" xr:uid="{A7E70DB7-ED50-44D1-9AF2-86AD5492F2DE}"/>
    <cellStyle name="Currency 9 10 2 2 2 2" xfId="17973" xr:uid="{4FCD39C8-6A45-429C-B34D-BD91B1349502}"/>
    <cellStyle name="Currency 9 10 2 2 3" xfId="17974" xr:uid="{16155853-DE27-449D-9C25-CD10482C5C2B}"/>
    <cellStyle name="Currency 9 10 2 2 4" xfId="17975" xr:uid="{8E8A23C4-61FD-4024-AD55-ABFDB5660EF1}"/>
    <cellStyle name="Currency 9 10 2 3" xfId="17976" xr:uid="{DF07C592-D15F-41CA-AEC0-BB99AF97FDED}"/>
    <cellStyle name="Currency 9 10 2 3 2" xfId="17977" xr:uid="{AA86ACF0-B5BE-4FCF-87AC-2D5A0E495901}"/>
    <cellStyle name="Currency 9 10 2 4" xfId="17978" xr:uid="{F6B89907-C8B5-4AF5-822A-9F704A079D7C}"/>
    <cellStyle name="Currency 9 10 2 5" xfId="17979" xr:uid="{5BAE8C31-4113-45F3-83B7-1E4BEA98405D}"/>
    <cellStyle name="Currency 9 10 3" xfId="17980" xr:uid="{953C043F-D290-480D-B886-1FA461687F89}"/>
    <cellStyle name="Currency 9 11" xfId="17981" xr:uid="{F5F56623-DCCE-4ABF-9859-258A4ACE92BD}"/>
    <cellStyle name="Currency 9 11 2" xfId="17982" xr:uid="{BD893771-5EFE-42A5-84FB-7462624C4D03}"/>
    <cellStyle name="Currency 9 11 2 2" xfId="17983" xr:uid="{D0EE5687-93FD-4DF7-B639-553641609EA2}"/>
    <cellStyle name="Currency 9 11 2 2 2" xfId="17984" xr:uid="{B596CB6A-E008-40EE-B1BE-344C7F155711}"/>
    <cellStyle name="Currency 9 11 2 3" xfId="17985" xr:uid="{8F07A038-C9D5-4850-9B9E-AACF3523CA49}"/>
    <cellStyle name="Currency 9 11 2 4" xfId="17986" xr:uid="{417C0F1B-A0C2-41C4-B711-530604FA7C2B}"/>
    <cellStyle name="Currency 9 11 3" xfId="17987" xr:uid="{78230492-9E9E-42F4-A051-69C964D9A497}"/>
    <cellStyle name="Currency 9 11 3 2" xfId="17988" xr:uid="{DEE96BE8-B18D-4B71-8002-A044264C8B7E}"/>
    <cellStyle name="Currency 9 11 4" xfId="17989" xr:uid="{06F3CD51-CB86-4E82-BDA8-93E6294BAFEA}"/>
    <cellStyle name="Currency 9 11 5" xfId="17990" xr:uid="{98EB52C0-0A06-4B0E-903F-C56500F34D26}"/>
    <cellStyle name="Currency 9 12" xfId="17991" xr:uid="{D396D7D8-A6CC-4871-802C-C5FC4E1AFCE8}"/>
    <cellStyle name="Currency 9 12 2" xfId="17992" xr:uid="{821E979F-EA15-46CA-9D35-28DFDC963017}"/>
    <cellStyle name="Currency 9 12 2 2" xfId="17993" xr:uid="{96897390-F46F-46F2-8A8C-707E92B1B9CC}"/>
    <cellStyle name="Currency 9 12 3" xfId="17994" xr:uid="{ABC12762-E6B0-41CC-967A-872E6A5FA815}"/>
    <cellStyle name="Currency 9 13" xfId="17995" xr:uid="{1A756E24-4594-4EDD-97AA-A5D9BD09317D}"/>
    <cellStyle name="Currency 9 13 2" xfId="17996" xr:uid="{A54E6EAB-B146-4739-B9E9-B77285C3EB92}"/>
    <cellStyle name="Currency 9 13 2 2" xfId="17997" xr:uid="{F6BE0BE7-D231-4D5A-8CEA-11A26A73E060}"/>
    <cellStyle name="Currency 9 13 3" xfId="17998" xr:uid="{A4CA4C8F-D73D-419D-AEA5-4B37A58C4C8B}"/>
    <cellStyle name="Currency 9 14" xfId="17999" xr:uid="{F4C75BC0-5C52-49C6-BA8C-F90CB3246B42}"/>
    <cellStyle name="Currency 9 14 2" xfId="18000" xr:uid="{58388AB7-0DF0-48F8-BEA5-A1A7993BC40C}"/>
    <cellStyle name="Currency 9 14 2 2" xfId="18001" xr:uid="{0E53A821-83FE-4FCF-912C-54BDB30CE09E}"/>
    <cellStyle name="Currency 9 14 3" xfId="18002" xr:uid="{FD579D68-9817-4D12-9D3F-DB907F387E76}"/>
    <cellStyle name="Currency 9 15" xfId="18003" xr:uid="{2497BF40-8F3B-4D48-A288-9D7825E05ABD}"/>
    <cellStyle name="Currency 9 15 2" xfId="18004" xr:uid="{3053151D-01CA-4E19-A51F-7F198616B788}"/>
    <cellStyle name="Currency 9 15 2 2" xfId="18005" xr:uid="{15C41DC8-D78E-47D2-B753-A379500E389D}"/>
    <cellStyle name="Currency 9 15 3" xfId="18006" xr:uid="{1FD5D497-3997-4697-926C-C259CB8022E3}"/>
    <cellStyle name="Currency 9 16" xfId="18007" xr:uid="{7AE58304-3956-4262-918D-ED7CBFA059A4}"/>
    <cellStyle name="Currency 9 16 2" xfId="18008" xr:uid="{1A0FA68D-CB19-4C57-B41F-828D9126FE27}"/>
    <cellStyle name="Currency 9 16 2 2" xfId="18009" xr:uid="{2C3B22E1-4DA1-42CA-A689-1FB5BFF44F3A}"/>
    <cellStyle name="Currency 9 16 3" xfId="18010" xr:uid="{07E95940-5305-4394-8504-BA6502ECCB43}"/>
    <cellStyle name="Currency 9 17" xfId="18011" xr:uid="{E023F158-5CF6-4DB9-AECE-BC85AE56FF81}"/>
    <cellStyle name="Currency 9 17 2" xfId="18012" xr:uid="{FDBB9E1B-A01E-4C2E-A9AE-5275C135C59F}"/>
    <cellStyle name="Currency 9 18" xfId="18013" xr:uid="{2F484215-DBD9-457D-90E0-9E9F1E68B7A6}"/>
    <cellStyle name="Currency 9 18 2" xfId="18014" xr:uid="{05D2BE6C-0730-44EB-8607-12FD05EA145B}"/>
    <cellStyle name="Currency 9 19" xfId="18015" xr:uid="{68A2690F-B250-4D7B-91CC-316579E933A6}"/>
    <cellStyle name="Currency 9 2" xfId="18016" xr:uid="{28580230-7DD3-40E4-BF22-D7CC73AC1693}"/>
    <cellStyle name="Currency 9 2 2" xfId="18017" xr:uid="{8F621197-9EBB-4DB5-B476-0711A5AAED32}"/>
    <cellStyle name="Currency 9 2 3" xfId="18018" xr:uid="{0D43706D-F6A7-473C-B0EB-46D06EB1BA0D}"/>
    <cellStyle name="Currency 9 3" xfId="18019" xr:uid="{3AC493E0-945D-475F-9300-629F4900D579}"/>
    <cellStyle name="Currency 9 4" xfId="18020" xr:uid="{AB4F85BC-81E4-4035-B5DA-28A137B25B61}"/>
    <cellStyle name="Currency 9 5" xfId="18021" xr:uid="{D23A8379-7D4D-4DBB-A4B9-3FDF98B99AFB}"/>
    <cellStyle name="Currency 9 6" xfId="18022" xr:uid="{36800708-3859-42B0-8A54-FCE138AEEA5E}"/>
    <cellStyle name="Currency 9 7" xfId="18023" xr:uid="{6442C178-6996-4DEF-B293-A83AB359981F}"/>
    <cellStyle name="Currency 9 8" xfId="18024" xr:uid="{768743DE-543B-45F0-8979-5D19E9511405}"/>
    <cellStyle name="Currency 9 9" xfId="18025" xr:uid="{931B2133-DBB3-4EF9-93DD-A7DE4AE0A158}"/>
    <cellStyle name="Currency0" xfId="18026" xr:uid="{D799C647-222A-44BB-BFB3-A975AB34F1E9}"/>
    <cellStyle name="Date" xfId="18027" xr:uid="{22AC401F-E66E-4B38-B133-A1595FD40BDE}"/>
    <cellStyle name="Emphasis 1" xfId="18028" xr:uid="{C650A791-1C53-4909-9B5C-C571D821C585}"/>
    <cellStyle name="Emphasis 2" xfId="18029" xr:uid="{FD8D5E7D-AFF8-442F-B883-8CABA664CDBC}"/>
    <cellStyle name="Emphasis 3" xfId="18030" xr:uid="{734F8F6B-C575-4B78-9BE3-60C24BBBF86B}"/>
    <cellStyle name="Explanatory Text 2" xfId="18031" xr:uid="{C2FA22DB-EDF6-46DD-B2CF-B8EFC6324B3D}"/>
    <cellStyle name="Explanatory Text 2 2" xfId="18032" xr:uid="{5F6BB7AE-740D-49BB-9D3F-5C07F335E276}"/>
    <cellStyle name="Explanatory Text 2 3" xfId="18033" xr:uid="{19B82B69-F2DC-4451-9A13-A7BC81BAA3C8}"/>
    <cellStyle name="Explanatory Text 2 4" xfId="18034" xr:uid="{1311E187-10C5-4D4C-9659-694376AD3097}"/>
    <cellStyle name="Explanatory Text 3" xfId="18035" xr:uid="{D8EE1745-B70D-4314-94C2-366C6E1D3A3E}"/>
    <cellStyle name="Explanatory Text 3 2" xfId="18036" xr:uid="{F12C30D6-C60A-40BE-A89D-D2A3D56AADCC}"/>
    <cellStyle name="Explanatory Text 3 3" xfId="18037" xr:uid="{D6F6F73F-C5CC-4132-BC6A-370FC05BF71B}"/>
    <cellStyle name="Explanatory Text 3 4" xfId="18038" xr:uid="{9002592B-D280-47F5-A781-C8CB4585FC1F}"/>
    <cellStyle name="Fixed" xfId="18039" xr:uid="{A3CAD443-6969-4957-9B58-F4EF0A5A46E8}"/>
    <cellStyle name="Good 2" xfId="18040" xr:uid="{EE54DF1C-8330-41D0-9E2C-526310391B4B}"/>
    <cellStyle name="Good 2 2" xfId="18041" xr:uid="{F76AEC01-549F-48B9-9616-61F11FE3D584}"/>
    <cellStyle name="Good 2 2 2" xfId="18042" xr:uid="{0FBBF048-B754-4D14-B7B2-BC54B19813D0}"/>
    <cellStyle name="Good 2 3" xfId="18043" xr:uid="{E01D10DC-304B-4D17-89BC-D8AA92453EAE}"/>
    <cellStyle name="Good 2 4" xfId="18044" xr:uid="{6960ABA1-884E-4EB4-B49E-7A4F635E640C}"/>
    <cellStyle name="Good 3" xfId="18045" xr:uid="{6018D0BF-5233-4DA7-A5CA-6D5D649E035A}"/>
    <cellStyle name="Good 3 2" xfId="18046" xr:uid="{B4B692E1-2702-4722-875E-9D9317C6D5F4}"/>
    <cellStyle name="Good 3 3" xfId="18047" xr:uid="{A12885F8-7BD6-42DB-B274-7E18980ECFE5}"/>
    <cellStyle name="Good 3 4" xfId="18048" xr:uid="{9005DA7F-6AC7-4A31-A783-F3945B7E3241}"/>
    <cellStyle name="Good 3 5" xfId="18049" xr:uid="{DFAFBC0D-6FCB-46BC-AF11-B52A97A73CD3}"/>
    <cellStyle name="Good 4" xfId="18050" xr:uid="{6AD64F3B-C583-4940-895E-0E19D5D25BE9}"/>
    <cellStyle name="Grey" xfId="18051" xr:uid="{3B7862C0-0683-4C42-BD41-A03D56E4AF0E}"/>
    <cellStyle name="Header1" xfId="18052" xr:uid="{7D749118-ABB6-4249-8BF2-B3EB181FA863}"/>
    <cellStyle name="Header2" xfId="18053" xr:uid="{E1563FB1-FC0B-49BF-849E-CCEF3BC27371}"/>
    <cellStyle name="Header2 10" xfId="18054" xr:uid="{855CF1DC-610B-401A-B9AA-6D01FCAD0B36}"/>
    <cellStyle name="Header2 10 2" xfId="18055" xr:uid="{95F20D06-72F1-41B9-B2E9-002265E8A583}"/>
    <cellStyle name="Header2 10 2 2" xfId="18056" xr:uid="{D945247B-509C-4EFF-87F2-628105B89020}"/>
    <cellStyle name="Header2 10 2 3" xfId="18057" xr:uid="{33F13457-295E-4D60-9872-A410CC243023}"/>
    <cellStyle name="Header2 10 2 4" xfId="18058" xr:uid="{06BF2B27-6C16-4130-A9E5-A4306C917437}"/>
    <cellStyle name="Header2 10 2 5" xfId="18059" xr:uid="{1F2AB06B-8FE8-4CF1-85B2-9B576F8A93D7}"/>
    <cellStyle name="Header2 10 2 6" xfId="18060" xr:uid="{80F202F6-2E73-4F1B-AF64-A424D67DD0C1}"/>
    <cellStyle name="Header2 10 3" xfId="18061" xr:uid="{6AEBCF79-BBBE-44AD-8354-8A7FB21FEFA8}"/>
    <cellStyle name="Header2 10 3 2" xfId="18062" xr:uid="{013B3086-165F-41FB-A941-62B0905DA1DE}"/>
    <cellStyle name="Header2 10 3 3" xfId="18063" xr:uid="{FAACDDA9-E436-414B-AF41-2A010273313B}"/>
    <cellStyle name="Header2 10 4" xfId="18064" xr:uid="{5AC5F09A-09ED-4D65-9AAF-0399B898CA77}"/>
    <cellStyle name="Header2 10 4 2" xfId="18065" xr:uid="{96A7B08A-F6CB-4CBC-B178-2F0232C7A1CC}"/>
    <cellStyle name="Header2 10 4 3" xfId="18066" xr:uid="{0C37D1B8-FB55-46C7-B0FB-04756486109C}"/>
    <cellStyle name="Header2 10 5" xfId="18067" xr:uid="{89BB2F5F-27E3-4C18-B9DF-2E020D8380A8}"/>
    <cellStyle name="Header2 10 5 2" xfId="18068" xr:uid="{6B2884AD-2B65-4D5A-A08A-983CD91446D9}"/>
    <cellStyle name="Header2 10 5 3" xfId="18069" xr:uid="{2B766A43-9DC4-40E3-9660-D65B67952759}"/>
    <cellStyle name="Header2 10 6" xfId="18070" xr:uid="{C1F3B905-75A4-48ED-93D3-C3D20C3BB87A}"/>
    <cellStyle name="Header2 10 6 2" xfId="18071" xr:uid="{E4EE5743-990B-41BE-821E-AF8C95DE805F}"/>
    <cellStyle name="Header2 10 6 3" xfId="18072" xr:uid="{E071E803-3644-4202-86BB-FFCFC99D0731}"/>
    <cellStyle name="Header2 10 7" xfId="18073" xr:uid="{CE09912F-66D7-4FA5-896D-3BDC194ED994}"/>
    <cellStyle name="Header2 10 8" xfId="18074" xr:uid="{BA27EC92-6648-42E2-8979-CD60A944BCC5}"/>
    <cellStyle name="Header2 11" xfId="18075" xr:uid="{ED9D2D31-470C-4D31-8A59-78ED6CF46E13}"/>
    <cellStyle name="Header2 11 2" xfId="18076" xr:uid="{85D2384D-144E-41AF-800E-AA1370A41EBA}"/>
    <cellStyle name="Header2 11 2 2" xfId="18077" xr:uid="{3834ACDF-3634-44BB-9417-691D876B32B5}"/>
    <cellStyle name="Header2 11 2 3" xfId="18078" xr:uid="{A1196413-12DD-455D-ADE2-DF1BE8447975}"/>
    <cellStyle name="Header2 11 2 4" xfId="18079" xr:uid="{C043BF68-9BD7-4664-A864-67EACB16BC6A}"/>
    <cellStyle name="Header2 11 2 5" xfId="18080" xr:uid="{4FFDE70C-53D3-4FEB-A434-CE9EB5F88E06}"/>
    <cellStyle name="Header2 11 2 6" xfId="18081" xr:uid="{73A6E64B-23A5-4AB7-9988-C4EC1F8D68DF}"/>
    <cellStyle name="Header2 11 3" xfId="18082" xr:uid="{A7A3F23F-9598-4824-BC3F-DDADF674317D}"/>
    <cellStyle name="Header2 11 3 2" xfId="18083" xr:uid="{604B5CD1-DB9A-4352-8506-F49DCE3798BB}"/>
    <cellStyle name="Header2 11 3 3" xfId="18084" xr:uid="{672A9120-03D2-45A6-B096-F9383B20B92C}"/>
    <cellStyle name="Header2 11 4" xfId="18085" xr:uid="{C2DBA6E8-2A18-44E5-9A6D-93DD1194A911}"/>
    <cellStyle name="Header2 11 4 2" xfId="18086" xr:uid="{141F1869-23BD-4A62-883D-E8AEB0DCB4E8}"/>
    <cellStyle name="Header2 11 4 3" xfId="18087" xr:uid="{B2ED0C8E-926A-4E22-A421-D1877E22A5AE}"/>
    <cellStyle name="Header2 11 5" xfId="18088" xr:uid="{E34B444D-8C11-445F-9945-CD8E05591863}"/>
    <cellStyle name="Header2 11 5 2" xfId="18089" xr:uid="{F946E3B1-31B5-41A7-A022-C50F695B6045}"/>
    <cellStyle name="Header2 11 5 3" xfId="18090" xr:uid="{32E73A78-33BE-494D-A84C-E50A855D0910}"/>
    <cellStyle name="Header2 11 6" xfId="18091" xr:uid="{D4BD769A-73D0-466E-8078-69A83155162A}"/>
    <cellStyle name="Header2 11 6 2" xfId="18092" xr:uid="{D65A531F-FFCE-4777-A7CC-51BB181CD413}"/>
    <cellStyle name="Header2 11 6 3" xfId="18093" xr:uid="{239F3FC1-B568-4222-9883-6909D5DE5593}"/>
    <cellStyle name="Header2 11 7" xfId="18094" xr:uid="{84155BF2-8EB9-4508-A907-CB18F0151AB0}"/>
    <cellStyle name="Header2 11 8" xfId="18095" xr:uid="{ADAA7099-9F4A-48BF-ABA6-FF8AEC761CC0}"/>
    <cellStyle name="Header2 12" xfId="18096" xr:uid="{3EB2B78B-7932-47D2-8127-BFC2FD7D5CA2}"/>
    <cellStyle name="Header2 12 2" xfId="18097" xr:uid="{04762A60-3F27-4AF7-BCE5-4062498C4C77}"/>
    <cellStyle name="Header2 12 2 2" xfId="18098" xr:uid="{15507392-22CD-42B1-A453-9A5998C4CD76}"/>
    <cellStyle name="Header2 12 2 3" xfId="18099" xr:uid="{27F4F31F-C0E8-4B81-9D03-B0E4FB1CB336}"/>
    <cellStyle name="Header2 12 2 4" xfId="18100" xr:uid="{9968C297-6E98-43F3-A081-5EA06D66E189}"/>
    <cellStyle name="Header2 12 2 5" xfId="18101" xr:uid="{043C1B62-47AA-421B-A661-9740635A3E4A}"/>
    <cellStyle name="Header2 12 2 6" xfId="18102" xr:uid="{EAB81E08-10F8-4A99-97AC-D6D5E88D4DF9}"/>
    <cellStyle name="Header2 12 3" xfId="18103" xr:uid="{223A3E25-76DE-4053-9C22-D4A787FB5717}"/>
    <cellStyle name="Header2 12 3 2" xfId="18104" xr:uid="{C6921471-41E9-41C9-8913-9884F3D3B6AA}"/>
    <cellStyle name="Header2 12 3 3" xfId="18105" xr:uid="{652D7246-2428-4752-A81D-CEFE8ED27335}"/>
    <cellStyle name="Header2 12 4" xfId="18106" xr:uid="{57C221D2-9A9E-4BCC-9BBD-B1307C6D1F09}"/>
    <cellStyle name="Header2 12 4 2" xfId="18107" xr:uid="{4DE68B5D-516B-4A17-9B5F-1DA8ADDBC6CF}"/>
    <cellStyle name="Header2 12 4 3" xfId="18108" xr:uid="{0D930BBC-E960-4100-9295-280A66971384}"/>
    <cellStyle name="Header2 12 5" xfId="18109" xr:uid="{1931EFD7-BB91-4105-9C1A-30F2ADEC6A40}"/>
    <cellStyle name="Header2 12 5 2" xfId="18110" xr:uid="{3F8C8B60-CDEB-4F72-A46B-7A2CDFC866DC}"/>
    <cellStyle name="Header2 12 5 3" xfId="18111" xr:uid="{339A7820-4EBE-46FD-8AAC-EFDE64C4FA07}"/>
    <cellStyle name="Header2 12 6" xfId="18112" xr:uid="{7BDEE0D2-48D2-4DAE-8B43-E99D654EDEED}"/>
    <cellStyle name="Header2 12 6 2" xfId="18113" xr:uid="{899FF7B3-D2B4-4DDD-A5FA-A977957F1451}"/>
    <cellStyle name="Header2 12 6 3" xfId="18114" xr:uid="{F0DA9996-C4A0-4E10-BA04-C36BE8886096}"/>
    <cellStyle name="Header2 12 7" xfId="18115" xr:uid="{7B34CDB8-C580-4D97-80E3-D4BF50569A7A}"/>
    <cellStyle name="Header2 12 8" xfId="18116" xr:uid="{C6A0D96B-4F89-48B4-A19D-EE8CE8610D6A}"/>
    <cellStyle name="Header2 13" xfId="18117" xr:uid="{837D08D4-DB70-476F-92C2-69915E8788E5}"/>
    <cellStyle name="Header2 13 2" xfId="18118" xr:uid="{6BB9F427-FEA1-4C5C-A8FB-008530781ECA}"/>
    <cellStyle name="Header2 13 2 2" xfId="18119" xr:uid="{9702A99B-4A77-42D5-BC78-C8CDBAE63863}"/>
    <cellStyle name="Header2 13 2 3" xfId="18120" xr:uid="{B13F1ABC-CE87-4C27-B19D-3E34D514709A}"/>
    <cellStyle name="Header2 13 2 4" xfId="18121" xr:uid="{61E59E62-31EA-4ADF-993A-BE1FD99645A4}"/>
    <cellStyle name="Header2 13 2 5" xfId="18122" xr:uid="{7467D604-B7B3-475E-8CDA-F789621EF0F5}"/>
    <cellStyle name="Header2 13 2 6" xfId="18123" xr:uid="{28350F94-EDE8-4E62-A168-1D34A9C72C0D}"/>
    <cellStyle name="Header2 13 3" xfId="18124" xr:uid="{983CFF45-CBBF-4164-BDFF-D290460138F3}"/>
    <cellStyle name="Header2 13 3 2" xfId="18125" xr:uid="{E427FAB4-91FA-43A0-A0D8-994EECEBF41D}"/>
    <cellStyle name="Header2 13 3 3" xfId="18126" xr:uid="{4FCAD781-2290-435A-BB81-D6D331B8CC2D}"/>
    <cellStyle name="Header2 13 4" xfId="18127" xr:uid="{841E1A3F-8D75-4298-B417-121E45A99FCD}"/>
    <cellStyle name="Header2 13 4 2" xfId="18128" xr:uid="{37EDA73D-A5FD-4710-A96E-A02E06D21D46}"/>
    <cellStyle name="Header2 13 4 3" xfId="18129" xr:uid="{1F630448-4731-41E6-82FB-819F4E5530FA}"/>
    <cellStyle name="Header2 13 5" xfId="18130" xr:uid="{A551EF70-7BE8-4BC4-83C2-1878B01DC306}"/>
    <cellStyle name="Header2 13 5 2" xfId="18131" xr:uid="{088BAE14-6AA5-478F-8506-72D69D602D26}"/>
    <cellStyle name="Header2 13 5 3" xfId="18132" xr:uid="{234C16BF-25CF-4356-B050-5E1A8E4BF752}"/>
    <cellStyle name="Header2 13 6" xfId="18133" xr:uid="{0004D131-DF3B-412C-9A8F-1286BBA6A0F5}"/>
    <cellStyle name="Header2 13 6 2" xfId="18134" xr:uid="{B780BDF0-7919-43F3-9756-6F7AAA464FF1}"/>
    <cellStyle name="Header2 13 6 3" xfId="18135" xr:uid="{AB2E62E1-EC55-4FAE-A0BC-21BD0A5733CB}"/>
    <cellStyle name="Header2 13 7" xfId="18136" xr:uid="{68CC7A97-BD71-4019-A351-078AD108AFC5}"/>
    <cellStyle name="Header2 13 8" xfId="18137" xr:uid="{43520BD4-F775-4E85-8A6C-828C52C8736E}"/>
    <cellStyle name="Header2 14" xfId="18138" xr:uid="{321CAEE2-A9EA-46BF-9529-F96D81FE970D}"/>
    <cellStyle name="Header2 14 2" xfId="18139" xr:uid="{CF6FE394-0F33-407F-92E6-9B86463A4018}"/>
    <cellStyle name="Header2 14 2 2" xfId="18140" xr:uid="{74918B84-BFA5-4A98-8F5D-B98AECF9DF70}"/>
    <cellStyle name="Header2 14 2 3" xfId="18141" xr:uid="{10B5E08B-444F-48AA-AF71-833A1DEA77B0}"/>
    <cellStyle name="Header2 14 2 4" xfId="18142" xr:uid="{ED85085F-F5F2-42CF-9A24-190D5173962B}"/>
    <cellStyle name="Header2 14 2 5" xfId="18143" xr:uid="{8F7FFECB-B13E-469A-88FF-7C92D194E0AF}"/>
    <cellStyle name="Header2 14 2 6" xfId="18144" xr:uid="{C7D47B30-2F9C-4974-B964-51EAD6AB01B9}"/>
    <cellStyle name="Header2 14 3" xfId="18145" xr:uid="{D1A65AC6-5B43-45F9-9098-A5CD268FE033}"/>
    <cellStyle name="Header2 14 3 2" xfId="18146" xr:uid="{88A32381-D309-4D82-B745-8EB876B33975}"/>
    <cellStyle name="Header2 14 3 3" xfId="18147" xr:uid="{CB438313-2511-4A34-B3E0-198AF4817323}"/>
    <cellStyle name="Header2 14 4" xfId="18148" xr:uid="{301C77D1-0262-461A-BD15-F314FF8F88F7}"/>
    <cellStyle name="Header2 14 4 2" xfId="18149" xr:uid="{03AE6AD0-9333-42EB-A0C7-17C1BFB34026}"/>
    <cellStyle name="Header2 14 4 3" xfId="18150" xr:uid="{6B4A899B-7BC8-466C-B871-1BE09C67F088}"/>
    <cellStyle name="Header2 14 5" xfId="18151" xr:uid="{08E11EDE-18B2-43BE-AAC4-D601C0E7DB03}"/>
    <cellStyle name="Header2 14 5 2" xfId="18152" xr:uid="{66465583-13B9-4993-8D1A-1470474D51A1}"/>
    <cellStyle name="Header2 14 5 3" xfId="18153" xr:uid="{92F12EFF-BB75-4028-A783-E7878B652E64}"/>
    <cellStyle name="Header2 14 6" xfId="18154" xr:uid="{BBE36053-0FD5-4276-A111-42E479C85A0D}"/>
    <cellStyle name="Header2 14 6 2" xfId="18155" xr:uid="{FE5809D7-29AB-4C7A-89FB-88CA6D2EA943}"/>
    <cellStyle name="Header2 14 6 3" xfId="18156" xr:uid="{612C560C-6F7F-4D05-B629-ADBC8B965FAC}"/>
    <cellStyle name="Header2 14 7" xfId="18157" xr:uid="{89941F97-5FED-4154-B4FB-E11488DC5639}"/>
    <cellStyle name="Header2 14 8" xfId="18158" xr:uid="{20EABEB5-8190-472C-A717-CF9853C36B73}"/>
    <cellStyle name="Header2 15" xfId="18159" xr:uid="{52B70D68-B046-41E6-829E-0F6EA13B50D6}"/>
    <cellStyle name="Header2 15 2" xfId="18160" xr:uid="{6A329C1F-3C01-4B62-BA06-968774EBD549}"/>
    <cellStyle name="Header2 15 2 2" xfId="18161" xr:uid="{A77F14EB-4DA6-4B81-A2AF-1E5FA15D9147}"/>
    <cellStyle name="Header2 15 2 3" xfId="18162" xr:uid="{596941FE-016A-4401-9336-288D824438C1}"/>
    <cellStyle name="Header2 15 2 4" xfId="18163" xr:uid="{22A299CC-D42E-4800-AADB-0CFB8434E7F1}"/>
    <cellStyle name="Header2 15 2 5" xfId="18164" xr:uid="{F552EE58-C69A-42CF-B692-072748063957}"/>
    <cellStyle name="Header2 15 2 6" xfId="18165" xr:uid="{79D6E4FD-1EBC-437C-80E4-CD6A542826FD}"/>
    <cellStyle name="Header2 15 3" xfId="18166" xr:uid="{86FC9929-CC8E-4F61-85EA-12424152533F}"/>
    <cellStyle name="Header2 15 3 2" xfId="18167" xr:uid="{1D01DC9E-AB2B-41F9-BA19-A2CC4EB5FD0B}"/>
    <cellStyle name="Header2 15 3 3" xfId="18168" xr:uid="{47A474FB-08F9-415B-A401-9BEA965EAFC4}"/>
    <cellStyle name="Header2 15 4" xfId="18169" xr:uid="{F69B398F-4BA3-4D0E-B45C-51768103C2DD}"/>
    <cellStyle name="Header2 15 4 2" xfId="18170" xr:uid="{A050AB56-05D1-4D31-B72D-632B09D1C3DB}"/>
    <cellStyle name="Header2 15 4 3" xfId="18171" xr:uid="{93DB78A3-87EA-429D-A9AD-2CC41B1C64F2}"/>
    <cellStyle name="Header2 15 5" xfId="18172" xr:uid="{4F9415B9-5D28-428C-B91F-2D425780D191}"/>
    <cellStyle name="Header2 15 5 2" xfId="18173" xr:uid="{A217B008-F734-4BF9-97A7-DF01A7E89697}"/>
    <cellStyle name="Header2 15 5 3" xfId="18174" xr:uid="{FDE96211-1642-44BF-AAD6-3A0F5AC06CE3}"/>
    <cellStyle name="Header2 15 6" xfId="18175" xr:uid="{AB4073F5-9093-43E3-9A36-15CE36BE5751}"/>
    <cellStyle name="Header2 15 6 2" xfId="18176" xr:uid="{A644FB1D-422A-4A36-9771-8213EE6F731D}"/>
    <cellStyle name="Header2 15 6 3" xfId="18177" xr:uid="{FA19BB02-1DB4-493A-BF67-A2AB0D35EAD7}"/>
    <cellStyle name="Header2 15 7" xfId="18178" xr:uid="{0A0973BF-C402-40CF-A700-C55A9FF5B229}"/>
    <cellStyle name="Header2 15 8" xfId="18179" xr:uid="{13B4049D-63A4-4E21-BA4F-E39E9F937D27}"/>
    <cellStyle name="Header2 16" xfId="18180" xr:uid="{843FF55E-1A56-4718-A2C0-20923119FE2F}"/>
    <cellStyle name="Header2 16 2" xfId="18181" xr:uid="{6215AD40-907D-468D-A96B-F576DEF41F80}"/>
    <cellStyle name="Header2 16 2 2" xfId="18182" xr:uid="{150A6263-7207-489A-B5E7-450661612290}"/>
    <cellStyle name="Header2 16 2 3" xfId="18183" xr:uid="{F48323FD-9F51-41BF-9C39-806F83179D2E}"/>
    <cellStyle name="Header2 16 2 4" xfId="18184" xr:uid="{1A12CA3F-EC0B-4601-A192-2F0ACCAE55CB}"/>
    <cellStyle name="Header2 16 2 5" xfId="18185" xr:uid="{232B9F47-7D8D-48CE-9DFD-95CD833BDFB4}"/>
    <cellStyle name="Header2 16 2 6" xfId="18186" xr:uid="{E8929013-B803-4CA6-8D6A-BA08FE3A1E5F}"/>
    <cellStyle name="Header2 16 3" xfId="18187" xr:uid="{7D4D88FD-72B7-47C0-9719-AC876A150627}"/>
    <cellStyle name="Header2 16 3 2" xfId="18188" xr:uid="{0F1780EE-C175-4FDB-99D7-ED9DFB6E5F57}"/>
    <cellStyle name="Header2 16 3 3" xfId="18189" xr:uid="{3DED4012-0BA0-4916-88C8-139E6B7F6943}"/>
    <cellStyle name="Header2 16 4" xfId="18190" xr:uid="{E3267E47-37F7-4F52-8E96-61559E64807B}"/>
    <cellStyle name="Header2 16 4 2" xfId="18191" xr:uid="{A6C6C627-54A6-4C16-85CC-7D7C9C622447}"/>
    <cellStyle name="Header2 16 4 3" xfId="18192" xr:uid="{07AF976D-B579-4385-B5F3-408966E080DB}"/>
    <cellStyle name="Header2 16 5" xfId="18193" xr:uid="{72E49F39-4459-4325-9568-B660BCAB791D}"/>
    <cellStyle name="Header2 16 5 2" xfId="18194" xr:uid="{740CF2D1-B97F-44D6-A775-D377CBD75074}"/>
    <cellStyle name="Header2 16 5 3" xfId="18195" xr:uid="{D7FE5619-D8C6-4F81-8102-539E289236FD}"/>
    <cellStyle name="Header2 16 6" xfId="18196" xr:uid="{5989B099-7825-41DC-B65B-1591DC9793D5}"/>
    <cellStyle name="Header2 16 6 2" xfId="18197" xr:uid="{9980407E-DFBE-494D-8F68-3E169142601F}"/>
    <cellStyle name="Header2 16 6 3" xfId="18198" xr:uid="{C614343A-3241-4399-BE08-CCF60FD9B918}"/>
    <cellStyle name="Header2 16 7" xfId="18199" xr:uid="{67DB3BD8-4BEE-4AD0-AA4A-507B94105CE8}"/>
    <cellStyle name="Header2 16 8" xfId="18200" xr:uid="{A189225B-D92A-4ADD-9D77-05A232F9C478}"/>
    <cellStyle name="Header2 17" xfId="18201" xr:uid="{4AECF651-D8B3-437B-9412-FDDE00676056}"/>
    <cellStyle name="Header2 17 2" xfId="18202" xr:uid="{F13A291B-FCF2-421C-B506-D01735BFDEB7}"/>
    <cellStyle name="Header2 17 2 2" xfId="18203" xr:uid="{9B343CDD-1100-4087-BE6B-BEC1F6A25C6E}"/>
    <cellStyle name="Header2 17 2 3" xfId="18204" xr:uid="{B5C8460D-66A0-490D-8EB4-70BC66605360}"/>
    <cellStyle name="Header2 17 2 4" xfId="18205" xr:uid="{25039D66-A213-4D7B-9A43-5905ECA95450}"/>
    <cellStyle name="Header2 17 2 5" xfId="18206" xr:uid="{7B0B7A36-DFEE-43EE-8C97-AD2B362A5B3C}"/>
    <cellStyle name="Header2 17 2 6" xfId="18207" xr:uid="{55900507-562B-4AB6-8687-4D1D3446F965}"/>
    <cellStyle name="Header2 17 3" xfId="18208" xr:uid="{4DB85826-FE66-4FBD-A59F-5D7BAA541987}"/>
    <cellStyle name="Header2 17 3 2" xfId="18209" xr:uid="{D4077090-302F-4396-9C55-2F95593C8FD8}"/>
    <cellStyle name="Header2 17 3 3" xfId="18210" xr:uid="{1699DC46-0D92-4EFC-A7D7-770B925E6244}"/>
    <cellStyle name="Header2 17 4" xfId="18211" xr:uid="{1FF95E71-65A0-4A64-9E5A-D35D8382FD13}"/>
    <cellStyle name="Header2 17 4 2" xfId="18212" xr:uid="{AFA71B3D-FA72-48FF-A7BF-9CCF50932816}"/>
    <cellStyle name="Header2 17 4 3" xfId="18213" xr:uid="{A652A6CD-A5C5-4998-9C4B-DFDB5D03B0B4}"/>
    <cellStyle name="Header2 17 5" xfId="18214" xr:uid="{29D43EB6-A4CA-4680-B051-45D55920019F}"/>
    <cellStyle name="Header2 17 5 2" xfId="18215" xr:uid="{73F16089-9FF3-41BF-8C7C-90CBC1E2F6E9}"/>
    <cellStyle name="Header2 17 5 3" xfId="18216" xr:uid="{6B907015-48A1-443D-8B23-116E46CEA81D}"/>
    <cellStyle name="Header2 17 6" xfId="18217" xr:uid="{62B78CC0-94E3-4EB6-82A1-66324731A6C8}"/>
    <cellStyle name="Header2 17 6 2" xfId="18218" xr:uid="{1C343B3F-BFC1-4F80-9287-A600DA93B2D9}"/>
    <cellStyle name="Header2 17 6 3" xfId="18219" xr:uid="{E803C333-3B81-4F3C-A177-9AEB8C4A4BF7}"/>
    <cellStyle name="Header2 17 7" xfId="18220" xr:uid="{464DDD19-EFEA-4C50-8A0E-02DC784CB8E7}"/>
    <cellStyle name="Header2 17 8" xfId="18221" xr:uid="{2C095C10-4B4E-4E5F-92E6-005E298D8722}"/>
    <cellStyle name="Header2 18" xfId="18222" xr:uid="{88E045CE-10A5-4CDA-BE32-ED8C2BB3341F}"/>
    <cellStyle name="Header2 18 2" xfId="18223" xr:uid="{48399371-6FF2-4430-A268-C92FF483534F}"/>
    <cellStyle name="Header2 18 2 2" xfId="18224" xr:uid="{A48EFC49-D252-4AA5-9EE2-5480B14EFA58}"/>
    <cellStyle name="Header2 18 2 3" xfId="18225" xr:uid="{6EC319BB-0E02-4C5D-A508-D0FF9A7A1F59}"/>
    <cellStyle name="Header2 18 2 4" xfId="18226" xr:uid="{360E4202-5065-41B8-A1B8-ECC085B43C97}"/>
    <cellStyle name="Header2 18 2 5" xfId="18227" xr:uid="{9FB1E1F0-CD77-4486-AE3E-7E78498CD736}"/>
    <cellStyle name="Header2 18 2 6" xfId="18228" xr:uid="{B116BA2D-9FDA-43CE-87A5-973F160B71B6}"/>
    <cellStyle name="Header2 18 3" xfId="18229" xr:uid="{80A815F0-43C9-4273-9161-4D85FCA00FDE}"/>
    <cellStyle name="Header2 18 3 2" xfId="18230" xr:uid="{156F945B-BD06-476D-9375-4A5BCD4613F9}"/>
    <cellStyle name="Header2 18 3 3" xfId="18231" xr:uid="{74D697AD-DD7E-40A0-A40A-A89D7CF65FD4}"/>
    <cellStyle name="Header2 18 4" xfId="18232" xr:uid="{B3148CB9-677C-4552-A62F-F92ABDCABB0C}"/>
    <cellStyle name="Header2 18 4 2" xfId="18233" xr:uid="{BCC513CF-EDEB-4D42-BB04-53E5241F6765}"/>
    <cellStyle name="Header2 18 4 3" xfId="18234" xr:uid="{D6BC4FCC-DC50-4C04-ABDC-42EE23D18B72}"/>
    <cellStyle name="Header2 18 5" xfId="18235" xr:uid="{F760C3FF-D920-4306-96EE-BC3056A4DE09}"/>
    <cellStyle name="Header2 18 5 2" xfId="18236" xr:uid="{49288604-2375-4E9E-8404-158D686727B0}"/>
    <cellStyle name="Header2 18 5 3" xfId="18237" xr:uid="{332B76F2-1829-4108-848C-6ECAFA1B9899}"/>
    <cellStyle name="Header2 18 6" xfId="18238" xr:uid="{8513EACD-4667-4F9C-86F2-18C001E62570}"/>
    <cellStyle name="Header2 18 6 2" xfId="18239" xr:uid="{2C165FFE-7041-48F0-BE93-A367497859A6}"/>
    <cellStyle name="Header2 18 6 3" xfId="18240" xr:uid="{01080175-BE85-4F7F-B007-7F18B27105D6}"/>
    <cellStyle name="Header2 18 7" xfId="18241" xr:uid="{E22ECCE1-B0C3-4825-BC76-35872CC8CA89}"/>
    <cellStyle name="Header2 18 8" xfId="18242" xr:uid="{8D092A6C-A9F6-4D0C-8165-C77F678376F5}"/>
    <cellStyle name="Header2 19" xfId="18243" xr:uid="{1641DAE2-CC97-4B1B-9AB0-D183BBA0F4B9}"/>
    <cellStyle name="Header2 19 2" xfId="18244" xr:uid="{5740F904-7173-42FB-97F5-E949ACE4E1DC}"/>
    <cellStyle name="Header2 19 2 2" xfId="18245" xr:uid="{6890CFFC-197A-4C3C-AEB6-B831042EF02D}"/>
    <cellStyle name="Header2 19 2 3" xfId="18246" xr:uid="{3709D0CD-96CF-408C-BC0E-A734F8EDC0C9}"/>
    <cellStyle name="Header2 19 2 4" xfId="18247" xr:uid="{EACE03D5-E580-401A-88F4-49C45B0753ED}"/>
    <cellStyle name="Header2 19 2 5" xfId="18248" xr:uid="{9900FAF4-6388-4FD4-8FA9-7867F31745A7}"/>
    <cellStyle name="Header2 19 2 6" xfId="18249" xr:uid="{2DFA6001-3576-48DE-A3AD-AA747EDCA7E5}"/>
    <cellStyle name="Header2 19 3" xfId="18250" xr:uid="{CE89CFA8-F0AB-434A-A8EA-907F7B3F7C1D}"/>
    <cellStyle name="Header2 19 3 2" xfId="18251" xr:uid="{DFC5592F-2A5B-49A6-931C-3B5586736227}"/>
    <cellStyle name="Header2 19 3 3" xfId="18252" xr:uid="{ED3E6E1E-A3DC-44F9-8A4E-1E840903E143}"/>
    <cellStyle name="Header2 19 4" xfId="18253" xr:uid="{E766E0EE-2872-41D7-B258-BE320292B63F}"/>
    <cellStyle name="Header2 19 4 2" xfId="18254" xr:uid="{36CB19E6-9DF1-4832-B423-2CC58CCB3C15}"/>
    <cellStyle name="Header2 19 4 3" xfId="18255" xr:uid="{9A609BD4-E1C4-4A9F-9A89-33FA77F61DA1}"/>
    <cellStyle name="Header2 19 5" xfId="18256" xr:uid="{356DCE9A-E7C1-4C1E-86E6-972A1E1E9085}"/>
    <cellStyle name="Header2 19 5 2" xfId="18257" xr:uid="{0ACB2A05-E669-4BB4-9D79-9CDDA6251EBE}"/>
    <cellStyle name="Header2 19 5 3" xfId="18258" xr:uid="{8E36BF3F-C20A-44A5-96F0-33210CD47DA9}"/>
    <cellStyle name="Header2 19 6" xfId="18259" xr:uid="{CB9D98F6-0C98-46C9-8F0D-538915173413}"/>
    <cellStyle name="Header2 19 6 2" xfId="18260" xr:uid="{56B98C13-7E0A-4804-BA64-48A281B2B243}"/>
    <cellStyle name="Header2 19 6 3" xfId="18261" xr:uid="{44848C42-92E6-44E2-BF34-D35C240668A8}"/>
    <cellStyle name="Header2 19 7" xfId="18262" xr:uid="{BE06BB6D-0095-4F01-A0B3-B31B507D74A7}"/>
    <cellStyle name="Header2 19 8" xfId="18263" xr:uid="{CD87207E-F59A-4544-9319-735DD675DD0C}"/>
    <cellStyle name="Header2 2" xfId="18264" xr:uid="{646C7D8F-25CB-42A6-8434-A177A3B2123F}"/>
    <cellStyle name="Header2 2 10" xfId="18265" xr:uid="{0740154A-0CD0-4BD1-92CA-56F55CAC6AF0}"/>
    <cellStyle name="Header2 2 10 2" xfId="18266" xr:uid="{237960D5-8532-4097-8C22-FABB700D32F4}"/>
    <cellStyle name="Header2 2 10 2 2" xfId="18267" xr:uid="{50E009FF-6DED-4408-AB5E-9E0DE5C5A22B}"/>
    <cellStyle name="Header2 2 10 2 3" xfId="18268" xr:uid="{9897C6CB-6B8B-43E9-9849-3CDBCB709829}"/>
    <cellStyle name="Header2 2 10 2 4" xfId="18269" xr:uid="{6A53EB24-3748-45AA-8DD4-DEB85A60E2A0}"/>
    <cellStyle name="Header2 2 10 2 5" xfId="18270" xr:uid="{A5C7F7B5-9476-48A5-BF7F-AC185D778716}"/>
    <cellStyle name="Header2 2 10 2 6" xfId="18271" xr:uid="{1BA7E643-56E3-4246-A541-C8BE83E0A105}"/>
    <cellStyle name="Header2 2 10 3" xfId="18272" xr:uid="{3EAB4E47-B5A0-4B17-A19D-AFC55BE7B2CC}"/>
    <cellStyle name="Header2 2 10 3 2" xfId="18273" xr:uid="{D22393EA-1B5A-4BEA-B849-1B1E88C166D1}"/>
    <cellStyle name="Header2 2 10 3 3" xfId="18274" xr:uid="{9BC1A71E-93F8-491C-A367-1EB371078ECE}"/>
    <cellStyle name="Header2 2 10 4" xfId="18275" xr:uid="{14969010-F6AD-477A-99CB-4BFC5A7AFE56}"/>
    <cellStyle name="Header2 2 10 4 2" xfId="18276" xr:uid="{3719A74C-DA73-43AD-B192-1B55E48C1359}"/>
    <cellStyle name="Header2 2 10 4 3" xfId="18277" xr:uid="{A142B9C5-5C23-4CDE-9EF8-6963D136F29E}"/>
    <cellStyle name="Header2 2 10 5" xfId="18278" xr:uid="{00BFD1A9-BF3B-47CC-BF36-2F87542976CE}"/>
    <cellStyle name="Header2 2 10 5 2" xfId="18279" xr:uid="{BF5C4243-74A8-4A3E-A7EA-47FB534A2D8D}"/>
    <cellStyle name="Header2 2 10 5 3" xfId="18280" xr:uid="{CA362894-2439-41B7-955C-E61E81C8B369}"/>
    <cellStyle name="Header2 2 10 6" xfId="18281" xr:uid="{CE95F975-E679-47DF-A57E-823303C9DC67}"/>
    <cellStyle name="Header2 2 10 6 2" xfId="18282" xr:uid="{A92063B0-8557-4590-AB32-FB9116060B9B}"/>
    <cellStyle name="Header2 2 10 6 3" xfId="18283" xr:uid="{3DF1AE81-6DAB-4530-A657-DE2756E5E43A}"/>
    <cellStyle name="Header2 2 10 7" xfId="18284" xr:uid="{006D40C5-73DD-4C1F-833F-F893B69FF5B8}"/>
    <cellStyle name="Header2 2 10 8" xfId="18285" xr:uid="{0AF6BEA6-50B3-4304-8033-9261AE7D85F2}"/>
    <cellStyle name="Header2 2 11" xfId="18286" xr:uid="{21C911A2-55E8-4C92-83A6-2575AE37CDD1}"/>
    <cellStyle name="Header2 2 11 2" xfId="18287" xr:uid="{CDD91246-F418-491F-AA1E-825E3205DFFF}"/>
    <cellStyle name="Header2 2 11 2 2" xfId="18288" xr:uid="{70E66E8F-51DA-4FBD-8D2B-7FAA84509B24}"/>
    <cellStyle name="Header2 2 11 2 3" xfId="18289" xr:uid="{23D39256-134C-4B7D-BF0B-59E7BC7CCE75}"/>
    <cellStyle name="Header2 2 11 2 4" xfId="18290" xr:uid="{FF84B416-D34F-42D5-AC23-5E5F2E4F65E4}"/>
    <cellStyle name="Header2 2 11 2 5" xfId="18291" xr:uid="{1E36B939-A3BA-4624-8766-5F5D25266D8A}"/>
    <cellStyle name="Header2 2 11 2 6" xfId="18292" xr:uid="{AEB3F210-DFEE-47ED-821B-0CBE0FFE701E}"/>
    <cellStyle name="Header2 2 11 3" xfId="18293" xr:uid="{EC5C5055-96A1-4FF3-B717-09017C4E1EB6}"/>
    <cellStyle name="Header2 2 11 3 2" xfId="18294" xr:uid="{C8FDFD7F-0746-4C09-B61A-E089D93E355F}"/>
    <cellStyle name="Header2 2 11 3 3" xfId="18295" xr:uid="{83726039-34DE-410C-B078-E278A86CC263}"/>
    <cellStyle name="Header2 2 11 4" xfId="18296" xr:uid="{7931B539-8085-44F8-869E-A0B841E62CF5}"/>
    <cellStyle name="Header2 2 11 4 2" xfId="18297" xr:uid="{C52A31AA-A3F4-4BC9-9304-CCA5281DC47D}"/>
    <cellStyle name="Header2 2 11 4 3" xfId="18298" xr:uid="{8851034D-7349-48E5-A0F4-72EDFC89DA4C}"/>
    <cellStyle name="Header2 2 11 5" xfId="18299" xr:uid="{AFC2D21E-61BF-4E3B-A7C6-897B3B10B9A0}"/>
    <cellStyle name="Header2 2 11 5 2" xfId="18300" xr:uid="{EB53E46C-1072-47B8-BB0B-31116DF4C8B4}"/>
    <cellStyle name="Header2 2 11 5 3" xfId="18301" xr:uid="{5F33A1D6-2379-41EA-9093-30E932269C86}"/>
    <cellStyle name="Header2 2 11 6" xfId="18302" xr:uid="{A1BEDA13-05B9-4A93-B49D-FBCC5613D4F4}"/>
    <cellStyle name="Header2 2 11 6 2" xfId="18303" xr:uid="{933487A2-5976-4F60-8CFE-7F5B4029F73A}"/>
    <cellStyle name="Header2 2 11 6 3" xfId="18304" xr:uid="{E88E2121-66C6-4F47-A96C-74117EC83025}"/>
    <cellStyle name="Header2 2 11 7" xfId="18305" xr:uid="{D9D9FB0A-5442-489A-95BD-F9AE271E1F95}"/>
    <cellStyle name="Header2 2 11 8" xfId="18306" xr:uid="{5A21C671-E03A-4A6C-90FC-4828170079AA}"/>
    <cellStyle name="Header2 2 12" xfId="18307" xr:uid="{FF91B211-827A-4CDD-A34D-6ECB98A0697C}"/>
    <cellStyle name="Header2 2 12 2" xfId="18308" xr:uid="{19699B20-E358-463F-8C95-0223E57C3988}"/>
    <cellStyle name="Header2 2 12 2 2" xfId="18309" xr:uid="{2A2CB68D-D741-4041-952D-ED50608B59D7}"/>
    <cellStyle name="Header2 2 12 2 3" xfId="18310" xr:uid="{411DBFC7-98B4-448C-90F6-1E36A1353397}"/>
    <cellStyle name="Header2 2 12 2 4" xfId="18311" xr:uid="{D6089484-A4D7-448E-AC7B-6BF90032A8C1}"/>
    <cellStyle name="Header2 2 12 2 5" xfId="18312" xr:uid="{20025BDD-0A8A-4C8C-8041-02340B41CF23}"/>
    <cellStyle name="Header2 2 12 2 6" xfId="18313" xr:uid="{C27F5C1E-6BAB-4498-BC26-A69E2D746A70}"/>
    <cellStyle name="Header2 2 12 3" xfId="18314" xr:uid="{EE209BCA-F8D7-4D8A-8DDD-B3BC51C0CFC5}"/>
    <cellStyle name="Header2 2 12 3 2" xfId="18315" xr:uid="{A677D8FB-5631-4DA0-B25E-41E1FE647845}"/>
    <cellStyle name="Header2 2 12 3 3" xfId="18316" xr:uid="{1A95AA49-967D-4A13-82F1-E88DC8A66258}"/>
    <cellStyle name="Header2 2 12 4" xfId="18317" xr:uid="{E0636FE9-172F-46D8-A6DD-5BD14E223293}"/>
    <cellStyle name="Header2 2 12 4 2" xfId="18318" xr:uid="{41758A5E-E054-47EB-A31F-7D52538E39A1}"/>
    <cellStyle name="Header2 2 12 4 3" xfId="18319" xr:uid="{B9E94E5C-FD80-43C5-8814-39C03415868B}"/>
    <cellStyle name="Header2 2 12 5" xfId="18320" xr:uid="{7D9188D8-ABC4-48F3-BD6A-31526E7001A5}"/>
    <cellStyle name="Header2 2 12 5 2" xfId="18321" xr:uid="{F4096191-A033-40E0-BD3D-40B7B4CBF445}"/>
    <cellStyle name="Header2 2 12 5 3" xfId="18322" xr:uid="{CDFBE4D2-23B0-41DE-A948-0E566981D629}"/>
    <cellStyle name="Header2 2 12 6" xfId="18323" xr:uid="{5089F708-A392-4343-8CB0-FAE39E91F77F}"/>
    <cellStyle name="Header2 2 12 6 2" xfId="18324" xr:uid="{C385363A-2164-424C-B830-FA5267BAC7C0}"/>
    <cellStyle name="Header2 2 12 6 3" xfId="18325" xr:uid="{BFB1208D-20AE-46CE-803A-9A6CBCB17A11}"/>
    <cellStyle name="Header2 2 12 7" xfId="18326" xr:uid="{A2948353-5046-4F63-BB1A-C9B35B7296BC}"/>
    <cellStyle name="Header2 2 12 8" xfId="18327" xr:uid="{D6A2A88C-A4FB-4CCF-A4E8-75DC5FE38FB3}"/>
    <cellStyle name="Header2 2 13" xfId="18328" xr:uid="{10C5DAF4-2C07-4C8E-BF2D-B0068C4D77A8}"/>
    <cellStyle name="Header2 2 13 2" xfId="18329" xr:uid="{BEDDE1B6-DC7A-4462-9281-987E4F6EDE38}"/>
    <cellStyle name="Header2 2 13 2 2" xfId="18330" xr:uid="{8439F67A-6C35-4790-B2B2-83825E875E6F}"/>
    <cellStyle name="Header2 2 13 2 3" xfId="18331" xr:uid="{3224E3C2-C960-46DB-A958-424F9D244596}"/>
    <cellStyle name="Header2 2 13 2 4" xfId="18332" xr:uid="{EAF2B335-3FA2-45DC-9AC5-DBBAEBC9B2ED}"/>
    <cellStyle name="Header2 2 13 2 5" xfId="18333" xr:uid="{3A76AEF1-2B87-4098-A76E-35E83E26313E}"/>
    <cellStyle name="Header2 2 13 2 6" xfId="18334" xr:uid="{EB964288-09A4-489E-8B20-D9418115D032}"/>
    <cellStyle name="Header2 2 13 3" xfId="18335" xr:uid="{EC27FA3F-8FDA-436B-9F4D-5D5C0B5808E9}"/>
    <cellStyle name="Header2 2 13 3 2" xfId="18336" xr:uid="{98FC0B3D-0D02-4375-809B-C6307287D8B3}"/>
    <cellStyle name="Header2 2 13 3 3" xfId="18337" xr:uid="{63644922-85B4-4C9C-9EF0-D51A2D808F5E}"/>
    <cellStyle name="Header2 2 13 4" xfId="18338" xr:uid="{4A2855AE-7E65-42F9-AB6C-9060BE56DD2D}"/>
    <cellStyle name="Header2 2 13 4 2" xfId="18339" xr:uid="{2E77374D-34F3-4249-8123-C99176CA095F}"/>
    <cellStyle name="Header2 2 13 4 3" xfId="18340" xr:uid="{23025296-7140-4EE7-B104-E2C21ACEE4EC}"/>
    <cellStyle name="Header2 2 13 5" xfId="18341" xr:uid="{59FF6D14-1809-4A44-BC32-007E36BB95E0}"/>
    <cellStyle name="Header2 2 13 5 2" xfId="18342" xr:uid="{E80230C4-CAAA-4435-9297-492088834C7F}"/>
    <cellStyle name="Header2 2 13 5 3" xfId="18343" xr:uid="{BFD0A605-9683-4BE2-A552-86C9BBBFDB50}"/>
    <cellStyle name="Header2 2 13 6" xfId="18344" xr:uid="{ED07F947-7A03-4EF8-9F85-FC308CD64670}"/>
    <cellStyle name="Header2 2 13 6 2" xfId="18345" xr:uid="{585F5D16-1B84-4A50-BC1C-1777FB37ADDB}"/>
    <cellStyle name="Header2 2 13 6 3" xfId="18346" xr:uid="{7AEF13D9-8C2F-4905-8563-82F6C6E3C855}"/>
    <cellStyle name="Header2 2 13 7" xfId="18347" xr:uid="{CA125F82-87C7-4475-9CA2-46C8A0FA82A3}"/>
    <cellStyle name="Header2 2 13 8" xfId="18348" xr:uid="{73082302-A220-456C-A36E-E4F0ACD165C9}"/>
    <cellStyle name="Header2 2 14" xfId="18349" xr:uid="{E4CEBCB3-9A9F-4939-B20D-174CC5C0232C}"/>
    <cellStyle name="Header2 2 14 2" xfId="18350" xr:uid="{67CC1195-14C5-49CE-8639-579F30960774}"/>
    <cellStyle name="Header2 2 14 2 2" xfId="18351" xr:uid="{0375CC8E-FE6C-4140-9D52-121823D2B156}"/>
    <cellStyle name="Header2 2 14 2 3" xfId="18352" xr:uid="{6EF1BD1D-D3D7-4A3E-B292-1EF1C48AE694}"/>
    <cellStyle name="Header2 2 14 2 4" xfId="18353" xr:uid="{E091AC60-26B0-458F-AC36-304A5B08F5C8}"/>
    <cellStyle name="Header2 2 14 2 5" xfId="18354" xr:uid="{834DA785-3BFF-480C-BC9E-2ED8CF2D8155}"/>
    <cellStyle name="Header2 2 14 2 6" xfId="18355" xr:uid="{A1CEE6EF-CCF2-42C4-80AA-13C262F82DBC}"/>
    <cellStyle name="Header2 2 14 3" xfId="18356" xr:uid="{143919FE-12E6-4A3E-85A2-924933FFE093}"/>
    <cellStyle name="Header2 2 14 3 2" xfId="18357" xr:uid="{A9733048-3414-4670-9B3C-5D2AC6E4EE7D}"/>
    <cellStyle name="Header2 2 14 3 3" xfId="18358" xr:uid="{BFCF1570-BBB0-4768-B1CF-41C8470FFAF6}"/>
    <cellStyle name="Header2 2 14 4" xfId="18359" xr:uid="{B5ED8FB7-F0A9-4287-8C44-CF11A5C3B78A}"/>
    <cellStyle name="Header2 2 14 4 2" xfId="18360" xr:uid="{A2C5429E-6848-485D-8C16-9929453247B5}"/>
    <cellStyle name="Header2 2 14 4 3" xfId="18361" xr:uid="{CB5ACA46-DAC4-4450-A119-852D95E26269}"/>
    <cellStyle name="Header2 2 14 5" xfId="18362" xr:uid="{AC295376-E262-4E5F-A722-76051F36A20F}"/>
    <cellStyle name="Header2 2 14 5 2" xfId="18363" xr:uid="{EE271791-56F7-412B-83CE-EDD83F69AAFC}"/>
    <cellStyle name="Header2 2 14 5 3" xfId="18364" xr:uid="{CBB0D9DD-6042-4309-99AC-FFC4EE0397AD}"/>
    <cellStyle name="Header2 2 14 6" xfId="18365" xr:uid="{D7A96EA8-5E3E-4131-B68B-885C72296464}"/>
    <cellStyle name="Header2 2 14 6 2" xfId="18366" xr:uid="{EE56DFE9-A114-4B61-A21B-460AD9BDDCD8}"/>
    <cellStyle name="Header2 2 14 6 3" xfId="18367" xr:uid="{6300D350-E39C-495F-B5F7-6CB8CAF42AB0}"/>
    <cellStyle name="Header2 2 14 7" xfId="18368" xr:uid="{1BDB1BE0-78F5-4EA2-9E8E-3D3F61FE794D}"/>
    <cellStyle name="Header2 2 14 8" xfId="18369" xr:uid="{E8C487F9-2F05-40FA-8DFC-B2B67AB6E803}"/>
    <cellStyle name="Header2 2 15" xfId="18370" xr:uid="{563C6843-0BA2-4576-8A43-7016BF62C42F}"/>
    <cellStyle name="Header2 2 15 2" xfId="18371" xr:uid="{6AF9D9CE-97FC-4964-84B1-5C52E6083BB0}"/>
    <cellStyle name="Header2 2 15 2 2" xfId="18372" xr:uid="{88D8D4A8-5B42-45D6-A1EB-0B17BBCE04D3}"/>
    <cellStyle name="Header2 2 15 2 3" xfId="18373" xr:uid="{F39A5A62-009E-430B-8017-DF660C558885}"/>
    <cellStyle name="Header2 2 15 2 4" xfId="18374" xr:uid="{9CF4F5E6-9078-4826-B2C4-2C2FDAD36487}"/>
    <cellStyle name="Header2 2 15 2 5" xfId="18375" xr:uid="{9EEB37AF-A3F0-4A24-BBB0-D49980732093}"/>
    <cellStyle name="Header2 2 15 2 6" xfId="18376" xr:uid="{667C9A85-B74C-4C68-A240-A7709E2E3F90}"/>
    <cellStyle name="Header2 2 15 3" xfId="18377" xr:uid="{1ED776B0-A049-42F9-9916-0795BA5B8EB9}"/>
    <cellStyle name="Header2 2 15 3 2" xfId="18378" xr:uid="{E406C6D3-112A-42F9-A13B-BD5000A91FEF}"/>
    <cellStyle name="Header2 2 15 3 3" xfId="18379" xr:uid="{4E450E76-725D-4CF2-B046-44950C4DAB15}"/>
    <cellStyle name="Header2 2 15 4" xfId="18380" xr:uid="{FDF5F88F-487D-4D0D-A0AF-847DE7DAD740}"/>
    <cellStyle name="Header2 2 15 4 2" xfId="18381" xr:uid="{3E466774-1674-4AA6-99E4-46ECD27315D2}"/>
    <cellStyle name="Header2 2 15 4 3" xfId="18382" xr:uid="{D09C811E-5271-4C1D-89A2-C43309FC8D0C}"/>
    <cellStyle name="Header2 2 15 5" xfId="18383" xr:uid="{04FDFF51-379D-4477-8E09-9BBE9063C102}"/>
    <cellStyle name="Header2 2 15 5 2" xfId="18384" xr:uid="{B8C843E9-03A6-4708-BADE-9E5003D4A848}"/>
    <cellStyle name="Header2 2 15 5 3" xfId="18385" xr:uid="{AFB30AA6-00C3-4374-AF4F-66406D521E18}"/>
    <cellStyle name="Header2 2 15 6" xfId="18386" xr:uid="{03D397F4-CE8E-4DE3-9798-00E644BC44F1}"/>
    <cellStyle name="Header2 2 15 6 2" xfId="18387" xr:uid="{D080C4C8-3830-4869-9A80-9C42AD6FFE86}"/>
    <cellStyle name="Header2 2 15 6 3" xfId="18388" xr:uid="{C2E7465D-2ECD-4B58-A3D8-B5734984AC3F}"/>
    <cellStyle name="Header2 2 15 7" xfId="18389" xr:uid="{7D693C99-B636-40B8-B9AD-0D714E72C615}"/>
    <cellStyle name="Header2 2 15 8" xfId="18390" xr:uid="{7A88A5F7-58CE-488D-A1B9-B90FCF069674}"/>
    <cellStyle name="Header2 2 16" xfId="18391" xr:uid="{167BC82D-A9A1-4B6C-BB8B-D1935CACE5FC}"/>
    <cellStyle name="Header2 2 16 2" xfId="18392" xr:uid="{C3B7ACFD-DB52-4A3C-902A-D1F3DA146062}"/>
    <cellStyle name="Header2 2 16 2 2" xfId="18393" xr:uid="{FAC56B36-A141-4433-97F7-E2BBBCC2E01A}"/>
    <cellStyle name="Header2 2 16 2 3" xfId="18394" xr:uid="{BB80448C-8DEB-456C-9519-7B3140EEE3F2}"/>
    <cellStyle name="Header2 2 16 2 4" xfId="18395" xr:uid="{15F8286E-1242-4DF9-806E-ABA03541946A}"/>
    <cellStyle name="Header2 2 16 2 5" xfId="18396" xr:uid="{83D835D9-C894-4693-97BA-8C021A209890}"/>
    <cellStyle name="Header2 2 16 2 6" xfId="18397" xr:uid="{52A733A5-1AA5-4287-8A01-BBE5BCE695A0}"/>
    <cellStyle name="Header2 2 16 3" xfId="18398" xr:uid="{469952E2-B749-460B-ADD5-C1C76315D7FC}"/>
    <cellStyle name="Header2 2 16 3 2" xfId="18399" xr:uid="{8B035933-3F92-41A6-9845-C89000DDBEF1}"/>
    <cellStyle name="Header2 2 16 3 3" xfId="18400" xr:uid="{2EC2E952-6244-432C-8D26-F77A4543BF03}"/>
    <cellStyle name="Header2 2 16 4" xfId="18401" xr:uid="{EBB2C162-C4C1-4B9A-A270-920E0578D0D2}"/>
    <cellStyle name="Header2 2 16 4 2" xfId="18402" xr:uid="{7066C6F0-5069-48FB-9BBF-2271ABAC5BFC}"/>
    <cellStyle name="Header2 2 16 4 3" xfId="18403" xr:uid="{C07E4BB9-7D49-49F3-8BFA-1066FFA5021C}"/>
    <cellStyle name="Header2 2 16 5" xfId="18404" xr:uid="{478A5140-A302-433C-BB87-19272193C9F3}"/>
    <cellStyle name="Header2 2 16 5 2" xfId="18405" xr:uid="{AC655714-8EAF-4EDE-AEC6-A36175FCA496}"/>
    <cellStyle name="Header2 2 16 5 3" xfId="18406" xr:uid="{D25779C2-0208-4392-9C57-C8BAC94EFF42}"/>
    <cellStyle name="Header2 2 16 6" xfId="18407" xr:uid="{BE5B7F10-4675-4DC3-9AB8-6946ABB7CE07}"/>
    <cellStyle name="Header2 2 16 6 2" xfId="18408" xr:uid="{2D8872BD-CFA5-4CAA-AAB7-3F475FD0921C}"/>
    <cellStyle name="Header2 2 16 6 3" xfId="18409" xr:uid="{393DCD3E-C5C7-4600-841C-F4696CFF3116}"/>
    <cellStyle name="Header2 2 16 7" xfId="18410" xr:uid="{1C43A968-F989-46BA-8A13-AC34BAFA1E3F}"/>
    <cellStyle name="Header2 2 16 8" xfId="18411" xr:uid="{43621F25-267F-4716-B132-3A7E857DD16D}"/>
    <cellStyle name="Header2 2 17" xfId="18412" xr:uid="{E47A16F5-BA0D-4EB9-AD3B-FAA33930CFD0}"/>
    <cellStyle name="Header2 2 17 2" xfId="18413" xr:uid="{9D4BF619-F524-47BD-A6A2-EC98C502D517}"/>
    <cellStyle name="Header2 2 17 2 2" xfId="18414" xr:uid="{FC16AD4F-3598-4159-89A3-90A5068EE0D4}"/>
    <cellStyle name="Header2 2 17 2 3" xfId="18415" xr:uid="{31F1ECC4-464E-41D7-8551-A7402DF76A10}"/>
    <cellStyle name="Header2 2 17 2 4" xfId="18416" xr:uid="{8C8C77F5-204B-4F9D-A9F0-27EB72101AF0}"/>
    <cellStyle name="Header2 2 17 2 5" xfId="18417" xr:uid="{3EEEB63A-73F7-4B2C-B136-1B869ACD404F}"/>
    <cellStyle name="Header2 2 17 2 6" xfId="18418" xr:uid="{F784C33C-5DE4-471B-B26D-11A8F417721D}"/>
    <cellStyle name="Header2 2 17 3" xfId="18419" xr:uid="{3F16E95E-7D16-4F3E-91F3-97D078C239C5}"/>
    <cellStyle name="Header2 2 17 3 2" xfId="18420" xr:uid="{4D40D8D1-AB80-4926-B694-349231CF35E9}"/>
    <cellStyle name="Header2 2 17 3 3" xfId="18421" xr:uid="{AF56B923-920C-45B8-BF2B-0445140F81B8}"/>
    <cellStyle name="Header2 2 17 4" xfId="18422" xr:uid="{11A8D460-F460-4351-BA60-FEFDF98D23F5}"/>
    <cellStyle name="Header2 2 17 4 2" xfId="18423" xr:uid="{A2040E00-AEFC-4703-8B4D-48F956FB4458}"/>
    <cellStyle name="Header2 2 17 4 3" xfId="18424" xr:uid="{976B724D-9E96-407A-85AB-9F344C26759E}"/>
    <cellStyle name="Header2 2 17 5" xfId="18425" xr:uid="{F069C7D1-90C7-4697-AE41-B4B3D2E42D9C}"/>
    <cellStyle name="Header2 2 17 5 2" xfId="18426" xr:uid="{6DCE95C8-203E-4E25-9C17-2E646FC1F1AF}"/>
    <cellStyle name="Header2 2 17 5 3" xfId="18427" xr:uid="{F41C5C57-88BF-4568-9656-7480E341DD86}"/>
    <cellStyle name="Header2 2 17 6" xfId="18428" xr:uid="{A16ED096-7AA2-442D-91F3-0A4F09D4F063}"/>
    <cellStyle name="Header2 2 17 6 2" xfId="18429" xr:uid="{A06D109F-AB45-4BA0-A96E-1A4BFEA1E468}"/>
    <cellStyle name="Header2 2 17 6 3" xfId="18430" xr:uid="{599F3BBD-5D06-41AA-9E46-10282A8B7190}"/>
    <cellStyle name="Header2 2 17 7" xfId="18431" xr:uid="{8FA58033-3672-447A-B89A-5485CF778F54}"/>
    <cellStyle name="Header2 2 17 8" xfId="18432" xr:uid="{8BE2A90D-28CE-451A-80F3-C6E791DDDD09}"/>
    <cellStyle name="Header2 2 18" xfId="18433" xr:uid="{602E26A1-502D-4F6F-81EC-92B92C155B0C}"/>
    <cellStyle name="Header2 2 18 2" xfId="18434" xr:uid="{0C250E41-98BE-402D-9D10-FF27B506E38D}"/>
    <cellStyle name="Header2 2 18 2 2" xfId="18435" xr:uid="{BAE4951E-1781-44A5-8126-DEFB273172CB}"/>
    <cellStyle name="Header2 2 18 2 3" xfId="18436" xr:uid="{DC201472-8AC4-4DE6-83E7-2DF69E5F6399}"/>
    <cellStyle name="Header2 2 18 2 4" xfId="18437" xr:uid="{33C0AC41-F72C-411F-92F8-D431D086C52C}"/>
    <cellStyle name="Header2 2 18 2 5" xfId="18438" xr:uid="{A0C3916A-23E1-48FA-A51D-EF6164F46559}"/>
    <cellStyle name="Header2 2 18 2 6" xfId="18439" xr:uid="{52D89B6D-881A-4992-8CD6-3FBA6E9115C1}"/>
    <cellStyle name="Header2 2 18 3" xfId="18440" xr:uid="{8910190B-7D45-4C7E-9DA7-6C40DDF1F942}"/>
    <cellStyle name="Header2 2 18 3 2" xfId="18441" xr:uid="{023E88D6-6795-484A-AB14-10808132EA1A}"/>
    <cellStyle name="Header2 2 18 3 3" xfId="18442" xr:uid="{786BB3F8-F730-4E78-A38D-40FC4DCA322A}"/>
    <cellStyle name="Header2 2 18 4" xfId="18443" xr:uid="{06B71838-428B-4C1D-AE03-92B47BF56D18}"/>
    <cellStyle name="Header2 2 18 4 2" xfId="18444" xr:uid="{BCDF09A9-0A49-4BBD-A9A8-2BD4B1201226}"/>
    <cellStyle name="Header2 2 18 4 3" xfId="18445" xr:uid="{4E918AD3-9BC3-4281-B5F7-9CD4EEE59720}"/>
    <cellStyle name="Header2 2 18 5" xfId="18446" xr:uid="{D2D8A4EB-4E4B-4313-AE04-F20B8728B2DA}"/>
    <cellStyle name="Header2 2 18 5 2" xfId="18447" xr:uid="{78541D48-31BE-4503-BEC0-B45661ED3346}"/>
    <cellStyle name="Header2 2 18 5 3" xfId="18448" xr:uid="{ADF3CDF5-23EF-444A-9586-5CAF23C0D499}"/>
    <cellStyle name="Header2 2 18 6" xfId="18449" xr:uid="{8DEA6DDB-C136-4274-8201-F05A3C00CB9D}"/>
    <cellStyle name="Header2 2 18 6 2" xfId="18450" xr:uid="{DF364D2E-1192-43CD-83CC-A8AC3A5B783B}"/>
    <cellStyle name="Header2 2 18 6 3" xfId="18451" xr:uid="{9139C654-238C-449A-B115-A42FADADE819}"/>
    <cellStyle name="Header2 2 18 7" xfId="18452" xr:uid="{437B8630-0E2B-42CD-B4B1-2BE0C07F5E75}"/>
    <cellStyle name="Header2 2 18 8" xfId="18453" xr:uid="{64225C51-E031-4918-8541-31355117877D}"/>
    <cellStyle name="Header2 2 19" xfId="18454" xr:uid="{D7E8A6ED-26EE-42B8-AC66-A54055D1EAFF}"/>
    <cellStyle name="Header2 2 19 2" xfId="18455" xr:uid="{A82A1A34-E8B7-4729-B1EA-0559FCBB138A}"/>
    <cellStyle name="Header2 2 19 2 2" xfId="18456" xr:uid="{66C13562-00B2-4260-9EFF-AB4ED9AB1200}"/>
    <cellStyle name="Header2 2 19 2 3" xfId="18457" xr:uid="{DC5B499A-314C-4353-A7EE-DE568B385C0C}"/>
    <cellStyle name="Header2 2 19 2 4" xfId="18458" xr:uid="{2B6FBEE8-429E-4BD8-AA86-2C74354704FD}"/>
    <cellStyle name="Header2 2 19 2 5" xfId="18459" xr:uid="{36C184A2-9E79-469B-AA87-863E223E30DF}"/>
    <cellStyle name="Header2 2 19 2 6" xfId="18460" xr:uid="{259F4888-B4F8-4101-93E2-BC326265D6E5}"/>
    <cellStyle name="Header2 2 19 3" xfId="18461" xr:uid="{A741C746-227F-4AB9-B9B4-A894DE96AC3B}"/>
    <cellStyle name="Header2 2 19 3 2" xfId="18462" xr:uid="{897902DB-81D7-4003-BA48-6E6BEABA45A3}"/>
    <cellStyle name="Header2 2 19 3 3" xfId="18463" xr:uid="{4D01C7A4-2D74-4C49-A86C-7E15613BD983}"/>
    <cellStyle name="Header2 2 19 4" xfId="18464" xr:uid="{D4D35808-05E1-4042-A6AB-DA652B75DFFB}"/>
    <cellStyle name="Header2 2 19 4 2" xfId="18465" xr:uid="{D9112A5F-D26C-402C-8BBA-D5CF27166E8C}"/>
    <cellStyle name="Header2 2 19 4 3" xfId="18466" xr:uid="{56B6DEE3-6DD1-4315-8538-D7260D668843}"/>
    <cellStyle name="Header2 2 19 5" xfId="18467" xr:uid="{F33EDCAA-A06E-4765-B3EF-8FCCE9F1B05C}"/>
    <cellStyle name="Header2 2 19 5 2" xfId="18468" xr:uid="{90BBC84B-B0B5-4795-95EE-9D157F9B69C0}"/>
    <cellStyle name="Header2 2 19 5 3" xfId="18469" xr:uid="{F1601ACD-9ED7-4EB2-B5E9-0330A75F9854}"/>
    <cellStyle name="Header2 2 19 6" xfId="18470" xr:uid="{E8226583-3811-482A-BFEA-09E83B976D9E}"/>
    <cellStyle name="Header2 2 19 6 2" xfId="18471" xr:uid="{21962715-B6D1-4B5B-A082-ED2BF0A791E1}"/>
    <cellStyle name="Header2 2 19 6 3" xfId="18472" xr:uid="{A4CB0C3A-DFB3-4697-9C4F-B936552D80FA}"/>
    <cellStyle name="Header2 2 19 7" xfId="18473" xr:uid="{D37BA765-14F0-4B9F-A678-623BE0E8FB10}"/>
    <cellStyle name="Header2 2 19 8" xfId="18474" xr:uid="{F33DEA0D-63DD-4E1E-9761-3AB131AA189A}"/>
    <cellStyle name="Header2 2 2" xfId="18475" xr:uid="{D78E5909-C1D0-41D4-A6BB-ECB68FCC4F9E}"/>
    <cellStyle name="Header2 2 2 10" xfId="18476" xr:uid="{46B91E31-D66C-41F8-8062-FBE2391D4FAC}"/>
    <cellStyle name="Header2 2 2 10 2" xfId="18477" xr:uid="{89BC5765-E9BB-4472-A97D-9C0C3B99C8E6}"/>
    <cellStyle name="Header2 2 2 10 2 2" xfId="18478" xr:uid="{8C0A3AEE-ABC5-4D9F-A16F-F61965F849A6}"/>
    <cellStyle name="Header2 2 2 10 2 3" xfId="18479" xr:uid="{ADFE3D19-7C41-4ECF-9943-DE215FFE39D3}"/>
    <cellStyle name="Header2 2 2 10 2 4" xfId="18480" xr:uid="{0E0B205D-EDF3-4131-80A0-34B856602980}"/>
    <cellStyle name="Header2 2 2 10 2 5" xfId="18481" xr:uid="{2CE82F82-EACE-4C27-9A13-490A8B0B13A6}"/>
    <cellStyle name="Header2 2 2 10 2 6" xfId="18482" xr:uid="{35D7A369-2DB9-4773-B2DD-8158CCC7521E}"/>
    <cellStyle name="Header2 2 2 10 3" xfId="18483" xr:uid="{194004CF-2ACD-4BE0-BC23-3F137A021CEB}"/>
    <cellStyle name="Header2 2 2 10 3 2" xfId="18484" xr:uid="{C8696429-0CFF-4A7F-A56F-71267CF6B7B0}"/>
    <cellStyle name="Header2 2 2 10 3 3" xfId="18485" xr:uid="{F1517819-AC05-45BC-9029-6E6E05595E55}"/>
    <cellStyle name="Header2 2 2 10 4" xfId="18486" xr:uid="{2A3485CA-FC75-48EE-B7D7-A72C88548ED1}"/>
    <cellStyle name="Header2 2 2 10 4 2" xfId="18487" xr:uid="{29774757-96F4-4D67-BF52-BAD67B0CD1FF}"/>
    <cellStyle name="Header2 2 2 10 4 3" xfId="18488" xr:uid="{1E096543-9FD7-4CB7-95CC-9D94830F34FE}"/>
    <cellStyle name="Header2 2 2 10 5" xfId="18489" xr:uid="{EFC1029D-03F8-4662-B80D-7180CEF8744E}"/>
    <cellStyle name="Header2 2 2 10 5 2" xfId="18490" xr:uid="{47D6193B-446B-4DAA-AF80-7E01CC615936}"/>
    <cellStyle name="Header2 2 2 10 5 3" xfId="18491" xr:uid="{EFE01582-947D-4656-9B58-694C765092EF}"/>
    <cellStyle name="Header2 2 2 10 6" xfId="18492" xr:uid="{5FDA5EA0-0F00-49DE-9728-26751E73F3B6}"/>
    <cellStyle name="Header2 2 2 10 6 2" xfId="18493" xr:uid="{3EF013C6-8219-4372-9218-D7A7B6A25506}"/>
    <cellStyle name="Header2 2 2 10 6 3" xfId="18494" xr:uid="{5750EDB3-F412-4ED5-8391-9BC0D28FBFD4}"/>
    <cellStyle name="Header2 2 2 10 7" xfId="18495" xr:uid="{9E370419-0C25-45E6-8DAE-9B2AA69054FA}"/>
    <cellStyle name="Header2 2 2 10 8" xfId="18496" xr:uid="{A3FC5CC6-DC58-40DB-BB81-5441E580B5B9}"/>
    <cellStyle name="Header2 2 2 11" xfId="18497" xr:uid="{A3FBC9AF-7D60-44BA-BECA-2CFBCC2DC5E5}"/>
    <cellStyle name="Header2 2 2 11 2" xfId="18498" xr:uid="{69C42CA2-EC12-440D-9876-141A1AF37A68}"/>
    <cellStyle name="Header2 2 2 11 2 2" xfId="18499" xr:uid="{47AD6EF7-3B38-4BCE-A8FC-B965D0ADCB7B}"/>
    <cellStyle name="Header2 2 2 11 2 3" xfId="18500" xr:uid="{A1175A85-F6F7-45DC-9311-D53335E7E7D2}"/>
    <cellStyle name="Header2 2 2 11 2 4" xfId="18501" xr:uid="{598449D0-00B2-4500-B973-FE30C71029C2}"/>
    <cellStyle name="Header2 2 2 11 2 5" xfId="18502" xr:uid="{0093061A-1226-4D7D-A149-C57805AA18F1}"/>
    <cellStyle name="Header2 2 2 11 2 6" xfId="18503" xr:uid="{FA2372CD-3CBB-40CD-AC6F-AE91E20D6F9D}"/>
    <cellStyle name="Header2 2 2 11 3" xfId="18504" xr:uid="{6BA49D4A-B09B-4818-8A92-7BFA9524A30C}"/>
    <cellStyle name="Header2 2 2 11 3 2" xfId="18505" xr:uid="{BAEC648D-2F1A-4554-8AB6-6AD8A5149EF8}"/>
    <cellStyle name="Header2 2 2 11 3 3" xfId="18506" xr:uid="{18BC2DF3-C6AD-4061-B953-2D63F22A1510}"/>
    <cellStyle name="Header2 2 2 11 4" xfId="18507" xr:uid="{4AFE0E6B-4110-4B03-8586-0391CEC0611C}"/>
    <cellStyle name="Header2 2 2 11 4 2" xfId="18508" xr:uid="{8FC74B35-0A7C-4F3E-A551-DF2EFBDD2112}"/>
    <cellStyle name="Header2 2 2 11 4 3" xfId="18509" xr:uid="{91A60D5E-D876-45CE-AC63-F88401EDB650}"/>
    <cellStyle name="Header2 2 2 11 5" xfId="18510" xr:uid="{394D4236-4607-4357-8935-C019AF368031}"/>
    <cellStyle name="Header2 2 2 11 5 2" xfId="18511" xr:uid="{BA2FEA9F-F144-48B1-9072-6FBAABA426F5}"/>
    <cellStyle name="Header2 2 2 11 5 3" xfId="18512" xr:uid="{6532C7E5-151D-4E43-A099-5A1CD9D1F536}"/>
    <cellStyle name="Header2 2 2 11 6" xfId="18513" xr:uid="{F77A9310-D07D-4612-AAAC-29720A1480C7}"/>
    <cellStyle name="Header2 2 2 11 6 2" xfId="18514" xr:uid="{FF29184B-837A-41C6-AFC5-6EBD4792C2C7}"/>
    <cellStyle name="Header2 2 2 11 6 3" xfId="18515" xr:uid="{2E4A315A-86A8-48DA-AF01-F8FA2973246D}"/>
    <cellStyle name="Header2 2 2 11 7" xfId="18516" xr:uid="{D6C63AAE-0E12-4F46-8138-54D9CF9A3858}"/>
    <cellStyle name="Header2 2 2 11 8" xfId="18517" xr:uid="{B6EC9100-907E-4E67-9C4C-EB0826CBE2B9}"/>
    <cellStyle name="Header2 2 2 12" xfId="18518" xr:uid="{9EF68E9B-96D5-41DF-8BD4-C4ABD4C82F6F}"/>
    <cellStyle name="Header2 2 2 12 2" xfId="18519" xr:uid="{01495D7A-4D21-4A45-BB7E-437BD51A3ED5}"/>
    <cellStyle name="Header2 2 2 12 2 2" xfId="18520" xr:uid="{7B7AE463-E5CA-4B18-B26C-53A821D299E7}"/>
    <cellStyle name="Header2 2 2 12 2 3" xfId="18521" xr:uid="{7AC81732-6915-4DEE-BCFC-43E28839ABAA}"/>
    <cellStyle name="Header2 2 2 12 2 4" xfId="18522" xr:uid="{8C4DF53C-4E3B-4392-A943-9C3B5BA11082}"/>
    <cellStyle name="Header2 2 2 12 2 5" xfId="18523" xr:uid="{2354045B-ADE2-4136-A2DF-7F5BD078B27E}"/>
    <cellStyle name="Header2 2 2 12 2 6" xfId="18524" xr:uid="{ADDD55C7-AE34-4FD0-A1E0-88FB6886021A}"/>
    <cellStyle name="Header2 2 2 12 3" xfId="18525" xr:uid="{4F243A26-CA0E-4F47-B5B9-10F37A2D4C12}"/>
    <cellStyle name="Header2 2 2 12 3 2" xfId="18526" xr:uid="{D182C7D4-F7A9-4C0C-A04B-AF2CFF1C76F7}"/>
    <cellStyle name="Header2 2 2 12 3 3" xfId="18527" xr:uid="{BF93D801-BE1D-4525-B603-3488CD3A8D37}"/>
    <cellStyle name="Header2 2 2 12 4" xfId="18528" xr:uid="{45DCB99A-FCC2-49B3-943D-EA311F0915DC}"/>
    <cellStyle name="Header2 2 2 12 4 2" xfId="18529" xr:uid="{831CDA7D-77C6-44F7-AABE-FCF5C5495632}"/>
    <cellStyle name="Header2 2 2 12 4 3" xfId="18530" xr:uid="{B93B151F-3BB1-42D1-843C-EBE0E36E9EF0}"/>
    <cellStyle name="Header2 2 2 12 5" xfId="18531" xr:uid="{9A744AF8-394B-4B4F-ADBC-529DF86744B3}"/>
    <cellStyle name="Header2 2 2 12 5 2" xfId="18532" xr:uid="{C8A39426-EA8E-4C0A-9C80-518A856BF64A}"/>
    <cellStyle name="Header2 2 2 12 5 3" xfId="18533" xr:uid="{9D14CF33-D165-4B87-9107-897DBADF2504}"/>
    <cellStyle name="Header2 2 2 12 6" xfId="18534" xr:uid="{8CECB0F4-42D1-457D-ADB4-509084F86E50}"/>
    <cellStyle name="Header2 2 2 12 6 2" xfId="18535" xr:uid="{C06534D2-321A-452C-9C7C-2C0F9872274B}"/>
    <cellStyle name="Header2 2 2 12 6 3" xfId="18536" xr:uid="{ED70E579-87A2-4D05-82E2-B6C0BD016DD0}"/>
    <cellStyle name="Header2 2 2 12 7" xfId="18537" xr:uid="{5A54C05D-A94B-4FCE-8B58-DCF2EFB61810}"/>
    <cellStyle name="Header2 2 2 12 8" xfId="18538" xr:uid="{FB569A6E-AD18-4D70-978D-4B9743F32CDD}"/>
    <cellStyle name="Header2 2 2 13" xfId="18539" xr:uid="{A8892D03-F639-443D-A094-3057BB6F8697}"/>
    <cellStyle name="Header2 2 2 13 2" xfId="18540" xr:uid="{E6AB4560-690A-43ED-8360-4A4E41FC3704}"/>
    <cellStyle name="Header2 2 2 13 2 2" xfId="18541" xr:uid="{F67C2E9C-1974-4D84-89FC-2F26C49346A7}"/>
    <cellStyle name="Header2 2 2 13 2 3" xfId="18542" xr:uid="{7E044B62-8A86-4F4E-9C13-37A0E0A252D1}"/>
    <cellStyle name="Header2 2 2 13 2 4" xfId="18543" xr:uid="{D604F485-FDA4-4F31-A803-69A0D0E59917}"/>
    <cellStyle name="Header2 2 2 13 2 5" xfId="18544" xr:uid="{557313E9-6DF0-4558-A3AE-A913502A69E3}"/>
    <cellStyle name="Header2 2 2 13 2 6" xfId="18545" xr:uid="{3A898C4B-9B1B-49F1-A939-008989A150F6}"/>
    <cellStyle name="Header2 2 2 13 3" xfId="18546" xr:uid="{01B8F47E-94E2-447F-9582-CA2117EBC9EC}"/>
    <cellStyle name="Header2 2 2 13 3 2" xfId="18547" xr:uid="{D960C13D-D065-4A01-BD3F-CD3F6731453F}"/>
    <cellStyle name="Header2 2 2 13 3 3" xfId="18548" xr:uid="{F8D4BBCC-9CE0-47DE-B4B5-1E2E730446CC}"/>
    <cellStyle name="Header2 2 2 13 4" xfId="18549" xr:uid="{202F7155-3018-4D5A-8B69-38EDD91A2F8C}"/>
    <cellStyle name="Header2 2 2 13 4 2" xfId="18550" xr:uid="{3A52B855-353F-474D-BCAD-9D0A268BF5DB}"/>
    <cellStyle name="Header2 2 2 13 4 3" xfId="18551" xr:uid="{750B216E-3CA4-4680-94FC-FF637FA94D6F}"/>
    <cellStyle name="Header2 2 2 13 5" xfId="18552" xr:uid="{EABD2E5F-BF6B-4269-B1AD-A210B3F04BC9}"/>
    <cellStyle name="Header2 2 2 13 5 2" xfId="18553" xr:uid="{7C238348-DEBE-4A96-80B9-F816F6236149}"/>
    <cellStyle name="Header2 2 2 13 5 3" xfId="18554" xr:uid="{B25F21E0-487A-45E5-9B2C-B26F3B1DB52D}"/>
    <cellStyle name="Header2 2 2 13 6" xfId="18555" xr:uid="{53CB64CE-EB89-43AF-A661-15F1572FEC09}"/>
    <cellStyle name="Header2 2 2 13 6 2" xfId="18556" xr:uid="{A3777DC3-7326-41A6-909E-5D8844325B70}"/>
    <cellStyle name="Header2 2 2 13 6 3" xfId="18557" xr:uid="{5AC45A10-BC12-4B91-8FA5-359FDAC87B62}"/>
    <cellStyle name="Header2 2 2 13 7" xfId="18558" xr:uid="{219E2289-27CD-4259-B228-A83632C5BBFE}"/>
    <cellStyle name="Header2 2 2 13 8" xfId="18559" xr:uid="{A24B5508-258B-4FD7-8DD2-98BD15F65071}"/>
    <cellStyle name="Header2 2 2 14" xfId="18560" xr:uid="{573737F3-D265-4B75-9C1C-B22AA33B0139}"/>
    <cellStyle name="Header2 2 2 14 2" xfId="18561" xr:uid="{6C1BFA51-A936-4D94-965B-65006017F644}"/>
    <cellStyle name="Header2 2 2 14 2 2" xfId="18562" xr:uid="{7571E3A3-6ED7-48B7-893F-45E70D1E1F05}"/>
    <cellStyle name="Header2 2 2 14 2 3" xfId="18563" xr:uid="{F9317B39-7C19-4394-A8E1-5AB0896F95A6}"/>
    <cellStyle name="Header2 2 2 14 2 4" xfId="18564" xr:uid="{28BFF786-D25B-43A8-8F7F-44AF3EDADF01}"/>
    <cellStyle name="Header2 2 2 14 2 5" xfId="18565" xr:uid="{4F2697EE-E46E-4E5B-ADEC-72624C1465AD}"/>
    <cellStyle name="Header2 2 2 14 2 6" xfId="18566" xr:uid="{3AA0443F-93CD-476E-87CB-18A78B136FA9}"/>
    <cellStyle name="Header2 2 2 14 3" xfId="18567" xr:uid="{04FD5665-FF8B-4EBA-B340-901F72A9DEED}"/>
    <cellStyle name="Header2 2 2 14 3 2" xfId="18568" xr:uid="{4A38D00F-E539-4905-97BC-F759A5B7A194}"/>
    <cellStyle name="Header2 2 2 14 3 3" xfId="18569" xr:uid="{652CD196-B0DF-449E-BA64-E915C453F53D}"/>
    <cellStyle name="Header2 2 2 14 4" xfId="18570" xr:uid="{EBF8213C-A50E-46D8-AB9A-1BB9267EE248}"/>
    <cellStyle name="Header2 2 2 14 4 2" xfId="18571" xr:uid="{19FC22C1-14A6-495E-AB55-FA6F131103CC}"/>
    <cellStyle name="Header2 2 2 14 4 3" xfId="18572" xr:uid="{2A442148-3E26-4F07-87F4-39BC30A2041D}"/>
    <cellStyle name="Header2 2 2 14 5" xfId="18573" xr:uid="{912041FD-AFF9-4F9D-B937-8A2A11298D74}"/>
    <cellStyle name="Header2 2 2 14 5 2" xfId="18574" xr:uid="{67C1BE47-355D-44A6-82F0-EF7B15812ED3}"/>
    <cellStyle name="Header2 2 2 14 5 3" xfId="18575" xr:uid="{FADDD284-92E9-49E2-86F5-9CE4DED8C51D}"/>
    <cellStyle name="Header2 2 2 14 6" xfId="18576" xr:uid="{A24B84DD-D192-491B-97DD-7774D54C5066}"/>
    <cellStyle name="Header2 2 2 14 6 2" xfId="18577" xr:uid="{1BBFF5A0-B935-44A4-892F-AD30428F4349}"/>
    <cellStyle name="Header2 2 2 14 6 3" xfId="18578" xr:uid="{74E534E5-78A9-4707-A6DD-64A5776AAB3E}"/>
    <cellStyle name="Header2 2 2 14 7" xfId="18579" xr:uid="{55112D10-CC6E-444A-8753-D15BF5623D88}"/>
    <cellStyle name="Header2 2 2 14 8" xfId="18580" xr:uid="{7B249F8A-FF23-493B-9307-2DA1BC8478BE}"/>
    <cellStyle name="Header2 2 2 15" xfId="18581" xr:uid="{44849A56-A625-44BB-914E-0D3E22210571}"/>
    <cellStyle name="Header2 2 2 15 2" xfId="18582" xr:uid="{362E8990-FDC6-4C4D-AD51-6AB6E219E7B5}"/>
    <cellStyle name="Header2 2 2 15 2 2" xfId="18583" xr:uid="{D462C120-A7FA-415D-A9BA-2F760777CBF9}"/>
    <cellStyle name="Header2 2 2 15 2 3" xfId="18584" xr:uid="{00D07CFB-1259-4723-A715-93D79C24A0E2}"/>
    <cellStyle name="Header2 2 2 15 2 4" xfId="18585" xr:uid="{8E6600D5-D5EF-44A3-8522-FCDE35EF6F48}"/>
    <cellStyle name="Header2 2 2 15 2 5" xfId="18586" xr:uid="{82EF0FF1-274E-4D1A-91C0-C61539F1E02E}"/>
    <cellStyle name="Header2 2 2 15 2 6" xfId="18587" xr:uid="{6B018A52-B5CC-4AF2-BE15-DE764C0F6904}"/>
    <cellStyle name="Header2 2 2 15 3" xfId="18588" xr:uid="{0A71999B-953F-4E8A-A2F2-3DECE965422C}"/>
    <cellStyle name="Header2 2 2 15 3 2" xfId="18589" xr:uid="{72F1BBB4-EA0D-4167-AF0E-A00DA21C3860}"/>
    <cellStyle name="Header2 2 2 15 3 3" xfId="18590" xr:uid="{AF9C3300-BA51-403A-A7F9-682212C706AD}"/>
    <cellStyle name="Header2 2 2 15 4" xfId="18591" xr:uid="{27B11CA7-EB38-47D4-A4CE-F32DD389287A}"/>
    <cellStyle name="Header2 2 2 15 4 2" xfId="18592" xr:uid="{70F5AC8D-44DF-4889-BD99-F200FD717F52}"/>
    <cellStyle name="Header2 2 2 15 4 3" xfId="18593" xr:uid="{7C53B40E-5AE1-423B-9AB5-9775A3FA0BF0}"/>
    <cellStyle name="Header2 2 2 15 5" xfId="18594" xr:uid="{3145495F-F08C-4A70-BF89-BC82766EB5A9}"/>
    <cellStyle name="Header2 2 2 15 5 2" xfId="18595" xr:uid="{AAA30D74-2EB2-48CF-9D8A-51920E6EF9A7}"/>
    <cellStyle name="Header2 2 2 15 5 3" xfId="18596" xr:uid="{DAA0384B-9865-46C4-AA55-0D03C9EB7CDA}"/>
    <cellStyle name="Header2 2 2 15 6" xfId="18597" xr:uid="{BC66A3CD-74D7-4B9C-AA56-B08CFE5748F6}"/>
    <cellStyle name="Header2 2 2 15 6 2" xfId="18598" xr:uid="{4C38BB0D-2DDD-4311-B5AE-41DACC15B402}"/>
    <cellStyle name="Header2 2 2 15 6 3" xfId="18599" xr:uid="{499EA205-4FCA-4009-BC51-BD951CD23FB4}"/>
    <cellStyle name="Header2 2 2 15 7" xfId="18600" xr:uid="{7C07EEBA-7C90-4A92-91C7-3E26484247A4}"/>
    <cellStyle name="Header2 2 2 15 8" xfId="18601" xr:uid="{290D9854-E032-4BBD-B9F5-BC150A6E3DE7}"/>
    <cellStyle name="Header2 2 2 16" xfId="18602" xr:uid="{EED417DA-E08A-47E1-8ECB-D49667625EF6}"/>
    <cellStyle name="Header2 2 2 16 2" xfId="18603" xr:uid="{5C326323-29E2-463D-AFB9-D97FD6152DCE}"/>
    <cellStyle name="Header2 2 2 16 2 2" xfId="18604" xr:uid="{124ED7CC-0DB6-47EC-9FFB-7007BB578003}"/>
    <cellStyle name="Header2 2 2 16 2 3" xfId="18605" xr:uid="{5352F4BF-2C62-4A57-BC2B-F3E22C3A033E}"/>
    <cellStyle name="Header2 2 2 16 2 4" xfId="18606" xr:uid="{CA2F4710-255C-4473-B210-892AB0F4F2F4}"/>
    <cellStyle name="Header2 2 2 16 2 5" xfId="18607" xr:uid="{D9F167D6-C1F6-4539-9194-2F95DFE24B4D}"/>
    <cellStyle name="Header2 2 2 16 2 6" xfId="18608" xr:uid="{46696099-3A52-43D9-B99A-401053096A1A}"/>
    <cellStyle name="Header2 2 2 16 3" xfId="18609" xr:uid="{2315B6FE-F006-4B86-BCAD-290227CF2211}"/>
    <cellStyle name="Header2 2 2 16 3 2" xfId="18610" xr:uid="{7F8D7737-E444-4FEF-98A5-BBA646D09DEE}"/>
    <cellStyle name="Header2 2 2 16 3 3" xfId="18611" xr:uid="{F5048FE6-5790-46DF-B257-E077757D6EB3}"/>
    <cellStyle name="Header2 2 2 16 4" xfId="18612" xr:uid="{D13FF4C6-BFAE-47A5-9040-601A72ADE29E}"/>
    <cellStyle name="Header2 2 2 16 4 2" xfId="18613" xr:uid="{8D3786DD-E515-4217-AFAD-2C99155189C3}"/>
    <cellStyle name="Header2 2 2 16 4 3" xfId="18614" xr:uid="{B723719A-B5B8-4AFD-8FD5-8DEF144ACE17}"/>
    <cellStyle name="Header2 2 2 16 5" xfId="18615" xr:uid="{362510E7-BF5C-4DC8-9F3E-1A5B6521697C}"/>
    <cellStyle name="Header2 2 2 16 5 2" xfId="18616" xr:uid="{CDCFDA9B-B245-40C3-A3B7-4A55FEDAB988}"/>
    <cellStyle name="Header2 2 2 16 5 3" xfId="18617" xr:uid="{28C16B42-2032-4528-B7AA-C8017C3C4F72}"/>
    <cellStyle name="Header2 2 2 16 6" xfId="18618" xr:uid="{7983CCE6-66CD-4D21-992D-A93769E79E17}"/>
    <cellStyle name="Header2 2 2 16 6 2" xfId="18619" xr:uid="{C3D5D709-EC1E-4448-B3F6-1515AA23267A}"/>
    <cellStyle name="Header2 2 2 16 6 3" xfId="18620" xr:uid="{08E0139F-F804-4C6B-B57D-B8AEB0EEA723}"/>
    <cellStyle name="Header2 2 2 16 7" xfId="18621" xr:uid="{0F55513D-6641-4081-9929-2942C1369B3B}"/>
    <cellStyle name="Header2 2 2 16 8" xfId="18622" xr:uid="{797EB3A3-C582-406C-A82B-0742BFD64BC7}"/>
    <cellStyle name="Header2 2 2 17" xfId="18623" xr:uid="{454ED8B5-2B97-4DA6-B817-9CE5DB3FCB4E}"/>
    <cellStyle name="Header2 2 2 17 2" xfId="18624" xr:uid="{D1DF134F-FE60-4760-B646-8BA48A638D86}"/>
    <cellStyle name="Header2 2 2 17 2 2" xfId="18625" xr:uid="{241C2A17-8804-4A05-B410-DF4FAC299718}"/>
    <cellStyle name="Header2 2 2 17 2 3" xfId="18626" xr:uid="{DDA670E6-22A6-4E08-9230-31CA5DA20BC1}"/>
    <cellStyle name="Header2 2 2 17 2 4" xfId="18627" xr:uid="{2A4ACBFC-BDB6-4EC3-9BB2-5840535BA7FB}"/>
    <cellStyle name="Header2 2 2 17 2 5" xfId="18628" xr:uid="{96FE34CD-2946-4AD2-987D-461BCB0F8EBA}"/>
    <cellStyle name="Header2 2 2 17 2 6" xfId="18629" xr:uid="{5677D071-59AD-42A3-B2BE-F029AE535E08}"/>
    <cellStyle name="Header2 2 2 17 3" xfId="18630" xr:uid="{E4EC24F7-A2FD-4FF2-BAEB-7829DC4D1164}"/>
    <cellStyle name="Header2 2 2 17 3 2" xfId="18631" xr:uid="{03317C57-94F7-49B1-AC57-CE76625E4F8B}"/>
    <cellStyle name="Header2 2 2 17 3 3" xfId="18632" xr:uid="{FFC70211-B9D0-4BAF-A6F4-FF01801C3B59}"/>
    <cellStyle name="Header2 2 2 17 4" xfId="18633" xr:uid="{DAC4078B-4984-4CB1-98E2-9CD8995C676F}"/>
    <cellStyle name="Header2 2 2 17 4 2" xfId="18634" xr:uid="{F89E987B-0220-4C7B-89C7-C257E753643F}"/>
    <cellStyle name="Header2 2 2 17 4 3" xfId="18635" xr:uid="{4C2AB87F-F530-49C9-A9FC-546575D127B7}"/>
    <cellStyle name="Header2 2 2 17 5" xfId="18636" xr:uid="{68005B0D-C2C3-46D3-A85C-8E29FAE5ADC2}"/>
    <cellStyle name="Header2 2 2 17 5 2" xfId="18637" xr:uid="{C061D9B3-F571-4AF1-938B-F314D352E2E8}"/>
    <cellStyle name="Header2 2 2 17 5 3" xfId="18638" xr:uid="{3D3F5116-2060-42DD-AD44-3AA1C9C701CD}"/>
    <cellStyle name="Header2 2 2 17 6" xfId="18639" xr:uid="{FD023C76-8302-4712-95DE-30D4633943AF}"/>
    <cellStyle name="Header2 2 2 17 6 2" xfId="18640" xr:uid="{1E13D53A-DF42-4557-8AC0-86F122A29A37}"/>
    <cellStyle name="Header2 2 2 17 6 3" xfId="18641" xr:uid="{9E66DDB3-65A5-421F-ACE5-853B1418641C}"/>
    <cellStyle name="Header2 2 2 17 7" xfId="18642" xr:uid="{4EC08140-550A-4BB2-93C9-9C5F0F19FF12}"/>
    <cellStyle name="Header2 2 2 17 8" xfId="18643" xr:uid="{B807D814-C139-4357-9588-0E48B22C8B9E}"/>
    <cellStyle name="Header2 2 2 18" xfId="18644" xr:uid="{CA62E2EB-91A0-4C3E-9126-46448C9AF496}"/>
    <cellStyle name="Header2 2 2 18 2" xfId="18645" xr:uid="{C9357816-51AA-4B34-8F08-0D24F270BBF0}"/>
    <cellStyle name="Header2 2 2 18 2 2" xfId="18646" xr:uid="{3A448A68-CFD3-4F48-BF5B-606EAE158A29}"/>
    <cellStyle name="Header2 2 2 18 2 3" xfId="18647" xr:uid="{01FE146C-7ADF-498C-B581-587D72A8EB38}"/>
    <cellStyle name="Header2 2 2 18 2 4" xfId="18648" xr:uid="{161FEC44-4D20-4C64-9022-028DED06B537}"/>
    <cellStyle name="Header2 2 2 18 2 5" xfId="18649" xr:uid="{E9C5AB1D-791E-44BA-A011-746A3C48B64F}"/>
    <cellStyle name="Header2 2 2 18 2 6" xfId="18650" xr:uid="{DE52737E-9571-4FB5-8104-914E48C3E661}"/>
    <cellStyle name="Header2 2 2 18 3" xfId="18651" xr:uid="{48812E51-A6FC-45BA-AE37-E4D7CD6D2664}"/>
    <cellStyle name="Header2 2 2 18 3 2" xfId="18652" xr:uid="{2BF63990-5F55-41B4-82E8-625BC51760A4}"/>
    <cellStyle name="Header2 2 2 18 3 3" xfId="18653" xr:uid="{81CF333E-3CA5-4296-94ED-86878CD84E94}"/>
    <cellStyle name="Header2 2 2 18 4" xfId="18654" xr:uid="{62B43C63-D7C7-4A10-A4F8-032377F0AE4E}"/>
    <cellStyle name="Header2 2 2 18 4 2" xfId="18655" xr:uid="{9C1A6723-C4E8-4C05-A676-AA2F08CFC787}"/>
    <cellStyle name="Header2 2 2 18 4 3" xfId="18656" xr:uid="{E58D9E70-958B-4EAC-B657-FFC7AA9A53E4}"/>
    <cellStyle name="Header2 2 2 18 5" xfId="18657" xr:uid="{9929EE3F-ADBE-4141-BB82-C68AD766593B}"/>
    <cellStyle name="Header2 2 2 18 5 2" xfId="18658" xr:uid="{8FAB2F1D-E1C2-4B01-9CAE-E19196561625}"/>
    <cellStyle name="Header2 2 2 18 5 3" xfId="18659" xr:uid="{69CA4BCC-9BCE-4C23-A5BD-BF6F7CD60998}"/>
    <cellStyle name="Header2 2 2 18 6" xfId="18660" xr:uid="{5CAFFBB4-DBC3-4994-88EF-B9D13A8237C3}"/>
    <cellStyle name="Header2 2 2 18 6 2" xfId="18661" xr:uid="{DF95F9E3-3C47-47B9-994B-C2497951012F}"/>
    <cellStyle name="Header2 2 2 18 6 3" xfId="18662" xr:uid="{1376C7BF-F6D6-4872-A3F8-F0CE7BEFD022}"/>
    <cellStyle name="Header2 2 2 18 7" xfId="18663" xr:uid="{742B8F23-9E8F-4173-9743-71D932D7F1FB}"/>
    <cellStyle name="Header2 2 2 18 8" xfId="18664" xr:uid="{D182F389-9484-458E-AB70-FD28DD059700}"/>
    <cellStyle name="Header2 2 2 19" xfId="18665" xr:uid="{DE9ABBD6-2D72-4979-B682-B54913CE0013}"/>
    <cellStyle name="Header2 2 2 19 2" xfId="18666" xr:uid="{C91FAEEA-D576-4E15-916E-30EEF1B2377B}"/>
    <cellStyle name="Header2 2 2 19 2 2" xfId="18667" xr:uid="{E80E68F4-D2A6-4259-9FDE-4DD780E2976F}"/>
    <cellStyle name="Header2 2 2 19 2 3" xfId="18668" xr:uid="{54B8520B-6E63-4B74-83D8-54A3F8B2BE3B}"/>
    <cellStyle name="Header2 2 2 19 2 4" xfId="18669" xr:uid="{82D0B497-059C-417F-8490-F7250419A02A}"/>
    <cellStyle name="Header2 2 2 19 2 5" xfId="18670" xr:uid="{C5AA9FF9-ED09-4269-BE74-73FE93E4E917}"/>
    <cellStyle name="Header2 2 2 19 2 6" xfId="18671" xr:uid="{3A64E5F7-6F1C-4543-9F1B-175E2CA5A041}"/>
    <cellStyle name="Header2 2 2 19 3" xfId="18672" xr:uid="{DCBF9B55-97CE-4F91-B5CA-A8E0D1C7EAAB}"/>
    <cellStyle name="Header2 2 2 19 3 2" xfId="18673" xr:uid="{71530D72-D4E5-4045-B877-E186CB2DA5DC}"/>
    <cellStyle name="Header2 2 2 19 3 3" xfId="18674" xr:uid="{200B1799-5FFD-4BED-92E3-3AB97DA985E3}"/>
    <cellStyle name="Header2 2 2 19 4" xfId="18675" xr:uid="{BBFFDC08-3FB8-4EC2-BD14-6FF367D3118C}"/>
    <cellStyle name="Header2 2 2 19 4 2" xfId="18676" xr:uid="{BED658E8-54B6-472F-A194-FB2D93805C6C}"/>
    <cellStyle name="Header2 2 2 19 4 3" xfId="18677" xr:uid="{DDCD3780-8455-46D1-9C35-73A16EAB8EDE}"/>
    <cellStyle name="Header2 2 2 19 5" xfId="18678" xr:uid="{C60256CA-2927-408B-92A2-B2AE19106A4E}"/>
    <cellStyle name="Header2 2 2 19 5 2" xfId="18679" xr:uid="{8F517ABE-E370-412E-A43A-695188060A5A}"/>
    <cellStyle name="Header2 2 2 19 5 3" xfId="18680" xr:uid="{F9EF2A62-CF26-4420-B766-C2891C2F8D4C}"/>
    <cellStyle name="Header2 2 2 19 6" xfId="18681" xr:uid="{2AEF8C88-64CB-499E-A007-292596BE4B78}"/>
    <cellStyle name="Header2 2 2 19 6 2" xfId="18682" xr:uid="{B14317D8-A3F5-4671-AB6C-9AC6C9F5D905}"/>
    <cellStyle name="Header2 2 2 19 6 3" xfId="18683" xr:uid="{5EA50464-73E6-4876-AC19-3B1B93A47AA1}"/>
    <cellStyle name="Header2 2 2 19 7" xfId="18684" xr:uid="{EB711A7C-65D6-48C2-BB7A-F12139616FB8}"/>
    <cellStyle name="Header2 2 2 19 8" xfId="18685" xr:uid="{35E644E1-F234-45D8-ADA2-A41F315ADE53}"/>
    <cellStyle name="Header2 2 2 2" xfId="18686" xr:uid="{FCD87961-6617-43C7-AF72-8CE517AC7A7C}"/>
    <cellStyle name="Header2 2 2 2 2" xfId="18687" xr:uid="{3C93E986-E369-4A1E-AF53-9A0E06B3BE51}"/>
    <cellStyle name="Header2 2 2 2 2 2" xfId="18688" xr:uid="{64F424B4-1CD9-4574-9652-20CAF5C18E6C}"/>
    <cellStyle name="Header2 2 2 2 2 3" xfId="18689" xr:uid="{ACBD18FB-7178-474B-A3A9-1FD37D2C7562}"/>
    <cellStyle name="Header2 2 2 2 2 4" xfId="18690" xr:uid="{15E560DC-7C1A-4C26-950A-67FCB707FBC9}"/>
    <cellStyle name="Header2 2 2 2 2 5" xfId="18691" xr:uid="{E9BD127E-079F-490E-B951-3DCE1A4DF340}"/>
    <cellStyle name="Header2 2 2 2 2 6" xfId="18692" xr:uid="{D357305F-9A5C-4536-BC83-135319F8C2C0}"/>
    <cellStyle name="Header2 2 2 2 3" xfId="18693" xr:uid="{7BD1E561-0590-4246-B8BE-563255F556C1}"/>
    <cellStyle name="Header2 2 2 2 3 2" xfId="18694" xr:uid="{8B503F03-831D-4471-911E-05CBE407546E}"/>
    <cellStyle name="Header2 2 2 2 3 3" xfId="18695" xr:uid="{5434B0CC-8602-45DD-A27E-E909D26F152F}"/>
    <cellStyle name="Header2 2 2 2 4" xfId="18696" xr:uid="{D7878711-CB1E-4735-A960-BCD31CAC3F7F}"/>
    <cellStyle name="Header2 2 2 2 4 2" xfId="18697" xr:uid="{8D7E4E89-2086-41BD-8FB4-82649AA6318F}"/>
    <cellStyle name="Header2 2 2 2 4 3" xfId="18698" xr:uid="{CE4A5ACC-E4A7-46B3-A92B-5A3FEBDBFEEF}"/>
    <cellStyle name="Header2 2 2 2 5" xfId="18699" xr:uid="{59EC9CBA-DB5D-448E-8716-CDE764A93577}"/>
    <cellStyle name="Header2 2 2 2 5 2" xfId="18700" xr:uid="{0E682D49-48D3-4D30-949F-1A2B9E643F26}"/>
    <cellStyle name="Header2 2 2 2 5 3" xfId="18701" xr:uid="{BF59C329-9A97-484C-AD35-E7789B6CF2F4}"/>
    <cellStyle name="Header2 2 2 2 6" xfId="18702" xr:uid="{91053D04-A41C-46A2-971C-DC2E7A059837}"/>
    <cellStyle name="Header2 2 2 2 6 2" xfId="18703" xr:uid="{54648100-81CC-49CD-B9FA-FA1849C3FBEC}"/>
    <cellStyle name="Header2 2 2 2 6 3" xfId="18704" xr:uid="{B0A1D52D-3793-46DA-A98B-234036975BCE}"/>
    <cellStyle name="Header2 2 2 2 7" xfId="18705" xr:uid="{AA29C81C-00D0-4348-A252-97CEC3B78BE7}"/>
    <cellStyle name="Header2 2 2 2 8" xfId="18706" xr:uid="{1863CF96-5D2C-47DF-94F0-1BE4F1D9AC8C}"/>
    <cellStyle name="Header2 2 2 20" xfId="18707" xr:uid="{B9A8D42A-9609-49AC-8261-D60FF924040D}"/>
    <cellStyle name="Header2 2 2 20 2" xfId="18708" xr:uid="{4D06C45E-DDE5-4BF2-9CBD-385DDCBBA473}"/>
    <cellStyle name="Header2 2 2 20 2 2" xfId="18709" xr:uid="{789723BB-D543-4D3B-AE7C-60F3189D8CFD}"/>
    <cellStyle name="Header2 2 2 20 2 3" xfId="18710" xr:uid="{8A061CA4-9ED5-4B43-AE16-16F92C83559D}"/>
    <cellStyle name="Header2 2 2 20 2 4" xfId="18711" xr:uid="{93CACC0A-BF57-472C-9695-345C61E58888}"/>
    <cellStyle name="Header2 2 2 20 2 5" xfId="18712" xr:uid="{C3E1F4ED-EF33-4A11-A53B-7754720FE69C}"/>
    <cellStyle name="Header2 2 2 20 2 6" xfId="18713" xr:uid="{2CAA22C0-413C-47BE-8673-B9CFA2CB2596}"/>
    <cellStyle name="Header2 2 2 20 3" xfId="18714" xr:uid="{F5B5ACDE-58D1-4F07-81F4-E4E263FBFB6D}"/>
    <cellStyle name="Header2 2 2 20 3 2" xfId="18715" xr:uid="{D8830143-8817-4636-870B-441A84953B6E}"/>
    <cellStyle name="Header2 2 2 20 3 3" xfId="18716" xr:uid="{E85E09F4-A674-47C8-B5F9-9A8B3429C307}"/>
    <cellStyle name="Header2 2 2 20 4" xfId="18717" xr:uid="{72C5C7FD-ABD3-4392-A660-A7D9FBA3D2A8}"/>
    <cellStyle name="Header2 2 2 20 4 2" xfId="18718" xr:uid="{68652687-8416-4E8D-8B04-ADCE280F5921}"/>
    <cellStyle name="Header2 2 2 20 4 3" xfId="18719" xr:uid="{42264EEE-F2B2-4B28-8FD2-D33D367B8E33}"/>
    <cellStyle name="Header2 2 2 20 5" xfId="18720" xr:uid="{B0B901FA-7E0B-4620-B3FE-0419E65D8648}"/>
    <cellStyle name="Header2 2 2 20 5 2" xfId="18721" xr:uid="{858074BF-B579-4C3A-B2CE-8D455FF1BBB7}"/>
    <cellStyle name="Header2 2 2 20 5 3" xfId="18722" xr:uid="{D711B924-655E-41C0-81E8-DB0F0D853C41}"/>
    <cellStyle name="Header2 2 2 20 6" xfId="18723" xr:uid="{C857EE83-7334-4F2E-8381-35728348268E}"/>
    <cellStyle name="Header2 2 2 20 6 2" xfId="18724" xr:uid="{34699CD2-D0CC-4A9C-AE27-3DE764E28C09}"/>
    <cellStyle name="Header2 2 2 20 6 3" xfId="18725" xr:uid="{E1CDC9A7-5CD1-4B67-BB53-326A91624CC2}"/>
    <cellStyle name="Header2 2 2 20 7" xfId="18726" xr:uid="{F653F4BF-9A72-4C7E-B066-E9B29CFDA177}"/>
    <cellStyle name="Header2 2 2 20 8" xfId="18727" xr:uid="{0A705C7A-11C3-4F26-8948-6D3733DBBEE1}"/>
    <cellStyle name="Header2 2 2 21" xfId="18728" xr:uid="{E59397F8-7BA4-4245-B4AD-009632942ED2}"/>
    <cellStyle name="Header2 2 2 21 2" xfId="18729" xr:uid="{24E8DB86-48B6-4AFD-917F-5B2D78767915}"/>
    <cellStyle name="Header2 2 2 21 2 2" xfId="18730" xr:uid="{69A20446-E8A9-4743-B97F-82018C7726E8}"/>
    <cellStyle name="Header2 2 2 21 2 3" xfId="18731" xr:uid="{C19EE58F-449C-46C6-A093-8CB2C0E7DB0C}"/>
    <cellStyle name="Header2 2 2 21 2 4" xfId="18732" xr:uid="{B2EF98AD-53A4-4F9C-B2C9-DDD5BC835935}"/>
    <cellStyle name="Header2 2 2 21 2 5" xfId="18733" xr:uid="{564A9DD0-D738-4E90-869E-3DA9043C75E0}"/>
    <cellStyle name="Header2 2 2 21 2 6" xfId="18734" xr:uid="{725E8D47-44E3-4B35-83C2-8D64DC9ED600}"/>
    <cellStyle name="Header2 2 2 21 3" xfId="18735" xr:uid="{2354D751-A54B-4A84-977E-BCE144F9D0C5}"/>
    <cellStyle name="Header2 2 2 21 3 2" xfId="18736" xr:uid="{3A57BB10-C1F1-4E35-BE50-1B5AEB12D4EB}"/>
    <cellStyle name="Header2 2 2 21 3 3" xfId="18737" xr:uid="{8E34DAB0-0398-416E-A979-A881BDBD5E0B}"/>
    <cellStyle name="Header2 2 2 21 4" xfId="18738" xr:uid="{651768C9-7B8B-49B1-8550-29E9357C296D}"/>
    <cellStyle name="Header2 2 2 21 4 2" xfId="18739" xr:uid="{B1500B21-7C7B-4489-8F33-D598B95B9C2D}"/>
    <cellStyle name="Header2 2 2 21 4 3" xfId="18740" xr:uid="{9350F1C6-3592-44BA-A8F8-A7B91FB3DA5C}"/>
    <cellStyle name="Header2 2 2 21 5" xfId="18741" xr:uid="{34E39F07-00A7-4691-9943-837025F3C32C}"/>
    <cellStyle name="Header2 2 2 21 5 2" xfId="18742" xr:uid="{1455C2B8-03A3-4E2A-9A84-0804B9AAB2B9}"/>
    <cellStyle name="Header2 2 2 21 5 3" xfId="18743" xr:uid="{4790A603-72AA-481A-93B8-5AADF2ACDB5B}"/>
    <cellStyle name="Header2 2 2 21 6" xfId="18744" xr:uid="{D03BE4BD-4498-4175-B38F-24663B735E5D}"/>
    <cellStyle name="Header2 2 2 21 6 2" xfId="18745" xr:uid="{548868AF-5D2C-45DE-9B2C-67F60BA47D7F}"/>
    <cellStyle name="Header2 2 2 21 6 3" xfId="18746" xr:uid="{CCE29E74-D376-41D5-859A-E8A9AE56F49C}"/>
    <cellStyle name="Header2 2 2 21 7" xfId="18747" xr:uid="{40F5E8AD-9F4D-47A7-B4E7-04DA2F68716C}"/>
    <cellStyle name="Header2 2 2 21 8" xfId="18748" xr:uid="{A8255947-F358-4FC5-AF3E-42F9E9B5A450}"/>
    <cellStyle name="Header2 2 2 22" xfId="18749" xr:uid="{82F3B310-883B-44F8-B200-23921FCA7796}"/>
    <cellStyle name="Header2 2 2 22 2" xfId="18750" xr:uid="{868B915A-FF3A-4202-BC02-A79C8C7E4EDC}"/>
    <cellStyle name="Header2 2 2 22 2 2" xfId="18751" xr:uid="{71A574B5-ED02-4296-BAA0-B15F49921503}"/>
    <cellStyle name="Header2 2 2 22 2 3" xfId="18752" xr:uid="{DA602009-AC9B-44D7-A811-91B6CF72AEE8}"/>
    <cellStyle name="Header2 2 2 22 2 4" xfId="18753" xr:uid="{38B8D3F1-2BD6-49D3-A9D6-BF546F291F6B}"/>
    <cellStyle name="Header2 2 2 22 2 5" xfId="18754" xr:uid="{7DF7C8C3-33BC-4CFD-868C-622630742784}"/>
    <cellStyle name="Header2 2 2 22 2 6" xfId="18755" xr:uid="{41ABA1F7-144D-468B-9466-9C642FC6F488}"/>
    <cellStyle name="Header2 2 2 22 3" xfId="18756" xr:uid="{9EB5BC02-155A-42D8-B2BD-04413B45EE09}"/>
    <cellStyle name="Header2 2 2 22 3 2" xfId="18757" xr:uid="{980B5288-1D43-45B1-9178-E9AEB06E9BD8}"/>
    <cellStyle name="Header2 2 2 22 3 3" xfId="18758" xr:uid="{02C71DDB-0CF2-4AC8-AF4D-654E49E4FEA6}"/>
    <cellStyle name="Header2 2 2 22 4" xfId="18759" xr:uid="{857FB40A-3EC8-4E92-8BF7-29BC94B26614}"/>
    <cellStyle name="Header2 2 2 22 4 2" xfId="18760" xr:uid="{0B75D4F6-3EB6-4E19-83CB-C24D4EA0AED4}"/>
    <cellStyle name="Header2 2 2 22 4 3" xfId="18761" xr:uid="{5660FD3E-C378-43FC-8FDE-39BC64022A65}"/>
    <cellStyle name="Header2 2 2 22 5" xfId="18762" xr:uid="{655C311E-A0E1-47F9-9D24-B4F42C4A065E}"/>
    <cellStyle name="Header2 2 2 22 5 2" xfId="18763" xr:uid="{C6FE484F-D206-4387-8A0E-8F67DFE4A30F}"/>
    <cellStyle name="Header2 2 2 22 5 3" xfId="18764" xr:uid="{8B7AA158-6C46-42FA-8309-569712AAD2B8}"/>
    <cellStyle name="Header2 2 2 22 6" xfId="18765" xr:uid="{AC8565DC-CD3D-4311-A293-2101878CC9BB}"/>
    <cellStyle name="Header2 2 2 22 6 2" xfId="18766" xr:uid="{B5A08F09-D577-443E-BF98-172879F5A1E6}"/>
    <cellStyle name="Header2 2 2 22 6 3" xfId="18767" xr:uid="{0A72A983-1622-449F-BE23-1F6BCCD951A6}"/>
    <cellStyle name="Header2 2 2 22 7" xfId="18768" xr:uid="{3CD6F772-48B2-496A-88E7-F0250566D7F1}"/>
    <cellStyle name="Header2 2 2 22 8" xfId="18769" xr:uid="{C9C8A173-52D5-40F9-AFB6-8DBA1200C120}"/>
    <cellStyle name="Header2 2 2 23" xfId="18770" xr:uid="{5EFFED02-FA3C-41AF-AB96-B240F48A0D63}"/>
    <cellStyle name="Header2 2 2 23 2" xfId="18771" xr:uid="{431BE535-D3A9-4B73-805A-134529A197FD}"/>
    <cellStyle name="Header2 2 2 23 2 2" xfId="18772" xr:uid="{3C048CF5-4373-4A71-A844-AFBBFA2A898A}"/>
    <cellStyle name="Header2 2 2 23 2 3" xfId="18773" xr:uid="{90CCF19E-CD8C-4183-8A75-DBA483D3D6F4}"/>
    <cellStyle name="Header2 2 2 23 2 4" xfId="18774" xr:uid="{DE5490A4-CB41-452C-8E52-B1E2B9EB2C6F}"/>
    <cellStyle name="Header2 2 2 23 2 5" xfId="18775" xr:uid="{5A3DEA97-6CF4-4537-9104-F389A797F6AB}"/>
    <cellStyle name="Header2 2 2 23 2 6" xfId="18776" xr:uid="{AED09F3C-BF37-47BF-972F-57B0E65B9D2E}"/>
    <cellStyle name="Header2 2 2 23 3" xfId="18777" xr:uid="{B7A469C6-15BA-47C5-8788-F5C8A1ACB54B}"/>
    <cellStyle name="Header2 2 2 23 3 2" xfId="18778" xr:uid="{2F26E2E9-6C4F-4E19-9B49-A8F7FD2BC97F}"/>
    <cellStyle name="Header2 2 2 23 3 3" xfId="18779" xr:uid="{70E8F24C-C001-4B3B-9AFA-DEAAD8E145D2}"/>
    <cellStyle name="Header2 2 2 23 4" xfId="18780" xr:uid="{2198E56A-BE84-4D8C-93BA-5BBEE55C0B95}"/>
    <cellStyle name="Header2 2 2 23 4 2" xfId="18781" xr:uid="{490CA635-1025-4D75-B518-F73F1246086D}"/>
    <cellStyle name="Header2 2 2 23 4 3" xfId="18782" xr:uid="{859A38EC-3CC3-422E-A71A-49986F0E91FB}"/>
    <cellStyle name="Header2 2 2 23 5" xfId="18783" xr:uid="{B78C3E2E-C8EA-4630-82E1-C5B080C902CA}"/>
    <cellStyle name="Header2 2 2 23 5 2" xfId="18784" xr:uid="{F995AB7E-AD79-4939-8555-D3DCB4316FE8}"/>
    <cellStyle name="Header2 2 2 23 5 3" xfId="18785" xr:uid="{BC478D48-3BD5-4C81-94DC-ED0C8F9E862D}"/>
    <cellStyle name="Header2 2 2 23 6" xfId="18786" xr:uid="{F1CDC409-8897-40D1-BCB2-0E2B517D0C24}"/>
    <cellStyle name="Header2 2 2 23 6 2" xfId="18787" xr:uid="{9E1D5D7C-F5BA-4A55-BC56-46E5E1E4F9A1}"/>
    <cellStyle name="Header2 2 2 23 6 3" xfId="18788" xr:uid="{6CA191CF-EEEB-46CE-B157-71212B5B24C8}"/>
    <cellStyle name="Header2 2 2 23 7" xfId="18789" xr:uid="{1840CEBD-17EE-46D4-B8D8-0228B709EB7A}"/>
    <cellStyle name="Header2 2 2 23 8" xfId="18790" xr:uid="{8B0CA55F-9DE6-4208-99E7-88241F03A95B}"/>
    <cellStyle name="Header2 2 2 24" xfId="18791" xr:uid="{A49D0AD1-8109-49E7-B5E9-0336B46AB4AD}"/>
    <cellStyle name="Header2 2 2 24 2" xfId="18792" xr:uid="{0F09E24B-1C94-4273-A22B-02F11CBC996D}"/>
    <cellStyle name="Header2 2 2 24 2 2" xfId="18793" xr:uid="{9153DF33-FA43-4137-94AB-CFDD7D552FF7}"/>
    <cellStyle name="Header2 2 2 24 2 3" xfId="18794" xr:uid="{3DDD3A02-94CD-43B2-A0C7-229A3280177C}"/>
    <cellStyle name="Header2 2 2 24 2 4" xfId="18795" xr:uid="{3FD71931-F98D-4AF8-9574-E6FDD4472A6D}"/>
    <cellStyle name="Header2 2 2 24 2 5" xfId="18796" xr:uid="{3B4B7B12-131E-470B-99E2-64BBDB6FA102}"/>
    <cellStyle name="Header2 2 2 24 2 6" xfId="18797" xr:uid="{FFF79326-9D01-4DAF-BFC8-5CB7786CC6C4}"/>
    <cellStyle name="Header2 2 2 24 3" xfId="18798" xr:uid="{65B4978D-7CC8-4C2E-9143-650CC7F7FBAE}"/>
    <cellStyle name="Header2 2 2 24 3 2" xfId="18799" xr:uid="{EBEA8220-79E0-4B0F-BEA1-DD34B681A9EC}"/>
    <cellStyle name="Header2 2 2 24 3 3" xfId="18800" xr:uid="{E91D8DEA-7097-484D-97D9-5FEB60B6CC38}"/>
    <cellStyle name="Header2 2 2 24 4" xfId="18801" xr:uid="{0EB69002-6246-4684-A0E5-E9F02115A322}"/>
    <cellStyle name="Header2 2 2 24 4 2" xfId="18802" xr:uid="{4CCEBFF4-0AB1-4B37-88D0-9F41F608C517}"/>
    <cellStyle name="Header2 2 2 24 4 3" xfId="18803" xr:uid="{B0FA8873-1F4F-4E08-9D26-1638EF962E7A}"/>
    <cellStyle name="Header2 2 2 24 5" xfId="18804" xr:uid="{C335C786-E20A-4CC4-87FB-63FC5A57F423}"/>
    <cellStyle name="Header2 2 2 24 5 2" xfId="18805" xr:uid="{0F7AE057-F7A9-488B-B477-8ACA564987EA}"/>
    <cellStyle name="Header2 2 2 24 5 3" xfId="18806" xr:uid="{D925B1F0-9DBC-4C26-9FF9-D210AE772717}"/>
    <cellStyle name="Header2 2 2 24 6" xfId="18807" xr:uid="{C9CC304D-A506-4C87-B175-6A3AF9A0A354}"/>
    <cellStyle name="Header2 2 2 24 6 2" xfId="18808" xr:uid="{AEB627EC-79BD-482A-8049-A003EB808492}"/>
    <cellStyle name="Header2 2 2 24 6 3" xfId="18809" xr:uid="{30451A14-B819-4E76-B21F-4831F9EE814F}"/>
    <cellStyle name="Header2 2 2 24 7" xfId="18810" xr:uid="{337C64F1-6D3C-4CC1-8FD5-4F6CBA0F5716}"/>
    <cellStyle name="Header2 2 2 24 8" xfId="18811" xr:uid="{71363F89-E137-4014-8050-E3254A150B1A}"/>
    <cellStyle name="Header2 2 2 25" xfId="18812" xr:uid="{023EA95C-979F-4BBD-B075-D2B8B13119C9}"/>
    <cellStyle name="Header2 2 2 25 2" xfId="18813" xr:uid="{FAEB492F-6205-48A3-A9AA-63FA09B029E5}"/>
    <cellStyle name="Header2 2 2 25 2 2" xfId="18814" xr:uid="{D7B91634-01FE-44A8-A320-50F64FCA74D9}"/>
    <cellStyle name="Header2 2 2 25 2 3" xfId="18815" xr:uid="{BE11D399-8AB6-4EE1-817D-3BFC8D340A33}"/>
    <cellStyle name="Header2 2 2 25 2 4" xfId="18816" xr:uid="{A15C5196-EB2E-4118-8D2B-0CABB05AA198}"/>
    <cellStyle name="Header2 2 2 25 2 5" xfId="18817" xr:uid="{FB5B6ED5-E1BB-45E9-9BB6-7F0332600145}"/>
    <cellStyle name="Header2 2 2 25 2 6" xfId="18818" xr:uid="{406FF1FE-DF4E-4E9B-9CEA-577893FDA875}"/>
    <cellStyle name="Header2 2 2 25 3" xfId="18819" xr:uid="{1E2A286B-9686-49FE-9CA7-7C171FFB3D9F}"/>
    <cellStyle name="Header2 2 2 25 3 2" xfId="18820" xr:uid="{5884F246-BFFE-4789-9E0F-3BECF56FDA77}"/>
    <cellStyle name="Header2 2 2 25 3 3" xfId="18821" xr:uid="{68A62C36-5918-4353-AE7A-7816EAE70E05}"/>
    <cellStyle name="Header2 2 2 25 4" xfId="18822" xr:uid="{4F93CED7-7CD6-4ECD-A91C-08D3B0CBD9D6}"/>
    <cellStyle name="Header2 2 2 25 4 2" xfId="18823" xr:uid="{B98DED6F-382A-4BD2-BF32-381AB9FA2429}"/>
    <cellStyle name="Header2 2 2 25 4 3" xfId="18824" xr:uid="{BC611677-44A5-40A1-9676-95EB3AF66A21}"/>
    <cellStyle name="Header2 2 2 25 5" xfId="18825" xr:uid="{9DF31191-0F73-44A3-AE02-72EF01C031C0}"/>
    <cellStyle name="Header2 2 2 25 5 2" xfId="18826" xr:uid="{B6EB57DA-1E32-4696-B5A3-A3F5A4CA919A}"/>
    <cellStyle name="Header2 2 2 25 5 3" xfId="18827" xr:uid="{8893E5D6-D7CF-4FFF-8546-23648C9412BC}"/>
    <cellStyle name="Header2 2 2 25 6" xfId="18828" xr:uid="{469DEB16-AB55-4225-9454-A98DD9C429B5}"/>
    <cellStyle name="Header2 2 2 25 6 2" xfId="18829" xr:uid="{F66145FB-05F0-4E91-98F9-66F4ABE6CE74}"/>
    <cellStyle name="Header2 2 2 25 6 3" xfId="18830" xr:uid="{38F7347B-9FD6-4F48-B310-33DC85C1B7A5}"/>
    <cellStyle name="Header2 2 2 25 7" xfId="18831" xr:uid="{B2417683-8FDA-420A-9B2C-DB47507FFC3C}"/>
    <cellStyle name="Header2 2 2 25 8" xfId="18832" xr:uid="{DC5DBB00-5782-478C-A731-0AA23F95189B}"/>
    <cellStyle name="Header2 2 2 26" xfId="18833" xr:uid="{AA3A8057-D5DA-4A23-A564-6CB4A322636C}"/>
    <cellStyle name="Header2 2 2 26 2" xfId="18834" xr:uid="{428146A7-2B1D-4984-842B-064AFCC27BCE}"/>
    <cellStyle name="Header2 2 2 26 2 2" xfId="18835" xr:uid="{F58F6393-FB39-4DBD-9482-84E05CBF0FE5}"/>
    <cellStyle name="Header2 2 2 26 2 3" xfId="18836" xr:uid="{F7FAA664-CCA8-431C-B9DA-985DC0B1C1CB}"/>
    <cellStyle name="Header2 2 2 26 2 4" xfId="18837" xr:uid="{CD52F386-FAF1-4FAA-AC13-4A0B99A953D9}"/>
    <cellStyle name="Header2 2 2 26 2 5" xfId="18838" xr:uid="{B1504D14-3D2B-41E5-9C95-EACACE7643BE}"/>
    <cellStyle name="Header2 2 2 26 2 6" xfId="18839" xr:uid="{58EFAD6B-9866-4793-91B9-6E39D3BD80E1}"/>
    <cellStyle name="Header2 2 2 26 3" xfId="18840" xr:uid="{DEA105A6-9A59-4A06-97F7-AA288B390426}"/>
    <cellStyle name="Header2 2 2 26 3 2" xfId="18841" xr:uid="{4C0CAF42-EF97-4B89-B43B-2FCC115406F9}"/>
    <cellStyle name="Header2 2 2 26 3 3" xfId="18842" xr:uid="{B1E4F43F-7454-4A7E-A918-B6D7916457B5}"/>
    <cellStyle name="Header2 2 2 26 4" xfId="18843" xr:uid="{CA3B2AE6-528C-4150-9B8B-0F29F4E20A79}"/>
    <cellStyle name="Header2 2 2 26 4 2" xfId="18844" xr:uid="{1814372A-1611-4BAA-B704-3A31ADE0C60B}"/>
    <cellStyle name="Header2 2 2 26 4 3" xfId="18845" xr:uid="{11491D81-FDE2-4A41-A085-023CBCFE1B8F}"/>
    <cellStyle name="Header2 2 2 26 5" xfId="18846" xr:uid="{87467F42-A1B9-4E70-B4BB-918632C0A933}"/>
    <cellStyle name="Header2 2 2 26 5 2" xfId="18847" xr:uid="{42DBD809-BE2A-4EA1-8E56-B5D8E5C32DF9}"/>
    <cellStyle name="Header2 2 2 26 5 3" xfId="18848" xr:uid="{68D80497-F04E-4022-9524-602DF3C4B213}"/>
    <cellStyle name="Header2 2 2 26 6" xfId="18849" xr:uid="{D97EFB1B-13D9-4A67-95BE-3556716AE6A7}"/>
    <cellStyle name="Header2 2 2 26 6 2" xfId="18850" xr:uid="{38C2F587-0623-4DBF-AC30-1BBF1BDC8DD6}"/>
    <cellStyle name="Header2 2 2 26 6 3" xfId="18851" xr:uid="{87E16CEF-A668-40A0-92D0-784942A1461D}"/>
    <cellStyle name="Header2 2 2 26 7" xfId="18852" xr:uid="{367C1D5A-90ED-4932-9FDC-DA2511C96264}"/>
    <cellStyle name="Header2 2 2 26 8" xfId="18853" xr:uid="{E54416CB-8052-4F51-8F70-3925B029E7B1}"/>
    <cellStyle name="Header2 2 2 27" xfId="18854" xr:uid="{FF40328C-833C-4E9D-9331-05C7B495498F}"/>
    <cellStyle name="Header2 2 2 27 2" xfId="18855" xr:uid="{F1F57614-7BB7-4AB2-813E-67F15C486D85}"/>
    <cellStyle name="Header2 2 2 27 2 2" xfId="18856" xr:uid="{44A7B8C6-E253-40EA-A044-8332D61A6A84}"/>
    <cellStyle name="Header2 2 2 27 2 3" xfId="18857" xr:uid="{82F77192-D652-4AE5-BCA7-7B9FF718208F}"/>
    <cellStyle name="Header2 2 2 27 2 4" xfId="18858" xr:uid="{3815CF18-4F55-449E-923B-D757A758826E}"/>
    <cellStyle name="Header2 2 2 27 2 5" xfId="18859" xr:uid="{CD6228C6-523C-4565-A044-B177A986F4FC}"/>
    <cellStyle name="Header2 2 2 27 2 6" xfId="18860" xr:uid="{569D16E7-246C-405C-A7A0-524C1C69F739}"/>
    <cellStyle name="Header2 2 2 27 3" xfId="18861" xr:uid="{D8EB974D-05D3-419B-BFED-93DC33919E36}"/>
    <cellStyle name="Header2 2 2 27 3 2" xfId="18862" xr:uid="{2A51876E-4980-402F-B717-EA37BEDA6B44}"/>
    <cellStyle name="Header2 2 2 27 3 3" xfId="18863" xr:uid="{9F689C5E-E423-42CD-A0D5-DCB7863647B5}"/>
    <cellStyle name="Header2 2 2 27 4" xfId="18864" xr:uid="{1F285778-51B0-490D-BD38-11BC13E7AE1E}"/>
    <cellStyle name="Header2 2 2 27 4 2" xfId="18865" xr:uid="{3C134029-B1FA-4270-AD93-D56C45C08EE6}"/>
    <cellStyle name="Header2 2 2 27 4 3" xfId="18866" xr:uid="{60DD1D8A-C44A-499C-B12E-D3E2B84E68A9}"/>
    <cellStyle name="Header2 2 2 27 5" xfId="18867" xr:uid="{EEAEDECA-1F6F-4F42-9DC8-C77AC2C7AA39}"/>
    <cellStyle name="Header2 2 2 27 5 2" xfId="18868" xr:uid="{305FD623-3EB9-4391-93C1-B66C8E53DB8F}"/>
    <cellStyle name="Header2 2 2 27 5 3" xfId="18869" xr:uid="{1FC78C09-9362-4EE0-A5B4-8A0561EEE903}"/>
    <cellStyle name="Header2 2 2 27 6" xfId="18870" xr:uid="{8A8F620C-D324-44E5-9CC6-A847ACB428BA}"/>
    <cellStyle name="Header2 2 2 27 6 2" xfId="18871" xr:uid="{55F82651-C606-4516-9A4F-B8B86F902912}"/>
    <cellStyle name="Header2 2 2 27 6 3" xfId="18872" xr:uid="{9E7FFE2F-BCBE-479F-90F7-49A634E2788E}"/>
    <cellStyle name="Header2 2 2 27 7" xfId="18873" xr:uid="{9C360618-7BA6-4ADE-90FA-BF54F93347F0}"/>
    <cellStyle name="Header2 2 2 27 8" xfId="18874" xr:uid="{BB1AEEEC-D127-4380-B158-A57138B26EC2}"/>
    <cellStyle name="Header2 2 2 28" xfId="18875" xr:uid="{A0F87D18-295B-4C95-80A9-47DDBAE5048A}"/>
    <cellStyle name="Header2 2 2 28 2" xfId="18876" xr:uid="{C3B996A9-F9A9-42B1-BA9B-D237713C4849}"/>
    <cellStyle name="Header2 2 2 28 2 2" xfId="18877" xr:uid="{A5EAE32F-8777-4FFE-ACCE-F0949A307508}"/>
    <cellStyle name="Header2 2 2 28 2 3" xfId="18878" xr:uid="{3719F9B5-A75C-4F84-B4D5-F71055274107}"/>
    <cellStyle name="Header2 2 2 28 2 4" xfId="18879" xr:uid="{6061EBC9-E552-42B2-ACDD-E7B751D9DB45}"/>
    <cellStyle name="Header2 2 2 28 2 5" xfId="18880" xr:uid="{73B63DCF-0F02-4BAE-8C70-9EE11E686EA0}"/>
    <cellStyle name="Header2 2 2 28 2 6" xfId="18881" xr:uid="{6678D015-7643-439B-87E4-FA52ABAEDAAE}"/>
    <cellStyle name="Header2 2 2 28 3" xfId="18882" xr:uid="{F462A247-C4EB-4E33-A7CE-D01A7506BB8C}"/>
    <cellStyle name="Header2 2 2 28 3 2" xfId="18883" xr:uid="{E151D663-F907-4A49-B019-011F0C5703C5}"/>
    <cellStyle name="Header2 2 2 28 3 3" xfId="18884" xr:uid="{40915270-D2E2-4115-BA8E-33C4E1F53FDD}"/>
    <cellStyle name="Header2 2 2 28 4" xfId="18885" xr:uid="{62C98771-B248-4FAF-9431-213617485E53}"/>
    <cellStyle name="Header2 2 2 28 4 2" xfId="18886" xr:uid="{AC3D3272-0E87-44AA-85C3-A42255238C1D}"/>
    <cellStyle name="Header2 2 2 28 4 3" xfId="18887" xr:uid="{9F56BF5E-967C-4235-B14C-16D9311E2141}"/>
    <cellStyle name="Header2 2 2 28 5" xfId="18888" xr:uid="{71262F21-B8FE-4D39-A607-A19477F77E18}"/>
    <cellStyle name="Header2 2 2 28 5 2" xfId="18889" xr:uid="{EAFD35D2-295E-4AF0-BF4B-46CF7A786FE4}"/>
    <cellStyle name="Header2 2 2 28 5 3" xfId="18890" xr:uid="{01EEC175-7B25-4C8D-8360-1586BE41A836}"/>
    <cellStyle name="Header2 2 2 28 6" xfId="18891" xr:uid="{4BEA17CC-8816-4C40-803A-7845D0D69AC9}"/>
    <cellStyle name="Header2 2 2 28 6 2" xfId="18892" xr:uid="{1DD2869F-EA76-4879-8FF4-79F683998A03}"/>
    <cellStyle name="Header2 2 2 28 6 3" xfId="18893" xr:uid="{BDCE4523-5901-4301-A7C1-3DAC611B949A}"/>
    <cellStyle name="Header2 2 2 28 7" xfId="18894" xr:uid="{911D4F8F-CCE8-4864-B18E-9CD34692873D}"/>
    <cellStyle name="Header2 2 2 28 8" xfId="18895" xr:uid="{65257A65-67EC-49FD-A1EB-46B2B5439E34}"/>
    <cellStyle name="Header2 2 2 29" xfId="18896" xr:uid="{C4DE0E2C-4565-4057-9422-23191D61A6B7}"/>
    <cellStyle name="Header2 2 2 29 2" xfId="18897" xr:uid="{38FAB49A-4A75-4036-9602-B052A48504D3}"/>
    <cellStyle name="Header2 2 2 29 2 2" xfId="18898" xr:uid="{FCA22D23-C68A-4BCC-BD21-0A5A8EC5DD07}"/>
    <cellStyle name="Header2 2 2 29 2 3" xfId="18899" xr:uid="{FF50AC63-5855-4C58-AA91-185294925A49}"/>
    <cellStyle name="Header2 2 2 29 2 4" xfId="18900" xr:uid="{00894B11-E7C8-484B-9111-A0542C6D3C4E}"/>
    <cellStyle name="Header2 2 2 29 2 5" xfId="18901" xr:uid="{3465522C-8029-4DDB-8768-4D3E29AD4DD4}"/>
    <cellStyle name="Header2 2 2 29 2 6" xfId="18902" xr:uid="{AF600754-3263-417C-A1FF-6491A2E87D86}"/>
    <cellStyle name="Header2 2 2 29 3" xfId="18903" xr:uid="{8FCA8EBA-6FEA-420C-8ED5-B7DFAD320842}"/>
    <cellStyle name="Header2 2 2 29 3 2" xfId="18904" xr:uid="{CEC51525-71A9-4258-981D-891B47853AD6}"/>
    <cellStyle name="Header2 2 2 29 3 3" xfId="18905" xr:uid="{F22C8675-2E16-48CC-8D5D-58ABC540EC90}"/>
    <cellStyle name="Header2 2 2 29 4" xfId="18906" xr:uid="{03C90F3D-CE52-4B58-90D6-2C41D6061EFA}"/>
    <cellStyle name="Header2 2 2 29 4 2" xfId="18907" xr:uid="{B9733BBE-7DAA-4D9E-AC35-85DF06342505}"/>
    <cellStyle name="Header2 2 2 29 4 3" xfId="18908" xr:uid="{E4B6904E-B19B-40E7-A837-23404D38F6AF}"/>
    <cellStyle name="Header2 2 2 29 5" xfId="18909" xr:uid="{BBD3CEC2-5AD6-4332-9E5E-6073FB99E73D}"/>
    <cellStyle name="Header2 2 2 29 5 2" xfId="18910" xr:uid="{492716B6-A921-4A9A-82E8-A21279B0FE1C}"/>
    <cellStyle name="Header2 2 2 29 5 3" xfId="18911" xr:uid="{7FA3E1B5-3958-4726-9D40-DB98C2C9C519}"/>
    <cellStyle name="Header2 2 2 29 6" xfId="18912" xr:uid="{072F8E98-EFAC-44BC-B934-8429958664CF}"/>
    <cellStyle name="Header2 2 2 29 6 2" xfId="18913" xr:uid="{54213ACE-DF30-4211-8116-929E5F852EA1}"/>
    <cellStyle name="Header2 2 2 29 6 3" xfId="18914" xr:uid="{41B43623-E075-42D5-8722-591D047CEF23}"/>
    <cellStyle name="Header2 2 2 29 7" xfId="18915" xr:uid="{95B68EAF-88B3-4A10-8168-185578FCE162}"/>
    <cellStyle name="Header2 2 2 29 8" xfId="18916" xr:uid="{97856DD0-8C5E-4B5C-9031-5FA80A9F2975}"/>
    <cellStyle name="Header2 2 2 3" xfId="18917" xr:uid="{6F6E824B-0565-4765-A823-13C10F057FA7}"/>
    <cellStyle name="Header2 2 2 3 2" xfId="18918" xr:uid="{E5C9210E-719D-4977-A52B-2462626DC176}"/>
    <cellStyle name="Header2 2 2 3 2 2" xfId="18919" xr:uid="{28B09837-171A-494C-958D-5C83E307B6B6}"/>
    <cellStyle name="Header2 2 2 3 2 3" xfId="18920" xr:uid="{761A4CCA-22F2-4A44-A3DA-888E863B7486}"/>
    <cellStyle name="Header2 2 2 3 2 4" xfId="18921" xr:uid="{6A23BE66-4FC9-41E9-B489-B3B2F2EBF07E}"/>
    <cellStyle name="Header2 2 2 3 2 5" xfId="18922" xr:uid="{14F1E84C-5931-419C-9818-5ADB29C3C72E}"/>
    <cellStyle name="Header2 2 2 3 2 6" xfId="18923" xr:uid="{6A1A5E59-E3C2-4441-B840-03F365FCF51E}"/>
    <cellStyle name="Header2 2 2 3 3" xfId="18924" xr:uid="{A860FDF3-C7DC-47F3-8310-4B11196CC53F}"/>
    <cellStyle name="Header2 2 2 3 3 2" xfId="18925" xr:uid="{AD00709C-C759-4DAB-BDDC-C54158C8FBCE}"/>
    <cellStyle name="Header2 2 2 3 3 3" xfId="18926" xr:uid="{467782FD-3514-4107-BEDE-9E8E6C4EE534}"/>
    <cellStyle name="Header2 2 2 3 4" xfId="18927" xr:uid="{3FDBA011-E537-4F4E-8D7D-D6537611B96A}"/>
    <cellStyle name="Header2 2 2 3 4 2" xfId="18928" xr:uid="{64B6A832-51C2-4828-A989-EB1DEC4A81EC}"/>
    <cellStyle name="Header2 2 2 3 4 3" xfId="18929" xr:uid="{AAC3A61C-AA9A-42D6-AB45-786C0830D20A}"/>
    <cellStyle name="Header2 2 2 3 5" xfId="18930" xr:uid="{40AA3FF1-726A-496E-8449-C60E4F474F3F}"/>
    <cellStyle name="Header2 2 2 3 5 2" xfId="18931" xr:uid="{F97CC151-0C5D-4916-AD2E-B1004106BDF3}"/>
    <cellStyle name="Header2 2 2 3 5 3" xfId="18932" xr:uid="{B4C315FE-D2A8-4303-AF3D-9825E6D4B543}"/>
    <cellStyle name="Header2 2 2 3 6" xfId="18933" xr:uid="{93A113CA-0CE6-474A-9FBA-1A5118E2C0B9}"/>
    <cellStyle name="Header2 2 2 3 6 2" xfId="18934" xr:uid="{D0A7C0E2-2670-4194-BF96-1CB42765A16E}"/>
    <cellStyle name="Header2 2 2 3 6 3" xfId="18935" xr:uid="{C4FED3BF-CC22-40B9-8297-184675F929C6}"/>
    <cellStyle name="Header2 2 2 3 7" xfId="18936" xr:uid="{C3B6942C-797F-4080-8166-46656C298ABA}"/>
    <cellStyle name="Header2 2 2 3 8" xfId="18937" xr:uid="{0849A3AB-071C-4D4A-922F-0EBE1FA5D4FE}"/>
    <cellStyle name="Header2 2 2 30" xfId="18938" xr:uid="{8E80FB75-E5B4-4881-9BC8-E76180EC171D}"/>
    <cellStyle name="Header2 2 2 30 2" xfId="18939" xr:uid="{5EADC9F2-B446-496B-A417-A14F91D398D9}"/>
    <cellStyle name="Header2 2 2 30 2 2" xfId="18940" xr:uid="{68A043BF-F839-4D5C-A6D7-C0842C3E1E9C}"/>
    <cellStyle name="Header2 2 2 30 2 3" xfId="18941" xr:uid="{F4B586CD-85A0-417E-806C-39C6D9E1FC07}"/>
    <cellStyle name="Header2 2 2 30 2 4" xfId="18942" xr:uid="{551A4439-86E4-45D2-9CE9-F9819DF05B36}"/>
    <cellStyle name="Header2 2 2 30 2 5" xfId="18943" xr:uid="{9B03218F-1033-4AF1-8313-6611D609DCE1}"/>
    <cellStyle name="Header2 2 2 30 2 6" xfId="18944" xr:uid="{F63458A2-5D15-4D6C-897D-0C1BEF34AF51}"/>
    <cellStyle name="Header2 2 2 30 3" xfId="18945" xr:uid="{BD7E2918-0BC3-4195-88C2-C2B9D197A17C}"/>
    <cellStyle name="Header2 2 2 30 3 2" xfId="18946" xr:uid="{30A66D2C-E190-460F-8A7E-EEC346764544}"/>
    <cellStyle name="Header2 2 2 30 3 3" xfId="18947" xr:uid="{FFD09279-2C36-45D8-AE0A-9D629CF8B26D}"/>
    <cellStyle name="Header2 2 2 30 4" xfId="18948" xr:uid="{9F71F756-2373-4E6C-950E-F9FA45A63D64}"/>
    <cellStyle name="Header2 2 2 30 4 2" xfId="18949" xr:uid="{351276EE-60D8-4544-90D3-9FD7C27541DF}"/>
    <cellStyle name="Header2 2 2 30 4 3" xfId="18950" xr:uid="{F0FF99DF-3C9F-4B47-8802-8D28D42731BB}"/>
    <cellStyle name="Header2 2 2 30 5" xfId="18951" xr:uid="{74555DB3-77EC-462F-8015-C17B6487C5C9}"/>
    <cellStyle name="Header2 2 2 30 5 2" xfId="18952" xr:uid="{19D52491-01FC-4E99-AE12-206F4C60A102}"/>
    <cellStyle name="Header2 2 2 30 5 3" xfId="18953" xr:uid="{F4FA2956-3D83-48E4-8C98-999ACDC68BA4}"/>
    <cellStyle name="Header2 2 2 30 6" xfId="18954" xr:uid="{4A9F2ED6-CD1B-48B3-B47B-9BC2662A56F6}"/>
    <cellStyle name="Header2 2 2 30 6 2" xfId="18955" xr:uid="{64C00850-DF1A-4D72-8110-270BCAE94F38}"/>
    <cellStyle name="Header2 2 2 30 6 3" xfId="18956" xr:uid="{2C2C5647-3FF2-4173-8AE6-2F8D3E093E54}"/>
    <cellStyle name="Header2 2 2 30 7" xfId="18957" xr:uid="{E86B01A8-8EC0-4070-BD6D-FB2A7E224A34}"/>
    <cellStyle name="Header2 2 2 30 8" xfId="18958" xr:uid="{8B6B3853-7273-49E4-879E-F4D38617F2C9}"/>
    <cellStyle name="Header2 2 2 31" xfId="18959" xr:uid="{42C3B0AB-42E4-4D6E-A346-15BC26B9B097}"/>
    <cellStyle name="Header2 2 2 31 2" xfId="18960" xr:uid="{01301D13-55D4-46D4-833E-5D01272242AE}"/>
    <cellStyle name="Header2 2 2 31 2 2" xfId="18961" xr:uid="{D9A16614-C800-41A5-A989-3DF642A25731}"/>
    <cellStyle name="Header2 2 2 31 2 3" xfId="18962" xr:uid="{F070AAB2-F4FD-4E4D-BE50-51834DA17B5C}"/>
    <cellStyle name="Header2 2 2 31 2 4" xfId="18963" xr:uid="{C30D3E41-17E0-4004-BC70-2DEC24845630}"/>
    <cellStyle name="Header2 2 2 31 2 5" xfId="18964" xr:uid="{36F10379-BEA9-4CEF-94F6-6A670A93B3BE}"/>
    <cellStyle name="Header2 2 2 31 2 6" xfId="18965" xr:uid="{344DA4FD-2575-4E03-BFA4-4EE854911627}"/>
    <cellStyle name="Header2 2 2 31 3" xfId="18966" xr:uid="{B3D0E24C-E6BE-46BE-B21C-A16B56A5FAE9}"/>
    <cellStyle name="Header2 2 2 31 3 2" xfId="18967" xr:uid="{3803FA49-5B66-43EF-9BCA-124870D6AA3A}"/>
    <cellStyle name="Header2 2 2 31 3 3" xfId="18968" xr:uid="{021D9587-DB0C-4D9B-99FD-D37D4EF7A46D}"/>
    <cellStyle name="Header2 2 2 31 4" xfId="18969" xr:uid="{220C1C9D-953C-4FD4-9412-6A3A896611DA}"/>
    <cellStyle name="Header2 2 2 31 4 2" xfId="18970" xr:uid="{B9FD5FFA-EF0A-4F1E-A0DD-375CC79FC6F0}"/>
    <cellStyle name="Header2 2 2 31 4 3" xfId="18971" xr:uid="{8E9CC738-01CF-4715-97AC-02DC5A5824EB}"/>
    <cellStyle name="Header2 2 2 31 5" xfId="18972" xr:uid="{4ADB8F92-CACA-4148-9312-C1211804C467}"/>
    <cellStyle name="Header2 2 2 31 5 2" xfId="18973" xr:uid="{7FA49A81-571A-4DBA-8958-0676CCAABDA5}"/>
    <cellStyle name="Header2 2 2 31 5 3" xfId="18974" xr:uid="{E5D47F03-4BEB-4B0F-87B3-DD80EBF7CD99}"/>
    <cellStyle name="Header2 2 2 31 6" xfId="18975" xr:uid="{3592CF8E-C515-48EF-96B0-0CB9F0CF783D}"/>
    <cellStyle name="Header2 2 2 31 6 2" xfId="18976" xr:uid="{6861F2A7-D349-4445-9A10-2AF4BC36B07C}"/>
    <cellStyle name="Header2 2 2 31 6 3" xfId="18977" xr:uid="{6CE13165-AB60-42A2-88DF-B9922D019E82}"/>
    <cellStyle name="Header2 2 2 31 7" xfId="18978" xr:uid="{FF0C4C80-5258-4758-AD18-3FA0CA8CE2C5}"/>
    <cellStyle name="Header2 2 2 31 8" xfId="18979" xr:uid="{F5D386FA-E303-44CE-A7AE-94AEDB7FD026}"/>
    <cellStyle name="Header2 2 2 32" xfId="18980" xr:uid="{9D726AC4-2298-48FF-B05F-D470096091D6}"/>
    <cellStyle name="Header2 2 2 32 2" xfId="18981" xr:uid="{F90D29A3-EACA-4C33-A1B3-4DCB5B00998F}"/>
    <cellStyle name="Header2 2 2 32 2 2" xfId="18982" xr:uid="{D6DA8D76-02E0-4608-9490-60BD80B80379}"/>
    <cellStyle name="Header2 2 2 32 2 3" xfId="18983" xr:uid="{1654D088-E6C5-470D-8CF8-D7A50E4E67DB}"/>
    <cellStyle name="Header2 2 2 32 2 4" xfId="18984" xr:uid="{D41ED412-4C3D-45E0-838D-378B46E2CD62}"/>
    <cellStyle name="Header2 2 2 32 2 5" xfId="18985" xr:uid="{6F7540E2-6DE1-4658-B80C-C3787E933686}"/>
    <cellStyle name="Header2 2 2 32 2 6" xfId="18986" xr:uid="{BB672D72-0C91-4681-8AE2-1A389C2DDE71}"/>
    <cellStyle name="Header2 2 2 32 3" xfId="18987" xr:uid="{83D44907-5273-44F6-BFE1-C0C5B28E9FF4}"/>
    <cellStyle name="Header2 2 2 32 3 2" xfId="18988" xr:uid="{5056D0B3-CA4D-41B4-8913-ECCDD39A40EF}"/>
    <cellStyle name="Header2 2 2 32 3 3" xfId="18989" xr:uid="{DE07E424-F0A8-4370-A553-56E1B78A1930}"/>
    <cellStyle name="Header2 2 2 32 4" xfId="18990" xr:uid="{3D0735D9-B646-4168-80DF-600BA1142726}"/>
    <cellStyle name="Header2 2 2 32 4 2" xfId="18991" xr:uid="{5C83BCFA-9781-4F04-81AB-850757DAE19E}"/>
    <cellStyle name="Header2 2 2 32 4 3" xfId="18992" xr:uid="{92C74311-F95F-499D-A87A-7A8FCF9C6A13}"/>
    <cellStyle name="Header2 2 2 32 5" xfId="18993" xr:uid="{6B9F4D2C-D50C-4CD8-BB32-F40AE97C5570}"/>
    <cellStyle name="Header2 2 2 32 5 2" xfId="18994" xr:uid="{B707A7D2-667E-4629-9216-E82645026ABA}"/>
    <cellStyle name="Header2 2 2 32 5 3" xfId="18995" xr:uid="{C2ED615C-4DDE-44C0-9BFD-34BB2BF8A6AF}"/>
    <cellStyle name="Header2 2 2 32 6" xfId="18996" xr:uid="{F12F77A7-325C-4026-991E-387610776910}"/>
    <cellStyle name="Header2 2 2 32 6 2" xfId="18997" xr:uid="{A321B393-2CA5-4030-8E1F-F4C1DB322F23}"/>
    <cellStyle name="Header2 2 2 32 6 3" xfId="18998" xr:uid="{D145D527-018C-4D86-BBE2-983276D0B54D}"/>
    <cellStyle name="Header2 2 2 32 7" xfId="18999" xr:uid="{9888DE8F-1B47-4BFC-B02D-BEDA4F648329}"/>
    <cellStyle name="Header2 2 2 32 8" xfId="19000" xr:uid="{30CB56B9-5F2F-4534-81BA-0F0252334114}"/>
    <cellStyle name="Header2 2 2 33" xfId="19001" xr:uid="{A3CC905A-53F3-4BD8-9487-2F4CB7067863}"/>
    <cellStyle name="Header2 2 2 33 2" xfId="19002" xr:uid="{3DD24520-9FB0-42B6-97FC-03C1B0439137}"/>
    <cellStyle name="Header2 2 2 33 2 2" xfId="19003" xr:uid="{34E2080F-E799-4072-998C-085AD57EDF40}"/>
    <cellStyle name="Header2 2 2 33 2 3" xfId="19004" xr:uid="{7EC9BABC-4E19-46E6-A0DC-A145702707EB}"/>
    <cellStyle name="Header2 2 2 33 2 4" xfId="19005" xr:uid="{4CCE5677-F0FA-472C-9EED-07D3B4F73984}"/>
    <cellStyle name="Header2 2 2 33 2 5" xfId="19006" xr:uid="{8F2D9DD3-D1D7-4B10-95EB-F9A335768D9B}"/>
    <cellStyle name="Header2 2 2 33 2 6" xfId="19007" xr:uid="{3D6DA1E4-98E7-429D-A4C5-3C2669CFF0F2}"/>
    <cellStyle name="Header2 2 2 33 3" xfId="19008" xr:uid="{335F1999-56AF-41B5-B788-29D8CA2D7579}"/>
    <cellStyle name="Header2 2 2 33 3 2" xfId="19009" xr:uid="{19C19DCC-168C-46B5-9741-9D1AD337FBC1}"/>
    <cellStyle name="Header2 2 2 33 3 3" xfId="19010" xr:uid="{25770C45-2334-4D51-A29D-54B996176363}"/>
    <cellStyle name="Header2 2 2 33 4" xfId="19011" xr:uid="{AACC13F6-1231-4547-949E-51A248363581}"/>
    <cellStyle name="Header2 2 2 33 4 2" xfId="19012" xr:uid="{C11759F2-E11F-4805-961B-437F3E1B1CDE}"/>
    <cellStyle name="Header2 2 2 33 4 3" xfId="19013" xr:uid="{D742805F-B25A-442F-8EA8-6AA8BE8C84C6}"/>
    <cellStyle name="Header2 2 2 33 5" xfId="19014" xr:uid="{3B6712D0-DA53-41EF-9B4F-060EDBDD95AA}"/>
    <cellStyle name="Header2 2 2 33 5 2" xfId="19015" xr:uid="{3349DA65-CC06-4526-BECF-1BE2F596794F}"/>
    <cellStyle name="Header2 2 2 33 5 3" xfId="19016" xr:uid="{4BB33761-C859-41F5-9FAB-3ED8E8725207}"/>
    <cellStyle name="Header2 2 2 33 6" xfId="19017" xr:uid="{D0F3294D-8983-4B7C-9F37-C4BB6E516043}"/>
    <cellStyle name="Header2 2 2 33 6 2" xfId="19018" xr:uid="{35BC27BC-F915-4B09-9CD3-9F6857B0F735}"/>
    <cellStyle name="Header2 2 2 33 6 3" xfId="19019" xr:uid="{FA102908-A264-432C-A485-F0BF6C065E02}"/>
    <cellStyle name="Header2 2 2 33 7" xfId="19020" xr:uid="{790BA9F7-54B7-420E-87C7-F21094730D9D}"/>
    <cellStyle name="Header2 2 2 33 8" xfId="19021" xr:uid="{47F3F6BD-47A5-4AA2-8CC0-AECF9ADD1935}"/>
    <cellStyle name="Header2 2 2 34" xfId="19022" xr:uid="{583A71FA-D5D5-483C-8E5B-6D5465A78B16}"/>
    <cellStyle name="Header2 2 2 34 2" xfId="19023" xr:uid="{B05EB0B7-7A0D-4B2C-9146-843CFC62F390}"/>
    <cellStyle name="Header2 2 2 34 2 2" xfId="19024" xr:uid="{32E24C23-ECC4-4035-A649-136241307071}"/>
    <cellStyle name="Header2 2 2 34 2 3" xfId="19025" xr:uid="{C322E3CC-0287-4614-8EE6-4F45415C9721}"/>
    <cellStyle name="Header2 2 2 34 2 4" xfId="19026" xr:uid="{7553537E-4C11-407D-AE59-A2E60747DE4B}"/>
    <cellStyle name="Header2 2 2 34 2 5" xfId="19027" xr:uid="{5DEB622B-A4B0-4474-9916-A87B6EE4DAAA}"/>
    <cellStyle name="Header2 2 2 34 2 6" xfId="19028" xr:uid="{D89D9D69-15C6-484C-AE0E-760CFD3A1604}"/>
    <cellStyle name="Header2 2 2 34 3" xfId="19029" xr:uid="{FA3037AD-6475-4CA0-89F5-314275AF7ABF}"/>
    <cellStyle name="Header2 2 2 34 3 2" xfId="19030" xr:uid="{73ECFD83-153D-4D84-81AE-2F46B27BCD21}"/>
    <cellStyle name="Header2 2 2 34 3 3" xfId="19031" xr:uid="{F73016CB-7A12-4F2E-A087-0DB24670F2F3}"/>
    <cellStyle name="Header2 2 2 34 4" xfId="19032" xr:uid="{14CFD15C-0633-434D-9FDC-773633372106}"/>
    <cellStyle name="Header2 2 2 34 4 2" xfId="19033" xr:uid="{433ACED8-1DEC-4BA2-85D0-3829BB20B419}"/>
    <cellStyle name="Header2 2 2 34 4 3" xfId="19034" xr:uid="{A267A505-B794-4956-AB69-30AD86F4EF17}"/>
    <cellStyle name="Header2 2 2 34 5" xfId="19035" xr:uid="{B6FAA3DA-50D2-4572-BD3B-C1EFE8BC38B0}"/>
    <cellStyle name="Header2 2 2 34 5 2" xfId="19036" xr:uid="{CC007BC9-5CC3-4526-877F-349E65B92E71}"/>
    <cellStyle name="Header2 2 2 34 5 3" xfId="19037" xr:uid="{F8B3665B-4628-42EC-BA99-E7F39EE163A3}"/>
    <cellStyle name="Header2 2 2 34 6" xfId="19038" xr:uid="{E913BAEC-DFF6-4EAA-BE12-F3B282F29919}"/>
    <cellStyle name="Header2 2 2 34 6 2" xfId="19039" xr:uid="{3612BAB4-3EEA-4A84-81D9-01D560862D01}"/>
    <cellStyle name="Header2 2 2 34 6 3" xfId="19040" xr:uid="{56D77320-7AEB-4D93-A62E-C5BF7D6B20E2}"/>
    <cellStyle name="Header2 2 2 34 7" xfId="19041" xr:uid="{A8728585-6692-41CC-8FA3-83D145F5FB08}"/>
    <cellStyle name="Header2 2 2 34 8" xfId="19042" xr:uid="{19F33FB7-685C-4FEB-B517-743E4A49E9BE}"/>
    <cellStyle name="Header2 2 2 35" xfId="19043" xr:uid="{78B1254F-B66C-48E7-8935-060A64AC737F}"/>
    <cellStyle name="Header2 2 2 35 2" xfId="19044" xr:uid="{8F0FCC38-44DF-4F3C-9C64-6A22B2E973A9}"/>
    <cellStyle name="Header2 2 2 35 3" xfId="19045" xr:uid="{406A9D84-BDA6-469E-B144-12E918E2DD54}"/>
    <cellStyle name="Header2 2 2 35 4" xfId="19046" xr:uid="{8E779FCF-682C-444F-A1F0-2F8134F60624}"/>
    <cellStyle name="Header2 2 2 35 5" xfId="19047" xr:uid="{389C38FD-EEAF-436D-BC17-E833A8207761}"/>
    <cellStyle name="Header2 2 2 35 6" xfId="19048" xr:uid="{5EC24B24-F847-4FDB-BC7E-9E26BDF57343}"/>
    <cellStyle name="Header2 2 2 36" xfId="19049" xr:uid="{5D2C935D-72E1-4E6E-9567-03A2A2D2DD14}"/>
    <cellStyle name="Header2 2 2 36 2" xfId="19050" xr:uid="{71016A3C-24B5-4E82-B278-70A158DE76B9}"/>
    <cellStyle name="Header2 2 2 36 3" xfId="19051" xr:uid="{8A356B91-11E1-488E-9AC3-76494000401E}"/>
    <cellStyle name="Header2 2 2 37" xfId="19052" xr:uid="{B9A4A184-4EBB-4B4D-B61F-1D6FE806B1C9}"/>
    <cellStyle name="Header2 2 2 37 2" xfId="19053" xr:uid="{FCB334BB-B275-420F-ADD7-3708400F3912}"/>
    <cellStyle name="Header2 2 2 37 3" xfId="19054" xr:uid="{6688835C-5A39-46F1-8DAC-05F0448A5367}"/>
    <cellStyle name="Header2 2 2 38" xfId="19055" xr:uid="{3C7EDB18-B2FA-4B35-A305-DEE28F7DD0B3}"/>
    <cellStyle name="Header2 2 2 38 2" xfId="19056" xr:uid="{AF9810D6-C09A-475A-918D-CC21C3E5B0D8}"/>
    <cellStyle name="Header2 2 2 38 3" xfId="19057" xr:uid="{9357C5BE-98E0-4BD0-9588-5B7C2FF2637F}"/>
    <cellStyle name="Header2 2 2 39" xfId="19058" xr:uid="{AE60DADE-CE8E-462F-853C-A707A8D796ED}"/>
    <cellStyle name="Header2 2 2 39 2" xfId="19059" xr:uid="{017D694D-FFDE-456F-A53B-7E7A29D65791}"/>
    <cellStyle name="Header2 2 2 39 3" xfId="19060" xr:uid="{499FAC53-7F92-47AA-AB0A-4E46516212CF}"/>
    <cellStyle name="Header2 2 2 4" xfId="19061" xr:uid="{8AEE881A-7A79-498B-AD3D-0AF7C0A152D1}"/>
    <cellStyle name="Header2 2 2 4 2" xfId="19062" xr:uid="{FAF52F71-14DD-417C-B83B-3B2E40784C63}"/>
    <cellStyle name="Header2 2 2 4 2 2" xfId="19063" xr:uid="{BA0059DF-39B1-415A-8C49-1A3915104EA0}"/>
    <cellStyle name="Header2 2 2 4 2 3" xfId="19064" xr:uid="{8878F091-3B3F-420C-A0B3-E806F2D12D26}"/>
    <cellStyle name="Header2 2 2 4 2 4" xfId="19065" xr:uid="{BD86A5EB-F597-4DCD-84DE-C2FC56705182}"/>
    <cellStyle name="Header2 2 2 4 2 5" xfId="19066" xr:uid="{AFA4C2D4-3322-4B71-AC97-9BB9465C3F17}"/>
    <cellStyle name="Header2 2 2 4 2 6" xfId="19067" xr:uid="{9D6628E5-BFDC-4891-9A4F-4A087BF4E9DE}"/>
    <cellStyle name="Header2 2 2 4 3" xfId="19068" xr:uid="{7C2A0BC5-22BB-4F76-A7D0-0F637E36CF7F}"/>
    <cellStyle name="Header2 2 2 4 3 2" xfId="19069" xr:uid="{EC9B868F-F211-486D-BC87-89C30F62C62C}"/>
    <cellStyle name="Header2 2 2 4 3 3" xfId="19070" xr:uid="{000433A4-C811-44F5-A456-ADFBA0462EDB}"/>
    <cellStyle name="Header2 2 2 4 4" xfId="19071" xr:uid="{2A625C0D-6A90-4C77-BD52-66579511EDFD}"/>
    <cellStyle name="Header2 2 2 4 4 2" xfId="19072" xr:uid="{735B9A06-0269-40B4-82FC-BBBB90B52144}"/>
    <cellStyle name="Header2 2 2 4 4 3" xfId="19073" xr:uid="{1272F500-FF0F-46B8-A292-133B10632E89}"/>
    <cellStyle name="Header2 2 2 4 5" xfId="19074" xr:uid="{8FBCAA9F-B83C-4C1F-9CFE-9A1229441B2B}"/>
    <cellStyle name="Header2 2 2 4 5 2" xfId="19075" xr:uid="{C51EDDC3-327A-46FC-83AE-913864A85ACB}"/>
    <cellStyle name="Header2 2 2 4 5 3" xfId="19076" xr:uid="{A3EAFAE6-A6A1-415B-8476-7501D811100B}"/>
    <cellStyle name="Header2 2 2 4 6" xfId="19077" xr:uid="{B145C951-0741-4497-B06D-EEE4D08AA2D5}"/>
    <cellStyle name="Header2 2 2 4 6 2" xfId="19078" xr:uid="{46ABBC8A-BB65-427E-90C7-F1D0B8B83EAB}"/>
    <cellStyle name="Header2 2 2 4 6 3" xfId="19079" xr:uid="{1209037F-9662-40AE-B8BA-3971FFBC78E2}"/>
    <cellStyle name="Header2 2 2 4 7" xfId="19080" xr:uid="{78480544-88B0-4237-B8A3-7138EE1C626B}"/>
    <cellStyle name="Header2 2 2 4 8" xfId="19081" xr:uid="{D8E3BFB3-A248-4A6A-A908-0DC7A1DE65C9}"/>
    <cellStyle name="Header2 2 2 40" xfId="19082" xr:uid="{6196A867-AA70-47EA-B757-4D43FF9E93B4}"/>
    <cellStyle name="Header2 2 2 41" xfId="19083" xr:uid="{E79CB312-08C3-49E4-960D-ED1A9E48E596}"/>
    <cellStyle name="Header2 2 2 5" xfId="19084" xr:uid="{85C7F598-02B6-419A-8B31-ECF2D5816371}"/>
    <cellStyle name="Header2 2 2 5 2" xfId="19085" xr:uid="{F7E77415-5599-4047-8E97-A091CE438C11}"/>
    <cellStyle name="Header2 2 2 5 2 2" xfId="19086" xr:uid="{C44D6657-43FB-429D-9BC8-513CD972D899}"/>
    <cellStyle name="Header2 2 2 5 2 3" xfId="19087" xr:uid="{56FD0CE0-2A92-4D96-BBDD-034F8CEAA43D}"/>
    <cellStyle name="Header2 2 2 5 2 4" xfId="19088" xr:uid="{67E1216B-2D7F-47FE-8996-F4D857B0CC01}"/>
    <cellStyle name="Header2 2 2 5 2 5" xfId="19089" xr:uid="{EAD665B7-FD34-4EB1-86AE-94EDEDA57A19}"/>
    <cellStyle name="Header2 2 2 5 2 6" xfId="19090" xr:uid="{EC358590-37DA-479D-945D-74F57A28F963}"/>
    <cellStyle name="Header2 2 2 5 3" xfId="19091" xr:uid="{792E2DB6-CCE4-4757-B026-1670AE5E113F}"/>
    <cellStyle name="Header2 2 2 5 3 2" xfId="19092" xr:uid="{A4584B4F-E219-48CD-9AB8-EACA68E321A0}"/>
    <cellStyle name="Header2 2 2 5 3 3" xfId="19093" xr:uid="{A7FC6A51-417D-4D38-BEA3-D8A243DDEFAF}"/>
    <cellStyle name="Header2 2 2 5 4" xfId="19094" xr:uid="{976F651E-A5ED-480D-AB8F-87FC38243C72}"/>
    <cellStyle name="Header2 2 2 5 4 2" xfId="19095" xr:uid="{CFAD4B7F-975C-4158-BB1A-1829EE14C62A}"/>
    <cellStyle name="Header2 2 2 5 4 3" xfId="19096" xr:uid="{811BE8EF-5AC4-49EF-B197-E59EBAFFA3D0}"/>
    <cellStyle name="Header2 2 2 5 5" xfId="19097" xr:uid="{114B6625-F34B-4873-AC56-D9D22256AA35}"/>
    <cellStyle name="Header2 2 2 5 5 2" xfId="19098" xr:uid="{EEB70791-9311-4079-8608-8CF43D8596C2}"/>
    <cellStyle name="Header2 2 2 5 5 3" xfId="19099" xr:uid="{B5FD5DE9-3582-4370-B688-8E0C0356C27D}"/>
    <cellStyle name="Header2 2 2 5 6" xfId="19100" xr:uid="{416D65D1-4CA4-4BA1-9D99-926ED9352F70}"/>
    <cellStyle name="Header2 2 2 5 6 2" xfId="19101" xr:uid="{BF687328-573F-4762-9475-F45EAF56378E}"/>
    <cellStyle name="Header2 2 2 5 6 3" xfId="19102" xr:uid="{C688949D-31EE-4077-A192-53F5570824DD}"/>
    <cellStyle name="Header2 2 2 5 7" xfId="19103" xr:uid="{3320316F-C068-4928-A4E6-C96BF3274208}"/>
    <cellStyle name="Header2 2 2 5 8" xfId="19104" xr:uid="{F2F5EC20-B48C-4591-A7F9-F2671C90128D}"/>
    <cellStyle name="Header2 2 2 6" xfId="19105" xr:uid="{B0AF5C9F-14DE-4E3E-857C-56C70E7B54FB}"/>
    <cellStyle name="Header2 2 2 6 2" xfId="19106" xr:uid="{18D1B7E1-31F2-48A9-92C6-DBD6828CC86D}"/>
    <cellStyle name="Header2 2 2 6 2 2" xfId="19107" xr:uid="{882571B8-1F07-496B-81CC-AACD7C8D537B}"/>
    <cellStyle name="Header2 2 2 6 2 3" xfId="19108" xr:uid="{540CAB56-BB7C-4F68-A1AF-E1AE49755AC6}"/>
    <cellStyle name="Header2 2 2 6 2 4" xfId="19109" xr:uid="{B768BCF6-7562-4FF0-B947-8851E07D622C}"/>
    <cellStyle name="Header2 2 2 6 2 5" xfId="19110" xr:uid="{734F6BEF-952A-41A3-9EF4-AA31D486E6E6}"/>
    <cellStyle name="Header2 2 2 6 2 6" xfId="19111" xr:uid="{CEAE14E5-DEB1-4CB2-9EE2-47890CD791A7}"/>
    <cellStyle name="Header2 2 2 6 3" xfId="19112" xr:uid="{DF65F937-3806-4A87-92FF-F95616F77435}"/>
    <cellStyle name="Header2 2 2 6 3 2" xfId="19113" xr:uid="{B4169144-B266-49AD-BEA1-8251130EB04A}"/>
    <cellStyle name="Header2 2 2 6 3 3" xfId="19114" xr:uid="{0053DEDB-08AE-40DB-983B-9D9B8C1EFFCB}"/>
    <cellStyle name="Header2 2 2 6 4" xfId="19115" xr:uid="{1D50E520-F30C-4B1C-94BD-652B9E85DCE6}"/>
    <cellStyle name="Header2 2 2 6 4 2" xfId="19116" xr:uid="{4AB57A43-613E-4BCA-8A46-5FF2F1EFD901}"/>
    <cellStyle name="Header2 2 2 6 4 3" xfId="19117" xr:uid="{387C3152-B5F5-4A43-B3BF-EB32BD60A2B1}"/>
    <cellStyle name="Header2 2 2 6 5" xfId="19118" xr:uid="{469EB956-4700-4D69-BB19-0D6E6B86E7C1}"/>
    <cellStyle name="Header2 2 2 6 5 2" xfId="19119" xr:uid="{5D66F3C6-8725-4971-8273-15E1D93BA860}"/>
    <cellStyle name="Header2 2 2 6 5 3" xfId="19120" xr:uid="{5A12D084-364C-4C3A-922C-9DBBF0792171}"/>
    <cellStyle name="Header2 2 2 6 6" xfId="19121" xr:uid="{FA563A49-119F-4867-B3BC-9133AA25F6E6}"/>
    <cellStyle name="Header2 2 2 6 6 2" xfId="19122" xr:uid="{D6D94B71-7E4F-459C-83E2-172217E1975E}"/>
    <cellStyle name="Header2 2 2 6 6 3" xfId="19123" xr:uid="{E8C614E5-1582-4C60-9559-A93BC7DDDD82}"/>
    <cellStyle name="Header2 2 2 6 7" xfId="19124" xr:uid="{A47E02E3-BD6B-4C67-AD48-84A8EDD2A849}"/>
    <cellStyle name="Header2 2 2 6 8" xfId="19125" xr:uid="{458B2CAF-EA19-4244-B83B-941454037736}"/>
    <cellStyle name="Header2 2 2 7" xfId="19126" xr:uid="{E2B824F0-CCC0-4DEA-8BCB-C8D020D88DBF}"/>
    <cellStyle name="Header2 2 2 7 2" xfId="19127" xr:uid="{E0554689-D74A-41FA-9163-6FB234F8B5B1}"/>
    <cellStyle name="Header2 2 2 7 2 2" xfId="19128" xr:uid="{21BA7E5D-B19E-4D49-9850-B47C470151F3}"/>
    <cellStyle name="Header2 2 2 7 2 3" xfId="19129" xr:uid="{E1AF09F2-76F6-4D48-8311-2DC61AC68048}"/>
    <cellStyle name="Header2 2 2 7 2 4" xfId="19130" xr:uid="{E2F95262-2F6B-40CB-9E4F-9FDF7D720BA5}"/>
    <cellStyle name="Header2 2 2 7 2 5" xfId="19131" xr:uid="{7CB5D830-A332-4D33-9A78-A55638181FCB}"/>
    <cellStyle name="Header2 2 2 7 2 6" xfId="19132" xr:uid="{15C73435-6986-4FFF-890E-AD7DF26E8D84}"/>
    <cellStyle name="Header2 2 2 7 3" xfId="19133" xr:uid="{14E1B3C7-8451-4465-8F5C-FFE3F5DC4200}"/>
    <cellStyle name="Header2 2 2 7 3 2" xfId="19134" xr:uid="{B82517C5-9C18-4F2F-A8B2-C8CCE32739F7}"/>
    <cellStyle name="Header2 2 2 7 3 3" xfId="19135" xr:uid="{A222A77A-BA1A-402D-B401-B2B04082D463}"/>
    <cellStyle name="Header2 2 2 7 4" xfId="19136" xr:uid="{22826ECF-E30E-404C-BCA0-CC2381B36728}"/>
    <cellStyle name="Header2 2 2 7 4 2" xfId="19137" xr:uid="{EF6DA826-D27E-451B-8410-2A7854D22CF9}"/>
    <cellStyle name="Header2 2 2 7 4 3" xfId="19138" xr:uid="{766F2EAD-26B4-4353-895F-3F0DFDF95343}"/>
    <cellStyle name="Header2 2 2 7 5" xfId="19139" xr:uid="{2219D87B-F13D-4E45-B385-F899F232C7B0}"/>
    <cellStyle name="Header2 2 2 7 5 2" xfId="19140" xr:uid="{66C07A13-4DD4-4F03-AD67-9331AC10076F}"/>
    <cellStyle name="Header2 2 2 7 5 3" xfId="19141" xr:uid="{1F1E9DFC-3FCA-4D9C-BA3D-8A8E1633CB20}"/>
    <cellStyle name="Header2 2 2 7 6" xfId="19142" xr:uid="{D4FEEF7B-CCF0-4B16-A13B-F663E1BE89A9}"/>
    <cellStyle name="Header2 2 2 7 6 2" xfId="19143" xr:uid="{9011A60A-6A31-4C70-8F51-A1D00092E7D1}"/>
    <cellStyle name="Header2 2 2 7 6 3" xfId="19144" xr:uid="{667CE821-52ED-4740-95A0-04A1E44A6663}"/>
    <cellStyle name="Header2 2 2 7 7" xfId="19145" xr:uid="{BE926680-69AD-47F6-8DD1-70F93587BFEF}"/>
    <cellStyle name="Header2 2 2 7 8" xfId="19146" xr:uid="{55DBC78F-6AE0-4044-89C1-4F980DC9E797}"/>
    <cellStyle name="Header2 2 2 8" xfId="19147" xr:uid="{DFB8C2A5-706F-4195-A45B-02A7E3FF6AF9}"/>
    <cellStyle name="Header2 2 2 8 2" xfId="19148" xr:uid="{4C8C8548-E148-476B-A436-CB9DF3DAD6BF}"/>
    <cellStyle name="Header2 2 2 8 2 2" xfId="19149" xr:uid="{E1559B8D-0903-49CB-9F90-1D270533FD87}"/>
    <cellStyle name="Header2 2 2 8 2 3" xfId="19150" xr:uid="{F111D9C7-E24F-4891-98C9-C2D80D14FEB3}"/>
    <cellStyle name="Header2 2 2 8 2 4" xfId="19151" xr:uid="{DAFD304E-E654-4757-9FAC-7E8CFDB307B4}"/>
    <cellStyle name="Header2 2 2 8 2 5" xfId="19152" xr:uid="{8C385895-548D-40D7-84A9-3FA704CD087D}"/>
    <cellStyle name="Header2 2 2 8 2 6" xfId="19153" xr:uid="{0ADE28A6-168C-4489-AFCF-F25E7D49ECF7}"/>
    <cellStyle name="Header2 2 2 8 3" xfId="19154" xr:uid="{B5679CBD-A37E-4B78-80BF-801161795B5D}"/>
    <cellStyle name="Header2 2 2 8 3 2" xfId="19155" xr:uid="{51AD0C28-4B1C-45E0-A9C9-001334710B07}"/>
    <cellStyle name="Header2 2 2 8 3 3" xfId="19156" xr:uid="{88F87E3B-30C5-4E84-9A58-01C97B088C87}"/>
    <cellStyle name="Header2 2 2 8 4" xfId="19157" xr:uid="{BD9A5772-8801-480D-A103-650CD0B0FA4A}"/>
    <cellStyle name="Header2 2 2 8 4 2" xfId="19158" xr:uid="{E21E3C31-2176-424E-8668-BB588B37873E}"/>
    <cellStyle name="Header2 2 2 8 4 3" xfId="19159" xr:uid="{151BB3D8-6C69-4D12-A2AD-2EFDFF3648BE}"/>
    <cellStyle name="Header2 2 2 8 5" xfId="19160" xr:uid="{ECCD38D1-0D20-4256-815E-E50366308F1E}"/>
    <cellStyle name="Header2 2 2 8 5 2" xfId="19161" xr:uid="{72FF1B52-B805-4365-AA3F-975C529024A2}"/>
    <cellStyle name="Header2 2 2 8 5 3" xfId="19162" xr:uid="{2716AC97-C5C6-462D-B6E1-95E3F5DDF6B5}"/>
    <cellStyle name="Header2 2 2 8 6" xfId="19163" xr:uid="{A20A2119-D3B5-4320-B6DE-3933310824FF}"/>
    <cellStyle name="Header2 2 2 8 6 2" xfId="19164" xr:uid="{45C034A6-2836-4BDC-8258-037DE4A83FCD}"/>
    <cellStyle name="Header2 2 2 8 6 3" xfId="19165" xr:uid="{5096B29E-E9EB-4D06-98AE-2A0E059C9260}"/>
    <cellStyle name="Header2 2 2 8 7" xfId="19166" xr:uid="{8C2AC1E2-6CBC-4F6A-836C-F75937955D9B}"/>
    <cellStyle name="Header2 2 2 8 8" xfId="19167" xr:uid="{23B48C77-6B56-4987-BE4B-A83E67D09C8B}"/>
    <cellStyle name="Header2 2 2 9" xfId="19168" xr:uid="{931A28D4-14D0-4E84-ACF0-D4B3BF017E59}"/>
    <cellStyle name="Header2 2 2 9 2" xfId="19169" xr:uid="{DFBBFA97-55BF-4104-8A89-A68D85B55D79}"/>
    <cellStyle name="Header2 2 2 9 2 2" xfId="19170" xr:uid="{20A9C1F1-DEB6-4210-A591-C3BA1AE9BA56}"/>
    <cellStyle name="Header2 2 2 9 2 3" xfId="19171" xr:uid="{28503C82-D69C-4C58-B308-4EE7D65D2D94}"/>
    <cellStyle name="Header2 2 2 9 2 4" xfId="19172" xr:uid="{E840FECB-E586-42C9-BCC0-7312D49A534D}"/>
    <cellStyle name="Header2 2 2 9 2 5" xfId="19173" xr:uid="{61C80040-6995-4227-985D-AD3F26EABBD8}"/>
    <cellStyle name="Header2 2 2 9 2 6" xfId="19174" xr:uid="{E08DB641-1A10-4026-90CB-5650EDF1A08B}"/>
    <cellStyle name="Header2 2 2 9 3" xfId="19175" xr:uid="{692C4B14-C45A-496E-91DF-A07079B002D0}"/>
    <cellStyle name="Header2 2 2 9 3 2" xfId="19176" xr:uid="{748A57EA-BAEA-45B8-8AD8-085C5BD133E7}"/>
    <cellStyle name="Header2 2 2 9 3 3" xfId="19177" xr:uid="{1CE9C45A-E978-4D26-9D2F-92D374FEFBA7}"/>
    <cellStyle name="Header2 2 2 9 4" xfId="19178" xr:uid="{A866DA48-042F-4822-B12D-B4DF5DCCD9F6}"/>
    <cellStyle name="Header2 2 2 9 4 2" xfId="19179" xr:uid="{2845D088-7B99-440A-80D6-A3724E21B467}"/>
    <cellStyle name="Header2 2 2 9 4 3" xfId="19180" xr:uid="{9BF05661-A681-4435-8E28-AC94800ED14F}"/>
    <cellStyle name="Header2 2 2 9 5" xfId="19181" xr:uid="{1BF37EDA-E160-4CB3-A9E6-BDC5848DF88A}"/>
    <cellStyle name="Header2 2 2 9 5 2" xfId="19182" xr:uid="{5F342B5E-F233-4AB3-A3A7-B9D0A0934E82}"/>
    <cellStyle name="Header2 2 2 9 5 3" xfId="19183" xr:uid="{427D932E-1335-4745-9EA1-D2C630E73BBC}"/>
    <cellStyle name="Header2 2 2 9 6" xfId="19184" xr:uid="{2008A343-29AD-493B-9D70-B69660F4D734}"/>
    <cellStyle name="Header2 2 2 9 6 2" xfId="19185" xr:uid="{7A7ED482-FF59-408A-BEAE-A62BE378AA68}"/>
    <cellStyle name="Header2 2 2 9 6 3" xfId="19186" xr:uid="{B28DEF20-7AD9-464F-8D56-0CE4BDD93F28}"/>
    <cellStyle name="Header2 2 2 9 7" xfId="19187" xr:uid="{A60FBB76-7538-49AA-9452-B9C3058FBEAE}"/>
    <cellStyle name="Header2 2 2 9 8" xfId="19188" xr:uid="{54E96915-4015-4180-AD7F-298F8F10305A}"/>
    <cellStyle name="Header2 2 20" xfId="19189" xr:uid="{B830980F-7362-4824-8BF6-66731B6367B9}"/>
    <cellStyle name="Header2 2 20 2" xfId="19190" xr:uid="{AB4946CA-80E3-4641-86B0-4CED8ABA70A4}"/>
    <cellStyle name="Header2 2 20 2 2" xfId="19191" xr:uid="{B2CD9EDC-068A-46E7-ACE0-458F1AC2D759}"/>
    <cellStyle name="Header2 2 20 2 3" xfId="19192" xr:uid="{2E6ECA41-E6A2-4442-BBCE-8F53A92A3843}"/>
    <cellStyle name="Header2 2 20 2 4" xfId="19193" xr:uid="{075F1911-17F2-465E-A5BC-88ACAA6F21CD}"/>
    <cellStyle name="Header2 2 20 2 5" xfId="19194" xr:uid="{D5ECA03B-AB8E-4B8F-AD1D-168E68BE5FFA}"/>
    <cellStyle name="Header2 2 20 2 6" xfId="19195" xr:uid="{6226CE93-1749-4688-AD4E-3EF48B3701B7}"/>
    <cellStyle name="Header2 2 20 3" xfId="19196" xr:uid="{06D5C333-7B36-4E91-83CA-DEF21845E3BC}"/>
    <cellStyle name="Header2 2 20 3 2" xfId="19197" xr:uid="{C808BCF5-6C45-436B-90BB-43B9652A031E}"/>
    <cellStyle name="Header2 2 20 3 3" xfId="19198" xr:uid="{ACAE849D-B54F-4F67-952A-6C697818B033}"/>
    <cellStyle name="Header2 2 20 4" xfId="19199" xr:uid="{866C58A4-13C8-4845-8251-4ED3753FC158}"/>
    <cellStyle name="Header2 2 20 4 2" xfId="19200" xr:uid="{4A8F7C80-B0F3-483A-881D-97733C22EB0C}"/>
    <cellStyle name="Header2 2 20 4 3" xfId="19201" xr:uid="{3FC1859B-895C-4527-9508-9B83817F4D32}"/>
    <cellStyle name="Header2 2 20 5" xfId="19202" xr:uid="{9F78902C-2184-4F04-9CBE-310877C31E48}"/>
    <cellStyle name="Header2 2 20 5 2" xfId="19203" xr:uid="{B6B4028D-5BF9-4460-8DAC-A1BBAAEB459A}"/>
    <cellStyle name="Header2 2 20 5 3" xfId="19204" xr:uid="{C06CB59F-9FEC-4F8B-AD3F-AC656A7836DD}"/>
    <cellStyle name="Header2 2 20 6" xfId="19205" xr:uid="{C2A3E8ED-7E4F-446C-B27A-4B271AAC895D}"/>
    <cellStyle name="Header2 2 20 6 2" xfId="19206" xr:uid="{4598393B-0398-447D-8FEB-43D2E450DA09}"/>
    <cellStyle name="Header2 2 20 6 3" xfId="19207" xr:uid="{C256B05A-05D5-48A4-9DA1-B4AB6C9FB169}"/>
    <cellStyle name="Header2 2 20 7" xfId="19208" xr:uid="{80F5FBEA-6253-4E38-94C3-904132F80A5A}"/>
    <cellStyle name="Header2 2 20 8" xfId="19209" xr:uid="{0983D3EA-E30E-41F8-BAED-74EEEEE1F62D}"/>
    <cellStyle name="Header2 2 21" xfId="19210" xr:uid="{7173B769-3B81-4F60-9C3A-55D7AF4891E4}"/>
    <cellStyle name="Header2 2 21 2" xfId="19211" xr:uid="{E9D32EAC-2951-4009-91DC-D964DBD33D3C}"/>
    <cellStyle name="Header2 2 21 2 2" xfId="19212" xr:uid="{EABD78C9-B6B1-416B-951F-CD3F5A820F85}"/>
    <cellStyle name="Header2 2 21 2 3" xfId="19213" xr:uid="{3A2F96EC-90FF-4474-993C-A2742C273AF5}"/>
    <cellStyle name="Header2 2 21 2 4" xfId="19214" xr:uid="{25C03626-3475-4E95-8101-6DBE7D0CF956}"/>
    <cellStyle name="Header2 2 21 2 5" xfId="19215" xr:uid="{5DE3982F-861C-4EEC-A4F5-E50FE4A20A97}"/>
    <cellStyle name="Header2 2 21 2 6" xfId="19216" xr:uid="{697C00F5-72CA-4A63-8508-CC67A0400A7A}"/>
    <cellStyle name="Header2 2 21 3" xfId="19217" xr:uid="{368C5CBF-1A4F-4AA3-81AC-62D80B698B23}"/>
    <cellStyle name="Header2 2 21 3 2" xfId="19218" xr:uid="{4F8700D4-7AD3-4E27-AD2B-111583D572C5}"/>
    <cellStyle name="Header2 2 21 3 3" xfId="19219" xr:uid="{AD54DCE4-EF1F-4616-8E65-A66517184ED3}"/>
    <cellStyle name="Header2 2 21 4" xfId="19220" xr:uid="{A3042EDD-D53C-4B34-AD58-1E9CF7848582}"/>
    <cellStyle name="Header2 2 21 4 2" xfId="19221" xr:uid="{5CACEBAD-F353-4D53-BFC0-08B4F423020C}"/>
    <cellStyle name="Header2 2 21 4 3" xfId="19222" xr:uid="{287617D8-8CE0-4B46-B07C-AE3D40928D3D}"/>
    <cellStyle name="Header2 2 21 5" xfId="19223" xr:uid="{FA1B05C0-EEEE-4223-A0F5-DA533EE03DA7}"/>
    <cellStyle name="Header2 2 21 5 2" xfId="19224" xr:uid="{3B1A3693-0A81-4F67-9182-F1F360FD8E32}"/>
    <cellStyle name="Header2 2 21 5 3" xfId="19225" xr:uid="{055148D9-E830-4094-9075-D1BC7A17481E}"/>
    <cellStyle name="Header2 2 21 6" xfId="19226" xr:uid="{14BFD42F-1B6B-49FB-8128-B3CCDBCD4EC4}"/>
    <cellStyle name="Header2 2 21 6 2" xfId="19227" xr:uid="{CB67F9CE-05FA-44F7-86BD-A73868B67BF1}"/>
    <cellStyle name="Header2 2 21 6 3" xfId="19228" xr:uid="{BB4AE46D-75E2-470D-A17D-5E9D2F9F39D4}"/>
    <cellStyle name="Header2 2 21 7" xfId="19229" xr:uid="{56E61C1A-496E-4C98-B23C-2F228E42F5F5}"/>
    <cellStyle name="Header2 2 21 8" xfId="19230" xr:uid="{55900C24-4AE8-4D98-9200-89FC8135B792}"/>
    <cellStyle name="Header2 2 22" xfId="19231" xr:uid="{BAC59348-ECCE-47CB-89DB-0BFBAC60EB10}"/>
    <cellStyle name="Header2 2 22 2" xfId="19232" xr:uid="{99FA4CF8-F9DC-447E-9906-AF598AC16931}"/>
    <cellStyle name="Header2 2 22 2 2" xfId="19233" xr:uid="{C3F18D7E-257F-4568-BD68-DE5F24849CB6}"/>
    <cellStyle name="Header2 2 22 2 3" xfId="19234" xr:uid="{9944A750-7774-4A72-AE0C-A92FE6159BDF}"/>
    <cellStyle name="Header2 2 22 2 4" xfId="19235" xr:uid="{A7CAB537-9151-49F5-8C85-77F4FA8011F6}"/>
    <cellStyle name="Header2 2 22 2 5" xfId="19236" xr:uid="{0590E993-144F-4007-9080-C34C18D06CA6}"/>
    <cellStyle name="Header2 2 22 2 6" xfId="19237" xr:uid="{03C8EF87-8050-4FBE-9C16-74A59828D863}"/>
    <cellStyle name="Header2 2 22 3" xfId="19238" xr:uid="{8EB2404F-8302-4182-B1D5-7DD0E592B1D5}"/>
    <cellStyle name="Header2 2 22 3 2" xfId="19239" xr:uid="{5BEC5FA7-3A4B-48AB-9119-6B512CA7C0E5}"/>
    <cellStyle name="Header2 2 22 3 3" xfId="19240" xr:uid="{C2127CC4-000F-4FDF-987F-FDA1030CC27E}"/>
    <cellStyle name="Header2 2 22 4" xfId="19241" xr:uid="{1C3568E2-1D64-4FD3-A9D6-9287D9DEF2B0}"/>
    <cellStyle name="Header2 2 22 4 2" xfId="19242" xr:uid="{1C7F675E-ACDD-4F1F-8673-EC9396E9D001}"/>
    <cellStyle name="Header2 2 22 4 3" xfId="19243" xr:uid="{0FDF9BE6-3B32-475B-9EA1-EECBA78BE5B3}"/>
    <cellStyle name="Header2 2 22 5" xfId="19244" xr:uid="{F1826D05-036E-467B-8327-085846BDDD80}"/>
    <cellStyle name="Header2 2 22 5 2" xfId="19245" xr:uid="{ADC37662-FD96-445D-BF2C-7D5F20FF5A7A}"/>
    <cellStyle name="Header2 2 22 5 3" xfId="19246" xr:uid="{413535E4-7CBE-4042-B36B-A2A5FC8BA498}"/>
    <cellStyle name="Header2 2 22 6" xfId="19247" xr:uid="{685B92CB-B961-477E-97F1-3011956888A5}"/>
    <cellStyle name="Header2 2 22 6 2" xfId="19248" xr:uid="{734B4EAF-78CF-4B96-8340-9E2AB09BD956}"/>
    <cellStyle name="Header2 2 22 6 3" xfId="19249" xr:uid="{5EDA2C33-32D0-46EF-BE34-C9DC5C89C9A8}"/>
    <cellStyle name="Header2 2 22 7" xfId="19250" xr:uid="{FE830F86-4A7B-48B2-97A0-178F4085D03D}"/>
    <cellStyle name="Header2 2 22 8" xfId="19251" xr:uid="{3487BCC6-0587-423D-AE78-EB4BABD1D40A}"/>
    <cellStyle name="Header2 2 23" xfId="19252" xr:uid="{C52A6572-9507-4A9B-A262-7CC079459306}"/>
    <cellStyle name="Header2 2 23 2" xfId="19253" xr:uid="{A3CB678E-544F-45F4-BFF2-5EA21D0B5278}"/>
    <cellStyle name="Header2 2 23 2 2" xfId="19254" xr:uid="{D3C308C8-E531-4287-BF5C-5D380E2B7635}"/>
    <cellStyle name="Header2 2 23 2 3" xfId="19255" xr:uid="{F7A1EF2D-8EAA-463C-8FA7-9D4907D6CC38}"/>
    <cellStyle name="Header2 2 23 2 4" xfId="19256" xr:uid="{65B9E170-4668-4704-91D0-B160941CFB8E}"/>
    <cellStyle name="Header2 2 23 2 5" xfId="19257" xr:uid="{6C151F4A-E4C6-40BA-B08A-2C2377778C1B}"/>
    <cellStyle name="Header2 2 23 2 6" xfId="19258" xr:uid="{C78FAC79-2EA6-44E1-935C-88A508245752}"/>
    <cellStyle name="Header2 2 23 3" xfId="19259" xr:uid="{D722FB1D-5634-41F1-8E01-9B8E434DC9BE}"/>
    <cellStyle name="Header2 2 23 3 2" xfId="19260" xr:uid="{462D60D9-17FA-4170-B836-E0415BB38C43}"/>
    <cellStyle name="Header2 2 23 3 3" xfId="19261" xr:uid="{059C39F8-BA20-43FD-95F3-752A8CAF17E6}"/>
    <cellStyle name="Header2 2 23 4" xfId="19262" xr:uid="{0B5FDFA9-A077-488D-BA8B-B4EFF5D3D17C}"/>
    <cellStyle name="Header2 2 23 4 2" xfId="19263" xr:uid="{1A760C7C-C397-4B4E-825F-3DD9EB2E41D6}"/>
    <cellStyle name="Header2 2 23 4 3" xfId="19264" xr:uid="{397DE41F-6015-4E49-9764-FB61C240C33B}"/>
    <cellStyle name="Header2 2 23 5" xfId="19265" xr:uid="{A2392027-775E-4AA9-BEE5-B2AAC56CF793}"/>
    <cellStyle name="Header2 2 23 5 2" xfId="19266" xr:uid="{9B227366-0563-4581-8294-3BA3F8A386B9}"/>
    <cellStyle name="Header2 2 23 5 3" xfId="19267" xr:uid="{ADAB5B16-C35F-415E-9FB7-185B48C31237}"/>
    <cellStyle name="Header2 2 23 6" xfId="19268" xr:uid="{F3BE8571-4A5D-47C9-B61B-2BEC998CDF86}"/>
    <cellStyle name="Header2 2 23 6 2" xfId="19269" xr:uid="{CD13C4AB-68C0-4214-B8CB-21933DF26B0A}"/>
    <cellStyle name="Header2 2 23 6 3" xfId="19270" xr:uid="{CB93C2E6-D4E4-4221-BC22-CE309F2D203B}"/>
    <cellStyle name="Header2 2 23 7" xfId="19271" xr:uid="{04AA7814-A763-4AD1-868D-840481A3C3F9}"/>
    <cellStyle name="Header2 2 23 8" xfId="19272" xr:uid="{3211C188-151A-4943-935C-2759C7C39BE4}"/>
    <cellStyle name="Header2 2 24" xfId="19273" xr:uid="{F042C390-360C-4521-B615-39C386B26A30}"/>
    <cellStyle name="Header2 2 24 2" xfId="19274" xr:uid="{886FA35D-1C83-487F-99D4-9612A56A8EFC}"/>
    <cellStyle name="Header2 2 24 2 2" xfId="19275" xr:uid="{0CEEC8E3-D9AF-4221-ADE4-7AD79583CC15}"/>
    <cellStyle name="Header2 2 24 2 3" xfId="19276" xr:uid="{3743F1E1-29FE-43EC-8B33-7C461BDA10A6}"/>
    <cellStyle name="Header2 2 24 2 4" xfId="19277" xr:uid="{D4BD595C-ACED-43DD-BF34-EA85536C2E34}"/>
    <cellStyle name="Header2 2 24 2 5" xfId="19278" xr:uid="{AB9F9D66-9886-4F9F-9CC0-82325FB0DE9B}"/>
    <cellStyle name="Header2 2 24 2 6" xfId="19279" xr:uid="{49C45179-D295-449B-8CFD-77C321CF680B}"/>
    <cellStyle name="Header2 2 24 3" xfId="19280" xr:uid="{AA42932A-283E-43E6-9683-A63E3DB6586F}"/>
    <cellStyle name="Header2 2 24 3 2" xfId="19281" xr:uid="{4A069134-926F-4ECC-B1B8-0C855A14869D}"/>
    <cellStyle name="Header2 2 24 3 3" xfId="19282" xr:uid="{4FE89BE3-8BB8-4FB4-9310-1BF5E974626A}"/>
    <cellStyle name="Header2 2 24 4" xfId="19283" xr:uid="{8934359D-A2A4-422A-9411-3E57BC5AF22B}"/>
    <cellStyle name="Header2 2 24 4 2" xfId="19284" xr:uid="{EC1DB8F3-7AB4-48D3-A0ED-9DFA8574D432}"/>
    <cellStyle name="Header2 2 24 4 3" xfId="19285" xr:uid="{37059664-2380-4AC0-9496-AA719B06B34C}"/>
    <cellStyle name="Header2 2 24 5" xfId="19286" xr:uid="{5EB3EFCF-DFCB-4128-88D8-FE9DA70D02DD}"/>
    <cellStyle name="Header2 2 24 5 2" xfId="19287" xr:uid="{BD5CAA23-F027-4462-BBF5-3ABFCC702E49}"/>
    <cellStyle name="Header2 2 24 5 3" xfId="19288" xr:uid="{8384BC9E-CE04-46CF-8BD1-845BCD251930}"/>
    <cellStyle name="Header2 2 24 6" xfId="19289" xr:uid="{C7080AC2-16C9-4137-830E-D8F21F4DB257}"/>
    <cellStyle name="Header2 2 24 6 2" xfId="19290" xr:uid="{0836C352-4CE7-4F4A-9DAC-621142FD5F6C}"/>
    <cellStyle name="Header2 2 24 6 3" xfId="19291" xr:uid="{1EC9BFE8-BFD5-4E99-BE2B-EA90E3A32F8D}"/>
    <cellStyle name="Header2 2 24 7" xfId="19292" xr:uid="{5F9E8093-88AC-46E8-9E9C-090B3F7E85FE}"/>
    <cellStyle name="Header2 2 24 8" xfId="19293" xr:uid="{5CBBC18F-42E7-4D2E-8A27-2E43C58C9315}"/>
    <cellStyle name="Header2 2 25" xfId="19294" xr:uid="{6E26940B-1F6B-4F5A-8377-EAEDD3F7D391}"/>
    <cellStyle name="Header2 2 25 2" xfId="19295" xr:uid="{2A7AA6A5-9F04-496D-BDBF-8955F8870D0F}"/>
    <cellStyle name="Header2 2 25 2 2" xfId="19296" xr:uid="{9A411706-9308-40D8-8DDE-B6CDC03967F4}"/>
    <cellStyle name="Header2 2 25 2 3" xfId="19297" xr:uid="{2DD712DC-F317-46AE-8748-860943848636}"/>
    <cellStyle name="Header2 2 25 2 4" xfId="19298" xr:uid="{F26D526E-15C7-4856-A328-497A1CF215C4}"/>
    <cellStyle name="Header2 2 25 2 5" xfId="19299" xr:uid="{AD2C4E1E-CDB8-43E5-B2B6-F172FC7C7AB0}"/>
    <cellStyle name="Header2 2 25 2 6" xfId="19300" xr:uid="{688394AF-666A-4F35-95E8-E4CE09350245}"/>
    <cellStyle name="Header2 2 25 3" xfId="19301" xr:uid="{9552BC3D-1F8E-495F-87A2-2F197B6E2B8E}"/>
    <cellStyle name="Header2 2 25 3 2" xfId="19302" xr:uid="{76678CDF-5303-4593-8D54-87CD9E2D2234}"/>
    <cellStyle name="Header2 2 25 3 3" xfId="19303" xr:uid="{613E3B2B-9B3E-4479-B941-DAED3684EEAA}"/>
    <cellStyle name="Header2 2 25 4" xfId="19304" xr:uid="{4037A2B7-6110-4EDB-802F-58B997B22460}"/>
    <cellStyle name="Header2 2 25 4 2" xfId="19305" xr:uid="{AE1F5FBE-9A31-4354-97CA-730C434D29A6}"/>
    <cellStyle name="Header2 2 25 4 3" xfId="19306" xr:uid="{DB569075-8885-4945-8B86-A434C6361E31}"/>
    <cellStyle name="Header2 2 25 5" xfId="19307" xr:uid="{256E5C37-E192-4686-AF07-D8A25A489B8B}"/>
    <cellStyle name="Header2 2 25 5 2" xfId="19308" xr:uid="{B81BA144-E736-42B0-B6A8-128F877809CA}"/>
    <cellStyle name="Header2 2 25 5 3" xfId="19309" xr:uid="{1BD29F50-1EDC-4B6F-9B91-3CF8C585CA75}"/>
    <cellStyle name="Header2 2 25 6" xfId="19310" xr:uid="{2AE9753E-3BC7-484B-928F-1FA69FCDBD31}"/>
    <cellStyle name="Header2 2 25 6 2" xfId="19311" xr:uid="{0B899AF3-45E8-499A-9102-7B4B365B1C5D}"/>
    <cellStyle name="Header2 2 25 6 3" xfId="19312" xr:uid="{DD9F092D-7A6B-4A35-814B-259E58B49977}"/>
    <cellStyle name="Header2 2 25 7" xfId="19313" xr:uid="{507E9AFE-FC6C-4347-A5CC-2EADCBC8A6DA}"/>
    <cellStyle name="Header2 2 25 8" xfId="19314" xr:uid="{E7457DD1-04FC-4DC4-9102-10032C15BF77}"/>
    <cellStyle name="Header2 2 26" xfId="19315" xr:uid="{3258DD00-914A-43CD-A45D-2A3D72D1625F}"/>
    <cellStyle name="Header2 2 26 2" xfId="19316" xr:uid="{946700D3-7C92-4D6F-B063-7E25C32CF4C6}"/>
    <cellStyle name="Header2 2 26 2 2" xfId="19317" xr:uid="{5F03EB76-11A6-4E4F-A3C9-6D6E4034D870}"/>
    <cellStyle name="Header2 2 26 2 3" xfId="19318" xr:uid="{A9362AC0-E813-4125-9A7C-9BCCE44C2278}"/>
    <cellStyle name="Header2 2 26 2 4" xfId="19319" xr:uid="{F2875BFE-3B3B-46C0-9D92-C8296AFD06F5}"/>
    <cellStyle name="Header2 2 26 2 5" xfId="19320" xr:uid="{AB7FF4A5-22A1-425F-B69A-41B5F608BB71}"/>
    <cellStyle name="Header2 2 26 2 6" xfId="19321" xr:uid="{93E90145-E9ED-452E-AA5B-2A7BC4C2E003}"/>
    <cellStyle name="Header2 2 26 3" xfId="19322" xr:uid="{19542E43-382D-4AE0-A19C-DE02124CD72B}"/>
    <cellStyle name="Header2 2 26 3 2" xfId="19323" xr:uid="{03095D2F-E6B7-4545-91A2-F4BF33D64D24}"/>
    <cellStyle name="Header2 2 26 3 3" xfId="19324" xr:uid="{F95FFA3B-E934-42F2-A647-4CD1B05DE3BE}"/>
    <cellStyle name="Header2 2 26 4" xfId="19325" xr:uid="{D7FAC9D7-348D-4AC5-8C9C-F03B3D36FBE8}"/>
    <cellStyle name="Header2 2 26 4 2" xfId="19326" xr:uid="{D6907D8B-98B9-4FD7-8F72-C13A6C950B61}"/>
    <cellStyle name="Header2 2 26 4 3" xfId="19327" xr:uid="{07BD48B7-4E80-4D5E-8B65-76BFD0A6BD4D}"/>
    <cellStyle name="Header2 2 26 5" xfId="19328" xr:uid="{91F6C4B7-2FFF-464E-B4B6-B2562E33747C}"/>
    <cellStyle name="Header2 2 26 5 2" xfId="19329" xr:uid="{8AF8B5E1-6FEA-4CD2-8AD5-287BC5EDCD43}"/>
    <cellStyle name="Header2 2 26 5 3" xfId="19330" xr:uid="{8CF33219-83C1-4277-92F5-DFE16C24C1E2}"/>
    <cellStyle name="Header2 2 26 6" xfId="19331" xr:uid="{A97CD6BB-EED4-4014-B762-08C3330C7E2A}"/>
    <cellStyle name="Header2 2 26 6 2" xfId="19332" xr:uid="{FCF3FE25-F58D-4C71-A6ED-DC4A974D6DC5}"/>
    <cellStyle name="Header2 2 26 6 3" xfId="19333" xr:uid="{2286308E-BA99-4BAE-867A-125620BFA297}"/>
    <cellStyle name="Header2 2 26 7" xfId="19334" xr:uid="{522CCAC1-9EDA-4D25-99BA-C1E3D7EE91D4}"/>
    <cellStyle name="Header2 2 26 8" xfId="19335" xr:uid="{895B77B0-637B-45E6-9EC4-841E3D4E5D67}"/>
    <cellStyle name="Header2 2 27" xfId="19336" xr:uid="{BA0CC31F-0D97-4DC4-88EA-C91F425CBE3A}"/>
    <cellStyle name="Header2 2 27 2" xfId="19337" xr:uid="{5CF4DEFD-3F37-42DC-B921-C613DE5F1A40}"/>
    <cellStyle name="Header2 2 27 2 2" xfId="19338" xr:uid="{BF3C81B2-A929-4659-BC5B-2004741AB22D}"/>
    <cellStyle name="Header2 2 27 2 3" xfId="19339" xr:uid="{E2CDD423-44CC-41D5-9D10-C21D7EC99073}"/>
    <cellStyle name="Header2 2 27 2 4" xfId="19340" xr:uid="{7583C7AE-FF84-4275-B147-50A0C56E8D63}"/>
    <cellStyle name="Header2 2 27 2 5" xfId="19341" xr:uid="{67722A91-D2FC-4BE8-A591-7DF89F3FEB85}"/>
    <cellStyle name="Header2 2 27 2 6" xfId="19342" xr:uid="{DC2674C8-C5A3-459E-923D-676437987C3D}"/>
    <cellStyle name="Header2 2 27 3" xfId="19343" xr:uid="{75B60C4E-2D2C-45F9-9102-BB1FB9F114BF}"/>
    <cellStyle name="Header2 2 27 3 2" xfId="19344" xr:uid="{954D56D2-1EA4-4F57-BBF0-08B72FB7114B}"/>
    <cellStyle name="Header2 2 27 3 3" xfId="19345" xr:uid="{D81DF014-4081-49FC-9369-44B12C62F9CC}"/>
    <cellStyle name="Header2 2 27 4" xfId="19346" xr:uid="{88BDBCC6-9DE2-444E-B622-B9EE8A7D77C2}"/>
    <cellStyle name="Header2 2 27 4 2" xfId="19347" xr:uid="{D382E970-A079-4DEF-BF3B-38416BCEC698}"/>
    <cellStyle name="Header2 2 27 4 3" xfId="19348" xr:uid="{4013B4A8-D2C4-4E7D-A6C0-9AAF6F96D9D0}"/>
    <cellStyle name="Header2 2 27 5" xfId="19349" xr:uid="{FCDBCEA0-D7A4-41B9-8FFB-63BB427F24DE}"/>
    <cellStyle name="Header2 2 27 5 2" xfId="19350" xr:uid="{274F5CC3-C548-4404-9E79-301903A8B2BB}"/>
    <cellStyle name="Header2 2 27 5 3" xfId="19351" xr:uid="{86110818-92AA-40A5-8D04-42E58BCB19B1}"/>
    <cellStyle name="Header2 2 27 6" xfId="19352" xr:uid="{932D7A01-2B93-49E4-A71C-B02E24A63F4A}"/>
    <cellStyle name="Header2 2 27 6 2" xfId="19353" xr:uid="{BE3ADABE-F29D-4E1A-BD49-B446A7C42DF1}"/>
    <cellStyle name="Header2 2 27 6 3" xfId="19354" xr:uid="{7BAB15E1-2211-46F0-A0BB-C87B4A9D08B6}"/>
    <cellStyle name="Header2 2 27 7" xfId="19355" xr:uid="{C9755BDB-0408-452B-9D6F-CC9F37695079}"/>
    <cellStyle name="Header2 2 27 8" xfId="19356" xr:uid="{2E188B78-8637-405F-B904-8D7F8BEAC756}"/>
    <cellStyle name="Header2 2 28" xfId="19357" xr:uid="{DCF1182C-DFF1-42EA-AF3C-363DE1EF4E4B}"/>
    <cellStyle name="Header2 2 28 2" xfId="19358" xr:uid="{875A2B95-EA45-4300-9C78-15A01E753A1E}"/>
    <cellStyle name="Header2 2 28 2 2" xfId="19359" xr:uid="{696A7D32-77A2-40E0-A701-E5C8C0617C88}"/>
    <cellStyle name="Header2 2 28 2 3" xfId="19360" xr:uid="{406005B4-AB61-421F-A567-5C5AEF554659}"/>
    <cellStyle name="Header2 2 28 2 4" xfId="19361" xr:uid="{E51E28CF-B6B7-4DC9-B68E-0C9D1A4FCD7E}"/>
    <cellStyle name="Header2 2 28 2 5" xfId="19362" xr:uid="{E0C7C81D-8870-4E7D-A8C4-E3252024AF0A}"/>
    <cellStyle name="Header2 2 28 2 6" xfId="19363" xr:uid="{3E2E7F28-D4D1-4777-8F1E-53400CAB9783}"/>
    <cellStyle name="Header2 2 28 3" xfId="19364" xr:uid="{55B28C32-171A-4E6E-9537-8A3F88B84C0B}"/>
    <cellStyle name="Header2 2 28 3 2" xfId="19365" xr:uid="{DB83B660-A8B3-4014-9401-13C143203121}"/>
    <cellStyle name="Header2 2 28 3 3" xfId="19366" xr:uid="{C6C551D4-1791-4F75-8F4E-F6B4E0BEC4F2}"/>
    <cellStyle name="Header2 2 28 4" xfId="19367" xr:uid="{F6AA34E6-DA3E-49DF-A201-1B77157C4CE8}"/>
    <cellStyle name="Header2 2 28 4 2" xfId="19368" xr:uid="{1B6EC567-A74C-4EC4-A320-E1DB7055B4FC}"/>
    <cellStyle name="Header2 2 28 4 3" xfId="19369" xr:uid="{EEE11D43-5BA0-4DCF-9F7F-A28CFC2BA5C0}"/>
    <cellStyle name="Header2 2 28 5" xfId="19370" xr:uid="{AB33A3CF-32A7-4355-BC90-0F4CDBC47A24}"/>
    <cellStyle name="Header2 2 28 5 2" xfId="19371" xr:uid="{C771D7B5-7FAE-4A9C-BACD-3BB9531C2E09}"/>
    <cellStyle name="Header2 2 28 5 3" xfId="19372" xr:uid="{45CBC0FE-3C65-4297-89E1-12E28D64FC8E}"/>
    <cellStyle name="Header2 2 28 6" xfId="19373" xr:uid="{A42D8078-20D9-4150-AF26-A31C5980548E}"/>
    <cellStyle name="Header2 2 28 6 2" xfId="19374" xr:uid="{7AB1E399-DFD9-4EE6-B5EB-09DFA53A37C6}"/>
    <cellStyle name="Header2 2 28 6 3" xfId="19375" xr:uid="{E44FF7E5-13BC-486E-9113-F6CE96929A57}"/>
    <cellStyle name="Header2 2 28 7" xfId="19376" xr:uid="{45583A4F-CDB9-4D0D-ABA5-D4FB626B65F2}"/>
    <cellStyle name="Header2 2 28 8" xfId="19377" xr:uid="{716DDFAB-5D27-4DB5-BD61-93F580903881}"/>
    <cellStyle name="Header2 2 29" xfId="19378" xr:uid="{FB629EFA-EEE9-408B-A3B9-5F6C67E4807A}"/>
    <cellStyle name="Header2 2 29 2" xfId="19379" xr:uid="{DF37A13B-CFB3-4738-8B87-32E8747A25AD}"/>
    <cellStyle name="Header2 2 29 2 2" xfId="19380" xr:uid="{EA042E58-3696-488F-8082-C7F43F7D7BCB}"/>
    <cellStyle name="Header2 2 29 2 3" xfId="19381" xr:uid="{CDC062B9-8E8C-4226-AA72-D89AA35DAF6B}"/>
    <cellStyle name="Header2 2 29 2 4" xfId="19382" xr:uid="{C3690A2B-8D84-4A5C-A1EA-9C8DE9A04782}"/>
    <cellStyle name="Header2 2 29 2 5" xfId="19383" xr:uid="{E56E9DDC-09AF-4B5B-8FD7-50EB5A7987D1}"/>
    <cellStyle name="Header2 2 29 2 6" xfId="19384" xr:uid="{DDD31920-316A-48C5-B886-081FDEF44BAF}"/>
    <cellStyle name="Header2 2 29 3" xfId="19385" xr:uid="{BE122885-5101-4DE6-9C95-A8393B1C919A}"/>
    <cellStyle name="Header2 2 29 3 2" xfId="19386" xr:uid="{A05F50C1-A631-4061-B20F-D72AC597BCC1}"/>
    <cellStyle name="Header2 2 29 3 3" xfId="19387" xr:uid="{91664E2E-5270-4842-96A9-B8F3AF819F7F}"/>
    <cellStyle name="Header2 2 29 4" xfId="19388" xr:uid="{C3E1BC89-05BB-437D-9A27-FEF9A1411E2D}"/>
    <cellStyle name="Header2 2 29 4 2" xfId="19389" xr:uid="{2184EB4C-C95D-4715-A893-E6A032F2CA5D}"/>
    <cellStyle name="Header2 2 29 4 3" xfId="19390" xr:uid="{3702D1C3-F37A-48A7-90B3-31E8B791F036}"/>
    <cellStyle name="Header2 2 29 5" xfId="19391" xr:uid="{D35AA24B-CCE8-41A9-94FD-75E31AF9FB20}"/>
    <cellStyle name="Header2 2 29 5 2" xfId="19392" xr:uid="{4D2B2786-9BB9-49AC-B955-5882B563ED18}"/>
    <cellStyle name="Header2 2 29 5 3" xfId="19393" xr:uid="{7D91FBA9-222C-4427-AA57-F52B371A0687}"/>
    <cellStyle name="Header2 2 29 6" xfId="19394" xr:uid="{1AF8F176-5ABC-4B1A-B97A-B9EFDC143F0E}"/>
    <cellStyle name="Header2 2 29 6 2" xfId="19395" xr:uid="{403BD901-5B97-4686-8333-FDB9C84D90A1}"/>
    <cellStyle name="Header2 2 29 6 3" xfId="19396" xr:uid="{FBE2E67F-477A-4161-8E1B-0E315507AD7B}"/>
    <cellStyle name="Header2 2 29 7" xfId="19397" xr:uid="{CC7EFC76-4299-45F4-8A7E-A3D22555DD0A}"/>
    <cellStyle name="Header2 2 29 8" xfId="19398" xr:uid="{F1364C8A-3E3F-402E-9AAF-B7387E87FFB9}"/>
    <cellStyle name="Header2 2 3" xfId="19399" xr:uid="{78893BC7-04D5-4CD5-B53E-036AA315D164}"/>
    <cellStyle name="Header2 2 3 2" xfId="19400" xr:uid="{80A9B2CF-EECF-4B5A-B700-A10EC6D87A42}"/>
    <cellStyle name="Header2 2 3 2 2" xfId="19401" xr:uid="{6D93ED47-4FDD-47D6-B8A9-62B5ACD805C6}"/>
    <cellStyle name="Header2 2 3 2 3" xfId="19402" xr:uid="{FC2D2CBF-0EE4-4BDF-A709-DAFB3453BD35}"/>
    <cellStyle name="Header2 2 3 2 4" xfId="19403" xr:uid="{9E840373-E941-45C1-BE60-6D482E228A44}"/>
    <cellStyle name="Header2 2 3 2 5" xfId="19404" xr:uid="{7AE11F9D-A95D-4E29-97F8-40B28DD9D4D6}"/>
    <cellStyle name="Header2 2 3 2 6" xfId="19405" xr:uid="{4FF662DE-E071-4C95-96B0-8452D9D9A252}"/>
    <cellStyle name="Header2 2 3 3" xfId="19406" xr:uid="{104AC94A-CC72-49AB-94DD-143AF23EF80D}"/>
    <cellStyle name="Header2 2 3 3 2" xfId="19407" xr:uid="{73B8FB74-DF1C-4FAE-9ED9-AD24775D791D}"/>
    <cellStyle name="Header2 2 3 3 3" xfId="19408" xr:uid="{34B3B285-B2E7-457A-B3F4-A26559F29BB1}"/>
    <cellStyle name="Header2 2 3 4" xfId="19409" xr:uid="{6BDC23AC-5450-45AD-8F17-4EB5DF9E8115}"/>
    <cellStyle name="Header2 2 3 4 2" xfId="19410" xr:uid="{62E1B0E9-D7D3-4570-9D91-30C330BE83C7}"/>
    <cellStyle name="Header2 2 3 4 3" xfId="19411" xr:uid="{52DB3A82-E678-4C3D-B75F-42CC095352B4}"/>
    <cellStyle name="Header2 2 3 5" xfId="19412" xr:uid="{9288B82C-B454-4F80-8DB2-0C906453B227}"/>
    <cellStyle name="Header2 2 3 5 2" xfId="19413" xr:uid="{884D9A15-9C2B-4A3E-BE56-98DD1D92A25D}"/>
    <cellStyle name="Header2 2 3 5 3" xfId="19414" xr:uid="{4A91FDAA-C5AC-4F12-8E54-84CE611FCE9D}"/>
    <cellStyle name="Header2 2 3 6" xfId="19415" xr:uid="{5DAB8DCB-E738-4D60-B604-48D0091E4BBC}"/>
    <cellStyle name="Header2 2 3 6 2" xfId="19416" xr:uid="{8C22CDFE-DE15-44EB-9A19-2D8D8C0F73A1}"/>
    <cellStyle name="Header2 2 3 6 3" xfId="19417" xr:uid="{E1B598FB-1E10-40D3-8607-80DE6A2A06E6}"/>
    <cellStyle name="Header2 2 3 7" xfId="19418" xr:uid="{9F70EA73-C779-461B-BBAF-705D60ED1208}"/>
    <cellStyle name="Header2 2 3 8" xfId="19419" xr:uid="{114CE0F4-067B-46E4-A7C6-0A0D7FD30B5C}"/>
    <cellStyle name="Header2 2 30" xfId="19420" xr:uid="{0ACD469B-E4D1-4F83-8095-037380F34CDD}"/>
    <cellStyle name="Header2 2 30 2" xfId="19421" xr:uid="{B3C98453-E2C2-4FB0-A5A1-73DE10495774}"/>
    <cellStyle name="Header2 2 30 2 2" xfId="19422" xr:uid="{B8A97080-3B99-4107-975B-108375F8398B}"/>
    <cellStyle name="Header2 2 30 2 3" xfId="19423" xr:uid="{231A8485-0CF3-4AD3-A642-22D0E148F007}"/>
    <cellStyle name="Header2 2 30 2 4" xfId="19424" xr:uid="{A3CF81D1-1049-43B6-87C0-EF8D147745B3}"/>
    <cellStyle name="Header2 2 30 2 5" xfId="19425" xr:uid="{DF82C243-015F-44B9-BD2A-AF242C02E1C7}"/>
    <cellStyle name="Header2 2 30 2 6" xfId="19426" xr:uid="{5A4C46BC-04D5-42F6-AB5D-21DC35D96136}"/>
    <cellStyle name="Header2 2 30 3" xfId="19427" xr:uid="{372A3824-B693-415D-8C69-41A32D59CF7D}"/>
    <cellStyle name="Header2 2 30 3 2" xfId="19428" xr:uid="{FC826F79-C1AE-4395-9EBD-72E6AD1DE9DE}"/>
    <cellStyle name="Header2 2 30 3 3" xfId="19429" xr:uid="{4FF44F34-AA9F-4E75-B450-014518E96EBE}"/>
    <cellStyle name="Header2 2 30 4" xfId="19430" xr:uid="{4B8FE275-40B6-4036-9411-D8F6D12780F8}"/>
    <cellStyle name="Header2 2 30 4 2" xfId="19431" xr:uid="{D0958544-E284-4980-BFBD-D07B3D1E9E5F}"/>
    <cellStyle name="Header2 2 30 4 3" xfId="19432" xr:uid="{3A4F791D-90FD-493B-ABA1-3498671F8484}"/>
    <cellStyle name="Header2 2 30 5" xfId="19433" xr:uid="{C503EC52-0065-4EE0-BF7F-ECEC2289032C}"/>
    <cellStyle name="Header2 2 30 5 2" xfId="19434" xr:uid="{6CE7784F-B59B-49EB-8F19-1EEBDF786812}"/>
    <cellStyle name="Header2 2 30 5 3" xfId="19435" xr:uid="{6D4F843B-D1B6-4DFD-A229-8ADE1456FCE8}"/>
    <cellStyle name="Header2 2 30 6" xfId="19436" xr:uid="{EE3ABB63-0AE6-4E77-ADAD-B18640D642F6}"/>
    <cellStyle name="Header2 2 30 6 2" xfId="19437" xr:uid="{FBCFA922-228B-49BD-ADA8-260CC667A2F2}"/>
    <cellStyle name="Header2 2 30 6 3" xfId="19438" xr:uid="{29572F6B-80EA-4D80-8B2D-C345308B526E}"/>
    <cellStyle name="Header2 2 30 7" xfId="19439" xr:uid="{D00C060B-A4DC-42AD-9D5A-D86A5309A69C}"/>
    <cellStyle name="Header2 2 30 8" xfId="19440" xr:uid="{1C4E8933-5D45-43FC-8E8A-ECE4B1C5D9E0}"/>
    <cellStyle name="Header2 2 31" xfId="19441" xr:uid="{0487DDBF-A912-4EB0-962B-A1E9E7EA4021}"/>
    <cellStyle name="Header2 2 31 2" xfId="19442" xr:uid="{78C78E6A-F213-4A0E-A784-323696E60968}"/>
    <cellStyle name="Header2 2 31 2 2" xfId="19443" xr:uid="{1812454A-A9BA-4338-B693-258EC87AA0EA}"/>
    <cellStyle name="Header2 2 31 2 3" xfId="19444" xr:uid="{0E585839-F35E-43E6-A37F-C6310EBE2E2B}"/>
    <cellStyle name="Header2 2 31 2 4" xfId="19445" xr:uid="{60954A60-93C8-4B6B-A8D6-016E9A81341F}"/>
    <cellStyle name="Header2 2 31 2 5" xfId="19446" xr:uid="{397457F4-97F6-4FB9-9826-183D1752217E}"/>
    <cellStyle name="Header2 2 31 2 6" xfId="19447" xr:uid="{BCAB8451-195A-4804-AF1E-14C95F33139D}"/>
    <cellStyle name="Header2 2 31 3" xfId="19448" xr:uid="{247B9253-6703-40DD-9764-FFE6412B6FC4}"/>
    <cellStyle name="Header2 2 31 3 2" xfId="19449" xr:uid="{A6A88760-3C95-4C00-B6CE-4738FDD0E5AE}"/>
    <cellStyle name="Header2 2 31 3 3" xfId="19450" xr:uid="{6E2733AA-4577-4026-924B-A8D0951FDEE4}"/>
    <cellStyle name="Header2 2 31 4" xfId="19451" xr:uid="{DF7A7EA6-8552-49EF-A077-821BEB2858B7}"/>
    <cellStyle name="Header2 2 31 4 2" xfId="19452" xr:uid="{3F368943-84BA-4F25-8896-1C83460951CC}"/>
    <cellStyle name="Header2 2 31 4 3" xfId="19453" xr:uid="{EBA48EC5-4852-4216-BCB1-93FA8AF7C884}"/>
    <cellStyle name="Header2 2 31 5" xfId="19454" xr:uid="{74C8425B-B6B1-4C3F-8A5D-E3895074305D}"/>
    <cellStyle name="Header2 2 31 5 2" xfId="19455" xr:uid="{3BABEE88-BB83-464B-8E9D-E6F740C0F0C9}"/>
    <cellStyle name="Header2 2 31 5 3" xfId="19456" xr:uid="{79409796-6350-450F-8A77-1053C67579FE}"/>
    <cellStyle name="Header2 2 31 6" xfId="19457" xr:uid="{93783167-ECAA-4C15-89EF-BDB7C129BCF5}"/>
    <cellStyle name="Header2 2 31 6 2" xfId="19458" xr:uid="{2C8620E8-B996-448A-A7E7-6CBE660FB1C2}"/>
    <cellStyle name="Header2 2 31 6 3" xfId="19459" xr:uid="{B5236184-3A86-4345-BE45-13737E4C04A7}"/>
    <cellStyle name="Header2 2 31 7" xfId="19460" xr:uid="{F9C77F88-3BD1-4943-98E7-98F80AB56954}"/>
    <cellStyle name="Header2 2 31 8" xfId="19461" xr:uid="{93E88BBB-5E9E-41F9-890C-4812B055751D}"/>
    <cellStyle name="Header2 2 32" xfId="19462" xr:uid="{7CB7E2CF-80B3-4DAC-BD7B-BB6DEE640BB6}"/>
    <cellStyle name="Header2 2 32 2" xfId="19463" xr:uid="{F1FC420A-9C30-41A7-8C52-52DA071FB506}"/>
    <cellStyle name="Header2 2 32 2 2" xfId="19464" xr:uid="{5EA86A48-1577-43AB-870B-42A0924D0290}"/>
    <cellStyle name="Header2 2 32 2 3" xfId="19465" xr:uid="{DCE4F9E8-A686-4F34-A8E8-63F6B2458716}"/>
    <cellStyle name="Header2 2 32 2 4" xfId="19466" xr:uid="{2A34F460-D0DA-464E-A5CC-828CD1F68662}"/>
    <cellStyle name="Header2 2 32 2 5" xfId="19467" xr:uid="{829A1CEE-9A7D-4B9A-85DC-152531AC2662}"/>
    <cellStyle name="Header2 2 32 2 6" xfId="19468" xr:uid="{696481E9-521F-4248-84B8-AB820F915F5C}"/>
    <cellStyle name="Header2 2 32 3" xfId="19469" xr:uid="{8C3CB38F-408E-4964-B949-4B0871C8C482}"/>
    <cellStyle name="Header2 2 32 3 2" xfId="19470" xr:uid="{8AD0ECD2-1689-4BE3-9C90-78F264C4ACE5}"/>
    <cellStyle name="Header2 2 32 3 3" xfId="19471" xr:uid="{64D86A85-B917-4348-8141-8193CD0C6A8A}"/>
    <cellStyle name="Header2 2 32 4" xfId="19472" xr:uid="{3754CED5-A948-4B4E-A495-9033999474CF}"/>
    <cellStyle name="Header2 2 32 4 2" xfId="19473" xr:uid="{AC601D36-172E-4D6E-B166-73ED695789EA}"/>
    <cellStyle name="Header2 2 32 4 3" xfId="19474" xr:uid="{1A031758-EF56-4870-9EE8-9BCD7064E24A}"/>
    <cellStyle name="Header2 2 32 5" xfId="19475" xr:uid="{257E92FD-E3A2-4457-989A-23389AA2ED82}"/>
    <cellStyle name="Header2 2 32 5 2" xfId="19476" xr:uid="{FBCD09AC-8D78-4A45-8658-5DC99B2406EF}"/>
    <cellStyle name="Header2 2 32 5 3" xfId="19477" xr:uid="{E90F8296-F092-46A0-9B4C-85A6E1D79384}"/>
    <cellStyle name="Header2 2 32 6" xfId="19478" xr:uid="{BACBDD76-A806-4565-84B7-178FA01ABB41}"/>
    <cellStyle name="Header2 2 32 6 2" xfId="19479" xr:uid="{85E8DBE4-4EEC-404C-A929-52465953C414}"/>
    <cellStyle name="Header2 2 32 6 3" xfId="19480" xr:uid="{6D7B1918-5D99-4BA1-9BB2-7B7BBBDF69EF}"/>
    <cellStyle name="Header2 2 32 7" xfId="19481" xr:uid="{98FBF7B1-3009-4F16-A58C-D2D3CF9FB7D2}"/>
    <cellStyle name="Header2 2 32 8" xfId="19482" xr:uid="{9723F9AA-277C-48E4-9DC7-50CFD812711F}"/>
    <cellStyle name="Header2 2 33" xfId="19483" xr:uid="{9AE5FEA8-54A8-44F3-8BB3-79A9BA12123E}"/>
    <cellStyle name="Header2 2 33 2" xfId="19484" xr:uid="{AE9642BB-B122-4DD7-A04A-5F7E07DE98F1}"/>
    <cellStyle name="Header2 2 33 2 2" xfId="19485" xr:uid="{66115430-76B8-409B-80E4-4FA5DA7A239F}"/>
    <cellStyle name="Header2 2 33 2 3" xfId="19486" xr:uid="{B41B4ADD-5465-4F98-AF06-ADB5C01CF8A0}"/>
    <cellStyle name="Header2 2 33 2 4" xfId="19487" xr:uid="{DE5343CD-A2FF-43DA-A445-53C450F88229}"/>
    <cellStyle name="Header2 2 33 2 5" xfId="19488" xr:uid="{405CD3BF-751A-45B6-9137-38FAB33BAEA1}"/>
    <cellStyle name="Header2 2 33 2 6" xfId="19489" xr:uid="{B653E6C5-88A1-4F6E-AA9E-D5935C2C2053}"/>
    <cellStyle name="Header2 2 33 3" xfId="19490" xr:uid="{3A20FCB4-7742-4599-8550-41F46EE2F4EB}"/>
    <cellStyle name="Header2 2 33 3 2" xfId="19491" xr:uid="{6A8D18A9-D011-4C53-BCC4-ED2E6CABFDAD}"/>
    <cellStyle name="Header2 2 33 3 3" xfId="19492" xr:uid="{DC1941B9-0604-4784-8426-55C1561C6617}"/>
    <cellStyle name="Header2 2 33 4" xfId="19493" xr:uid="{FA3CBA00-E058-430E-8B00-0D44B64F9F11}"/>
    <cellStyle name="Header2 2 33 4 2" xfId="19494" xr:uid="{4D3DCAA8-964F-40C3-8780-9F1BF95EAF9F}"/>
    <cellStyle name="Header2 2 33 4 3" xfId="19495" xr:uid="{F67964C3-C056-409F-B1D3-E47F78808C6F}"/>
    <cellStyle name="Header2 2 33 5" xfId="19496" xr:uid="{5A1D2C06-8F53-46D9-8B3A-ED1EF5891665}"/>
    <cellStyle name="Header2 2 33 5 2" xfId="19497" xr:uid="{3BCCE333-14CE-4688-ACD7-AC0F83648C02}"/>
    <cellStyle name="Header2 2 33 5 3" xfId="19498" xr:uid="{FD296CF9-D21A-45FA-AC81-0122A0897608}"/>
    <cellStyle name="Header2 2 33 6" xfId="19499" xr:uid="{6EAE06DD-75FD-4583-B4E2-B0AEAA2A7ABE}"/>
    <cellStyle name="Header2 2 33 6 2" xfId="19500" xr:uid="{1B2557CD-826A-4365-9E61-6199A0E9685C}"/>
    <cellStyle name="Header2 2 33 6 3" xfId="19501" xr:uid="{133F3117-AB50-4D90-B55F-6461945D9174}"/>
    <cellStyle name="Header2 2 33 7" xfId="19502" xr:uid="{E4A550B9-3D09-4F1A-B3AB-7926439853E3}"/>
    <cellStyle name="Header2 2 33 8" xfId="19503" xr:uid="{E3CE5453-E38A-4B65-A383-49FF64C5ABAB}"/>
    <cellStyle name="Header2 2 34" xfId="19504" xr:uid="{298F5063-F0CB-414E-B976-DC861E43A33F}"/>
    <cellStyle name="Header2 2 34 2" xfId="19505" xr:uid="{32D2E5A9-F0FC-4198-BA54-F3F32DD03175}"/>
    <cellStyle name="Header2 2 34 2 2" xfId="19506" xr:uid="{5AA0F4CF-EB7D-4D1E-A83F-50C1A9A525EA}"/>
    <cellStyle name="Header2 2 34 2 3" xfId="19507" xr:uid="{1246C2EC-093C-4862-BB96-A547DF485E5F}"/>
    <cellStyle name="Header2 2 34 2 4" xfId="19508" xr:uid="{8C7815FD-BC3C-413B-BF32-DE048C27BC4B}"/>
    <cellStyle name="Header2 2 34 2 5" xfId="19509" xr:uid="{DE0F8A53-6ABA-4934-B55F-56EDC09AC186}"/>
    <cellStyle name="Header2 2 34 2 6" xfId="19510" xr:uid="{5552C7A6-E0B4-492A-9908-CCEDFD38A03F}"/>
    <cellStyle name="Header2 2 34 3" xfId="19511" xr:uid="{F7879137-D7ED-470D-BA7D-7B7BA1CBDCEC}"/>
    <cellStyle name="Header2 2 34 3 2" xfId="19512" xr:uid="{CE9E251F-5CFA-422B-A06E-EF39ABE00556}"/>
    <cellStyle name="Header2 2 34 3 3" xfId="19513" xr:uid="{22984055-5A47-40CF-BA4C-813174CC4F58}"/>
    <cellStyle name="Header2 2 34 4" xfId="19514" xr:uid="{76199B55-BC70-40C9-B0BA-4570CBA86961}"/>
    <cellStyle name="Header2 2 34 4 2" xfId="19515" xr:uid="{499C6EF0-FC02-4E7D-8903-C453AD3A6D46}"/>
    <cellStyle name="Header2 2 34 4 3" xfId="19516" xr:uid="{8F6994EC-5F56-4DCD-9202-FB2D83833849}"/>
    <cellStyle name="Header2 2 34 5" xfId="19517" xr:uid="{4DFCE36F-B1FF-47CF-91C4-7FE63C22D748}"/>
    <cellStyle name="Header2 2 34 5 2" xfId="19518" xr:uid="{A95CC167-6EC6-48C5-8B57-CCA438DB4797}"/>
    <cellStyle name="Header2 2 34 5 3" xfId="19519" xr:uid="{B40F09C8-EEA2-4FF6-98F5-5713CD5D6B0F}"/>
    <cellStyle name="Header2 2 34 6" xfId="19520" xr:uid="{80EF6C1F-CAAA-419B-A72F-589ABF4D4893}"/>
    <cellStyle name="Header2 2 34 6 2" xfId="19521" xr:uid="{81D267AF-0032-4F59-BFCC-E5656D80120A}"/>
    <cellStyle name="Header2 2 34 6 3" xfId="19522" xr:uid="{DC05D880-9587-48A2-B894-B54A5FC3B3DE}"/>
    <cellStyle name="Header2 2 34 7" xfId="19523" xr:uid="{6C0EA319-1386-4A21-81C5-D68CF34D7962}"/>
    <cellStyle name="Header2 2 34 8" xfId="19524" xr:uid="{E0891B13-A171-4754-84A5-BB31193CDA22}"/>
    <cellStyle name="Header2 2 35" xfId="19525" xr:uid="{4079FA62-1317-4E71-A8D0-06B0EA6B9B2A}"/>
    <cellStyle name="Header2 2 35 2" xfId="19526" xr:uid="{897998E6-0B3B-4C2D-9EB2-67FD8222B703}"/>
    <cellStyle name="Header2 2 35 2 2" xfId="19527" xr:uid="{095D08FC-71ED-4C78-B41D-311B6B9FCBE0}"/>
    <cellStyle name="Header2 2 35 2 3" xfId="19528" xr:uid="{33103D60-1EE1-464D-B750-E9D838A99F2B}"/>
    <cellStyle name="Header2 2 35 2 4" xfId="19529" xr:uid="{457762E6-07F4-4193-8781-0A20D39B3BD2}"/>
    <cellStyle name="Header2 2 35 2 5" xfId="19530" xr:uid="{350C3BAD-A906-462A-8945-676150E3550E}"/>
    <cellStyle name="Header2 2 35 2 6" xfId="19531" xr:uid="{0B2D9A63-9E79-4E3D-82C3-81A1DF42FE9C}"/>
    <cellStyle name="Header2 2 35 3" xfId="19532" xr:uid="{E06556A0-5C4E-4D0A-A5F6-EFB07A9C9882}"/>
    <cellStyle name="Header2 2 35 3 2" xfId="19533" xr:uid="{191FA74C-901F-40C3-98E7-18B51416163E}"/>
    <cellStyle name="Header2 2 35 3 3" xfId="19534" xr:uid="{E0CBAB06-8314-4354-B4B9-6DD960518A23}"/>
    <cellStyle name="Header2 2 35 4" xfId="19535" xr:uid="{081FA727-770F-478E-89F3-011E7E34EB7F}"/>
    <cellStyle name="Header2 2 35 4 2" xfId="19536" xr:uid="{DEE63C1E-B72F-4C1F-B818-166129290B03}"/>
    <cellStyle name="Header2 2 35 4 3" xfId="19537" xr:uid="{7D7C327A-5F1D-4D19-B9C7-A75EF33E4168}"/>
    <cellStyle name="Header2 2 35 5" xfId="19538" xr:uid="{E84C5C85-243F-490B-BB1C-043B0DF9EC0B}"/>
    <cellStyle name="Header2 2 35 5 2" xfId="19539" xr:uid="{8F044204-FD9A-47F1-88C3-3562A6D8B43E}"/>
    <cellStyle name="Header2 2 35 5 3" xfId="19540" xr:uid="{4346CFFF-235C-420D-A3A0-CE1113EFF6A0}"/>
    <cellStyle name="Header2 2 35 6" xfId="19541" xr:uid="{1E6E0636-8115-4287-A723-2A5AC2038DB6}"/>
    <cellStyle name="Header2 2 35 6 2" xfId="19542" xr:uid="{28CDDACE-39CD-4795-A13E-9C1B820AE6DB}"/>
    <cellStyle name="Header2 2 35 6 3" xfId="19543" xr:uid="{460C904A-E48E-4A77-8670-C58332D41488}"/>
    <cellStyle name="Header2 2 35 7" xfId="19544" xr:uid="{9B94E36A-4960-43EF-8E5E-6CB6184AE4D6}"/>
    <cellStyle name="Header2 2 35 8" xfId="19545" xr:uid="{A8A694E8-4DFB-4770-AA0F-ADF6F01E388F}"/>
    <cellStyle name="Header2 2 36" xfId="19546" xr:uid="{5421C802-9402-464A-9288-8018AB7FE41E}"/>
    <cellStyle name="Header2 2 36 2" xfId="19547" xr:uid="{24EE7F0E-7770-4727-8C8C-7500410177A8}"/>
    <cellStyle name="Header2 2 36 3" xfId="19548" xr:uid="{6CA92CF6-AE51-4E28-B63F-0087FBB57D61}"/>
    <cellStyle name="Header2 2 36 4" xfId="19549" xr:uid="{747E7808-57D2-469C-AB15-C0D51C50B663}"/>
    <cellStyle name="Header2 2 36 5" xfId="19550" xr:uid="{49680166-AB55-4D3A-BEF2-BC992049407F}"/>
    <cellStyle name="Header2 2 36 6" xfId="19551" xr:uid="{A7A0A927-77AD-4F83-A047-0452E613D5C8}"/>
    <cellStyle name="Header2 2 37" xfId="19552" xr:uid="{2C6C3B8A-A613-4EB0-9B75-A655869F9F6B}"/>
    <cellStyle name="Header2 2 37 2" xfId="19553" xr:uid="{FFE0D2F8-B294-4A3A-BB14-033720CC5D62}"/>
    <cellStyle name="Header2 2 37 3" xfId="19554" xr:uid="{DC61C9D9-3A30-4152-9CAD-2286AB772436}"/>
    <cellStyle name="Header2 2 38" xfId="19555" xr:uid="{39E06D72-7A3D-41CC-B0D6-432394C912E4}"/>
    <cellStyle name="Header2 2 38 2" xfId="19556" xr:uid="{8E051F73-2293-4595-9538-A1FC7E308078}"/>
    <cellStyle name="Header2 2 38 3" xfId="19557" xr:uid="{66E789B2-FEDE-4FFC-A31B-C190F9FB0B7A}"/>
    <cellStyle name="Header2 2 39" xfId="19558" xr:uid="{3773E8CE-2FEF-4438-8C23-F44540555544}"/>
    <cellStyle name="Header2 2 39 2" xfId="19559" xr:uid="{EE542F9A-0AC2-40C2-878F-BDFEBBE03595}"/>
    <cellStyle name="Header2 2 39 3" xfId="19560" xr:uid="{1679D785-29A1-4BF7-A8C3-FDD3C3CB89BA}"/>
    <cellStyle name="Header2 2 4" xfId="19561" xr:uid="{B7286EA2-C7E6-4629-A6CB-9C5FA74A8A7F}"/>
    <cellStyle name="Header2 2 4 2" xfId="19562" xr:uid="{C4D3C0D3-C433-4D5B-BDD6-7BC411F4EB63}"/>
    <cellStyle name="Header2 2 4 2 2" xfId="19563" xr:uid="{E1247732-93CE-4BA5-B4AD-00E1F278D65A}"/>
    <cellStyle name="Header2 2 4 2 3" xfId="19564" xr:uid="{F42E3110-FAAE-4AC2-AB0A-0F212C75B25A}"/>
    <cellStyle name="Header2 2 4 2 4" xfId="19565" xr:uid="{6D325066-FEFD-406A-A32C-443EB50B87D2}"/>
    <cellStyle name="Header2 2 4 2 5" xfId="19566" xr:uid="{A6B444B0-EC95-426B-884A-2215C48CD09F}"/>
    <cellStyle name="Header2 2 4 2 6" xfId="19567" xr:uid="{B4B7806A-07A0-4549-8111-635B40DB3496}"/>
    <cellStyle name="Header2 2 4 3" xfId="19568" xr:uid="{69293AAD-EFF2-4FDC-9223-06B0B182010B}"/>
    <cellStyle name="Header2 2 4 3 2" xfId="19569" xr:uid="{3D8A5BC5-0328-4019-8FF1-A2207B1FA5B9}"/>
    <cellStyle name="Header2 2 4 3 3" xfId="19570" xr:uid="{5F71DDD7-C41D-4AE2-9B5F-3D528F4A068F}"/>
    <cellStyle name="Header2 2 4 4" xfId="19571" xr:uid="{AC9CBD2D-4384-4A94-84ED-95E547843326}"/>
    <cellStyle name="Header2 2 4 4 2" xfId="19572" xr:uid="{6F75180D-FE70-46DC-B675-2D0639C7B492}"/>
    <cellStyle name="Header2 2 4 4 3" xfId="19573" xr:uid="{77229C75-830E-47C6-8374-2BCD34D8B16E}"/>
    <cellStyle name="Header2 2 4 5" xfId="19574" xr:uid="{C9C81C50-3484-405B-B3D3-1C0676DC378D}"/>
    <cellStyle name="Header2 2 4 5 2" xfId="19575" xr:uid="{8160B0B4-BC6F-463A-9D16-718D56209332}"/>
    <cellStyle name="Header2 2 4 5 3" xfId="19576" xr:uid="{6DBAA442-631C-4263-8858-A8E08A61B928}"/>
    <cellStyle name="Header2 2 4 6" xfId="19577" xr:uid="{04BAC079-6F47-4DF2-A347-9F89402BD7FD}"/>
    <cellStyle name="Header2 2 4 6 2" xfId="19578" xr:uid="{C9877B8C-1403-4362-BBD2-E9B436F66F7F}"/>
    <cellStyle name="Header2 2 4 6 3" xfId="19579" xr:uid="{2E5B470E-37E2-4C96-8075-4B4B211F30FA}"/>
    <cellStyle name="Header2 2 4 7" xfId="19580" xr:uid="{64569220-98AC-49FB-8610-A34683EE341C}"/>
    <cellStyle name="Header2 2 4 8" xfId="19581" xr:uid="{06BE0095-561B-475C-ABD0-4A9A152BF516}"/>
    <cellStyle name="Header2 2 40" xfId="19582" xr:uid="{BD289694-0AAF-4D21-B028-E2FE32478644}"/>
    <cellStyle name="Header2 2 40 2" xfId="19583" xr:uid="{40B3AEA1-B3B5-4E50-946A-64C251136E06}"/>
    <cellStyle name="Header2 2 40 3" xfId="19584" xr:uid="{A979F165-04E7-4970-BC63-191853EC8B82}"/>
    <cellStyle name="Header2 2 41" xfId="19585" xr:uid="{AD737CC7-2DC8-4404-88F1-084D8BD339AE}"/>
    <cellStyle name="Header2 2 42" xfId="19586" xr:uid="{D6544430-A8E2-416A-8CE2-6356836198C1}"/>
    <cellStyle name="Header2 2 5" xfId="19587" xr:uid="{91A833AE-5CFD-4C03-B8F8-AE206E188595}"/>
    <cellStyle name="Header2 2 5 2" xfId="19588" xr:uid="{902D98A2-C762-4A72-9A2C-5EB9104AA8F6}"/>
    <cellStyle name="Header2 2 5 2 2" xfId="19589" xr:uid="{466C1C1F-3902-423A-B87E-35E5E5191695}"/>
    <cellStyle name="Header2 2 5 2 3" xfId="19590" xr:uid="{A6196BA6-65DA-4EA3-8A7F-5EA79683DC8E}"/>
    <cellStyle name="Header2 2 5 2 4" xfId="19591" xr:uid="{698D9812-CA41-4717-8960-79888CA99E63}"/>
    <cellStyle name="Header2 2 5 2 5" xfId="19592" xr:uid="{BC2FC8C0-F903-46C1-805A-7495F9857E6D}"/>
    <cellStyle name="Header2 2 5 2 6" xfId="19593" xr:uid="{F8B406C0-27C9-4CD3-944D-54210F88D2F5}"/>
    <cellStyle name="Header2 2 5 3" xfId="19594" xr:uid="{3C3D51E3-1D86-48AA-A529-F389A38A5546}"/>
    <cellStyle name="Header2 2 5 3 2" xfId="19595" xr:uid="{DEB67D3F-0A96-44CB-A3D3-F00B873618BA}"/>
    <cellStyle name="Header2 2 5 3 3" xfId="19596" xr:uid="{6982D2EF-A798-431C-953A-B99EDC089850}"/>
    <cellStyle name="Header2 2 5 4" xfId="19597" xr:uid="{5D6F67FC-1F55-4098-9A93-16C83B0215DA}"/>
    <cellStyle name="Header2 2 5 4 2" xfId="19598" xr:uid="{5AA75600-011E-4148-A0FD-1E653EB806AF}"/>
    <cellStyle name="Header2 2 5 4 3" xfId="19599" xr:uid="{9096FB4F-718E-48C1-940E-F3D777BFAF51}"/>
    <cellStyle name="Header2 2 5 5" xfId="19600" xr:uid="{35D9CE80-E6C8-49CF-AE0C-2F34E85314CD}"/>
    <cellStyle name="Header2 2 5 5 2" xfId="19601" xr:uid="{836F6198-F5CE-41EF-9036-A00DCAA2F856}"/>
    <cellStyle name="Header2 2 5 5 3" xfId="19602" xr:uid="{24657CE7-1F33-4785-AAD7-DB7D8722ED7F}"/>
    <cellStyle name="Header2 2 5 6" xfId="19603" xr:uid="{7F0455DA-F720-4270-9435-F5423230D397}"/>
    <cellStyle name="Header2 2 5 6 2" xfId="19604" xr:uid="{70E4CDD9-F856-49E6-9B2C-3EA968D1A4B9}"/>
    <cellStyle name="Header2 2 5 6 3" xfId="19605" xr:uid="{3067CB8B-F26E-4148-AAF2-0E2039291EFF}"/>
    <cellStyle name="Header2 2 5 7" xfId="19606" xr:uid="{BDCE7A48-362D-47FC-A4B7-046B9BC3A284}"/>
    <cellStyle name="Header2 2 5 8" xfId="19607" xr:uid="{35CFF7C6-EBBD-424B-9852-BB82E4203862}"/>
    <cellStyle name="Header2 2 6" xfId="19608" xr:uid="{EE0AE577-5C04-46A7-9715-2B7D1FB3900A}"/>
    <cellStyle name="Header2 2 6 2" xfId="19609" xr:uid="{9877EA17-3DB4-4D10-B945-DF0313B862C5}"/>
    <cellStyle name="Header2 2 6 2 2" xfId="19610" xr:uid="{157E7231-470B-41C8-AC96-405039443633}"/>
    <cellStyle name="Header2 2 6 2 3" xfId="19611" xr:uid="{87D374E3-3BBF-46DE-83A7-2D363DAE6C6C}"/>
    <cellStyle name="Header2 2 6 2 4" xfId="19612" xr:uid="{C2AE6ED6-07EE-4F2D-AB8D-7D299ABD175A}"/>
    <cellStyle name="Header2 2 6 2 5" xfId="19613" xr:uid="{49858102-68DC-4DBE-B467-A49EF2CD9EF5}"/>
    <cellStyle name="Header2 2 6 2 6" xfId="19614" xr:uid="{629EF3EF-FB96-49F0-81E4-5A4BE0DD34C8}"/>
    <cellStyle name="Header2 2 6 3" xfId="19615" xr:uid="{2DD9E190-52D7-4F93-9700-70F302D2B4D7}"/>
    <cellStyle name="Header2 2 6 3 2" xfId="19616" xr:uid="{32E6CA13-A94A-4B07-9944-C613001E6DF3}"/>
    <cellStyle name="Header2 2 6 3 3" xfId="19617" xr:uid="{B154F16E-0580-4E75-8A1F-1E5BC2B10FF8}"/>
    <cellStyle name="Header2 2 6 4" xfId="19618" xr:uid="{2CD8FA6C-4F52-484A-83AC-8427256C0E12}"/>
    <cellStyle name="Header2 2 6 4 2" xfId="19619" xr:uid="{7CE50F8E-A958-412E-8B2E-911D218F9065}"/>
    <cellStyle name="Header2 2 6 4 3" xfId="19620" xr:uid="{50793318-0487-4766-80A1-60F5B503B78D}"/>
    <cellStyle name="Header2 2 6 5" xfId="19621" xr:uid="{433D7445-C91D-4F61-8958-33321836148B}"/>
    <cellStyle name="Header2 2 6 5 2" xfId="19622" xr:uid="{BAEA788C-F5EC-46D1-B94A-4B10EA375BAF}"/>
    <cellStyle name="Header2 2 6 5 3" xfId="19623" xr:uid="{610B3C22-27C2-4799-BAD8-9C12AF2DCCC8}"/>
    <cellStyle name="Header2 2 6 6" xfId="19624" xr:uid="{6F4952E2-CEE8-49C6-9CF0-B86655EFA671}"/>
    <cellStyle name="Header2 2 6 6 2" xfId="19625" xr:uid="{4254C8F2-8E12-4AA9-AFB5-C83F6A3E6BA0}"/>
    <cellStyle name="Header2 2 6 6 3" xfId="19626" xr:uid="{AF225A15-BD79-412B-B652-2778EAC878A3}"/>
    <cellStyle name="Header2 2 6 7" xfId="19627" xr:uid="{FCB5CF21-782E-4FCC-A0F7-C63248C77E45}"/>
    <cellStyle name="Header2 2 6 8" xfId="19628" xr:uid="{91ECD538-A4F5-46B9-A944-6F7000C842E5}"/>
    <cellStyle name="Header2 2 7" xfId="19629" xr:uid="{5442FB3E-D167-48E3-98B7-5FEE7D1C9897}"/>
    <cellStyle name="Header2 2 7 2" xfId="19630" xr:uid="{4A839C0D-7E8E-41E2-8EBA-FED07C1AC671}"/>
    <cellStyle name="Header2 2 7 2 2" xfId="19631" xr:uid="{5B33A0E7-FD59-4E3C-9E45-672DFFA9BC4D}"/>
    <cellStyle name="Header2 2 7 2 3" xfId="19632" xr:uid="{F35EC7AA-8342-452D-946F-5E54DD5B817D}"/>
    <cellStyle name="Header2 2 7 2 4" xfId="19633" xr:uid="{6B632D4E-DB74-4236-B9A3-3548B7E019D3}"/>
    <cellStyle name="Header2 2 7 2 5" xfId="19634" xr:uid="{E9B8B718-DAF3-41D9-A058-0FBE09F8CBA8}"/>
    <cellStyle name="Header2 2 7 2 6" xfId="19635" xr:uid="{899E7288-48A4-466A-BBAC-A3DD8B9BBC1F}"/>
    <cellStyle name="Header2 2 7 3" xfId="19636" xr:uid="{AFD13FFC-1725-4566-B7EE-043C378B3B31}"/>
    <cellStyle name="Header2 2 7 3 2" xfId="19637" xr:uid="{9105C6ED-ACD2-43D8-8AA5-6D89F94E2F29}"/>
    <cellStyle name="Header2 2 7 3 3" xfId="19638" xr:uid="{37DD65A4-E504-4B28-85D6-12CAF57847CD}"/>
    <cellStyle name="Header2 2 7 4" xfId="19639" xr:uid="{A84CCDBC-41A2-497E-A25A-EE4C948CADDB}"/>
    <cellStyle name="Header2 2 7 4 2" xfId="19640" xr:uid="{E5EE57FD-12F1-4C45-9C79-96E54A6EAE82}"/>
    <cellStyle name="Header2 2 7 4 3" xfId="19641" xr:uid="{6D26AAD2-E2DE-44F1-BACA-F1E5FFA23373}"/>
    <cellStyle name="Header2 2 7 5" xfId="19642" xr:uid="{3F0ABBB0-6031-4F2E-8E42-90DDD52088E9}"/>
    <cellStyle name="Header2 2 7 5 2" xfId="19643" xr:uid="{B37D780E-28B5-47DF-A579-0146BD8ED261}"/>
    <cellStyle name="Header2 2 7 5 3" xfId="19644" xr:uid="{EA731F4A-43F4-4E7E-97B4-42B1A858D318}"/>
    <cellStyle name="Header2 2 7 6" xfId="19645" xr:uid="{5EE1AACA-DA0C-4E5B-A351-4A36C26803CF}"/>
    <cellStyle name="Header2 2 7 6 2" xfId="19646" xr:uid="{EC4D1DCC-2FAF-4D1A-A4BE-0DC1F62F0802}"/>
    <cellStyle name="Header2 2 7 6 3" xfId="19647" xr:uid="{7C2B860D-096E-4045-8F5F-66D1068343E5}"/>
    <cellStyle name="Header2 2 7 7" xfId="19648" xr:uid="{D2E587C3-EC37-4965-BDF1-C19020F00A07}"/>
    <cellStyle name="Header2 2 7 8" xfId="19649" xr:uid="{A425E925-699B-4066-8440-65F727943B90}"/>
    <cellStyle name="Header2 2 8" xfId="19650" xr:uid="{FCA760B3-80AF-4C38-9D14-11C7EDA4F12E}"/>
    <cellStyle name="Header2 2 8 2" xfId="19651" xr:uid="{C86352D9-78B9-4D5F-B5C2-FF2674653479}"/>
    <cellStyle name="Header2 2 8 2 2" xfId="19652" xr:uid="{61B4CF3B-C876-4840-961A-2485F9A539B3}"/>
    <cellStyle name="Header2 2 8 2 3" xfId="19653" xr:uid="{9449A209-3155-4BB0-9630-814799F23CB2}"/>
    <cellStyle name="Header2 2 8 2 4" xfId="19654" xr:uid="{00ABF1F5-0BCF-4A25-B920-63559E1777DF}"/>
    <cellStyle name="Header2 2 8 2 5" xfId="19655" xr:uid="{4D967693-A490-4D58-8D29-985FC20CCC96}"/>
    <cellStyle name="Header2 2 8 2 6" xfId="19656" xr:uid="{C40F6809-7638-4354-B61B-D60DA15C2976}"/>
    <cellStyle name="Header2 2 8 3" xfId="19657" xr:uid="{7CAD3674-807E-490C-872D-4F0B1C7811C7}"/>
    <cellStyle name="Header2 2 8 3 2" xfId="19658" xr:uid="{7574C5AB-D480-42E6-9402-DBAB4431FCBE}"/>
    <cellStyle name="Header2 2 8 3 3" xfId="19659" xr:uid="{E4B57150-7CB7-4E2B-8E72-7D1E16A36CBE}"/>
    <cellStyle name="Header2 2 8 4" xfId="19660" xr:uid="{DE99D218-2947-4AF8-AFA3-BDEB5AF61C33}"/>
    <cellStyle name="Header2 2 8 4 2" xfId="19661" xr:uid="{420DA4B3-C1ED-44A5-82F0-D5EF125A2C3B}"/>
    <cellStyle name="Header2 2 8 4 3" xfId="19662" xr:uid="{70242BEB-0CD7-4891-B293-0D6A23B7EF38}"/>
    <cellStyle name="Header2 2 8 5" xfId="19663" xr:uid="{615AF7DC-A2A9-433E-87A0-0DDD65A7124D}"/>
    <cellStyle name="Header2 2 8 5 2" xfId="19664" xr:uid="{E295AE6F-4AAF-40A0-A6F9-88D0FD6CC38C}"/>
    <cellStyle name="Header2 2 8 5 3" xfId="19665" xr:uid="{D5D5EA27-48AA-49D1-966F-77958A627A0B}"/>
    <cellStyle name="Header2 2 8 6" xfId="19666" xr:uid="{69C38502-0848-44BD-8DC4-D66B689DA3E6}"/>
    <cellStyle name="Header2 2 8 6 2" xfId="19667" xr:uid="{BB0D4433-FE81-4C51-8402-E110683DDEF1}"/>
    <cellStyle name="Header2 2 8 6 3" xfId="19668" xr:uid="{5AE39014-296C-422C-8C80-9CA8399808ED}"/>
    <cellStyle name="Header2 2 8 7" xfId="19669" xr:uid="{94CF2014-112D-4F3F-B2B9-D93EA41D17F0}"/>
    <cellStyle name="Header2 2 8 8" xfId="19670" xr:uid="{503F2255-7553-4B72-9EC7-5FAAB257E3CB}"/>
    <cellStyle name="Header2 2 9" xfId="19671" xr:uid="{C773B645-AEA8-4B07-83EC-8E3F83DBFC8C}"/>
    <cellStyle name="Header2 2 9 2" xfId="19672" xr:uid="{BFCBBF5F-0ED7-42CD-AB64-76688554F50C}"/>
    <cellStyle name="Header2 2 9 2 2" xfId="19673" xr:uid="{4D49692E-9B42-48C8-8957-207506F166BC}"/>
    <cellStyle name="Header2 2 9 2 3" xfId="19674" xr:uid="{14FD23DA-E1AE-4065-88F4-A03458F9B73C}"/>
    <cellStyle name="Header2 2 9 2 4" xfId="19675" xr:uid="{8D2762CA-5F2F-4507-A32E-FFFCB85149F2}"/>
    <cellStyle name="Header2 2 9 2 5" xfId="19676" xr:uid="{2C1A6591-E44A-4E2E-AB4F-B027BC3C1ABF}"/>
    <cellStyle name="Header2 2 9 2 6" xfId="19677" xr:uid="{3B067F7C-2270-439E-96A1-6D48237117F5}"/>
    <cellStyle name="Header2 2 9 3" xfId="19678" xr:uid="{27318415-E877-44A0-BC4F-31919F519B00}"/>
    <cellStyle name="Header2 2 9 3 2" xfId="19679" xr:uid="{DC93459A-733F-4A63-BA8D-5BCFA00E28B2}"/>
    <cellStyle name="Header2 2 9 3 3" xfId="19680" xr:uid="{24B19F2D-5710-4831-97CC-3E034C3DE6B4}"/>
    <cellStyle name="Header2 2 9 4" xfId="19681" xr:uid="{0A451B58-BDF8-4D1C-97FA-337880860AD7}"/>
    <cellStyle name="Header2 2 9 4 2" xfId="19682" xr:uid="{2C523DD8-6C69-4BB9-A8F1-FFAC61D3A650}"/>
    <cellStyle name="Header2 2 9 4 3" xfId="19683" xr:uid="{96A8DE9A-EDD3-4C89-B57A-7E3CB1468716}"/>
    <cellStyle name="Header2 2 9 5" xfId="19684" xr:uid="{D7D50D88-FB3F-4C9D-892C-0E0DDB8B3C88}"/>
    <cellStyle name="Header2 2 9 5 2" xfId="19685" xr:uid="{29FEE494-294D-4697-BE57-109531A1D133}"/>
    <cellStyle name="Header2 2 9 5 3" xfId="19686" xr:uid="{4526AE63-948E-4901-AFE1-C6816A2CD79C}"/>
    <cellStyle name="Header2 2 9 6" xfId="19687" xr:uid="{B27FBBB6-A214-4D71-8B21-5A03FB4E21A5}"/>
    <cellStyle name="Header2 2 9 6 2" xfId="19688" xr:uid="{59F6DEE8-A6E9-4241-B9E2-2C876F90431A}"/>
    <cellStyle name="Header2 2 9 6 3" xfId="19689" xr:uid="{D2D7F57B-4A71-41B1-83E8-6911299E6C1D}"/>
    <cellStyle name="Header2 2 9 7" xfId="19690" xr:uid="{01868B32-30EA-40A3-9148-3D76750153F3}"/>
    <cellStyle name="Header2 2 9 8" xfId="19691" xr:uid="{6991DB54-8C51-42D1-9606-0ABD548669BC}"/>
    <cellStyle name="Header2 20" xfId="19692" xr:uid="{76C1E577-2D7A-4ED4-85A8-8F251A6884F4}"/>
    <cellStyle name="Header2 20 2" xfId="19693" xr:uid="{FB99F281-96E6-445A-A076-11C339DAF586}"/>
    <cellStyle name="Header2 20 2 2" xfId="19694" xr:uid="{065EBF5F-3841-45AE-922B-1F4A85F79FC9}"/>
    <cellStyle name="Header2 20 2 3" xfId="19695" xr:uid="{692902AB-AF68-4C32-8995-606CD81E0B89}"/>
    <cellStyle name="Header2 20 2 4" xfId="19696" xr:uid="{312CFF38-91EA-4DBD-9469-C06F905BAAB3}"/>
    <cellStyle name="Header2 20 2 5" xfId="19697" xr:uid="{FC46CE4E-E9A8-429F-B823-DFB8B2151559}"/>
    <cellStyle name="Header2 20 2 6" xfId="19698" xr:uid="{D511C33C-5B49-47C1-BA83-E0B15E2F75C2}"/>
    <cellStyle name="Header2 20 3" xfId="19699" xr:uid="{07B6AF5C-F3B7-45E0-A4B7-0FBD6184F8F1}"/>
    <cellStyle name="Header2 20 3 2" xfId="19700" xr:uid="{F398CFC0-1565-4038-812C-489278AFE596}"/>
    <cellStyle name="Header2 20 3 3" xfId="19701" xr:uid="{827E4698-4E46-4F4E-AD47-E143AC4ED50E}"/>
    <cellStyle name="Header2 20 4" xfId="19702" xr:uid="{5CF90A6B-7774-4D69-BE7D-E3C2EC6D3D56}"/>
    <cellStyle name="Header2 20 4 2" xfId="19703" xr:uid="{CDF14288-BBE4-4169-BA81-DA83BEE7C1FB}"/>
    <cellStyle name="Header2 20 4 3" xfId="19704" xr:uid="{F0DE1743-D213-4695-ACE4-B5F5A31BECBD}"/>
    <cellStyle name="Header2 20 5" xfId="19705" xr:uid="{97E462B2-1D52-4D66-8F72-5627528C65F9}"/>
    <cellStyle name="Header2 20 5 2" xfId="19706" xr:uid="{89BD0683-1160-44A2-AA05-717D8E34E23D}"/>
    <cellStyle name="Header2 20 5 3" xfId="19707" xr:uid="{E1DE9458-8949-4D6F-8E95-DEF84C67ED49}"/>
    <cellStyle name="Header2 20 6" xfId="19708" xr:uid="{B8134696-0C58-4257-ADF6-C01F905C95E4}"/>
    <cellStyle name="Header2 20 6 2" xfId="19709" xr:uid="{4E3D9640-FB73-4CF2-B7DA-21F492328535}"/>
    <cellStyle name="Header2 20 6 3" xfId="19710" xr:uid="{E8C43D9B-9879-4ABD-8113-1DD48D87B7C8}"/>
    <cellStyle name="Header2 20 7" xfId="19711" xr:uid="{111DB048-BBA3-494C-8E76-2EAF66D00A5C}"/>
    <cellStyle name="Header2 20 8" xfId="19712" xr:uid="{3FB08363-7BA1-49CE-AD84-202FE27C3180}"/>
    <cellStyle name="Header2 21" xfId="19713" xr:uid="{819DAF6A-3633-4E54-94C5-2E9308A3F80C}"/>
    <cellStyle name="Header2 21 2" xfId="19714" xr:uid="{D7F062F5-BC4B-4525-BB6F-C42BD0B2B21B}"/>
    <cellStyle name="Header2 21 2 2" xfId="19715" xr:uid="{8EC1F847-0A44-41B4-A91D-7A7CBEA4D273}"/>
    <cellStyle name="Header2 21 2 3" xfId="19716" xr:uid="{CF9C12CC-8E22-4D55-B758-E61A4A8D9DAB}"/>
    <cellStyle name="Header2 21 2 4" xfId="19717" xr:uid="{0654C60C-B167-45E3-889C-60D2E599D41A}"/>
    <cellStyle name="Header2 21 2 5" xfId="19718" xr:uid="{E8203BE2-9E50-4C2A-853B-E4086DBF2C09}"/>
    <cellStyle name="Header2 21 2 6" xfId="19719" xr:uid="{68C0B780-E73D-48C6-86AE-A7069689F81A}"/>
    <cellStyle name="Header2 21 3" xfId="19720" xr:uid="{011339DF-B2FA-48FF-BD9A-A446A40876AA}"/>
    <cellStyle name="Header2 21 3 2" xfId="19721" xr:uid="{06786244-23B4-4CD7-90A0-8E994230FA03}"/>
    <cellStyle name="Header2 21 3 3" xfId="19722" xr:uid="{BD901A32-E970-4578-B87E-33879BE03CC1}"/>
    <cellStyle name="Header2 21 4" xfId="19723" xr:uid="{A4A2EE57-F14D-4D3E-8179-5DB32C12176A}"/>
    <cellStyle name="Header2 21 4 2" xfId="19724" xr:uid="{D1356190-9E4E-4AB1-BCE2-3BE0E367A91A}"/>
    <cellStyle name="Header2 21 4 3" xfId="19725" xr:uid="{649443D1-74CA-4A83-B7D6-B45F630E99B2}"/>
    <cellStyle name="Header2 21 5" xfId="19726" xr:uid="{A00AE108-14AA-40AC-A43F-1C7868C03AAD}"/>
    <cellStyle name="Header2 21 5 2" xfId="19727" xr:uid="{10E16533-4054-4430-8F32-5DF4D7B0BE86}"/>
    <cellStyle name="Header2 21 5 3" xfId="19728" xr:uid="{43CE6004-28FB-4103-B1FB-C265DFC7052B}"/>
    <cellStyle name="Header2 21 6" xfId="19729" xr:uid="{6B2C5572-9A73-4283-BBD1-C6AA20000196}"/>
    <cellStyle name="Header2 21 6 2" xfId="19730" xr:uid="{1AA801F5-E15D-4679-8D45-F6FC3A8B2548}"/>
    <cellStyle name="Header2 21 6 3" xfId="19731" xr:uid="{FCC50B12-1096-43BA-B5E7-938BB4625CDC}"/>
    <cellStyle name="Header2 21 7" xfId="19732" xr:uid="{C776E0C6-6703-4C7E-8D0A-5622486EAA74}"/>
    <cellStyle name="Header2 21 8" xfId="19733" xr:uid="{6966CC6E-14F8-4B4E-A76A-4C0D7144A304}"/>
    <cellStyle name="Header2 22" xfId="19734" xr:uid="{0869D636-FFAB-4C24-B71B-FDF28E346F9C}"/>
    <cellStyle name="Header2 22 2" xfId="19735" xr:uid="{A863E0A2-0C5E-4138-AF09-EBB5A8C64D85}"/>
    <cellStyle name="Header2 22 2 2" xfId="19736" xr:uid="{02A65192-29F2-4EBC-9AF3-73CBC147AE03}"/>
    <cellStyle name="Header2 22 2 3" xfId="19737" xr:uid="{EBDDA153-1C63-4E1F-A73C-A1E5BC564471}"/>
    <cellStyle name="Header2 22 2 4" xfId="19738" xr:uid="{C5CA7E0F-F37A-43B4-BDFE-1FC154C5AD2E}"/>
    <cellStyle name="Header2 22 2 5" xfId="19739" xr:uid="{3AB3C60F-1091-4CC1-976D-66DCB4F793FD}"/>
    <cellStyle name="Header2 22 2 6" xfId="19740" xr:uid="{F8B834B6-F6D5-44B7-82EA-B4FEDC5425CC}"/>
    <cellStyle name="Header2 22 3" xfId="19741" xr:uid="{8BC90240-3996-430A-AF26-DAFA1B5F174F}"/>
    <cellStyle name="Header2 22 3 2" xfId="19742" xr:uid="{203B19C3-7618-4AFF-A00A-680B4DDF92A7}"/>
    <cellStyle name="Header2 22 3 3" xfId="19743" xr:uid="{5238DAA2-DFC9-481B-9C44-B2E5C5AE83F9}"/>
    <cellStyle name="Header2 22 4" xfId="19744" xr:uid="{EBB26AA6-D06C-425E-8C1A-884239F9B185}"/>
    <cellStyle name="Header2 22 4 2" xfId="19745" xr:uid="{01599956-9CB9-4C09-A390-64E2BA48BADB}"/>
    <cellStyle name="Header2 22 4 3" xfId="19746" xr:uid="{51223A46-D805-4CE5-B346-E63277508964}"/>
    <cellStyle name="Header2 22 5" xfId="19747" xr:uid="{459C2366-37BF-4CC3-9FB3-4E541DA6447C}"/>
    <cellStyle name="Header2 22 5 2" xfId="19748" xr:uid="{CAAB4DC0-79E4-4121-8988-C87584AF6392}"/>
    <cellStyle name="Header2 22 5 3" xfId="19749" xr:uid="{4758B260-8E21-4603-8F73-DF734CA1BEA0}"/>
    <cellStyle name="Header2 22 6" xfId="19750" xr:uid="{C55970E1-F191-47B5-8A99-40A679F6697D}"/>
    <cellStyle name="Header2 22 6 2" xfId="19751" xr:uid="{DC0C7E1E-492A-4853-9581-8A4680CE896E}"/>
    <cellStyle name="Header2 22 6 3" xfId="19752" xr:uid="{02FE7C98-9D5E-4191-9670-AC143DE17C81}"/>
    <cellStyle name="Header2 22 7" xfId="19753" xr:uid="{3A587577-7B63-463E-B4BE-5D4E9D90E730}"/>
    <cellStyle name="Header2 22 8" xfId="19754" xr:uid="{3776FE70-1CF3-4231-ABEC-A6B4C7E6DB77}"/>
    <cellStyle name="Header2 23" xfId="19755" xr:uid="{FDAA2A28-4083-4775-B1C9-55A631C8F4BB}"/>
    <cellStyle name="Header2 23 2" xfId="19756" xr:uid="{B091A91C-2C8C-407D-9ACB-10BF99202FB4}"/>
    <cellStyle name="Header2 23 2 2" xfId="19757" xr:uid="{BE23E2BC-2FAC-4F9F-8FF4-559C0AF4A905}"/>
    <cellStyle name="Header2 23 2 3" xfId="19758" xr:uid="{7EFE0B64-B440-4355-89F9-1CAB182CB31C}"/>
    <cellStyle name="Header2 23 2 4" xfId="19759" xr:uid="{09DCC5FE-7858-48D5-9B6C-EB89DC2A4982}"/>
    <cellStyle name="Header2 23 2 5" xfId="19760" xr:uid="{675943CB-ACA2-4C72-BDEF-4A7AB1907665}"/>
    <cellStyle name="Header2 23 2 6" xfId="19761" xr:uid="{9FF1C516-58F6-4E4E-AC90-9D932CCA792A}"/>
    <cellStyle name="Header2 23 3" xfId="19762" xr:uid="{4AF7D45E-053F-4F95-8112-301539546FBA}"/>
    <cellStyle name="Header2 23 3 2" xfId="19763" xr:uid="{A488107D-3BBC-41B3-83AD-17E0F327DF86}"/>
    <cellStyle name="Header2 23 3 3" xfId="19764" xr:uid="{470B0597-56EB-4870-9FC9-38694F02D0F9}"/>
    <cellStyle name="Header2 23 4" xfId="19765" xr:uid="{6EC7202B-660B-4E0E-B0CB-085179287C01}"/>
    <cellStyle name="Header2 23 4 2" xfId="19766" xr:uid="{BA26BAB7-627A-485F-89A4-0DA942B3B65D}"/>
    <cellStyle name="Header2 23 4 3" xfId="19767" xr:uid="{22C2FEC4-BF4F-455F-99A8-E2022EF09BEA}"/>
    <cellStyle name="Header2 23 5" xfId="19768" xr:uid="{5DCF6DA5-7CA3-4448-A51F-AA6AD0622A1D}"/>
    <cellStyle name="Header2 23 5 2" xfId="19769" xr:uid="{7BAE70EB-709E-4F55-9ABF-F7D3F20A28C1}"/>
    <cellStyle name="Header2 23 5 3" xfId="19770" xr:uid="{1849C6A9-528E-4EE3-AC46-2E8C2C982F00}"/>
    <cellStyle name="Header2 23 6" xfId="19771" xr:uid="{955D6632-4EB9-4C48-A42E-9C7FE2728AA5}"/>
    <cellStyle name="Header2 23 6 2" xfId="19772" xr:uid="{7B653F3B-8F61-459A-A0EA-2DD1C2AE1C22}"/>
    <cellStyle name="Header2 23 6 3" xfId="19773" xr:uid="{09E59B52-D216-49E4-A22A-001ADE90FE29}"/>
    <cellStyle name="Header2 23 7" xfId="19774" xr:uid="{2F98A75D-A194-41DF-A795-4A7DD38C59E3}"/>
    <cellStyle name="Header2 23 8" xfId="19775" xr:uid="{37615E4A-FABF-474B-A5C1-85E8F55EFD29}"/>
    <cellStyle name="Header2 24" xfId="19776" xr:uid="{D1A7ABEA-40DD-43D9-AC70-9C03237ACAE2}"/>
    <cellStyle name="Header2 24 2" xfId="19777" xr:uid="{52AD3E52-5C25-41AC-8FD6-8A5225F307D3}"/>
    <cellStyle name="Header2 24 2 2" xfId="19778" xr:uid="{60D66732-66A9-4998-920B-6BE318D7D56E}"/>
    <cellStyle name="Header2 24 2 3" xfId="19779" xr:uid="{A27A296D-E4C7-423D-A0CF-F8455FAB4864}"/>
    <cellStyle name="Header2 24 2 4" xfId="19780" xr:uid="{B29E0970-44CE-4558-BE34-7093F423E9CC}"/>
    <cellStyle name="Header2 24 2 5" xfId="19781" xr:uid="{90780F02-C847-4DD2-89CF-A63070FE7EE6}"/>
    <cellStyle name="Header2 24 2 6" xfId="19782" xr:uid="{7358B18A-40A9-4A54-AA95-C86EADF97155}"/>
    <cellStyle name="Header2 24 3" xfId="19783" xr:uid="{EABC55A1-E4B7-4697-B036-17CB30705D08}"/>
    <cellStyle name="Header2 24 3 2" xfId="19784" xr:uid="{EB744DC5-A41A-49E8-8520-3EF48A513A90}"/>
    <cellStyle name="Header2 24 3 3" xfId="19785" xr:uid="{3522FDAD-78DE-4F79-B434-DB3B73E26317}"/>
    <cellStyle name="Header2 24 4" xfId="19786" xr:uid="{4B94BA62-2FE1-43B2-BB1C-3592AA1DE9D5}"/>
    <cellStyle name="Header2 24 4 2" xfId="19787" xr:uid="{2B313DD7-6F40-4042-B9C5-807E2D4D5FD4}"/>
    <cellStyle name="Header2 24 4 3" xfId="19788" xr:uid="{24714504-4082-4946-8D13-66FF831CB499}"/>
    <cellStyle name="Header2 24 5" xfId="19789" xr:uid="{5738A815-03D1-493A-9991-074C4D7369C9}"/>
    <cellStyle name="Header2 24 5 2" xfId="19790" xr:uid="{200525BE-7ECF-4EBB-8CDD-66849A0E0C57}"/>
    <cellStyle name="Header2 24 5 3" xfId="19791" xr:uid="{C77C2CA8-8CEA-4A3F-8560-316E39BE2F06}"/>
    <cellStyle name="Header2 24 6" xfId="19792" xr:uid="{B3F9A69A-7F17-4A44-97C6-71CD146394E2}"/>
    <cellStyle name="Header2 24 6 2" xfId="19793" xr:uid="{6AEE242C-D119-4DED-ABD7-044AD2D8D9F9}"/>
    <cellStyle name="Header2 24 6 3" xfId="19794" xr:uid="{21354011-4276-486C-9231-703346C4949D}"/>
    <cellStyle name="Header2 24 7" xfId="19795" xr:uid="{028DA602-6D2D-4318-983D-8258888E3D61}"/>
    <cellStyle name="Header2 24 8" xfId="19796" xr:uid="{618DD9A7-31D8-4597-B43D-7296A965CA93}"/>
    <cellStyle name="Header2 25" xfId="19797" xr:uid="{AB86C8C6-76C1-47B3-9427-EB7DF6DE8069}"/>
    <cellStyle name="Header2 25 2" xfId="19798" xr:uid="{4958C3F0-9275-430F-8D37-18AD95E1EAD7}"/>
    <cellStyle name="Header2 25 2 2" xfId="19799" xr:uid="{30E419DE-31FF-4466-A9BD-2F8DA82109C6}"/>
    <cellStyle name="Header2 25 2 3" xfId="19800" xr:uid="{1F8040C1-17AE-49BA-B468-5D0AE5E90007}"/>
    <cellStyle name="Header2 25 2 4" xfId="19801" xr:uid="{20B174BB-AF89-40FA-A0C8-7ACA2FF362F7}"/>
    <cellStyle name="Header2 25 2 5" xfId="19802" xr:uid="{AD1D226C-29C2-49F3-9264-61A26A2DF456}"/>
    <cellStyle name="Header2 25 2 6" xfId="19803" xr:uid="{FF30B631-538F-46E2-86A2-E89F258C80EA}"/>
    <cellStyle name="Header2 25 3" xfId="19804" xr:uid="{A6A07A09-8D27-45A3-A9EF-156DF6074A5C}"/>
    <cellStyle name="Header2 25 3 2" xfId="19805" xr:uid="{DF76FFAE-4893-4FC2-9A94-07D982534D48}"/>
    <cellStyle name="Header2 25 3 3" xfId="19806" xr:uid="{6B1F020D-0EC1-4787-9DBF-19C1200DE18F}"/>
    <cellStyle name="Header2 25 4" xfId="19807" xr:uid="{BE012AE2-FD71-4F35-8920-12D93632C7E8}"/>
    <cellStyle name="Header2 25 4 2" xfId="19808" xr:uid="{EC1632AB-10FC-43FA-AA96-1324FAE22FB4}"/>
    <cellStyle name="Header2 25 4 3" xfId="19809" xr:uid="{0ABD2013-7F5F-40AC-A13D-18C4B3E4A481}"/>
    <cellStyle name="Header2 25 5" xfId="19810" xr:uid="{2FCB0FD1-390F-46E2-8508-2784E350119D}"/>
    <cellStyle name="Header2 25 5 2" xfId="19811" xr:uid="{F85B2437-29F5-4703-8624-B3AABCB04C3C}"/>
    <cellStyle name="Header2 25 5 3" xfId="19812" xr:uid="{70D7117A-AD35-4D86-977A-41A06AB5D1DB}"/>
    <cellStyle name="Header2 25 6" xfId="19813" xr:uid="{4DE8A381-FA32-4E3F-8790-FF984758FF54}"/>
    <cellStyle name="Header2 25 6 2" xfId="19814" xr:uid="{F4D2C3D7-9BDE-4EC2-90E7-B64DF4532619}"/>
    <cellStyle name="Header2 25 6 3" xfId="19815" xr:uid="{DF1CDA47-156F-4C58-AAC1-857555F09416}"/>
    <cellStyle name="Header2 25 7" xfId="19816" xr:uid="{04F6BBA4-755C-46DD-B094-BC145CF3AC44}"/>
    <cellStyle name="Header2 25 8" xfId="19817" xr:uid="{744E8A32-8EC8-4F51-91F2-8D8D58A4E687}"/>
    <cellStyle name="Header2 26" xfId="19818" xr:uid="{36E10B68-E530-4407-A929-21BE2F62F5B4}"/>
    <cellStyle name="Header2 26 2" xfId="19819" xr:uid="{6AC57C92-B2D0-48C9-968F-6A424EFFE8CF}"/>
    <cellStyle name="Header2 26 2 2" xfId="19820" xr:uid="{BF072062-4555-4E9C-A330-67E52F14FF7E}"/>
    <cellStyle name="Header2 26 2 3" xfId="19821" xr:uid="{97B5B5C3-74B8-4E8A-BBCD-C731298E522B}"/>
    <cellStyle name="Header2 26 2 4" xfId="19822" xr:uid="{50892D0E-F26F-4289-A7AC-006ABDE8F65A}"/>
    <cellStyle name="Header2 26 2 5" xfId="19823" xr:uid="{D09BE54C-119D-48CB-8177-7794EC7B0BA5}"/>
    <cellStyle name="Header2 26 2 6" xfId="19824" xr:uid="{7F4B2F08-F563-446C-A220-C45379AD5F9F}"/>
    <cellStyle name="Header2 26 3" xfId="19825" xr:uid="{CC97E6BF-0A4F-4082-9BDA-9C4AEBDBBEA8}"/>
    <cellStyle name="Header2 26 3 2" xfId="19826" xr:uid="{AB5A4198-E39E-41C2-B789-69BEFD44117A}"/>
    <cellStyle name="Header2 26 3 3" xfId="19827" xr:uid="{321CFDFF-E4C8-45AF-B20B-02E4AD46F6D5}"/>
    <cellStyle name="Header2 26 4" xfId="19828" xr:uid="{91A929B3-285F-475C-B068-D5FA292A0B1F}"/>
    <cellStyle name="Header2 26 4 2" xfId="19829" xr:uid="{54D616A1-5ECB-4406-9AC4-2499D0B42ACF}"/>
    <cellStyle name="Header2 26 4 3" xfId="19830" xr:uid="{B82C2B62-4296-434D-AAEB-F95516216B8B}"/>
    <cellStyle name="Header2 26 5" xfId="19831" xr:uid="{79DD4A5B-2C7B-4A81-9DC6-47A27B768A2B}"/>
    <cellStyle name="Header2 26 5 2" xfId="19832" xr:uid="{C9C5B9DA-AACB-4A5E-BCF1-C6DB66CDA977}"/>
    <cellStyle name="Header2 26 5 3" xfId="19833" xr:uid="{1320F019-EA25-4304-B0E7-3072D18E1307}"/>
    <cellStyle name="Header2 26 6" xfId="19834" xr:uid="{D25EC9A3-B9CF-4C7A-B117-DF8556D0C43D}"/>
    <cellStyle name="Header2 26 6 2" xfId="19835" xr:uid="{7605FFA3-2C62-4189-8670-D5FD6929C0E6}"/>
    <cellStyle name="Header2 26 6 3" xfId="19836" xr:uid="{9BBFA908-AD2A-4D9B-A5CE-8F0B1EBA4C17}"/>
    <cellStyle name="Header2 26 7" xfId="19837" xr:uid="{D85A13A2-3408-494D-839A-4D8D6421104A}"/>
    <cellStyle name="Header2 26 8" xfId="19838" xr:uid="{1273930A-C3EB-491F-9B63-62976C100E52}"/>
    <cellStyle name="Header2 27" xfId="19839" xr:uid="{9BBD0DB8-D1F3-486A-8470-607D531F105D}"/>
    <cellStyle name="Header2 27 2" xfId="19840" xr:uid="{82E20181-D497-44AE-90E0-76E7AC8F7035}"/>
    <cellStyle name="Header2 27 2 2" xfId="19841" xr:uid="{D4B3908C-8C57-49EC-BEFF-CB949A171B09}"/>
    <cellStyle name="Header2 27 2 3" xfId="19842" xr:uid="{DAB82FD8-F0E6-457C-BD80-A4271E043E9B}"/>
    <cellStyle name="Header2 27 2 4" xfId="19843" xr:uid="{2BCFC8F3-B891-4451-B9DC-46A0AE6FD9FD}"/>
    <cellStyle name="Header2 27 2 5" xfId="19844" xr:uid="{6DF6C071-9C2D-4169-A587-4A6D79B165C8}"/>
    <cellStyle name="Header2 27 2 6" xfId="19845" xr:uid="{FF2FA130-3F55-4DB9-B4D3-1794DA945E63}"/>
    <cellStyle name="Header2 27 3" xfId="19846" xr:uid="{5F01C175-A1CF-4431-B04B-DFF142C4CA1D}"/>
    <cellStyle name="Header2 27 3 2" xfId="19847" xr:uid="{5DD69FC0-47C7-4306-B42F-BB3F4E523F50}"/>
    <cellStyle name="Header2 27 3 3" xfId="19848" xr:uid="{73F3B081-B5F3-4210-87DA-1959BC8B6B41}"/>
    <cellStyle name="Header2 27 4" xfId="19849" xr:uid="{74CAB3C4-AC57-4D4E-B5C3-F31A1B441EAC}"/>
    <cellStyle name="Header2 27 4 2" xfId="19850" xr:uid="{75876523-C4BB-42AB-B4CF-8235DEBE4889}"/>
    <cellStyle name="Header2 27 4 3" xfId="19851" xr:uid="{36683862-08D0-44C7-A933-EC54916F376E}"/>
    <cellStyle name="Header2 27 5" xfId="19852" xr:uid="{A3170350-32C6-4B52-87F4-84225BAFF753}"/>
    <cellStyle name="Header2 27 5 2" xfId="19853" xr:uid="{BE1E291A-9C14-4430-AA87-B1959C31B349}"/>
    <cellStyle name="Header2 27 5 3" xfId="19854" xr:uid="{E27497B4-5AEF-4367-97D1-E7BB8ADE9BC3}"/>
    <cellStyle name="Header2 27 6" xfId="19855" xr:uid="{1A58E929-F524-41E2-8AE3-33FD0002CB13}"/>
    <cellStyle name="Header2 27 6 2" xfId="19856" xr:uid="{FEB770A2-3189-4A56-A1AA-A77C6C7EEFAF}"/>
    <cellStyle name="Header2 27 6 3" xfId="19857" xr:uid="{8C239418-A005-427D-A8B3-043A685A4DD9}"/>
    <cellStyle name="Header2 27 7" xfId="19858" xr:uid="{30C2060A-4C8C-4834-BFCA-517285043BD7}"/>
    <cellStyle name="Header2 27 8" xfId="19859" xr:uid="{C2887E0C-24B5-43D0-894D-EB0B546BF823}"/>
    <cellStyle name="Header2 28" xfId="19860" xr:uid="{8F17E320-24FE-44E7-BFDB-602EEA5B76FB}"/>
    <cellStyle name="Header2 28 2" xfId="19861" xr:uid="{72E6F340-7C30-4A4D-9CFF-FDBF223342C3}"/>
    <cellStyle name="Header2 28 2 2" xfId="19862" xr:uid="{EBAECA00-5CA2-4076-A9A4-ABE403A4C14D}"/>
    <cellStyle name="Header2 28 2 3" xfId="19863" xr:uid="{2CFA5662-8B8D-4414-B9A0-5C403582DA04}"/>
    <cellStyle name="Header2 28 2 4" xfId="19864" xr:uid="{0DC71F15-0F41-49CB-9A85-BA824143A28F}"/>
    <cellStyle name="Header2 28 2 5" xfId="19865" xr:uid="{D5DE9966-286C-44D5-A9D6-EC020D74D2EA}"/>
    <cellStyle name="Header2 28 2 6" xfId="19866" xr:uid="{F1D3759E-21BB-4692-8709-C571D019A691}"/>
    <cellStyle name="Header2 28 3" xfId="19867" xr:uid="{9F10588A-439D-4D4E-A687-373901E13514}"/>
    <cellStyle name="Header2 28 3 2" xfId="19868" xr:uid="{04565E53-D4EA-4421-9A44-2E50E0D18FDE}"/>
    <cellStyle name="Header2 28 3 3" xfId="19869" xr:uid="{903935BD-5C38-41BD-8287-068465560D63}"/>
    <cellStyle name="Header2 28 4" xfId="19870" xr:uid="{649D8413-6558-48A2-B878-06680C4D4A5E}"/>
    <cellStyle name="Header2 28 4 2" xfId="19871" xr:uid="{A949C01D-C0E1-4D11-B0BD-55B599CD712B}"/>
    <cellStyle name="Header2 28 4 3" xfId="19872" xr:uid="{9D5FB309-EEAA-4445-9F8A-06CB5E12EA5A}"/>
    <cellStyle name="Header2 28 5" xfId="19873" xr:uid="{76BAF388-6E89-4D71-BBE4-DBE91BA1AF85}"/>
    <cellStyle name="Header2 28 5 2" xfId="19874" xr:uid="{D4EBBCCB-3609-4269-8219-F7516A895853}"/>
    <cellStyle name="Header2 28 5 3" xfId="19875" xr:uid="{33A129C5-257D-456D-884A-3D3FDBBE5969}"/>
    <cellStyle name="Header2 28 6" xfId="19876" xr:uid="{1C827DCC-CCC8-4DAB-8277-E0D5F7B2AD7D}"/>
    <cellStyle name="Header2 28 6 2" xfId="19877" xr:uid="{21C88159-2608-4860-AE7F-2B0912EB906C}"/>
    <cellStyle name="Header2 28 6 3" xfId="19878" xr:uid="{1603BC2E-1241-4570-83D7-37A02FD3F63A}"/>
    <cellStyle name="Header2 28 7" xfId="19879" xr:uid="{0F43F104-A0D4-463D-A0D4-68377FEA5819}"/>
    <cellStyle name="Header2 28 8" xfId="19880" xr:uid="{28FE3F54-E78C-49EA-A9D8-01813E0FFCB9}"/>
    <cellStyle name="Header2 29" xfId="19881" xr:uid="{2FC65104-299C-409F-85FA-ABBD48009A1E}"/>
    <cellStyle name="Header2 29 2" xfId="19882" xr:uid="{9E52B7F8-4BBB-4D46-8713-8C74FA2BA38E}"/>
    <cellStyle name="Header2 29 2 2" xfId="19883" xr:uid="{2A8D4401-6DC7-4E04-8418-87D11E865CB8}"/>
    <cellStyle name="Header2 29 2 3" xfId="19884" xr:uid="{65EC8835-2CFE-48A6-99DC-9B28D88F4AD2}"/>
    <cellStyle name="Header2 29 2 4" xfId="19885" xr:uid="{A99A5555-8F40-493A-9A46-9AF465AC8FDD}"/>
    <cellStyle name="Header2 29 2 5" xfId="19886" xr:uid="{91F4812B-410D-4E94-B846-F22E86070EE0}"/>
    <cellStyle name="Header2 29 2 6" xfId="19887" xr:uid="{D7166D27-3C95-4AA0-ADAC-562D2B4FE52D}"/>
    <cellStyle name="Header2 29 3" xfId="19888" xr:uid="{968EF83D-4971-4A8A-B477-7CDB5171B1BA}"/>
    <cellStyle name="Header2 29 3 2" xfId="19889" xr:uid="{9D09E327-E0B1-4464-BDA7-35CA4B08B462}"/>
    <cellStyle name="Header2 29 3 3" xfId="19890" xr:uid="{84A2D540-E477-4B5E-B12E-C55021D8FB2F}"/>
    <cellStyle name="Header2 29 4" xfId="19891" xr:uid="{48D0B836-65CD-4EE7-9B22-C658139D0633}"/>
    <cellStyle name="Header2 29 4 2" xfId="19892" xr:uid="{2634B765-70B1-4F54-BF4D-DAB42EA68EBE}"/>
    <cellStyle name="Header2 29 4 3" xfId="19893" xr:uid="{34D4770B-862B-4A16-8468-15DDAF82FB57}"/>
    <cellStyle name="Header2 29 5" xfId="19894" xr:uid="{FB97D53C-3B4E-424B-8ED4-7E3E259DE926}"/>
    <cellStyle name="Header2 29 5 2" xfId="19895" xr:uid="{A69501D3-7E5B-4A9E-8E91-EC05D3FDF8BA}"/>
    <cellStyle name="Header2 29 5 3" xfId="19896" xr:uid="{F341E415-906E-4C3A-9439-A0ABB7FF6A42}"/>
    <cellStyle name="Header2 29 6" xfId="19897" xr:uid="{441599BF-B499-472D-9A81-F284CA319A6F}"/>
    <cellStyle name="Header2 29 6 2" xfId="19898" xr:uid="{25145648-BF0E-471C-84BF-18195315EC08}"/>
    <cellStyle name="Header2 29 6 3" xfId="19899" xr:uid="{1B884120-481F-4ABB-A81A-E8CDEAFAA774}"/>
    <cellStyle name="Header2 29 7" xfId="19900" xr:uid="{1B617F54-30DC-49B9-A950-98C87DE1CB5F}"/>
    <cellStyle name="Header2 29 8" xfId="19901" xr:uid="{F2DB4066-6992-4649-B6FD-5219920F26A3}"/>
    <cellStyle name="Header2 3" xfId="19902" xr:uid="{5841462B-BA63-4F49-BB0A-5732B97601DC}"/>
    <cellStyle name="Header2 3 10" xfId="19903" xr:uid="{78E7F625-3F30-4A6C-A152-A5E27E3273F4}"/>
    <cellStyle name="Header2 3 10 2" xfId="19904" xr:uid="{893F0D88-3B13-4B90-B1A5-98263B491D6C}"/>
    <cellStyle name="Header2 3 10 2 2" xfId="19905" xr:uid="{83F4658E-48A0-46DC-81F4-2B228E919D0A}"/>
    <cellStyle name="Header2 3 10 2 3" xfId="19906" xr:uid="{4931D7A5-BC18-4BF5-B7CE-750128E87C92}"/>
    <cellStyle name="Header2 3 10 2 4" xfId="19907" xr:uid="{E6CF8D12-AD36-4607-A62E-835E40AC834D}"/>
    <cellStyle name="Header2 3 10 2 5" xfId="19908" xr:uid="{A90920FF-A67A-4FC5-B5A5-E0B89F28E3D0}"/>
    <cellStyle name="Header2 3 10 2 6" xfId="19909" xr:uid="{61642FCC-85F8-4251-A3FA-397BD1AB5225}"/>
    <cellStyle name="Header2 3 10 3" xfId="19910" xr:uid="{788A9987-7847-40A9-89DB-4744AC77C869}"/>
    <cellStyle name="Header2 3 10 3 2" xfId="19911" xr:uid="{76C454E9-02CB-43AA-96D4-C97D6151D770}"/>
    <cellStyle name="Header2 3 10 3 3" xfId="19912" xr:uid="{D296A397-C0E4-426C-87F4-9663A488FD1E}"/>
    <cellStyle name="Header2 3 10 4" xfId="19913" xr:uid="{49928777-F35C-4E99-A17A-C8895A450173}"/>
    <cellStyle name="Header2 3 10 4 2" xfId="19914" xr:uid="{C4E82E20-E63C-42F9-AC36-D7484C148864}"/>
    <cellStyle name="Header2 3 10 4 3" xfId="19915" xr:uid="{7E18941C-1960-47F1-A61F-08026021F875}"/>
    <cellStyle name="Header2 3 10 5" xfId="19916" xr:uid="{88DA4065-7326-4D5C-9337-34FAA49E5938}"/>
    <cellStyle name="Header2 3 10 5 2" xfId="19917" xr:uid="{873077E4-669B-45FE-8392-F9476CE53422}"/>
    <cellStyle name="Header2 3 10 5 3" xfId="19918" xr:uid="{8BFDEB7A-091D-42A6-85C7-4B17383A544E}"/>
    <cellStyle name="Header2 3 10 6" xfId="19919" xr:uid="{3957571F-8525-4B3F-9C61-89309E0272DD}"/>
    <cellStyle name="Header2 3 10 6 2" xfId="19920" xr:uid="{BBC19507-5640-4ED8-94B2-457203472655}"/>
    <cellStyle name="Header2 3 10 6 3" xfId="19921" xr:uid="{4F553FC7-111D-437A-BFCA-74E35D08B5C4}"/>
    <cellStyle name="Header2 3 10 7" xfId="19922" xr:uid="{DB3AFA8F-07A3-43F4-A4C5-A733BE0AC750}"/>
    <cellStyle name="Header2 3 10 8" xfId="19923" xr:uid="{448C3BAA-27DE-4060-9212-C6871EEF3C09}"/>
    <cellStyle name="Header2 3 11" xfId="19924" xr:uid="{4945F773-CAAC-48F9-AA3F-AB61B9D6AD70}"/>
    <cellStyle name="Header2 3 11 2" xfId="19925" xr:uid="{3F7A239A-B95A-42B2-8DE3-A5B606FAB60F}"/>
    <cellStyle name="Header2 3 11 2 2" xfId="19926" xr:uid="{42DD6270-D85D-473E-BD07-0E92D0B6A7E9}"/>
    <cellStyle name="Header2 3 11 2 3" xfId="19927" xr:uid="{C9910651-A876-495B-A269-FBA292C38825}"/>
    <cellStyle name="Header2 3 11 2 4" xfId="19928" xr:uid="{7BD0AFF4-C53E-4222-8D5F-722F3EF1E65D}"/>
    <cellStyle name="Header2 3 11 2 5" xfId="19929" xr:uid="{957611A3-8215-4920-BA7A-0AE1D9B7702B}"/>
    <cellStyle name="Header2 3 11 2 6" xfId="19930" xr:uid="{2188A299-61F4-411B-9AF3-5310A11E9DA5}"/>
    <cellStyle name="Header2 3 11 3" xfId="19931" xr:uid="{849BF9CB-475B-4FB5-A0E9-292EC7DBC79D}"/>
    <cellStyle name="Header2 3 11 3 2" xfId="19932" xr:uid="{927868D1-2A0D-4518-B686-E648D129888F}"/>
    <cellStyle name="Header2 3 11 3 3" xfId="19933" xr:uid="{061CD0B0-82A9-4621-A093-E27872D8796E}"/>
    <cellStyle name="Header2 3 11 4" xfId="19934" xr:uid="{B771FF3F-D831-4C92-BCCF-E6722D8E443C}"/>
    <cellStyle name="Header2 3 11 4 2" xfId="19935" xr:uid="{7D1A7304-8652-48FD-B83E-6089D90B8E42}"/>
    <cellStyle name="Header2 3 11 4 3" xfId="19936" xr:uid="{5D03D716-6496-465C-AC84-0CDF8067A8DC}"/>
    <cellStyle name="Header2 3 11 5" xfId="19937" xr:uid="{C5539AA2-B907-453D-A734-6B50B1D0D5BD}"/>
    <cellStyle name="Header2 3 11 5 2" xfId="19938" xr:uid="{5A8FA41D-6707-4636-AEE5-9EDD1140EEA0}"/>
    <cellStyle name="Header2 3 11 5 3" xfId="19939" xr:uid="{B7746E06-5919-4060-AE75-169C74601750}"/>
    <cellStyle name="Header2 3 11 6" xfId="19940" xr:uid="{F0426CDB-98C9-43E7-A337-295B214E2EBA}"/>
    <cellStyle name="Header2 3 11 6 2" xfId="19941" xr:uid="{9DA1638D-BEFC-4466-9761-7A0D1F62166E}"/>
    <cellStyle name="Header2 3 11 6 3" xfId="19942" xr:uid="{7E83F8F9-8968-4866-BCBD-43E464AF8EFC}"/>
    <cellStyle name="Header2 3 11 7" xfId="19943" xr:uid="{A79CE49F-EB2C-4EF8-B420-1D0C5C3D3819}"/>
    <cellStyle name="Header2 3 11 8" xfId="19944" xr:uid="{B3813E69-AA4B-47F2-B3A0-ED02EB2E7B2F}"/>
    <cellStyle name="Header2 3 12" xfId="19945" xr:uid="{1EB188AC-15E3-4DAE-B726-0F7156EDD64A}"/>
    <cellStyle name="Header2 3 12 2" xfId="19946" xr:uid="{E64A19C3-6FED-43B9-8480-3C52B132F09D}"/>
    <cellStyle name="Header2 3 12 2 2" xfId="19947" xr:uid="{A18C1C6F-74AD-4512-8224-AB618F65F873}"/>
    <cellStyle name="Header2 3 12 2 3" xfId="19948" xr:uid="{61929A8E-9D58-46C0-94A8-8E6A950EDB85}"/>
    <cellStyle name="Header2 3 12 2 4" xfId="19949" xr:uid="{8E2C527E-82FD-45C5-951B-AC8E780CF4A6}"/>
    <cellStyle name="Header2 3 12 2 5" xfId="19950" xr:uid="{BA9A8DC2-FF10-4297-B64B-227B62AEB528}"/>
    <cellStyle name="Header2 3 12 2 6" xfId="19951" xr:uid="{5A09980E-603A-4485-B3F9-1B051984DD6F}"/>
    <cellStyle name="Header2 3 12 3" xfId="19952" xr:uid="{C3CC5292-E068-40F8-8450-639DD4B63785}"/>
    <cellStyle name="Header2 3 12 3 2" xfId="19953" xr:uid="{26400700-67DF-4156-BD47-2AC2C24C9D76}"/>
    <cellStyle name="Header2 3 12 3 3" xfId="19954" xr:uid="{D1AB8BAC-1CB9-41A6-9CD8-31C26A980E72}"/>
    <cellStyle name="Header2 3 12 4" xfId="19955" xr:uid="{038184B4-29CA-4890-8E79-AB96FD44D673}"/>
    <cellStyle name="Header2 3 12 4 2" xfId="19956" xr:uid="{9B6CF9AE-4F82-4A93-91E6-9C4C48F72F76}"/>
    <cellStyle name="Header2 3 12 4 3" xfId="19957" xr:uid="{29F6FA1F-357F-461D-A799-80CE1A04F3B6}"/>
    <cellStyle name="Header2 3 12 5" xfId="19958" xr:uid="{AEB23C4D-9419-4D6A-A601-637898A897BA}"/>
    <cellStyle name="Header2 3 12 5 2" xfId="19959" xr:uid="{9F598065-6219-4356-A89A-E0A42CBA9B2E}"/>
    <cellStyle name="Header2 3 12 5 3" xfId="19960" xr:uid="{0649AEA1-1283-4334-BDA0-958C991980FC}"/>
    <cellStyle name="Header2 3 12 6" xfId="19961" xr:uid="{9D211663-6617-4070-9E5C-E13D23C0E977}"/>
    <cellStyle name="Header2 3 12 6 2" xfId="19962" xr:uid="{722D2C76-510F-4211-BAEF-09ECEFE9B784}"/>
    <cellStyle name="Header2 3 12 6 3" xfId="19963" xr:uid="{49A58581-14D2-426F-AAF4-1C5E1E9B4438}"/>
    <cellStyle name="Header2 3 12 7" xfId="19964" xr:uid="{CA40B294-EB5C-4B7F-BCB0-95CF88532508}"/>
    <cellStyle name="Header2 3 12 8" xfId="19965" xr:uid="{78F199BC-7B99-43A9-B02A-C0EA0F5A89BA}"/>
    <cellStyle name="Header2 3 13" xfId="19966" xr:uid="{A24DF010-ADC3-4A09-A26A-7F75D8D4D67A}"/>
    <cellStyle name="Header2 3 13 2" xfId="19967" xr:uid="{1DC6B503-5BA6-4292-89DF-6EE105458C3E}"/>
    <cellStyle name="Header2 3 13 2 2" xfId="19968" xr:uid="{3AAA74CA-C592-4771-B392-CBEE98D33753}"/>
    <cellStyle name="Header2 3 13 2 3" xfId="19969" xr:uid="{FA47AF71-D037-49CF-9FA8-933C87898612}"/>
    <cellStyle name="Header2 3 13 2 4" xfId="19970" xr:uid="{A088C6C0-AE52-4F06-B9F3-519A56AAE335}"/>
    <cellStyle name="Header2 3 13 2 5" xfId="19971" xr:uid="{FD3EAA73-7D31-4946-8558-3197D74D8781}"/>
    <cellStyle name="Header2 3 13 2 6" xfId="19972" xr:uid="{A38A04C7-D1D6-4D2A-BF5D-70EC5AE528D6}"/>
    <cellStyle name="Header2 3 13 3" xfId="19973" xr:uid="{64341D47-2E85-4B72-88B4-A85151EE383B}"/>
    <cellStyle name="Header2 3 13 3 2" xfId="19974" xr:uid="{719B1DD2-2B7B-487C-9599-9A3DD3505F27}"/>
    <cellStyle name="Header2 3 13 3 3" xfId="19975" xr:uid="{60B4FDA0-0946-42FF-BFA2-273098B804E1}"/>
    <cellStyle name="Header2 3 13 4" xfId="19976" xr:uid="{4654DB73-1006-4833-B6C6-213A8514CA46}"/>
    <cellStyle name="Header2 3 13 4 2" xfId="19977" xr:uid="{E0FE31C0-8B92-49EF-92C0-378A62166B0F}"/>
    <cellStyle name="Header2 3 13 4 3" xfId="19978" xr:uid="{F4557EEB-34E0-4112-8A0B-56198D6D3874}"/>
    <cellStyle name="Header2 3 13 5" xfId="19979" xr:uid="{326273A8-DEE7-40B2-BBE8-2EEF874147DF}"/>
    <cellStyle name="Header2 3 13 5 2" xfId="19980" xr:uid="{5DFF0779-5708-4D32-AEEC-E037159557CD}"/>
    <cellStyle name="Header2 3 13 5 3" xfId="19981" xr:uid="{2F111FA5-9F2D-4FDB-849B-FF4AC2AFCEE2}"/>
    <cellStyle name="Header2 3 13 6" xfId="19982" xr:uid="{26E755B5-5F5D-4AD8-972B-35DAFF490C4C}"/>
    <cellStyle name="Header2 3 13 6 2" xfId="19983" xr:uid="{87DC9E36-008C-428C-AF97-82708E9B75F5}"/>
    <cellStyle name="Header2 3 13 6 3" xfId="19984" xr:uid="{AEE42B11-A837-4099-A3EF-C7ACF9F82048}"/>
    <cellStyle name="Header2 3 13 7" xfId="19985" xr:uid="{1D9272D1-17B8-4D17-AA57-9D7A0BDC7392}"/>
    <cellStyle name="Header2 3 13 8" xfId="19986" xr:uid="{D42F83A5-3040-46B3-90A6-20C43531DE84}"/>
    <cellStyle name="Header2 3 14" xfId="19987" xr:uid="{405AFBAE-3B63-472B-B325-D7325995D08F}"/>
    <cellStyle name="Header2 3 14 2" xfId="19988" xr:uid="{074A13C1-170B-4B0B-A1EF-E1C1507BBE0E}"/>
    <cellStyle name="Header2 3 14 2 2" xfId="19989" xr:uid="{4083CC16-2521-4F8D-A547-B1B15B5AC682}"/>
    <cellStyle name="Header2 3 14 2 3" xfId="19990" xr:uid="{4DBC71C7-50F8-483E-9D52-6F6538787118}"/>
    <cellStyle name="Header2 3 14 2 4" xfId="19991" xr:uid="{75FB1EB5-9CFE-4E91-AA98-146C4B0795A9}"/>
    <cellStyle name="Header2 3 14 2 5" xfId="19992" xr:uid="{4053B0E8-ED76-4A4B-8A72-90D0EC511FF2}"/>
    <cellStyle name="Header2 3 14 2 6" xfId="19993" xr:uid="{039E4E3C-34FA-46BD-9C1B-5AB9CAA8F488}"/>
    <cellStyle name="Header2 3 14 3" xfId="19994" xr:uid="{9D6124F2-7362-4664-8096-2F3371C5DB68}"/>
    <cellStyle name="Header2 3 14 3 2" xfId="19995" xr:uid="{FA58D54D-2968-4C77-A389-48456C5734EC}"/>
    <cellStyle name="Header2 3 14 3 3" xfId="19996" xr:uid="{5D90EDA3-D67A-4747-BAEB-5DA377A66510}"/>
    <cellStyle name="Header2 3 14 4" xfId="19997" xr:uid="{F35E6031-50F6-4624-BA57-319ECC75F6D3}"/>
    <cellStyle name="Header2 3 14 4 2" xfId="19998" xr:uid="{D594B66F-EC41-43F0-95CD-8969611FB298}"/>
    <cellStyle name="Header2 3 14 4 3" xfId="19999" xr:uid="{BC0EC07D-3E8F-4D3F-BE00-0789DF0C4071}"/>
    <cellStyle name="Header2 3 14 5" xfId="20000" xr:uid="{D8386AA5-261A-4328-9732-4D5F7982B3DA}"/>
    <cellStyle name="Header2 3 14 5 2" xfId="20001" xr:uid="{019D6EC7-27E6-4485-B627-9680028A28CE}"/>
    <cellStyle name="Header2 3 14 5 3" xfId="20002" xr:uid="{F7C5C706-4964-4DFA-AB09-B74D8B867DDA}"/>
    <cellStyle name="Header2 3 14 6" xfId="20003" xr:uid="{32959C7F-F4D7-4C9D-8954-666F6300C10D}"/>
    <cellStyle name="Header2 3 14 6 2" xfId="20004" xr:uid="{B459FCA8-8F9B-4C6A-B962-DD8897179468}"/>
    <cellStyle name="Header2 3 14 6 3" xfId="20005" xr:uid="{35A3156A-11BD-4014-B4D7-2BE988AC0D67}"/>
    <cellStyle name="Header2 3 14 7" xfId="20006" xr:uid="{FB4CCB7F-B52D-4837-A9D1-DC73897D753C}"/>
    <cellStyle name="Header2 3 14 8" xfId="20007" xr:uid="{829475EA-8EE8-48B3-B2EB-E9F9B4744238}"/>
    <cellStyle name="Header2 3 15" xfId="20008" xr:uid="{B6771442-C1C8-4275-A5D8-E82D58963CE8}"/>
    <cellStyle name="Header2 3 15 2" xfId="20009" xr:uid="{BDE2E054-BED4-4D02-B58E-D8443E2F24C0}"/>
    <cellStyle name="Header2 3 15 2 2" xfId="20010" xr:uid="{D5BCBF76-A718-4119-A326-992905057351}"/>
    <cellStyle name="Header2 3 15 2 3" xfId="20011" xr:uid="{515CF724-798C-4302-AC56-224C63771C09}"/>
    <cellStyle name="Header2 3 15 2 4" xfId="20012" xr:uid="{EAB6491D-3093-4C65-BAE4-68B6FD1FCFC4}"/>
    <cellStyle name="Header2 3 15 2 5" xfId="20013" xr:uid="{6C89005D-45EA-4264-AED5-97FA5EACD06F}"/>
    <cellStyle name="Header2 3 15 2 6" xfId="20014" xr:uid="{A1BEF856-A61B-4745-942D-33FB1FA98314}"/>
    <cellStyle name="Header2 3 15 3" xfId="20015" xr:uid="{9C6A11FB-287D-42FA-BA0A-5EAF09C5D415}"/>
    <cellStyle name="Header2 3 15 3 2" xfId="20016" xr:uid="{F09C7D86-FB05-4133-BD31-1999B98944D0}"/>
    <cellStyle name="Header2 3 15 3 3" xfId="20017" xr:uid="{675980A3-7072-42E9-A858-334F91800B15}"/>
    <cellStyle name="Header2 3 15 4" xfId="20018" xr:uid="{47EBACC4-93CD-46C2-89FF-42B1C35A934D}"/>
    <cellStyle name="Header2 3 15 4 2" xfId="20019" xr:uid="{B089069C-9083-441B-90EF-8D28F1B35B26}"/>
    <cellStyle name="Header2 3 15 4 3" xfId="20020" xr:uid="{8AAECA10-4B60-43E5-B96F-10ACB1CF7770}"/>
    <cellStyle name="Header2 3 15 5" xfId="20021" xr:uid="{D7578685-FE76-4BD1-AC24-47BBB8AC466A}"/>
    <cellStyle name="Header2 3 15 5 2" xfId="20022" xr:uid="{85460699-1EAE-45CE-876E-BD11335270BE}"/>
    <cellStyle name="Header2 3 15 5 3" xfId="20023" xr:uid="{B31F46C0-91FC-48B9-AF98-577BA4E0F59C}"/>
    <cellStyle name="Header2 3 15 6" xfId="20024" xr:uid="{9A0C0A09-7749-4235-BB6F-E862C4596CB8}"/>
    <cellStyle name="Header2 3 15 6 2" xfId="20025" xr:uid="{79A76859-2A20-431D-81E4-5933549F5C87}"/>
    <cellStyle name="Header2 3 15 6 3" xfId="20026" xr:uid="{D4AD4294-6040-47D4-AE06-5C7B8167A023}"/>
    <cellStyle name="Header2 3 15 7" xfId="20027" xr:uid="{4F913E35-71ED-4D77-AF9C-F99DA51461D0}"/>
    <cellStyle name="Header2 3 15 8" xfId="20028" xr:uid="{233E216B-E527-473F-A2FC-2CCD839C06B1}"/>
    <cellStyle name="Header2 3 16" xfId="20029" xr:uid="{038D3C09-BA8E-46B5-8017-01266BFEE8D2}"/>
    <cellStyle name="Header2 3 16 2" xfId="20030" xr:uid="{09810B40-A6A5-466E-BB33-EA367F80B663}"/>
    <cellStyle name="Header2 3 16 2 2" xfId="20031" xr:uid="{AD25E36E-B891-424A-A298-33B4D455D5F0}"/>
    <cellStyle name="Header2 3 16 2 3" xfId="20032" xr:uid="{D06DC79F-96CB-4B77-AED9-4907D99AC49C}"/>
    <cellStyle name="Header2 3 16 2 4" xfId="20033" xr:uid="{03EF9287-657A-43EF-91CD-24C7EF9BE4CC}"/>
    <cellStyle name="Header2 3 16 2 5" xfId="20034" xr:uid="{658D9D53-8322-48A4-9C77-347280D9144F}"/>
    <cellStyle name="Header2 3 16 2 6" xfId="20035" xr:uid="{A43E9B41-407B-42B3-868B-4FBAEED22FD6}"/>
    <cellStyle name="Header2 3 16 3" xfId="20036" xr:uid="{5E3D4962-3328-4996-826D-C52F2C800327}"/>
    <cellStyle name="Header2 3 16 3 2" xfId="20037" xr:uid="{DF924599-DBE0-4D7D-888A-8DE07AA5A358}"/>
    <cellStyle name="Header2 3 16 3 3" xfId="20038" xr:uid="{7B58C823-BF7C-4F08-8234-71CC881367CA}"/>
    <cellStyle name="Header2 3 16 4" xfId="20039" xr:uid="{73613A2D-4455-4E5C-B933-61C0D5381BCE}"/>
    <cellStyle name="Header2 3 16 4 2" xfId="20040" xr:uid="{4611C75A-3652-420C-82BD-CF35C781FE4A}"/>
    <cellStyle name="Header2 3 16 4 3" xfId="20041" xr:uid="{550B308A-579D-43ED-9291-FC0B14924642}"/>
    <cellStyle name="Header2 3 16 5" xfId="20042" xr:uid="{768C4ED2-A882-4726-8A72-2CF88568B2E6}"/>
    <cellStyle name="Header2 3 16 5 2" xfId="20043" xr:uid="{D90B4778-7B7E-497A-9147-DBCD36986902}"/>
    <cellStyle name="Header2 3 16 5 3" xfId="20044" xr:uid="{63AA0904-E65F-40AA-AE82-CC21529FB609}"/>
    <cellStyle name="Header2 3 16 6" xfId="20045" xr:uid="{B42D717E-3349-4952-8C46-0915625540CD}"/>
    <cellStyle name="Header2 3 16 6 2" xfId="20046" xr:uid="{629348C7-3D63-4D9D-857E-DEE1E0208194}"/>
    <cellStyle name="Header2 3 16 6 3" xfId="20047" xr:uid="{91D05564-400F-4C22-8B40-DAD438454254}"/>
    <cellStyle name="Header2 3 16 7" xfId="20048" xr:uid="{F8BD5472-01C8-4712-BFD6-6CC9F54BDF3F}"/>
    <cellStyle name="Header2 3 16 8" xfId="20049" xr:uid="{AD1B166E-548F-46B1-BE66-B33DF928118C}"/>
    <cellStyle name="Header2 3 17" xfId="20050" xr:uid="{5B4D1BC0-18C3-42F9-BCB3-C70EB330DF83}"/>
    <cellStyle name="Header2 3 17 2" xfId="20051" xr:uid="{01B592B3-6D91-460E-940E-7A27D6AF6551}"/>
    <cellStyle name="Header2 3 17 2 2" xfId="20052" xr:uid="{F8FF5CAA-CFE7-4117-B24B-CF9D4314209F}"/>
    <cellStyle name="Header2 3 17 2 3" xfId="20053" xr:uid="{2B60B4DD-EF58-4876-952F-088C4B4CD9B1}"/>
    <cellStyle name="Header2 3 17 2 4" xfId="20054" xr:uid="{7A122BF1-F0C9-46E3-B3E3-C9228E133F2F}"/>
    <cellStyle name="Header2 3 17 2 5" xfId="20055" xr:uid="{09396E4C-5F57-4181-81EA-E4CE731D9822}"/>
    <cellStyle name="Header2 3 17 2 6" xfId="20056" xr:uid="{67542987-4836-48F6-9847-4ECFC5DF9578}"/>
    <cellStyle name="Header2 3 17 3" xfId="20057" xr:uid="{A68C854E-186C-418E-9BA1-571297E246FB}"/>
    <cellStyle name="Header2 3 17 3 2" xfId="20058" xr:uid="{C6D6250C-7DD0-406C-98CF-2257554F3DF2}"/>
    <cellStyle name="Header2 3 17 3 3" xfId="20059" xr:uid="{854395A5-9D40-4529-A664-58D5B4A4B572}"/>
    <cellStyle name="Header2 3 17 4" xfId="20060" xr:uid="{1267E38D-88DB-4E77-9882-5E906FE7740B}"/>
    <cellStyle name="Header2 3 17 4 2" xfId="20061" xr:uid="{84AFCDDB-09AE-47A4-AB9F-F6C222E298A6}"/>
    <cellStyle name="Header2 3 17 4 3" xfId="20062" xr:uid="{19F66683-3543-4033-B00F-792D2790C861}"/>
    <cellStyle name="Header2 3 17 5" xfId="20063" xr:uid="{A54D3315-35AB-4D9D-A465-E08A5935D11B}"/>
    <cellStyle name="Header2 3 17 5 2" xfId="20064" xr:uid="{04561ADB-1646-4684-A95B-A5B98B6D2BBD}"/>
    <cellStyle name="Header2 3 17 5 3" xfId="20065" xr:uid="{567B6984-DBF5-4706-943E-2DA1FA87C19C}"/>
    <cellStyle name="Header2 3 17 6" xfId="20066" xr:uid="{F65B8A1D-C6B2-4683-9800-8F508D4DA869}"/>
    <cellStyle name="Header2 3 17 6 2" xfId="20067" xr:uid="{468E534A-7A5D-49BD-A388-C3CEB69228CA}"/>
    <cellStyle name="Header2 3 17 6 3" xfId="20068" xr:uid="{48EF0C0E-82F9-465E-B4FB-6AEE7BC7F90A}"/>
    <cellStyle name="Header2 3 17 7" xfId="20069" xr:uid="{50B23EC1-61D0-4181-9D73-C4C958641BC6}"/>
    <cellStyle name="Header2 3 17 8" xfId="20070" xr:uid="{6F1D62BE-AA9C-48EC-BF67-465F9FEF516E}"/>
    <cellStyle name="Header2 3 18" xfId="20071" xr:uid="{B56E1217-695D-4B6E-A6B8-C0481243ECC6}"/>
    <cellStyle name="Header2 3 18 2" xfId="20072" xr:uid="{A60456AF-EEF9-429A-8924-A8C57B31E915}"/>
    <cellStyle name="Header2 3 18 2 2" xfId="20073" xr:uid="{6F8E944C-3324-488C-8AE6-726350C6986B}"/>
    <cellStyle name="Header2 3 18 2 3" xfId="20074" xr:uid="{BF1A4B29-FCCC-47D0-A034-E21AAEA988F2}"/>
    <cellStyle name="Header2 3 18 2 4" xfId="20075" xr:uid="{3994B388-F021-4244-8E7D-994A4029E615}"/>
    <cellStyle name="Header2 3 18 2 5" xfId="20076" xr:uid="{3160FCD0-D950-4033-8B7D-7ED79278FFCA}"/>
    <cellStyle name="Header2 3 18 2 6" xfId="20077" xr:uid="{2589B3A8-1004-4C14-A3AF-67586B32A09B}"/>
    <cellStyle name="Header2 3 18 3" xfId="20078" xr:uid="{BD5379EF-9297-4894-B7FE-3FD2B634B1AF}"/>
    <cellStyle name="Header2 3 18 3 2" xfId="20079" xr:uid="{E631900D-7B5A-445E-A51C-1AEF3D4A70FF}"/>
    <cellStyle name="Header2 3 18 3 3" xfId="20080" xr:uid="{0356F8D3-4FD2-461A-8C20-5E1C7E080839}"/>
    <cellStyle name="Header2 3 18 4" xfId="20081" xr:uid="{3A786107-11D9-4466-904E-0FDA0E4EC09A}"/>
    <cellStyle name="Header2 3 18 4 2" xfId="20082" xr:uid="{D1451917-CA46-461A-8D9E-4C842A79A87F}"/>
    <cellStyle name="Header2 3 18 4 3" xfId="20083" xr:uid="{2DE1E498-FB01-4A7C-8BD2-022174EBC89F}"/>
    <cellStyle name="Header2 3 18 5" xfId="20084" xr:uid="{ECA6AE74-7258-438B-ABB2-F8D2D50BDC2A}"/>
    <cellStyle name="Header2 3 18 5 2" xfId="20085" xr:uid="{973198FC-F250-4542-97A7-406160CD61C6}"/>
    <cellStyle name="Header2 3 18 5 3" xfId="20086" xr:uid="{DFD47997-45CD-4FFC-9DF9-236014A43D4F}"/>
    <cellStyle name="Header2 3 18 6" xfId="20087" xr:uid="{A3AACB5C-1FB6-4AE0-B0E4-AEC6E4920A5B}"/>
    <cellStyle name="Header2 3 18 6 2" xfId="20088" xr:uid="{05DDA202-9CB4-4B23-BC85-D1A28C5AF17F}"/>
    <cellStyle name="Header2 3 18 6 3" xfId="20089" xr:uid="{E07AAB0A-7B4A-41F1-92FB-949CB6A9604E}"/>
    <cellStyle name="Header2 3 18 7" xfId="20090" xr:uid="{D9A9F002-6961-4D86-8640-BF4FFC104358}"/>
    <cellStyle name="Header2 3 18 8" xfId="20091" xr:uid="{A4879994-4C90-45F4-86EE-C3A0288BD9E5}"/>
    <cellStyle name="Header2 3 19" xfId="20092" xr:uid="{856E0193-CEDD-41FD-AD7C-B19C3330D8F1}"/>
    <cellStyle name="Header2 3 19 2" xfId="20093" xr:uid="{6A9BF401-0722-46F1-96E0-17063C21E7E9}"/>
    <cellStyle name="Header2 3 19 2 2" xfId="20094" xr:uid="{821290B2-720D-4DB5-8D3D-D2E2533F597F}"/>
    <cellStyle name="Header2 3 19 2 3" xfId="20095" xr:uid="{D563E5FC-33CB-4E9C-B57A-2C20294137A5}"/>
    <cellStyle name="Header2 3 19 2 4" xfId="20096" xr:uid="{8B9EDB6C-9410-4A4F-8990-A0DB67B4ABA2}"/>
    <cellStyle name="Header2 3 19 2 5" xfId="20097" xr:uid="{DE0E9D09-5D82-4034-ADBD-9F96CF86B40D}"/>
    <cellStyle name="Header2 3 19 2 6" xfId="20098" xr:uid="{F3C69D6F-DEB0-438B-9FAF-8D5E79A1A7FB}"/>
    <cellStyle name="Header2 3 19 3" xfId="20099" xr:uid="{B9DA6999-FC9A-441A-9AC7-06E86836FA23}"/>
    <cellStyle name="Header2 3 19 3 2" xfId="20100" xr:uid="{9CFCDCD6-98C8-4ACC-ABC3-A58BED3DEF4D}"/>
    <cellStyle name="Header2 3 19 3 3" xfId="20101" xr:uid="{56AF430E-452F-4018-941C-4853FC021222}"/>
    <cellStyle name="Header2 3 19 4" xfId="20102" xr:uid="{1E8E48BE-A744-4400-99F5-85E1DE47A699}"/>
    <cellStyle name="Header2 3 19 4 2" xfId="20103" xr:uid="{E433F3F9-8A54-4F24-9D8C-D7C4523AED80}"/>
    <cellStyle name="Header2 3 19 4 3" xfId="20104" xr:uid="{9C483E22-F069-491D-8FA7-077916C85D7E}"/>
    <cellStyle name="Header2 3 19 5" xfId="20105" xr:uid="{1C460898-360E-40C9-B755-275C35B990D5}"/>
    <cellStyle name="Header2 3 19 5 2" xfId="20106" xr:uid="{2E961C8E-C98E-410C-B7C3-6F30B547EA20}"/>
    <cellStyle name="Header2 3 19 5 3" xfId="20107" xr:uid="{AD19C3A4-7D04-434A-A670-E7BFCB3C3EFF}"/>
    <cellStyle name="Header2 3 19 6" xfId="20108" xr:uid="{A6513ACF-82F9-4BB9-94B6-A15E96E55212}"/>
    <cellStyle name="Header2 3 19 6 2" xfId="20109" xr:uid="{1035884B-B0EA-40DC-9336-470966F1BF0C}"/>
    <cellStyle name="Header2 3 19 6 3" xfId="20110" xr:uid="{3711C4CE-4D61-4338-A758-ADFF274BFC81}"/>
    <cellStyle name="Header2 3 19 7" xfId="20111" xr:uid="{C3BBA362-D0A0-4138-87C4-5A2BD683235A}"/>
    <cellStyle name="Header2 3 19 8" xfId="20112" xr:uid="{DCE5A509-2B90-48E2-A545-C8E9992F5744}"/>
    <cellStyle name="Header2 3 2" xfId="20113" xr:uid="{D48CE818-087F-4EEB-80C4-B6B1E1AEAA72}"/>
    <cellStyle name="Header2 3 2 10" xfId="20114" xr:uid="{FAA3817E-A799-4299-A83A-FECB1779BA7E}"/>
    <cellStyle name="Header2 3 2 10 2" xfId="20115" xr:uid="{F2D82BD1-2F8E-49E7-A5DF-361AA58F3B84}"/>
    <cellStyle name="Header2 3 2 10 2 2" xfId="20116" xr:uid="{BCB647BA-7AA2-423C-A0EB-33B6CAEC3FC4}"/>
    <cellStyle name="Header2 3 2 10 2 3" xfId="20117" xr:uid="{942082C0-C2C2-4076-A98A-FFD1804EB6A9}"/>
    <cellStyle name="Header2 3 2 10 2 4" xfId="20118" xr:uid="{F7A06E53-6CDE-4BD9-BF90-429512081D9A}"/>
    <cellStyle name="Header2 3 2 10 2 5" xfId="20119" xr:uid="{26805A90-A7CB-483B-BCFD-1453DA57E360}"/>
    <cellStyle name="Header2 3 2 10 2 6" xfId="20120" xr:uid="{68A46C08-CE4C-46C1-B284-EA01F22B9EAF}"/>
    <cellStyle name="Header2 3 2 10 3" xfId="20121" xr:uid="{5C131043-10F2-48CF-B136-4627AD7CEED8}"/>
    <cellStyle name="Header2 3 2 10 3 2" xfId="20122" xr:uid="{B21A9887-D9BF-4DF4-A25C-C31973A8CDAE}"/>
    <cellStyle name="Header2 3 2 10 3 3" xfId="20123" xr:uid="{4F99EF92-D7F2-47CA-8336-A26D02654168}"/>
    <cellStyle name="Header2 3 2 10 4" xfId="20124" xr:uid="{074DAAEE-51E7-4BCF-B89A-05EDF145C2E4}"/>
    <cellStyle name="Header2 3 2 10 4 2" xfId="20125" xr:uid="{647D927C-B850-4FF9-B01C-28FF848370D8}"/>
    <cellStyle name="Header2 3 2 10 4 3" xfId="20126" xr:uid="{97997051-4577-4207-AC8F-99C4339D3063}"/>
    <cellStyle name="Header2 3 2 10 5" xfId="20127" xr:uid="{B2ACADF2-7411-4F62-9A80-9680946E0F8E}"/>
    <cellStyle name="Header2 3 2 10 5 2" xfId="20128" xr:uid="{3E26B996-5B69-42CD-BBEB-CA4461AAD927}"/>
    <cellStyle name="Header2 3 2 10 5 3" xfId="20129" xr:uid="{2C343AC5-B92E-465D-A8BB-2C52EDEB6D5F}"/>
    <cellStyle name="Header2 3 2 10 6" xfId="20130" xr:uid="{98062606-F51D-42C8-AFCC-6E9133562C52}"/>
    <cellStyle name="Header2 3 2 10 6 2" xfId="20131" xr:uid="{F16F81E5-F356-41CB-BBA1-A067BF125536}"/>
    <cellStyle name="Header2 3 2 10 6 3" xfId="20132" xr:uid="{2D342098-5915-4956-8EA3-982A982D304B}"/>
    <cellStyle name="Header2 3 2 10 7" xfId="20133" xr:uid="{6D73A6F9-DEDD-4E6C-8BB8-6C9359466916}"/>
    <cellStyle name="Header2 3 2 10 8" xfId="20134" xr:uid="{20D6DC1C-5B11-44AA-AFC9-8529FB644299}"/>
    <cellStyle name="Header2 3 2 11" xfId="20135" xr:uid="{B5F6C3F1-12C5-4905-9728-261066C92F8F}"/>
    <cellStyle name="Header2 3 2 11 2" xfId="20136" xr:uid="{A458CC69-E9A1-41FE-930C-980922045BD3}"/>
    <cellStyle name="Header2 3 2 11 2 2" xfId="20137" xr:uid="{B2A5A95F-899F-4E5B-8753-4ED5F7728465}"/>
    <cellStyle name="Header2 3 2 11 2 3" xfId="20138" xr:uid="{CECEA082-F2AA-44F9-A9A5-A65F6FFEC925}"/>
    <cellStyle name="Header2 3 2 11 2 4" xfId="20139" xr:uid="{D3F31047-716F-460A-B2BA-B03506B5954C}"/>
    <cellStyle name="Header2 3 2 11 2 5" xfId="20140" xr:uid="{A93A8802-61F1-4C29-A664-701B1F67F0A1}"/>
    <cellStyle name="Header2 3 2 11 2 6" xfId="20141" xr:uid="{29C4D821-E94A-4E2B-8581-C963AA01E7D5}"/>
    <cellStyle name="Header2 3 2 11 3" xfId="20142" xr:uid="{776F5494-CE41-4C02-90AC-F7B7C729BD5D}"/>
    <cellStyle name="Header2 3 2 11 3 2" xfId="20143" xr:uid="{0E8FDB14-29E4-43CA-9DDB-8AE7220BF200}"/>
    <cellStyle name="Header2 3 2 11 3 3" xfId="20144" xr:uid="{EACD3549-0762-4247-9E12-177AD006E51A}"/>
    <cellStyle name="Header2 3 2 11 4" xfId="20145" xr:uid="{75136013-1245-4E15-B0DC-9CCF27EF6B3F}"/>
    <cellStyle name="Header2 3 2 11 4 2" xfId="20146" xr:uid="{3FC046E2-3109-4FD4-A8DD-BC160DC75389}"/>
    <cellStyle name="Header2 3 2 11 4 3" xfId="20147" xr:uid="{019D29BB-A705-4D03-856C-54AF4C42C999}"/>
    <cellStyle name="Header2 3 2 11 5" xfId="20148" xr:uid="{88B8D59A-CC19-414D-89D6-B532D862EFFF}"/>
    <cellStyle name="Header2 3 2 11 5 2" xfId="20149" xr:uid="{3C2B316C-23D8-44B9-8B39-F816DFF92F75}"/>
    <cellStyle name="Header2 3 2 11 5 3" xfId="20150" xr:uid="{DE4775C3-D18D-4EC1-B6CE-60C3A50CE19D}"/>
    <cellStyle name="Header2 3 2 11 6" xfId="20151" xr:uid="{23083E79-63B3-4365-9AD4-4D39CF634152}"/>
    <cellStyle name="Header2 3 2 11 6 2" xfId="20152" xr:uid="{8A849EDF-7B02-4A2C-8A49-51A874E619FB}"/>
    <cellStyle name="Header2 3 2 11 6 3" xfId="20153" xr:uid="{EEE5722D-96F5-4C61-914C-C9D4244B16D6}"/>
    <cellStyle name="Header2 3 2 11 7" xfId="20154" xr:uid="{F410EB70-FA1C-4835-A39D-F71F50ED8F13}"/>
    <cellStyle name="Header2 3 2 11 8" xfId="20155" xr:uid="{17795619-27C2-4D88-A6E3-C1A8D614B5EC}"/>
    <cellStyle name="Header2 3 2 12" xfId="20156" xr:uid="{EB40CB21-C6D1-47B4-A2E5-4C297DF6E490}"/>
    <cellStyle name="Header2 3 2 12 2" xfId="20157" xr:uid="{73A38180-F29D-4826-BA1F-E3B42AAF6904}"/>
    <cellStyle name="Header2 3 2 12 2 2" xfId="20158" xr:uid="{8D4A2FAF-5CCC-4BCD-A61D-4DA5EF12B1C9}"/>
    <cellStyle name="Header2 3 2 12 2 3" xfId="20159" xr:uid="{674AFAF8-2C4D-4746-9046-E06E9BD76ECA}"/>
    <cellStyle name="Header2 3 2 12 2 4" xfId="20160" xr:uid="{F935A52C-64E6-4E7B-B511-9EBE14ECC2CC}"/>
    <cellStyle name="Header2 3 2 12 2 5" xfId="20161" xr:uid="{2F615FD1-47C3-4FD4-BA21-07193AA65A80}"/>
    <cellStyle name="Header2 3 2 12 2 6" xfId="20162" xr:uid="{3C0B3542-D94B-43E8-85B5-49C78F97ABBD}"/>
    <cellStyle name="Header2 3 2 12 3" xfId="20163" xr:uid="{6F2B5DE9-AB15-477E-8BC2-088497C801F7}"/>
    <cellStyle name="Header2 3 2 12 3 2" xfId="20164" xr:uid="{65C35E4E-D81F-4D19-BB65-B48B01940210}"/>
    <cellStyle name="Header2 3 2 12 3 3" xfId="20165" xr:uid="{F249DAB5-0CA6-4929-B6DE-2BD30F1A30E9}"/>
    <cellStyle name="Header2 3 2 12 4" xfId="20166" xr:uid="{DF920B63-4FBD-46E5-BF19-0B1991824C5A}"/>
    <cellStyle name="Header2 3 2 12 4 2" xfId="20167" xr:uid="{0E639AC3-4EA4-4982-AF27-299791B92176}"/>
    <cellStyle name="Header2 3 2 12 4 3" xfId="20168" xr:uid="{7EEB6C4A-7864-4792-9723-3776558F2EF1}"/>
    <cellStyle name="Header2 3 2 12 5" xfId="20169" xr:uid="{0B7C77F8-4825-4AD1-A72C-576747CED69A}"/>
    <cellStyle name="Header2 3 2 12 5 2" xfId="20170" xr:uid="{F371A77E-5D5B-4281-B30F-97D4B9E3AAF2}"/>
    <cellStyle name="Header2 3 2 12 5 3" xfId="20171" xr:uid="{90DCAC5B-FA08-4866-B5AF-53A416DAD782}"/>
    <cellStyle name="Header2 3 2 12 6" xfId="20172" xr:uid="{C19B1CFE-BD0B-46DC-A6E6-790272DDC566}"/>
    <cellStyle name="Header2 3 2 12 6 2" xfId="20173" xr:uid="{895DD050-B56E-4B7B-8C44-27851F301507}"/>
    <cellStyle name="Header2 3 2 12 6 3" xfId="20174" xr:uid="{63A00EE0-2657-4731-954A-8E917D826E10}"/>
    <cellStyle name="Header2 3 2 12 7" xfId="20175" xr:uid="{D9B4E782-350B-4B77-9991-9883C6DE32CB}"/>
    <cellStyle name="Header2 3 2 12 8" xfId="20176" xr:uid="{817EBCB8-D799-43AC-8FB9-9CF7351FB642}"/>
    <cellStyle name="Header2 3 2 13" xfId="20177" xr:uid="{7D6D24F2-ACED-4AF9-A4EA-EFB114E6F067}"/>
    <cellStyle name="Header2 3 2 13 2" xfId="20178" xr:uid="{AE136CE1-826D-488D-B175-78A9F4C0AD74}"/>
    <cellStyle name="Header2 3 2 13 2 2" xfId="20179" xr:uid="{82D70764-E95E-4927-B22B-D66F771C4D7F}"/>
    <cellStyle name="Header2 3 2 13 2 3" xfId="20180" xr:uid="{C329DAB9-84CC-4096-9B48-57F2A6A888BD}"/>
    <cellStyle name="Header2 3 2 13 2 4" xfId="20181" xr:uid="{941A2707-3701-4884-9465-C9FC9A5572EF}"/>
    <cellStyle name="Header2 3 2 13 2 5" xfId="20182" xr:uid="{9E010869-D5BC-488E-83B5-689C11B9B8BB}"/>
    <cellStyle name="Header2 3 2 13 2 6" xfId="20183" xr:uid="{8B70BEA4-2AC9-472E-9D6B-CF35FAED4B2D}"/>
    <cellStyle name="Header2 3 2 13 3" xfId="20184" xr:uid="{43A02C67-4D9D-4A2B-ACAD-1625FF2C98D8}"/>
    <cellStyle name="Header2 3 2 13 3 2" xfId="20185" xr:uid="{6846815E-8A13-496B-9154-1127D9A6820E}"/>
    <cellStyle name="Header2 3 2 13 3 3" xfId="20186" xr:uid="{2DD0F711-6E97-4854-B884-6DA87B8D7D5C}"/>
    <cellStyle name="Header2 3 2 13 4" xfId="20187" xr:uid="{E3D9E3B7-90AC-45EA-90B7-41D4F5A22422}"/>
    <cellStyle name="Header2 3 2 13 4 2" xfId="20188" xr:uid="{EB848E26-1F1A-4FC4-94AA-A5F8FEBBE2D9}"/>
    <cellStyle name="Header2 3 2 13 4 3" xfId="20189" xr:uid="{30EA5C20-9873-4A9E-A747-34E3CD8114C6}"/>
    <cellStyle name="Header2 3 2 13 5" xfId="20190" xr:uid="{290B7F07-6522-4F67-BCA3-ED82955AB3FF}"/>
    <cellStyle name="Header2 3 2 13 5 2" xfId="20191" xr:uid="{B2E9613C-846D-42FA-86ED-59A7C822DA51}"/>
    <cellStyle name="Header2 3 2 13 5 3" xfId="20192" xr:uid="{0AD3C32A-3FE5-4CB4-A905-E2B3A1674446}"/>
    <cellStyle name="Header2 3 2 13 6" xfId="20193" xr:uid="{620DE8DA-39D2-4093-A852-9F39B32A3C1A}"/>
    <cellStyle name="Header2 3 2 13 6 2" xfId="20194" xr:uid="{94DAE64E-0D77-4402-85C5-CE49ACF15800}"/>
    <cellStyle name="Header2 3 2 13 6 3" xfId="20195" xr:uid="{3C5B936F-5D92-4959-B3CD-AACD534B5514}"/>
    <cellStyle name="Header2 3 2 13 7" xfId="20196" xr:uid="{F34A0892-EC91-479C-B85D-1BAE777FF9F6}"/>
    <cellStyle name="Header2 3 2 13 8" xfId="20197" xr:uid="{C0FDF43E-ED92-48DF-944D-54F68CE1783C}"/>
    <cellStyle name="Header2 3 2 14" xfId="20198" xr:uid="{A9013963-91CB-4AD9-92CE-5E688720DA5E}"/>
    <cellStyle name="Header2 3 2 14 2" xfId="20199" xr:uid="{A9FB772F-41E7-4086-8078-B2EFF49F8789}"/>
    <cellStyle name="Header2 3 2 14 2 2" xfId="20200" xr:uid="{08D97636-75DA-4CFA-ABCD-3E419873DE5C}"/>
    <cellStyle name="Header2 3 2 14 2 3" xfId="20201" xr:uid="{96677243-151F-4D5D-9A3E-71608205CA39}"/>
    <cellStyle name="Header2 3 2 14 2 4" xfId="20202" xr:uid="{58D1593F-CC2F-4BA2-9E8A-1E5DF29F2C78}"/>
    <cellStyle name="Header2 3 2 14 2 5" xfId="20203" xr:uid="{5562D534-3ED3-48ED-8AD6-F9CB18170E4F}"/>
    <cellStyle name="Header2 3 2 14 2 6" xfId="20204" xr:uid="{53E37A54-EED3-4F6B-9E37-76BC66E62B56}"/>
    <cellStyle name="Header2 3 2 14 3" xfId="20205" xr:uid="{B6577CDC-EAEC-4EF7-A44C-10C9A76FF3CA}"/>
    <cellStyle name="Header2 3 2 14 3 2" xfId="20206" xr:uid="{4221F3A2-6292-4859-9006-D1B044DDB724}"/>
    <cellStyle name="Header2 3 2 14 3 3" xfId="20207" xr:uid="{43DA5837-0C09-49E4-AFD8-36482A0C5588}"/>
    <cellStyle name="Header2 3 2 14 4" xfId="20208" xr:uid="{4B1FBF32-5867-47AA-95C2-9D54EC29482F}"/>
    <cellStyle name="Header2 3 2 14 4 2" xfId="20209" xr:uid="{C5CA605F-B4B2-4E10-A6C0-68BBBF0EF112}"/>
    <cellStyle name="Header2 3 2 14 4 3" xfId="20210" xr:uid="{04B17615-E929-4F76-9502-2B1F0DFD1184}"/>
    <cellStyle name="Header2 3 2 14 5" xfId="20211" xr:uid="{09EF2AE8-C183-4172-AE19-76C42D382BCA}"/>
    <cellStyle name="Header2 3 2 14 5 2" xfId="20212" xr:uid="{A2250E6C-583A-4850-8541-1FDD14FA7723}"/>
    <cellStyle name="Header2 3 2 14 5 3" xfId="20213" xr:uid="{6B1715E3-D209-4400-BFC5-5C2633ABF064}"/>
    <cellStyle name="Header2 3 2 14 6" xfId="20214" xr:uid="{D6E4DEC7-3241-4616-8BC7-A4E519EF1C06}"/>
    <cellStyle name="Header2 3 2 14 6 2" xfId="20215" xr:uid="{CCE3CA6C-B5B9-4B5B-8C5B-5F0DBCCC0CBF}"/>
    <cellStyle name="Header2 3 2 14 6 3" xfId="20216" xr:uid="{1318C307-F456-42C4-B684-F98B091872A0}"/>
    <cellStyle name="Header2 3 2 14 7" xfId="20217" xr:uid="{85B927CF-FF82-4937-960E-A9BE135969DD}"/>
    <cellStyle name="Header2 3 2 14 8" xfId="20218" xr:uid="{7074C6AA-6CD5-4C5F-A68D-8DE2B9AA3768}"/>
    <cellStyle name="Header2 3 2 15" xfId="20219" xr:uid="{C8FF33F2-8A43-452F-AFBE-56822C94409A}"/>
    <cellStyle name="Header2 3 2 15 2" xfId="20220" xr:uid="{02D4E0AD-0905-4C06-A786-5FC117473E49}"/>
    <cellStyle name="Header2 3 2 15 2 2" xfId="20221" xr:uid="{D3FF55B2-57F6-4228-BF35-D76074CCEED3}"/>
    <cellStyle name="Header2 3 2 15 2 3" xfId="20222" xr:uid="{52082079-BF7E-4AF0-B2E2-3BC691AFF6BA}"/>
    <cellStyle name="Header2 3 2 15 2 4" xfId="20223" xr:uid="{3AF1A58C-252D-4041-A665-ED1AF5A8D6B9}"/>
    <cellStyle name="Header2 3 2 15 2 5" xfId="20224" xr:uid="{EC534013-54DD-478D-9ED3-AE4AC7C440C1}"/>
    <cellStyle name="Header2 3 2 15 2 6" xfId="20225" xr:uid="{74B44AB2-6F7F-42A6-BC05-37142D3A3890}"/>
    <cellStyle name="Header2 3 2 15 3" xfId="20226" xr:uid="{B157251D-F1B9-42DF-B5BC-6B17B4D5DFFF}"/>
    <cellStyle name="Header2 3 2 15 3 2" xfId="20227" xr:uid="{BC4ADD77-6DBC-420F-A481-DF88B44D4F05}"/>
    <cellStyle name="Header2 3 2 15 3 3" xfId="20228" xr:uid="{51B9B2B8-C679-43B1-A724-28871A5D4D46}"/>
    <cellStyle name="Header2 3 2 15 4" xfId="20229" xr:uid="{C8040F83-03EF-44F2-B408-F39E371322D4}"/>
    <cellStyle name="Header2 3 2 15 4 2" xfId="20230" xr:uid="{2E687502-5C11-478E-8749-8C8EC544358E}"/>
    <cellStyle name="Header2 3 2 15 4 3" xfId="20231" xr:uid="{FFB96D90-C31E-4708-96A0-B048C4CD83A3}"/>
    <cellStyle name="Header2 3 2 15 5" xfId="20232" xr:uid="{ED6C1065-DB69-47C4-9DC7-A776D0C81E81}"/>
    <cellStyle name="Header2 3 2 15 5 2" xfId="20233" xr:uid="{E814EBD1-5B15-4DAD-B1D2-4F76A94CFA40}"/>
    <cellStyle name="Header2 3 2 15 5 3" xfId="20234" xr:uid="{81C3A571-F19F-46F0-9352-4E1C0951B836}"/>
    <cellStyle name="Header2 3 2 15 6" xfId="20235" xr:uid="{A6AB59AD-60F3-4C60-9697-B457759BFFF6}"/>
    <cellStyle name="Header2 3 2 15 6 2" xfId="20236" xr:uid="{FC71F286-403A-4C30-B36B-8634811CAEE1}"/>
    <cellStyle name="Header2 3 2 15 6 3" xfId="20237" xr:uid="{FAB50C47-4475-4838-8EB6-DB0C110CD19B}"/>
    <cellStyle name="Header2 3 2 15 7" xfId="20238" xr:uid="{A83CF5CE-F65B-4D91-8FF0-B165B39E2306}"/>
    <cellStyle name="Header2 3 2 15 8" xfId="20239" xr:uid="{D3F9FCBB-C3C5-424C-9B9A-87A13A6E5F87}"/>
    <cellStyle name="Header2 3 2 16" xfId="20240" xr:uid="{A26C5E67-4206-4FEB-A192-4A08BB6EB01D}"/>
    <cellStyle name="Header2 3 2 16 2" xfId="20241" xr:uid="{25F2F4ED-42FB-4187-B4BB-A491AD01DF30}"/>
    <cellStyle name="Header2 3 2 16 2 2" xfId="20242" xr:uid="{BE7E1EC2-16BF-45D1-88FC-002DA351B63C}"/>
    <cellStyle name="Header2 3 2 16 2 3" xfId="20243" xr:uid="{EF7271F2-AD56-47D2-92B5-89E14549A11D}"/>
    <cellStyle name="Header2 3 2 16 2 4" xfId="20244" xr:uid="{BB6C5ED9-C99E-4C75-B115-718A1C00D290}"/>
    <cellStyle name="Header2 3 2 16 2 5" xfId="20245" xr:uid="{C71B01E5-F3FF-4033-B9F9-B383802906B6}"/>
    <cellStyle name="Header2 3 2 16 2 6" xfId="20246" xr:uid="{2BD6BD17-B52D-40FF-953B-B628F69C0FC2}"/>
    <cellStyle name="Header2 3 2 16 3" xfId="20247" xr:uid="{B3A1CD24-C9CE-4858-A918-899EFDEF1BD2}"/>
    <cellStyle name="Header2 3 2 16 3 2" xfId="20248" xr:uid="{2A7C7065-2B36-4B35-82D7-C108AFEB38BB}"/>
    <cellStyle name="Header2 3 2 16 3 3" xfId="20249" xr:uid="{6061181A-7CE3-4B9E-9A3F-2B0FA4842A34}"/>
    <cellStyle name="Header2 3 2 16 4" xfId="20250" xr:uid="{3B7434B5-EFB7-444D-96D1-560711C0D3A9}"/>
    <cellStyle name="Header2 3 2 16 4 2" xfId="20251" xr:uid="{ACDEAA51-2C46-4C65-8AE4-2B91E4FE783F}"/>
    <cellStyle name="Header2 3 2 16 4 3" xfId="20252" xr:uid="{124ACA6C-02D3-4141-8EA5-0B1EB35B0AAE}"/>
    <cellStyle name="Header2 3 2 16 5" xfId="20253" xr:uid="{B14A39CC-A7CC-41D8-ABFF-3E5B9D731388}"/>
    <cellStyle name="Header2 3 2 16 5 2" xfId="20254" xr:uid="{E2D9F1BC-78B0-4B17-82B8-8BC5ECC88A25}"/>
    <cellStyle name="Header2 3 2 16 5 3" xfId="20255" xr:uid="{26B8DFE0-4D03-416B-91EB-407C28096DD3}"/>
    <cellStyle name="Header2 3 2 16 6" xfId="20256" xr:uid="{34A27D24-DBC4-4EE9-B52E-01F68D2DB7BD}"/>
    <cellStyle name="Header2 3 2 16 6 2" xfId="20257" xr:uid="{D67F0C5A-AFD0-487F-B9AB-57D309860244}"/>
    <cellStyle name="Header2 3 2 16 6 3" xfId="20258" xr:uid="{711A27B4-E798-471A-A972-FE3B6196D505}"/>
    <cellStyle name="Header2 3 2 16 7" xfId="20259" xr:uid="{C6C03C60-5BB2-4BA4-9CED-15E203343F0B}"/>
    <cellStyle name="Header2 3 2 16 8" xfId="20260" xr:uid="{C3AE23FC-42EA-415F-BAD7-6888DC695250}"/>
    <cellStyle name="Header2 3 2 17" xfId="20261" xr:uid="{52C51CA8-AF20-418F-864F-FD58A2F2635C}"/>
    <cellStyle name="Header2 3 2 17 2" xfId="20262" xr:uid="{1E5A2499-7505-4B85-9F17-FFE7F5017458}"/>
    <cellStyle name="Header2 3 2 17 2 2" xfId="20263" xr:uid="{D8A196AF-6E34-492B-823C-0E094020CC79}"/>
    <cellStyle name="Header2 3 2 17 2 3" xfId="20264" xr:uid="{9F8C2F38-E710-47DF-A871-3DEA734C4B09}"/>
    <cellStyle name="Header2 3 2 17 2 4" xfId="20265" xr:uid="{1F0389C9-0460-479A-A763-1E4FD77A142D}"/>
    <cellStyle name="Header2 3 2 17 2 5" xfId="20266" xr:uid="{A7A0E82F-0D1C-47EF-AF9D-0F901C6D4888}"/>
    <cellStyle name="Header2 3 2 17 2 6" xfId="20267" xr:uid="{B20998D8-620E-460E-98B2-1ADEBA42B6C4}"/>
    <cellStyle name="Header2 3 2 17 3" xfId="20268" xr:uid="{7BCC5A13-9DF2-4A8D-AA5A-0A83176C9C0B}"/>
    <cellStyle name="Header2 3 2 17 3 2" xfId="20269" xr:uid="{E26CA8E1-CA0E-43AB-AC1E-1EB6B497D4B2}"/>
    <cellStyle name="Header2 3 2 17 3 3" xfId="20270" xr:uid="{AAAC6B0D-BE8B-4385-8814-26F375FE5FF5}"/>
    <cellStyle name="Header2 3 2 17 4" xfId="20271" xr:uid="{6F0F8423-3BFF-447E-9A52-538FF1CADF95}"/>
    <cellStyle name="Header2 3 2 17 4 2" xfId="20272" xr:uid="{B4076550-8A04-429B-968C-63B34987D78D}"/>
    <cellStyle name="Header2 3 2 17 4 3" xfId="20273" xr:uid="{E31F9B2D-0FF3-4DD8-B1D9-F277464CCCA5}"/>
    <cellStyle name="Header2 3 2 17 5" xfId="20274" xr:uid="{B6A33D4E-1CF5-4709-AA07-8877A50DC5A2}"/>
    <cellStyle name="Header2 3 2 17 5 2" xfId="20275" xr:uid="{BE58B3C7-DCE9-4B78-BBDB-633883B349FA}"/>
    <cellStyle name="Header2 3 2 17 5 3" xfId="20276" xr:uid="{FD43240F-34DF-4522-B699-DDE3377C58E0}"/>
    <cellStyle name="Header2 3 2 17 6" xfId="20277" xr:uid="{A1D0B881-1805-4AAE-B856-B2EBED0D2BA3}"/>
    <cellStyle name="Header2 3 2 17 6 2" xfId="20278" xr:uid="{3B4359A6-6021-4432-B631-8FFA94F78F40}"/>
    <cellStyle name="Header2 3 2 17 6 3" xfId="20279" xr:uid="{E3DE30C0-4A29-427E-9CE7-6C8CDEDD1BDD}"/>
    <cellStyle name="Header2 3 2 17 7" xfId="20280" xr:uid="{DBC348D4-EEE6-4545-BB22-79CA09DAC878}"/>
    <cellStyle name="Header2 3 2 17 8" xfId="20281" xr:uid="{3366002F-387D-45BD-A8CD-FD61D3CC2CC8}"/>
    <cellStyle name="Header2 3 2 18" xfId="20282" xr:uid="{E1420E2E-2385-4BF8-BFD4-F6D9D31D21C8}"/>
    <cellStyle name="Header2 3 2 18 2" xfId="20283" xr:uid="{84BD6E14-C838-4AE3-8DD6-09D4C537D526}"/>
    <cellStyle name="Header2 3 2 18 2 2" xfId="20284" xr:uid="{BF6B5234-42AE-4CE8-9F53-57CD7F013930}"/>
    <cellStyle name="Header2 3 2 18 2 3" xfId="20285" xr:uid="{80A12FDC-9725-49E2-B842-3500C72BE622}"/>
    <cellStyle name="Header2 3 2 18 2 4" xfId="20286" xr:uid="{47FF8CDE-912D-4D42-9D07-8CBF5F0F4CAA}"/>
    <cellStyle name="Header2 3 2 18 2 5" xfId="20287" xr:uid="{D0A717B2-EA2D-4049-8B9D-3AF86AE82E98}"/>
    <cellStyle name="Header2 3 2 18 2 6" xfId="20288" xr:uid="{645708ED-C1C9-4949-954A-2C828733932C}"/>
    <cellStyle name="Header2 3 2 18 3" xfId="20289" xr:uid="{5B2115E3-BA52-42E1-AC1E-28F47E7C81E4}"/>
    <cellStyle name="Header2 3 2 18 3 2" xfId="20290" xr:uid="{C87DA586-A368-4655-9B52-89123CD2470F}"/>
    <cellStyle name="Header2 3 2 18 3 3" xfId="20291" xr:uid="{2F0BCB69-CA89-4CFF-B3A8-C698C8B11208}"/>
    <cellStyle name="Header2 3 2 18 4" xfId="20292" xr:uid="{B1FD5642-CC0C-4663-ACCE-088E5FB41900}"/>
    <cellStyle name="Header2 3 2 18 4 2" xfId="20293" xr:uid="{7B4328E6-A837-437C-B634-DA462A2A2254}"/>
    <cellStyle name="Header2 3 2 18 4 3" xfId="20294" xr:uid="{DC04532D-E576-4FE1-AFE1-4D096151225D}"/>
    <cellStyle name="Header2 3 2 18 5" xfId="20295" xr:uid="{CEF590DB-732D-423D-80A6-818D04391873}"/>
    <cellStyle name="Header2 3 2 18 5 2" xfId="20296" xr:uid="{CBFFF8F7-5492-40BE-9B23-FA29B816F252}"/>
    <cellStyle name="Header2 3 2 18 5 3" xfId="20297" xr:uid="{16C8A4D6-3DAA-447B-B7E2-3AFDE0C1444F}"/>
    <cellStyle name="Header2 3 2 18 6" xfId="20298" xr:uid="{ADCD8E5D-C1ED-4B99-B67A-1EAE79523223}"/>
    <cellStyle name="Header2 3 2 18 6 2" xfId="20299" xr:uid="{2715E525-2B9D-42A2-A9BB-63D629E324F9}"/>
    <cellStyle name="Header2 3 2 18 6 3" xfId="20300" xr:uid="{919920A1-4F80-4091-AD22-D9C1CE928690}"/>
    <cellStyle name="Header2 3 2 18 7" xfId="20301" xr:uid="{2793B01E-4C5C-4C35-AAD1-E3D3835CE318}"/>
    <cellStyle name="Header2 3 2 18 8" xfId="20302" xr:uid="{15D33070-7BA6-4ECB-922D-27E40DD27100}"/>
    <cellStyle name="Header2 3 2 19" xfId="20303" xr:uid="{88C2D2B9-5881-4757-BCD7-27284A708A05}"/>
    <cellStyle name="Header2 3 2 19 2" xfId="20304" xr:uid="{97DF9EC4-8D1D-4410-AC02-D57DCAC852BF}"/>
    <cellStyle name="Header2 3 2 19 2 2" xfId="20305" xr:uid="{9EEAE0F3-7AE8-4AE2-BB70-84F66B28DCAD}"/>
    <cellStyle name="Header2 3 2 19 2 3" xfId="20306" xr:uid="{DA4C33BD-CCAC-4714-9DBD-85A4927FB519}"/>
    <cellStyle name="Header2 3 2 19 2 4" xfId="20307" xr:uid="{78028DCC-D64A-4365-A559-CDAD4D4DDAC8}"/>
    <cellStyle name="Header2 3 2 19 2 5" xfId="20308" xr:uid="{BB2F73EA-8181-4B7F-A2DF-BB0E54381FE3}"/>
    <cellStyle name="Header2 3 2 19 2 6" xfId="20309" xr:uid="{A1AC5B40-7884-474A-8B1F-190CE643A3C7}"/>
    <cellStyle name="Header2 3 2 19 3" xfId="20310" xr:uid="{5AF5A156-A19E-4EBA-AB1D-210EA6784DC9}"/>
    <cellStyle name="Header2 3 2 19 3 2" xfId="20311" xr:uid="{5D00B07C-46EA-4567-9966-E9D565613A33}"/>
    <cellStyle name="Header2 3 2 19 3 3" xfId="20312" xr:uid="{639B4A68-1FBA-44B5-ABEC-1069FC297236}"/>
    <cellStyle name="Header2 3 2 19 4" xfId="20313" xr:uid="{103928D0-F4B4-4902-9FDA-92D486EF72CA}"/>
    <cellStyle name="Header2 3 2 19 4 2" xfId="20314" xr:uid="{17F70DAA-F492-427D-BF4D-B0DFC67A4299}"/>
    <cellStyle name="Header2 3 2 19 4 3" xfId="20315" xr:uid="{0B3715BB-A19B-448C-A4CE-E4A893EEE5AE}"/>
    <cellStyle name="Header2 3 2 19 5" xfId="20316" xr:uid="{FF456476-6B8D-43BA-B3FF-845AD10B6F7A}"/>
    <cellStyle name="Header2 3 2 19 5 2" xfId="20317" xr:uid="{A2BF3251-0A59-431E-B2CC-9545E928FDEB}"/>
    <cellStyle name="Header2 3 2 19 5 3" xfId="20318" xr:uid="{EEE6E488-FDE6-4021-BDB9-30070C75111D}"/>
    <cellStyle name="Header2 3 2 19 6" xfId="20319" xr:uid="{DEC57DFD-E812-4073-ADD6-54744A212004}"/>
    <cellStyle name="Header2 3 2 19 6 2" xfId="20320" xr:uid="{663C6304-8F82-47E3-AB27-A8C1FC27645A}"/>
    <cellStyle name="Header2 3 2 19 6 3" xfId="20321" xr:uid="{841FCA3D-9D02-43EC-BEC8-F13EFB93BC73}"/>
    <cellStyle name="Header2 3 2 19 7" xfId="20322" xr:uid="{B017F926-3744-4331-88AD-F183D6DF1356}"/>
    <cellStyle name="Header2 3 2 19 8" xfId="20323" xr:uid="{6DCBF0D2-D7F3-4291-B9B9-B78A3358DE35}"/>
    <cellStyle name="Header2 3 2 2" xfId="20324" xr:uid="{3F762937-25AD-4816-A81F-7CBF3BB961AA}"/>
    <cellStyle name="Header2 3 2 2 2" xfId="20325" xr:uid="{92718B5C-134C-40C1-A909-377F5A1BDF57}"/>
    <cellStyle name="Header2 3 2 2 2 2" xfId="20326" xr:uid="{4EC53847-04C5-4233-AEB2-8B16807890F3}"/>
    <cellStyle name="Header2 3 2 2 2 3" xfId="20327" xr:uid="{9EA2BE52-1B35-4AB7-9E09-6CF642E62623}"/>
    <cellStyle name="Header2 3 2 2 2 4" xfId="20328" xr:uid="{AF30D9FB-2F1F-4167-8EE3-1D9ECCD80CEF}"/>
    <cellStyle name="Header2 3 2 2 2 5" xfId="20329" xr:uid="{8D9E1031-D6AD-48D5-9447-7E5A846246F1}"/>
    <cellStyle name="Header2 3 2 2 2 6" xfId="20330" xr:uid="{32807932-EC2D-4378-A16E-D97D7B785661}"/>
    <cellStyle name="Header2 3 2 2 3" xfId="20331" xr:uid="{C7620C04-EFA6-49C4-8B1C-B2B193CB4110}"/>
    <cellStyle name="Header2 3 2 2 3 2" xfId="20332" xr:uid="{02D07D07-DCC3-4516-924A-4567A9719217}"/>
    <cellStyle name="Header2 3 2 2 3 3" xfId="20333" xr:uid="{E09E2F25-00CE-4082-B328-FF69012C0FEE}"/>
    <cellStyle name="Header2 3 2 2 4" xfId="20334" xr:uid="{AD2EAF51-6733-4735-882C-E71E26FEBEE0}"/>
    <cellStyle name="Header2 3 2 2 4 2" xfId="20335" xr:uid="{93298C4C-D26F-4F1A-8086-F3EBDB865EF8}"/>
    <cellStyle name="Header2 3 2 2 4 3" xfId="20336" xr:uid="{1C034F6D-08AD-4FD0-98E5-138D62610182}"/>
    <cellStyle name="Header2 3 2 2 5" xfId="20337" xr:uid="{CB07F7A1-3EA8-42AB-8819-D88439E26EB7}"/>
    <cellStyle name="Header2 3 2 2 5 2" xfId="20338" xr:uid="{1C584FE2-FE1E-4816-B2CF-151435D379E9}"/>
    <cellStyle name="Header2 3 2 2 5 3" xfId="20339" xr:uid="{5FB196BD-EAC3-4669-BF9B-9FEACDC70524}"/>
    <cellStyle name="Header2 3 2 2 6" xfId="20340" xr:uid="{4DC7C9E0-E44E-4994-A72D-86582CA04528}"/>
    <cellStyle name="Header2 3 2 2 6 2" xfId="20341" xr:uid="{F2091196-6942-40FD-A61C-60C4B577C858}"/>
    <cellStyle name="Header2 3 2 2 6 3" xfId="20342" xr:uid="{32887A68-67EC-49DC-BFE2-470F01772E8B}"/>
    <cellStyle name="Header2 3 2 2 7" xfId="20343" xr:uid="{CB00389D-705C-4298-A79F-D40E6913198E}"/>
    <cellStyle name="Header2 3 2 2 8" xfId="20344" xr:uid="{1A0ADF54-F971-44A1-8C70-A37DE3CA7092}"/>
    <cellStyle name="Header2 3 2 20" xfId="20345" xr:uid="{B4A6F31E-A496-478A-8EF6-A003B7BB9A24}"/>
    <cellStyle name="Header2 3 2 20 2" xfId="20346" xr:uid="{4670CB79-C6BC-45B2-BE73-B8FA11BFD3C5}"/>
    <cellStyle name="Header2 3 2 20 2 2" xfId="20347" xr:uid="{B1CA5E1A-028B-4175-B075-1B03C527B373}"/>
    <cellStyle name="Header2 3 2 20 2 3" xfId="20348" xr:uid="{408B63D3-81B6-4137-8296-703A60C0ABF9}"/>
    <cellStyle name="Header2 3 2 20 2 4" xfId="20349" xr:uid="{9693CA14-6426-43AF-B770-5964F3C51C61}"/>
    <cellStyle name="Header2 3 2 20 2 5" xfId="20350" xr:uid="{A4BEE156-E2AE-4178-9657-7ED792F7461F}"/>
    <cellStyle name="Header2 3 2 20 2 6" xfId="20351" xr:uid="{A47E3A7E-8E9E-4D49-BD40-FDDD15A428E3}"/>
    <cellStyle name="Header2 3 2 20 3" xfId="20352" xr:uid="{33801795-18F7-4C17-AB45-39F81E2C9BF6}"/>
    <cellStyle name="Header2 3 2 20 3 2" xfId="20353" xr:uid="{0EB66072-B64B-4B13-B5E1-C509C5F99035}"/>
    <cellStyle name="Header2 3 2 20 3 3" xfId="20354" xr:uid="{E1448EA7-3087-4981-BB5B-C78A9CA1D8DD}"/>
    <cellStyle name="Header2 3 2 20 4" xfId="20355" xr:uid="{EAA8386C-E638-4F54-9D49-F4DC4EE301BD}"/>
    <cellStyle name="Header2 3 2 20 4 2" xfId="20356" xr:uid="{833242AC-E4B7-4F41-8574-C1DD7BF8DAAC}"/>
    <cellStyle name="Header2 3 2 20 4 3" xfId="20357" xr:uid="{67CAEB58-44C6-418C-97E1-144B176DEAD4}"/>
    <cellStyle name="Header2 3 2 20 5" xfId="20358" xr:uid="{3D429BB1-6BE9-46FB-A05F-795F7C2EC84C}"/>
    <cellStyle name="Header2 3 2 20 5 2" xfId="20359" xr:uid="{7FE7B406-58B0-48CD-AFF8-6AE4DFA309EA}"/>
    <cellStyle name="Header2 3 2 20 5 3" xfId="20360" xr:uid="{6EC627A1-9054-42E7-860C-6194129F9805}"/>
    <cellStyle name="Header2 3 2 20 6" xfId="20361" xr:uid="{D7E18767-EB6E-4EF8-BC90-303EA28E700C}"/>
    <cellStyle name="Header2 3 2 20 6 2" xfId="20362" xr:uid="{FB4A331B-E493-47F4-96C7-D7C32E8B83F3}"/>
    <cellStyle name="Header2 3 2 20 6 3" xfId="20363" xr:uid="{6F6D8700-DC85-4BF7-9D35-A9ADFE27740E}"/>
    <cellStyle name="Header2 3 2 20 7" xfId="20364" xr:uid="{27B831D4-2D92-42B1-BCB6-300A143415A0}"/>
    <cellStyle name="Header2 3 2 20 8" xfId="20365" xr:uid="{0527B710-E9C3-4BB4-AB27-5B6F44BE66DE}"/>
    <cellStyle name="Header2 3 2 21" xfId="20366" xr:uid="{BAE485FA-5D6F-4A6A-BFBC-2F6BCE82AF1E}"/>
    <cellStyle name="Header2 3 2 21 2" xfId="20367" xr:uid="{74C10987-F2AF-4DD8-8652-48BEEEB31BAE}"/>
    <cellStyle name="Header2 3 2 21 2 2" xfId="20368" xr:uid="{597ACABC-B096-4C05-BF3C-1472395163C2}"/>
    <cellStyle name="Header2 3 2 21 2 3" xfId="20369" xr:uid="{B9BD1B79-4ABE-4184-856C-DAA4987C7ACD}"/>
    <cellStyle name="Header2 3 2 21 2 4" xfId="20370" xr:uid="{F42E4CB5-8311-421E-82DF-A1F959984CAF}"/>
    <cellStyle name="Header2 3 2 21 2 5" xfId="20371" xr:uid="{78EE1349-2E5C-4C6F-A693-E663E8CCD990}"/>
    <cellStyle name="Header2 3 2 21 2 6" xfId="20372" xr:uid="{F150EBA3-9CDA-4268-AD39-35D69D4A0669}"/>
    <cellStyle name="Header2 3 2 21 3" xfId="20373" xr:uid="{48841D6F-4681-4D76-9CEE-C19B5B5BCBBC}"/>
    <cellStyle name="Header2 3 2 21 3 2" xfId="20374" xr:uid="{1042F41E-D988-4693-8144-4B67334160D4}"/>
    <cellStyle name="Header2 3 2 21 3 3" xfId="20375" xr:uid="{B2A07583-CF12-4752-AB2E-82846723E0C5}"/>
    <cellStyle name="Header2 3 2 21 4" xfId="20376" xr:uid="{5CF12738-6DFE-41C4-B8DF-95F3D3F978C0}"/>
    <cellStyle name="Header2 3 2 21 4 2" xfId="20377" xr:uid="{4B3DF68D-36F9-47BC-BC09-60CDF06E5143}"/>
    <cellStyle name="Header2 3 2 21 4 3" xfId="20378" xr:uid="{D4AE108B-4F14-4F60-8417-027234425F03}"/>
    <cellStyle name="Header2 3 2 21 5" xfId="20379" xr:uid="{7DB546F7-2D2F-4D06-B34A-1E279D5FB4DB}"/>
    <cellStyle name="Header2 3 2 21 5 2" xfId="20380" xr:uid="{2F065683-BF11-4167-97F1-54DB2732050A}"/>
    <cellStyle name="Header2 3 2 21 5 3" xfId="20381" xr:uid="{91492F8E-C790-4D97-AA46-B5DDEC163AE9}"/>
    <cellStyle name="Header2 3 2 21 6" xfId="20382" xr:uid="{99AE4C9C-77CC-4BEB-8A26-D979A76A6AB0}"/>
    <cellStyle name="Header2 3 2 21 6 2" xfId="20383" xr:uid="{D16B9AAC-2BE3-416F-A696-D25C1863E943}"/>
    <cellStyle name="Header2 3 2 21 6 3" xfId="20384" xr:uid="{4C7A3D05-579F-4AF4-9552-C2CA5CCE47F2}"/>
    <cellStyle name="Header2 3 2 21 7" xfId="20385" xr:uid="{2BB8F845-178E-4D56-96FD-01914DC54C29}"/>
    <cellStyle name="Header2 3 2 21 8" xfId="20386" xr:uid="{39F20EE6-955F-4141-8680-F4C15626F66A}"/>
    <cellStyle name="Header2 3 2 22" xfId="20387" xr:uid="{7DF9FED9-38DC-4587-BB9F-BEA99F5BDB3B}"/>
    <cellStyle name="Header2 3 2 22 2" xfId="20388" xr:uid="{6D361999-1305-4870-A7CC-3B040FC3607F}"/>
    <cellStyle name="Header2 3 2 22 2 2" xfId="20389" xr:uid="{3E716A1C-AD3C-4E78-9D95-259716E6E5B5}"/>
    <cellStyle name="Header2 3 2 22 2 3" xfId="20390" xr:uid="{F13B3F22-A4F2-40E9-A143-E0138A2655A9}"/>
    <cellStyle name="Header2 3 2 22 2 4" xfId="20391" xr:uid="{CE9EADE3-2C9A-42A4-8F78-FE06C101BEFE}"/>
    <cellStyle name="Header2 3 2 22 2 5" xfId="20392" xr:uid="{C1B1633E-A05C-4826-84D8-37B1E5545569}"/>
    <cellStyle name="Header2 3 2 22 2 6" xfId="20393" xr:uid="{93FF8CBC-84CE-4437-A6E3-2CB349093C28}"/>
    <cellStyle name="Header2 3 2 22 3" xfId="20394" xr:uid="{9F11B1CE-3A05-4D5C-8DA9-740F5E277FA1}"/>
    <cellStyle name="Header2 3 2 22 3 2" xfId="20395" xr:uid="{CB9DCE53-A882-4175-B135-F98AB9F50758}"/>
    <cellStyle name="Header2 3 2 22 3 3" xfId="20396" xr:uid="{A2CAEE5B-43FF-4F48-B0D4-23E2B4E222EC}"/>
    <cellStyle name="Header2 3 2 22 4" xfId="20397" xr:uid="{97E02A56-A9F1-4612-AEA4-A11F263A94C8}"/>
    <cellStyle name="Header2 3 2 22 4 2" xfId="20398" xr:uid="{7F5115AA-33A6-4330-A20E-CF16618A9E98}"/>
    <cellStyle name="Header2 3 2 22 4 3" xfId="20399" xr:uid="{4F36ABB6-0E76-4206-B8FD-AD53294FBBE6}"/>
    <cellStyle name="Header2 3 2 22 5" xfId="20400" xr:uid="{496733F6-A1C2-4E3F-93D6-8C0179D77B65}"/>
    <cellStyle name="Header2 3 2 22 5 2" xfId="20401" xr:uid="{2E768A9F-5F89-4793-878D-B96DEE94659C}"/>
    <cellStyle name="Header2 3 2 22 5 3" xfId="20402" xr:uid="{55709A87-B845-4FB0-A72E-9D5C478A3B44}"/>
    <cellStyle name="Header2 3 2 22 6" xfId="20403" xr:uid="{63B56909-0D3B-492F-95D5-E71B0121DCED}"/>
    <cellStyle name="Header2 3 2 22 6 2" xfId="20404" xr:uid="{E2484FC8-C734-4C40-A44D-DEF598AD43C7}"/>
    <cellStyle name="Header2 3 2 22 6 3" xfId="20405" xr:uid="{7F705201-6D22-49FB-A94D-DD85F170B168}"/>
    <cellStyle name="Header2 3 2 22 7" xfId="20406" xr:uid="{F20DC4A2-BAED-4A40-B1AC-3FDDFE4A4909}"/>
    <cellStyle name="Header2 3 2 22 8" xfId="20407" xr:uid="{72F079C2-B1D9-45E0-B695-5573935494E8}"/>
    <cellStyle name="Header2 3 2 23" xfId="20408" xr:uid="{8ECED57B-16A5-4C0F-B26C-988F1F2D1E6C}"/>
    <cellStyle name="Header2 3 2 23 2" xfId="20409" xr:uid="{FC7585F0-5350-417C-B594-8DF1C4D1DC4F}"/>
    <cellStyle name="Header2 3 2 23 2 2" xfId="20410" xr:uid="{D4DA36C4-0C9D-461F-857D-ADC09CA6AD6F}"/>
    <cellStyle name="Header2 3 2 23 2 3" xfId="20411" xr:uid="{1481090D-9EDE-4FC1-8D0A-F313D7363A70}"/>
    <cellStyle name="Header2 3 2 23 2 4" xfId="20412" xr:uid="{0B0A7529-F6C2-4F9A-B416-E51088D6F4FD}"/>
    <cellStyle name="Header2 3 2 23 2 5" xfId="20413" xr:uid="{0E5A1F00-04DD-473C-BCF3-A2C215C0159E}"/>
    <cellStyle name="Header2 3 2 23 2 6" xfId="20414" xr:uid="{3E46BCA6-C9D6-4F1C-A7D0-51C10B2F33C4}"/>
    <cellStyle name="Header2 3 2 23 3" xfId="20415" xr:uid="{C478D23A-4C92-4879-B275-4A6E930ECB90}"/>
    <cellStyle name="Header2 3 2 23 3 2" xfId="20416" xr:uid="{D11C1B23-9D62-405C-A71B-25A23356DE69}"/>
    <cellStyle name="Header2 3 2 23 3 3" xfId="20417" xr:uid="{D1216468-6DF7-41D2-87C8-C259C2F597B7}"/>
    <cellStyle name="Header2 3 2 23 4" xfId="20418" xr:uid="{1742EC5B-B05F-4578-AF30-9ECCFA96B8CF}"/>
    <cellStyle name="Header2 3 2 23 4 2" xfId="20419" xr:uid="{2965EE68-F7A1-472F-92F5-D036FC283145}"/>
    <cellStyle name="Header2 3 2 23 4 3" xfId="20420" xr:uid="{CC09CCD2-BD5B-46F5-BC85-71C63D99BD3B}"/>
    <cellStyle name="Header2 3 2 23 5" xfId="20421" xr:uid="{51BA5949-07BD-49AF-B1AE-3A2C02AFBC38}"/>
    <cellStyle name="Header2 3 2 23 5 2" xfId="20422" xr:uid="{4C708D2A-DDF1-4710-AA54-A77F5E95F4C7}"/>
    <cellStyle name="Header2 3 2 23 5 3" xfId="20423" xr:uid="{F9D53400-B372-4F2D-8D88-72F1DCD8A6A0}"/>
    <cellStyle name="Header2 3 2 23 6" xfId="20424" xr:uid="{C50F792F-4474-4228-97FD-BA1B9DFF8776}"/>
    <cellStyle name="Header2 3 2 23 6 2" xfId="20425" xr:uid="{6ED377ED-EFDB-4FD3-BD52-28099913A730}"/>
    <cellStyle name="Header2 3 2 23 6 3" xfId="20426" xr:uid="{2D3D35BB-1F5B-4F71-9AE7-026AE4F376D7}"/>
    <cellStyle name="Header2 3 2 23 7" xfId="20427" xr:uid="{D0823E09-170A-4EC1-A11E-909B2F7921DD}"/>
    <cellStyle name="Header2 3 2 23 8" xfId="20428" xr:uid="{C7F49DB1-B967-40BF-9534-F171E4EE994A}"/>
    <cellStyle name="Header2 3 2 24" xfId="20429" xr:uid="{DA882E3B-C25F-43AA-82A5-F8F330F34866}"/>
    <cellStyle name="Header2 3 2 24 2" xfId="20430" xr:uid="{0558DFE2-774A-4B70-9E6D-FDE1439D9BE1}"/>
    <cellStyle name="Header2 3 2 24 2 2" xfId="20431" xr:uid="{37238E96-BC46-4095-B299-0B5F398CD788}"/>
    <cellStyle name="Header2 3 2 24 2 3" xfId="20432" xr:uid="{0FC8AAC8-841E-4F08-BB5F-CDA0795C447C}"/>
    <cellStyle name="Header2 3 2 24 2 4" xfId="20433" xr:uid="{4BB2F850-4538-4C5C-BC80-0A4B24A67F69}"/>
    <cellStyle name="Header2 3 2 24 2 5" xfId="20434" xr:uid="{DE44C649-B05D-43A3-89FC-F2AAD8211BE1}"/>
    <cellStyle name="Header2 3 2 24 2 6" xfId="20435" xr:uid="{BF379A02-23B0-4ADF-8EA5-6A3614041653}"/>
    <cellStyle name="Header2 3 2 24 3" xfId="20436" xr:uid="{9C5A8A7C-4DBB-4967-A419-90E28186EDFD}"/>
    <cellStyle name="Header2 3 2 24 3 2" xfId="20437" xr:uid="{32A912CB-6180-48C2-83CB-37784E580484}"/>
    <cellStyle name="Header2 3 2 24 3 3" xfId="20438" xr:uid="{2BF4A8A3-9D23-4F3A-B93B-2B8CDB38DBC0}"/>
    <cellStyle name="Header2 3 2 24 4" xfId="20439" xr:uid="{2BD95260-9C94-47F4-B463-FA41F7E2AB2B}"/>
    <cellStyle name="Header2 3 2 24 4 2" xfId="20440" xr:uid="{83ACB121-9432-4F9B-A736-0C69072B978C}"/>
    <cellStyle name="Header2 3 2 24 4 3" xfId="20441" xr:uid="{C5E26EED-09CA-4512-9F40-6D0CE449648E}"/>
    <cellStyle name="Header2 3 2 24 5" xfId="20442" xr:uid="{8481AF97-4A8F-45E8-8BA2-47E69519B11E}"/>
    <cellStyle name="Header2 3 2 24 5 2" xfId="20443" xr:uid="{F2D234CB-164E-49B8-8C9D-ABD338E72717}"/>
    <cellStyle name="Header2 3 2 24 5 3" xfId="20444" xr:uid="{169D0DDD-B033-4159-AB4E-128560A98038}"/>
    <cellStyle name="Header2 3 2 24 6" xfId="20445" xr:uid="{95153174-D1EF-4081-92C5-647087BA8222}"/>
    <cellStyle name="Header2 3 2 24 6 2" xfId="20446" xr:uid="{8E2A7F6D-A3E1-4CE9-A9DC-DA92A4AE7BDC}"/>
    <cellStyle name="Header2 3 2 24 6 3" xfId="20447" xr:uid="{28419849-13E1-4AE8-94EA-FE95C446DFC6}"/>
    <cellStyle name="Header2 3 2 24 7" xfId="20448" xr:uid="{BF1A6B8B-BD83-4262-8A06-385B9A451EF6}"/>
    <cellStyle name="Header2 3 2 24 8" xfId="20449" xr:uid="{FC9F9F4F-C163-48C8-8D78-57FB2506F5A9}"/>
    <cellStyle name="Header2 3 2 25" xfId="20450" xr:uid="{744C06E3-BDF4-4022-9B47-84E7F6C0A352}"/>
    <cellStyle name="Header2 3 2 25 2" xfId="20451" xr:uid="{A9CFB57C-3767-4C4B-82EE-68F5489350B6}"/>
    <cellStyle name="Header2 3 2 25 2 2" xfId="20452" xr:uid="{14B44B50-00C2-4194-964D-588FFE550FF6}"/>
    <cellStyle name="Header2 3 2 25 2 3" xfId="20453" xr:uid="{6CB69CCE-9CCE-4351-9293-02AC1BD72CCE}"/>
    <cellStyle name="Header2 3 2 25 2 4" xfId="20454" xr:uid="{FF28A1A4-8AF8-4A98-9F46-AC6B80344BB2}"/>
    <cellStyle name="Header2 3 2 25 2 5" xfId="20455" xr:uid="{CFA8320B-400E-4B56-A16D-CE3C69390DCE}"/>
    <cellStyle name="Header2 3 2 25 2 6" xfId="20456" xr:uid="{A8E6FC35-8930-4758-AEBB-5359C8F0DEA7}"/>
    <cellStyle name="Header2 3 2 25 3" xfId="20457" xr:uid="{DEAD3356-55AC-42DA-91CA-C9B113635D89}"/>
    <cellStyle name="Header2 3 2 25 3 2" xfId="20458" xr:uid="{DD77972D-F8EA-476F-BF81-3E4529066EC7}"/>
    <cellStyle name="Header2 3 2 25 3 3" xfId="20459" xr:uid="{EC979810-C1AB-4CCF-ABAA-BA5B52DB950B}"/>
    <cellStyle name="Header2 3 2 25 4" xfId="20460" xr:uid="{7A1DA95F-BD07-454E-B35B-09848934839B}"/>
    <cellStyle name="Header2 3 2 25 4 2" xfId="20461" xr:uid="{CBC3AF13-30B1-442C-A154-E72691C99687}"/>
    <cellStyle name="Header2 3 2 25 4 3" xfId="20462" xr:uid="{E9CC511D-0DE7-4456-84DB-BE618D2AEF31}"/>
    <cellStyle name="Header2 3 2 25 5" xfId="20463" xr:uid="{CCA899E8-AB80-403C-BDF3-2CBA56200523}"/>
    <cellStyle name="Header2 3 2 25 5 2" xfId="20464" xr:uid="{115B0F81-40BB-4FEA-BB09-FE1874C9CB5D}"/>
    <cellStyle name="Header2 3 2 25 5 3" xfId="20465" xr:uid="{E4A4FF3A-5807-4AB2-A710-995A487C8560}"/>
    <cellStyle name="Header2 3 2 25 6" xfId="20466" xr:uid="{203DE280-6527-479F-B494-468CD6881D51}"/>
    <cellStyle name="Header2 3 2 25 6 2" xfId="20467" xr:uid="{E0A076E2-7873-4968-82AF-C367F330F893}"/>
    <cellStyle name="Header2 3 2 25 6 3" xfId="20468" xr:uid="{13572D6F-A2A1-4D32-A80F-1B35C9AF728C}"/>
    <cellStyle name="Header2 3 2 25 7" xfId="20469" xr:uid="{9779BE66-BFAE-42B3-BC82-ABFDFBA7E777}"/>
    <cellStyle name="Header2 3 2 25 8" xfId="20470" xr:uid="{31D804BF-846B-4CD2-9F62-84AEA6CA49F5}"/>
    <cellStyle name="Header2 3 2 26" xfId="20471" xr:uid="{BA99B829-471E-4627-8325-F40F27131DF4}"/>
    <cellStyle name="Header2 3 2 26 2" xfId="20472" xr:uid="{1806A514-B416-47B8-9952-77313CB64D60}"/>
    <cellStyle name="Header2 3 2 26 2 2" xfId="20473" xr:uid="{C0BE8DCF-ACCD-4D13-8282-EF40EE1F9993}"/>
    <cellStyle name="Header2 3 2 26 2 3" xfId="20474" xr:uid="{7393D9A3-2798-449A-8E32-8F295B4959F3}"/>
    <cellStyle name="Header2 3 2 26 2 4" xfId="20475" xr:uid="{3F5A2EF7-4588-43FA-B6D6-F11277D0B710}"/>
    <cellStyle name="Header2 3 2 26 2 5" xfId="20476" xr:uid="{473A45CD-FDD9-4707-915C-0F7337EB6AFF}"/>
    <cellStyle name="Header2 3 2 26 2 6" xfId="20477" xr:uid="{791CCC7B-6398-4091-A3A3-5E6159031D9B}"/>
    <cellStyle name="Header2 3 2 26 3" xfId="20478" xr:uid="{AF48ADA5-F954-4930-BB6C-2739DE454672}"/>
    <cellStyle name="Header2 3 2 26 3 2" xfId="20479" xr:uid="{84AFEEBB-060B-4996-BABB-5940B0A67089}"/>
    <cellStyle name="Header2 3 2 26 3 3" xfId="20480" xr:uid="{3A52C5F2-4785-4FF0-BF00-5D32260B92AF}"/>
    <cellStyle name="Header2 3 2 26 4" xfId="20481" xr:uid="{B2F864B0-A896-4DFD-830F-D0D9D94363FC}"/>
    <cellStyle name="Header2 3 2 26 4 2" xfId="20482" xr:uid="{A9227E17-8F09-4AF1-B33C-98E4C1F0138C}"/>
    <cellStyle name="Header2 3 2 26 4 3" xfId="20483" xr:uid="{D7D93453-D31E-426A-BE04-93E57C83E4C5}"/>
    <cellStyle name="Header2 3 2 26 5" xfId="20484" xr:uid="{3C748B29-42F2-49C4-936B-592023FA08E5}"/>
    <cellStyle name="Header2 3 2 26 5 2" xfId="20485" xr:uid="{5DEE8FF7-0D81-45E5-A106-9E2FCCC0BFB6}"/>
    <cellStyle name="Header2 3 2 26 5 3" xfId="20486" xr:uid="{787B585D-D841-4901-AE0E-74C72DC0404E}"/>
    <cellStyle name="Header2 3 2 26 6" xfId="20487" xr:uid="{A55F9390-2364-471F-87CC-70DB245911B0}"/>
    <cellStyle name="Header2 3 2 26 6 2" xfId="20488" xr:uid="{5C22CE7B-2D72-4F03-92E5-79F8BC218D46}"/>
    <cellStyle name="Header2 3 2 26 6 3" xfId="20489" xr:uid="{BDCD925C-943F-48BF-A0AA-27398D5D225C}"/>
    <cellStyle name="Header2 3 2 26 7" xfId="20490" xr:uid="{CE9C6FB5-EEA4-4409-BF06-6D0B0820F20A}"/>
    <cellStyle name="Header2 3 2 26 8" xfId="20491" xr:uid="{D299E4FA-3B09-42DD-BA30-442046E813BF}"/>
    <cellStyle name="Header2 3 2 27" xfId="20492" xr:uid="{D5052B35-0981-42A5-8F52-D86C39B3759D}"/>
    <cellStyle name="Header2 3 2 27 2" xfId="20493" xr:uid="{0714FB45-AEE6-4004-9BF8-CB1AE8867041}"/>
    <cellStyle name="Header2 3 2 27 2 2" xfId="20494" xr:uid="{5D7279D5-82E9-4975-B36C-BDDA1A049484}"/>
    <cellStyle name="Header2 3 2 27 2 3" xfId="20495" xr:uid="{D178A238-A0D3-44C7-96BB-D1D088C25478}"/>
    <cellStyle name="Header2 3 2 27 2 4" xfId="20496" xr:uid="{2A6381D1-ADBC-49C9-BF44-A9D5DF2B05E6}"/>
    <cellStyle name="Header2 3 2 27 2 5" xfId="20497" xr:uid="{3D35D626-B3CE-4E8F-B111-37459E4EB848}"/>
    <cellStyle name="Header2 3 2 27 2 6" xfId="20498" xr:uid="{089C4D9A-2C5E-4E6A-B6C8-0C798EB42884}"/>
    <cellStyle name="Header2 3 2 27 3" xfId="20499" xr:uid="{91718891-3494-401E-AC12-6945674203C2}"/>
    <cellStyle name="Header2 3 2 27 3 2" xfId="20500" xr:uid="{9F13032F-D8C3-4DE3-85EA-17854CFB18B4}"/>
    <cellStyle name="Header2 3 2 27 3 3" xfId="20501" xr:uid="{990E7670-2136-4583-8BB0-3F3D3EAA8AC1}"/>
    <cellStyle name="Header2 3 2 27 4" xfId="20502" xr:uid="{FB787DA6-19E1-4707-AD72-5C78EDF3297E}"/>
    <cellStyle name="Header2 3 2 27 4 2" xfId="20503" xr:uid="{1C2E58BD-B353-4594-841A-94F223453982}"/>
    <cellStyle name="Header2 3 2 27 4 3" xfId="20504" xr:uid="{1203D7D2-46F0-449F-878E-213F4FA9D6E6}"/>
    <cellStyle name="Header2 3 2 27 5" xfId="20505" xr:uid="{755116E5-94BA-46E5-BD54-5D6D932FCD0E}"/>
    <cellStyle name="Header2 3 2 27 5 2" xfId="20506" xr:uid="{B96385CA-CF46-4077-B471-E40A7C9B346B}"/>
    <cellStyle name="Header2 3 2 27 5 3" xfId="20507" xr:uid="{5AD93C1F-5071-4746-9FBE-C28B4CA70B45}"/>
    <cellStyle name="Header2 3 2 27 6" xfId="20508" xr:uid="{87D9582B-D644-411D-9F1B-C2BC55FE4244}"/>
    <cellStyle name="Header2 3 2 27 6 2" xfId="20509" xr:uid="{6E768E35-19A8-4D50-8E8B-BAA86CF02603}"/>
    <cellStyle name="Header2 3 2 27 6 3" xfId="20510" xr:uid="{9F46F2B2-518E-4011-ABAC-DCE90608E992}"/>
    <cellStyle name="Header2 3 2 27 7" xfId="20511" xr:uid="{8507D046-DB4C-41AF-88E6-C51CFB6AFE51}"/>
    <cellStyle name="Header2 3 2 27 8" xfId="20512" xr:uid="{F33F71A3-B549-4677-B6F8-BF64D90EB6B6}"/>
    <cellStyle name="Header2 3 2 28" xfId="20513" xr:uid="{8135DDC4-DAC9-4559-A3BD-FB4C81FE36D7}"/>
    <cellStyle name="Header2 3 2 28 2" xfId="20514" xr:uid="{5F832A18-712B-4674-B871-D02F2642B60E}"/>
    <cellStyle name="Header2 3 2 28 2 2" xfId="20515" xr:uid="{8ABBBD84-6E4E-4379-A30A-96156BA3D9C1}"/>
    <cellStyle name="Header2 3 2 28 2 3" xfId="20516" xr:uid="{F1EF7911-1DF6-41DC-BA16-905D32CF03F2}"/>
    <cellStyle name="Header2 3 2 28 2 4" xfId="20517" xr:uid="{848BA7DF-6C22-4BF6-84D6-53C3B21C87B2}"/>
    <cellStyle name="Header2 3 2 28 2 5" xfId="20518" xr:uid="{D2BA0F10-0FAC-4DA0-B20F-8E8AA0E78F6D}"/>
    <cellStyle name="Header2 3 2 28 2 6" xfId="20519" xr:uid="{AFD2D304-D22B-49F8-B69A-1A107154B9E6}"/>
    <cellStyle name="Header2 3 2 28 3" xfId="20520" xr:uid="{A21943AF-7D6E-449C-A753-4D03545EB0DA}"/>
    <cellStyle name="Header2 3 2 28 3 2" xfId="20521" xr:uid="{1C7405E8-D5B7-456B-884F-759EA6008818}"/>
    <cellStyle name="Header2 3 2 28 3 3" xfId="20522" xr:uid="{04AC1833-A5DF-4A1E-9B81-375D388CA68E}"/>
    <cellStyle name="Header2 3 2 28 4" xfId="20523" xr:uid="{CDC9869E-780A-4806-8847-2F6279D04E25}"/>
    <cellStyle name="Header2 3 2 28 4 2" xfId="20524" xr:uid="{83D1E2A6-0A81-4C0C-84A1-55111D3C2DFA}"/>
    <cellStyle name="Header2 3 2 28 4 3" xfId="20525" xr:uid="{8787916F-E119-4C23-9E3F-DB24EF3DDA81}"/>
    <cellStyle name="Header2 3 2 28 5" xfId="20526" xr:uid="{CCAC3AD4-0A22-4024-8A2F-67C5153FF255}"/>
    <cellStyle name="Header2 3 2 28 5 2" xfId="20527" xr:uid="{A491F831-03CD-4C9F-84D1-BA415479982F}"/>
    <cellStyle name="Header2 3 2 28 5 3" xfId="20528" xr:uid="{C6D6B89C-69BF-489D-B2AF-9A0192AB66C5}"/>
    <cellStyle name="Header2 3 2 28 6" xfId="20529" xr:uid="{F89ABD7E-A288-4BA4-B39D-13B8612A406C}"/>
    <cellStyle name="Header2 3 2 28 6 2" xfId="20530" xr:uid="{6C7A1D04-540E-41D1-A624-401D27ED0815}"/>
    <cellStyle name="Header2 3 2 28 6 3" xfId="20531" xr:uid="{2492A116-810D-41C4-8E5E-C2DA087A2ADE}"/>
    <cellStyle name="Header2 3 2 28 7" xfId="20532" xr:uid="{EDF6389C-1584-4252-AB77-AF0F1AE3A7D2}"/>
    <cellStyle name="Header2 3 2 28 8" xfId="20533" xr:uid="{5A5ACBE9-7718-4340-A5CE-13A91FE41052}"/>
    <cellStyle name="Header2 3 2 29" xfId="20534" xr:uid="{C7732CEC-9847-4AD1-918D-338ABFE86FDF}"/>
    <cellStyle name="Header2 3 2 29 2" xfId="20535" xr:uid="{6150EECF-C98C-4B18-967B-A63D902DB531}"/>
    <cellStyle name="Header2 3 2 29 2 2" xfId="20536" xr:uid="{FA360544-9EF4-4D08-AA19-D6E1AA1320E8}"/>
    <cellStyle name="Header2 3 2 29 2 3" xfId="20537" xr:uid="{2633554E-7B44-450E-BF4D-EFDDA51AB50B}"/>
    <cellStyle name="Header2 3 2 29 2 4" xfId="20538" xr:uid="{B750F1E4-6A31-4852-9C2E-6372AAEBAFFF}"/>
    <cellStyle name="Header2 3 2 29 2 5" xfId="20539" xr:uid="{C7151972-8024-43AA-9495-8A6949333DEE}"/>
    <cellStyle name="Header2 3 2 29 2 6" xfId="20540" xr:uid="{9231EFFB-0F18-421E-ACE9-C2B14653DD8C}"/>
    <cellStyle name="Header2 3 2 29 3" xfId="20541" xr:uid="{4306DD86-C594-462C-A3A9-511D335AE77C}"/>
    <cellStyle name="Header2 3 2 29 3 2" xfId="20542" xr:uid="{26B1169C-146D-48A1-9E28-94A8E370E98D}"/>
    <cellStyle name="Header2 3 2 29 3 3" xfId="20543" xr:uid="{5C9EA669-F6E7-4CE7-B81B-CDA828198FB5}"/>
    <cellStyle name="Header2 3 2 29 4" xfId="20544" xr:uid="{316FF179-7910-457B-B76A-C0F6025C808A}"/>
    <cellStyle name="Header2 3 2 29 4 2" xfId="20545" xr:uid="{C9698757-B83D-4C8A-B7D5-1D495245EEE4}"/>
    <cellStyle name="Header2 3 2 29 4 3" xfId="20546" xr:uid="{A6BC37B4-80A0-4A5A-A957-4C59FEEF87F6}"/>
    <cellStyle name="Header2 3 2 29 5" xfId="20547" xr:uid="{4F230EAC-BF32-4DC8-AC5B-4EB557EC79B6}"/>
    <cellStyle name="Header2 3 2 29 5 2" xfId="20548" xr:uid="{56BC4EDC-E7A3-4D28-B67F-E39DA899F033}"/>
    <cellStyle name="Header2 3 2 29 5 3" xfId="20549" xr:uid="{66A13D22-E434-495E-9299-A3B2149F8D09}"/>
    <cellStyle name="Header2 3 2 29 6" xfId="20550" xr:uid="{F9F049F0-B314-46A7-AA61-16740B6D8ABA}"/>
    <cellStyle name="Header2 3 2 29 6 2" xfId="20551" xr:uid="{E62519CE-2C7B-49B6-9C8D-86915780FC77}"/>
    <cellStyle name="Header2 3 2 29 6 3" xfId="20552" xr:uid="{E7E5C047-1F33-458E-9A89-651ED8170120}"/>
    <cellStyle name="Header2 3 2 29 7" xfId="20553" xr:uid="{62CFC823-CE8F-4B64-8A9B-CCA55169A60C}"/>
    <cellStyle name="Header2 3 2 29 8" xfId="20554" xr:uid="{80584FA2-DB1A-4C10-B66E-A114166B425A}"/>
    <cellStyle name="Header2 3 2 3" xfId="20555" xr:uid="{F29C2851-A925-4E7E-A133-D87B28301A28}"/>
    <cellStyle name="Header2 3 2 3 2" xfId="20556" xr:uid="{3BE9E093-9CE7-445E-80FE-75C41EF8E323}"/>
    <cellStyle name="Header2 3 2 3 2 2" xfId="20557" xr:uid="{0BB4BF38-E1CE-48B7-8111-6738A9CED9CF}"/>
    <cellStyle name="Header2 3 2 3 2 3" xfId="20558" xr:uid="{9677DEDD-B9FC-43D8-AAE2-13C5A2C6F095}"/>
    <cellStyle name="Header2 3 2 3 2 4" xfId="20559" xr:uid="{61F12EB9-DC3A-4513-B63A-E5FC1217B705}"/>
    <cellStyle name="Header2 3 2 3 2 5" xfId="20560" xr:uid="{5B59711B-464F-44DE-A506-80CF133E473F}"/>
    <cellStyle name="Header2 3 2 3 2 6" xfId="20561" xr:uid="{1ECB160A-490F-49A8-953C-95D5E03FD34E}"/>
    <cellStyle name="Header2 3 2 3 3" xfId="20562" xr:uid="{A877C6A7-D7C1-46EB-BEFF-9BCEACF4D3AA}"/>
    <cellStyle name="Header2 3 2 3 3 2" xfId="20563" xr:uid="{232223E5-1202-48F6-A6E6-6CD7A10D813F}"/>
    <cellStyle name="Header2 3 2 3 3 3" xfId="20564" xr:uid="{18D4081B-CD22-493E-9A51-B6056AA9F7DA}"/>
    <cellStyle name="Header2 3 2 3 4" xfId="20565" xr:uid="{1FE47A3A-B575-4C3C-B15A-49400DE59344}"/>
    <cellStyle name="Header2 3 2 3 4 2" xfId="20566" xr:uid="{6AAA1429-18C0-427B-A9D0-1DBF0A1AFC8A}"/>
    <cellStyle name="Header2 3 2 3 4 3" xfId="20567" xr:uid="{167EA10B-6AD9-41F1-8870-4DAD9C1B1A90}"/>
    <cellStyle name="Header2 3 2 3 5" xfId="20568" xr:uid="{1D744278-09EB-4135-B916-69D89D39F3BA}"/>
    <cellStyle name="Header2 3 2 3 5 2" xfId="20569" xr:uid="{446C7043-146C-4FB4-B3D9-647594AC4089}"/>
    <cellStyle name="Header2 3 2 3 5 3" xfId="20570" xr:uid="{319C96F8-93E5-4C66-8698-2043A9B35EE2}"/>
    <cellStyle name="Header2 3 2 3 6" xfId="20571" xr:uid="{184EF4F5-5A3F-407F-82ED-F667CBFF5F8F}"/>
    <cellStyle name="Header2 3 2 3 6 2" xfId="20572" xr:uid="{9324D37D-F831-4572-BA5D-A9A322EDC47F}"/>
    <cellStyle name="Header2 3 2 3 6 3" xfId="20573" xr:uid="{2C6B7565-3C4A-4E39-BE01-667BC9147534}"/>
    <cellStyle name="Header2 3 2 3 7" xfId="20574" xr:uid="{E2C89F05-B9D7-4A86-97DF-7106301D30BE}"/>
    <cellStyle name="Header2 3 2 3 8" xfId="20575" xr:uid="{52D72DD1-29E7-40B0-8D1E-B442FCCD42EA}"/>
    <cellStyle name="Header2 3 2 30" xfId="20576" xr:uid="{D6DCBE7C-BF67-4A81-B42E-E8BD85C72CC0}"/>
    <cellStyle name="Header2 3 2 30 2" xfId="20577" xr:uid="{C1D90630-A20B-4B84-BC22-F7889B98ABF5}"/>
    <cellStyle name="Header2 3 2 30 2 2" xfId="20578" xr:uid="{2563B4C3-B7B4-4337-B8FD-D53C1BA65F48}"/>
    <cellStyle name="Header2 3 2 30 2 3" xfId="20579" xr:uid="{C31127EA-86EF-404A-AFF4-F07578507A0C}"/>
    <cellStyle name="Header2 3 2 30 2 4" xfId="20580" xr:uid="{BCBEDCA4-D5B3-46B3-8DDB-E111121CA99D}"/>
    <cellStyle name="Header2 3 2 30 2 5" xfId="20581" xr:uid="{83030E0C-03AB-48F9-8E02-FC5E03AF4C02}"/>
    <cellStyle name="Header2 3 2 30 2 6" xfId="20582" xr:uid="{ECDCB5A5-75A3-429B-AE8C-937FECA0688D}"/>
    <cellStyle name="Header2 3 2 30 3" xfId="20583" xr:uid="{EAC2DCB4-E6D7-4E0B-84FE-CB130339FEDC}"/>
    <cellStyle name="Header2 3 2 30 3 2" xfId="20584" xr:uid="{637488D1-2262-45FE-93D6-C82D581B2E03}"/>
    <cellStyle name="Header2 3 2 30 3 3" xfId="20585" xr:uid="{3749F83E-1045-47C7-8E55-79C6185F680F}"/>
    <cellStyle name="Header2 3 2 30 4" xfId="20586" xr:uid="{11A1E017-ED0A-4FDB-8620-FEE99B756D84}"/>
    <cellStyle name="Header2 3 2 30 4 2" xfId="20587" xr:uid="{E7E82F2E-7751-4220-A170-20481E7E2996}"/>
    <cellStyle name="Header2 3 2 30 4 3" xfId="20588" xr:uid="{390908F9-67FC-4CBB-82FB-85C4EFBE3836}"/>
    <cellStyle name="Header2 3 2 30 5" xfId="20589" xr:uid="{0DC8CFD8-A973-4B4A-8367-97671C20A944}"/>
    <cellStyle name="Header2 3 2 30 5 2" xfId="20590" xr:uid="{D155B151-D8EE-4D19-A4D3-FEC731E01985}"/>
    <cellStyle name="Header2 3 2 30 5 3" xfId="20591" xr:uid="{C06640ED-3BF2-47A6-BAE1-9852368DC50B}"/>
    <cellStyle name="Header2 3 2 30 6" xfId="20592" xr:uid="{A82145E3-E898-41C9-AF2D-0BBFF05992C5}"/>
    <cellStyle name="Header2 3 2 30 6 2" xfId="20593" xr:uid="{C5DC6D52-A8ED-4CC5-A8C8-EC9E2606849F}"/>
    <cellStyle name="Header2 3 2 30 6 3" xfId="20594" xr:uid="{FD40E477-8E46-4CCE-BF57-DF9DBE4779F1}"/>
    <cellStyle name="Header2 3 2 30 7" xfId="20595" xr:uid="{0E703EA4-F3DB-40DC-A24C-5C671C6B1F39}"/>
    <cellStyle name="Header2 3 2 30 8" xfId="20596" xr:uid="{6B36F189-4816-4567-B442-306B5A7EFD3C}"/>
    <cellStyle name="Header2 3 2 31" xfId="20597" xr:uid="{66DE1F5B-2041-46D0-BA1A-725603F3E24A}"/>
    <cellStyle name="Header2 3 2 31 2" xfId="20598" xr:uid="{9CFFA578-B507-469A-828F-C868E336EB05}"/>
    <cellStyle name="Header2 3 2 31 2 2" xfId="20599" xr:uid="{F307ADC1-D1B9-4260-AE29-69B5793443EB}"/>
    <cellStyle name="Header2 3 2 31 2 3" xfId="20600" xr:uid="{F85CE267-305F-4257-BB09-539517EBF655}"/>
    <cellStyle name="Header2 3 2 31 2 4" xfId="20601" xr:uid="{DCE63ED8-A44B-4559-8953-0643A0448C3C}"/>
    <cellStyle name="Header2 3 2 31 2 5" xfId="20602" xr:uid="{9041E578-B0A9-4CE0-96B3-874F3FCBAD62}"/>
    <cellStyle name="Header2 3 2 31 2 6" xfId="20603" xr:uid="{FBE50C91-3E35-47D1-A4E6-48D20F789ED7}"/>
    <cellStyle name="Header2 3 2 31 3" xfId="20604" xr:uid="{8A1B59F5-CDF8-47EF-81A8-0A7557955A2D}"/>
    <cellStyle name="Header2 3 2 31 3 2" xfId="20605" xr:uid="{3E4FECEC-1071-4161-B24A-9F38D2C208FF}"/>
    <cellStyle name="Header2 3 2 31 3 3" xfId="20606" xr:uid="{4F4BCDDE-F6C3-4474-8BC1-4E38577D7584}"/>
    <cellStyle name="Header2 3 2 31 4" xfId="20607" xr:uid="{0366F0AA-C233-498D-A6C1-1D046AB653F1}"/>
    <cellStyle name="Header2 3 2 31 4 2" xfId="20608" xr:uid="{2F461AF4-A162-4751-90B3-D52E1EC1F040}"/>
    <cellStyle name="Header2 3 2 31 4 3" xfId="20609" xr:uid="{6CE447BF-274C-4E00-986F-060B6E2C884D}"/>
    <cellStyle name="Header2 3 2 31 5" xfId="20610" xr:uid="{6C42F6C7-6AC4-4076-84A5-8E7EFBCFCCC3}"/>
    <cellStyle name="Header2 3 2 31 5 2" xfId="20611" xr:uid="{C83F57F0-2C0D-41B8-828F-987A7FB9367A}"/>
    <cellStyle name="Header2 3 2 31 5 3" xfId="20612" xr:uid="{A21AA07D-158B-4640-92A2-AF9FF6D03D85}"/>
    <cellStyle name="Header2 3 2 31 6" xfId="20613" xr:uid="{B2E2B4B5-7397-4D2C-9FFD-E1F741469C8F}"/>
    <cellStyle name="Header2 3 2 31 6 2" xfId="20614" xr:uid="{F6919FFF-C79B-46D8-A587-28B8A851D630}"/>
    <cellStyle name="Header2 3 2 31 6 3" xfId="20615" xr:uid="{906343FC-C3B6-4E0F-B744-B396D92C9B25}"/>
    <cellStyle name="Header2 3 2 31 7" xfId="20616" xr:uid="{06027EEC-2E2A-4E0E-A072-3C8F47CA6816}"/>
    <cellStyle name="Header2 3 2 31 8" xfId="20617" xr:uid="{98A16003-F796-420E-BF02-42DF979FC570}"/>
    <cellStyle name="Header2 3 2 32" xfId="20618" xr:uid="{E26C5EE9-157C-442A-9B91-FD386EA7A191}"/>
    <cellStyle name="Header2 3 2 32 2" xfId="20619" xr:uid="{208B402D-3610-4CAD-AF15-99A376D7959C}"/>
    <cellStyle name="Header2 3 2 32 2 2" xfId="20620" xr:uid="{7E74C596-C01A-4210-BC98-C2F2CF7711CA}"/>
    <cellStyle name="Header2 3 2 32 2 3" xfId="20621" xr:uid="{5AE63D0F-9241-4C15-9782-5080954FCB6E}"/>
    <cellStyle name="Header2 3 2 32 2 4" xfId="20622" xr:uid="{2D2E654C-E6DB-4BB5-B12A-694812B8720D}"/>
    <cellStyle name="Header2 3 2 32 2 5" xfId="20623" xr:uid="{DC9F1C66-B29E-400B-A06E-2602FE50D88A}"/>
    <cellStyle name="Header2 3 2 32 2 6" xfId="20624" xr:uid="{41053D77-434E-49F2-BD36-E37091D6964F}"/>
    <cellStyle name="Header2 3 2 32 3" xfId="20625" xr:uid="{716BF6D5-27C5-4EFE-87E0-E65DF2C12BFF}"/>
    <cellStyle name="Header2 3 2 32 3 2" xfId="20626" xr:uid="{71F83EA0-5AEE-428F-A254-D705B779F208}"/>
    <cellStyle name="Header2 3 2 32 3 3" xfId="20627" xr:uid="{1D83D00C-EB9E-4BCD-9AE1-CA81FE457524}"/>
    <cellStyle name="Header2 3 2 32 4" xfId="20628" xr:uid="{6986D709-F49D-490A-AE0D-04D3483AB172}"/>
    <cellStyle name="Header2 3 2 32 4 2" xfId="20629" xr:uid="{B4E65F4D-BD1F-419C-8169-C163E778102A}"/>
    <cellStyle name="Header2 3 2 32 4 3" xfId="20630" xr:uid="{FE4EF8DE-6644-437E-8DCD-AC1B198CD0A0}"/>
    <cellStyle name="Header2 3 2 32 5" xfId="20631" xr:uid="{92CF4DD7-F58F-4CAB-A986-3B65F413379A}"/>
    <cellStyle name="Header2 3 2 32 5 2" xfId="20632" xr:uid="{E06784D2-4C00-49E9-B549-B4D818176CFE}"/>
    <cellStyle name="Header2 3 2 32 5 3" xfId="20633" xr:uid="{4AC12612-0C4A-4C83-AE13-8ED879220959}"/>
    <cellStyle name="Header2 3 2 32 6" xfId="20634" xr:uid="{616C03E7-AE8D-48B7-BE6C-216F433B3D69}"/>
    <cellStyle name="Header2 3 2 32 6 2" xfId="20635" xr:uid="{A6F8846A-73D3-4272-BE6C-A6BE1F413557}"/>
    <cellStyle name="Header2 3 2 32 6 3" xfId="20636" xr:uid="{A428117E-F47C-40B6-BA33-7CE2780AEFB5}"/>
    <cellStyle name="Header2 3 2 32 7" xfId="20637" xr:uid="{A14D2A61-7E35-4F50-BD58-EAC2BA06E609}"/>
    <cellStyle name="Header2 3 2 32 8" xfId="20638" xr:uid="{FF649DC0-8B6B-4DC1-B204-0E3905EBB6B1}"/>
    <cellStyle name="Header2 3 2 33" xfId="20639" xr:uid="{162841DC-A18F-4165-B9BA-B29EB060D03E}"/>
    <cellStyle name="Header2 3 2 33 2" xfId="20640" xr:uid="{BDE484BE-1E85-4423-8E4D-6B03D1F04B93}"/>
    <cellStyle name="Header2 3 2 33 2 2" xfId="20641" xr:uid="{3705CF93-7A06-4B83-BA31-57269A15E47C}"/>
    <cellStyle name="Header2 3 2 33 2 3" xfId="20642" xr:uid="{FC7D1C38-270E-4442-95C7-6086447FA4C2}"/>
    <cellStyle name="Header2 3 2 33 2 4" xfId="20643" xr:uid="{647A67C1-97BF-4762-8A59-37B2370DC2D9}"/>
    <cellStyle name="Header2 3 2 33 2 5" xfId="20644" xr:uid="{838D3A85-4FF8-47DC-96B2-07CD12F1430C}"/>
    <cellStyle name="Header2 3 2 33 2 6" xfId="20645" xr:uid="{22049747-CC3F-4B4F-96CF-7E41683A080E}"/>
    <cellStyle name="Header2 3 2 33 3" xfId="20646" xr:uid="{D2062CF3-9B9B-4E80-B708-89EC5DE5CF24}"/>
    <cellStyle name="Header2 3 2 33 3 2" xfId="20647" xr:uid="{0B1F55B3-313A-493F-AE26-488D19B5A9B4}"/>
    <cellStyle name="Header2 3 2 33 3 3" xfId="20648" xr:uid="{1AD8B8C9-618D-4E42-A446-44A85B42E063}"/>
    <cellStyle name="Header2 3 2 33 4" xfId="20649" xr:uid="{5188B9DF-4021-4C54-999E-638CA099B03F}"/>
    <cellStyle name="Header2 3 2 33 4 2" xfId="20650" xr:uid="{5E7F2965-5A77-4576-A7BD-D6055D16EDD9}"/>
    <cellStyle name="Header2 3 2 33 4 3" xfId="20651" xr:uid="{906A891A-6440-4E05-B331-759AE45FF2A7}"/>
    <cellStyle name="Header2 3 2 33 5" xfId="20652" xr:uid="{8C09A973-1FEA-46AA-AC28-9EE5C8423158}"/>
    <cellStyle name="Header2 3 2 33 5 2" xfId="20653" xr:uid="{E1D13EC9-747D-4321-8AA0-E48813DBE7D0}"/>
    <cellStyle name="Header2 3 2 33 5 3" xfId="20654" xr:uid="{C79B1C20-B9F3-42EC-8D71-A54E40286398}"/>
    <cellStyle name="Header2 3 2 33 6" xfId="20655" xr:uid="{BE28FB55-E395-4C12-A73C-9DFC02F87F22}"/>
    <cellStyle name="Header2 3 2 33 6 2" xfId="20656" xr:uid="{4F20786C-B994-46A5-90B8-B515FF4BD78F}"/>
    <cellStyle name="Header2 3 2 33 6 3" xfId="20657" xr:uid="{9DD127CE-56BA-43C9-B5FB-131EF261F81D}"/>
    <cellStyle name="Header2 3 2 33 7" xfId="20658" xr:uid="{3973757E-FE47-4719-B196-BC9EBEB125D3}"/>
    <cellStyle name="Header2 3 2 33 8" xfId="20659" xr:uid="{0F18321B-2616-4F4A-B5EC-9B77FA4CEE08}"/>
    <cellStyle name="Header2 3 2 34" xfId="20660" xr:uid="{93918D0C-24E0-476E-97B4-01014B238563}"/>
    <cellStyle name="Header2 3 2 34 2" xfId="20661" xr:uid="{775329FD-3937-4FA3-9E10-B6245F143086}"/>
    <cellStyle name="Header2 3 2 34 2 2" xfId="20662" xr:uid="{AA563A1C-1437-46E2-A654-5D6E64DABD9F}"/>
    <cellStyle name="Header2 3 2 34 2 3" xfId="20663" xr:uid="{880E5384-C17D-4FA8-8846-D033F7266058}"/>
    <cellStyle name="Header2 3 2 34 2 4" xfId="20664" xr:uid="{6DECD69B-860C-4B9C-BF86-7A2B50EEBE47}"/>
    <cellStyle name="Header2 3 2 34 2 5" xfId="20665" xr:uid="{982D4006-EDC2-4CD6-8AA1-E853FFA25646}"/>
    <cellStyle name="Header2 3 2 34 2 6" xfId="20666" xr:uid="{19577E0E-3CA4-4278-B862-10249917AB75}"/>
    <cellStyle name="Header2 3 2 34 3" xfId="20667" xr:uid="{40EBC299-6552-4E89-B03A-80B216647BC6}"/>
    <cellStyle name="Header2 3 2 34 3 2" xfId="20668" xr:uid="{9AE9B9E0-9139-4015-93DB-3BE256A9E2CF}"/>
    <cellStyle name="Header2 3 2 34 3 3" xfId="20669" xr:uid="{7D07014F-0928-4BD0-BA97-5B3DE65DFC2B}"/>
    <cellStyle name="Header2 3 2 34 4" xfId="20670" xr:uid="{1AC742BE-188B-410A-8D5E-B580AE798074}"/>
    <cellStyle name="Header2 3 2 34 4 2" xfId="20671" xr:uid="{724A9EBD-3E25-4ED7-A526-E7EABBA0D6AE}"/>
    <cellStyle name="Header2 3 2 34 4 3" xfId="20672" xr:uid="{A8AA8637-807F-4184-947F-C676FF3D2EDF}"/>
    <cellStyle name="Header2 3 2 34 5" xfId="20673" xr:uid="{08391150-E836-47EB-8B28-EFE9E59A4D1F}"/>
    <cellStyle name="Header2 3 2 34 5 2" xfId="20674" xr:uid="{229EF2FF-6B45-4055-AC22-63894CEF7EF4}"/>
    <cellStyle name="Header2 3 2 34 5 3" xfId="20675" xr:uid="{9AC126AB-048E-4BDA-9BC3-5072090D2905}"/>
    <cellStyle name="Header2 3 2 34 6" xfId="20676" xr:uid="{E5E9EE2C-6C57-45C3-B2F8-BC87EC7F6B48}"/>
    <cellStyle name="Header2 3 2 34 6 2" xfId="20677" xr:uid="{28C0D453-5E0E-470E-8240-D7F15E8D083F}"/>
    <cellStyle name="Header2 3 2 34 6 3" xfId="20678" xr:uid="{27208F80-10E3-413E-9BC1-5E0EC54B9D3D}"/>
    <cellStyle name="Header2 3 2 34 7" xfId="20679" xr:uid="{5952F97A-61E9-4F3D-A95E-C5ABAC30EA00}"/>
    <cellStyle name="Header2 3 2 34 8" xfId="20680" xr:uid="{F9A946E5-5219-4A81-89CE-F7F6F5067FE4}"/>
    <cellStyle name="Header2 3 2 35" xfId="20681" xr:uid="{DFF35D41-5004-413A-884B-894E177E4226}"/>
    <cellStyle name="Header2 3 2 35 2" xfId="20682" xr:uid="{40096C65-D158-463D-86B6-B781A398D69B}"/>
    <cellStyle name="Header2 3 2 35 3" xfId="20683" xr:uid="{D2AFC904-21BD-4221-9FEF-82E13F594D6F}"/>
    <cellStyle name="Header2 3 2 35 4" xfId="20684" xr:uid="{E953D73F-29E1-44DF-B901-E7A2447BD5C4}"/>
    <cellStyle name="Header2 3 2 35 5" xfId="20685" xr:uid="{6ED32286-5687-41E6-9794-7B190C6DC64B}"/>
    <cellStyle name="Header2 3 2 35 6" xfId="20686" xr:uid="{E661737F-7BF3-4DCD-8680-91A1F560CF6B}"/>
    <cellStyle name="Header2 3 2 36" xfId="20687" xr:uid="{9BFFF581-D835-4FC5-A760-2A38D7CBC0D7}"/>
    <cellStyle name="Header2 3 2 36 2" xfId="20688" xr:uid="{CB6BDC90-0D31-4A5D-B57D-1B6A6DAC841F}"/>
    <cellStyle name="Header2 3 2 36 3" xfId="20689" xr:uid="{258C6065-3856-4069-B0DB-3A1B396B81EB}"/>
    <cellStyle name="Header2 3 2 37" xfId="20690" xr:uid="{F6A7E130-1D2F-4B0D-B644-859707ACFB9A}"/>
    <cellStyle name="Header2 3 2 37 2" xfId="20691" xr:uid="{116AFD3B-053C-4B20-A8AB-8349714A794E}"/>
    <cellStyle name="Header2 3 2 37 3" xfId="20692" xr:uid="{9C988D0C-03B9-4077-938B-6E18915AEF67}"/>
    <cellStyle name="Header2 3 2 38" xfId="20693" xr:uid="{B9EF06C7-2D42-41D1-B3B1-71F2D5D87DB2}"/>
    <cellStyle name="Header2 3 2 38 2" xfId="20694" xr:uid="{0C903355-49CD-4077-A929-9C7920042EF4}"/>
    <cellStyle name="Header2 3 2 38 3" xfId="20695" xr:uid="{3BAE1235-5A5E-4AD1-8C94-69F21DB2E1C4}"/>
    <cellStyle name="Header2 3 2 39" xfId="20696" xr:uid="{FF934CC4-C219-4B70-BE13-98156EFCC19E}"/>
    <cellStyle name="Header2 3 2 39 2" xfId="20697" xr:uid="{7B1DC587-37DD-41FC-B32A-33DDC9CB09A4}"/>
    <cellStyle name="Header2 3 2 39 3" xfId="20698" xr:uid="{32F4E4D1-38F4-4B5E-B45F-3AED0373F863}"/>
    <cellStyle name="Header2 3 2 4" xfId="20699" xr:uid="{29F297B2-919A-40D9-860C-96B13089D174}"/>
    <cellStyle name="Header2 3 2 4 2" xfId="20700" xr:uid="{CF176799-E3FA-44A5-B003-0E175A152C93}"/>
    <cellStyle name="Header2 3 2 4 2 2" xfId="20701" xr:uid="{FF1903DF-310A-4C6B-8DE4-26ED97F574E2}"/>
    <cellStyle name="Header2 3 2 4 2 3" xfId="20702" xr:uid="{962C0ABD-77B4-4AAA-AA13-0A2841B52C59}"/>
    <cellStyle name="Header2 3 2 4 2 4" xfId="20703" xr:uid="{6675C25D-B89A-4CC3-91F0-073DC7D9C357}"/>
    <cellStyle name="Header2 3 2 4 2 5" xfId="20704" xr:uid="{7F785FD3-BB2E-42F7-B0C5-F3F582CD1ADD}"/>
    <cellStyle name="Header2 3 2 4 2 6" xfId="20705" xr:uid="{47DD1BB6-6BF4-4831-BB24-8D6A4388A608}"/>
    <cellStyle name="Header2 3 2 4 3" xfId="20706" xr:uid="{0CE704E9-A630-4DC7-A43B-0A97AA4F42B1}"/>
    <cellStyle name="Header2 3 2 4 3 2" xfId="20707" xr:uid="{D35608A7-E787-45C0-B666-E86D64EA2D7D}"/>
    <cellStyle name="Header2 3 2 4 3 3" xfId="20708" xr:uid="{7B206495-377C-46A6-9651-0ECD0A7B3F74}"/>
    <cellStyle name="Header2 3 2 4 4" xfId="20709" xr:uid="{7AB23DEC-EB85-40D3-84BA-7B504C358685}"/>
    <cellStyle name="Header2 3 2 4 4 2" xfId="20710" xr:uid="{4A3A660A-26E9-4719-A0C0-F68257C5056C}"/>
    <cellStyle name="Header2 3 2 4 4 3" xfId="20711" xr:uid="{D13D7625-A01F-4A5B-AAB8-BCDF4CA19900}"/>
    <cellStyle name="Header2 3 2 4 5" xfId="20712" xr:uid="{8096E8EE-D1D2-49D3-B707-934BBF1D10CE}"/>
    <cellStyle name="Header2 3 2 4 5 2" xfId="20713" xr:uid="{3B1AAA6E-BBD9-48DE-B146-853F0FBFD2B0}"/>
    <cellStyle name="Header2 3 2 4 5 3" xfId="20714" xr:uid="{E110CE93-3365-4CF4-AAD5-86456DE30493}"/>
    <cellStyle name="Header2 3 2 4 6" xfId="20715" xr:uid="{FFEA26BE-3246-431A-851B-9DB66E8C0116}"/>
    <cellStyle name="Header2 3 2 4 6 2" xfId="20716" xr:uid="{6A456C7B-A44C-4E7F-86F4-7B6EA4A3F6EF}"/>
    <cellStyle name="Header2 3 2 4 6 3" xfId="20717" xr:uid="{1E271B37-76EC-44A7-8D57-A3A80EAEEEF4}"/>
    <cellStyle name="Header2 3 2 4 7" xfId="20718" xr:uid="{77668629-4894-4AFD-83F2-EEC83C6F3BE2}"/>
    <cellStyle name="Header2 3 2 4 8" xfId="20719" xr:uid="{8761737C-2748-44A9-B2AE-7675EBD1DB28}"/>
    <cellStyle name="Header2 3 2 40" xfId="20720" xr:uid="{EB2681B9-F3C7-4F26-8D53-A6129D3DB661}"/>
    <cellStyle name="Header2 3 2 41" xfId="20721" xr:uid="{24AB3992-0F6F-4ADD-8F19-48110C883AD1}"/>
    <cellStyle name="Header2 3 2 5" xfId="20722" xr:uid="{B2ED8F05-3611-4FF3-BA76-76212806E1E2}"/>
    <cellStyle name="Header2 3 2 5 2" xfId="20723" xr:uid="{10335917-7FDD-4374-86C6-045CA61999F3}"/>
    <cellStyle name="Header2 3 2 5 2 2" xfId="20724" xr:uid="{11B46D9C-3666-4D5C-9F4A-57C12ACB3FA3}"/>
    <cellStyle name="Header2 3 2 5 2 3" xfId="20725" xr:uid="{05D8B218-B1BE-4560-9C6B-98636A15B132}"/>
    <cellStyle name="Header2 3 2 5 2 4" xfId="20726" xr:uid="{915516E8-F4B5-4BA6-B5D7-8B9E28EF001A}"/>
    <cellStyle name="Header2 3 2 5 2 5" xfId="20727" xr:uid="{FC4B7791-26D2-4389-8036-EBBBCA6DACBA}"/>
    <cellStyle name="Header2 3 2 5 2 6" xfId="20728" xr:uid="{88528EF3-2138-4D27-B69F-082D18A3FD6A}"/>
    <cellStyle name="Header2 3 2 5 3" xfId="20729" xr:uid="{6AE5F9F9-46F2-4D4F-97B0-049D687F0426}"/>
    <cellStyle name="Header2 3 2 5 3 2" xfId="20730" xr:uid="{20100B3B-2171-494A-8F6E-C552FBCC7FB0}"/>
    <cellStyle name="Header2 3 2 5 3 3" xfId="20731" xr:uid="{F9CE6222-6AE5-4D2C-8B92-9E06D814DB75}"/>
    <cellStyle name="Header2 3 2 5 4" xfId="20732" xr:uid="{36971654-8540-4F8A-9FC8-71E5E6EB062A}"/>
    <cellStyle name="Header2 3 2 5 4 2" xfId="20733" xr:uid="{0EFC9711-6AA6-46AA-ACBB-ED1F299FE62A}"/>
    <cellStyle name="Header2 3 2 5 4 3" xfId="20734" xr:uid="{B8B3CAD1-76F2-4F22-86C8-257736BD5ABD}"/>
    <cellStyle name="Header2 3 2 5 5" xfId="20735" xr:uid="{0704400C-7477-4B57-B94D-8D3AAF928405}"/>
    <cellStyle name="Header2 3 2 5 5 2" xfId="20736" xr:uid="{41DC8048-E4FD-4296-9E7E-3F07CB29BCA1}"/>
    <cellStyle name="Header2 3 2 5 5 3" xfId="20737" xr:uid="{89D1B4B7-9CC9-4590-BB43-B505EB920F50}"/>
    <cellStyle name="Header2 3 2 5 6" xfId="20738" xr:uid="{2F087E00-0186-474A-B879-1865A1E73435}"/>
    <cellStyle name="Header2 3 2 5 6 2" xfId="20739" xr:uid="{B719B474-7CCB-4AD8-A16E-8E5BFE76FF62}"/>
    <cellStyle name="Header2 3 2 5 6 3" xfId="20740" xr:uid="{1F8328DF-AFB8-46C8-B638-E0CEE25E75A3}"/>
    <cellStyle name="Header2 3 2 5 7" xfId="20741" xr:uid="{29FAF69E-192B-4417-A2D2-00CBDD516607}"/>
    <cellStyle name="Header2 3 2 5 8" xfId="20742" xr:uid="{03A1EA68-EFD6-4872-A3CA-9666A40D92D8}"/>
    <cellStyle name="Header2 3 2 6" xfId="20743" xr:uid="{814FF287-0742-4175-86CA-C3B32B32AFCF}"/>
    <cellStyle name="Header2 3 2 6 2" xfId="20744" xr:uid="{C5F307C9-B1E1-4065-A503-E4BEA0A5CD04}"/>
    <cellStyle name="Header2 3 2 6 2 2" xfId="20745" xr:uid="{78041689-28D5-475F-AA1E-D2D078BC6954}"/>
    <cellStyle name="Header2 3 2 6 2 3" xfId="20746" xr:uid="{0A2B2EBD-01CA-45BC-AF49-7055003CB236}"/>
    <cellStyle name="Header2 3 2 6 2 4" xfId="20747" xr:uid="{655713F8-8FB5-49FD-93AD-17B206CFFC30}"/>
    <cellStyle name="Header2 3 2 6 2 5" xfId="20748" xr:uid="{83125164-CD62-4C88-8FC8-6338EF88FAFF}"/>
    <cellStyle name="Header2 3 2 6 2 6" xfId="20749" xr:uid="{240BD289-5994-46BA-8061-D1F2E2BB0EE2}"/>
    <cellStyle name="Header2 3 2 6 3" xfId="20750" xr:uid="{66A25D38-9E20-4558-A796-4C5F2F1F078B}"/>
    <cellStyle name="Header2 3 2 6 3 2" xfId="20751" xr:uid="{0B0E84F0-E650-4A19-937B-928550732BCA}"/>
    <cellStyle name="Header2 3 2 6 3 3" xfId="20752" xr:uid="{4CC5756B-C239-44E6-AC3F-6B9CAD45D005}"/>
    <cellStyle name="Header2 3 2 6 4" xfId="20753" xr:uid="{0C2A6DDB-2F33-47AB-9C81-63EAAB0F3339}"/>
    <cellStyle name="Header2 3 2 6 4 2" xfId="20754" xr:uid="{7EE894F8-388C-41EA-B0AE-DD245BF7BA08}"/>
    <cellStyle name="Header2 3 2 6 4 3" xfId="20755" xr:uid="{785BA3D6-7413-400F-BEEB-3F8ADC7C7D30}"/>
    <cellStyle name="Header2 3 2 6 5" xfId="20756" xr:uid="{5984365B-05D4-4C72-AE2A-9259310EE7CA}"/>
    <cellStyle name="Header2 3 2 6 5 2" xfId="20757" xr:uid="{DC8D0BB4-990A-41A9-BC69-98322961714D}"/>
    <cellStyle name="Header2 3 2 6 5 3" xfId="20758" xr:uid="{D055EFBF-2BB9-49CE-A8CF-427CE54F8E05}"/>
    <cellStyle name="Header2 3 2 6 6" xfId="20759" xr:uid="{C30BC40C-1F40-4B0A-AB29-79717AABD614}"/>
    <cellStyle name="Header2 3 2 6 6 2" xfId="20760" xr:uid="{FC8405A8-D138-4B42-A3D1-CBA8FBC1E9EB}"/>
    <cellStyle name="Header2 3 2 6 6 3" xfId="20761" xr:uid="{A2A35147-B77D-4DD3-B47C-A1A8C830D4E6}"/>
    <cellStyle name="Header2 3 2 6 7" xfId="20762" xr:uid="{B2DA3896-21C2-4BD0-9C70-CF332AA3B333}"/>
    <cellStyle name="Header2 3 2 6 8" xfId="20763" xr:uid="{E4C6DC05-02B1-43C4-B6E6-F32A2E31C4B8}"/>
    <cellStyle name="Header2 3 2 7" xfId="20764" xr:uid="{BD9DF4C4-624C-4ED7-ABD3-2DA62CC696A6}"/>
    <cellStyle name="Header2 3 2 7 2" xfId="20765" xr:uid="{67A4EC1A-78D0-4BAA-8356-A579D48D7929}"/>
    <cellStyle name="Header2 3 2 7 2 2" xfId="20766" xr:uid="{2F3CD270-90B0-49D0-A213-3EE966CD2C63}"/>
    <cellStyle name="Header2 3 2 7 2 3" xfId="20767" xr:uid="{FA65DBED-72BB-480E-9F62-EB9DC39DB6B2}"/>
    <cellStyle name="Header2 3 2 7 2 4" xfId="20768" xr:uid="{A11EF4FB-71A8-4E9E-9AFE-D69800086B25}"/>
    <cellStyle name="Header2 3 2 7 2 5" xfId="20769" xr:uid="{A88EEFDF-2D56-428D-A863-70B12476FAE8}"/>
    <cellStyle name="Header2 3 2 7 2 6" xfId="20770" xr:uid="{6F691A04-70BD-41C3-AD20-744A1530ED2B}"/>
    <cellStyle name="Header2 3 2 7 3" xfId="20771" xr:uid="{D2BF483E-B4CA-48E7-AB87-774637514D96}"/>
    <cellStyle name="Header2 3 2 7 3 2" xfId="20772" xr:uid="{E54F85B5-4DEB-45D3-929E-5AD76C9C46D9}"/>
    <cellStyle name="Header2 3 2 7 3 3" xfId="20773" xr:uid="{85937865-DFB4-4FA6-A0EB-F8F0DB7067CC}"/>
    <cellStyle name="Header2 3 2 7 4" xfId="20774" xr:uid="{32DB9BCE-E106-434F-955F-597A3171BCD5}"/>
    <cellStyle name="Header2 3 2 7 4 2" xfId="20775" xr:uid="{DBF520F6-ACB1-4B16-8E2E-CB65DE6980F0}"/>
    <cellStyle name="Header2 3 2 7 4 3" xfId="20776" xr:uid="{E8A3AFE0-558F-452B-9FAE-1C6738052D05}"/>
    <cellStyle name="Header2 3 2 7 5" xfId="20777" xr:uid="{97251AA1-D13F-42C1-963D-6B992D6800B8}"/>
    <cellStyle name="Header2 3 2 7 5 2" xfId="20778" xr:uid="{6383B0B3-45FD-46DC-8765-B8B5BF3252C1}"/>
    <cellStyle name="Header2 3 2 7 5 3" xfId="20779" xr:uid="{923504FA-DB2A-4002-8795-E7103979FFF2}"/>
    <cellStyle name="Header2 3 2 7 6" xfId="20780" xr:uid="{DF4A7503-EB62-4548-B2FA-77A6573A85CF}"/>
    <cellStyle name="Header2 3 2 7 6 2" xfId="20781" xr:uid="{7F9EE1DB-5CBF-4FAC-AEEB-629CCC203319}"/>
    <cellStyle name="Header2 3 2 7 6 3" xfId="20782" xr:uid="{69C9A20D-47CF-4E43-BBF5-97F8C52DF356}"/>
    <cellStyle name="Header2 3 2 7 7" xfId="20783" xr:uid="{4FB28F36-E2E0-464A-B88F-CFCCA6B71B38}"/>
    <cellStyle name="Header2 3 2 7 8" xfId="20784" xr:uid="{F8882CB9-32CE-4050-A5F7-501EA0E5D92E}"/>
    <cellStyle name="Header2 3 2 8" xfId="20785" xr:uid="{EF85BA82-8113-458F-B661-693E7177E208}"/>
    <cellStyle name="Header2 3 2 8 2" xfId="20786" xr:uid="{F9866AE3-032F-4EBB-A181-3FF975F3D125}"/>
    <cellStyle name="Header2 3 2 8 2 2" xfId="20787" xr:uid="{A93EE740-805D-429B-A9F5-BAC2A71497C3}"/>
    <cellStyle name="Header2 3 2 8 2 3" xfId="20788" xr:uid="{22A22F3F-0307-4A8A-9BB0-6D12C0409592}"/>
    <cellStyle name="Header2 3 2 8 2 4" xfId="20789" xr:uid="{6330520B-1738-49BE-BDF5-D0401A8E1F24}"/>
    <cellStyle name="Header2 3 2 8 2 5" xfId="20790" xr:uid="{01D3575F-55B9-41F2-B2DB-598AFD9A680C}"/>
    <cellStyle name="Header2 3 2 8 2 6" xfId="20791" xr:uid="{B5246561-B370-40C9-BC90-54DBACE69408}"/>
    <cellStyle name="Header2 3 2 8 3" xfId="20792" xr:uid="{F725900A-1ED1-4FF6-AB9C-62D0D71416D0}"/>
    <cellStyle name="Header2 3 2 8 3 2" xfId="20793" xr:uid="{F2AA24F7-AAB8-4D41-8F2D-68000219949C}"/>
    <cellStyle name="Header2 3 2 8 3 3" xfId="20794" xr:uid="{D07D8A58-B803-475C-ABF4-79C2C053C729}"/>
    <cellStyle name="Header2 3 2 8 4" xfId="20795" xr:uid="{3F239CC8-1071-4EF4-9A2C-0B20A20C2D43}"/>
    <cellStyle name="Header2 3 2 8 4 2" xfId="20796" xr:uid="{A557B7EB-AB24-474C-8262-C0A4CDD853BC}"/>
    <cellStyle name="Header2 3 2 8 4 3" xfId="20797" xr:uid="{60BEF3E0-CAD1-4BFF-873B-3F922C1E29B3}"/>
    <cellStyle name="Header2 3 2 8 5" xfId="20798" xr:uid="{26C80A5F-F5DE-4F17-B065-93E79F30CA7C}"/>
    <cellStyle name="Header2 3 2 8 5 2" xfId="20799" xr:uid="{FC17C78C-50D1-4741-B56C-BBABB63DC3A2}"/>
    <cellStyle name="Header2 3 2 8 5 3" xfId="20800" xr:uid="{3B2F5E61-EC85-4F76-BD44-7D5797DEC970}"/>
    <cellStyle name="Header2 3 2 8 6" xfId="20801" xr:uid="{4FCAD753-15C0-41FF-AF33-2CE5695D21AE}"/>
    <cellStyle name="Header2 3 2 8 6 2" xfId="20802" xr:uid="{92BBBE2A-660C-4466-AD36-E29C1BAC7F8B}"/>
    <cellStyle name="Header2 3 2 8 6 3" xfId="20803" xr:uid="{BB522DA0-9513-4FA1-986C-32263D012407}"/>
    <cellStyle name="Header2 3 2 8 7" xfId="20804" xr:uid="{DA4D214A-E7BA-4704-9BC0-43EEDE555F28}"/>
    <cellStyle name="Header2 3 2 8 8" xfId="20805" xr:uid="{E81DA378-963F-449B-9D74-FC67072418C9}"/>
    <cellStyle name="Header2 3 2 9" xfId="20806" xr:uid="{9BFCA76D-DBC2-473C-9CC1-B596B1B76EDF}"/>
    <cellStyle name="Header2 3 2 9 2" xfId="20807" xr:uid="{14B9EE09-671F-4142-805A-AA7225320D15}"/>
    <cellStyle name="Header2 3 2 9 2 2" xfId="20808" xr:uid="{7255BE34-778A-468C-878E-2D8C6100B90D}"/>
    <cellStyle name="Header2 3 2 9 2 3" xfId="20809" xr:uid="{4BCADD45-5FA4-4F1A-B5BC-BC593D441946}"/>
    <cellStyle name="Header2 3 2 9 2 4" xfId="20810" xr:uid="{5841ECAF-F698-4B5D-A05F-040C05650FAA}"/>
    <cellStyle name="Header2 3 2 9 2 5" xfId="20811" xr:uid="{2998970F-BEB7-4AAF-A8A8-4B7EFBD98B35}"/>
    <cellStyle name="Header2 3 2 9 2 6" xfId="20812" xr:uid="{0919A180-7BAB-45BA-83B5-BA2EBF1259E7}"/>
    <cellStyle name="Header2 3 2 9 3" xfId="20813" xr:uid="{A7DA31BA-ED34-407E-A918-34574FC8B896}"/>
    <cellStyle name="Header2 3 2 9 3 2" xfId="20814" xr:uid="{91B9BC77-68F2-491A-AF7A-5DB6D8283879}"/>
    <cellStyle name="Header2 3 2 9 3 3" xfId="20815" xr:uid="{AE99ED72-7F2F-4F8A-8926-0BE011036A83}"/>
    <cellStyle name="Header2 3 2 9 4" xfId="20816" xr:uid="{BF42775D-20E5-459D-A8F0-340375F55BF4}"/>
    <cellStyle name="Header2 3 2 9 4 2" xfId="20817" xr:uid="{312E1C5E-3D0D-437A-A582-D2A2230C5CE7}"/>
    <cellStyle name="Header2 3 2 9 4 3" xfId="20818" xr:uid="{EB81C814-622D-447F-A75C-F51C48FA1BDE}"/>
    <cellStyle name="Header2 3 2 9 5" xfId="20819" xr:uid="{1D3A5564-5A94-4D7B-8B3D-F2062537F996}"/>
    <cellStyle name="Header2 3 2 9 5 2" xfId="20820" xr:uid="{18192AD7-23F7-4531-9E53-C0A2852E1D2A}"/>
    <cellStyle name="Header2 3 2 9 5 3" xfId="20821" xr:uid="{C4A251AF-24E4-4C55-A616-ABB90ED50C00}"/>
    <cellStyle name="Header2 3 2 9 6" xfId="20822" xr:uid="{9252AE2B-201E-44CD-86F9-1DC501F8FA3B}"/>
    <cellStyle name="Header2 3 2 9 6 2" xfId="20823" xr:uid="{8A7C4120-0BA6-4DBA-8673-17057B06388A}"/>
    <cellStyle name="Header2 3 2 9 6 3" xfId="20824" xr:uid="{1500512B-93C9-47F2-AF86-D0CEFE6891B0}"/>
    <cellStyle name="Header2 3 2 9 7" xfId="20825" xr:uid="{03925A2C-21F5-4145-837B-C74DB6B70F4C}"/>
    <cellStyle name="Header2 3 2 9 8" xfId="20826" xr:uid="{C57E533F-15E6-4257-AD42-65B42C095D28}"/>
    <cellStyle name="Header2 3 20" xfId="20827" xr:uid="{12283867-64A8-4B9A-8CE8-FBBCCCA00F9A}"/>
    <cellStyle name="Header2 3 20 2" xfId="20828" xr:uid="{C0BB3FB0-938C-4DA7-A875-B03FCCECED71}"/>
    <cellStyle name="Header2 3 20 2 2" xfId="20829" xr:uid="{B2049FC6-C762-4D85-AB9D-0DF67E3524F6}"/>
    <cellStyle name="Header2 3 20 2 3" xfId="20830" xr:uid="{07B2F672-496F-4AB3-8860-F801FEB9C0BD}"/>
    <cellStyle name="Header2 3 20 2 4" xfId="20831" xr:uid="{5BFD9AF6-8B06-4642-8CCD-3BB45B652484}"/>
    <cellStyle name="Header2 3 20 2 5" xfId="20832" xr:uid="{F0A3D2B9-6FC3-418D-88E2-26595984B5E7}"/>
    <cellStyle name="Header2 3 20 2 6" xfId="20833" xr:uid="{527D8E63-9F6E-4D7D-86B4-935DB0E847B1}"/>
    <cellStyle name="Header2 3 20 3" xfId="20834" xr:uid="{5E430473-D731-4DB4-9BAB-551FC3F27B1F}"/>
    <cellStyle name="Header2 3 20 3 2" xfId="20835" xr:uid="{FFD96E31-A1E1-46FD-8814-E856F032709D}"/>
    <cellStyle name="Header2 3 20 3 3" xfId="20836" xr:uid="{31991D86-92DB-441A-B08A-2A55232340E7}"/>
    <cellStyle name="Header2 3 20 4" xfId="20837" xr:uid="{1BBED392-0363-4A90-A47F-C63350C048E9}"/>
    <cellStyle name="Header2 3 20 4 2" xfId="20838" xr:uid="{A51B4C6A-B181-486A-A7FE-244F2C0C34FF}"/>
    <cellStyle name="Header2 3 20 4 3" xfId="20839" xr:uid="{A7EC956B-0E9A-438C-81C2-89E109E59149}"/>
    <cellStyle name="Header2 3 20 5" xfId="20840" xr:uid="{0801E8A7-4547-4865-8081-2FD47EE1A38E}"/>
    <cellStyle name="Header2 3 20 5 2" xfId="20841" xr:uid="{5635411F-9FD7-4B37-BB80-51F10070C6D8}"/>
    <cellStyle name="Header2 3 20 5 3" xfId="20842" xr:uid="{063DC1F5-E6EC-4B4C-A419-F5300734F5B1}"/>
    <cellStyle name="Header2 3 20 6" xfId="20843" xr:uid="{AE0863FF-AD8C-4ED9-8E1B-FB80DEF2DBB1}"/>
    <cellStyle name="Header2 3 20 6 2" xfId="20844" xr:uid="{3B9979BA-8622-43A4-9AEA-7EB141A4CBFB}"/>
    <cellStyle name="Header2 3 20 6 3" xfId="20845" xr:uid="{B9F70A6E-2BAF-49E4-A5E0-70A981855AD1}"/>
    <cellStyle name="Header2 3 20 7" xfId="20846" xr:uid="{4393A104-4747-49B9-B4D4-CB5301D3CE8B}"/>
    <cellStyle name="Header2 3 20 8" xfId="20847" xr:uid="{FF4A36E9-A008-44B0-BAD3-896C85297824}"/>
    <cellStyle name="Header2 3 21" xfId="20848" xr:uid="{35C877EA-D470-4A87-AA59-DDCA1DCF7BFD}"/>
    <cellStyle name="Header2 3 21 2" xfId="20849" xr:uid="{4EEDB2B0-F9C8-4FA1-B66C-9AA35C25B6E0}"/>
    <cellStyle name="Header2 3 21 2 2" xfId="20850" xr:uid="{E7BA31BF-BCF5-44A0-BCD8-1E59ED91305D}"/>
    <cellStyle name="Header2 3 21 2 3" xfId="20851" xr:uid="{0E13686E-2283-4EFD-B937-83121195E0B8}"/>
    <cellStyle name="Header2 3 21 2 4" xfId="20852" xr:uid="{F320491A-9CFC-4F20-9AD8-0378B05A7511}"/>
    <cellStyle name="Header2 3 21 2 5" xfId="20853" xr:uid="{86AF1798-E797-4FE2-B274-70F460CE57D2}"/>
    <cellStyle name="Header2 3 21 2 6" xfId="20854" xr:uid="{06E2790B-BB15-4E95-82A6-AB98E8634F16}"/>
    <cellStyle name="Header2 3 21 3" xfId="20855" xr:uid="{7D679A05-B998-4767-812C-02ACB6A79B1B}"/>
    <cellStyle name="Header2 3 21 3 2" xfId="20856" xr:uid="{0A278B0D-7598-4A64-9593-505CFADE8C81}"/>
    <cellStyle name="Header2 3 21 3 3" xfId="20857" xr:uid="{A38C3085-9D7C-4154-B7BE-AD6264795F96}"/>
    <cellStyle name="Header2 3 21 4" xfId="20858" xr:uid="{B5A66852-E8AC-49AF-9B19-3CD08D1C50D1}"/>
    <cellStyle name="Header2 3 21 4 2" xfId="20859" xr:uid="{805F4048-6BC2-439E-9745-B51A425D9008}"/>
    <cellStyle name="Header2 3 21 4 3" xfId="20860" xr:uid="{3A205919-84BA-433A-AE71-E0518E5EE054}"/>
    <cellStyle name="Header2 3 21 5" xfId="20861" xr:uid="{C9064FF4-14A1-4CF7-9946-22C45F7AC990}"/>
    <cellStyle name="Header2 3 21 5 2" xfId="20862" xr:uid="{0E6B9BB6-0254-4ADC-9E66-A755F796029E}"/>
    <cellStyle name="Header2 3 21 5 3" xfId="20863" xr:uid="{158ED2B7-63FE-4356-9FAD-30A5F165079B}"/>
    <cellStyle name="Header2 3 21 6" xfId="20864" xr:uid="{9FEC5FA2-0FAD-4031-8210-AF3ECC42CF96}"/>
    <cellStyle name="Header2 3 21 6 2" xfId="20865" xr:uid="{BA95161E-D0F7-4318-B5BF-16633AEB26A9}"/>
    <cellStyle name="Header2 3 21 6 3" xfId="20866" xr:uid="{94AA291A-F794-4188-A177-56AAE5660FC3}"/>
    <cellStyle name="Header2 3 21 7" xfId="20867" xr:uid="{3C807E91-8293-40E1-B824-3FDAB44F4ACE}"/>
    <cellStyle name="Header2 3 21 8" xfId="20868" xr:uid="{5A6D35DF-0CE5-43D3-B936-0CF461DB8E95}"/>
    <cellStyle name="Header2 3 22" xfId="20869" xr:uid="{1E8A249A-BAFA-4D2F-A59F-A84A977E9F88}"/>
    <cellStyle name="Header2 3 22 2" xfId="20870" xr:uid="{76D65F49-618E-442E-9432-AEE125456063}"/>
    <cellStyle name="Header2 3 22 2 2" xfId="20871" xr:uid="{C49BD862-DAA1-463E-B7AE-B143067B68D3}"/>
    <cellStyle name="Header2 3 22 2 3" xfId="20872" xr:uid="{C94876B6-4C9C-404F-93BB-708E12B2272E}"/>
    <cellStyle name="Header2 3 22 2 4" xfId="20873" xr:uid="{B6B5705F-12C7-4E66-B135-211FD3068FD2}"/>
    <cellStyle name="Header2 3 22 2 5" xfId="20874" xr:uid="{174FF570-5F7C-437D-A314-69E48BE24672}"/>
    <cellStyle name="Header2 3 22 2 6" xfId="20875" xr:uid="{D6297AAC-A966-4D58-82B5-A0D3EF0EDC3F}"/>
    <cellStyle name="Header2 3 22 3" xfId="20876" xr:uid="{451168D0-A4AE-465A-8603-7DF70693567A}"/>
    <cellStyle name="Header2 3 22 3 2" xfId="20877" xr:uid="{A7A2A8F0-FC60-40D0-A22A-65160BD8FD54}"/>
    <cellStyle name="Header2 3 22 3 3" xfId="20878" xr:uid="{7C302800-869B-4598-8FB2-6D7842EB8749}"/>
    <cellStyle name="Header2 3 22 4" xfId="20879" xr:uid="{53B3CBD2-4070-4CC6-BFA5-C6090D52F6BF}"/>
    <cellStyle name="Header2 3 22 4 2" xfId="20880" xr:uid="{2030D497-8407-4CCF-9EDD-01E880B3713E}"/>
    <cellStyle name="Header2 3 22 4 3" xfId="20881" xr:uid="{ECA9D1B2-9D57-42E1-BD5E-6B2BD9A9C48D}"/>
    <cellStyle name="Header2 3 22 5" xfId="20882" xr:uid="{27B2B20C-6812-474B-BE48-B378939BD933}"/>
    <cellStyle name="Header2 3 22 5 2" xfId="20883" xr:uid="{913E5630-512C-4EAF-A65F-1D4F103FB87B}"/>
    <cellStyle name="Header2 3 22 5 3" xfId="20884" xr:uid="{B8544234-31BA-48A4-81BE-EEB3DDD5D845}"/>
    <cellStyle name="Header2 3 22 6" xfId="20885" xr:uid="{AF1304B6-7641-4830-9E2D-C280C85DEFD3}"/>
    <cellStyle name="Header2 3 22 6 2" xfId="20886" xr:uid="{91CCF4C1-6180-42B1-B1AB-A414E0BC1BF7}"/>
    <cellStyle name="Header2 3 22 6 3" xfId="20887" xr:uid="{B00183B7-2056-4C77-8068-5AE86A8BC166}"/>
    <cellStyle name="Header2 3 22 7" xfId="20888" xr:uid="{BA135AC7-AF6C-4DA6-BB99-D539E2B6BFF8}"/>
    <cellStyle name="Header2 3 22 8" xfId="20889" xr:uid="{AA375724-17AF-4763-8C41-EF04CA73F1D3}"/>
    <cellStyle name="Header2 3 23" xfId="20890" xr:uid="{933E0392-0934-4547-8E2F-4E4C1165B6E3}"/>
    <cellStyle name="Header2 3 23 2" xfId="20891" xr:uid="{2F9662F0-4491-4DC5-8BF2-ECDCEFDCD2D1}"/>
    <cellStyle name="Header2 3 23 2 2" xfId="20892" xr:uid="{7DD8F5D4-B200-4F1F-908A-404BD2A1E9CB}"/>
    <cellStyle name="Header2 3 23 2 3" xfId="20893" xr:uid="{EC3AF717-5B1C-473C-B0E8-0E98BC6F3294}"/>
    <cellStyle name="Header2 3 23 2 4" xfId="20894" xr:uid="{677BF69F-B3B9-4C83-9EF8-745E78C6B827}"/>
    <cellStyle name="Header2 3 23 2 5" xfId="20895" xr:uid="{56E42A47-0571-4338-A008-CF940089F536}"/>
    <cellStyle name="Header2 3 23 2 6" xfId="20896" xr:uid="{872E96C2-59F1-4B4D-9428-069FA314EEC1}"/>
    <cellStyle name="Header2 3 23 3" xfId="20897" xr:uid="{5E6EB73D-82FD-4F93-A239-F2EBA1B67EC8}"/>
    <cellStyle name="Header2 3 23 3 2" xfId="20898" xr:uid="{6815AD1B-58E8-48C9-897F-53C6307B8D02}"/>
    <cellStyle name="Header2 3 23 3 3" xfId="20899" xr:uid="{8AAB3417-285D-4658-ABA8-842B825BA592}"/>
    <cellStyle name="Header2 3 23 4" xfId="20900" xr:uid="{21BFC33C-D1C7-486B-9317-FB7C0A91116F}"/>
    <cellStyle name="Header2 3 23 4 2" xfId="20901" xr:uid="{6C9309E4-13A5-4479-8432-244F183E11F9}"/>
    <cellStyle name="Header2 3 23 4 3" xfId="20902" xr:uid="{6ADAA2A0-27B9-4D7D-B632-A3CE34D53513}"/>
    <cellStyle name="Header2 3 23 5" xfId="20903" xr:uid="{25388199-8018-4E0E-9366-1B0E6ABA8AAC}"/>
    <cellStyle name="Header2 3 23 5 2" xfId="20904" xr:uid="{182023F9-B27E-432D-ADD9-14DEBA81FB20}"/>
    <cellStyle name="Header2 3 23 5 3" xfId="20905" xr:uid="{659F89EE-8F18-4EAD-823C-43EB9053A9A4}"/>
    <cellStyle name="Header2 3 23 6" xfId="20906" xr:uid="{0BAE2DA9-F0F9-47C3-9D24-300B06EBD0E2}"/>
    <cellStyle name="Header2 3 23 6 2" xfId="20907" xr:uid="{C0918D41-66A9-4DE2-B434-0C38B69BA608}"/>
    <cellStyle name="Header2 3 23 6 3" xfId="20908" xr:uid="{582B527A-E129-413C-9298-02B8B5BE8F19}"/>
    <cellStyle name="Header2 3 23 7" xfId="20909" xr:uid="{56EE5B63-E371-40EB-AE49-85C4229B0010}"/>
    <cellStyle name="Header2 3 23 8" xfId="20910" xr:uid="{AD21E044-DF02-40BA-8131-8E41AAFC9E65}"/>
    <cellStyle name="Header2 3 24" xfId="20911" xr:uid="{CFB10869-75B4-4799-BCA1-02AF0C3FFEE4}"/>
    <cellStyle name="Header2 3 24 2" xfId="20912" xr:uid="{0F56E33A-68A4-4598-8A77-63F0E5DB37F9}"/>
    <cellStyle name="Header2 3 24 2 2" xfId="20913" xr:uid="{9D7E5E8A-C1B3-4F43-BB72-C4426E1E5404}"/>
    <cellStyle name="Header2 3 24 2 3" xfId="20914" xr:uid="{39A6CDE1-FC35-46CE-AC8E-B8AECC90E7E9}"/>
    <cellStyle name="Header2 3 24 2 4" xfId="20915" xr:uid="{F67F0E28-CE3C-4894-BCD9-097619B909DD}"/>
    <cellStyle name="Header2 3 24 2 5" xfId="20916" xr:uid="{E640D59E-79D3-4094-99F9-1CAAA08A61CD}"/>
    <cellStyle name="Header2 3 24 2 6" xfId="20917" xr:uid="{A64B7D42-0935-401C-8C8E-179871060354}"/>
    <cellStyle name="Header2 3 24 3" xfId="20918" xr:uid="{A481BD66-A522-407F-AE72-B0F1DC881D53}"/>
    <cellStyle name="Header2 3 24 3 2" xfId="20919" xr:uid="{8EDB0E44-C474-4C2A-A6F9-2CB89307DEC3}"/>
    <cellStyle name="Header2 3 24 3 3" xfId="20920" xr:uid="{9DC152D4-26F7-4C63-A6C2-F1B154B8A65A}"/>
    <cellStyle name="Header2 3 24 4" xfId="20921" xr:uid="{48DA7105-EAF3-447F-9351-9A58F527B5C2}"/>
    <cellStyle name="Header2 3 24 4 2" xfId="20922" xr:uid="{422BB08D-AAFD-4748-A958-640FE6D52BFA}"/>
    <cellStyle name="Header2 3 24 4 3" xfId="20923" xr:uid="{AC72144F-A37F-4D85-85BD-1898FD1A7BE8}"/>
    <cellStyle name="Header2 3 24 5" xfId="20924" xr:uid="{14320E15-5E27-406F-874C-2412DA40A9C4}"/>
    <cellStyle name="Header2 3 24 5 2" xfId="20925" xr:uid="{D22DA0B4-1A3A-4A7A-B6E0-C3B9CBE18C28}"/>
    <cellStyle name="Header2 3 24 5 3" xfId="20926" xr:uid="{5EB622B5-03A6-435E-9C8A-5D60126952EB}"/>
    <cellStyle name="Header2 3 24 6" xfId="20927" xr:uid="{8610E373-E46D-4376-AE50-E3CE62AED73B}"/>
    <cellStyle name="Header2 3 24 6 2" xfId="20928" xr:uid="{76D5EA76-31DF-463C-84C0-B71AC2499486}"/>
    <cellStyle name="Header2 3 24 6 3" xfId="20929" xr:uid="{44570A5E-6C93-4F71-8FFA-4E84C00D7373}"/>
    <cellStyle name="Header2 3 24 7" xfId="20930" xr:uid="{56C35BDB-142F-4E37-A489-F7378DC61D74}"/>
    <cellStyle name="Header2 3 24 8" xfId="20931" xr:uid="{12C1575C-C53A-40E2-A650-FA95DE20834B}"/>
    <cellStyle name="Header2 3 25" xfId="20932" xr:uid="{14D14039-D126-46A2-8865-028079C00059}"/>
    <cellStyle name="Header2 3 25 2" xfId="20933" xr:uid="{10961B60-2708-49EF-8526-88202D7C707C}"/>
    <cellStyle name="Header2 3 25 2 2" xfId="20934" xr:uid="{8AF05CBB-C0C4-4FD5-8089-B235BF328B41}"/>
    <cellStyle name="Header2 3 25 2 3" xfId="20935" xr:uid="{FE0D152E-3E35-4296-9573-3BAB11409408}"/>
    <cellStyle name="Header2 3 25 2 4" xfId="20936" xr:uid="{50830216-8CD3-47E0-A6F5-8D6546B4496B}"/>
    <cellStyle name="Header2 3 25 2 5" xfId="20937" xr:uid="{68A30AB8-AA18-4795-A020-4B5ACDC38884}"/>
    <cellStyle name="Header2 3 25 2 6" xfId="20938" xr:uid="{A91F606B-EC00-4388-9905-97BC3795CC47}"/>
    <cellStyle name="Header2 3 25 3" xfId="20939" xr:uid="{A8936C11-CB1F-4CB9-A313-408E240B43EA}"/>
    <cellStyle name="Header2 3 25 3 2" xfId="20940" xr:uid="{7D02275F-AA93-4460-BA89-BAE3E066B8B3}"/>
    <cellStyle name="Header2 3 25 3 3" xfId="20941" xr:uid="{8055E785-927F-4AA1-A619-C7E4E11CCD9F}"/>
    <cellStyle name="Header2 3 25 4" xfId="20942" xr:uid="{9A35FD53-7720-4E2C-9348-7A38942862BF}"/>
    <cellStyle name="Header2 3 25 4 2" xfId="20943" xr:uid="{D99C5C0F-DC38-4E20-A120-E6E9514F1F9A}"/>
    <cellStyle name="Header2 3 25 4 3" xfId="20944" xr:uid="{CF6F1DAE-8202-4042-AC22-E05C08EE6EB1}"/>
    <cellStyle name="Header2 3 25 5" xfId="20945" xr:uid="{198AB978-0EE1-4873-A628-6CD78A529E6D}"/>
    <cellStyle name="Header2 3 25 5 2" xfId="20946" xr:uid="{53BD93FB-BC0E-4ED3-AAC0-7B35BAF8F801}"/>
    <cellStyle name="Header2 3 25 5 3" xfId="20947" xr:uid="{866388F3-F336-4A50-84F6-2E970A18AD18}"/>
    <cellStyle name="Header2 3 25 6" xfId="20948" xr:uid="{8096C7B6-A7C0-435B-A284-FD83B57FBAC0}"/>
    <cellStyle name="Header2 3 25 6 2" xfId="20949" xr:uid="{951B0174-9D5B-487A-93EB-C2F864591625}"/>
    <cellStyle name="Header2 3 25 6 3" xfId="20950" xr:uid="{7B41940A-96B8-4471-BA15-2218A63BE61E}"/>
    <cellStyle name="Header2 3 25 7" xfId="20951" xr:uid="{E1EC0958-8D3C-4012-83E0-F4E0023A0975}"/>
    <cellStyle name="Header2 3 25 8" xfId="20952" xr:uid="{74F43938-7035-4C78-BE70-2736BE3CCFFD}"/>
    <cellStyle name="Header2 3 26" xfId="20953" xr:uid="{638204CE-A74A-47DA-84E0-B42CA856BA48}"/>
    <cellStyle name="Header2 3 26 2" xfId="20954" xr:uid="{6E2BBA6F-615B-42FA-B275-33BFCCA0AAA1}"/>
    <cellStyle name="Header2 3 26 2 2" xfId="20955" xr:uid="{001826AD-7F9B-4A30-860A-BA1A8BBD5588}"/>
    <cellStyle name="Header2 3 26 2 3" xfId="20956" xr:uid="{294B8E32-26F6-4C24-A888-F3D2ED7DF8F0}"/>
    <cellStyle name="Header2 3 26 2 4" xfId="20957" xr:uid="{9E0B7C59-8BF6-4AFD-B45A-EC271CF6B9D8}"/>
    <cellStyle name="Header2 3 26 2 5" xfId="20958" xr:uid="{601A4AD9-54D9-474F-84CD-6447A877146D}"/>
    <cellStyle name="Header2 3 26 2 6" xfId="20959" xr:uid="{6AED3DE6-7453-48E8-8DE0-D2B9A6A3E283}"/>
    <cellStyle name="Header2 3 26 3" xfId="20960" xr:uid="{90A4EC87-3246-44C6-AEB7-1076A70C63B2}"/>
    <cellStyle name="Header2 3 26 3 2" xfId="20961" xr:uid="{C5703F44-CE10-4A64-BE0F-AFCC37F4CE2F}"/>
    <cellStyle name="Header2 3 26 3 3" xfId="20962" xr:uid="{EBBC50FB-D1B9-493C-A56E-9F06988BC82A}"/>
    <cellStyle name="Header2 3 26 4" xfId="20963" xr:uid="{209243B7-0BC4-407E-AFC3-E17257E2043A}"/>
    <cellStyle name="Header2 3 26 4 2" xfId="20964" xr:uid="{6F46EF95-ED68-4BA3-84F6-7953D2B57AAD}"/>
    <cellStyle name="Header2 3 26 4 3" xfId="20965" xr:uid="{A14A519B-C956-4D0C-905E-CE6F1ECE2BAB}"/>
    <cellStyle name="Header2 3 26 5" xfId="20966" xr:uid="{29A5DDAA-6375-48CE-9D99-586B8ECAE8EF}"/>
    <cellStyle name="Header2 3 26 5 2" xfId="20967" xr:uid="{DBF730F7-F851-4167-9643-ADA7FAF3614F}"/>
    <cellStyle name="Header2 3 26 5 3" xfId="20968" xr:uid="{8EA3E234-DB39-4A13-BA2D-EE04C47F47D4}"/>
    <cellStyle name="Header2 3 26 6" xfId="20969" xr:uid="{E3D88BDD-B5B2-4878-A668-FE724BF9B5C2}"/>
    <cellStyle name="Header2 3 26 6 2" xfId="20970" xr:uid="{ADEE03A6-6429-4572-8252-4473C4BD15F6}"/>
    <cellStyle name="Header2 3 26 6 3" xfId="20971" xr:uid="{D762E081-6475-4E53-A892-F831450A583F}"/>
    <cellStyle name="Header2 3 26 7" xfId="20972" xr:uid="{9C0EADE3-0E2B-43D3-8D2D-733C9A934D96}"/>
    <cellStyle name="Header2 3 26 8" xfId="20973" xr:uid="{1557ECCA-1CB5-4B74-B708-F586EA4D07BC}"/>
    <cellStyle name="Header2 3 27" xfId="20974" xr:uid="{0FC43A83-E093-4C8B-9E1F-BD966CB49042}"/>
    <cellStyle name="Header2 3 27 2" xfId="20975" xr:uid="{AF71C4F8-32E7-468B-A157-DD73DA1B0D54}"/>
    <cellStyle name="Header2 3 27 2 2" xfId="20976" xr:uid="{615DF69F-5DB4-4367-BE10-0F4932723EC0}"/>
    <cellStyle name="Header2 3 27 2 3" xfId="20977" xr:uid="{23FF33B0-AB24-4315-AA21-589463D13EC6}"/>
    <cellStyle name="Header2 3 27 2 4" xfId="20978" xr:uid="{B41975C1-3B56-4129-99A3-C3FFA09D602A}"/>
    <cellStyle name="Header2 3 27 2 5" xfId="20979" xr:uid="{13839E8F-4E42-4B84-9B8B-4553250FD8FC}"/>
    <cellStyle name="Header2 3 27 2 6" xfId="20980" xr:uid="{034EEF07-4298-4A5C-8E21-C51EFB516E16}"/>
    <cellStyle name="Header2 3 27 3" xfId="20981" xr:uid="{7C50404D-6DCB-4A28-8E52-33775D56DEBB}"/>
    <cellStyle name="Header2 3 27 3 2" xfId="20982" xr:uid="{DF91A8C8-1C6F-4D3C-A42D-11F1A404EF21}"/>
    <cellStyle name="Header2 3 27 3 3" xfId="20983" xr:uid="{11BA877F-7C16-4D78-8863-F360DECE8D58}"/>
    <cellStyle name="Header2 3 27 4" xfId="20984" xr:uid="{D1DDBFD8-4963-4E7F-939F-808A94BA4906}"/>
    <cellStyle name="Header2 3 27 4 2" xfId="20985" xr:uid="{78C8B256-47A6-43CC-A711-7C37FA2B5B57}"/>
    <cellStyle name="Header2 3 27 4 3" xfId="20986" xr:uid="{180CFB32-DE7F-43B8-B8E6-69AA4B003677}"/>
    <cellStyle name="Header2 3 27 5" xfId="20987" xr:uid="{9CC8AAC9-BAB0-4BF1-9953-319AEAAFE769}"/>
    <cellStyle name="Header2 3 27 5 2" xfId="20988" xr:uid="{414CFFEC-12FB-423F-88D6-1CD6DD3AC6A7}"/>
    <cellStyle name="Header2 3 27 5 3" xfId="20989" xr:uid="{C52C1C1B-71D7-4533-BCC2-773601EF7C6D}"/>
    <cellStyle name="Header2 3 27 6" xfId="20990" xr:uid="{C4EBB8C1-B9A1-4997-850E-BEED28DC08FF}"/>
    <cellStyle name="Header2 3 27 6 2" xfId="20991" xr:uid="{71952A8F-B70C-45FB-BD03-94267D4F680B}"/>
    <cellStyle name="Header2 3 27 6 3" xfId="20992" xr:uid="{2720396E-B706-4B52-9F7F-6934BCBEB6DA}"/>
    <cellStyle name="Header2 3 27 7" xfId="20993" xr:uid="{82DB0760-6890-4F57-B733-05D49219860E}"/>
    <cellStyle name="Header2 3 27 8" xfId="20994" xr:uid="{E921DBFA-4191-4619-B1C8-F7D8D9AC9391}"/>
    <cellStyle name="Header2 3 28" xfId="20995" xr:uid="{7D94F575-DC1A-4766-AFCC-8A400185C1E1}"/>
    <cellStyle name="Header2 3 28 2" xfId="20996" xr:uid="{DD52BDE0-26AB-4FE8-9EF9-E8BDAE05E7A2}"/>
    <cellStyle name="Header2 3 28 2 2" xfId="20997" xr:uid="{2C8C9230-C37D-4802-9199-647C09F4F23C}"/>
    <cellStyle name="Header2 3 28 2 3" xfId="20998" xr:uid="{E5F6E9F8-582D-4465-A811-1AD5146FC94B}"/>
    <cellStyle name="Header2 3 28 2 4" xfId="20999" xr:uid="{5EB0A89B-D5F3-439F-97E0-D98033A5BFAF}"/>
    <cellStyle name="Header2 3 28 2 5" xfId="21000" xr:uid="{315C4528-4B97-492E-8BAF-B76742BF14A4}"/>
    <cellStyle name="Header2 3 28 2 6" xfId="21001" xr:uid="{A0B2F45A-AEF1-4B9B-9007-6CE4C0AF4670}"/>
    <cellStyle name="Header2 3 28 3" xfId="21002" xr:uid="{778D5B1E-66C1-4975-B74C-D84DB08E212B}"/>
    <cellStyle name="Header2 3 28 3 2" xfId="21003" xr:uid="{5FCE76F8-4DB7-42A7-8E79-5B8B97CD8BBF}"/>
    <cellStyle name="Header2 3 28 3 3" xfId="21004" xr:uid="{9D10BCF5-134C-45F0-9615-7B07AF24EB3C}"/>
    <cellStyle name="Header2 3 28 4" xfId="21005" xr:uid="{9C2A2FF3-A493-4FDC-9F0F-170BA66733E2}"/>
    <cellStyle name="Header2 3 28 4 2" xfId="21006" xr:uid="{31C40E7C-2987-4010-B64D-64B1DD38C3C4}"/>
    <cellStyle name="Header2 3 28 4 3" xfId="21007" xr:uid="{3A76AE88-45BB-494D-9E50-95E55E96958C}"/>
    <cellStyle name="Header2 3 28 5" xfId="21008" xr:uid="{24940F8C-F412-4994-B41D-6CA686CF386C}"/>
    <cellStyle name="Header2 3 28 5 2" xfId="21009" xr:uid="{E31EB11F-5F1E-4137-91B2-8FDFAA049B99}"/>
    <cellStyle name="Header2 3 28 5 3" xfId="21010" xr:uid="{DC1022DF-14B5-4074-98B7-ACC390F6A0B1}"/>
    <cellStyle name="Header2 3 28 6" xfId="21011" xr:uid="{12635CD3-86C9-4376-BD6F-DFC020FB2769}"/>
    <cellStyle name="Header2 3 28 6 2" xfId="21012" xr:uid="{D5AEC90B-3DAD-4787-99E4-6DFA8AA7DF15}"/>
    <cellStyle name="Header2 3 28 6 3" xfId="21013" xr:uid="{D045FAB3-80E1-4446-B563-A88A5AC0B8D4}"/>
    <cellStyle name="Header2 3 28 7" xfId="21014" xr:uid="{CC67C5AC-7327-4E7B-8731-563E03232FDD}"/>
    <cellStyle name="Header2 3 28 8" xfId="21015" xr:uid="{AAB7ECA8-541E-412F-AAA5-E51723D0EFFC}"/>
    <cellStyle name="Header2 3 29" xfId="21016" xr:uid="{7257E625-5A8D-446D-8964-7D0B87A52F18}"/>
    <cellStyle name="Header2 3 29 2" xfId="21017" xr:uid="{10B78707-348B-451E-ABF3-BFD0A81ECBCB}"/>
    <cellStyle name="Header2 3 29 2 2" xfId="21018" xr:uid="{F33B12DA-521A-44B0-9F43-DF0C4FE2EED5}"/>
    <cellStyle name="Header2 3 29 2 3" xfId="21019" xr:uid="{D6110649-B6E1-481F-9062-1F2ACDF3B814}"/>
    <cellStyle name="Header2 3 29 2 4" xfId="21020" xr:uid="{1E447495-316B-4531-8805-AEB6F310F6E8}"/>
    <cellStyle name="Header2 3 29 2 5" xfId="21021" xr:uid="{606BF56B-6A0D-4C1E-82C0-31B784FF9FC5}"/>
    <cellStyle name="Header2 3 29 2 6" xfId="21022" xr:uid="{6DFF4F5F-F1D9-40E7-BB36-14B0F96EE4B2}"/>
    <cellStyle name="Header2 3 29 3" xfId="21023" xr:uid="{3246925E-4850-462F-9962-7CA3E3090BBE}"/>
    <cellStyle name="Header2 3 29 3 2" xfId="21024" xr:uid="{E5A55DBA-CEB8-477C-9953-ED312FEC6D0D}"/>
    <cellStyle name="Header2 3 29 3 3" xfId="21025" xr:uid="{4E847DE3-367E-46B6-A7AB-82B834BA91FA}"/>
    <cellStyle name="Header2 3 29 4" xfId="21026" xr:uid="{1E33709B-6E10-4217-AB5D-933E94D0075D}"/>
    <cellStyle name="Header2 3 29 4 2" xfId="21027" xr:uid="{E44744DA-35B4-4F93-B3FE-B9891059CA97}"/>
    <cellStyle name="Header2 3 29 4 3" xfId="21028" xr:uid="{1442F1E3-6D8D-44DD-8B4B-5091D2FE84B1}"/>
    <cellStyle name="Header2 3 29 5" xfId="21029" xr:uid="{D65C0A66-2537-41E2-A217-18E92EA7CB5D}"/>
    <cellStyle name="Header2 3 29 5 2" xfId="21030" xr:uid="{E4705A94-D68F-44FE-B34D-4A99A27BE78F}"/>
    <cellStyle name="Header2 3 29 5 3" xfId="21031" xr:uid="{4B0B4F05-8A88-4EBB-B30A-5ECCDAD920A5}"/>
    <cellStyle name="Header2 3 29 6" xfId="21032" xr:uid="{E9B257CF-97F9-4238-BA5F-6FC36C7FFCA2}"/>
    <cellStyle name="Header2 3 29 6 2" xfId="21033" xr:uid="{401F97BB-AE87-4295-85E2-C0442B3D4429}"/>
    <cellStyle name="Header2 3 29 6 3" xfId="21034" xr:uid="{5D4CE93B-28AB-419A-BF03-F053C993EAC8}"/>
    <cellStyle name="Header2 3 29 7" xfId="21035" xr:uid="{7BC11E48-909C-4F7B-9804-11D1770D240A}"/>
    <cellStyle name="Header2 3 29 8" xfId="21036" xr:uid="{9DF3FC03-52B8-44C5-99E8-BCD7B02D362C}"/>
    <cellStyle name="Header2 3 3" xfId="21037" xr:uid="{382412AC-651D-4A87-BFAF-9796EC06E5EE}"/>
    <cellStyle name="Header2 3 3 2" xfId="21038" xr:uid="{DB5367C3-619F-4454-98AB-37496C706D17}"/>
    <cellStyle name="Header2 3 3 2 2" xfId="21039" xr:uid="{BF32FF7B-8655-4FAB-9ED0-0E604BFFAD05}"/>
    <cellStyle name="Header2 3 3 2 3" xfId="21040" xr:uid="{BE71C8FC-01C0-47E5-AE4B-DF92208D80CC}"/>
    <cellStyle name="Header2 3 3 2 4" xfId="21041" xr:uid="{E4555EBC-BB24-4B5B-AB0D-3561E5AEAF6F}"/>
    <cellStyle name="Header2 3 3 2 5" xfId="21042" xr:uid="{5389ED98-42D9-459A-B551-F3D89E8FB644}"/>
    <cellStyle name="Header2 3 3 2 6" xfId="21043" xr:uid="{F14EF8EC-4DD9-48C1-9C35-FEE6A05D1D3A}"/>
    <cellStyle name="Header2 3 3 3" xfId="21044" xr:uid="{1D97EC70-EEE6-415A-A42D-485ABE257552}"/>
    <cellStyle name="Header2 3 3 3 2" xfId="21045" xr:uid="{EC26DF4D-9371-44F4-AEE2-09D1747BC349}"/>
    <cellStyle name="Header2 3 3 3 3" xfId="21046" xr:uid="{CEC73E42-25C4-43FB-A927-A7C9FD3EBF0C}"/>
    <cellStyle name="Header2 3 3 4" xfId="21047" xr:uid="{9BB349C1-F0BF-4178-A531-9F3E70745DBC}"/>
    <cellStyle name="Header2 3 3 4 2" xfId="21048" xr:uid="{27C644A3-8AF6-4A07-8D7D-5E7964645F43}"/>
    <cellStyle name="Header2 3 3 4 3" xfId="21049" xr:uid="{7702A70D-C652-4ED8-A7B0-77DE206EF4E4}"/>
    <cellStyle name="Header2 3 3 5" xfId="21050" xr:uid="{5200B9D3-3EC4-4C96-8595-5FA2D54432F2}"/>
    <cellStyle name="Header2 3 3 5 2" xfId="21051" xr:uid="{A13A5AA1-14D3-409D-A57C-E114FF594982}"/>
    <cellStyle name="Header2 3 3 5 3" xfId="21052" xr:uid="{0CF1B690-50E1-4F11-A1A9-861FABAE0AED}"/>
    <cellStyle name="Header2 3 3 6" xfId="21053" xr:uid="{81DA0ED3-2055-45EA-A980-D4EAA5321A04}"/>
    <cellStyle name="Header2 3 3 6 2" xfId="21054" xr:uid="{62E87079-A7AC-4E3E-B3D2-ECB7D9E410A3}"/>
    <cellStyle name="Header2 3 3 6 3" xfId="21055" xr:uid="{2170E585-EAEE-4203-94CE-3CFC2F5EFE7C}"/>
    <cellStyle name="Header2 3 3 7" xfId="21056" xr:uid="{C5AB149B-2A52-40DE-BB29-577BF909E0B6}"/>
    <cellStyle name="Header2 3 3 8" xfId="21057" xr:uid="{ABBD86DC-8EBC-42DC-8B8E-8D494A97DCFB}"/>
    <cellStyle name="Header2 3 30" xfId="21058" xr:uid="{B563BE4E-A5C2-4B4A-A886-E6A524BC06EA}"/>
    <cellStyle name="Header2 3 30 2" xfId="21059" xr:uid="{DB01654E-6F7E-4635-BBE9-FADD5D54CEDF}"/>
    <cellStyle name="Header2 3 30 2 2" xfId="21060" xr:uid="{57ACE380-D013-4BB0-9ED8-286BCF10D24A}"/>
    <cellStyle name="Header2 3 30 2 3" xfId="21061" xr:uid="{534ADA92-68CD-45D2-BCCE-F6EAD2F4361D}"/>
    <cellStyle name="Header2 3 30 2 4" xfId="21062" xr:uid="{0C830CF1-09B3-4276-AD68-67E2798AA8B9}"/>
    <cellStyle name="Header2 3 30 2 5" xfId="21063" xr:uid="{A6AD43A9-EEE4-43CD-AF98-0A99FD5C0092}"/>
    <cellStyle name="Header2 3 30 2 6" xfId="21064" xr:uid="{9BDB1FC4-EA32-4A24-9B95-BCA732C031B1}"/>
    <cellStyle name="Header2 3 30 3" xfId="21065" xr:uid="{893500BF-3F19-486C-B755-E539FD199CDB}"/>
    <cellStyle name="Header2 3 30 3 2" xfId="21066" xr:uid="{E040D23E-C656-4A03-BA1A-92236693ADF4}"/>
    <cellStyle name="Header2 3 30 3 3" xfId="21067" xr:uid="{AF60F8FC-F1C8-4422-A2D3-15D38DCCBE0D}"/>
    <cellStyle name="Header2 3 30 4" xfId="21068" xr:uid="{F859F189-4E56-4569-B9E8-818D0BC9F71E}"/>
    <cellStyle name="Header2 3 30 4 2" xfId="21069" xr:uid="{E027BC92-2C71-489D-812E-1F8E80A1539B}"/>
    <cellStyle name="Header2 3 30 4 3" xfId="21070" xr:uid="{D9CA2013-28FE-4A79-91C0-01F5E15253C5}"/>
    <cellStyle name="Header2 3 30 5" xfId="21071" xr:uid="{C54A876A-DEFC-4D12-8008-959389F8CEB7}"/>
    <cellStyle name="Header2 3 30 5 2" xfId="21072" xr:uid="{8793C11A-6359-4176-B67F-26473A9D48FB}"/>
    <cellStyle name="Header2 3 30 5 3" xfId="21073" xr:uid="{E55EE1E5-260B-431F-96E5-BCADAACB23E0}"/>
    <cellStyle name="Header2 3 30 6" xfId="21074" xr:uid="{5FBDF2DD-5567-42D5-9A50-76BE57233727}"/>
    <cellStyle name="Header2 3 30 6 2" xfId="21075" xr:uid="{DAF9D0FF-B7DC-42E3-BB8E-37B398A4A3E8}"/>
    <cellStyle name="Header2 3 30 6 3" xfId="21076" xr:uid="{27330267-C124-4306-87EF-FDE2B8066B2A}"/>
    <cellStyle name="Header2 3 30 7" xfId="21077" xr:uid="{87AB1693-6914-451A-9862-780A438A9A7D}"/>
    <cellStyle name="Header2 3 30 8" xfId="21078" xr:uid="{6B10B677-6553-40D8-9223-C5B86FC82FB5}"/>
    <cellStyle name="Header2 3 31" xfId="21079" xr:uid="{C560F5A3-6D90-4D19-A4B3-CCDA7793C5F6}"/>
    <cellStyle name="Header2 3 31 2" xfId="21080" xr:uid="{DC07DC09-BD79-4391-960D-411A9DEA9DE1}"/>
    <cellStyle name="Header2 3 31 2 2" xfId="21081" xr:uid="{58407AF2-66F9-485D-9D52-09EF9C5AE77E}"/>
    <cellStyle name="Header2 3 31 2 3" xfId="21082" xr:uid="{253918DC-DF2B-4732-A326-7AEA128620A7}"/>
    <cellStyle name="Header2 3 31 2 4" xfId="21083" xr:uid="{ED42B400-7AA2-4F94-B1CA-69BC9EBD5D18}"/>
    <cellStyle name="Header2 3 31 2 5" xfId="21084" xr:uid="{D6D12984-13C8-4649-9919-09B833797405}"/>
    <cellStyle name="Header2 3 31 2 6" xfId="21085" xr:uid="{38E697D5-8650-405D-B68B-56ED2CAFA243}"/>
    <cellStyle name="Header2 3 31 3" xfId="21086" xr:uid="{DDB2FB72-50E6-425D-B8E9-B9C4AF3B3C5C}"/>
    <cellStyle name="Header2 3 31 3 2" xfId="21087" xr:uid="{772D72AF-FF5D-433A-9AC8-342620BC2A4E}"/>
    <cellStyle name="Header2 3 31 3 3" xfId="21088" xr:uid="{6A9C3B02-6F5A-4A5C-8EAB-719C2CC86D41}"/>
    <cellStyle name="Header2 3 31 4" xfId="21089" xr:uid="{2CC026CD-3C72-49C8-9F39-2959F900AB67}"/>
    <cellStyle name="Header2 3 31 4 2" xfId="21090" xr:uid="{A85268A4-43C9-4EF7-8A83-50186DADDE99}"/>
    <cellStyle name="Header2 3 31 4 3" xfId="21091" xr:uid="{4C76A389-E9D2-4743-80AB-9AA1B8EBDC00}"/>
    <cellStyle name="Header2 3 31 5" xfId="21092" xr:uid="{B73AAB07-C012-4B7A-B1AE-88F3E4650510}"/>
    <cellStyle name="Header2 3 31 5 2" xfId="21093" xr:uid="{00B7B962-2EC1-4CD4-88F2-F25E14DF00D5}"/>
    <cellStyle name="Header2 3 31 5 3" xfId="21094" xr:uid="{CC16521F-8E2F-4BB4-92E0-CAD52C7DAFB3}"/>
    <cellStyle name="Header2 3 31 6" xfId="21095" xr:uid="{5E0BEDC4-FE97-43F7-B62B-2EF1BE2ACB85}"/>
    <cellStyle name="Header2 3 31 6 2" xfId="21096" xr:uid="{433F2FC3-CB5A-4C50-8DA7-92977F629E3F}"/>
    <cellStyle name="Header2 3 31 6 3" xfId="21097" xr:uid="{EFFBE24B-699B-4804-A95E-A7D8CE3AE204}"/>
    <cellStyle name="Header2 3 31 7" xfId="21098" xr:uid="{3E9DBDF2-D726-4362-9C49-81667C6FB7E3}"/>
    <cellStyle name="Header2 3 31 8" xfId="21099" xr:uid="{A2F11DA9-D6BE-4935-81A5-6C0BB0A3264B}"/>
    <cellStyle name="Header2 3 32" xfId="21100" xr:uid="{6D0D0325-F9CA-4A93-BDD7-CF6ECA8B9C13}"/>
    <cellStyle name="Header2 3 32 2" xfId="21101" xr:uid="{C4336E68-3873-4E83-A02E-49462CBE540C}"/>
    <cellStyle name="Header2 3 32 2 2" xfId="21102" xr:uid="{F1EE84F3-F633-4995-A198-675EC163582A}"/>
    <cellStyle name="Header2 3 32 2 3" xfId="21103" xr:uid="{85BCFC2C-87D2-452D-BDB5-C81B0F0C6BF4}"/>
    <cellStyle name="Header2 3 32 2 4" xfId="21104" xr:uid="{485BFBFD-2829-4895-BC61-0C5BBD9A348F}"/>
    <cellStyle name="Header2 3 32 2 5" xfId="21105" xr:uid="{58E88B36-0258-46BC-AD90-D899BD88F3BA}"/>
    <cellStyle name="Header2 3 32 2 6" xfId="21106" xr:uid="{6FA45EF4-0139-49F3-989F-E55620675AC5}"/>
    <cellStyle name="Header2 3 32 3" xfId="21107" xr:uid="{46041C4A-EFDC-4D1B-A317-A1B070D9D760}"/>
    <cellStyle name="Header2 3 32 3 2" xfId="21108" xr:uid="{7FBBD874-0A91-41CE-8E4C-E25A2C21C04E}"/>
    <cellStyle name="Header2 3 32 3 3" xfId="21109" xr:uid="{0DF47F11-6312-4F74-AAFF-4E3739D7B99A}"/>
    <cellStyle name="Header2 3 32 4" xfId="21110" xr:uid="{EEFADDF1-3D80-4644-BB78-39689CF306C8}"/>
    <cellStyle name="Header2 3 32 4 2" xfId="21111" xr:uid="{EA55DFF6-CA83-4BBD-A515-380F98B39546}"/>
    <cellStyle name="Header2 3 32 4 3" xfId="21112" xr:uid="{69872899-F05C-4D7A-9EDD-302286D20181}"/>
    <cellStyle name="Header2 3 32 5" xfId="21113" xr:uid="{DB2DD2B0-99CE-4869-A901-B8677B2329E9}"/>
    <cellStyle name="Header2 3 32 5 2" xfId="21114" xr:uid="{118043E0-19BF-41D1-AD5D-9DEBDC625F75}"/>
    <cellStyle name="Header2 3 32 5 3" xfId="21115" xr:uid="{F482112D-5011-4A79-84EC-A765AA5F4D78}"/>
    <cellStyle name="Header2 3 32 6" xfId="21116" xr:uid="{48F3B687-A387-4E2B-BC17-2A03B9B5F839}"/>
    <cellStyle name="Header2 3 32 6 2" xfId="21117" xr:uid="{FB323254-53A0-48A3-9DAE-E88D8D51687E}"/>
    <cellStyle name="Header2 3 32 6 3" xfId="21118" xr:uid="{F997C571-6A0F-4CA6-B16E-CD387EE063DE}"/>
    <cellStyle name="Header2 3 32 7" xfId="21119" xr:uid="{EB33A9DC-F49A-4DAF-955B-E3A144FBFD8F}"/>
    <cellStyle name="Header2 3 32 8" xfId="21120" xr:uid="{2CA77EA4-F7FC-49C1-8440-180E41EBA07F}"/>
    <cellStyle name="Header2 3 33" xfId="21121" xr:uid="{BD06E209-A6A3-4DA0-BBBB-1943011EC999}"/>
    <cellStyle name="Header2 3 33 2" xfId="21122" xr:uid="{80DA70C7-EC61-40CE-8355-E13AF05DAA1B}"/>
    <cellStyle name="Header2 3 33 2 2" xfId="21123" xr:uid="{8AC64B48-8AD4-43E2-99AC-50B29CE94520}"/>
    <cellStyle name="Header2 3 33 2 3" xfId="21124" xr:uid="{52D555D3-90B7-409F-8832-406F08DBEF5D}"/>
    <cellStyle name="Header2 3 33 2 4" xfId="21125" xr:uid="{87AD8101-F2D4-4224-90C9-5367EDB4F2F8}"/>
    <cellStyle name="Header2 3 33 2 5" xfId="21126" xr:uid="{254D76C2-ADFC-450A-8950-ABE71DCD3BAA}"/>
    <cellStyle name="Header2 3 33 2 6" xfId="21127" xr:uid="{AAD8D002-DAE8-4E51-88B1-D71C708DA6F8}"/>
    <cellStyle name="Header2 3 33 3" xfId="21128" xr:uid="{20AF724F-6C22-4156-8D40-03EF0401C915}"/>
    <cellStyle name="Header2 3 33 3 2" xfId="21129" xr:uid="{B06AC412-1C66-4D70-9483-AA9C4429A820}"/>
    <cellStyle name="Header2 3 33 3 3" xfId="21130" xr:uid="{C3EB8298-C8EC-4D53-BE8B-F6792B0F9E28}"/>
    <cellStyle name="Header2 3 33 4" xfId="21131" xr:uid="{18348944-6507-47B9-AA73-4EB5B61D8437}"/>
    <cellStyle name="Header2 3 33 4 2" xfId="21132" xr:uid="{655860C9-8546-4985-B397-9675C70903BE}"/>
    <cellStyle name="Header2 3 33 4 3" xfId="21133" xr:uid="{5EDD714B-BB40-475C-9C30-0358C0F22B07}"/>
    <cellStyle name="Header2 3 33 5" xfId="21134" xr:uid="{580A16EB-30A2-4CA5-84D8-43A88F4AD7BE}"/>
    <cellStyle name="Header2 3 33 5 2" xfId="21135" xr:uid="{CB518227-D42B-4E0C-A4CC-5739494468DC}"/>
    <cellStyle name="Header2 3 33 5 3" xfId="21136" xr:uid="{47E16653-0C6C-43F5-8828-ABA732883771}"/>
    <cellStyle name="Header2 3 33 6" xfId="21137" xr:uid="{BA01E3F1-A4D4-42B0-BC11-30CA83AB12CD}"/>
    <cellStyle name="Header2 3 33 6 2" xfId="21138" xr:uid="{7875088C-42F2-454D-B8B0-BF601900FEFF}"/>
    <cellStyle name="Header2 3 33 6 3" xfId="21139" xr:uid="{796790B0-762A-4568-944F-3D90D63D5C1A}"/>
    <cellStyle name="Header2 3 33 7" xfId="21140" xr:uid="{1770418D-656B-4001-BC35-2D961C664E3A}"/>
    <cellStyle name="Header2 3 33 8" xfId="21141" xr:uid="{749EBC36-6AAA-43E4-A693-2B94B88EB77F}"/>
    <cellStyle name="Header2 3 34" xfId="21142" xr:uid="{6DF84D83-684B-4A4A-BF8B-DBB71DFB1A08}"/>
    <cellStyle name="Header2 3 34 2" xfId="21143" xr:uid="{F0C7DDD1-6C02-422D-883F-4A0E22CE3AB9}"/>
    <cellStyle name="Header2 3 34 2 2" xfId="21144" xr:uid="{798FDABA-D42E-4DFB-9F41-D36AF1988B09}"/>
    <cellStyle name="Header2 3 34 2 3" xfId="21145" xr:uid="{C8DBF35B-E728-4A0E-8C80-3D05BF85C618}"/>
    <cellStyle name="Header2 3 34 2 4" xfId="21146" xr:uid="{E2FF3C77-03C2-4A61-A79E-8F4B5270ECA6}"/>
    <cellStyle name="Header2 3 34 2 5" xfId="21147" xr:uid="{4EA40178-11A1-4295-8FEA-E83B82A6C5EC}"/>
    <cellStyle name="Header2 3 34 2 6" xfId="21148" xr:uid="{CF4601A9-A745-4831-ADE9-98B8C97949E0}"/>
    <cellStyle name="Header2 3 34 3" xfId="21149" xr:uid="{562D3BC8-D446-4FD6-A2ED-0BB77CC9039B}"/>
    <cellStyle name="Header2 3 34 3 2" xfId="21150" xr:uid="{E2E22360-269D-414B-BFB9-8B9139549FAB}"/>
    <cellStyle name="Header2 3 34 3 3" xfId="21151" xr:uid="{A8126FCD-9365-44F9-8E03-59E6EEA415DA}"/>
    <cellStyle name="Header2 3 34 4" xfId="21152" xr:uid="{0C992357-FBA3-44D0-BE51-B844AADCF928}"/>
    <cellStyle name="Header2 3 34 4 2" xfId="21153" xr:uid="{347B937E-4AFE-4CD4-8551-D9A838F9D6AF}"/>
    <cellStyle name="Header2 3 34 4 3" xfId="21154" xr:uid="{8864AB64-1CA2-4F4D-93B5-B3805BE1D3F0}"/>
    <cellStyle name="Header2 3 34 5" xfId="21155" xr:uid="{EB5DDF06-6007-48BB-9A99-FDFD834E46D4}"/>
    <cellStyle name="Header2 3 34 5 2" xfId="21156" xr:uid="{ACD58EB0-AF6F-4EC9-AC85-45B69BF9A23C}"/>
    <cellStyle name="Header2 3 34 5 3" xfId="21157" xr:uid="{A2DA96D0-6D6E-4DB7-8543-0445EEED8F00}"/>
    <cellStyle name="Header2 3 34 6" xfId="21158" xr:uid="{6444FB75-A2A2-4F2E-A5A3-F6F9CEFF32C3}"/>
    <cellStyle name="Header2 3 34 6 2" xfId="21159" xr:uid="{FE03D53D-6174-4089-BAE4-2A76C94C100F}"/>
    <cellStyle name="Header2 3 34 6 3" xfId="21160" xr:uid="{1E788F5C-EA60-49B6-A1B0-BC14C1ABB790}"/>
    <cellStyle name="Header2 3 34 7" xfId="21161" xr:uid="{BA4DB25D-B310-4885-9333-C34A7B01D08D}"/>
    <cellStyle name="Header2 3 34 8" xfId="21162" xr:uid="{6CDBF6DB-B590-4895-BC9E-726B9BE4F5B3}"/>
    <cellStyle name="Header2 3 35" xfId="21163" xr:uid="{59F1993D-ED34-44A0-8787-6FD683B6329D}"/>
    <cellStyle name="Header2 3 35 2" xfId="21164" xr:uid="{1EDFAB87-4E0D-490C-BAF1-2B5F27F630BE}"/>
    <cellStyle name="Header2 3 35 2 2" xfId="21165" xr:uid="{D88E5271-7FA4-45FB-9762-59F4E280A3DE}"/>
    <cellStyle name="Header2 3 35 2 3" xfId="21166" xr:uid="{AAC3387B-AE49-42DB-BD36-DD5A931FC767}"/>
    <cellStyle name="Header2 3 35 2 4" xfId="21167" xr:uid="{A4565D4D-F7D0-48CE-A248-77931FE9E0C9}"/>
    <cellStyle name="Header2 3 35 2 5" xfId="21168" xr:uid="{C0EB0D2B-20D5-4BD6-A019-D3A9F032D2EB}"/>
    <cellStyle name="Header2 3 35 2 6" xfId="21169" xr:uid="{6F2F9F68-305A-41CB-B080-5FCA99890865}"/>
    <cellStyle name="Header2 3 35 3" xfId="21170" xr:uid="{FD9E8D1A-6EB8-4DC2-B4DE-47CFB7A6A49E}"/>
    <cellStyle name="Header2 3 35 3 2" xfId="21171" xr:uid="{5CD2FE92-2F40-43F3-9917-7557B6BFA621}"/>
    <cellStyle name="Header2 3 35 3 3" xfId="21172" xr:uid="{E8B130EE-61C1-486A-8471-2B9480C4C32F}"/>
    <cellStyle name="Header2 3 35 4" xfId="21173" xr:uid="{DEE3D75B-3FF5-46B7-A643-C1B68ADE4526}"/>
    <cellStyle name="Header2 3 35 4 2" xfId="21174" xr:uid="{C6B0A363-5C3B-4D37-8E05-36AFEDB61FFE}"/>
    <cellStyle name="Header2 3 35 4 3" xfId="21175" xr:uid="{718C5EA7-F665-44E2-AACF-39906B80352F}"/>
    <cellStyle name="Header2 3 35 5" xfId="21176" xr:uid="{F8B1B9EC-8A27-4211-93D5-32A1D4C73742}"/>
    <cellStyle name="Header2 3 35 5 2" xfId="21177" xr:uid="{53AF9CD9-11E7-4EA4-A5D9-989D42D2042E}"/>
    <cellStyle name="Header2 3 35 5 3" xfId="21178" xr:uid="{585324AE-3BE3-4465-9F4A-5AF1FF07638D}"/>
    <cellStyle name="Header2 3 35 6" xfId="21179" xr:uid="{3DAA3542-B331-4107-9E74-61A60CE6AD3F}"/>
    <cellStyle name="Header2 3 35 6 2" xfId="21180" xr:uid="{DFFB5063-C26B-4640-8C65-D937487618E1}"/>
    <cellStyle name="Header2 3 35 6 3" xfId="21181" xr:uid="{FFB3BC30-5C0C-4F93-9D5D-62EDCE30C92F}"/>
    <cellStyle name="Header2 3 35 7" xfId="21182" xr:uid="{B80CC8A2-F7BD-4B7E-9536-51E1826F0400}"/>
    <cellStyle name="Header2 3 35 8" xfId="21183" xr:uid="{8B42DF7F-D15B-4A5B-B7D4-D9D8D9E12959}"/>
    <cellStyle name="Header2 3 36" xfId="21184" xr:uid="{8BF78ED3-3411-4EEE-BD12-717713650D1B}"/>
    <cellStyle name="Header2 3 36 2" xfId="21185" xr:uid="{0D6BB9C3-AA30-4C7C-9B07-45B2BE93D766}"/>
    <cellStyle name="Header2 3 36 3" xfId="21186" xr:uid="{C1C9C415-8894-4274-819F-B5DBDD6B652E}"/>
    <cellStyle name="Header2 3 36 4" xfId="21187" xr:uid="{E473A6BC-7D12-4536-B19F-9212B3892C8A}"/>
    <cellStyle name="Header2 3 36 5" xfId="21188" xr:uid="{C94262CC-B9B4-40C8-8C62-2E3366EA6C6C}"/>
    <cellStyle name="Header2 3 36 6" xfId="21189" xr:uid="{2ED3FFD6-A35D-4E9D-85BB-4843CD70C8CC}"/>
    <cellStyle name="Header2 3 37" xfId="21190" xr:uid="{0C3CEDE4-891D-42BF-A382-34937342A93E}"/>
    <cellStyle name="Header2 3 37 2" xfId="21191" xr:uid="{411A87EE-4C9D-4DBF-89A3-6E36AD3020E6}"/>
    <cellStyle name="Header2 3 37 3" xfId="21192" xr:uid="{AFAE8EAE-29B2-46FD-B631-035C21F518AD}"/>
    <cellStyle name="Header2 3 38" xfId="21193" xr:uid="{4AA032CF-DC6E-4B0F-9D06-5A646F2FBF4C}"/>
    <cellStyle name="Header2 3 38 2" xfId="21194" xr:uid="{C8BF02C9-3922-4440-9AA7-3F04A3A6A40F}"/>
    <cellStyle name="Header2 3 38 3" xfId="21195" xr:uid="{1173F1EB-CBBF-4F72-B4D8-D47E4FB1EAB6}"/>
    <cellStyle name="Header2 3 39" xfId="21196" xr:uid="{A4A162AF-3BFF-497D-AB63-D0E2F1B15B7E}"/>
    <cellStyle name="Header2 3 39 2" xfId="21197" xr:uid="{3FD4C768-B354-4179-811A-74DD20C2C045}"/>
    <cellStyle name="Header2 3 39 3" xfId="21198" xr:uid="{86A7CC61-4943-4FAE-B404-ED0CE2F0A0EF}"/>
    <cellStyle name="Header2 3 4" xfId="21199" xr:uid="{E08AF9C5-E021-4A1A-9768-C8FDC9BA4517}"/>
    <cellStyle name="Header2 3 4 2" xfId="21200" xr:uid="{785DDD0E-F5EB-4480-9E8E-43416D770681}"/>
    <cellStyle name="Header2 3 4 2 2" xfId="21201" xr:uid="{3FF5D7FC-7123-4816-AABC-D636E5BEB232}"/>
    <cellStyle name="Header2 3 4 2 3" xfId="21202" xr:uid="{AEA36057-8492-48B8-9EED-0671C53E7DE2}"/>
    <cellStyle name="Header2 3 4 2 4" xfId="21203" xr:uid="{FF18B03E-6DA4-4571-B721-B4431E5EC961}"/>
    <cellStyle name="Header2 3 4 2 5" xfId="21204" xr:uid="{11E1A844-3C52-49E3-8DCF-B470ABDE145B}"/>
    <cellStyle name="Header2 3 4 2 6" xfId="21205" xr:uid="{569AA69A-5074-4EE9-897C-B1A4E9115EE9}"/>
    <cellStyle name="Header2 3 4 3" xfId="21206" xr:uid="{4DE74186-913F-4FEB-920B-1DA7A54DC105}"/>
    <cellStyle name="Header2 3 4 3 2" xfId="21207" xr:uid="{8D1F060D-9D57-4D44-AD46-673A207E83B0}"/>
    <cellStyle name="Header2 3 4 3 3" xfId="21208" xr:uid="{08856858-5410-4505-8328-FEED820F28DB}"/>
    <cellStyle name="Header2 3 4 4" xfId="21209" xr:uid="{2B30E698-F675-4224-A4BB-BAB1998667A0}"/>
    <cellStyle name="Header2 3 4 4 2" xfId="21210" xr:uid="{DB9EF717-6DB6-4121-A8CE-1F11411D1125}"/>
    <cellStyle name="Header2 3 4 4 3" xfId="21211" xr:uid="{0A2415C1-78B7-4244-8721-51823D014DF7}"/>
    <cellStyle name="Header2 3 4 5" xfId="21212" xr:uid="{D36E5C51-BAA8-41B2-90ED-00C6410DB710}"/>
    <cellStyle name="Header2 3 4 5 2" xfId="21213" xr:uid="{104ED175-05C6-46DC-B2FE-22F2DB68F8DC}"/>
    <cellStyle name="Header2 3 4 5 3" xfId="21214" xr:uid="{E515219D-2DC4-47F5-A190-8B25A57A3D08}"/>
    <cellStyle name="Header2 3 4 6" xfId="21215" xr:uid="{239A0326-C0E0-46EE-B505-30FC5F6DB6BC}"/>
    <cellStyle name="Header2 3 4 6 2" xfId="21216" xr:uid="{3D1778CD-ED29-4729-81A4-9E16D3CED533}"/>
    <cellStyle name="Header2 3 4 6 3" xfId="21217" xr:uid="{EAC31AF7-0841-40EE-B05F-AEA62CF08C1C}"/>
    <cellStyle name="Header2 3 4 7" xfId="21218" xr:uid="{88BBA628-00D3-4A8C-B848-2BB6285AAD3E}"/>
    <cellStyle name="Header2 3 4 8" xfId="21219" xr:uid="{3697C298-EA1D-48E2-9F9C-940C6CB38903}"/>
    <cellStyle name="Header2 3 40" xfId="21220" xr:uid="{64F303E5-DC2A-4B56-9C53-27316DD9695C}"/>
    <cellStyle name="Header2 3 40 2" xfId="21221" xr:uid="{5658F058-2487-4733-A661-AE0B04EB2EF3}"/>
    <cellStyle name="Header2 3 40 3" xfId="21222" xr:uid="{B232283A-4FD0-4201-904C-764C3D0E39F7}"/>
    <cellStyle name="Header2 3 41" xfId="21223" xr:uid="{32E2129E-3609-4AB8-B8A2-B588368FFA7F}"/>
    <cellStyle name="Header2 3 42" xfId="21224" xr:uid="{42EBE721-909D-4403-95CD-AD69B85C77C8}"/>
    <cellStyle name="Header2 3 5" xfId="21225" xr:uid="{E9EBC5D8-F02F-4A6A-8342-FEB75AC0D09D}"/>
    <cellStyle name="Header2 3 5 2" xfId="21226" xr:uid="{7396E323-A204-4484-9BCB-E835CDF66507}"/>
    <cellStyle name="Header2 3 5 2 2" xfId="21227" xr:uid="{CECB5D89-8D2A-481D-9F68-0483B91970AE}"/>
    <cellStyle name="Header2 3 5 2 3" xfId="21228" xr:uid="{F96CC129-B44A-4197-BCE0-9BCE4A95EA6C}"/>
    <cellStyle name="Header2 3 5 2 4" xfId="21229" xr:uid="{E27D57F4-FE3E-472B-9B00-E1E129A7BFC0}"/>
    <cellStyle name="Header2 3 5 2 5" xfId="21230" xr:uid="{D93F3A32-35D9-4BDC-84CD-A0C3A1129DB6}"/>
    <cellStyle name="Header2 3 5 2 6" xfId="21231" xr:uid="{25D345A9-F373-471D-841D-36D17B08A17D}"/>
    <cellStyle name="Header2 3 5 3" xfId="21232" xr:uid="{E29D5706-BB39-4BB1-97D2-9390A256D8F6}"/>
    <cellStyle name="Header2 3 5 3 2" xfId="21233" xr:uid="{09F43CEF-B26F-42C5-A63A-B52B566E9897}"/>
    <cellStyle name="Header2 3 5 3 3" xfId="21234" xr:uid="{A64CE232-1CCF-458D-A69F-BF1F50CF9920}"/>
    <cellStyle name="Header2 3 5 4" xfId="21235" xr:uid="{0A7DB4F6-0816-4FD7-B360-21BCABDFEA97}"/>
    <cellStyle name="Header2 3 5 4 2" xfId="21236" xr:uid="{8147567F-BDED-4998-8C4A-330154B325EA}"/>
    <cellStyle name="Header2 3 5 4 3" xfId="21237" xr:uid="{A47CFA92-AF6B-44E0-B8FA-393155CB0C48}"/>
    <cellStyle name="Header2 3 5 5" xfId="21238" xr:uid="{1262FE1C-30A5-40ED-907D-D36D06557BB6}"/>
    <cellStyle name="Header2 3 5 5 2" xfId="21239" xr:uid="{F4A309EC-9816-4778-A43C-BD3949D4D847}"/>
    <cellStyle name="Header2 3 5 5 3" xfId="21240" xr:uid="{3F4CC298-F2A0-47B4-8F4A-874D068B4D02}"/>
    <cellStyle name="Header2 3 5 6" xfId="21241" xr:uid="{6E8E1C83-B8C9-4F0A-A25C-25A5A4FDA714}"/>
    <cellStyle name="Header2 3 5 6 2" xfId="21242" xr:uid="{4F031B82-D788-4A99-BC85-86AA07BD02F7}"/>
    <cellStyle name="Header2 3 5 6 3" xfId="21243" xr:uid="{65447007-3C5F-443B-88C8-401B1FD2BFF1}"/>
    <cellStyle name="Header2 3 5 7" xfId="21244" xr:uid="{5643212C-B5D5-42FF-ACE6-65308E82800C}"/>
    <cellStyle name="Header2 3 5 8" xfId="21245" xr:uid="{8EE9615C-5CC3-4AAC-8D26-CAED58A99D27}"/>
    <cellStyle name="Header2 3 6" xfId="21246" xr:uid="{98B5FDFF-69E2-4568-89B3-D7B1CBF63A2A}"/>
    <cellStyle name="Header2 3 6 2" xfId="21247" xr:uid="{A36F9BA3-7BE6-4FB6-B97B-C5A7830ABE57}"/>
    <cellStyle name="Header2 3 6 2 2" xfId="21248" xr:uid="{DE130CF7-4E44-45C9-AB29-E37E0C1FEC1C}"/>
    <cellStyle name="Header2 3 6 2 3" xfId="21249" xr:uid="{471093EE-BF4C-4A14-9BC2-E744E2F721F1}"/>
    <cellStyle name="Header2 3 6 2 4" xfId="21250" xr:uid="{E1BBCBBD-A664-42F4-9525-6D943917979A}"/>
    <cellStyle name="Header2 3 6 2 5" xfId="21251" xr:uid="{D5079273-3DD8-437D-B835-79E40D35979B}"/>
    <cellStyle name="Header2 3 6 2 6" xfId="21252" xr:uid="{66937238-062F-4850-BEEA-1258983C3CE2}"/>
    <cellStyle name="Header2 3 6 3" xfId="21253" xr:uid="{66F57C0C-7DD5-4982-AB0E-138F1172B774}"/>
    <cellStyle name="Header2 3 6 3 2" xfId="21254" xr:uid="{6333B437-4CC3-402A-9A28-1A22648D4268}"/>
    <cellStyle name="Header2 3 6 3 3" xfId="21255" xr:uid="{505B2A55-7F68-4992-BB10-82B67C2E53EF}"/>
    <cellStyle name="Header2 3 6 4" xfId="21256" xr:uid="{5803372C-254D-4F6A-9188-7CD9DABBFB26}"/>
    <cellStyle name="Header2 3 6 4 2" xfId="21257" xr:uid="{FDA0CA24-EF82-4BCE-B0CA-8166A60A85CE}"/>
    <cellStyle name="Header2 3 6 4 3" xfId="21258" xr:uid="{A36ACE3E-750F-4435-97E8-AF1DAF2EF0B4}"/>
    <cellStyle name="Header2 3 6 5" xfId="21259" xr:uid="{F9E84281-0417-4B22-9DF8-608BA3116EFC}"/>
    <cellStyle name="Header2 3 6 5 2" xfId="21260" xr:uid="{8202A3B8-6B39-44E2-BA46-5B8A644F8D8A}"/>
    <cellStyle name="Header2 3 6 5 3" xfId="21261" xr:uid="{9129FE7D-DB16-4CF7-B85B-582EA748E3A3}"/>
    <cellStyle name="Header2 3 6 6" xfId="21262" xr:uid="{1BA0B5C1-A128-4D20-8836-EC0406273411}"/>
    <cellStyle name="Header2 3 6 6 2" xfId="21263" xr:uid="{F6588A6B-AB9D-46C9-9614-C60EBCD8CEBB}"/>
    <cellStyle name="Header2 3 6 6 3" xfId="21264" xr:uid="{C6CA0F02-F891-4A27-A21A-03DE6DA4E807}"/>
    <cellStyle name="Header2 3 6 7" xfId="21265" xr:uid="{60ADA79C-AFCC-4796-9D42-FB51350F45B8}"/>
    <cellStyle name="Header2 3 6 8" xfId="21266" xr:uid="{5A8AA09F-1AF1-4643-AA8F-BA50A544BA6D}"/>
    <cellStyle name="Header2 3 7" xfId="21267" xr:uid="{68F31CD5-FD1C-419A-9B03-90ED7545203E}"/>
    <cellStyle name="Header2 3 7 2" xfId="21268" xr:uid="{580B1BC4-9AA9-43D3-87B8-111447A7EC96}"/>
    <cellStyle name="Header2 3 7 2 2" xfId="21269" xr:uid="{8EA78DE7-9A52-4EC6-B726-D26F6B96CC14}"/>
    <cellStyle name="Header2 3 7 2 3" xfId="21270" xr:uid="{D0EA82E8-9DF0-4674-A203-91DCDC06AEA3}"/>
    <cellStyle name="Header2 3 7 2 4" xfId="21271" xr:uid="{C33F88EE-F247-4255-9BEC-86EF00F0A418}"/>
    <cellStyle name="Header2 3 7 2 5" xfId="21272" xr:uid="{7B52F44C-3C6C-4CAE-9427-E6ED38D65DE3}"/>
    <cellStyle name="Header2 3 7 2 6" xfId="21273" xr:uid="{622FF258-AA58-4726-8534-8E033D2C2940}"/>
    <cellStyle name="Header2 3 7 3" xfId="21274" xr:uid="{604F78C5-FDC3-4518-872E-1FA4BB449159}"/>
    <cellStyle name="Header2 3 7 3 2" xfId="21275" xr:uid="{59864E5A-96EE-4F57-96AA-EA781B604593}"/>
    <cellStyle name="Header2 3 7 3 3" xfId="21276" xr:uid="{61F5E1A5-3036-4C47-AA46-EF3E9F3946A7}"/>
    <cellStyle name="Header2 3 7 4" xfId="21277" xr:uid="{D1C960AB-9174-454C-88BE-4E4CFF93E0F2}"/>
    <cellStyle name="Header2 3 7 4 2" xfId="21278" xr:uid="{E60A6D0A-3F74-4345-88AA-DE809C8C5466}"/>
    <cellStyle name="Header2 3 7 4 3" xfId="21279" xr:uid="{0E72770E-4AF7-4619-8134-6BC7ECC9AAF1}"/>
    <cellStyle name="Header2 3 7 5" xfId="21280" xr:uid="{4D415C02-282C-4C50-BC18-9BA1195B54AB}"/>
    <cellStyle name="Header2 3 7 5 2" xfId="21281" xr:uid="{7ACC2FDB-4813-4DFE-B71C-CBA7CE79565B}"/>
    <cellStyle name="Header2 3 7 5 3" xfId="21282" xr:uid="{991B2DBA-9B8D-40A4-A34F-B13468F43A33}"/>
    <cellStyle name="Header2 3 7 6" xfId="21283" xr:uid="{5B08A8C2-AE23-4FCB-B964-2C12F935E1E4}"/>
    <cellStyle name="Header2 3 7 6 2" xfId="21284" xr:uid="{6902532D-8819-4110-9CA1-6E61C596399F}"/>
    <cellStyle name="Header2 3 7 6 3" xfId="21285" xr:uid="{A2EA9CA9-B480-4FFD-B0A7-01B6CD0278B5}"/>
    <cellStyle name="Header2 3 7 7" xfId="21286" xr:uid="{A9FA5CA9-46CF-4922-9BAC-6273785D417F}"/>
    <cellStyle name="Header2 3 7 8" xfId="21287" xr:uid="{A561C313-469C-45D5-AFC7-8B992749DC4A}"/>
    <cellStyle name="Header2 3 8" xfId="21288" xr:uid="{B2951642-E042-4EE5-B465-2A2DD1F8AD72}"/>
    <cellStyle name="Header2 3 8 2" xfId="21289" xr:uid="{B3B76C6A-14E2-4D7D-8045-9AE15E237DD2}"/>
    <cellStyle name="Header2 3 8 2 2" xfId="21290" xr:uid="{C5D33D77-C49E-41F5-BC72-393096EF3CAF}"/>
    <cellStyle name="Header2 3 8 2 3" xfId="21291" xr:uid="{19E16B05-4F65-4586-BE4A-04CEC786B944}"/>
    <cellStyle name="Header2 3 8 2 4" xfId="21292" xr:uid="{14AF2A3A-F2FF-459C-A836-8CC1E8E74DD4}"/>
    <cellStyle name="Header2 3 8 2 5" xfId="21293" xr:uid="{F3A913E2-6448-46C1-936C-E8062B87157A}"/>
    <cellStyle name="Header2 3 8 2 6" xfId="21294" xr:uid="{B2F6D255-AA4B-4599-9043-52AE5112FA05}"/>
    <cellStyle name="Header2 3 8 3" xfId="21295" xr:uid="{BB6FCC24-4FA1-4161-A81B-51731E9EDB91}"/>
    <cellStyle name="Header2 3 8 3 2" xfId="21296" xr:uid="{E709AE81-0715-4A09-BECF-96C5F057BDB3}"/>
    <cellStyle name="Header2 3 8 3 3" xfId="21297" xr:uid="{1D006554-AAC7-473E-A5CC-FB4D2876E470}"/>
    <cellStyle name="Header2 3 8 4" xfId="21298" xr:uid="{5D907B26-9ADE-4E22-B08D-423FFE29AF0E}"/>
    <cellStyle name="Header2 3 8 4 2" xfId="21299" xr:uid="{11876C74-AF83-4CA3-8A12-75F538006900}"/>
    <cellStyle name="Header2 3 8 4 3" xfId="21300" xr:uid="{7A2638B9-797E-4670-97A1-CD4E1379CBCF}"/>
    <cellStyle name="Header2 3 8 5" xfId="21301" xr:uid="{3E693581-8DED-4192-BE2A-16474EB8A8C7}"/>
    <cellStyle name="Header2 3 8 5 2" xfId="21302" xr:uid="{7109E658-5B31-4FA8-BA40-4F88D0BCDB6C}"/>
    <cellStyle name="Header2 3 8 5 3" xfId="21303" xr:uid="{B60FAC82-CF38-4A39-99E9-7DBC7995F50D}"/>
    <cellStyle name="Header2 3 8 6" xfId="21304" xr:uid="{475B9D03-EFC7-442E-BD66-9A1E1075127F}"/>
    <cellStyle name="Header2 3 8 6 2" xfId="21305" xr:uid="{6B84A98D-3DE5-4B7D-ACFD-EB5F0799797F}"/>
    <cellStyle name="Header2 3 8 6 3" xfId="21306" xr:uid="{C001373C-37AB-4E18-BC3A-6FF5EE74F4AC}"/>
    <cellStyle name="Header2 3 8 7" xfId="21307" xr:uid="{CE253828-2EEC-4ADE-B10D-E2CCDBCC8542}"/>
    <cellStyle name="Header2 3 8 8" xfId="21308" xr:uid="{6F278A20-297A-484A-9E95-5E81C7DC07A3}"/>
    <cellStyle name="Header2 3 9" xfId="21309" xr:uid="{210170BD-C945-4D23-9F3D-2C26FAC31732}"/>
    <cellStyle name="Header2 3 9 2" xfId="21310" xr:uid="{E5A0D037-89E2-4FE4-BB54-3A1F8ECC08FC}"/>
    <cellStyle name="Header2 3 9 2 2" xfId="21311" xr:uid="{14CC6AF0-D933-4408-8751-5FE954103335}"/>
    <cellStyle name="Header2 3 9 2 3" xfId="21312" xr:uid="{507BB669-BF81-419E-8DC2-3361F1834771}"/>
    <cellStyle name="Header2 3 9 2 4" xfId="21313" xr:uid="{0B3DF4E0-3320-4DC5-BFE9-4ED80765D582}"/>
    <cellStyle name="Header2 3 9 2 5" xfId="21314" xr:uid="{3E9C5BAF-9064-4D68-94B4-1A993D0C31C3}"/>
    <cellStyle name="Header2 3 9 2 6" xfId="21315" xr:uid="{6C7881B1-E539-4AED-8492-F1B90E04027A}"/>
    <cellStyle name="Header2 3 9 3" xfId="21316" xr:uid="{7A65D0A8-5281-4D3E-8384-6C2BB13149D7}"/>
    <cellStyle name="Header2 3 9 3 2" xfId="21317" xr:uid="{FCBC4CCB-4E23-4549-9455-FD8B1EC528BA}"/>
    <cellStyle name="Header2 3 9 3 3" xfId="21318" xr:uid="{AA0F7BD9-AE4F-419B-9798-35C6A3B510C2}"/>
    <cellStyle name="Header2 3 9 4" xfId="21319" xr:uid="{41048446-029B-435C-862D-069FAB35A4D7}"/>
    <cellStyle name="Header2 3 9 4 2" xfId="21320" xr:uid="{F54A1DE7-A2F5-4A38-AC49-2FA4A142457D}"/>
    <cellStyle name="Header2 3 9 4 3" xfId="21321" xr:uid="{656FA884-76A0-4F0D-B7DC-234174BAE109}"/>
    <cellStyle name="Header2 3 9 5" xfId="21322" xr:uid="{AE24A216-0A27-4501-9585-95B60581E9D2}"/>
    <cellStyle name="Header2 3 9 5 2" xfId="21323" xr:uid="{DE2AA536-08F2-4805-A39B-F707537E29F5}"/>
    <cellStyle name="Header2 3 9 5 3" xfId="21324" xr:uid="{C7CCF16A-491E-4AB0-A41D-1814458DB925}"/>
    <cellStyle name="Header2 3 9 6" xfId="21325" xr:uid="{EC5F8033-9EC6-4283-A762-AF4BADDECB7D}"/>
    <cellStyle name="Header2 3 9 6 2" xfId="21326" xr:uid="{D5C6F4FA-5AEA-43BC-8C4A-53CD7D263A9D}"/>
    <cellStyle name="Header2 3 9 6 3" xfId="21327" xr:uid="{3F14C578-2FC2-4C30-AFB0-C89B876A3B47}"/>
    <cellStyle name="Header2 3 9 7" xfId="21328" xr:uid="{0FF81964-4672-4362-A789-F79B4D2A0686}"/>
    <cellStyle name="Header2 3 9 8" xfId="21329" xr:uid="{16A5A3D7-7EBC-4E34-BE0C-9FB2BC526D7B}"/>
    <cellStyle name="Header2 30" xfId="21330" xr:uid="{B3487AA5-86C8-4765-B5B0-4C893197B96E}"/>
    <cellStyle name="Header2 30 2" xfId="21331" xr:uid="{E9D2E3AC-2162-4779-A112-92B35DE5D748}"/>
    <cellStyle name="Header2 30 2 2" xfId="21332" xr:uid="{DB173053-7CE4-4A46-9BB1-2C7E78857DF5}"/>
    <cellStyle name="Header2 30 2 3" xfId="21333" xr:uid="{511ADE15-FB11-42B2-AC19-D89CC81AF497}"/>
    <cellStyle name="Header2 30 2 4" xfId="21334" xr:uid="{FD19D271-F056-431F-A530-C39FA63548BE}"/>
    <cellStyle name="Header2 30 2 5" xfId="21335" xr:uid="{163481DF-787D-4A6F-AB0A-80234797C20F}"/>
    <cellStyle name="Header2 30 2 6" xfId="21336" xr:uid="{CDA5C738-F93C-4727-95BD-38325BABB6A9}"/>
    <cellStyle name="Header2 30 3" xfId="21337" xr:uid="{5E4D75F5-BF9E-4E4B-8172-F8A07BD74EEF}"/>
    <cellStyle name="Header2 30 3 2" xfId="21338" xr:uid="{7486A5E5-B781-4550-89E5-89AA19A17267}"/>
    <cellStyle name="Header2 30 3 3" xfId="21339" xr:uid="{7ABA0AA0-5334-4069-80EF-60D5E984C6A6}"/>
    <cellStyle name="Header2 30 4" xfId="21340" xr:uid="{19E3A858-512A-4C46-AF3D-3C2D8662472A}"/>
    <cellStyle name="Header2 30 4 2" xfId="21341" xr:uid="{F90E5DBB-A097-45D6-947A-7828D66E72EA}"/>
    <cellStyle name="Header2 30 4 3" xfId="21342" xr:uid="{DBC32FAF-5CB3-48C6-905F-5B7D343E7407}"/>
    <cellStyle name="Header2 30 5" xfId="21343" xr:uid="{2C931A0D-2775-43EC-8E18-1569CC0F424D}"/>
    <cellStyle name="Header2 30 5 2" xfId="21344" xr:uid="{54E7E473-E6D7-4AFB-8626-D116247EF8F8}"/>
    <cellStyle name="Header2 30 5 3" xfId="21345" xr:uid="{BBB64441-88B9-46F4-BCEB-A39FAA789B15}"/>
    <cellStyle name="Header2 30 6" xfId="21346" xr:uid="{2660B083-736D-41DA-9A77-10AECD48EE62}"/>
    <cellStyle name="Header2 30 6 2" xfId="21347" xr:uid="{A142436C-1A60-49FE-9707-7D694A8EB26C}"/>
    <cellStyle name="Header2 30 6 3" xfId="21348" xr:uid="{890A0D07-9EAA-4149-BF74-0C4A6EFDBAD0}"/>
    <cellStyle name="Header2 30 7" xfId="21349" xr:uid="{37E9323D-372E-4058-BB89-FD82D2C4F3C1}"/>
    <cellStyle name="Header2 30 8" xfId="21350" xr:uid="{ACDBD843-ECD9-4012-98D2-A3E1B934DD8F}"/>
    <cellStyle name="Header2 31" xfId="21351" xr:uid="{BE79305E-EE17-40B2-9922-C4CF494B89A4}"/>
    <cellStyle name="Header2 31 2" xfId="21352" xr:uid="{64B83AB9-F55D-4A38-A5B9-DF7CFDC4DBBA}"/>
    <cellStyle name="Header2 31 2 2" xfId="21353" xr:uid="{10CAD1C9-2670-4BA2-AF59-80C0BF9819BC}"/>
    <cellStyle name="Header2 31 2 3" xfId="21354" xr:uid="{4068CE76-EC81-4773-AE85-1654D501547D}"/>
    <cellStyle name="Header2 31 2 4" xfId="21355" xr:uid="{024D5C53-DFF1-4085-8964-CE8B7E7E9D86}"/>
    <cellStyle name="Header2 31 2 5" xfId="21356" xr:uid="{48313513-68A0-42F1-A98C-C2B9ED12CD2E}"/>
    <cellStyle name="Header2 31 2 6" xfId="21357" xr:uid="{071920B6-C871-4E8F-9594-8ABED1856B42}"/>
    <cellStyle name="Header2 31 3" xfId="21358" xr:uid="{5F874F0D-33F0-4E29-9991-68984ECB0EAB}"/>
    <cellStyle name="Header2 31 3 2" xfId="21359" xr:uid="{7BDC0A59-BE62-48D0-9BBD-8193940F3C59}"/>
    <cellStyle name="Header2 31 3 3" xfId="21360" xr:uid="{2B4840D9-71C7-4AA6-BD17-CDD8DBFD8DF0}"/>
    <cellStyle name="Header2 31 4" xfId="21361" xr:uid="{DAEDDC4A-251A-4EF4-B3AA-976348DAFDF3}"/>
    <cellStyle name="Header2 31 4 2" xfId="21362" xr:uid="{D42B61C8-5832-44C4-B524-71FED5B2236E}"/>
    <cellStyle name="Header2 31 4 3" xfId="21363" xr:uid="{98ECC62E-697D-461E-812D-537B81EF3EC9}"/>
    <cellStyle name="Header2 31 5" xfId="21364" xr:uid="{6E66E3CE-123A-4341-9B46-CD2FB6999427}"/>
    <cellStyle name="Header2 31 5 2" xfId="21365" xr:uid="{03195489-39A3-4738-BD24-F7BAE22FC92D}"/>
    <cellStyle name="Header2 31 5 3" xfId="21366" xr:uid="{680B9B95-E930-47A1-AF36-BAE83B4A9683}"/>
    <cellStyle name="Header2 31 6" xfId="21367" xr:uid="{F3AB4CE8-A3CE-4004-993E-05D9AB414589}"/>
    <cellStyle name="Header2 31 6 2" xfId="21368" xr:uid="{674A4A23-8142-4956-ADA7-DB633DD0C93A}"/>
    <cellStyle name="Header2 31 6 3" xfId="21369" xr:uid="{71BBA3C9-530F-46BD-AB77-D3F0D9FA2BE3}"/>
    <cellStyle name="Header2 31 7" xfId="21370" xr:uid="{575F5870-2624-412D-AE3C-B5CDF5280809}"/>
    <cellStyle name="Header2 31 8" xfId="21371" xr:uid="{AB7D3772-DF77-419C-AA69-15646C597E0E}"/>
    <cellStyle name="Header2 32" xfId="21372" xr:uid="{93D8F9DA-9C07-477E-8A0D-CEA2548C0734}"/>
    <cellStyle name="Header2 32 2" xfId="21373" xr:uid="{885E0C3F-52C8-44F1-89BD-B81AEAA99765}"/>
    <cellStyle name="Header2 32 2 2" xfId="21374" xr:uid="{BE93A10C-DD32-46C7-BC69-9462B235F784}"/>
    <cellStyle name="Header2 32 2 3" xfId="21375" xr:uid="{09CAD46B-CCC9-44B3-A8BB-DB5C30331A6E}"/>
    <cellStyle name="Header2 32 2 4" xfId="21376" xr:uid="{3962CFD3-8B80-42EC-8451-00610F7683B6}"/>
    <cellStyle name="Header2 32 2 5" xfId="21377" xr:uid="{948376D9-48C0-4008-A730-C2585237707F}"/>
    <cellStyle name="Header2 32 2 6" xfId="21378" xr:uid="{128A07AC-591D-403C-96A8-BC761321891F}"/>
    <cellStyle name="Header2 32 3" xfId="21379" xr:uid="{A9C0EF59-8718-44C5-AF62-1399824314B9}"/>
    <cellStyle name="Header2 32 3 2" xfId="21380" xr:uid="{A886191C-82FE-4D98-9DC3-772C38C6B351}"/>
    <cellStyle name="Header2 32 3 3" xfId="21381" xr:uid="{29AB2800-D0AF-4BEC-AE89-31045D8800D0}"/>
    <cellStyle name="Header2 32 4" xfId="21382" xr:uid="{9A4E926F-276A-4A8F-855C-910EB192D493}"/>
    <cellStyle name="Header2 32 4 2" xfId="21383" xr:uid="{2231BB64-FF57-47F8-9511-6785CC2F5F24}"/>
    <cellStyle name="Header2 32 4 3" xfId="21384" xr:uid="{4154A3E1-D7E0-441F-8A16-E04E1A55874F}"/>
    <cellStyle name="Header2 32 5" xfId="21385" xr:uid="{36C81B06-681C-4CF4-8C3E-621CC57A50BF}"/>
    <cellStyle name="Header2 32 5 2" xfId="21386" xr:uid="{2B04AC93-0313-4DB9-8D24-8934B5481712}"/>
    <cellStyle name="Header2 32 5 3" xfId="21387" xr:uid="{B13DEC18-89ED-4650-A69F-596C97A56552}"/>
    <cellStyle name="Header2 32 6" xfId="21388" xr:uid="{BEE14EB8-860A-48EB-A45B-693299F14BCB}"/>
    <cellStyle name="Header2 32 6 2" xfId="21389" xr:uid="{4736E8A5-E4EF-44B8-854A-48844A5D015C}"/>
    <cellStyle name="Header2 32 6 3" xfId="21390" xr:uid="{29BD2911-572E-457B-A845-CD89BADD9335}"/>
    <cellStyle name="Header2 32 7" xfId="21391" xr:uid="{B82C328D-3951-4C44-B740-CDCD517E30A9}"/>
    <cellStyle name="Header2 32 8" xfId="21392" xr:uid="{401BC155-3516-4271-9BD7-72E3B099FD64}"/>
    <cellStyle name="Header2 33" xfId="21393" xr:uid="{F0571CE4-A990-4DC8-9E5C-B72A14F78CBB}"/>
    <cellStyle name="Header2 33 2" xfId="21394" xr:uid="{877EB4CF-D5A4-428F-8A73-89BE82E91007}"/>
    <cellStyle name="Header2 33 2 2" xfId="21395" xr:uid="{977F2722-9F1A-42D5-8F39-563196F90A82}"/>
    <cellStyle name="Header2 33 2 3" xfId="21396" xr:uid="{7ED9BEB2-A351-4F5E-95C8-9CA4C6D88E2D}"/>
    <cellStyle name="Header2 33 2 4" xfId="21397" xr:uid="{DACD137F-8936-4F07-B1D8-7248ADD0AB43}"/>
    <cellStyle name="Header2 33 2 5" xfId="21398" xr:uid="{17DFE746-89CE-4052-B0EE-571C7D8AFE52}"/>
    <cellStyle name="Header2 33 2 6" xfId="21399" xr:uid="{B5912134-5D92-4EDE-B010-C731CCCED490}"/>
    <cellStyle name="Header2 33 3" xfId="21400" xr:uid="{4E91F1A5-9ABD-4DC7-81FE-D0DB2D5521F5}"/>
    <cellStyle name="Header2 33 3 2" xfId="21401" xr:uid="{E760BBFF-3EFD-4288-8832-4C5F8CC867C5}"/>
    <cellStyle name="Header2 33 3 3" xfId="21402" xr:uid="{472D9E60-428B-4749-AB8E-A543303CB6D4}"/>
    <cellStyle name="Header2 33 4" xfId="21403" xr:uid="{6B8F5A91-C3A3-4CDE-BB9A-DE0596A3888F}"/>
    <cellStyle name="Header2 33 4 2" xfId="21404" xr:uid="{F5E94B3A-914C-42EE-9262-488474611627}"/>
    <cellStyle name="Header2 33 4 3" xfId="21405" xr:uid="{92848224-66BD-417B-8814-B06627B07E69}"/>
    <cellStyle name="Header2 33 5" xfId="21406" xr:uid="{A1F56170-A9F4-4B70-ADBA-B1CF1F5F1533}"/>
    <cellStyle name="Header2 33 5 2" xfId="21407" xr:uid="{453B97E6-AC7F-4686-97CD-96835202720F}"/>
    <cellStyle name="Header2 33 5 3" xfId="21408" xr:uid="{DC54BD7D-9B09-410B-ABAA-1F77290873BD}"/>
    <cellStyle name="Header2 33 6" xfId="21409" xr:uid="{3CFDB744-6918-4D95-8DC2-9CA5335577AE}"/>
    <cellStyle name="Header2 33 6 2" xfId="21410" xr:uid="{0748B6C4-3969-4CFD-B72E-3D799FD258E7}"/>
    <cellStyle name="Header2 33 6 3" xfId="21411" xr:uid="{7C52E873-4F79-44B3-9960-E36A65372EDE}"/>
    <cellStyle name="Header2 33 7" xfId="21412" xr:uid="{B40F9EC0-6884-4603-BC86-0EC4AFC1E3D7}"/>
    <cellStyle name="Header2 33 8" xfId="21413" xr:uid="{A06D4C9D-D852-4157-B699-4599B48F19D3}"/>
    <cellStyle name="Header2 34" xfId="21414" xr:uid="{1287208B-20A3-4E06-A331-4125985773A7}"/>
    <cellStyle name="Header2 34 2" xfId="21415" xr:uid="{21766632-76E8-4BCA-8A9A-FF4A59AB5A90}"/>
    <cellStyle name="Header2 34 2 2" xfId="21416" xr:uid="{A19CA9DC-8F12-4D01-9D7D-7A39EFA3443C}"/>
    <cellStyle name="Header2 34 2 3" xfId="21417" xr:uid="{D52E713A-63DD-48A1-8312-FCB9750B412E}"/>
    <cellStyle name="Header2 34 2 4" xfId="21418" xr:uid="{C36C05D0-A075-450F-A7C7-92ABA1076147}"/>
    <cellStyle name="Header2 34 2 5" xfId="21419" xr:uid="{F8487445-5871-40BC-9CE6-BB654B548327}"/>
    <cellStyle name="Header2 34 2 6" xfId="21420" xr:uid="{80EDD4CD-90D3-4F00-9951-E15A111D0B5C}"/>
    <cellStyle name="Header2 34 3" xfId="21421" xr:uid="{2A5EB15B-DBC6-4D8B-8B17-25A09403E591}"/>
    <cellStyle name="Header2 34 3 2" xfId="21422" xr:uid="{CFDA19E8-DCD5-4025-92BB-9248B976DDFD}"/>
    <cellStyle name="Header2 34 3 3" xfId="21423" xr:uid="{5C3FB487-CB98-416B-8F98-4DDA7A1EAB3F}"/>
    <cellStyle name="Header2 34 4" xfId="21424" xr:uid="{F4045E86-BE67-468C-B671-4E6461D66A15}"/>
    <cellStyle name="Header2 34 4 2" xfId="21425" xr:uid="{8EB5C89F-0469-42D0-BD86-2F272DF66AC7}"/>
    <cellStyle name="Header2 34 4 3" xfId="21426" xr:uid="{55DB728C-B17C-40C4-8615-2997B4613522}"/>
    <cellStyle name="Header2 34 5" xfId="21427" xr:uid="{BE6B0443-73BC-4E4A-9C4F-EF25F40A2F5E}"/>
    <cellStyle name="Header2 34 5 2" xfId="21428" xr:uid="{3D0125E3-D49B-4027-BDA7-48BEE7F6C4D3}"/>
    <cellStyle name="Header2 34 5 3" xfId="21429" xr:uid="{D06E6209-1A76-41ED-9006-86069C022C6E}"/>
    <cellStyle name="Header2 34 6" xfId="21430" xr:uid="{CF7C87D0-B91C-4790-9880-57EEAA4CEAC7}"/>
    <cellStyle name="Header2 34 6 2" xfId="21431" xr:uid="{8B1170A2-82C1-40C1-9556-D3FBC68DD81B}"/>
    <cellStyle name="Header2 34 6 3" xfId="21432" xr:uid="{95EA5896-7617-4514-8E6D-6C6641916559}"/>
    <cellStyle name="Header2 34 7" xfId="21433" xr:uid="{10DD6DAE-82F0-44DB-811F-BDE4BDA57385}"/>
    <cellStyle name="Header2 34 8" xfId="21434" xr:uid="{3B1C5B4F-88F4-4D07-B81C-B774F7F8FE61}"/>
    <cellStyle name="Header2 35" xfId="21435" xr:uid="{64BB3506-5283-4983-B7B4-A6143B83E6E5}"/>
    <cellStyle name="Header2 35 2" xfId="21436" xr:uid="{5A56492A-8A48-40FC-BE37-BE7ACC344A0E}"/>
    <cellStyle name="Header2 35 2 2" xfId="21437" xr:uid="{01807110-7390-4898-9D72-5FE1EA5D5DB8}"/>
    <cellStyle name="Header2 35 2 3" xfId="21438" xr:uid="{01221448-2746-4AD7-A199-6D38F2782BC6}"/>
    <cellStyle name="Header2 35 2 4" xfId="21439" xr:uid="{728C42B4-72E5-43FA-A013-51AE42D3CF0E}"/>
    <cellStyle name="Header2 35 2 5" xfId="21440" xr:uid="{9FA14B28-FEDB-4E83-91F3-C4F3AC833EF2}"/>
    <cellStyle name="Header2 35 2 6" xfId="21441" xr:uid="{98B7F981-86F3-4C47-8545-9548CE600F07}"/>
    <cellStyle name="Header2 35 3" xfId="21442" xr:uid="{67738ABD-E0E1-4139-AB7D-F68DDC81F499}"/>
    <cellStyle name="Header2 35 3 2" xfId="21443" xr:uid="{57C0A5A8-60DA-482D-82B7-70A046BC05B7}"/>
    <cellStyle name="Header2 35 3 3" xfId="21444" xr:uid="{62034710-424B-4A62-BBA3-14CA3C12234A}"/>
    <cellStyle name="Header2 35 4" xfId="21445" xr:uid="{E674C3EE-D989-4C0E-B156-EE2B8EE06F30}"/>
    <cellStyle name="Header2 35 4 2" xfId="21446" xr:uid="{FA09EE51-541E-4C44-BE3D-89029B906D28}"/>
    <cellStyle name="Header2 35 4 3" xfId="21447" xr:uid="{2E51C600-7CF9-48B6-90DE-14D58466376F}"/>
    <cellStyle name="Header2 35 5" xfId="21448" xr:uid="{034F62EB-3734-40C9-8AD3-B654010422DD}"/>
    <cellStyle name="Header2 35 5 2" xfId="21449" xr:uid="{06F2ABEE-0EC5-4604-BEC7-8125A2DF65BD}"/>
    <cellStyle name="Header2 35 5 3" xfId="21450" xr:uid="{B8E1494C-3BFC-4EC5-BF86-303D193D6D5F}"/>
    <cellStyle name="Header2 35 6" xfId="21451" xr:uid="{A21D7761-2783-49DE-9B9F-164BA86EE115}"/>
    <cellStyle name="Header2 35 6 2" xfId="21452" xr:uid="{E2455A1E-145E-4F2C-B90C-2BC28CC78ACB}"/>
    <cellStyle name="Header2 35 6 3" xfId="21453" xr:uid="{FE7F9221-5FEB-4DE4-8C2F-181F56E3E9E9}"/>
    <cellStyle name="Header2 35 7" xfId="21454" xr:uid="{06AA707C-C2A3-4F6C-8FAF-AA25AB9FD759}"/>
    <cellStyle name="Header2 35 8" xfId="21455" xr:uid="{7E7EF17E-29E9-4733-8B2A-58972EFDBFE3}"/>
    <cellStyle name="Header2 36" xfId="21456" xr:uid="{603F2ADD-AA2C-4202-AA1E-9447770A1FA5}"/>
    <cellStyle name="Header2 36 2" xfId="21457" xr:uid="{D1B27DA6-C9E9-4CC2-966B-C575002826BC}"/>
    <cellStyle name="Header2 36 2 2" xfId="21458" xr:uid="{2849A2F3-CBBC-4FE8-8A79-75D065B524C8}"/>
    <cellStyle name="Header2 36 2 3" xfId="21459" xr:uid="{4C56236B-6F04-4A88-AEAE-7757935D66ED}"/>
    <cellStyle name="Header2 36 2 4" xfId="21460" xr:uid="{62774560-E5F9-4794-82E2-FE6993E5CFB7}"/>
    <cellStyle name="Header2 36 2 5" xfId="21461" xr:uid="{E8AE06D0-5463-4EFB-92A0-578363621AF4}"/>
    <cellStyle name="Header2 36 2 6" xfId="21462" xr:uid="{86A987C2-3303-48A8-B7D6-73251118B3BD}"/>
    <cellStyle name="Header2 36 3" xfId="21463" xr:uid="{04BE8704-EAA5-4DD1-B237-113B403A79B2}"/>
    <cellStyle name="Header2 36 3 2" xfId="21464" xr:uid="{DE29684F-8D4A-4A1E-8AAB-3E464849F050}"/>
    <cellStyle name="Header2 36 3 3" xfId="21465" xr:uid="{0F806CC1-E1C1-4A96-A366-BB0D7BD05FFB}"/>
    <cellStyle name="Header2 36 4" xfId="21466" xr:uid="{84284867-4BAD-4E9A-8CA5-2E416F66B390}"/>
    <cellStyle name="Header2 36 4 2" xfId="21467" xr:uid="{9CAA0633-8404-47CF-A807-90E9FBAC65C7}"/>
    <cellStyle name="Header2 36 4 3" xfId="21468" xr:uid="{63FA99BE-57B7-4A3F-B19F-C146A2C0E633}"/>
    <cellStyle name="Header2 36 5" xfId="21469" xr:uid="{1EDEACEB-E423-463F-AC5E-0BAE4C34071B}"/>
    <cellStyle name="Header2 36 5 2" xfId="21470" xr:uid="{DED130DC-8E80-480E-B988-2D52650761BB}"/>
    <cellStyle name="Header2 36 5 3" xfId="21471" xr:uid="{CF622B2F-BBA2-4D92-A5F2-EC7FB4B431ED}"/>
    <cellStyle name="Header2 36 6" xfId="21472" xr:uid="{CBB96095-FCA4-446E-8F2C-762C5B01ED52}"/>
    <cellStyle name="Header2 36 6 2" xfId="21473" xr:uid="{625F1CA0-5A76-4AE2-B028-D94DD4CA63C6}"/>
    <cellStyle name="Header2 36 6 3" xfId="21474" xr:uid="{2D01A757-08B1-45E2-957A-46B7C2627463}"/>
    <cellStyle name="Header2 36 7" xfId="21475" xr:uid="{44A56C6E-F3F9-4DF9-A2F1-12D83973915A}"/>
    <cellStyle name="Header2 36 8" xfId="21476" xr:uid="{233DFD02-D362-408D-80DF-290E258213D3}"/>
    <cellStyle name="Header2 37" xfId="21477" xr:uid="{6BD95300-4953-49D3-9A4F-3C0894BED07A}"/>
    <cellStyle name="Header2 37 2" xfId="21478" xr:uid="{6B0E08C4-B650-47E5-AADA-465A999DD724}"/>
    <cellStyle name="Header2 37 2 2" xfId="21479" xr:uid="{19087BC8-6F46-4DCE-A6E7-CBECB1273A8A}"/>
    <cellStyle name="Header2 37 2 3" xfId="21480" xr:uid="{DCD12075-340D-479A-9F8A-933E4B44BDDF}"/>
    <cellStyle name="Header2 37 2 4" xfId="21481" xr:uid="{2A1DE309-DC20-4C0E-A9FA-A935593AE453}"/>
    <cellStyle name="Header2 37 2 5" xfId="21482" xr:uid="{B0032EFF-60AD-4A10-8979-8F3F41A2258D}"/>
    <cellStyle name="Header2 37 2 6" xfId="21483" xr:uid="{D6840472-7FD4-47B4-ACBC-7BDD7260494B}"/>
    <cellStyle name="Header2 37 3" xfId="21484" xr:uid="{1C22CD91-E2A6-4CD6-BBAB-6954636387DF}"/>
    <cellStyle name="Header2 37 3 2" xfId="21485" xr:uid="{2EDD0CAF-1A36-492E-BA0A-58ECC4C460CE}"/>
    <cellStyle name="Header2 37 3 3" xfId="21486" xr:uid="{60863CD6-7F5B-4E29-8ABA-C63592DCAE2F}"/>
    <cellStyle name="Header2 37 4" xfId="21487" xr:uid="{20E92CF5-79FB-40B3-98F8-BC7113AEAAE4}"/>
    <cellStyle name="Header2 37 4 2" xfId="21488" xr:uid="{055A9189-29AD-4096-BB78-CDC5C169331C}"/>
    <cellStyle name="Header2 37 4 3" xfId="21489" xr:uid="{48D65E1A-91F9-4A47-8716-5CB017B769A9}"/>
    <cellStyle name="Header2 37 5" xfId="21490" xr:uid="{2823C4E4-F614-40B3-8845-C9A652AE39BB}"/>
    <cellStyle name="Header2 37 5 2" xfId="21491" xr:uid="{966B2ABE-79FE-433C-9247-68B1538D6B0A}"/>
    <cellStyle name="Header2 37 5 3" xfId="21492" xr:uid="{4BDBD54D-781B-49C6-8960-56BD38A18623}"/>
    <cellStyle name="Header2 37 6" xfId="21493" xr:uid="{8F51E0FA-0758-436B-B5BF-A786B8227AF5}"/>
    <cellStyle name="Header2 37 6 2" xfId="21494" xr:uid="{C0302B80-C522-4847-AC8B-AEEEDEEA1134}"/>
    <cellStyle name="Header2 37 6 3" xfId="21495" xr:uid="{F20C563C-CB99-4A98-BD5F-4C9E26F3B253}"/>
    <cellStyle name="Header2 37 7" xfId="21496" xr:uid="{C4E3F112-120C-46B4-9692-7551AE734D0D}"/>
    <cellStyle name="Header2 37 8" xfId="21497" xr:uid="{C286738C-E06C-4AFA-950D-415988676E37}"/>
    <cellStyle name="Header2 38" xfId="21498" xr:uid="{99E81BC3-44A1-437E-B68D-9CD7ECFA9DD4}"/>
    <cellStyle name="Header2 38 2" xfId="21499" xr:uid="{3E04492D-43F5-456C-A965-76C7E61004BF}"/>
    <cellStyle name="Header2 38 2 2" xfId="21500" xr:uid="{0BB814CA-AAE0-4628-84F0-2FDC4D7FCE55}"/>
    <cellStyle name="Header2 38 2 3" xfId="21501" xr:uid="{D38F503B-52B1-4F9B-BC29-8CFFD790FA0A}"/>
    <cellStyle name="Header2 38 2 4" xfId="21502" xr:uid="{0C205B16-CCA1-402F-9BDD-697FB9A867B8}"/>
    <cellStyle name="Header2 38 2 5" xfId="21503" xr:uid="{3EF0CC5E-122F-4E79-9E78-41C064CDCB77}"/>
    <cellStyle name="Header2 38 2 6" xfId="21504" xr:uid="{CCF7FA83-D3A0-4681-8354-3449EAA403F7}"/>
    <cellStyle name="Header2 38 3" xfId="21505" xr:uid="{D368854A-2B6E-4B57-B212-2A8E7CB33E2E}"/>
    <cellStyle name="Header2 38 3 2" xfId="21506" xr:uid="{E4FF6D39-4C7A-43B1-8CB6-4B6E22850851}"/>
    <cellStyle name="Header2 38 3 3" xfId="21507" xr:uid="{0C9B04EE-C76D-4CF5-BEB6-9E12FA7E5B0F}"/>
    <cellStyle name="Header2 38 4" xfId="21508" xr:uid="{A8631B49-1F44-42D4-9251-77D809EBDD3E}"/>
    <cellStyle name="Header2 38 4 2" xfId="21509" xr:uid="{A619B206-59DF-475C-AFA8-80DC56BA7559}"/>
    <cellStyle name="Header2 38 4 3" xfId="21510" xr:uid="{7E267415-C4FD-4C6E-BBF6-FB487DD2E15D}"/>
    <cellStyle name="Header2 38 5" xfId="21511" xr:uid="{3AF3ED8A-D39D-4EE9-B7B5-C47CB8AAE4F8}"/>
    <cellStyle name="Header2 38 5 2" xfId="21512" xr:uid="{683CB1A6-DAB5-45F1-8E14-F0580EFC822B}"/>
    <cellStyle name="Header2 38 5 3" xfId="21513" xr:uid="{0CA79BF7-593E-4C41-9C43-47883FCB4E5E}"/>
    <cellStyle name="Header2 38 6" xfId="21514" xr:uid="{FD45B766-AA8F-4A6F-A024-0B674D7846F3}"/>
    <cellStyle name="Header2 38 6 2" xfId="21515" xr:uid="{E88D991A-50A7-487E-AFDF-0BC19B61A1CA}"/>
    <cellStyle name="Header2 38 6 3" xfId="21516" xr:uid="{51172A4C-B4E6-4309-B4A8-F2425D82929D}"/>
    <cellStyle name="Header2 38 7" xfId="21517" xr:uid="{5135065D-BF7C-495A-8AB3-F799569FEDD6}"/>
    <cellStyle name="Header2 38 8" xfId="21518" xr:uid="{57A27421-0D4A-4BA7-94F4-23BB51047AE1}"/>
    <cellStyle name="Header2 39" xfId="21519" xr:uid="{00AC53E1-0DC2-4DCE-8085-A6C83D118057}"/>
    <cellStyle name="Header2 39 2" xfId="21520" xr:uid="{0921BEA9-D919-4B87-B8D4-E1AB57EC62EC}"/>
    <cellStyle name="Header2 39 3" xfId="21521" xr:uid="{6822E1C0-C542-4CAB-973A-679CBBB4ADE1}"/>
    <cellStyle name="Header2 39 4" xfId="21522" xr:uid="{AD5E2DA5-50E3-4234-9E28-08EBB2D1172D}"/>
    <cellStyle name="Header2 39 5" xfId="21523" xr:uid="{47590CC7-D4F1-4BCC-B70D-C4E5D67D3EB5}"/>
    <cellStyle name="Header2 39 6" xfId="21524" xr:uid="{609AC7B3-FC06-40B6-B475-1D81744A5A3C}"/>
    <cellStyle name="Header2 4" xfId="21525" xr:uid="{5B484C8B-ED1D-4263-A816-75D925F22CF2}"/>
    <cellStyle name="Header2 4 10" xfId="21526" xr:uid="{99BD31FB-53FF-4C9E-84F4-3011C423C2FE}"/>
    <cellStyle name="Header2 4 10 2" xfId="21527" xr:uid="{32990D94-381F-47F1-9715-CC9E5EA6AD98}"/>
    <cellStyle name="Header2 4 10 2 2" xfId="21528" xr:uid="{EEFDB327-322B-47AC-848C-79D25FD5CADB}"/>
    <cellStyle name="Header2 4 10 2 3" xfId="21529" xr:uid="{9C8975BB-DE53-4D31-AB5B-FBEFCF6ED9A2}"/>
    <cellStyle name="Header2 4 10 2 4" xfId="21530" xr:uid="{EA6ACD3D-034E-4706-AE22-B645D8BD252C}"/>
    <cellStyle name="Header2 4 10 2 5" xfId="21531" xr:uid="{F527A8EB-51E1-4350-B5DD-3F6860A2D748}"/>
    <cellStyle name="Header2 4 10 2 6" xfId="21532" xr:uid="{3A3F6B86-F5C1-4DFD-9C6B-352E7CB219E7}"/>
    <cellStyle name="Header2 4 10 3" xfId="21533" xr:uid="{A77ED4FA-94E5-4262-9F96-3F1D3844149A}"/>
    <cellStyle name="Header2 4 10 3 2" xfId="21534" xr:uid="{74913CC0-3B69-4D7C-8594-28F4133DE8F5}"/>
    <cellStyle name="Header2 4 10 3 3" xfId="21535" xr:uid="{9E1A5F80-CFD1-489E-B059-647C29487458}"/>
    <cellStyle name="Header2 4 10 4" xfId="21536" xr:uid="{57D37AC1-0812-416C-8EA3-AE465B80C967}"/>
    <cellStyle name="Header2 4 10 4 2" xfId="21537" xr:uid="{1BCA8231-1BE0-44FB-8BA9-AE18185D4933}"/>
    <cellStyle name="Header2 4 10 4 3" xfId="21538" xr:uid="{C85CF801-6A42-4557-8D72-44772AA567FD}"/>
    <cellStyle name="Header2 4 10 5" xfId="21539" xr:uid="{5EA915B8-6FD5-4766-B104-511DB4C22A24}"/>
    <cellStyle name="Header2 4 10 5 2" xfId="21540" xr:uid="{D282BA0E-1679-466C-9439-B39317F8BE48}"/>
    <cellStyle name="Header2 4 10 5 3" xfId="21541" xr:uid="{EFE11B38-176E-454C-AB7A-4CCC1103D8E1}"/>
    <cellStyle name="Header2 4 10 6" xfId="21542" xr:uid="{71EA53E9-6D16-4885-BEEE-C17B30825966}"/>
    <cellStyle name="Header2 4 10 6 2" xfId="21543" xr:uid="{DE386E27-4BBA-4680-8D8C-D78FD82B80E9}"/>
    <cellStyle name="Header2 4 10 6 3" xfId="21544" xr:uid="{FC9769F9-B770-4B18-B9EF-C36A28B26EEB}"/>
    <cellStyle name="Header2 4 10 7" xfId="21545" xr:uid="{90F53919-328C-4E70-9ADF-4FAC0BE0C659}"/>
    <cellStyle name="Header2 4 10 8" xfId="21546" xr:uid="{E2F22766-C42B-4E1D-A05C-6275202EC000}"/>
    <cellStyle name="Header2 4 11" xfId="21547" xr:uid="{3567BEED-86B5-4AEA-A60E-C0CD80C949D6}"/>
    <cellStyle name="Header2 4 11 2" xfId="21548" xr:uid="{316AE0DB-245D-4235-89C8-ECC855EFA2C5}"/>
    <cellStyle name="Header2 4 11 2 2" xfId="21549" xr:uid="{0C60D807-CD6F-4AA9-BDDB-CDA636E2F228}"/>
    <cellStyle name="Header2 4 11 2 3" xfId="21550" xr:uid="{9156C790-A28B-4C14-B03C-BD1DA1083063}"/>
    <cellStyle name="Header2 4 11 2 4" xfId="21551" xr:uid="{1D7E1CDB-386F-4971-B801-8FBD293D8836}"/>
    <cellStyle name="Header2 4 11 2 5" xfId="21552" xr:uid="{F2317B2A-CDBD-496A-B36B-8048921C34CC}"/>
    <cellStyle name="Header2 4 11 2 6" xfId="21553" xr:uid="{32C9C178-8AA0-4356-BEDE-865E0C0641B6}"/>
    <cellStyle name="Header2 4 11 3" xfId="21554" xr:uid="{181609A2-7B89-45DD-A9BB-C66BD265B7F7}"/>
    <cellStyle name="Header2 4 11 3 2" xfId="21555" xr:uid="{6435BB23-6DD4-4ED0-B040-0BE9964E7248}"/>
    <cellStyle name="Header2 4 11 3 3" xfId="21556" xr:uid="{8D0B0803-AC21-4195-A909-577AD1C453E8}"/>
    <cellStyle name="Header2 4 11 4" xfId="21557" xr:uid="{54892C9E-AA6C-4468-B9CE-BF0B104B76C1}"/>
    <cellStyle name="Header2 4 11 4 2" xfId="21558" xr:uid="{A3BFEC4B-FAEF-45DA-9CE8-D979E7E63AE9}"/>
    <cellStyle name="Header2 4 11 4 3" xfId="21559" xr:uid="{DFC7340B-F4DB-4419-A7F7-3F20C4E6380A}"/>
    <cellStyle name="Header2 4 11 5" xfId="21560" xr:uid="{309C7D12-6233-4BED-84E0-A712C67342DA}"/>
    <cellStyle name="Header2 4 11 5 2" xfId="21561" xr:uid="{176BEB7C-ED02-4264-9C2C-35901A1C1FE1}"/>
    <cellStyle name="Header2 4 11 5 3" xfId="21562" xr:uid="{5FCD5B28-FF12-4521-B366-97C7C674D48F}"/>
    <cellStyle name="Header2 4 11 6" xfId="21563" xr:uid="{F3E43296-DAA7-482B-96F3-AFD6C2A72DDE}"/>
    <cellStyle name="Header2 4 11 6 2" xfId="21564" xr:uid="{CCC589A1-D538-4B0C-857A-8706CB2E264F}"/>
    <cellStyle name="Header2 4 11 6 3" xfId="21565" xr:uid="{B2F3C3A1-5075-43FF-8835-2E505AC82F8C}"/>
    <cellStyle name="Header2 4 11 7" xfId="21566" xr:uid="{8AB7C76F-16DB-4283-9FE7-618A959E04D3}"/>
    <cellStyle name="Header2 4 11 8" xfId="21567" xr:uid="{B79E26FC-7BB5-47E8-BA5C-CEB9660A159F}"/>
    <cellStyle name="Header2 4 12" xfId="21568" xr:uid="{1E676635-28E4-40FD-A650-B03C83105D41}"/>
    <cellStyle name="Header2 4 12 2" xfId="21569" xr:uid="{CA0F88CD-CDC3-4992-B050-506C77E7570B}"/>
    <cellStyle name="Header2 4 12 2 2" xfId="21570" xr:uid="{30D3FCC7-7897-4245-99A0-22E249C1B418}"/>
    <cellStyle name="Header2 4 12 2 3" xfId="21571" xr:uid="{9790A21C-9D7A-4947-B6FE-26D1A266A264}"/>
    <cellStyle name="Header2 4 12 2 4" xfId="21572" xr:uid="{9C8CA4A3-E8F2-4260-874E-75EAA16FFC8C}"/>
    <cellStyle name="Header2 4 12 2 5" xfId="21573" xr:uid="{89A240A4-DB52-44F4-81B8-22CB81641553}"/>
    <cellStyle name="Header2 4 12 2 6" xfId="21574" xr:uid="{80593ACE-5C2C-49D7-B0C6-E472FFB53C9D}"/>
    <cellStyle name="Header2 4 12 3" xfId="21575" xr:uid="{489F1856-FE14-4403-B911-B05C10A1FE68}"/>
    <cellStyle name="Header2 4 12 3 2" xfId="21576" xr:uid="{CBBEB82A-4958-43B1-9183-20BE830A90DC}"/>
    <cellStyle name="Header2 4 12 3 3" xfId="21577" xr:uid="{E69A6C47-33A9-4FCC-A7FC-C47F2F9D5952}"/>
    <cellStyle name="Header2 4 12 4" xfId="21578" xr:uid="{60ECA68D-F67D-43FB-9FCC-24D010052E37}"/>
    <cellStyle name="Header2 4 12 4 2" xfId="21579" xr:uid="{060B7E9D-1E16-4048-9DFD-FEFD7A5F03FC}"/>
    <cellStyle name="Header2 4 12 4 3" xfId="21580" xr:uid="{03500736-589D-4A1B-AA33-6A9FC5D5F134}"/>
    <cellStyle name="Header2 4 12 5" xfId="21581" xr:uid="{5D9705F1-2985-4698-ABD2-16C74A8A65E1}"/>
    <cellStyle name="Header2 4 12 5 2" xfId="21582" xr:uid="{E96830F4-3D70-4515-AD51-8F0086A09BEE}"/>
    <cellStyle name="Header2 4 12 5 3" xfId="21583" xr:uid="{8935B1AE-0274-470D-9BF9-49C9F9309E2B}"/>
    <cellStyle name="Header2 4 12 6" xfId="21584" xr:uid="{405A0900-D9B7-4847-9428-77E7DDF45FE0}"/>
    <cellStyle name="Header2 4 12 6 2" xfId="21585" xr:uid="{E444177C-5F1F-4237-826C-6E14D685A98B}"/>
    <cellStyle name="Header2 4 12 6 3" xfId="21586" xr:uid="{DFA15B71-9CF3-4AA4-8A71-945DDA56F4D7}"/>
    <cellStyle name="Header2 4 12 7" xfId="21587" xr:uid="{638E1051-92E6-404D-961B-29153AE8F31A}"/>
    <cellStyle name="Header2 4 12 8" xfId="21588" xr:uid="{D4E81703-BAA5-4DC1-B71E-E1F58326E506}"/>
    <cellStyle name="Header2 4 13" xfId="21589" xr:uid="{DF21C667-8427-44DF-8506-936B695C1B6A}"/>
    <cellStyle name="Header2 4 13 2" xfId="21590" xr:uid="{AF31FBD0-CDF8-42ED-9E7F-E0953001D7CB}"/>
    <cellStyle name="Header2 4 13 2 2" xfId="21591" xr:uid="{726EFA21-6A46-440C-890D-CEBAC2052D9B}"/>
    <cellStyle name="Header2 4 13 2 3" xfId="21592" xr:uid="{56B14644-6045-4A8D-B8FA-D4AE04869ACF}"/>
    <cellStyle name="Header2 4 13 2 4" xfId="21593" xr:uid="{440E27FD-A8C5-4A1C-B102-BA3A1C183CE2}"/>
    <cellStyle name="Header2 4 13 2 5" xfId="21594" xr:uid="{56CC929F-D6F8-4B30-9196-E17657EE00A1}"/>
    <cellStyle name="Header2 4 13 2 6" xfId="21595" xr:uid="{7F335E4B-BE23-4C53-81CF-BB9350929CCD}"/>
    <cellStyle name="Header2 4 13 3" xfId="21596" xr:uid="{C3D750F8-9DF0-4E29-9F78-B29602E21816}"/>
    <cellStyle name="Header2 4 13 3 2" xfId="21597" xr:uid="{3FB58D56-B23A-4373-97B9-D39B9DB1B70D}"/>
    <cellStyle name="Header2 4 13 3 3" xfId="21598" xr:uid="{97E8AB14-1728-4ACA-B8FB-2539A6B418E3}"/>
    <cellStyle name="Header2 4 13 4" xfId="21599" xr:uid="{B4369EC3-1C79-4594-883A-F2CD02269973}"/>
    <cellStyle name="Header2 4 13 4 2" xfId="21600" xr:uid="{D76E39C2-3189-4B65-96A4-4DDA22693450}"/>
    <cellStyle name="Header2 4 13 4 3" xfId="21601" xr:uid="{D8919BB8-C20B-448D-934B-2CAC2414019B}"/>
    <cellStyle name="Header2 4 13 5" xfId="21602" xr:uid="{E25EAE61-DC28-450C-9D90-5401C2C54FB3}"/>
    <cellStyle name="Header2 4 13 5 2" xfId="21603" xr:uid="{E1DE2170-89E9-447B-AFFC-02040CAE81CB}"/>
    <cellStyle name="Header2 4 13 5 3" xfId="21604" xr:uid="{BF5C0153-554A-46CC-9084-B3FFE66DDB4A}"/>
    <cellStyle name="Header2 4 13 6" xfId="21605" xr:uid="{E096BC26-9213-4F76-A1FF-5E47779A4B46}"/>
    <cellStyle name="Header2 4 13 6 2" xfId="21606" xr:uid="{8AEC9395-C514-4595-AA37-365A9845069F}"/>
    <cellStyle name="Header2 4 13 6 3" xfId="21607" xr:uid="{1ED31007-E3E3-4A68-9937-01E7A9779305}"/>
    <cellStyle name="Header2 4 13 7" xfId="21608" xr:uid="{DA88A86C-3468-4EDE-BF85-88F437F98C33}"/>
    <cellStyle name="Header2 4 13 8" xfId="21609" xr:uid="{16DC6E3C-D63D-4F6D-9204-843686EAF0DD}"/>
    <cellStyle name="Header2 4 14" xfId="21610" xr:uid="{81B84B1F-566B-4C55-BC51-9F6CC301EC99}"/>
    <cellStyle name="Header2 4 14 2" xfId="21611" xr:uid="{47AE60BC-DEB6-47A3-8C49-23ACAEBA1D09}"/>
    <cellStyle name="Header2 4 14 2 2" xfId="21612" xr:uid="{BDECEC6B-4BAC-448D-9C2A-A34D72259BB7}"/>
    <cellStyle name="Header2 4 14 2 3" xfId="21613" xr:uid="{367613FC-8030-4DA7-A84F-E77BB67B71CD}"/>
    <cellStyle name="Header2 4 14 2 4" xfId="21614" xr:uid="{670DB979-6ECA-4F04-B93F-45B4B9DA621B}"/>
    <cellStyle name="Header2 4 14 2 5" xfId="21615" xr:uid="{439BB975-B872-4674-8D6E-C57A9F6ECA04}"/>
    <cellStyle name="Header2 4 14 2 6" xfId="21616" xr:uid="{29552C99-2B46-420E-B42D-238C6F6831B0}"/>
    <cellStyle name="Header2 4 14 3" xfId="21617" xr:uid="{3B98A110-3D66-4D0F-8D49-A762970BD94B}"/>
    <cellStyle name="Header2 4 14 3 2" xfId="21618" xr:uid="{562530B9-C1C4-47FA-BA83-4785A669763D}"/>
    <cellStyle name="Header2 4 14 3 3" xfId="21619" xr:uid="{AC3BCE84-FDAB-41E3-B20B-4853676C3E04}"/>
    <cellStyle name="Header2 4 14 4" xfId="21620" xr:uid="{E661A45D-F22C-460C-8A88-1D37300F0A13}"/>
    <cellStyle name="Header2 4 14 4 2" xfId="21621" xr:uid="{93E4CB21-26E2-46DD-A081-BF1F07A222C7}"/>
    <cellStyle name="Header2 4 14 4 3" xfId="21622" xr:uid="{E3FE776D-A4C5-47F7-8D86-B6A4F5CD588C}"/>
    <cellStyle name="Header2 4 14 5" xfId="21623" xr:uid="{74E5411A-D701-46AC-BE34-3596CEB9F79D}"/>
    <cellStyle name="Header2 4 14 5 2" xfId="21624" xr:uid="{C31D026B-2FE5-4E91-9563-5115732EBCA7}"/>
    <cellStyle name="Header2 4 14 5 3" xfId="21625" xr:uid="{F3E452BB-5030-4873-BFA9-88F40B512D35}"/>
    <cellStyle name="Header2 4 14 6" xfId="21626" xr:uid="{00475A68-8C32-4195-AEC7-323B920A4307}"/>
    <cellStyle name="Header2 4 14 6 2" xfId="21627" xr:uid="{529D54B5-AFEA-41A2-A569-2FEDD1F043F7}"/>
    <cellStyle name="Header2 4 14 6 3" xfId="21628" xr:uid="{E6DECD90-5515-4B2E-B36C-0DFE28DBA0D1}"/>
    <cellStyle name="Header2 4 14 7" xfId="21629" xr:uid="{79E0F13D-B9E6-4BA0-89B3-9457CE6640FF}"/>
    <cellStyle name="Header2 4 14 8" xfId="21630" xr:uid="{09C57C8D-2A0F-457C-8E2C-63066081D0F3}"/>
    <cellStyle name="Header2 4 15" xfId="21631" xr:uid="{C8B5BA00-9FE1-4841-A49D-2179C8ED60E2}"/>
    <cellStyle name="Header2 4 15 2" xfId="21632" xr:uid="{FDEFFE91-2DF3-4448-BD68-42228FAF30CF}"/>
    <cellStyle name="Header2 4 15 2 2" xfId="21633" xr:uid="{2DEA5CA8-A3F2-4027-AA4D-95490528E3B7}"/>
    <cellStyle name="Header2 4 15 2 3" xfId="21634" xr:uid="{133C7A87-E405-48EA-82F2-908BFC959B2B}"/>
    <cellStyle name="Header2 4 15 2 4" xfId="21635" xr:uid="{2362EF8A-CC56-42B4-A3C2-82E1872ADDBA}"/>
    <cellStyle name="Header2 4 15 2 5" xfId="21636" xr:uid="{897AB00E-B7AE-4D14-939B-DC0BFE2C3776}"/>
    <cellStyle name="Header2 4 15 2 6" xfId="21637" xr:uid="{6582B562-FB98-4641-9BFE-EADF0886D9F2}"/>
    <cellStyle name="Header2 4 15 3" xfId="21638" xr:uid="{CC5CBF12-D7CC-41D3-AD05-EBCDEBFEB9A0}"/>
    <cellStyle name="Header2 4 15 3 2" xfId="21639" xr:uid="{CF7BA54A-C2ED-4108-931A-35F1A3893761}"/>
    <cellStyle name="Header2 4 15 3 3" xfId="21640" xr:uid="{477E19AF-6FB0-4EDB-8A99-BDE7189875DD}"/>
    <cellStyle name="Header2 4 15 4" xfId="21641" xr:uid="{A036BEE6-EE9A-4078-8520-610AC03A5FC4}"/>
    <cellStyle name="Header2 4 15 4 2" xfId="21642" xr:uid="{42B20384-D09F-4B56-A24D-C62B74CD50E3}"/>
    <cellStyle name="Header2 4 15 4 3" xfId="21643" xr:uid="{78DEAE19-8420-467F-9E43-74D0AC652859}"/>
    <cellStyle name="Header2 4 15 5" xfId="21644" xr:uid="{602739A2-E68B-4A42-A677-0AF10DD73302}"/>
    <cellStyle name="Header2 4 15 5 2" xfId="21645" xr:uid="{814B00EB-6AA5-4153-B2B9-95425532F8D2}"/>
    <cellStyle name="Header2 4 15 5 3" xfId="21646" xr:uid="{378839E5-D3FB-4B2D-8F6F-671893527A4C}"/>
    <cellStyle name="Header2 4 15 6" xfId="21647" xr:uid="{DA57E326-6C6B-4411-ADB6-708258E6CD0A}"/>
    <cellStyle name="Header2 4 15 6 2" xfId="21648" xr:uid="{805A7B24-2FE7-45D8-A3B9-4C4BE9AF09C4}"/>
    <cellStyle name="Header2 4 15 6 3" xfId="21649" xr:uid="{CBBFC47F-DCCA-4658-B77A-5E8D0B100144}"/>
    <cellStyle name="Header2 4 15 7" xfId="21650" xr:uid="{B7E9C9F3-47BB-404D-8B23-2D68C276B493}"/>
    <cellStyle name="Header2 4 15 8" xfId="21651" xr:uid="{88980360-FB38-46AE-95C3-DE8A7714D7F4}"/>
    <cellStyle name="Header2 4 16" xfId="21652" xr:uid="{F2684F72-4F35-4AAA-BB12-73D0E2E953C7}"/>
    <cellStyle name="Header2 4 16 2" xfId="21653" xr:uid="{2779B1C8-EDC3-411E-8C80-95393EDC7C88}"/>
    <cellStyle name="Header2 4 16 2 2" xfId="21654" xr:uid="{39B603DD-4D1C-4643-A8A6-BB41793228D7}"/>
    <cellStyle name="Header2 4 16 2 3" xfId="21655" xr:uid="{54F16744-094E-432D-916D-EF4FBB1D67B4}"/>
    <cellStyle name="Header2 4 16 2 4" xfId="21656" xr:uid="{74D260BD-C1F8-4E4B-A672-9529279C706B}"/>
    <cellStyle name="Header2 4 16 2 5" xfId="21657" xr:uid="{7C0D1BF2-D558-4CC3-9B21-843194C0AE0E}"/>
    <cellStyle name="Header2 4 16 2 6" xfId="21658" xr:uid="{312A6D02-5C04-4118-A858-2C558FD074A2}"/>
    <cellStyle name="Header2 4 16 3" xfId="21659" xr:uid="{AC186421-2CDF-48BB-86E9-89A186DB27A0}"/>
    <cellStyle name="Header2 4 16 3 2" xfId="21660" xr:uid="{84764F14-DF62-44F1-86C6-C3424BE98A78}"/>
    <cellStyle name="Header2 4 16 3 3" xfId="21661" xr:uid="{A6DEDED9-A134-4903-94F4-F8AD8600A247}"/>
    <cellStyle name="Header2 4 16 4" xfId="21662" xr:uid="{91409B60-AA59-424C-89FC-380927499C85}"/>
    <cellStyle name="Header2 4 16 4 2" xfId="21663" xr:uid="{D1934F9F-329C-4D86-BA76-5C2107BDD1A9}"/>
    <cellStyle name="Header2 4 16 4 3" xfId="21664" xr:uid="{7BF04474-CA02-42C6-B621-B9DCD417B02C}"/>
    <cellStyle name="Header2 4 16 5" xfId="21665" xr:uid="{12D6A5EF-2ED8-4F5D-A74E-8E6A9C271849}"/>
    <cellStyle name="Header2 4 16 5 2" xfId="21666" xr:uid="{B7F36E07-B053-4EAE-86C6-814FFA5A0B23}"/>
    <cellStyle name="Header2 4 16 5 3" xfId="21667" xr:uid="{2D26F889-1DFE-423D-9F46-0E96422F9DAB}"/>
    <cellStyle name="Header2 4 16 6" xfId="21668" xr:uid="{C38A1D3A-593F-4442-975C-667003F8046B}"/>
    <cellStyle name="Header2 4 16 6 2" xfId="21669" xr:uid="{9DD06CCA-3C35-4448-BA4C-E85AF4D0AE81}"/>
    <cellStyle name="Header2 4 16 6 3" xfId="21670" xr:uid="{9D9BA953-8792-473C-B251-4BBE8249A1E2}"/>
    <cellStyle name="Header2 4 16 7" xfId="21671" xr:uid="{0E8289F2-B50B-48C3-9335-57F092F62480}"/>
    <cellStyle name="Header2 4 16 8" xfId="21672" xr:uid="{8798F2AA-2BD4-4392-8782-263DBC1CF3FC}"/>
    <cellStyle name="Header2 4 17" xfId="21673" xr:uid="{E2B82EA5-D64C-4C00-B4F2-EB0F78F9B927}"/>
    <cellStyle name="Header2 4 17 2" xfId="21674" xr:uid="{A95C47A8-556C-4D7D-9825-4AD4125D5885}"/>
    <cellStyle name="Header2 4 17 2 2" xfId="21675" xr:uid="{AE2F97E6-FAAD-4106-8C18-CFC9EF19F4A7}"/>
    <cellStyle name="Header2 4 17 2 3" xfId="21676" xr:uid="{0D609480-8791-4195-87D7-DE443FEA129F}"/>
    <cellStyle name="Header2 4 17 2 4" xfId="21677" xr:uid="{FF869FE1-C3E6-4249-B9B5-69D21AA2396E}"/>
    <cellStyle name="Header2 4 17 2 5" xfId="21678" xr:uid="{38497940-C1BF-4C67-9A9A-7A032203D8F1}"/>
    <cellStyle name="Header2 4 17 2 6" xfId="21679" xr:uid="{35CCD2BF-39AA-4DA7-B800-07AD81FF0566}"/>
    <cellStyle name="Header2 4 17 3" xfId="21680" xr:uid="{4D8D0D23-44B8-4187-A418-78E22CB064C1}"/>
    <cellStyle name="Header2 4 17 3 2" xfId="21681" xr:uid="{CE6C4862-BFB5-4E85-89FD-D3654CEEF30F}"/>
    <cellStyle name="Header2 4 17 3 3" xfId="21682" xr:uid="{D45E6F60-E828-49C1-9D1A-67B47B17B1C9}"/>
    <cellStyle name="Header2 4 17 4" xfId="21683" xr:uid="{EF74947F-F8DE-49E0-89B0-AA4B0D188C29}"/>
    <cellStyle name="Header2 4 17 4 2" xfId="21684" xr:uid="{9B432E03-A984-4C3F-9096-E0C69EC46195}"/>
    <cellStyle name="Header2 4 17 4 3" xfId="21685" xr:uid="{E7C4AC92-38D4-4E2B-A17B-1DFD36E3207D}"/>
    <cellStyle name="Header2 4 17 5" xfId="21686" xr:uid="{921BC5AD-C026-4843-826F-B9B8F67996BF}"/>
    <cellStyle name="Header2 4 17 5 2" xfId="21687" xr:uid="{08A29E8F-6D98-49FE-98FA-19A666CA7A11}"/>
    <cellStyle name="Header2 4 17 5 3" xfId="21688" xr:uid="{737B233C-28CE-412D-9087-41E54C433F9E}"/>
    <cellStyle name="Header2 4 17 6" xfId="21689" xr:uid="{698507A9-1759-46D2-8BCD-962F9DB25EC7}"/>
    <cellStyle name="Header2 4 17 6 2" xfId="21690" xr:uid="{F3EB397D-8241-4421-9DD0-D4E31EEE889E}"/>
    <cellStyle name="Header2 4 17 6 3" xfId="21691" xr:uid="{E904C928-2360-436D-8ADA-E5EC038D9447}"/>
    <cellStyle name="Header2 4 17 7" xfId="21692" xr:uid="{1CDB587E-4614-4154-AB97-6824E016A38F}"/>
    <cellStyle name="Header2 4 17 8" xfId="21693" xr:uid="{9CB9DA4E-2347-4096-95AE-36E21729C901}"/>
    <cellStyle name="Header2 4 18" xfId="21694" xr:uid="{8508F5C1-0169-4EC3-A0FB-416B097980A3}"/>
    <cellStyle name="Header2 4 18 2" xfId="21695" xr:uid="{E47C4091-9B3B-4796-9B46-460F0E06C112}"/>
    <cellStyle name="Header2 4 18 2 2" xfId="21696" xr:uid="{07394B5C-263D-411B-8220-181330DEE37C}"/>
    <cellStyle name="Header2 4 18 2 3" xfId="21697" xr:uid="{AD4DC669-5151-4587-B43F-35055EAEC113}"/>
    <cellStyle name="Header2 4 18 2 4" xfId="21698" xr:uid="{B977DCFE-C737-41EA-87CD-98B686418101}"/>
    <cellStyle name="Header2 4 18 2 5" xfId="21699" xr:uid="{9C84D1F8-AD24-495C-953F-68C74FC56683}"/>
    <cellStyle name="Header2 4 18 2 6" xfId="21700" xr:uid="{501F8C16-6738-4475-A3CB-A3DF0069B9ED}"/>
    <cellStyle name="Header2 4 18 3" xfId="21701" xr:uid="{5A3191BF-536C-4339-B8AB-A6708B80EA25}"/>
    <cellStyle name="Header2 4 18 3 2" xfId="21702" xr:uid="{CD2CBC68-1340-4F49-8A87-9BAE79A6B6E0}"/>
    <cellStyle name="Header2 4 18 3 3" xfId="21703" xr:uid="{399EE118-21C6-4110-8ECB-70F900CB8D78}"/>
    <cellStyle name="Header2 4 18 4" xfId="21704" xr:uid="{B59EE5B2-2F88-4E38-B564-7B69948744C6}"/>
    <cellStyle name="Header2 4 18 4 2" xfId="21705" xr:uid="{86D877F8-6423-4794-9B7E-462CA0166D59}"/>
    <cellStyle name="Header2 4 18 4 3" xfId="21706" xr:uid="{7998CA86-67E6-477A-83F6-A914AF3CF3DF}"/>
    <cellStyle name="Header2 4 18 5" xfId="21707" xr:uid="{FA55B7ED-BDF3-415D-A9B8-82FF7EE63F07}"/>
    <cellStyle name="Header2 4 18 5 2" xfId="21708" xr:uid="{DFC21193-657D-4483-86FE-56A0D8EA8DB9}"/>
    <cellStyle name="Header2 4 18 5 3" xfId="21709" xr:uid="{A9E681D1-0CB9-4305-9A97-3E8DD268C6EF}"/>
    <cellStyle name="Header2 4 18 6" xfId="21710" xr:uid="{A4163772-A6DA-4E4E-B232-4BDA0BDB9DFE}"/>
    <cellStyle name="Header2 4 18 6 2" xfId="21711" xr:uid="{4286D0F8-F100-46FC-801B-E6C506B4C6DF}"/>
    <cellStyle name="Header2 4 18 6 3" xfId="21712" xr:uid="{6DFA4F9C-6B54-420D-9BED-554DE064BD48}"/>
    <cellStyle name="Header2 4 18 7" xfId="21713" xr:uid="{D53D42F3-20F5-4282-88C0-0335E74BDE2D}"/>
    <cellStyle name="Header2 4 18 8" xfId="21714" xr:uid="{879CCCCB-1E23-4930-8FCF-863EADD38B7B}"/>
    <cellStyle name="Header2 4 19" xfId="21715" xr:uid="{267B0594-2FEA-42B4-8341-FEF1056CF59F}"/>
    <cellStyle name="Header2 4 19 2" xfId="21716" xr:uid="{407292C1-52D4-4BD7-9886-6F3F2095D000}"/>
    <cellStyle name="Header2 4 19 2 2" xfId="21717" xr:uid="{06C7815A-BD25-4DD9-AB03-3275C9635E6E}"/>
    <cellStyle name="Header2 4 19 2 3" xfId="21718" xr:uid="{B90106F6-239E-4522-BE48-75B5F389BCDC}"/>
    <cellStyle name="Header2 4 19 2 4" xfId="21719" xr:uid="{E40FA4DF-1498-4F4C-9AD3-5C281B4992F2}"/>
    <cellStyle name="Header2 4 19 2 5" xfId="21720" xr:uid="{C145EBEE-A68E-4709-8492-1C2BABDBF8B3}"/>
    <cellStyle name="Header2 4 19 2 6" xfId="21721" xr:uid="{AC129B12-1C93-41C6-8077-474964D26875}"/>
    <cellStyle name="Header2 4 19 3" xfId="21722" xr:uid="{40A132A3-8DBA-475B-A7CD-FE1B7049D1C3}"/>
    <cellStyle name="Header2 4 19 3 2" xfId="21723" xr:uid="{45FC8A0A-D35B-4B64-B464-7A9165D2B75A}"/>
    <cellStyle name="Header2 4 19 3 3" xfId="21724" xr:uid="{C94118C7-6E02-43CB-8EE9-62B241E3A1B0}"/>
    <cellStyle name="Header2 4 19 4" xfId="21725" xr:uid="{0E5DDDEB-CED0-490C-9D06-D15493096C62}"/>
    <cellStyle name="Header2 4 19 4 2" xfId="21726" xr:uid="{26801588-6984-4848-897C-36EF34FE003A}"/>
    <cellStyle name="Header2 4 19 4 3" xfId="21727" xr:uid="{BD19E84C-50C9-46D9-AE7F-D005371F3889}"/>
    <cellStyle name="Header2 4 19 5" xfId="21728" xr:uid="{85BB0050-B222-4436-8E09-433EBD51E057}"/>
    <cellStyle name="Header2 4 19 5 2" xfId="21729" xr:uid="{743BC5EA-9115-4895-B400-5AF525BBECFD}"/>
    <cellStyle name="Header2 4 19 5 3" xfId="21730" xr:uid="{3C7E6C41-EE2F-4117-A6E9-53E3606FF841}"/>
    <cellStyle name="Header2 4 19 6" xfId="21731" xr:uid="{CFB89969-15BC-44E4-899C-4313D4C63FDF}"/>
    <cellStyle name="Header2 4 19 6 2" xfId="21732" xr:uid="{47EB64C1-159A-4B82-9293-B98A70098EEE}"/>
    <cellStyle name="Header2 4 19 6 3" xfId="21733" xr:uid="{C81593C0-060F-4772-B9DA-394B82A7AA29}"/>
    <cellStyle name="Header2 4 19 7" xfId="21734" xr:uid="{70C52504-F6A6-42E1-AE43-087CD0EDA5BD}"/>
    <cellStyle name="Header2 4 19 8" xfId="21735" xr:uid="{F188C46F-095F-4C91-81ED-CBE1CE43E7FE}"/>
    <cellStyle name="Header2 4 2" xfId="21736" xr:uid="{B655B065-565E-42E8-A881-1F5FF4B92912}"/>
    <cellStyle name="Header2 4 2 2" xfId="21737" xr:uid="{4313C11B-5156-4E37-9F28-D0C052C12AF8}"/>
    <cellStyle name="Header2 4 2 2 2" xfId="21738" xr:uid="{D2A12C6C-D1C2-497A-BD33-5AB93863D047}"/>
    <cellStyle name="Header2 4 2 2 3" xfId="21739" xr:uid="{CBE94399-B6A9-4A7C-AD9F-B9C97DBF2827}"/>
    <cellStyle name="Header2 4 2 2 4" xfId="21740" xr:uid="{908E5F38-FFE4-4563-8F15-7D727E1A0DBF}"/>
    <cellStyle name="Header2 4 2 2 5" xfId="21741" xr:uid="{2B522983-0D1E-43D2-8A33-C6B2779E50F8}"/>
    <cellStyle name="Header2 4 2 2 6" xfId="21742" xr:uid="{982C101F-217B-4F5F-93CC-8D8DFA4190F1}"/>
    <cellStyle name="Header2 4 2 3" xfId="21743" xr:uid="{591934B5-2369-4DBB-B590-FF8C3D184FED}"/>
    <cellStyle name="Header2 4 2 3 2" xfId="21744" xr:uid="{7453D338-7A8D-4C28-B591-A0ECBB562FCF}"/>
    <cellStyle name="Header2 4 2 3 3" xfId="21745" xr:uid="{D2BD3136-DEE9-4008-AA7F-276F89B95AD9}"/>
    <cellStyle name="Header2 4 2 4" xfId="21746" xr:uid="{F469992E-B8FF-4AA6-8FC2-BE8B5A3C7336}"/>
    <cellStyle name="Header2 4 2 4 2" xfId="21747" xr:uid="{4C9B222D-7CBA-4BB3-84B5-FDDDA6D283A4}"/>
    <cellStyle name="Header2 4 2 4 3" xfId="21748" xr:uid="{0537A6C0-8515-4C9F-9343-B74F7983F9FC}"/>
    <cellStyle name="Header2 4 2 5" xfId="21749" xr:uid="{B932C089-E8A7-41B8-B38F-8BB129BC13B7}"/>
    <cellStyle name="Header2 4 2 5 2" xfId="21750" xr:uid="{DEB1524E-576D-479A-952A-427922B6777F}"/>
    <cellStyle name="Header2 4 2 5 3" xfId="21751" xr:uid="{AD5F5471-7BAF-49D9-856D-3BF69DF502DA}"/>
    <cellStyle name="Header2 4 2 6" xfId="21752" xr:uid="{C281C7AE-D829-458B-9EDE-9D746AFBFE29}"/>
    <cellStyle name="Header2 4 2 6 2" xfId="21753" xr:uid="{844D4B4C-DF9A-48D6-8516-0EC824D00C63}"/>
    <cellStyle name="Header2 4 2 6 3" xfId="21754" xr:uid="{40349371-95B6-4D22-AA36-A47C7EC9E4AF}"/>
    <cellStyle name="Header2 4 2 7" xfId="21755" xr:uid="{82933561-44FF-4233-B8D8-C645FEC5548A}"/>
    <cellStyle name="Header2 4 2 8" xfId="21756" xr:uid="{55E7D4B6-25F5-4ACD-A98A-81B69A98215A}"/>
    <cellStyle name="Header2 4 20" xfId="21757" xr:uid="{A04023CE-1557-46F8-9EBD-0E8633892379}"/>
    <cellStyle name="Header2 4 20 2" xfId="21758" xr:uid="{DE5CEB28-F4B5-4352-BC69-02F61B9637E3}"/>
    <cellStyle name="Header2 4 20 2 2" xfId="21759" xr:uid="{76988F6C-6B78-4C33-B716-677D473F0D0B}"/>
    <cellStyle name="Header2 4 20 2 3" xfId="21760" xr:uid="{32D0C658-9ABA-49BF-AFAE-BACA6CA740A1}"/>
    <cellStyle name="Header2 4 20 2 4" xfId="21761" xr:uid="{769FB022-B459-49D2-8FA3-A11A13B6D366}"/>
    <cellStyle name="Header2 4 20 2 5" xfId="21762" xr:uid="{8E745E71-2EC3-4261-96FE-0B1EB3290FC5}"/>
    <cellStyle name="Header2 4 20 2 6" xfId="21763" xr:uid="{370B8863-9209-404B-AA0B-EEDEA4D1AB2F}"/>
    <cellStyle name="Header2 4 20 3" xfId="21764" xr:uid="{2C60F30E-E8C8-46E1-950D-DA5E18FAB93E}"/>
    <cellStyle name="Header2 4 20 3 2" xfId="21765" xr:uid="{6D4DA7FB-67EB-4632-8367-7C8ABE67778A}"/>
    <cellStyle name="Header2 4 20 3 3" xfId="21766" xr:uid="{49A5DBE0-A853-4347-A3E8-58AE15200DE5}"/>
    <cellStyle name="Header2 4 20 4" xfId="21767" xr:uid="{B4A9D25C-6E62-40AB-8D56-D066509164DB}"/>
    <cellStyle name="Header2 4 20 4 2" xfId="21768" xr:uid="{759384B6-7C46-4D46-B363-BD84052945F5}"/>
    <cellStyle name="Header2 4 20 4 3" xfId="21769" xr:uid="{FEDFB0DD-FD70-4772-BDD4-BA28E6A731B2}"/>
    <cellStyle name="Header2 4 20 5" xfId="21770" xr:uid="{CC4E335E-3079-4F8A-9295-34F7CF3877F7}"/>
    <cellStyle name="Header2 4 20 5 2" xfId="21771" xr:uid="{FE81779F-D3B7-44B7-9264-C556C432F0A8}"/>
    <cellStyle name="Header2 4 20 5 3" xfId="21772" xr:uid="{2F90C976-5237-41CF-9288-D4422D88C932}"/>
    <cellStyle name="Header2 4 20 6" xfId="21773" xr:uid="{77C9CECA-5D5A-4160-B705-9B41DA908D07}"/>
    <cellStyle name="Header2 4 20 6 2" xfId="21774" xr:uid="{6F910E75-D616-4C54-8D9B-A615EF9ECD4F}"/>
    <cellStyle name="Header2 4 20 6 3" xfId="21775" xr:uid="{755B0F9D-962E-4688-897F-8BAB7CAC1E16}"/>
    <cellStyle name="Header2 4 20 7" xfId="21776" xr:uid="{9DBEA948-E166-423F-AA92-1264759D49AA}"/>
    <cellStyle name="Header2 4 20 8" xfId="21777" xr:uid="{24E0AB76-A4A8-4C31-8371-8934655E414B}"/>
    <cellStyle name="Header2 4 21" xfId="21778" xr:uid="{59F39B83-D100-4295-9887-9EA6692B4136}"/>
    <cellStyle name="Header2 4 21 2" xfId="21779" xr:uid="{20261A55-F9DF-4149-9B3C-D8C0C1623614}"/>
    <cellStyle name="Header2 4 21 2 2" xfId="21780" xr:uid="{8210ABEC-6C75-46F4-83FD-107FF87F0C53}"/>
    <cellStyle name="Header2 4 21 2 3" xfId="21781" xr:uid="{FC1E550F-FDD3-4C06-90FF-B0D9BCB6921D}"/>
    <cellStyle name="Header2 4 21 2 4" xfId="21782" xr:uid="{AC5FA26B-A4C4-44E7-949B-B431E31D1266}"/>
    <cellStyle name="Header2 4 21 2 5" xfId="21783" xr:uid="{572D571D-2FCF-4B01-BC94-938888E04E27}"/>
    <cellStyle name="Header2 4 21 2 6" xfId="21784" xr:uid="{8571FE21-58D3-472B-9F46-CC1ECB84708A}"/>
    <cellStyle name="Header2 4 21 3" xfId="21785" xr:uid="{F0A6AED8-5910-4772-BB21-9E6EC76D4A7A}"/>
    <cellStyle name="Header2 4 21 3 2" xfId="21786" xr:uid="{EA4B580B-D65C-43AE-A7DC-DCFC427DD0E7}"/>
    <cellStyle name="Header2 4 21 3 3" xfId="21787" xr:uid="{5F4128F9-31FF-46FC-9EA3-8DF8510E05FD}"/>
    <cellStyle name="Header2 4 21 4" xfId="21788" xr:uid="{A65FD396-EEAF-4585-A306-392022AF8BCC}"/>
    <cellStyle name="Header2 4 21 4 2" xfId="21789" xr:uid="{67261E6F-AA70-4BA6-A2B2-5EFB545E4025}"/>
    <cellStyle name="Header2 4 21 4 3" xfId="21790" xr:uid="{D32D85E1-7765-45EE-BC3B-B6CCDDB6606E}"/>
    <cellStyle name="Header2 4 21 5" xfId="21791" xr:uid="{CD413386-918A-4135-B656-E9EBD7961293}"/>
    <cellStyle name="Header2 4 21 5 2" xfId="21792" xr:uid="{6CF86611-60F7-4560-9722-996D3B1622FB}"/>
    <cellStyle name="Header2 4 21 5 3" xfId="21793" xr:uid="{CECF543C-0847-4575-84F9-F7AA20F0E306}"/>
    <cellStyle name="Header2 4 21 6" xfId="21794" xr:uid="{B37357E4-868D-4696-B61E-CFA68BB6877E}"/>
    <cellStyle name="Header2 4 21 6 2" xfId="21795" xr:uid="{AEBA547A-7436-4C18-A6C5-5389ADE69B10}"/>
    <cellStyle name="Header2 4 21 6 3" xfId="21796" xr:uid="{9954BF68-0B53-41B9-BA84-6D906CDA96DA}"/>
    <cellStyle name="Header2 4 21 7" xfId="21797" xr:uid="{5450DA3A-A14C-4D82-9534-97515958F486}"/>
    <cellStyle name="Header2 4 21 8" xfId="21798" xr:uid="{B430B4AD-C58B-4600-B827-9A7C28336796}"/>
    <cellStyle name="Header2 4 22" xfId="21799" xr:uid="{1D4D1B1E-71E1-4A60-8F6C-06387B8E4118}"/>
    <cellStyle name="Header2 4 22 2" xfId="21800" xr:uid="{4F04F2CF-36A9-4282-B24F-07936A3533E6}"/>
    <cellStyle name="Header2 4 22 2 2" xfId="21801" xr:uid="{58C14C14-CA7D-42CA-BA93-F45E78E53D40}"/>
    <cellStyle name="Header2 4 22 2 3" xfId="21802" xr:uid="{C286AD18-0A3A-4E7D-AEF0-7793BBC14331}"/>
    <cellStyle name="Header2 4 22 2 4" xfId="21803" xr:uid="{6BDB27F9-54D5-4392-9B9C-72A72CD69510}"/>
    <cellStyle name="Header2 4 22 2 5" xfId="21804" xr:uid="{B9DF56DF-3061-4E57-B385-E172CB6E68E0}"/>
    <cellStyle name="Header2 4 22 2 6" xfId="21805" xr:uid="{28AF40C1-3C9E-46E6-B403-EAAE7650B74A}"/>
    <cellStyle name="Header2 4 22 3" xfId="21806" xr:uid="{6889761B-34D8-40A6-82A1-8F5CC15116EF}"/>
    <cellStyle name="Header2 4 22 3 2" xfId="21807" xr:uid="{5EEA8CC5-1A16-4B94-B2C1-356FE6521B77}"/>
    <cellStyle name="Header2 4 22 3 3" xfId="21808" xr:uid="{7C0F7BDD-48AC-4AE4-83C5-EE09FF495019}"/>
    <cellStyle name="Header2 4 22 4" xfId="21809" xr:uid="{F05E2916-DCB1-46E4-B8AC-DC928EA1EFF8}"/>
    <cellStyle name="Header2 4 22 4 2" xfId="21810" xr:uid="{CF318D54-C863-4056-A6CD-E6910CACC403}"/>
    <cellStyle name="Header2 4 22 4 3" xfId="21811" xr:uid="{82854B87-2D42-46A6-84E7-E99A21AD3B35}"/>
    <cellStyle name="Header2 4 22 5" xfId="21812" xr:uid="{F71836EF-45C8-4123-B604-4EFDEC6D7879}"/>
    <cellStyle name="Header2 4 22 5 2" xfId="21813" xr:uid="{6EB6D21A-13FA-4D5E-B45C-F1C0C0B3AC1F}"/>
    <cellStyle name="Header2 4 22 5 3" xfId="21814" xr:uid="{2F4209BC-00F8-4078-A4A7-0C1636155787}"/>
    <cellStyle name="Header2 4 22 6" xfId="21815" xr:uid="{E7AE8C4F-3522-477A-B581-E414A27EE83B}"/>
    <cellStyle name="Header2 4 22 6 2" xfId="21816" xr:uid="{C6926423-7DE4-43D3-A06E-FDF3CC70D7C9}"/>
    <cellStyle name="Header2 4 22 6 3" xfId="21817" xr:uid="{CECDC4D5-2A98-4D72-943E-664CAF123887}"/>
    <cellStyle name="Header2 4 22 7" xfId="21818" xr:uid="{FFD23ED7-15A7-46A4-AC65-037B652EBEEA}"/>
    <cellStyle name="Header2 4 22 8" xfId="21819" xr:uid="{E608AFF2-6F6F-4E1A-82EE-59FAAD205A12}"/>
    <cellStyle name="Header2 4 23" xfId="21820" xr:uid="{CDF9292E-FF9A-42DE-84C2-CA70CF1FE2F5}"/>
    <cellStyle name="Header2 4 23 2" xfId="21821" xr:uid="{979DC06C-4DA3-4F19-B0E9-D1098503DDE0}"/>
    <cellStyle name="Header2 4 23 2 2" xfId="21822" xr:uid="{460515E4-C745-489F-A692-70E71492828D}"/>
    <cellStyle name="Header2 4 23 2 3" xfId="21823" xr:uid="{F3EAF8A6-9953-4249-9A0E-4C079E191838}"/>
    <cellStyle name="Header2 4 23 2 4" xfId="21824" xr:uid="{352F26D1-D7AA-4BE5-9E8A-541A347FEF56}"/>
    <cellStyle name="Header2 4 23 2 5" xfId="21825" xr:uid="{52905941-2318-4D43-B2C8-A4C9ED6308EB}"/>
    <cellStyle name="Header2 4 23 2 6" xfId="21826" xr:uid="{9A57094B-6602-4B65-B424-1153F04C0409}"/>
    <cellStyle name="Header2 4 23 3" xfId="21827" xr:uid="{730F3D3D-A1D0-4138-9638-5F1374E6F323}"/>
    <cellStyle name="Header2 4 23 3 2" xfId="21828" xr:uid="{9FAE2942-539E-41EC-BB2D-14E7F8EB011E}"/>
    <cellStyle name="Header2 4 23 3 3" xfId="21829" xr:uid="{CDCA324C-E4DA-46D0-8989-380BCF38599A}"/>
    <cellStyle name="Header2 4 23 4" xfId="21830" xr:uid="{A8FA4B62-E784-41D2-8F4C-081D5B5F0AE0}"/>
    <cellStyle name="Header2 4 23 4 2" xfId="21831" xr:uid="{B222DB75-6738-41F4-A6F8-A904D95F684A}"/>
    <cellStyle name="Header2 4 23 4 3" xfId="21832" xr:uid="{92FA3BD2-B485-4835-833A-4A1034853404}"/>
    <cellStyle name="Header2 4 23 5" xfId="21833" xr:uid="{A1F46ECA-103C-4C59-A65A-D00AEE3B52DD}"/>
    <cellStyle name="Header2 4 23 5 2" xfId="21834" xr:uid="{9783484D-B47E-4AAC-BB93-41096E99F234}"/>
    <cellStyle name="Header2 4 23 5 3" xfId="21835" xr:uid="{E65BDA3F-EADA-4224-9B03-62575B25769F}"/>
    <cellStyle name="Header2 4 23 6" xfId="21836" xr:uid="{7CEE19D0-EFF1-4998-A909-421950C452E8}"/>
    <cellStyle name="Header2 4 23 6 2" xfId="21837" xr:uid="{783B866B-67E9-4F75-88D3-D691DCFCE79B}"/>
    <cellStyle name="Header2 4 23 6 3" xfId="21838" xr:uid="{E5EE8694-C3A0-4013-BC29-B6383DAAD6C8}"/>
    <cellStyle name="Header2 4 23 7" xfId="21839" xr:uid="{E8E21DC4-EE22-40C4-A5A1-21670801D6CD}"/>
    <cellStyle name="Header2 4 23 8" xfId="21840" xr:uid="{DC4731AC-2638-4493-B324-50B3CBA2E85A}"/>
    <cellStyle name="Header2 4 24" xfId="21841" xr:uid="{76F1F00C-C4C2-41D7-A397-E345E5AD4A78}"/>
    <cellStyle name="Header2 4 24 2" xfId="21842" xr:uid="{FA4E6722-C56A-4B26-AC4D-65F2388928F6}"/>
    <cellStyle name="Header2 4 24 2 2" xfId="21843" xr:uid="{0177C6FB-E927-4E9D-92CB-2FD0E9E3CEF6}"/>
    <cellStyle name="Header2 4 24 2 3" xfId="21844" xr:uid="{7B3FB4B4-46F7-432A-B563-F7292E2EB7B6}"/>
    <cellStyle name="Header2 4 24 2 4" xfId="21845" xr:uid="{C535D38D-4400-4C68-8676-539479446F74}"/>
    <cellStyle name="Header2 4 24 2 5" xfId="21846" xr:uid="{A81D6246-D560-4ACB-B623-35D654FC257C}"/>
    <cellStyle name="Header2 4 24 2 6" xfId="21847" xr:uid="{00C93BF5-E84C-44E2-B362-CF2FE48D5C86}"/>
    <cellStyle name="Header2 4 24 3" xfId="21848" xr:uid="{87ECB249-DFCC-429E-A9C6-8B2A8E7DB1EB}"/>
    <cellStyle name="Header2 4 24 3 2" xfId="21849" xr:uid="{CCBB7FB0-F7E0-48AD-9707-1D7BCBAD3D49}"/>
    <cellStyle name="Header2 4 24 3 3" xfId="21850" xr:uid="{FCAA55FE-6E1B-46C7-A886-C353F1EC2B7A}"/>
    <cellStyle name="Header2 4 24 4" xfId="21851" xr:uid="{24E3B0EB-5405-4CAE-8800-4B037F730E16}"/>
    <cellStyle name="Header2 4 24 4 2" xfId="21852" xr:uid="{083D11EE-2928-4804-89C7-73F5F554AE4D}"/>
    <cellStyle name="Header2 4 24 4 3" xfId="21853" xr:uid="{006F3123-80C4-48BE-A88C-ABA175BFC215}"/>
    <cellStyle name="Header2 4 24 5" xfId="21854" xr:uid="{6265FE7B-67EA-4936-8FCC-FFBB8430F5A9}"/>
    <cellStyle name="Header2 4 24 5 2" xfId="21855" xr:uid="{A02C822E-6573-4B38-A760-3E304D9251B2}"/>
    <cellStyle name="Header2 4 24 5 3" xfId="21856" xr:uid="{C3EFD37E-64AF-40E4-9279-E660267A8427}"/>
    <cellStyle name="Header2 4 24 6" xfId="21857" xr:uid="{0586C9B4-3CF0-423A-BDF7-487D7154EC23}"/>
    <cellStyle name="Header2 4 24 6 2" xfId="21858" xr:uid="{A4031BDB-1F15-4AA8-9A92-4978F0999DA8}"/>
    <cellStyle name="Header2 4 24 6 3" xfId="21859" xr:uid="{97CC2000-E195-4005-87F7-369F509F7BDC}"/>
    <cellStyle name="Header2 4 24 7" xfId="21860" xr:uid="{6AD66551-467D-47F2-8274-6093C50C7D28}"/>
    <cellStyle name="Header2 4 24 8" xfId="21861" xr:uid="{BD175DCD-A7D7-4870-B59E-6EA82DEBD017}"/>
    <cellStyle name="Header2 4 25" xfId="21862" xr:uid="{606E530F-EECD-4251-BF38-4FC74E68E22B}"/>
    <cellStyle name="Header2 4 25 2" xfId="21863" xr:uid="{6498CE9B-64EF-4EA1-A017-906B72A9B527}"/>
    <cellStyle name="Header2 4 25 2 2" xfId="21864" xr:uid="{BA51DD94-F74F-48F7-BDDE-E5C8D46B8D22}"/>
    <cellStyle name="Header2 4 25 2 3" xfId="21865" xr:uid="{E3B9F9DC-CB61-4189-8E77-214127695089}"/>
    <cellStyle name="Header2 4 25 2 4" xfId="21866" xr:uid="{5D21EAEB-BBAB-4126-B843-D38A993BC988}"/>
    <cellStyle name="Header2 4 25 2 5" xfId="21867" xr:uid="{6091CB75-C5CB-4DA1-B837-1B75A9939656}"/>
    <cellStyle name="Header2 4 25 2 6" xfId="21868" xr:uid="{542060B2-5AF8-43D8-8D38-4CAB329B6965}"/>
    <cellStyle name="Header2 4 25 3" xfId="21869" xr:uid="{42320425-EE0C-4A58-8117-17D140F9CF4F}"/>
    <cellStyle name="Header2 4 25 3 2" xfId="21870" xr:uid="{74C90273-7D5D-42D6-AACE-856C9FE54138}"/>
    <cellStyle name="Header2 4 25 3 3" xfId="21871" xr:uid="{9AEA4907-1982-4EB2-BC3E-FC9C51E9CE4C}"/>
    <cellStyle name="Header2 4 25 4" xfId="21872" xr:uid="{86D5B324-AEF8-4083-957C-D36146A80CC1}"/>
    <cellStyle name="Header2 4 25 4 2" xfId="21873" xr:uid="{C48DCB4A-3193-490D-B193-6D4C9E1A2586}"/>
    <cellStyle name="Header2 4 25 4 3" xfId="21874" xr:uid="{8FE372AD-3ECE-4AFB-8D64-EB2D0D889050}"/>
    <cellStyle name="Header2 4 25 5" xfId="21875" xr:uid="{62E932C6-D638-4E4E-8FC5-1AF5DFE2DFFB}"/>
    <cellStyle name="Header2 4 25 5 2" xfId="21876" xr:uid="{361B7181-2D9B-4AFA-A934-18AB6EE8E8E6}"/>
    <cellStyle name="Header2 4 25 5 3" xfId="21877" xr:uid="{E4684FAB-3989-4689-8623-9490818222EC}"/>
    <cellStyle name="Header2 4 25 6" xfId="21878" xr:uid="{CA33BE1F-28B6-4E29-9F1F-23493D13B4B0}"/>
    <cellStyle name="Header2 4 25 6 2" xfId="21879" xr:uid="{912836AB-D49B-44CF-83CA-4598297C1EBF}"/>
    <cellStyle name="Header2 4 25 6 3" xfId="21880" xr:uid="{39B865A2-0AB2-463C-BC50-1CBFF601BF14}"/>
    <cellStyle name="Header2 4 25 7" xfId="21881" xr:uid="{42CE0AB4-4B0E-4865-8320-A2EC04CE0AE0}"/>
    <cellStyle name="Header2 4 25 8" xfId="21882" xr:uid="{BF807406-D94C-49DF-9AE1-9624ED6AB3DE}"/>
    <cellStyle name="Header2 4 26" xfId="21883" xr:uid="{839C3AD6-E250-49D7-B538-3B70CEB4A0EE}"/>
    <cellStyle name="Header2 4 26 2" xfId="21884" xr:uid="{D73AF751-6A03-4C4A-8401-776FABA99F5E}"/>
    <cellStyle name="Header2 4 26 2 2" xfId="21885" xr:uid="{6C1DE109-7F86-4AB2-A227-E22112ED948A}"/>
    <cellStyle name="Header2 4 26 2 3" xfId="21886" xr:uid="{EE08CE2A-EA8F-4ADB-B9DD-7336D0F47313}"/>
    <cellStyle name="Header2 4 26 2 4" xfId="21887" xr:uid="{2950924B-E0E3-4743-B6D2-B7E8120E91B3}"/>
    <cellStyle name="Header2 4 26 2 5" xfId="21888" xr:uid="{F4723A77-9AB3-4D28-B2AF-BF4793304272}"/>
    <cellStyle name="Header2 4 26 2 6" xfId="21889" xr:uid="{27A1DB66-6945-44D1-A63A-9F4E372A979B}"/>
    <cellStyle name="Header2 4 26 3" xfId="21890" xr:uid="{381A9791-60F6-451B-9937-119D39C222A7}"/>
    <cellStyle name="Header2 4 26 3 2" xfId="21891" xr:uid="{25315754-937F-40B1-A2E2-78A98966B615}"/>
    <cellStyle name="Header2 4 26 3 3" xfId="21892" xr:uid="{1622186D-DE28-47B0-A5B6-6C0520F63DA9}"/>
    <cellStyle name="Header2 4 26 4" xfId="21893" xr:uid="{28FB2C4C-636B-424D-94CF-EE04B808126D}"/>
    <cellStyle name="Header2 4 26 4 2" xfId="21894" xr:uid="{D558BDA5-3B52-4803-AE37-CDAD20000E98}"/>
    <cellStyle name="Header2 4 26 4 3" xfId="21895" xr:uid="{359D1BAF-A7E0-4F78-95EB-00B35E02F182}"/>
    <cellStyle name="Header2 4 26 5" xfId="21896" xr:uid="{ED98A7C9-8A5B-49D3-91CF-D86137A904F1}"/>
    <cellStyle name="Header2 4 26 5 2" xfId="21897" xr:uid="{D02CE077-248C-4792-8E72-6AF0E443FD65}"/>
    <cellStyle name="Header2 4 26 5 3" xfId="21898" xr:uid="{2ADCEE91-A164-40AA-B111-E6CAB8F973C0}"/>
    <cellStyle name="Header2 4 26 6" xfId="21899" xr:uid="{7730F0F4-DAB3-42B2-89FE-174BF73EBAEC}"/>
    <cellStyle name="Header2 4 26 6 2" xfId="21900" xr:uid="{AD37DCB1-CC6A-4DF2-ABF8-BCB5F49C9D8A}"/>
    <cellStyle name="Header2 4 26 6 3" xfId="21901" xr:uid="{CD918B98-50DE-49B8-A7A3-AEC89C50E0AD}"/>
    <cellStyle name="Header2 4 26 7" xfId="21902" xr:uid="{DE0C5C8B-DAD2-4212-99DE-FAB727E857D6}"/>
    <cellStyle name="Header2 4 26 8" xfId="21903" xr:uid="{9E7A5549-06E6-48FE-849C-4C812B284AE3}"/>
    <cellStyle name="Header2 4 27" xfId="21904" xr:uid="{6B677DA9-A239-4CA6-AE51-FCB87357DA79}"/>
    <cellStyle name="Header2 4 27 2" xfId="21905" xr:uid="{2847A693-3AAD-4839-92A5-E4E81BE70193}"/>
    <cellStyle name="Header2 4 27 2 2" xfId="21906" xr:uid="{6428E88E-CD56-48D2-9B61-FF6CDDD21453}"/>
    <cellStyle name="Header2 4 27 2 3" xfId="21907" xr:uid="{C9215174-C54C-457F-A319-F470B16C2DD4}"/>
    <cellStyle name="Header2 4 27 2 4" xfId="21908" xr:uid="{3D026DAA-A57D-4690-8E89-1C8BD70FFAA3}"/>
    <cellStyle name="Header2 4 27 2 5" xfId="21909" xr:uid="{455BFFD1-A983-4F1F-8259-21111563FE65}"/>
    <cellStyle name="Header2 4 27 2 6" xfId="21910" xr:uid="{3E659DE9-5EC8-415F-AFBB-2123B98392A3}"/>
    <cellStyle name="Header2 4 27 3" xfId="21911" xr:uid="{28FB7BB1-E835-490C-91AB-A952DF92C8A3}"/>
    <cellStyle name="Header2 4 27 3 2" xfId="21912" xr:uid="{0247F3D2-EC71-468B-BCF5-0A763924373E}"/>
    <cellStyle name="Header2 4 27 3 3" xfId="21913" xr:uid="{C4D6E11B-F75D-44F2-A0D5-573A75932842}"/>
    <cellStyle name="Header2 4 27 4" xfId="21914" xr:uid="{293D99B9-DB0C-4A39-BFC5-65DCDF3646CE}"/>
    <cellStyle name="Header2 4 27 4 2" xfId="21915" xr:uid="{F1583ACC-2D31-4781-A098-F8C3E6F560D6}"/>
    <cellStyle name="Header2 4 27 4 3" xfId="21916" xr:uid="{11FBC9CC-7C69-4956-8EF6-86A71144CEEE}"/>
    <cellStyle name="Header2 4 27 5" xfId="21917" xr:uid="{495C536E-21C5-46AC-A2D7-7327E50ED4A3}"/>
    <cellStyle name="Header2 4 27 5 2" xfId="21918" xr:uid="{D6B24766-8F2E-4C5D-9126-8290400F97E0}"/>
    <cellStyle name="Header2 4 27 5 3" xfId="21919" xr:uid="{C0364F6B-52A1-4831-95C5-B51A1C74C281}"/>
    <cellStyle name="Header2 4 27 6" xfId="21920" xr:uid="{20995504-1372-44C1-9F2E-9B1C5D923214}"/>
    <cellStyle name="Header2 4 27 6 2" xfId="21921" xr:uid="{15C928F7-F6CF-49B2-B633-A45D714E314E}"/>
    <cellStyle name="Header2 4 27 6 3" xfId="21922" xr:uid="{CE58EC43-F3CA-452C-BEE2-AD8B5AC7F123}"/>
    <cellStyle name="Header2 4 27 7" xfId="21923" xr:uid="{C974528D-67AC-48BE-AA0C-FA3501CECFDF}"/>
    <cellStyle name="Header2 4 27 8" xfId="21924" xr:uid="{D250DF6A-EAB4-40A4-B1B9-9D0485CBE5E7}"/>
    <cellStyle name="Header2 4 28" xfId="21925" xr:uid="{FA32995C-DAA0-4142-9A7A-C5FA67355CFA}"/>
    <cellStyle name="Header2 4 28 2" xfId="21926" xr:uid="{59DC2BAC-BD72-4E18-A1D2-DF34DAC26093}"/>
    <cellStyle name="Header2 4 28 2 2" xfId="21927" xr:uid="{4C514822-3402-485E-B375-197DC8A58234}"/>
    <cellStyle name="Header2 4 28 2 3" xfId="21928" xr:uid="{377F3715-2764-4A11-9919-EC4AAB7CB987}"/>
    <cellStyle name="Header2 4 28 2 4" xfId="21929" xr:uid="{7E34BE62-E2E1-44E0-9444-F5FCA01798D2}"/>
    <cellStyle name="Header2 4 28 2 5" xfId="21930" xr:uid="{E718923B-B77B-45CF-A870-DEBBEC8AEF16}"/>
    <cellStyle name="Header2 4 28 2 6" xfId="21931" xr:uid="{84829122-FDF8-46DA-BBBC-02A570801CDA}"/>
    <cellStyle name="Header2 4 28 3" xfId="21932" xr:uid="{07EC17A3-C3CE-428F-94F1-AE17B0F7ED17}"/>
    <cellStyle name="Header2 4 28 3 2" xfId="21933" xr:uid="{F5682A4C-A28F-47D0-B054-D52A5C96F588}"/>
    <cellStyle name="Header2 4 28 3 3" xfId="21934" xr:uid="{3F511761-F392-40D9-B801-0BB4A2DFF90B}"/>
    <cellStyle name="Header2 4 28 4" xfId="21935" xr:uid="{642E6001-98FA-4FAD-90FD-4714B1AAF6AF}"/>
    <cellStyle name="Header2 4 28 4 2" xfId="21936" xr:uid="{AEED8C1D-438B-40E2-93E0-EE97C92B737A}"/>
    <cellStyle name="Header2 4 28 4 3" xfId="21937" xr:uid="{31FACD0E-82C2-477D-B3F7-3422D95F389D}"/>
    <cellStyle name="Header2 4 28 5" xfId="21938" xr:uid="{134E57E0-20FB-4285-93F4-EBD3FFA1FBD0}"/>
    <cellStyle name="Header2 4 28 5 2" xfId="21939" xr:uid="{F03713D7-4A02-4BCE-A354-26E598AC78B3}"/>
    <cellStyle name="Header2 4 28 5 3" xfId="21940" xr:uid="{172C7A65-DEE5-4111-AB38-A3DAA266C804}"/>
    <cellStyle name="Header2 4 28 6" xfId="21941" xr:uid="{1BB36B07-D4E4-42DA-BBE0-D90CEE606ED8}"/>
    <cellStyle name="Header2 4 28 6 2" xfId="21942" xr:uid="{1F00486E-48E5-4155-A5D5-D96DAAD0EB64}"/>
    <cellStyle name="Header2 4 28 6 3" xfId="21943" xr:uid="{C9AFDF7D-60C9-40F6-A569-99C314D44546}"/>
    <cellStyle name="Header2 4 28 7" xfId="21944" xr:uid="{C6E15718-7DC9-4DDA-B3FD-05B2A277B5F6}"/>
    <cellStyle name="Header2 4 28 8" xfId="21945" xr:uid="{59898A44-5A75-4E76-8520-1E4CB341FE79}"/>
    <cellStyle name="Header2 4 29" xfId="21946" xr:uid="{997FD111-E56F-4978-B1C8-058411FFEB57}"/>
    <cellStyle name="Header2 4 29 2" xfId="21947" xr:uid="{A069C3F5-974F-4E9F-B2D7-1F96FE75D047}"/>
    <cellStyle name="Header2 4 29 2 2" xfId="21948" xr:uid="{ABC0BEAA-2DAF-4AC0-AA4E-6120460B9B80}"/>
    <cellStyle name="Header2 4 29 2 3" xfId="21949" xr:uid="{5E9D2477-89AC-4840-82AD-0A80DF6F831C}"/>
    <cellStyle name="Header2 4 29 2 4" xfId="21950" xr:uid="{D6693098-C612-4E2C-8017-ED09C0CF9D94}"/>
    <cellStyle name="Header2 4 29 2 5" xfId="21951" xr:uid="{0C4296DE-C0B8-43B0-8613-E54FB977E294}"/>
    <cellStyle name="Header2 4 29 2 6" xfId="21952" xr:uid="{E2314D72-39B2-4926-B082-77101A8029D3}"/>
    <cellStyle name="Header2 4 29 3" xfId="21953" xr:uid="{E678EF25-A708-4788-B6E1-9EF79E94E873}"/>
    <cellStyle name="Header2 4 29 3 2" xfId="21954" xr:uid="{3F20C565-E2F9-47B0-9C30-CFAA3108A786}"/>
    <cellStyle name="Header2 4 29 3 3" xfId="21955" xr:uid="{FAB6D81A-7F2F-445B-BC90-DDB01669A063}"/>
    <cellStyle name="Header2 4 29 4" xfId="21956" xr:uid="{44889AC6-591A-4658-8E26-BF1398713695}"/>
    <cellStyle name="Header2 4 29 4 2" xfId="21957" xr:uid="{936DC715-C87A-407B-A25C-4581C766C71C}"/>
    <cellStyle name="Header2 4 29 4 3" xfId="21958" xr:uid="{E26E5278-589E-49A6-AE3B-93B6920C8DE5}"/>
    <cellStyle name="Header2 4 29 5" xfId="21959" xr:uid="{C267E484-7092-418B-BF3C-393FC8873EF4}"/>
    <cellStyle name="Header2 4 29 5 2" xfId="21960" xr:uid="{68283D15-77DB-4A9D-B37D-AC4F298E4D0A}"/>
    <cellStyle name="Header2 4 29 5 3" xfId="21961" xr:uid="{6F07FA1D-E2AB-4CA1-95EA-8DC29BB3E6B6}"/>
    <cellStyle name="Header2 4 29 6" xfId="21962" xr:uid="{61259882-40D5-4BDE-BBDD-609022EA721E}"/>
    <cellStyle name="Header2 4 29 6 2" xfId="21963" xr:uid="{2AF708ED-B002-4D2E-938C-FB348886331B}"/>
    <cellStyle name="Header2 4 29 6 3" xfId="21964" xr:uid="{3E13F1D8-01B7-444A-B994-2E2E10DE52B8}"/>
    <cellStyle name="Header2 4 29 7" xfId="21965" xr:uid="{3E160DA4-4579-4913-856A-10919395AEAA}"/>
    <cellStyle name="Header2 4 29 8" xfId="21966" xr:uid="{8719B357-D1C5-4BAC-977C-5EA6298CE04D}"/>
    <cellStyle name="Header2 4 3" xfId="21967" xr:uid="{DAB9BF2A-74E4-4193-8830-0ED98B548420}"/>
    <cellStyle name="Header2 4 3 2" xfId="21968" xr:uid="{8D94BF19-1A39-47EF-AE09-87D73F6E6DDA}"/>
    <cellStyle name="Header2 4 3 2 2" xfId="21969" xr:uid="{B0C52B22-F7E8-4920-B75C-FD762A0E3E5E}"/>
    <cellStyle name="Header2 4 3 2 3" xfId="21970" xr:uid="{B62B3F7D-8B4F-4E6E-81FE-2B60A0817FE7}"/>
    <cellStyle name="Header2 4 3 2 4" xfId="21971" xr:uid="{AA00D349-563C-4A2E-941A-EAEB2B8F0D56}"/>
    <cellStyle name="Header2 4 3 2 5" xfId="21972" xr:uid="{8DC57488-27B3-47A5-A71D-F265CA29054E}"/>
    <cellStyle name="Header2 4 3 2 6" xfId="21973" xr:uid="{7CA5AD8E-E10C-49C5-B534-ABEF7C7D9717}"/>
    <cellStyle name="Header2 4 3 3" xfId="21974" xr:uid="{2A5138C3-B5EB-4462-847B-6A6F2FC7AFE2}"/>
    <cellStyle name="Header2 4 3 3 2" xfId="21975" xr:uid="{58B589F0-1483-46C2-87B5-BD57D5340E1C}"/>
    <cellStyle name="Header2 4 3 3 3" xfId="21976" xr:uid="{2B2258B2-E924-4B8F-9E64-22E85EB114DB}"/>
    <cellStyle name="Header2 4 3 4" xfId="21977" xr:uid="{D340F00E-37AA-4028-ADA7-9F84A716247F}"/>
    <cellStyle name="Header2 4 3 4 2" xfId="21978" xr:uid="{F424175E-BD38-4DB5-8C95-052CEAB2D813}"/>
    <cellStyle name="Header2 4 3 4 3" xfId="21979" xr:uid="{754FB871-ECF0-44BC-9C50-C086F84B74B3}"/>
    <cellStyle name="Header2 4 3 5" xfId="21980" xr:uid="{A4E00C97-31C3-430D-A278-53D02F9AE940}"/>
    <cellStyle name="Header2 4 3 5 2" xfId="21981" xr:uid="{917CC12D-51DF-4C1E-BAFB-DFBA52E7735C}"/>
    <cellStyle name="Header2 4 3 5 3" xfId="21982" xr:uid="{549F1258-6163-4945-948F-B5417074C29F}"/>
    <cellStyle name="Header2 4 3 6" xfId="21983" xr:uid="{B04E02FB-AE77-405E-9984-50310E47CF8B}"/>
    <cellStyle name="Header2 4 3 6 2" xfId="21984" xr:uid="{D0B2EDAB-26F7-4808-B8C8-FC5E83E0B7A5}"/>
    <cellStyle name="Header2 4 3 6 3" xfId="21985" xr:uid="{E5F67831-BC09-4C62-A026-3C9D811436C9}"/>
    <cellStyle name="Header2 4 3 7" xfId="21986" xr:uid="{525EC25D-7DB0-46C0-AF26-7B54A6028896}"/>
    <cellStyle name="Header2 4 3 8" xfId="21987" xr:uid="{F19433A5-84F8-40A7-94B0-6ECB0C4D4288}"/>
    <cellStyle name="Header2 4 30" xfId="21988" xr:uid="{5ECAD551-91CA-456E-B39C-AC33A297E0AB}"/>
    <cellStyle name="Header2 4 30 2" xfId="21989" xr:uid="{12A5D2B0-F814-4E82-A06E-D78A3E226AEA}"/>
    <cellStyle name="Header2 4 30 2 2" xfId="21990" xr:uid="{770946F7-E587-4EA3-93F9-82ED217960E8}"/>
    <cellStyle name="Header2 4 30 2 3" xfId="21991" xr:uid="{C78C27A8-B186-41AD-843D-ECC510996443}"/>
    <cellStyle name="Header2 4 30 2 4" xfId="21992" xr:uid="{E82A2D67-DBAE-4CCF-A854-6EEA611807B4}"/>
    <cellStyle name="Header2 4 30 2 5" xfId="21993" xr:uid="{13FDB729-D82F-4397-A8D2-4770B2DFB5F4}"/>
    <cellStyle name="Header2 4 30 2 6" xfId="21994" xr:uid="{0BF65D77-06F0-4133-8EA9-A9AC70C443D6}"/>
    <cellStyle name="Header2 4 30 3" xfId="21995" xr:uid="{6DEF0E4D-9FF0-4463-B113-C6CD961ABC05}"/>
    <cellStyle name="Header2 4 30 3 2" xfId="21996" xr:uid="{FBD0DBF9-D2A1-436B-B79A-B3BF5E6A0841}"/>
    <cellStyle name="Header2 4 30 3 3" xfId="21997" xr:uid="{23649940-3D28-43F7-9A95-60B99282660B}"/>
    <cellStyle name="Header2 4 30 4" xfId="21998" xr:uid="{9F7D1681-B12D-494F-95BB-F748BE47427D}"/>
    <cellStyle name="Header2 4 30 4 2" xfId="21999" xr:uid="{B9C39E39-A95C-41BD-8FA5-3690620C64FC}"/>
    <cellStyle name="Header2 4 30 4 3" xfId="22000" xr:uid="{4C542D6E-681B-4A97-AA5F-02B643E73AC7}"/>
    <cellStyle name="Header2 4 30 5" xfId="22001" xr:uid="{98F09A3A-1918-47F5-A297-426B69433DBA}"/>
    <cellStyle name="Header2 4 30 5 2" xfId="22002" xr:uid="{1D61B366-67B5-4821-B51D-3CD20C1D0593}"/>
    <cellStyle name="Header2 4 30 5 3" xfId="22003" xr:uid="{28851FE9-8E19-4A5A-B75B-B0C865A962E4}"/>
    <cellStyle name="Header2 4 30 6" xfId="22004" xr:uid="{F95A7CDF-AF3B-44CD-847C-B9FB4ADCBFC4}"/>
    <cellStyle name="Header2 4 30 6 2" xfId="22005" xr:uid="{399844E1-CE7F-441C-8F6A-233625FF2F00}"/>
    <cellStyle name="Header2 4 30 6 3" xfId="22006" xr:uid="{025B086D-8052-4AE8-AB43-E4C35860B13C}"/>
    <cellStyle name="Header2 4 30 7" xfId="22007" xr:uid="{7F8DD4B1-7BC3-4925-9DEA-5C37DF480232}"/>
    <cellStyle name="Header2 4 30 8" xfId="22008" xr:uid="{1717448E-B2C1-461C-913D-CF0E13CAE554}"/>
    <cellStyle name="Header2 4 31" xfId="22009" xr:uid="{61FC9AA6-86B2-4695-8E66-7AACE35A93F8}"/>
    <cellStyle name="Header2 4 31 2" xfId="22010" xr:uid="{77423906-6F8A-49CE-B2D8-F6FC93A9A5DD}"/>
    <cellStyle name="Header2 4 31 2 2" xfId="22011" xr:uid="{AE09F8B9-4C7C-4964-8E75-E851AE179D10}"/>
    <cellStyle name="Header2 4 31 2 3" xfId="22012" xr:uid="{259976BA-C287-4B70-82D8-A029FC6382D3}"/>
    <cellStyle name="Header2 4 31 2 4" xfId="22013" xr:uid="{36E893FF-F377-4F60-A539-71428E36E6EB}"/>
    <cellStyle name="Header2 4 31 2 5" xfId="22014" xr:uid="{D720CB02-307C-45E2-A056-C8DF7752D7F3}"/>
    <cellStyle name="Header2 4 31 2 6" xfId="22015" xr:uid="{4293928B-59F8-43D7-92E8-4C2D9C456034}"/>
    <cellStyle name="Header2 4 31 3" xfId="22016" xr:uid="{8AB8C236-5548-42EE-BE20-99D7DA74873D}"/>
    <cellStyle name="Header2 4 31 3 2" xfId="22017" xr:uid="{77466DB7-C127-43B0-A5D3-F056452757E1}"/>
    <cellStyle name="Header2 4 31 3 3" xfId="22018" xr:uid="{4CA31D22-6ABD-4A89-B2BA-ABC80DF67F89}"/>
    <cellStyle name="Header2 4 31 4" xfId="22019" xr:uid="{463AC140-2BF0-4A2A-8E83-F04DB9A72B69}"/>
    <cellStyle name="Header2 4 31 4 2" xfId="22020" xr:uid="{11BEC7F9-365B-448C-B589-86B72EB76CC6}"/>
    <cellStyle name="Header2 4 31 4 3" xfId="22021" xr:uid="{7414992A-174A-45A2-A97A-266EE2F0D347}"/>
    <cellStyle name="Header2 4 31 5" xfId="22022" xr:uid="{2C456095-102A-48E7-BBA6-D94001DCBEA2}"/>
    <cellStyle name="Header2 4 31 5 2" xfId="22023" xr:uid="{0030C2A9-A5C4-4327-8E5D-295064F8F8E7}"/>
    <cellStyle name="Header2 4 31 5 3" xfId="22024" xr:uid="{102EBBE3-97D6-4327-8E2B-A29883E41148}"/>
    <cellStyle name="Header2 4 31 6" xfId="22025" xr:uid="{55E252B6-0ED1-444E-A016-AD50EC726F1A}"/>
    <cellStyle name="Header2 4 31 6 2" xfId="22026" xr:uid="{467014AA-6B66-4693-A6A5-575E19DAB69E}"/>
    <cellStyle name="Header2 4 31 6 3" xfId="22027" xr:uid="{F34D6730-B7A6-4651-9992-5CA12AC558C6}"/>
    <cellStyle name="Header2 4 31 7" xfId="22028" xr:uid="{A51224D3-8E40-42FB-9762-516C0C713C1C}"/>
    <cellStyle name="Header2 4 31 8" xfId="22029" xr:uid="{C9338241-1497-42B9-86BF-1D16EF8902AC}"/>
    <cellStyle name="Header2 4 32" xfId="22030" xr:uid="{D73A2AE8-79E1-4FE4-93DF-F88BE8ECAA31}"/>
    <cellStyle name="Header2 4 32 2" xfId="22031" xr:uid="{2CF6ADE1-C6D9-48A6-8B82-78698083DC37}"/>
    <cellStyle name="Header2 4 32 2 2" xfId="22032" xr:uid="{8C5CDBBC-A417-4A1E-BC2C-081E0F0E39E3}"/>
    <cellStyle name="Header2 4 32 2 3" xfId="22033" xr:uid="{111D9912-5829-4F03-A384-88C26B0D0D74}"/>
    <cellStyle name="Header2 4 32 2 4" xfId="22034" xr:uid="{91E2FFAF-FCB7-48B6-BC6F-B0BE850D67E7}"/>
    <cellStyle name="Header2 4 32 2 5" xfId="22035" xr:uid="{7C4C3B41-CDBC-4CB0-8BA5-933FFB3030FE}"/>
    <cellStyle name="Header2 4 32 2 6" xfId="22036" xr:uid="{FA2FE013-C6BA-4807-87EE-4339657F9FB1}"/>
    <cellStyle name="Header2 4 32 3" xfId="22037" xr:uid="{DB2C75C9-49B1-499E-B9DE-DEA42DAAE16D}"/>
    <cellStyle name="Header2 4 32 3 2" xfId="22038" xr:uid="{BB0466EB-D874-4D4F-A0A9-35A4606F141A}"/>
    <cellStyle name="Header2 4 32 3 3" xfId="22039" xr:uid="{292B9426-2732-452E-9E9A-2017C8D1FAC0}"/>
    <cellStyle name="Header2 4 32 4" xfId="22040" xr:uid="{505481FB-1602-4AF9-9CCA-20A2510835AF}"/>
    <cellStyle name="Header2 4 32 4 2" xfId="22041" xr:uid="{9D9DC53B-DB40-4B29-8660-B10328943655}"/>
    <cellStyle name="Header2 4 32 4 3" xfId="22042" xr:uid="{592294B9-01E1-493C-A5D0-4F888A9B4C88}"/>
    <cellStyle name="Header2 4 32 5" xfId="22043" xr:uid="{3D9896CE-60CB-4649-82B9-2C21E39833B9}"/>
    <cellStyle name="Header2 4 32 5 2" xfId="22044" xr:uid="{12028FBE-15DD-4DCA-946B-1280A0E63D27}"/>
    <cellStyle name="Header2 4 32 5 3" xfId="22045" xr:uid="{4A6793EC-7F39-4FFD-93B4-E3128C25723D}"/>
    <cellStyle name="Header2 4 32 6" xfId="22046" xr:uid="{8C70CDA1-506B-4EB9-BFE1-2C369285B616}"/>
    <cellStyle name="Header2 4 32 6 2" xfId="22047" xr:uid="{7B753132-1F72-4C7B-A00E-5EE72C08C870}"/>
    <cellStyle name="Header2 4 32 6 3" xfId="22048" xr:uid="{74F41D06-179F-413F-B392-F8812A9CCA68}"/>
    <cellStyle name="Header2 4 32 7" xfId="22049" xr:uid="{57733907-170D-496E-B2A8-FF46B9EDB058}"/>
    <cellStyle name="Header2 4 32 8" xfId="22050" xr:uid="{ED913306-C703-4314-96CB-D8B2B8C6487C}"/>
    <cellStyle name="Header2 4 33" xfId="22051" xr:uid="{CAAAE4FB-0532-4D41-88E0-B4C941717DEC}"/>
    <cellStyle name="Header2 4 33 2" xfId="22052" xr:uid="{285513CD-4064-44D1-8971-95703C0F74C3}"/>
    <cellStyle name="Header2 4 33 2 2" xfId="22053" xr:uid="{9308CE82-7BD4-4A98-BFD6-ACB680EF0851}"/>
    <cellStyle name="Header2 4 33 2 3" xfId="22054" xr:uid="{6B79E31B-9EE4-4F94-B97E-6393EBF50721}"/>
    <cellStyle name="Header2 4 33 2 4" xfId="22055" xr:uid="{573B18E9-4474-4564-A752-B0ADF302F8CF}"/>
    <cellStyle name="Header2 4 33 2 5" xfId="22056" xr:uid="{04EF6687-CBC1-45F0-86CF-823F1C700CA6}"/>
    <cellStyle name="Header2 4 33 2 6" xfId="22057" xr:uid="{0887210A-E5E4-487D-942B-83B5781C0524}"/>
    <cellStyle name="Header2 4 33 3" xfId="22058" xr:uid="{DFA277B7-8C2D-427E-9928-CE388A585AEB}"/>
    <cellStyle name="Header2 4 33 3 2" xfId="22059" xr:uid="{CBA6BD70-E038-4D6A-9270-9C2BC6B5C70C}"/>
    <cellStyle name="Header2 4 33 3 3" xfId="22060" xr:uid="{715CFB04-9333-4EC2-A086-21EC9CEB11AE}"/>
    <cellStyle name="Header2 4 33 4" xfId="22061" xr:uid="{62862C15-E438-4F1B-A96B-8D77160D415F}"/>
    <cellStyle name="Header2 4 33 4 2" xfId="22062" xr:uid="{5C30F476-E805-450A-AFC3-F6D4261F60CF}"/>
    <cellStyle name="Header2 4 33 4 3" xfId="22063" xr:uid="{12D4E2D2-DFE2-47DA-AEFC-6AE3715ABBEA}"/>
    <cellStyle name="Header2 4 33 5" xfId="22064" xr:uid="{FF20CCC6-0E5E-4903-A165-E71253602764}"/>
    <cellStyle name="Header2 4 33 5 2" xfId="22065" xr:uid="{DD01F1EB-D8E0-42B3-85BC-B7193AAAF4DF}"/>
    <cellStyle name="Header2 4 33 5 3" xfId="22066" xr:uid="{239CBA17-71EF-4C59-AA95-FBC9CE73BEBC}"/>
    <cellStyle name="Header2 4 33 6" xfId="22067" xr:uid="{79E546B4-F05E-4295-8B4E-B2690E7D999D}"/>
    <cellStyle name="Header2 4 33 6 2" xfId="22068" xr:uid="{A9D5C290-9EC5-48B2-8A56-98F9B86DCD78}"/>
    <cellStyle name="Header2 4 33 6 3" xfId="22069" xr:uid="{DBE517E8-EB43-49F6-AB47-42DB80EDCBC1}"/>
    <cellStyle name="Header2 4 33 7" xfId="22070" xr:uid="{22B4AA9C-DFEC-4FA8-8D5B-B73803E210F8}"/>
    <cellStyle name="Header2 4 33 8" xfId="22071" xr:uid="{F66FC7F7-42DF-45CA-911A-816EF1D687F4}"/>
    <cellStyle name="Header2 4 34" xfId="22072" xr:uid="{69937D76-E2A9-4DC3-8677-9A696E2F2763}"/>
    <cellStyle name="Header2 4 34 2" xfId="22073" xr:uid="{45CE5619-644A-45B8-9992-32B9CC619AF0}"/>
    <cellStyle name="Header2 4 34 2 2" xfId="22074" xr:uid="{38F45594-BB06-487B-9947-A5298104A7F3}"/>
    <cellStyle name="Header2 4 34 2 3" xfId="22075" xr:uid="{F9F5E646-4E94-49BD-A134-6855CFC55EA2}"/>
    <cellStyle name="Header2 4 34 2 4" xfId="22076" xr:uid="{F6DD7E19-6952-4BE2-83FC-C3C9224270BD}"/>
    <cellStyle name="Header2 4 34 2 5" xfId="22077" xr:uid="{C5740EB0-DCC4-4A7A-BD00-82CC70BDE69C}"/>
    <cellStyle name="Header2 4 34 2 6" xfId="22078" xr:uid="{6A462597-4B0B-4E57-8798-90631882E292}"/>
    <cellStyle name="Header2 4 34 3" xfId="22079" xr:uid="{6DD8D9AA-67DE-4F51-BBEE-86D6FEAACB11}"/>
    <cellStyle name="Header2 4 34 3 2" xfId="22080" xr:uid="{B4C2BB2E-1078-458C-9331-2D3AE9F47A86}"/>
    <cellStyle name="Header2 4 34 3 3" xfId="22081" xr:uid="{B25A9A28-706B-4308-A7C8-923E1C0B6876}"/>
    <cellStyle name="Header2 4 34 4" xfId="22082" xr:uid="{5C48DC6A-040E-4D2C-B16C-A5EA7AAD81A0}"/>
    <cellStyle name="Header2 4 34 4 2" xfId="22083" xr:uid="{93EC2673-F1AC-4687-A3AB-BFD1A7B1B2B6}"/>
    <cellStyle name="Header2 4 34 4 3" xfId="22084" xr:uid="{82379EE1-091C-4052-999B-2F791313A274}"/>
    <cellStyle name="Header2 4 34 5" xfId="22085" xr:uid="{64DB9725-3F5E-430B-AA1F-402AECB50E0A}"/>
    <cellStyle name="Header2 4 34 5 2" xfId="22086" xr:uid="{62F5168C-B03F-46C6-BE8B-2A2F27AA150E}"/>
    <cellStyle name="Header2 4 34 5 3" xfId="22087" xr:uid="{B024D54C-2B38-460F-A875-F61A420C4343}"/>
    <cellStyle name="Header2 4 34 6" xfId="22088" xr:uid="{B2135770-3A99-4E31-A432-0C87D45CA27D}"/>
    <cellStyle name="Header2 4 34 6 2" xfId="22089" xr:uid="{24DD6829-D92B-4FDC-88D8-4EC68CBA9BAD}"/>
    <cellStyle name="Header2 4 34 6 3" xfId="22090" xr:uid="{08FD4129-680C-45BF-A847-625064ABBFDD}"/>
    <cellStyle name="Header2 4 34 7" xfId="22091" xr:uid="{0FCE1AD6-6AD8-4FC7-A174-B50164BACAEA}"/>
    <cellStyle name="Header2 4 34 8" xfId="22092" xr:uid="{F1815B35-F38A-42BC-A9F8-DF26CC31AD7E}"/>
    <cellStyle name="Header2 4 35" xfId="22093" xr:uid="{588DEBB4-F9B0-4FDF-94AF-90F48926AC5D}"/>
    <cellStyle name="Header2 4 35 2" xfId="22094" xr:uid="{147B6343-9F34-4B82-AE87-9A1F79D3DE71}"/>
    <cellStyle name="Header2 4 35 3" xfId="22095" xr:uid="{D9E940B3-F84C-4D5B-950C-267344F5F6CC}"/>
    <cellStyle name="Header2 4 35 4" xfId="22096" xr:uid="{7A563409-1F11-4296-ABCD-FF7D165CDDB7}"/>
    <cellStyle name="Header2 4 35 5" xfId="22097" xr:uid="{296E0F7E-819E-4D4C-A5CC-A0F8A6A22926}"/>
    <cellStyle name="Header2 4 35 6" xfId="22098" xr:uid="{5D1E2609-3BDF-45E7-950A-4067F2F125CD}"/>
    <cellStyle name="Header2 4 36" xfId="22099" xr:uid="{D637CA76-B5A0-48AF-8099-D948CA2AD7B0}"/>
    <cellStyle name="Header2 4 36 2" xfId="22100" xr:uid="{DB54B80C-D557-458A-AE05-FB5104FEFD58}"/>
    <cellStyle name="Header2 4 36 3" xfId="22101" xr:uid="{A2F60670-6884-492A-B33F-850396895DC1}"/>
    <cellStyle name="Header2 4 37" xfId="22102" xr:uid="{AAD8C6A9-749D-4E90-99FA-1A68322F3DC0}"/>
    <cellStyle name="Header2 4 37 2" xfId="22103" xr:uid="{137B0274-A4E7-4BC9-8129-88475A51A94E}"/>
    <cellStyle name="Header2 4 37 3" xfId="22104" xr:uid="{24D72850-AEFD-4E93-9AB0-F68BB7357AD1}"/>
    <cellStyle name="Header2 4 38" xfId="22105" xr:uid="{B35C3652-C332-41C2-B976-CB88E3A507F1}"/>
    <cellStyle name="Header2 4 38 2" xfId="22106" xr:uid="{E8FAC4C2-7BC5-41D8-B467-15B6DC3E9421}"/>
    <cellStyle name="Header2 4 38 3" xfId="22107" xr:uid="{B60D178D-8BE3-4B9B-BA00-931E5580A886}"/>
    <cellStyle name="Header2 4 39" xfId="22108" xr:uid="{8D669A5A-6B00-436F-8C35-634941FB91FE}"/>
    <cellStyle name="Header2 4 39 2" xfId="22109" xr:uid="{0A7E5D34-E257-4BEC-B812-DC77836FFA3E}"/>
    <cellStyle name="Header2 4 39 3" xfId="22110" xr:uid="{E4EB4F9D-1F3B-4AA1-8A42-D5B025DD4FC9}"/>
    <cellStyle name="Header2 4 4" xfId="22111" xr:uid="{26CE40F9-8A44-4D7A-9E49-40C013A4A52A}"/>
    <cellStyle name="Header2 4 4 2" xfId="22112" xr:uid="{767E59FC-0E67-4DF6-A1C9-FDE6C56E5A4A}"/>
    <cellStyle name="Header2 4 4 2 2" xfId="22113" xr:uid="{4B2E5E2E-992F-4A35-9F49-8580294696E8}"/>
    <cellStyle name="Header2 4 4 2 3" xfId="22114" xr:uid="{780FD621-41D0-4B22-94DA-869F80DBBE05}"/>
    <cellStyle name="Header2 4 4 2 4" xfId="22115" xr:uid="{B16AF272-1224-4727-9C8D-8E4D59386791}"/>
    <cellStyle name="Header2 4 4 2 5" xfId="22116" xr:uid="{B5717C12-BCCF-4786-9D6A-91A1B053D6F2}"/>
    <cellStyle name="Header2 4 4 2 6" xfId="22117" xr:uid="{9D319ED1-FA99-47F1-8198-D794417FCA6A}"/>
    <cellStyle name="Header2 4 4 3" xfId="22118" xr:uid="{4883882F-D36E-4D86-92D7-D9B402A82E97}"/>
    <cellStyle name="Header2 4 4 3 2" xfId="22119" xr:uid="{57E6702D-7E3F-4955-BE9D-8A8F8DF0887A}"/>
    <cellStyle name="Header2 4 4 3 3" xfId="22120" xr:uid="{419A23BB-D722-45B3-9C6C-BF54AD9E6EF4}"/>
    <cellStyle name="Header2 4 4 4" xfId="22121" xr:uid="{B4142CC0-545F-458E-A3C5-A168F1C7D480}"/>
    <cellStyle name="Header2 4 4 4 2" xfId="22122" xr:uid="{661EAF4F-3E11-4000-95F6-E98E3832EE5F}"/>
    <cellStyle name="Header2 4 4 4 3" xfId="22123" xr:uid="{977D4AA1-A899-473D-B74B-6C03257C899C}"/>
    <cellStyle name="Header2 4 4 5" xfId="22124" xr:uid="{234F102D-C3CC-41A3-AB50-623BA31DFB61}"/>
    <cellStyle name="Header2 4 4 5 2" xfId="22125" xr:uid="{04390704-4FB6-4BC9-90B6-C846A15257AC}"/>
    <cellStyle name="Header2 4 4 5 3" xfId="22126" xr:uid="{6977A7B4-C289-4199-A7DF-9467A1EDA879}"/>
    <cellStyle name="Header2 4 4 6" xfId="22127" xr:uid="{CED4D28A-F961-4C7B-8424-80CE7581A5B2}"/>
    <cellStyle name="Header2 4 4 6 2" xfId="22128" xr:uid="{A3D83520-E193-4A64-8BB5-AAC554318039}"/>
    <cellStyle name="Header2 4 4 6 3" xfId="22129" xr:uid="{81E1B0AB-9F70-4825-A951-A4808A0DB6E3}"/>
    <cellStyle name="Header2 4 4 7" xfId="22130" xr:uid="{309CC0A1-0ED6-4FCE-AB26-A43A00862A68}"/>
    <cellStyle name="Header2 4 4 8" xfId="22131" xr:uid="{BD7E1A79-5D59-4A08-956E-5FC6C6FEE1CF}"/>
    <cellStyle name="Header2 4 40" xfId="22132" xr:uid="{BB2B5291-309E-4DA2-8D22-BC722D0BE3BE}"/>
    <cellStyle name="Header2 4 41" xfId="22133" xr:uid="{9EC1879E-8ACE-4F4D-ABF4-31DD2F45E377}"/>
    <cellStyle name="Header2 4 5" xfId="22134" xr:uid="{1CC9CC35-36DF-4E13-96E4-B90881B334AD}"/>
    <cellStyle name="Header2 4 5 2" xfId="22135" xr:uid="{DD8203CE-D463-4746-B299-735BAB8D2C67}"/>
    <cellStyle name="Header2 4 5 2 2" xfId="22136" xr:uid="{C3B7B8DF-8ADD-45FF-8193-10F260F6D453}"/>
    <cellStyle name="Header2 4 5 2 3" xfId="22137" xr:uid="{E398DF44-54B3-47E2-BB82-9CAD48936DC4}"/>
    <cellStyle name="Header2 4 5 2 4" xfId="22138" xr:uid="{56ED880E-79F3-4D58-AD96-4993380C3A93}"/>
    <cellStyle name="Header2 4 5 2 5" xfId="22139" xr:uid="{0E1B9B07-0BB1-4F6B-BA3E-EA06A0DA83D4}"/>
    <cellStyle name="Header2 4 5 2 6" xfId="22140" xr:uid="{5D026345-6D66-4665-8BDC-67BDD2BE58D0}"/>
    <cellStyle name="Header2 4 5 3" xfId="22141" xr:uid="{C730F8E3-97EC-456A-B17B-58DC651D01AE}"/>
    <cellStyle name="Header2 4 5 3 2" xfId="22142" xr:uid="{B8CFACAD-250B-454C-9EFC-6B46AB747FFF}"/>
    <cellStyle name="Header2 4 5 3 3" xfId="22143" xr:uid="{D8BC634A-E393-473D-9364-993DC8CB60C4}"/>
    <cellStyle name="Header2 4 5 4" xfId="22144" xr:uid="{1E462320-1845-4455-836E-125420E997AC}"/>
    <cellStyle name="Header2 4 5 4 2" xfId="22145" xr:uid="{B60A9D0B-4EE1-4DE7-8C17-AC127D4E6117}"/>
    <cellStyle name="Header2 4 5 4 3" xfId="22146" xr:uid="{04B77EA5-B292-49AB-BABD-99148902BE37}"/>
    <cellStyle name="Header2 4 5 5" xfId="22147" xr:uid="{834C8C7D-643F-4107-84F2-D469DD4EF442}"/>
    <cellStyle name="Header2 4 5 5 2" xfId="22148" xr:uid="{FB6833BA-78C8-4D31-B2CC-6DE6BFC776A5}"/>
    <cellStyle name="Header2 4 5 5 3" xfId="22149" xr:uid="{495553AC-5CAB-497F-B872-CE5E303D9F70}"/>
    <cellStyle name="Header2 4 5 6" xfId="22150" xr:uid="{324BBB34-6429-4B95-8182-F9ACC53777B1}"/>
    <cellStyle name="Header2 4 5 6 2" xfId="22151" xr:uid="{E16B5BEC-0941-4AE2-B9D6-78D57BEAD436}"/>
    <cellStyle name="Header2 4 5 6 3" xfId="22152" xr:uid="{660C4A98-79BA-410F-A681-2EE2ACCCD76A}"/>
    <cellStyle name="Header2 4 5 7" xfId="22153" xr:uid="{1FF99A6D-E5B5-4581-B7E9-4E78E9083DAF}"/>
    <cellStyle name="Header2 4 5 8" xfId="22154" xr:uid="{48036A7B-C6C9-4A2F-9449-3A3026605935}"/>
    <cellStyle name="Header2 4 6" xfId="22155" xr:uid="{C7817D3B-8691-434D-8664-51BD94166D86}"/>
    <cellStyle name="Header2 4 6 2" xfId="22156" xr:uid="{5E3EF2DC-8BA3-468F-B71D-648E6CF38327}"/>
    <cellStyle name="Header2 4 6 2 2" xfId="22157" xr:uid="{81D40368-087D-4129-BFE9-B611ABC3ECD1}"/>
    <cellStyle name="Header2 4 6 2 3" xfId="22158" xr:uid="{B2B7EE32-9A74-4A79-9C46-F44C76DC779A}"/>
    <cellStyle name="Header2 4 6 2 4" xfId="22159" xr:uid="{E74C7FBF-D873-41A2-BF64-6CD5C119AF5B}"/>
    <cellStyle name="Header2 4 6 2 5" xfId="22160" xr:uid="{8D2CD503-4DE0-4094-ADC8-D860B9B99E02}"/>
    <cellStyle name="Header2 4 6 2 6" xfId="22161" xr:uid="{05CD82FE-5BCF-4C86-92FA-63B246DDDAF0}"/>
    <cellStyle name="Header2 4 6 3" xfId="22162" xr:uid="{6A9B1B50-6069-4EB3-8564-D03830892893}"/>
    <cellStyle name="Header2 4 6 3 2" xfId="22163" xr:uid="{D0093A70-8171-4609-9A42-E620733657CE}"/>
    <cellStyle name="Header2 4 6 3 3" xfId="22164" xr:uid="{B4E58B98-DCBE-4839-919F-540AF5C23416}"/>
    <cellStyle name="Header2 4 6 4" xfId="22165" xr:uid="{87C2E223-6652-4B9A-8526-533BF2D34644}"/>
    <cellStyle name="Header2 4 6 4 2" xfId="22166" xr:uid="{5B4FB42D-24C9-42D4-8D82-EDA511DB113A}"/>
    <cellStyle name="Header2 4 6 4 3" xfId="22167" xr:uid="{D6E827FD-B0DF-4751-9E35-621F0C47339A}"/>
    <cellStyle name="Header2 4 6 5" xfId="22168" xr:uid="{6F709287-818C-48F2-9C50-AD7EE9D81BE8}"/>
    <cellStyle name="Header2 4 6 5 2" xfId="22169" xr:uid="{DCD39223-5BEB-41D6-BE8A-4B65E689A88A}"/>
    <cellStyle name="Header2 4 6 5 3" xfId="22170" xr:uid="{9138E7E9-E6DD-48B2-A426-8E251468060C}"/>
    <cellStyle name="Header2 4 6 6" xfId="22171" xr:uid="{513653F0-751D-43F2-A63D-5E2E0E910066}"/>
    <cellStyle name="Header2 4 6 6 2" xfId="22172" xr:uid="{E5335D3E-F512-49CF-9DF1-4252732AE27F}"/>
    <cellStyle name="Header2 4 6 6 3" xfId="22173" xr:uid="{3487654E-8752-4D68-B917-2D574BDA0685}"/>
    <cellStyle name="Header2 4 6 7" xfId="22174" xr:uid="{5ED219D2-1AC6-4D0A-8E3A-E0BFA012AF92}"/>
    <cellStyle name="Header2 4 6 8" xfId="22175" xr:uid="{2C8B5C1C-A763-47DD-8EBF-B4920353224A}"/>
    <cellStyle name="Header2 4 7" xfId="22176" xr:uid="{C0DABA55-DB60-4A50-818C-0466348E9DAE}"/>
    <cellStyle name="Header2 4 7 2" xfId="22177" xr:uid="{B04A1655-8E39-4C5A-8E0D-43939B549CCF}"/>
    <cellStyle name="Header2 4 7 2 2" xfId="22178" xr:uid="{05187E9E-0E35-4B9C-BB1E-EBF67E05C5AE}"/>
    <cellStyle name="Header2 4 7 2 3" xfId="22179" xr:uid="{A739883D-4E72-4E93-806E-B1833AEB0766}"/>
    <cellStyle name="Header2 4 7 2 4" xfId="22180" xr:uid="{0B2E09F8-222F-4366-BA98-A20C3D711EDA}"/>
    <cellStyle name="Header2 4 7 2 5" xfId="22181" xr:uid="{1FDD832F-7D0A-49D3-8BBD-90B4A1B73C20}"/>
    <cellStyle name="Header2 4 7 2 6" xfId="22182" xr:uid="{678623A2-9F9E-4824-B4E5-C44BC37B96E6}"/>
    <cellStyle name="Header2 4 7 3" xfId="22183" xr:uid="{B71B49EE-2AD3-4E7E-97E6-27652958B01D}"/>
    <cellStyle name="Header2 4 7 3 2" xfId="22184" xr:uid="{69267E0C-4B75-4BC3-8621-2ACC49AFAF07}"/>
    <cellStyle name="Header2 4 7 3 3" xfId="22185" xr:uid="{EAB5008D-2B0E-485C-9733-9774E30F8889}"/>
    <cellStyle name="Header2 4 7 4" xfId="22186" xr:uid="{689DF338-5AEE-461E-A823-8F4C53307919}"/>
    <cellStyle name="Header2 4 7 4 2" xfId="22187" xr:uid="{F30C2905-A441-4E74-A258-2F77ECFE80F3}"/>
    <cellStyle name="Header2 4 7 4 3" xfId="22188" xr:uid="{C2922E8C-B0E1-4B5C-B6D7-71362B5E9A53}"/>
    <cellStyle name="Header2 4 7 5" xfId="22189" xr:uid="{D86DFDB9-937A-4042-BA93-DB2167E9BEA1}"/>
    <cellStyle name="Header2 4 7 5 2" xfId="22190" xr:uid="{3552FBA7-CBB6-4D6A-BC5E-EB986BC73D22}"/>
    <cellStyle name="Header2 4 7 5 3" xfId="22191" xr:uid="{CC8458E3-44DA-41D8-B51A-ACD1CAB11605}"/>
    <cellStyle name="Header2 4 7 6" xfId="22192" xr:uid="{C3CABA29-4EBD-406E-9667-C8F4DFC88CD6}"/>
    <cellStyle name="Header2 4 7 6 2" xfId="22193" xr:uid="{7A76CEDD-ED9C-40E2-BAAF-E612B3447CD0}"/>
    <cellStyle name="Header2 4 7 6 3" xfId="22194" xr:uid="{612CED7C-EAE2-42C6-B9F6-8EF71DB00F04}"/>
    <cellStyle name="Header2 4 7 7" xfId="22195" xr:uid="{BC3F01BC-6AE3-4C94-9D08-7607C8E17922}"/>
    <cellStyle name="Header2 4 7 8" xfId="22196" xr:uid="{052BE116-6802-435E-ABC3-8F1796624225}"/>
    <cellStyle name="Header2 4 8" xfId="22197" xr:uid="{E62FF6AA-73A9-44CB-B810-C92991294CAC}"/>
    <cellStyle name="Header2 4 8 2" xfId="22198" xr:uid="{4CD14AEB-B783-4E5C-A79A-E4F285572E62}"/>
    <cellStyle name="Header2 4 8 2 2" xfId="22199" xr:uid="{AD351BC9-3A2E-488A-902D-B65199B4F495}"/>
    <cellStyle name="Header2 4 8 2 3" xfId="22200" xr:uid="{77C41FD3-0F92-4578-8E38-3C0F3A8F54E4}"/>
    <cellStyle name="Header2 4 8 2 4" xfId="22201" xr:uid="{2103E02A-C4F7-4680-ABC9-921A098A5E51}"/>
    <cellStyle name="Header2 4 8 2 5" xfId="22202" xr:uid="{D2261F97-995F-44DB-BC56-7B7FABABA527}"/>
    <cellStyle name="Header2 4 8 2 6" xfId="22203" xr:uid="{5891FCF7-DC8F-49E4-A23C-985B66BE0132}"/>
    <cellStyle name="Header2 4 8 3" xfId="22204" xr:uid="{590489E5-0C7E-43D2-9FDA-6481219A32E7}"/>
    <cellStyle name="Header2 4 8 3 2" xfId="22205" xr:uid="{113156CE-A7A1-42B2-99A9-A9C805A1FF65}"/>
    <cellStyle name="Header2 4 8 3 3" xfId="22206" xr:uid="{5CA8CB38-4CC1-4B0F-87D8-B6D51D512336}"/>
    <cellStyle name="Header2 4 8 4" xfId="22207" xr:uid="{3C83EF3C-9D5E-4CB6-8917-38E08D8D1372}"/>
    <cellStyle name="Header2 4 8 4 2" xfId="22208" xr:uid="{AC663E21-13B4-4A50-963B-12B0FDFC6D0D}"/>
    <cellStyle name="Header2 4 8 4 3" xfId="22209" xr:uid="{AAA13943-4DC0-4C99-B375-B203B233AF78}"/>
    <cellStyle name="Header2 4 8 5" xfId="22210" xr:uid="{010F2CFF-0009-47A5-AC37-1D8DC1BFC20C}"/>
    <cellStyle name="Header2 4 8 5 2" xfId="22211" xr:uid="{2B7D64BB-A659-4C33-ACA7-A8C34CF597EA}"/>
    <cellStyle name="Header2 4 8 5 3" xfId="22212" xr:uid="{86EB04F1-0286-4F20-B4AA-1DAE005AA5BB}"/>
    <cellStyle name="Header2 4 8 6" xfId="22213" xr:uid="{20AC3D1E-259F-4C75-8915-90CA0416E0C7}"/>
    <cellStyle name="Header2 4 8 6 2" xfId="22214" xr:uid="{5375A937-8EFA-4D2D-B952-F48D301595FF}"/>
    <cellStyle name="Header2 4 8 6 3" xfId="22215" xr:uid="{A479087E-D755-4CF6-8E3E-29F3A238A400}"/>
    <cellStyle name="Header2 4 8 7" xfId="22216" xr:uid="{0E768C96-1940-4371-9B8B-7D6F54940308}"/>
    <cellStyle name="Header2 4 8 8" xfId="22217" xr:uid="{9F21A428-3111-4DC7-AFA6-3CC9085782BE}"/>
    <cellStyle name="Header2 4 9" xfId="22218" xr:uid="{D51E1A50-867F-48CA-B1C2-3B7048C520E1}"/>
    <cellStyle name="Header2 4 9 2" xfId="22219" xr:uid="{7559933F-B201-489E-A546-F9A3892C13D6}"/>
    <cellStyle name="Header2 4 9 2 2" xfId="22220" xr:uid="{A7C8D5D3-1D51-4884-AC0B-589B110B28DB}"/>
    <cellStyle name="Header2 4 9 2 3" xfId="22221" xr:uid="{F33C360A-A6C9-469F-BC91-BBCFEE48BFF3}"/>
    <cellStyle name="Header2 4 9 2 4" xfId="22222" xr:uid="{14B6E2E1-E35D-480F-8525-8734CB2FC791}"/>
    <cellStyle name="Header2 4 9 2 5" xfId="22223" xr:uid="{90FF9E95-3FB8-4926-9AB6-DA0DAFBB311C}"/>
    <cellStyle name="Header2 4 9 2 6" xfId="22224" xr:uid="{89A585DC-7779-4DEF-8B0A-0F981DEABB48}"/>
    <cellStyle name="Header2 4 9 3" xfId="22225" xr:uid="{B1D767D2-CAA5-4AF7-B319-B2B8EE2B0C75}"/>
    <cellStyle name="Header2 4 9 3 2" xfId="22226" xr:uid="{245243D0-6544-4C78-A17B-204D9BC74E81}"/>
    <cellStyle name="Header2 4 9 3 3" xfId="22227" xr:uid="{F82849C9-5D9D-43F5-BC5A-D17E2E2C40DB}"/>
    <cellStyle name="Header2 4 9 4" xfId="22228" xr:uid="{2F50DD85-6457-4E7C-8B67-6125FFB3A318}"/>
    <cellStyle name="Header2 4 9 4 2" xfId="22229" xr:uid="{1513B010-30B3-40B7-8B67-3B014E22B989}"/>
    <cellStyle name="Header2 4 9 4 3" xfId="22230" xr:uid="{CE01F4A7-1D38-47E9-9866-A760B51F1E95}"/>
    <cellStyle name="Header2 4 9 5" xfId="22231" xr:uid="{773AD22F-0AD3-433F-9A1B-1BB5145D6854}"/>
    <cellStyle name="Header2 4 9 5 2" xfId="22232" xr:uid="{A7AC95B1-6A91-4443-A37D-3653682EEE3D}"/>
    <cellStyle name="Header2 4 9 5 3" xfId="22233" xr:uid="{C265DA27-0C7A-4678-B141-8F91EC0E8875}"/>
    <cellStyle name="Header2 4 9 6" xfId="22234" xr:uid="{D48ADDDD-34E5-4A5F-8FF7-006C5DC67E39}"/>
    <cellStyle name="Header2 4 9 6 2" xfId="22235" xr:uid="{138EF5F3-5CD9-4E7F-B2A8-153DF592B3C8}"/>
    <cellStyle name="Header2 4 9 6 3" xfId="22236" xr:uid="{1E6710B2-4A38-4FF8-AD85-A2EFA0B6B021}"/>
    <cellStyle name="Header2 4 9 7" xfId="22237" xr:uid="{B7AD020A-2859-4071-B4C0-700ABD5B8AC9}"/>
    <cellStyle name="Header2 4 9 8" xfId="22238" xr:uid="{08043086-7AEA-4AAB-AF0D-A79988AD28C7}"/>
    <cellStyle name="Header2 40" xfId="22239" xr:uid="{5E9F3D1D-927A-4B42-BB1A-C292899E2F48}"/>
    <cellStyle name="Header2 40 2" xfId="22240" xr:uid="{3D88F028-67AB-4714-A212-2FDC296EB7D7}"/>
    <cellStyle name="Header2 40 3" xfId="22241" xr:uid="{2A0A3EC1-890A-4E8D-A7AF-2AE0719CEF80}"/>
    <cellStyle name="Header2 41" xfId="22242" xr:uid="{F1859FE6-6E22-4D80-9721-12D5137E4F94}"/>
    <cellStyle name="Header2 5" xfId="22243" xr:uid="{BE998A8F-0468-4845-A70D-6C0580BD6940}"/>
    <cellStyle name="Header2 5 10" xfId="22244" xr:uid="{E8979196-FCD1-4321-827E-5594DFB43C3C}"/>
    <cellStyle name="Header2 5 10 2" xfId="22245" xr:uid="{B92C7BD2-43C9-4C5F-A654-6AF72B42E12A}"/>
    <cellStyle name="Header2 5 10 2 2" xfId="22246" xr:uid="{327F329D-A86B-40D6-A3ED-BEF8E0D56CF4}"/>
    <cellStyle name="Header2 5 10 2 3" xfId="22247" xr:uid="{2B347155-1EE4-4B63-91A5-13916670304C}"/>
    <cellStyle name="Header2 5 10 2 4" xfId="22248" xr:uid="{1406B257-127F-41F4-946D-C8FB115443CB}"/>
    <cellStyle name="Header2 5 10 2 5" xfId="22249" xr:uid="{7AC1AA20-D684-4B2B-A99C-C3F262AC35E4}"/>
    <cellStyle name="Header2 5 10 2 6" xfId="22250" xr:uid="{475507A0-23D9-4A02-A0A4-C5BD5D06511E}"/>
    <cellStyle name="Header2 5 10 3" xfId="22251" xr:uid="{B98BADC4-0E19-46A3-BC23-5D4219BC7766}"/>
    <cellStyle name="Header2 5 10 3 2" xfId="22252" xr:uid="{2D2FC867-4C58-4EAB-9794-8B76F74D9BC3}"/>
    <cellStyle name="Header2 5 10 3 3" xfId="22253" xr:uid="{71FE9FF8-57A8-42DA-8D6E-00DC61EDDA98}"/>
    <cellStyle name="Header2 5 10 4" xfId="22254" xr:uid="{019AAC68-A49C-43C7-8475-A21C731A4A49}"/>
    <cellStyle name="Header2 5 10 4 2" xfId="22255" xr:uid="{90DF4A80-B7D5-4AC4-939D-188171458080}"/>
    <cellStyle name="Header2 5 10 4 3" xfId="22256" xr:uid="{032D220F-9A29-4D6C-9C84-DB06454A0630}"/>
    <cellStyle name="Header2 5 10 5" xfId="22257" xr:uid="{6A2FD9C8-D917-4DB8-8988-D5C5DA3E8C59}"/>
    <cellStyle name="Header2 5 10 5 2" xfId="22258" xr:uid="{2AE96D6A-12CE-4B23-B373-A6B510212B1E}"/>
    <cellStyle name="Header2 5 10 5 3" xfId="22259" xr:uid="{298FF1F4-6EB5-4BA9-9100-F2CB10F771C7}"/>
    <cellStyle name="Header2 5 10 6" xfId="22260" xr:uid="{21DCEB7C-7CF9-4771-B97D-6AEB91D7AC2A}"/>
    <cellStyle name="Header2 5 10 6 2" xfId="22261" xr:uid="{82F14D44-4F15-450B-843A-7C8B07797E75}"/>
    <cellStyle name="Header2 5 10 6 3" xfId="22262" xr:uid="{03DC968A-A89E-4379-8C3F-1B9FE5EEB101}"/>
    <cellStyle name="Header2 5 10 7" xfId="22263" xr:uid="{1380E186-36BD-4736-9E2F-27031C298A6D}"/>
    <cellStyle name="Header2 5 10 8" xfId="22264" xr:uid="{AA82C6BF-DC41-46A7-8105-7FBCBBB29B55}"/>
    <cellStyle name="Header2 5 11" xfId="22265" xr:uid="{D210FC66-E086-4239-93D5-8979C0C48FE9}"/>
    <cellStyle name="Header2 5 11 2" xfId="22266" xr:uid="{3718C20C-8816-4ABA-BC73-8ECD365BB162}"/>
    <cellStyle name="Header2 5 11 2 2" xfId="22267" xr:uid="{A029CF5B-5C72-4395-83BB-87EA3CF7008B}"/>
    <cellStyle name="Header2 5 11 2 3" xfId="22268" xr:uid="{D56FC445-317E-45F8-A645-595642D029E2}"/>
    <cellStyle name="Header2 5 11 2 4" xfId="22269" xr:uid="{411DEC24-7AD9-407B-B59F-F5D9CE05FBEB}"/>
    <cellStyle name="Header2 5 11 2 5" xfId="22270" xr:uid="{EEFA76A9-8AEA-4FA3-A655-C29474D95301}"/>
    <cellStyle name="Header2 5 11 2 6" xfId="22271" xr:uid="{DDAA850E-851C-46E0-8F6A-107E6C1A4D35}"/>
    <cellStyle name="Header2 5 11 3" xfId="22272" xr:uid="{28B8F5B9-D2A4-40F1-A9E5-78C4FF283854}"/>
    <cellStyle name="Header2 5 11 3 2" xfId="22273" xr:uid="{3EBA885B-A0C4-4857-B92F-7A55F4DF8FC6}"/>
    <cellStyle name="Header2 5 11 3 3" xfId="22274" xr:uid="{624D0CD5-37E0-4439-B7BC-C70652BD2EC5}"/>
    <cellStyle name="Header2 5 11 4" xfId="22275" xr:uid="{48FD74EE-A614-4AE5-8461-3607521D8744}"/>
    <cellStyle name="Header2 5 11 4 2" xfId="22276" xr:uid="{0C833A6F-804C-49ED-86CA-B4509493388D}"/>
    <cellStyle name="Header2 5 11 4 3" xfId="22277" xr:uid="{A8292190-413B-4758-87CE-3FFD40B1D464}"/>
    <cellStyle name="Header2 5 11 5" xfId="22278" xr:uid="{4CE16D33-600A-4B7D-BDBC-72FA7903BF32}"/>
    <cellStyle name="Header2 5 11 5 2" xfId="22279" xr:uid="{4BB33594-B903-4F52-8EC7-3139260CC9FF}"/>
    <cellStyle name="Header2 5 11 5 3" xfId="22280" xr:uid="{2E9CBFB9-B36F-4850-85D4-6EC01FE3E8FD}"/>
    <cellStyle name="Header2 5 11 6" xfId="22281" xr:uid="{B0ED86E6-C04F-40CA-A3CE-CDA30E46B28C}"/>
    <cellStyle name="Header2 5 11 6 2" xfId="22282" xr:uid="{06435381-B57A-47EF-A8B1-091C1F81DF66}"/>
    <cellStyle name="Header2 5 11 6 3" xfId="22283" xr:uid="{4B5A4297-3A20-4DC4-AF4F-90F9783ABD12}"/>
    <cellStyle name="Header2 5 11 7" xfId="22284" xr:uid="{F2559373-8E94-4C9D-AFF0-82910FB2096F}"/>
    <cellStyle name="Header2 5 11 8" xfId="22285" xr:uid="{FC0E8E76-C5D2-40A9-BA69-30EDCFCD503A}"/>
    <cellStyle name="Header2 5 12" xfId="22286" xr:uid="{024982E2-5BD6-4EA6-83D0-0A49D018EDEC}"/>
    <cellStyle name="Header2 5 12 2" xfId="22287" xr:uid="{001BC03A-5C11-46A7-8D8D-311A84F02EA5}"/>
    <cellStyle name="Header2 5 12 2 2" xfId="22288" xr:uid="{E04B5589-C7AF-416D-AFD1-06C0F9E88AAE}"/>
    <cellStyle name="Header2 5 12 2 3" xfId="22289" xr:uid="{C1F2595A-DDFD-4CD6-83FB-DF65ADB0C2F6}"/>
    <cellStyle name="Header2 5 12 2 4" xfId="22290" xr:uid="{A5F55DF3-986B-4FD2-A573-D1BEF76798B4}"/>
    <cellStyle name="Header2 5 12 2 5" xfId="22291" xr:uid="{CEAF06EE-A2D0-4F15-AB56-C5574C427983}"/>
    <cellStyle name="Header2 5 12 2 6" xfId="22292" xr:uid="{0DDFAEF2-B05D-46C9-A150-EEBB4280EF5C}"/>
    <cellStyle name="Header2 5 12 3" xfId="22293" xr:uid="{D541C911-FF4C-43A3-A559-E2CBD5FBB9DC}"/>
    <cellStyle name="Header2 5 12 3 2" xfId="22294" xr:uid="{98E46C11-EBF8-4953-8392-5E663C98B176}"/>
    <cellStyle name="Header2 5 12 3 3" xfId="22295" xr:uid="{AB4EB494-BDA4-4521-BF1A-0614CB12B482}"/>
    <cellStyle name="Header2 5 12 4" xfId="22296" xr:uid="{569EEABD-C9F3-4022-B8B3-26456B45D0E4}"/>
    <cellStyle name="Header2 5 12 4 2" xfId="22297" xr:uid="{3672610E-9AA0-465F-907B-EE4255DDC57E}"/>
    <cellStyle name="Header2 5 12 4 3" xfId="22298" xr:uid="{6ED243F5-EDF7-4A9C-BF5D-F29D032C3EC4}"/>
    <cellStyle name="Header2 5 12 5" xfId="22299" xr:uid="{9C19CCEC-79C2-4AC3-A153-CF910BB56356}"/>
    <cellStyle name="Header2 5 12 5 2" xfId="22300" xr:uid="{73E30576-D31C-429F-B94B-710D21762BC1}"/>
    <cellStyle name="Header2 5 12 5 3" xfId="22301" xr:uid="{7FF249EA-0845-475C-B90F-21E640C84FEA}"/>
    <cellStyle name="Header2 5 12 6" xfId="22302" xr:uid="{615B9527-4DA9-4662-81EA-1C763D3E9C43}"/>
    <cellStyle name="Header2 5 12 6 2" xfId="22303" xr:uid="{5B2C855D-5B33-4116-B762-44669C849289}"/>
    <cellStyle name="Header2 5 12 6 3" xfId="22304" xr:uid="{00125B41-F429-4549-A79E-280FAFDAB675}"/>
    <cellStyle name="Header2 5 12 7" xfId="22305" xr:uid="{C795CC93-DD94-4846-9559-764D0DED37EC}"/>
    <cellStyle name="Header2 5 12 8" xfId="22306" xr:uid="{81421583-37BE-445C-8708-D6B5FF113CD1}"/>
    <cellStyle name="Header2 5 13" xfId="22307" xr:uid="{16C66896-355F-4E4F-82B3-5001779F9693}"/>
    <cellStyle name="Header2 5 13 2" xfId="22308" xr:uid="{73244530-5AAA-4B2F-991C-2264371F4E49}"/>
    <cellStyle name="Header2 5 13 2 2" xfId="22309" xr:uid="{E72AF04A-3062-412F-BF1A-22CD50E45051}"/>
    <cellStyle name="Header2 5 13 2 3" xfId="22310" xr:uid="{8EE760DE-ECC4-4135-85AA-7BD264133386}"/>
    <cellStyle name="Header2 5 13 2 4" xfId="22311" xr:uid="{4D8CA1D5-6F15-4058-A483-B3687F8FEEA7}"/>
    <cellStyle name="Header2 5 13 2 5" xfId="22312" xr:uid="{9792D12D-CD04-4EF6-9E53-135E9F47BACB}"/>
    <cellStyle name="Header2 5 13 2 6" xfId="22313" xr:uid="{2481FD6B-5E3C-423E-B477-A7B00895DE6C}"/>
    <cellStyle name="Header2 5 13 3" xfId="22314" xr:uid="{4398C6A4-C596-4714-9403-4E79B135AF25}"/>
    <cellStyle name="Header2 5 13 3 2" xfId="22315" xr:uid="{3E5913B6-78F1-4661-A4EB-C93F09D04C00}"/>
    <cellStyle name="Header2 5 13 3 3" xfId="22316" xr:uid="{B1F57B33-323A-4F9E-97D9-57C95FAFD989}"/>
    <cellStyle name="Header2 5 13 4" xfId="22317" xr:uid="{3979BF64-0313-4879-B7D5-896A7E3F5622}"/>
    <cellStyle name="Header2 5 13 4 2" xfId="22318" xr:uid="{9E85F25B-28AB-4CC4-93FC-08794960DE15}"/>
    <cellStyle name="Header2 5 13 4 3" xfId="22319" xr:uid="{8BEA770C-7AB3-4404-9464-231D385D02A9}"/>
    <cellStyle name="Header2 5 13 5" xfId="22320" xr:uid="{10C4A61E-0F47-4347-A557-47530FBD73F1}"/>
    <cellStyle name="Header2 5 13 5 2" xfId="22321" xr:uid="{732DC160-8534-481B-A053-C70A18397B42}"/>
    <cellStyle name="Header2 5 13 5 3" xfId="22322" xr:uid="{3C7905FC-0CDF-487E-B4CB-C1018581D71F}"/>
    <cellStyle name="Header2 5 13 6" xfId="22323" xr:uid="{F71C3A2B-9DA2-4660-81CD-BABB2647A0C4}"/>
    <cellStyle name="Header2 5 13 6 2" xfId="22324" xr:uid="{00D4B1EB-8E1D-4340-89BD-8E079F95FDC8}"/>
    <cellStyle name="Header2 5 13 6 3" xfId="22325" xr:uid="{CA922D30-7392-4BDA-B7F6-577DA9B1EC86}"/>
    <cellStyle name="Header2 5 13 7" xfId="22326" xr:uid="{C2D30BA4-2A4F-4C09-9129-5CC77405E25F}"/>
    <cellStyle name="Header2 5 13 8" xfId="22327" xr:uid="{40897318-6A2D-4CC9-9B60-8E7E3DAB71A7}"/>
    <cellStyle name="Header2 5 14" xfId="22328" xr:uid="{DBBA8B6D-C618-4BA0-99CF-6072541904D1}"/>
    <cellStyle name="Header2 5 14 2" xfId="22329" xr:uid="{D50D2DCA-74CD-4BD0-AE6A-42B04C05676F}"/>
    <cellStyle name="Header2 5 14 2 2" xfId="22330" xr:uid="{6DC9D892-FABD-4D8D-AF30-D480DDCF21B8}"/>
    <cellStyle name="Header2 5 14 2 3" xfId="22331" xr:uid="{3485D8A6-112A-429B-BA0D-453244E6E06A}"/>
    <cellStyle name="Header2 5 14 2 4" xfId="22332" xr:uid="{147028C3-84AB-4DA6-9E83-398CC30B2918}"/>
    <cellStyle name="Header2 5 14 2 5" xfId="22333" xr:uid="{483E6ADE-A770-44CD-91FF-FE0498EF64EF}"/>
    <cellStyle name="Header2 5 14 2 6" xfId="22334" xr:uid="{840DF401-E173-453D-BEF3-9B4BBC4113EE}"/>
    <cellStyle name="Header2 5 14 3" xfId="22335" xr:uid="{918BC3DE-5DC4-44CC-91DE-2F96C64D34C6}"/>
    <cellStyle name="Header2 5 14 3 2" xfId="22336" xr:uid="{31E2CC89-88EF-442B-A9B3-D0A62D1F18BF}"/>
    <cellStyle name="Header2 5 14 3 3" xfId="22337" xr:uid="{BB8EE6C4-30C6-4EDA-8668-EE1825708A72}"/>
    <cellStyle name="Header2 5 14 4" xfId="22338" xr:uid="{74518A59-518F-4570-A3D4-F07A8767BCF6}"/>
    <cellStyle name="Header2 5 14 4 2" xfId="22339" xr:uid="{23A74908-1CE3-436F-8D21-0BC852A44D83}"/>
    <cellStyle name="Header2 5 14 4 3" xfId="22340" xr:uid="{6E68DEAF-F56E-4D24-B82C-FFB3575828E0}"/>
    <cellStyle name="Header2 5 14 5" xfId="22341" xr:uid="{4D52536D-F4C5-4AF0-ACB2-C4767BA9301E}"/>
    <cellStyle name="Header2 5 14 5 2" xfId="22342" xr:uid="{8A126FE2-6B79-4A25-9AB1-CBE08F4CBCA2}"/>
    <cellStyle name="Header2 5 14 5 3" xfId="22343" xr:uid="{063FF5C9-5EE1-49B0-AF65-AB1D499D4FF2}"/>
    <cellStyle name="Header2 5 14 6" xfId="22344" xr:uid="{76D1BBF6-A022-4CB8-AAEA-F3D4ADA6EEF1}"/>
    <cellStyle name="Header2 5 14 6 2" xfId="22345" xr:uid="{83D0E7C6-0094-4EFE-92D0-2D97A52EF8FD}"/>
    <cellStyle name="Header2 5 14 6 3" xfId="22346" xr:uid="{F0C63389-B502-42A3-BD08-7E2F37D10F4B}"/>
    <cellStyle name="Header2 5 14 7" xfId="22347" xr:uid="{038E2B6B-6AD1-4298-B58F-B28990D5948B}"/>
    <cellStyle name="Header2 5 14 8" xfId="22348" xr:uid="{D6AAEC2E-3EE9-4158-9FB6-6099BF7B06D7}"/>
    <cellStyle name="Header2 5 15" xfId="22349" xr:uid="{8FA64202-27D7-43BF-9336-0773E6D5E175}"/>
    <cellStyle name="Header2 5 15 2" xfId="22350" xr:uid="{3F29F109-D321-4BD1-A1CD-47152F8267C0}"/>
    <cellStyle name="Header2 5 15 2 2" xfId="22351" xr:uid="{9999C86D-E6FE-4AB0-8655-9D961EF27851}"/>
    <cellStyle name="Header2 5 15 2 3" xfId="22352" xr:uid="{A7C7A4B0-00C0-4E32-9D1C-A7107F95B977}"/>
    <cellStyle name="Header2 5 15 2 4" xfId="22353" xr:uid="{22BAFD30-78D0-4D04-9697-E1E52FCC94DA}"/>
    <cellStyle name="Header2 5 15 2 5" xfId="22354" xr:uid="{282F719A-DCF7-4026-82AD-BA2C0ACB1061}"/>
    <cellStyle name="Header2 5 15 2 6" xfId="22355" xr:uid="{412D6B85-32F2-45F1-BF65-361F44527EF7}"/>
    <cellStyle name="Header2 5 15 3" xfId="22356" xr:uid="{2D82B5BC-33D2-40F1-AE9D-2E41F76A9025}"/>
    <cellStyle name="Header2 5 15 3 2" xfId="22357" xr:uid="{01D5AEF8-16D1-45B7-BC45-145B2A8AFF66}"/>
    <cellStyle name="Header2 5 15 3 3" xfId="22358" xr:uid="{DFAC73F7-C5E5-4D94-9141-EAE3E1651618}"/>
    <cellStyle name="Header2 5 15 4" xfId="22359" xr:uid="{A27FB2FA-B9C1-48F3-B6F0-62D078391601}"/>
    <cellStyle name="Header2 5 15 4 2" xfId="22360" xr:uid="{FDFB97EE-B8D7-4A83-B814-E6E457C9814A}"/>
    <cellStyle name="Header2 5 15 4 3" xfId="22361" xr:uid="{0A3A2BA4-102B-4737-9FA3-BA2ABCAA811F}"/>
    <cellStyle name="Header2 5 15 5" xfId="22362" xr:uid="{59D483D2-D2AE-4D1C-AFB0-E0D1D6D762E9}"/>
    <cellStyle name="Header2 5 15 5 2" xfId="22363" xr:uid="{3BBFF551-9348-4BED-A0F4-96FD97AEEA4F}"/>
    <cellStyle name="Header2 5 15 5 3" xfId="22364" xr:uid="{25FED519-F78B-45CA-8513-F3F96BAA7386}"/>
    <cellStyle name="Header2 5 15 6" xfId="22365" xr:uid="{09249805-5E55-42E5-A428-DA508FC07E07}"/>
    <cellStyle name="Header2 5 15 6 2" xfId="22366" xr:uid="{67F09688-5BBE-40C2-865B-2C6BDCB69040}"/>
    <cellStyle name="Header2 5 15 6 3" xfId="22367" xr:uid="{9D5368BF-CF61-4797-B1B7-8100CE2AE8EA}"/>
    <cellStyle name="Header2 5 15 7" xfId="22368" xr:uid="{454913D5-50C8-402B-8C25-0636349D76C3}"/>
    <cellStyle name="Header2 5 15 8" xfId="22369" xr:uid="{ECACAD81-637F-4244-B1FF-0DD9F5B10FA5}"/>
    <cellStyle name="Header2 5 16" xfId="22370" xr:uid="{2AC89743-BE49-417D-8951-8C6411DDA904}"/>
    <cellStyle name="Header2 5 16 2" xfId="22371" xr:uid="{DAEE95BD-E202-4CEC-95C6-AB35770A6BFE}"/>
    <cellStyle name="Header2 5 16 2 2" xfId="22372" xr:uid="{C24B0C90-94CA-4636-881C-02461EC5BF94}"/>
    <cellStyle name="Header2 5 16 2 3" xfId="22373" xr:uid="{C4F723BA-6D52-4673-81BF-8077B6DCDB25}"/>
    <cellStyle name="Header2 5 16 2 4" xfId="22374" xr:uid="{5EB3F416-EAAC-4EB7-8E6E-3F3A04A514FD}"/>
    <cellStyle name="Header2 5 16 2 5" xfId="22375" xr:uid="{605287A2-7FC5-4C76-8372-E2DBC613B612}"/>
    <cellStyle name="Header2 5 16 2 6" xfId="22376" xr:uid="{80972675-0F36-4CCC-9E8A-BCECBDEF264F}"/>
    <cellStyle name="Header2 5 16 3" xfId="22377" xr:uid="{30967180-5349-43E1-89C8-35CFFC69F69D}"/>
    <cellStyle name="Header2 5 16 3 2" xfId="22378" xr:uid="{0962A829-D34D-4BD1-A6CE-BB8730B1FA46}"/>
    <cellStyle name="Header2 5 16 3 3" xfId="22379" xr:uid="{31067FE0-9303-4ED9-A781-1217D0E18AB4}"/>
    <cellStyle name="Header2 5 16 4" xfId="22380" xr:uid="{78F23A3F-180B-4B8F-BDA8-4F466F4BAAD4}"/>
    <cellStyle name="Header2 5 16 4 2" xfId="22381" xr:uid="{F5448437-F7D8-4EC1-8730-90EDA171ECE8}"/>
    <cellStyle name="Header2 5 16 4 3" xfId="22382" xr:uid="{40507C5A-364D-4EB0-9763-C3F983072347}"/>
    <cellStyle name="Header2 5 16 5" xfId="22383" xr:uid="{05134623-CA4F-477D-A953-FBDF19E277CD}"/>
    <cellStyle name="Header2 5 16 5 2" xfId="22384" xr:uid="{02C8A0D7-D29D-4D0B-BE98-4BB5D5B6C168}"/>
    <cellStyle name="Header2 5 16 5 3" xfId="22385" xr:uid="{E2A1D6D4-CAAA-4314-A2F0-E6D1C9FB57A2}"/>
    <cellStyle name="Header2 5 16 6" xfId="22386" xr:uid="{151AC414-CDBF-45EE-A449-C2A37BB47F00}"/>
    <cellStyle name="Header2 5 16 6 2" xfId="22387" xr:uid="{4D0A9BAB-D6CF-4E2F-9827-60D00770CA7E}"/>
    <cellStyle name="Header2 5 16 6 3" xfId="22388" xr:uid="{F468A1E1-EBC6-4684-B703-15107A70FAE7}"/>
    <cellStyle name="Header2 5 16 7" xfId="22389" xr:uid="{A3ABD2BD-6E2C-4664-B9E7-B971FDD7B97A}"/>
    <cellStyle name="Header2 5 16 8" xfId="22390" xr:uid="{9D41C77E-B220-4C78-A2CA-F6FC540760C3}"/>
    <cellStyle name="Header2 5 17" xfId="22391" xr:uid="{6BCCDDC4-92F1-4925-921E-C5F11A1CE087}"/>
    <cellStyle name="Header2 5 17 2" xfId="22392" xr:uid="{ECDE6D6C-F17B-47C8-B195-4C538D387A8B}"/>
    <cellStyle name="Header2 5 17 2 2" xfId="22393" xr:uid="{06D9303D-1D3C-4D46-9D3B-F1DB3F2420F4}"/>
    <cellStyle name="Header2 5 17 2 3" xfId="22394" xr:uid="{BA67E769-9C93-4F92-8940-D9058B629B79}"/>
    <cellStyle name="Header2 5 17 2 4" xfId="22395" xr:uid="{B0724438-BC63-48DD-B80E-F98F9A0CC4C5}"/>
    <cellStyle name="Header2 5 17 2 5" xfId="22396" xr:uid="{F9D6DE97-7E4F-4F97-BDB6-A650FBB0914D}"/>
    <cellStyle name="Header2 5 17 2 6" xfId="22397" xr:uid="{08A93FAF-4837-4326-8555-563FE6D184D0}"/>
    <cellStyle name="Header2 5 17 3" xfId="22398" xr:uid="{215C533E-1D65-41F6-9CB5-FF876B1D91D4}"/>
    <cellStyle name="Header2 5 17 3 2" xfId="22399" xr:uid="{4B87604B-5EA0-4F83-9599-BD5A62612E56}"/>
    <cellStyle name="Header2 5 17 3 3" xfId="22400" xr:uid="{B5458507-C2DA-4DA9-BD79-F96665FAED29}"/>
    <cellStyle name="Header2 5 17 4" xfId="22401" xr:uid="{64ACB3F3-653F-4454-8989-C9D14919533F}"/>
    <cellStyle name="Header2 5 17 4 2" xfId="22402" xr:uid="{E27F16EC-861C-4690-881C-DA457678DC5E}"/>
    <cellStyle name="Header2 5 17 4 3" xfId="22403" xr:uid="{721CE363-20CB-4494-A40C-B804DF8EBEA5}"/>
    <cellStyle name="Header2 5 17 5" xfId="22404" xr:uid="{C03A80E5-2A6F-44E1-8662-C83802372A47}"/>
    <cellStyle name="Header2 5 17 5 2" xfId="22405" xr:uid="{FAE54DEB-7A6D-489A-A69F-D512CA236537}"/>
    <cellStyle name="Header2 5 17 5 3" xfId="22406" xr:uid="{274B44B9-1B2A-4E61-B0AC-6B5990FF3D27}"/>
    <cellStyle name="Header2 5 17 6" xfId="22407" xr:uid="{9BC4805C-5466-4677-8DD4-6FE367BA736A}"/>
    <cellStyle name="Header2 5 17 6 2" xfId="22408" xr:uid="{C1BE3B53-DA08-4168-8201-A985708835C2}"/>
    <cellStyle name="Header2 5 17 6 3" xfId="22409" xr:uid="{187E8B1B-E59E-416F-AB9C-A554ED8A199D}"/>
    <cellStyle name="Header2 5 17 7" xfId="22410" xr:uid="{2EB650C1-8C9F-408E-AAAC-733F0D35E769}"/>
    <cellStyle name="Header2 5 17 8" xfId="22411" xr:uid="{CFAA9654-98CB-4DDF-B5A1-992EF67E37E8}"/>
    <cellStyle name="Header2 5 18" xfId="22412" xr:uid="{7FF27DBC-093C-42A3-9683-9DC9B4BA2003}"/>
    <cellStyle name="Header2 5 18 2" xfId="22413" xr:uid="{93BE4AFC-2F30-4AAD-BBBD-650FCC4E35BD}"/>
    <cellStyle name="Header2 5 18 2 2" xfId="22414" xr:uid="{E088D957-146F-4BB3-B5D1-A77053860CE5}"/>
    <cellStyle name="Header2 5 18 2 3" xfId="22415" xr:uid="{F9CE8E7E-0A5B-4931-8EA4-461F2AA976BB}"/>
    <cellStyle name="Header2 5 18 2 4" xfId="22416" xr:uid="{6CE97795-8691-4599-8C8A-C64F3ADB70B9}"/>
    <cellStyle name="Header2 5 18 2 5" xfId="22417" xr:uid="{130E604C-15CB-49AC-82D7-5606F353C6D8}"/>
    <cellStyle name="Header2 5 18 2 6" xfId="22418" xr:uid="{B66AD75C-D275-4C34-9FA7-A025BC0E6C23}"/>
    <cellStyle name="Header2 5 18 3" xfId="22419" xr:uid="{F2975D3F-59FC-4C73-B220-A7C3139CA68F}"/>
    <cellStyle name="Header2 5 18 3 2" xfId="22420" xr:uid="{E7A51FE0-A1F2-44A3-9EBC-E7823727BAAF}"/>
    <cellStyle name="Header2 5 18 3 3" xfId="22421" xr:uid="{918B47ED-9D2E-47BE-977E-125AC62F4A44}"/>
    <cellStyle name="Header2 5 18 4" xfId="22422" xr:uid="{8B10BD38-6F98-497C-8AFF-438343BB05B1}"/>
    <cellStyle name="Header2 5 18 4 2" xfId="22423" xr:uid="{CD2A57D7-6FB7-4251-BD67-752F4A34B353}"/>
    <cellStyle name="Header2 5 18 4 3" xfId="22424" xr:uid="{99AF136F-3BC8-47A4-819B-A154E2172711}"/>
    <cellStyle name="Header2 5 18 5" xfId="22425" xr:uid="{38A37BB4-5D3E-4856-AD9C-7E9D66002237}"/>
    <cellStyle name="Header2 5 18 5 2" xfId="22426" xr:uid="{F6074CBB-276D-4B60-8889-09E45D455331}"/>
    <cellStyle name="Header2 5 18 5 3" xfId="22427" xr:uid="{6F561EB9-6698-4225-ABA9-A3524A2151CC}"/>
    <cellStyle name="Header2 5 18 6" xfId="22428" xr:uid="{A75D578D-C08F-4E9C-B68D-DFB0D0BA3440}"/>
    <cellStyle name="Header2 5 18 6 2" xfId="22429" xr:uid="{C6172123-3CA1-41E2-946E-36E4E6C58633}"/>
    <cellStyle name="Header2 5 18 6 3" xfId="22430" xr:uid="{73ED98B9-CE15-4FDE-8676-5064F09A901C}"/>
    <cellStyle name="Header2 5 18 7" xfId="22431" xr:uid="{F7FAA9C3-AF92-49F0-8E04-BE810C096F57}"/>
    <cellStyle name="Header2 5 18 8" xfId="22432" xr:uid="{976F9230-C730-441C-B5BF-12D02CAC03F2}"/>
    <cellStyle name="Header2 5 19" xfId="22433" xr:uid="{F4E8067E-A956-4AB3-B46E-FA963AF36819}"/>
    <cellStyle name="Header2 5 19 2" xfId="22434" xr:uid="{2D37B19F-99D7-40F1-90FB-CBF7D71D8EA0}"/>
    <cellStyle name="Header2 5 19 2 2" xfId="22435" xr:uid="{789F1BEE-3FC1-4542-9BF7-024D3CFFBC6E}"/>
    <cellStyle name="Header2 5 19 2 3" xfId="22436" xr:uid="{869868CC-1A7F-4C9F-97CF-3C2AA426D41D}"/>
    <cellStyle name="Header2 5 19 2 4" xfId="22437" xr:uid="{9321C7BB-10E9-49D3-86D4-D38E44FF365B}"/>
    <cellStyle name="Header2 5 19 2 5" xfId="22438" xr:uid="{C83BCE01-C45A-4BEB-B610-06DD15A2E044}"/>
    <cellStyle name="Header2 5 19 2 6" xfId="22439" xr:uid="{0D8666C7-9100-41B9-9DB6-2A4B42E32FB0}"/>
    <cellStyle name="Header2 5 19 3" xfId="22440" xr:uid="{BD8C1D31-1659-4C4A-A382-4175B2541860}"/>
    <cellStyle name="Header2 5 19 3 2" xfId="22441" xr:uid="{FD36086D-24FD-4D92-963A-4638C1A850DA}"/>
    <cellStyle name="Header2 5 19 3 3" xfId="22442" xr:uid="{4ED4C7A6-6EAC-4010-9228-17FE9353F35C}"/>
    <cellStyle name="Header2 5 19 4" xfId="22443" xr:uid="{9C1C614C-C2F6-4045-B7B7-2465A6CC00F7}"/>
    <cellStyle name="Header2 5 19 4 2" xfId="22444" xr:uid="{9443552A-89BD-41CD-94D8-05DF91C78A9D}"/>
    <cellStyle name="Header2 5 19 4 3" xfId="22445" xr:uid="{45FF8E78-9EDA-41E0-AEC0-C0531684B2FC}"/>
    <cellStyle name="Header2 5 19 5" xfId="22446" xr:uid="{8F232D91-05EF-4C8B-9CA8-D8928ADBB5AC}"/>
    <cellStyle name="Header2 5 19 5 2" xfId="22447" xr:uid="{D00018CE-3D37-420E-9FF9-F26D018D38E9}"/>
    <cellStyle name="Header2 5 19 5 3" xfId="22448" xr:uid="{9F5309AE-D1EE-4E35-BC6A-9A383440D7C8}"/>
    <cellStyle name="Header2 5 19 6" xfId="22449" xr:uid="{0080E2CB-81C5-4014-921B-1727025595C8}"/>
    <cellStyle name="Header2 5 19 6 2" xfId="22450" xr:uid="{C8A36F7C-C02E-4231-A1EB-2AB69BF311ED}"/>
    <cellStyle name="Header2 5 19 6 3" xfId="22451" xr:uid="{D3FB9687-1097-4D75-853D-1D5E28B9260B}"/>
    <cellStyle name="Header2 5 19 7" xfId="22452" xr:uid="{FA8B0B6C-4A38-45F6-BB3D-14468CBABF06}"/>
    <cellStyle name="Header2 5 19 8" xfId="22453" xr:uid="{B31A91CF-D1F1-472D-B1F6-8814308CB023}"/>
    <cellStyle name="Header2 5 2" xfId="22454" xr:uid="{940C0A14-0719-4736-B59F-843D83B12D19}"/>
    <cellStyle name="Header2 5 2 2" xfId="22455" xr:uid="{8F379A20-B5D9-4319-A5F7-E725B599A967}"/>
    <cellStyle name="Header2 5 2 2 2" xfId="22456" xr:uid="{63457A72-61DE-4A1B-8C32-25F9BB2DBCF1}"/>
    <cellStyle name="Header2 5 2 2 3" xfId="22457" xr:uid="{21F5E527-FD49-49F4-994B-37FD6AAD2F77}"/>
    <cellStyle name="Header2 5 2 2 4" xfId="22458" xr:uid="{CB1FC347-AF05-4A36-9F0B-E100F2C159C2}"/>
    <cellStyle name="Header2 5 2 2 5" xfId="22459" xr:uid="{225AB2C9-7BBA-4F36-A936-4567E974FE0F}"/>
    <cellStyle name="Header2 5 2 2 6" xfId="22460" xr:uid="{C8314CD2-4232-46CB-A163-7C43A38FF6FF}"/>
    <cellStyle name="Header2 5 2 3" xfId="22461" xr:uid="{8EACD889-B6A8-4E2D-BDB5-472EFD7D313A}"/>
    <cellStyle name="Header2 5 2 3 2" xfId="22462" xr:uid="{3A9F5ACA-060C-4EEE-A479-E649706402D4}"/>
    <cellStyle name="Header2 5 2 3 3" xfId="22463" xr:uid="{21EC6B29-CD82-4AA9-9DA0-80D3B8D12CEF}"/>
    <cellStyle name="Header2 5 2 4" xfId="22464" xr:uid="{F8383D86-CE59-4312-83C2-9E0893D5D5A3}"/>
    <cellStyle name="Header2 5 2 4 2" xfId="22465" xr:uid="{3286706D-C97A-4F76-8AFE-EA6D40F4923C}"/>
    <cellStyle name="Header2 5 2 4 3" xfId="22466" xr:uid="{AFC5C4B9-4485-45CF-A5D5-03E2B628AC7B}"/>
    <cellStyle name="Header2 5 2 5" xfId="22467" xr:uid="{EDF22A3C-008A-4AD3-8AE2-2EBEA037D3A1}"/>
    <cellStyle name="Header2 5 2 5 2" xfId="22468" xr:uid="{A8EE4BF0-6EFB-46D2-80BF-B5CD37A2F912}"/>
    <cellStyle name="Header2 5 2 5 3" xfId="22469" xr:uid="{B060175F-D0A4-4B18-A1ED-A37EEA134B96}"/>
    <cellStyle name="Header2 5 2 6" xfId="22470" xr:uid="{E0C287B9-2773-4B92-9FA2-585D342FD7A0}"/>
    <cellStyle name="Header2 5 2 6 2" xfId="22471" xr:uid="{999B22A5-48D6-4AEB-AF9F-131A1BE5742F}"/>
    <cellStyle name="Header2 5 2 6 3" xfId="22472" xr:uid="{2B274EEE-1E14-4381-9E76-E9CA0B2FB63A}"/>
    <cellStyle name="Header2 5 2 7" xfId="22473" xr:uid="{91064EA7-FFD6-4661-904F-4C939F1FD201}"/>
    <cellStyle name="Header2 5 2 8" xfId="22474" xr:uid="{D17ABC60-435E-4B63-BF58-1B709368EAB3}"/>
    <cellStyle name="Header2 5 20" xfId="22475" xr:uid="{087D5C92-4D90-4B8E-89DB-9DDA6873A3D2}"/>
    <cellStyle name="Header2 5 20 2" xfId="22476" xr:uid="{EC2131A2-7761-4DF1-9B7E-42D2FB4845D4}"/>
    <cellStyle name="Header2 5 20 2 2" xfId="22477" xr:uid="{4726909D-04D0-423D-8452-F7841DC4D095}"/>
    <cellStyle name="Header2 5 20 2 3" xfId="22478" xr:uid="{6CB24358-D094-402F-8277-3A1AE1F1DB0C}"/>
    <cellStyle name="Header2 5 20 2 4" xfId="22479" xr:uid="{14066F5D-6D62-457E-BF57-79ECAC282E71}"/>
    <cellStyle name="Header2 5 20 2 5" xfId="22480" xr:uid="{E29B4CE7-3D1D-45DC-8925-5B5D5AC264A3}"/>
    <cellStyle name="Header2 5 20 2 6" xfId="22481" xr:uid="{7A99EC04-86DD-4AF3-B353-CEF4E303A2C8}"/>
    <cellStyle name="Header2 5 20 3" xfId="22482" xr:uid="{1DEDD65A-2668-4C36-9F11-60164BDB4C0E}"/>
    <cellStyle name="Header2 5 20 3 2" xfId="22483" xr:uid="{F7E81CBC-49A3-4E90-B29A-6741D8CFD1E7}"/>
    <cellStyle name="Header2 5 20 3 3" xfId="22484" xr:uid="{CF0D5713-33F9-4B74-924A-C06C2AAD9C42}"/>
    <cellStyle name="Header2 5 20 4" xfId="22485" xr:uid="{501C22BE-4D92-4C7F-8419-FD02363F08D1}"/>
    <cellStyle name="Header2 5 20 4 2" xfId="22486" xr:uid="{AEA25381-E3B3-4D54-A30D-CD6508937772}"/>
    <cellStyle name="Header2 5 20 4 3" xfId="22487" xr:uid="{6596892F-B4F2-482C-92CC-70A003138F4B}"/>
    <cellStyle name="Header2 5 20 5" xfId="22488" xr:uid="{9FEA49E4-255D-4748-A12E-FDA8BF449779}"/>
    <cellStyle name="Header2 5 20 5 2" xfId="22489" xr:uid="{B1A15E94-9DE5-480E-8B8C-CEB56EE513E2}"/>
    <cellStyle name="Header2 5 20 5 3" xfId="22490" xr:uid="{A9348FEA-473A-4871-B9BD-DFF572C6C297}"/>
    <cellStyle name="Header2 5 20 6" xfId="22491" xr:uid="{0C9C881D-DA2F-4B5A-953C-98EAD72D0180}"/>
    <cellStyle name="Header2 5 20 6 2" xfId="22492" xr:uid="{10BEABFB-5FA3-477A-BC48-ED3CB0644520}"/>
    <cellStyle name="Header2 5 20 6 3" xfId="22493" xr:uid="{E6ECE93F-F038-4D26-8647-78FC0E0AC1ED}"/>
    <cellStyle name="Header2 5 20 7" xfId="22494" xr:uid="{AD2AF4D8-6025-4C91-BF67-DBAD7B601A08}"/>
    <cellStyle name="Header2 5 20 8" xfId="22495" xr:uid="{2CF21EDF-4DFC-411F-949C-76EF82951E3B}"/>
    <cellStyle name="Header2 5 21" xfId="22496" xr:uid="{D034EAE4-63F2-446A-AECD-D992A49AA6AD}"/>
    <cellStyle name="Header2 5 21 2" xfId="22497" xr:uid="{F761275D-609B-4700-8BD9-C60EA37E5AAB}"/>
    <cellStyle name="Header2 5 21 2 2" xfId="22498" xr:uid="{495DE722-4E36-4F3B-97FF-36681EEC8ED5}"/>
    <cellStyle name="Header2 5 21 2 3" xfId="22499" xr:uid="{6AB6BDA2-DD39-44FA-941A-4B1C609B0F84}"/>
    <cellStyle name="Header2 5 21 2 4" xfId="22500" xr:uid="{B0EC69A9-504B-4082-A606-AF13223823C7}"/>
    <cellStyle name="Header2 5 21 2 5" xfId="22501" xr:uid="{C0BF6505-C566-4D4C-A51E-E4548257FFC5}"/>
    <cellStyle name="Header2 5 21 2 6" xfId="22502" xr:uid="{1B0F335C-DC3E-45C9-B699-E4FAFE508037}"/>
    <cellStyle name="Header2 5 21 3" xfId="22503" xr:uid="{985FA1E5-8392-4EED-A460-1B408C034A98}"/>
    <cellStyle name="Header2 5 21 3 2" xfId="22504" xr:uid="{CB454A34-8E48-4A30-AA53-0045B541A3D0}"/>
    <cellStyle name="Header2 5 21 3 3" xfId="22505" xr:uid="{A1ECD352-421C-4C54-A067-4BEBD685285D}"/>
    <cellStyle name="Header2 5 21 4" xfId="22506" xr:uid="{868DB24C-4D48-42ED-82AE-7A172F1570C1}"/>
    <cellStyle name="Header2 5 21 4 2" xfId="22507" xr:uid="{B71FE322-DD8E-40A5-8C23-C3C70A47BF3A}"/>
    <cellStyle name="Header2 5 21 4 3" xfId="22508" xr:uid="{5073AF78-4A82-4DEA-A5A5-077B116D69DB}"/>
    <cellStyle name="Header2 5 21 5" xfId="22509" xr:uid="{0AF1629E-BDA7-4B9B-A148-C859185963D5}"/>
    <cellStyle name="Header2 5 21 5 2" xfId="22510" xr:uid="{9F3F9B60-26AC-411C-B395-9A425064089B}"/>
    <cellStyle name="Header2 5 21 5 3" xfId="22511" xr:uid="{97F1BBFB-F0B5-416A-B0A2-21E885AA8CDE}"/>
    <cellStyle name="Header2 5 21 6" xfId="22512" xr:uid="{A8D57C11-CFF0-47E6-AC1E-A25B5C640F47}"/>
    <cellStyle name="Header2 5 21 6 2" xfId="22513" xr:uid="{CF0F5D3C-607F-47E5-A2C4-A4BFC53FE2DC}"/>
    <cellStyle name="Header2 5 21 6 3" xfId="22514" xr:uid="{AA73B49B-E8A2-4205-B484-B058DA2FDB39}"/>
    <cellStyle name="Header2 5 21 7" xfId="22515" xr:uid="{32BB4652-10F3-4A0C-99A2-2FEDF28FBA5A}"/>
    <cellStyle name="Header2 5 21 8" xfId="22516" xr:uid="{BBE51D5F-8C5F-456F-AC83-4668FE250C12}"/>
    <cellStyle name="Header2 5 22" xfId="22517" xr:uid="{5180C257-F21A-4FD3-8E52-9151B23AA542}"/>
    <cellStyle name="Header2 5 22 2" xfId="22518" xr:uid="{06508503-C534-410F-B5F9-5890E2126397}"/>
    <cellStyle name="Header2 5 22 2 2" xfId="22519" xr:uid="{9D1171B8-EBF8-4023-B004-1F970F03FC55}"/>
    <cellStyle name="Header2 5 22 2 3" xfId="22520" xr:uid="{5DD0EC29-B094-4513-8DD3-81066FB81130}"/>
    <cellStyle name="Header2 5 22 2 4" xfId="22521" xr:uid="{F9D3BD4D-C272-48CB-B008-8BF3C3E4C2D5}"/>
    <cellStyle name="Header2 5 22 2 5" xfId="22522" xr:uid="{F86E5B15-BF7A-4991-A969-CA1019D978FA}"/>
    <cellStyle name="Header2 5 22 2 6" xfId="22523" xr:uid="{8F145E92-2DF3-4ABF-86B4-6D271FAF3420}"/>
    <cellStyle name="Header2 5 22 3" xfId="22524" xr:uid="{079C4821-C68E-482B-B236-F7888ADBA27E}"/>
    <cellStyle name="Header2 5 22 3 2" xfId="22525" xr:uid="{AEB471D0-3F91-4738-9000-2F843B77E598}"/>
    <cellStyle name="Header2 5 22 3 3" xfId="22526" xr:uid="{6F00E8BA-6BEE-40AE-876F-0DAB95F7A8CD}"/>
    <cellStyle name="Header2 5 22 4" xfId="22527" xr:uid="{40DBDD6A-5A53-4AC2-B8B3-B74A5CF86007}"/>
    <cellStyle name="Header2 5 22 4 2" xfId="22528" xr:uid="{88554F4D-2129-418D-948F-A8554AB7233D}"/>
    <cellStyle name="Header2 5 22 4 3" xfId="22529" xr:uid="{6C59A016-E350-4EAD-A912-50A6B444EDF2}"/>
    <cellStyle name="Header2 5 22 5" xfId="22530" xr:uid="{9031DE23-49FF-4E5B-93F7-B085491866FE}"/>
    <cellStyle name="Header2 5 22 5 2" xfId="22531" xr:uid="{D0E22794-9200-4426-B5BB-0071B5737E86}"/>
    <cellStyle name="Header2 5 22 5 3" xfId="22532" xr:uid="{CEE1688F-7C4B-422C-8527-45063F4FE8DB}"/>
    <cellStyle name="Header2 5 22 6" xfId="22533" xr:uid="{5249BFE1-226F-4123-B7C5-6DC433FCEAA4}"/>
    <cellStyle name="Header2 5 22 6 2" xfId="22534" xr:uid="{6E2D1E07-8122-4309-97E3-B999FBE077C6}"/>
    <cellStyle name="Header2 5 22 6 3" xfId="22535" xr:uid="{ADBE3928-900B-457E-9099-7AC3A15CB6DF}"/>
    <cellStyle name="Header2 5 22 7" xfId="22536" xr:uid="{FEF77406-49A6-400C-866F-DBDA68F006AC}"/>
    <cellStyle name="Header2 5 22 8" xfId="22537" xr:uid="{7C35019A-FD22-439B-9BCC-6E7FA19A4E4C}"/>
    <cellStyle name="Header2 5 23" xfId="22538" xr:uid="{11133792-59AE-46FB-98FA-F5C527690358}"/>
    <cellStyle name="Header2 5 23 2" xfId="22539" xr:uid="{8CD65DC2-59CD-4DA9-B6BC-226D0D6D90A1}"/>
    <cellStyle name="Header2 5 23 2 2" xfId="22540" xr:uid="{9456EDFD-6200-4C2C-86DA-430FB13072E0}"/>
    <cellStyle name="Header2 5 23 2 3" xfId="22541" xr:uid="{1BEF5156-124B-42E8-B9F6-6E0C05F0612E}"/>
    <cellStyle name="Header2 5 23 2 4" xfId="22542" xr:uid="{945C669F-02B4-4D16-A7D5-2E75483B227C}"/>
    <cellStyle name="Header2 5 23 2 5" xfId="22543" xr:uid="{9668CDE0-4FF3-49F9-9AC1-5495892E2A7F}"/>
    <cellStyle name="Header2 5 23 2 6" xfId="22544" xr:uid="{1A710C66-244F-4ADD-A387-AB6A098D736F}"/>
    <cellStyle name="Header2 5 23 3" xfId="22545" xr:uid="{DC29BA86-EB10-4272-8740-2F6DE0ABF8F8}"/>
    <cellStyle name="Header2 5 23 3 2" xfId="22546" xr:uid="{07A24682-BFC0-4BC1-8102-0F864114247A}"/>
    <cellStyle name="Header2 5 23 3 3" xfId="22547" xr:uid="{935364DD-41B2-4311-BE6B-B58A13B01213}"/>
    <cellStyle name="Header2 5 23 4" xfId="22548" xr:uid="{F049F593-EC66-4316-AA5C-95019F4785AB}"/>
    <cellStyle name="Header2 5 23 4 2" xfId="22549" xr:uid="{2CA4BC1F-16F5-41FC-B842-B760E08468D8}"/>
    <cellStyle name="Header2 5 23 4 3" xfId="22550" xr:uid="{1D1081D1-36C2-4768-B581-21E58FF8D84E}"/>
    <cellStyle name="Header2 5 23 5" xfId="22551" xr:uid="{0418AFCC-787E-4A67-92DF-BBCC16411074}"/>
    <cellStyle name="Header2 5 23 5 2" xfId="22552" xr:uid="{D0F675DE-42D8-4B4D-9F0A-AAC6F210D694}"/>
    <cellStyle name="Header2 5 23 5 3" xfId="22553" xr:uid="{3891755E-600E-4B36-B9A5-5ACF22C8EA7D}"/>
    <cellStyle name="Header2 5 23 6" xfId="22554" xr:uid="{A1D54529-E218-453F-819F-972F53536158}"/>
    <cellStyle name="Header2 5 23 6 2" xfId="22555" xr:uid="{876FF616-4A6A-4308-9963-8D370B464913}"/>
    <cellStyle name="Header2 5 23 6 3" xfId="22556" xr:uid="{E351F226-DAFA-4299-A9D4-1F8CBE435739}"/>
    <cellStyle name="Header2 5 23 7" xfId="22557" xr:uid="{AE1A87F3-2A06-45A1-89D1-3C29C0D0E42E}"/>
    <cellStyle name="Header2 5 23 8" xfId="22558" xr:uid="{6FDB56E3-9E9F-43A2-BF6D-9949F276C536}"/>
    <cellStyle name="Header2 5 24" xfId="22559" xr:uid="{AF8A6025-2E85-4889-9633-4C2269917DEF}"/>
    <cellStyle name="Header2 5 24 2" xfId="22560" xr:uid="{FE7AD789-483A-422B-AAD6-5825BF56A646}"/>
    <cellStyle name="Header2 5 24 2 2" xfId="22561" xr:uid="{123B5EDD-90EA-4A28-894F-CC31A036AB2F}"/>
    <cellStyle name="Header2 5 24 2 3" xfId="22562" xr:uid="{B9637995-9041-4319-9279-DD7C2B5AA538}"/>
    <cellStyle name="Header2 5 24 2 4" xfId="22563" xr:uid="{7047B1BA-BBE9-457F-80CF-5321439225EB}"/>
    <cellStyle name="Header2 5 24 2 5" xfId="22564" xr:uid="{E727E3E8-1906-481D-B871-E8F054B05B32}"/>
    <cellStyle name="Header2 5 24 2 6" xfId="22565" xr:uid="{4F776D60-D51F-4165-8245-B12ECC95D012}"/>
    <cellStyle name="Header2 5 24 3" xfId="22566" xr:uid="{F13366F4-D8B1-4630-92F9-0593865DCDB6}"/>
    <cellStyle name="Header2 5 24 3 2" xfId="22567" xr:uid="{00D2D732-4B43-4145-9D4A-538A34B7826E}"/>
    <cellStyle name="Header2 5 24 3 3" xfId="22568" xr:uid="{53BF0E3A-70A7-4914-8CE5-212691FE7691}"/>
    <cellStyle name="Header2 5 24 4" xfId="22569" xr:uid="{6F8F6ED9-4552-429C-91D4-9275FA7EB4A0}"/>
    <cellStyle name="Header2 5 24 4 2" xfId="22570" xr:uid="{26DC4819-9735-4202-9D77-BD384EDD0B91}"/>
    <cellStyle name="Header2 5 24 4 3" xfId="22571" xr:uid="{34E90560-B3AD-4D90-B003-3F79C3115ACE}"/>
    <cellStyle name="Header2 5 24 5" xfId="22572" xr:uid="{0AEDA77A-353A-4F4E-890C-F1CE5B3DEDE5}"/>
    <cellStyle name="Header2 5 24 5 2" xfId="22573" xr:uid="{6F662B1D-99C5-4532-840A-75011AE349C1}"/>
    <cellStyle name="Header2 5 24 5 3" xfId="22574" xr:uid="{0B243C2D-1448-44B9-8397-330126CD46B3}"/>
    <cellStyle name="Header2 5 24 6" xfId="22575" xr:uid="{1254FD77-72E1-43E0-91FE-30595F2314D9}"/>
    <cellStyle name="Header2 5 24 6 2" xfId="22576" xr:uid="{3D17ACBD-CAC3-4E32-8CE5-D978B81D076C}"/>
    <cellStyle name="Header2 5 24 6 3" xfId="22577" xr:uid="{D50729D6-FF67-4332-B572-EA0D69A92404}"/>
    <cellStyle name="Header2 5 24 7" xfId="22578" xr:uid="{8B736307-BB45-403C-9EE9-CAE5B1ED9CAB}"/>
    <cellStyle name="Header2 5 24 8" xfId="22579" xr:uid="{BEFA6221-AA4E-499F-8009-795B441482E0}"/>
    <cellStyle name="Header2 5 25" xfId="22580" xr:uid="{57D486CF-9A0A-4CD6-B834-3ED774525EC4}"/>
    <cellStyle name="Header2 5 25 2" xfId="22581" xr:uid="{14D0334C-CC9F-4ADC-A7BB-BE287A2232CC}"/>
    <cellStyle name="Header2 5 25 2 2" xfId="22582" xr:uid="{8140151C-DC69-4A99-87D8-951E8CBDE2F2}"/>
    <cellStyle name="Header2 5 25 2 3" xfId="22583" xr:uid="{A46219BE-C7F2-461A-B9B2-2EBA15DEE655}"/>
    <cellStyle name="Header2 5 25 2 4" xfId="22584" xr:uid="{5333F6C6-893C-4D7E-B45F-2621F1FDA531}"/>
    <cellStyle name="Header2 5 25 2 5" xfId="22585" xr:uid="{DE747B36-2F72-4D5D-8A4A-BA7F3F8B7FBB}"/>
    <cellStyle name="Header2 5 25 2 6" xfId="22586" xr:uid="{CE5C1058-F26A-48E8-9A11-71EEDF9C2F63}"/>
    <cellStyle name="Header2 5 25 3" xfId="22587" xr:uid="{A979DB6D-0813-42AF-BD74-A68DFC561492}"/>
    <cellStyle name="Header2 5 25 3 2" xfId="22588" xr:uid="{269F1D86-8637-4EF9-AD32-F0863DD25C0A}"/>
    <cellStyle name="Header2 5 25 3 3" xfId="22589" xr:uid="{FA7CAF31-AD0F-489D-8E1F-6E2FB9869E31}"/>
    <cellStyle name="Header2 5 25 4" xfId="22590" xr:uid="{9A1A7237-DD9F-423D-99EE-27418C62CB37}"/>
    <cellStyle name="Header2 5 25 4 2" xfId="22591" xr:uid="{4490ADB6-3D99-43C3-B399-617D8A2ACA09}"/>
    <cellStyle name="Header2 5 25 4 3" xfId="22592" xr:uid="{278E060A-C4CA-4EC2-AE54-094C0028FD70}"/>
    <cellStyle name="Header2 5 25 5" xfId="22593" xr:uid="{7CC4494A-CC7B-49B0-AD3C-21F8EE1F6ED0}"/>
    <cellStyle name="Header2 5 25 5 2" xfId="22594" xr:uid="{318FFAF5-95AA-4D44-A337-F9FDDA45D4A8}"/>
    <cellStyle name="Header2 5 25 5 3" xfId="22595" xr:uid="{0B391177-5FE2-40E2-BA36-9EC243FC2333}"/>
    <cellStyle name="Header2 5 25 6" xfId="22596" xr:uid="{1146E3E4-E9D2-43F1-906D-1496CEDA4D75}"/>
    <cellStyle name="Header2 5 25 6 2" xfId="22597" xr:uid="{E72631C5-3F96-49E6-9303-C95E5F10AF83}"/>
    <cellStyle name="Header2 5 25 6 3" xfId="22598" xr:uid="{6748A679-25A6-4D8C-9E6E-A8E3567353D1}"/>
    <cellStyle name="Header2 5 25 7" xfId="22599" xr:uid="{C80633D8-EFB5-4FE9-9038-76909BE969B0}"/>
    <cellStyle name="Header2 5 25 8" xfId="22600" xr:uid="{E039D0C2-CB72-4C6D-B6EB-5A48C4EB587D}"/>
    <cellStyle name="Header2 5 26" xfId="22601" xr:uid="{37BB2D56-1A34-475B-B33C-6B39B1008AB9}"/>
    <cellStyle name="Header2 5 26 2" xfId="22602" xr:uid="{8E9A99A8-39BE-463E-9090-0BEC2D1ACDB3}"/>
    <cellStyle name="Header2 5 26 2 2" xfId="22603" xr:uid="{F4B7FBC9-618D-4D9D-8546-8770AA12D23E}"/>
    <cellStyle name="Header2 5 26 2 3" xfId="22604" xr:uid="{122AC4FB-CA5F-4BC0-8052-B470BCA1496B}"/>
    <cellStyle name="Header2 5 26 2 4" xfId="22605" xr:uid="{59E10BA2-C38D-4180-B6F8-3AD5FDCBAF5D}"/>
    <cellStyle name="Header2 5 26 2 5" xfId="22606" xr:uid="{73512B0E-806B-4565-9BEC-E4833364148B}"/>
    <cellStyle name="Header2 5 26 2 6" xfId="22607" xr:uid="{20C40334-61F0-4026-8E08-98C259A9C7BF}"/>
    <cellStyle name="Header2 5 26 3" xfId="22608" xr:uid="{DF8A7208-7746-414D-BA71-D9C992969638}"/>
    <cellStyle name="Header2 5 26 3 2" xfId="22609" xr:uid="{D52B6BED-8CF1-4395-946B-BD16DB0BF35C}"/>
    <cellStyle name="Header2 5 26 3 3" xfId="22610" xr:uid="{BC5E89F4-92AD-43EC-99D6-542E5EF5C5D4}"/>
    <cellStyle name="Header2 5 26 4" xfId="22611" xr:uid="{23D34DF0-0804-4559-BD0F-1558569084F4}"/>
    <cellStyle name="Header2 5 26 4 2" xfId="22612" xr:uid="{FD4FC0CA-06CF-43F5-875E-1D57343CEF53}"/>
    <cellStyle name="Header2 5 26 4 3" xfId="22613" xr:uid="{345CE7B3-59D5-449A-BBAD-AC1658B8E550}"/>
    <cellStyle name="Header2 5 26 5" xfId="22614" xr:uid="{204D8ED9-9354-468A-9D7E-E94BAC6821E0}"/>
    <cellStyle name="Header2 5 26 5 2" xfId="22615" xr:uid="{D97F8FF1-B9CC-4650-8242-06D0022B07A5}"/>
    <cellStyle name="Header2 5 26 5 3" xfId="22616" xr:uid="{B4D1B245-6CCB-4F33-8E6F-A1D132454822}"/>
    <cellStyle name="Header2 5 26 6" xfId="22617" xr:uid="{EDC4488F-3864-47EE-8F40-103467B8CB9F}"/>
    <cellStyle name="Header2 5 26 6 2" xfId="22618" xr:uid="{6E940476-94D9-49BE-A22B-DC0A69DA8ED8}"/>
    <cellStyle name="Header2 5 26 6 3" xfId="22619" xr:uid="{26B7A0EA-942B-4F2F-8C23-674B99B49AC8}"/>
    <cellStyle name="Header2 5 26 7" xfId="22620" xr:uid="{B97146BC-6DFE-4914-800A-AE5862B8005D}"/>
    <cellStyle name="Header2 5 26 8" xfId="22621" xr:uid="{1571C3F7-C03D-42FB-8BF1-CB47DE1B3947}"/>
    <cellStyle name="Header2 5 27" xfId="22622" xr:uid="{E16F9066-8E17-4CC9-85AD-3CF239923A1B}"/>
    <cellStyle name="Header2 5 27 2" xfId="22623" xr:uid="{B64F4EA4-22E1-47EB-B325-551F11508082}"/>
    <cellStyle name="Header2 5 27 2 2" xfId="22624" xr:uid="{2707F304-6C17-4973-AE52-087630E57A79}"/>
    <cellStyle name="Header2 5 27 2 3" xfId="22625" xr:uid="{6F6E5492-5BB3-4497-AC04-29219C94B1D8}"/>
    <cellStyle name="Header2 5 27 2 4" xfId="22626" xr:uid="{8ABFEC5A-BCD7-4FBB-8BA7-162C7ADE2ADD}"/>
    <cellStyle name="Header2 5 27 2 5" xfId="22627" xr:uid="{45CD7BFD-6559-413C-BCAC-356F344D4B26}"/>
    <cellStyle name="Header2 5 27 2 6" xfId="22628" xr:uid="{82E069B7-5D7A-4669-9613-A32EF0F1941E}"/>
    <cellStyle name="Header2 5 27 3" xfId="22629" xr:uid="{2CB08EB2-89BE-4665-9D0F-77E285B552DF}"/>
    <cellStyle name="Header2 5 27 3 2" xfId="22630" xr:uid="{9574C00B-B3FA-437A-BB6D-7DC997B28963}"/>
    <cellStyle name="Header2 5 27 3 3" xfId="22631" xr:uid="{2076D9E0-57B5-4E5B-A69B-FAA8D63C6585}"/>
    <cellStyle name="Header2 5 27 4" xfId="22632" xr:uid="{C092AE7C-33A5-4D95-BECB-691BA3F49985}"/>
    <cellStyle name="Header2 5 27 4 2" xfId="22633" xr:uid="{3888B75F-56DB-4FE4-94E2-5DAD3B56EEEC}"/>
    <cellStyle name="Header2 5 27 4 3" xfId="22634" xr:uid="{6E125956-C3EC-42B9-9A46-5A9C4E9C3ACB}"/>
    <cellStyle name="Header2 5 27 5" xfId="22635" xr:uid="{E94BAD71-7E08-4D16-AE78-30F50A7A5FCD}"/>
    <cellStyle name="Header2 5 27 5 2" xfId="22636" xr:uid="{B7C05CF0-7F8B-478E-91BA-91D910CFD11D}"/>
    <cellStyle name="Header2 5 27 5 3" xfId="22637" xr:uid="{3785843D-0210-45BB-A7D1-820FE9234AD7}"/>
    <cellStyle name="Header2 5 27 6" xfId="22638" xr:uid="{C2EB66EB-9811-417C-8B3C-D2D86423A78B}"/>
    <cellStyle name="Header2 5 27 6 2" xfId="22639" xr:uid="{7FD755B9-E122-411C-A74F-692C237D1CF9}"/>
    <cellStyle name="Header2 5 27 6 3" xfId="22640" xr:uid="{DD6F3A12-16FB-4928-A012-CDB44911CBE8}"/>
    <cellStyle name="Header2 5 27 7" xfId="22641" xr:uid="{E98C98B3-7A01-4704-917A-06D91595C584}"/>
    <cellStyle name="Header2 5 27 8" xfId="22642" xr:uid="{0CBCCE6C-A618-4C50-BA23-05998A1F4DD1}"/>
    <cellStyle name="Header2 5 28" xfId="22643" xr:uid="{E29CBA82-4414-4AB1-8015-FCF68B0BBD65}"/>
    <cellStyle name="Header2 5 28 2" xfId="22644" xr:uid="{8420D342-48ED-4CFE-8D74-9157859D89F4}"/>
    <cellStyle name="Header2 5 28 2 2" xfId="22645" xr:uid="{3A8DB765-0932-456D-A216-192B060C1EC3}"/>
    <cellStyle name="Header2 5 28 2 3" xfId="22646" xr:uid="{724ADBF7-C6A5-4794-B1A9-722FACE1C961}"/>
    <cellStyle name="Header2 5 28 2 4" xfId="22647" xr:uid="{1D3EF58F-328D-4EA2-B894-2C7E742C278B}"/>
    <cellStyle name="Header2 5 28 2 5" xfId="22648" xr:uid="{8583E019-C193-4FD4-9B35-CC5974977B33}"/>
    <cellStyle name="Header2 5 28 2 6" xfId="22649" xr:uid="{8E498D7F-10C6-426D-A369-863314F42162}"/>
    <cellStyle name="Header2 5 28 3" xfId="22650" xr:uid="{F95A3497-826F-4E37-AB5E-372BADF59D62}"/>
    <cellStyle name="Header2 5 28 3 2" xfId="22651" xr:uid="{27C16171-DBD8-455A-AD9A-704FBBDBA049}"/>
    <cellStyle name="Header2 5 28 3 3" xfId="22652" xr:uid="{7445DF5E-F621-48FE-A59B-F629C41C9F74}"/>
    <cellStyle name="Header2 5 28 4" xfId="22653" xr:uid="{F084F4F3-B84C-4BA7-9119-49B4D4242E34}"/>
    <cellStyle name="Header2 5 28 4 2" xfId="22654" xr:uid="{B257EA8F-34F6-483F-8EA3-1BA3F34C3FA9}"/>
    <cellStyle name="Header2 5 28 4 3" xfId="22655" xr:uid="{29C06D56-B1E4-4A7C-B410-DC314788D0FC}"/>
    <cellStyle name="Header2 5 28 5" xfId="22656" xr:uid="{7D6591C5-E3AE-46A6-B449-74BCD0BC1EA9}"/>
    <cellStyle name="Header2 5 28 5 2" xfId="22657" xr:uid="{8DFA9F24-BCF7-42C9-9BCF-809B0ADEEDCC}"/>
    <cellStyle name="Header2 5 28 5 3" xfId="22658" xr:uid="{E025A601-9E40-433F-B896-030A09872EAE}"/>
    <cellStyle name="Header2 5 28 6" xfId="22659" xr:uid="{66120979-4A46-468C-86A3-D2A794DA32EF}"/>
    <cellStyle name="Header2 5 28 6 2" xfId="22660" xr:uid="{D965C917-0DDB-42BD-935E-AE740C3ADF33}"/>
    <cellStyle name="Header2 5 28 6 3" xfId="22661" xr:uid="{93D06DE8-423B-4414-AA49-E2488E764293}"/>
    <cellStyle name="Header2 5 28 7" xfId="22662" xr:uid="{0EBF597B-4C9D-4E50-AD70-AE8D8229BA2A}"/>
    <cellStyle name="Header2 5 28 8" xfId="22663" xr:uid="{F842659C-63C3-40AB-8F80-A5C47EE16A58}"/>
    <cellStyle name="Header2 5 29" xfId="22664" xr:uid="{274B7710-0891-4AFA-9496-43AA8F879728}"/>
    <cellStyle name="Header2 5 29 2" xfId="22665" xr:uid="{72FF38D9-CD73-4147-92B2-9DD98584C261}"/>
    <cellStyle name="Header2 5 29 2 2" xfId="22666" xr:uid="{559441D7-360F-4AC1-A0DE-3EB93E2C41EF}"/>
    <cellStyle name="Header2 5 29 2 3" xfId="22667" xr:uid="{1F69B99A-9273-4E52-9E6A-0622F7901FE6}"/>
    <cellStyle name="Header2 5 29 2 4" xfId="22668" xr:uid="{1516CAA0-63FC-43E7-B8B7-9D496CB00896}"/>
    <cellStyle name="Header2 5 29 2 5" xfId="22669" xr:uid="{5A3AEB70-1C7F-47EE-B216-8C28D436E2CE}"/>
    <cellStyle name="Header2 5 29 2 6" xfId="22670" xr:uid="{3A606A93-E342-4F55-B118-4F0BED99DE41}"/>
    <cellStyle name="Header2 5 29 3" xfId="22671" xr:uid="{412A24FC-9345-4DE3-9053-6B55B95D3EE4}"/>
    <cellStyle name="Header2 5 29 3 2" xfId="22672" xr:uid="{3690616D-F59B-448F-AE61-67944A4D3017}"/>
    <cellStyle name="Header2 5 29 3 3" xfId="22673" xr:uid="{8195F52D-80C8-4B31-BF85-BB4556684A35}"/>
    <cellStyle name="Header2 5 29 4" xfId="22674" xr:uid="{9F300D1E-9901-43AB-9951-7CDE426DB9C3}"/>
    <cellStyle name="Header2 5 29 4 2" xfId="22675" xr:uid="{00974C2A-C2C3-4E0D-80AF-8A8511306C18}"/>
    <cellStyle name="Header2 5 29 4 3" xfId="22676" xr:uid="{344ACDEA-8113-41B5-A490-DF8327E153E5}"/>
    <cellStyle name="Header2 5 29 5" xfId="22677" xr:uid="{B6375593-CA7C-4E15-BC33-0B59D048FF26}"/>
    <cellStyle name="Header2 5 29 5 2" xfId="22678" xr:uid="{E096736B-F9CE-4F7B-BE2A-D7A56CA7EBE9}"/>
    <cellStyle name="Header2 5 29 5 3" xfId="22679" xr:uid="{75305F1E-D597-40A8-84A4-F8FD7F2E6474}"/>
    <cellStyle name="Header2 5 29 6" xfId="22680" xr:uid="{8AAB098E-06AB-43CD-9723-F3DE264D78E6}"/>
    <cellStyle name="Header2 5 29 6 2" xfId="22681" xr:uid="{9393DA34-7B24-4EB4-98A3-04CEBF8E3500}"/>
    <cellStyle name="Header2 5 29 6 3" xfId="22682" xr:uid="{CA761C23-B06E-480B-8477-999906F4DF52}"/>
    <cellStyle name="Header2 5 29 7" xfId="22683" xr:uid="{99E50D6B-6E94-4C8F-A9BC-CCBB85480BA4}"/>
    <cellStyle name="Header2 5 29 8" xfId="22684" xr:uid="{1B49026E-FD0D-48BD-A80A-951B64185382}"/>
    <cellStyle name="Header2 5 3" xfId="22685" xr:uid="{06A017E5-05FD-44CD-A9F4-B4521C3781A9}"/>
    <cellStyle name="Header2 5 3 2" xfId="22686" xr:uid="{82AF540E-0191-41ED-A5FA-8D2C024796A8}"/>
    <cellStyle name="Header2 5 3 2 2" xfId="22687" xr:uid="{6B421705-5CCF-4B0E-97C7-DCF39AE6C501}"/>
    <cellStyle name="Header2 5 3 2 3" xfId="22688" xr:uid="{A5429909-7A28-497A-B710-14B0D468CEC3}"/>
    <cellStyle name="Header2 5 3 2 4" xfId="22689" xr:uid="{16799FE5-CDD9-4DF1-BA2D-84C6CADF3756}"/>
    <cellStyle name="Header2 5 3 2 5" xfId="22690" xr:uid="{C619676C-BC1B-46A0-8ADA-FF4590368A1E}"/>
    <cellStyle name="Header2 5 3 2 6" xfId="22691" xr:uid="{5287E1DF-9B2E-46C4-A827-93414A48775F}"/>
    <cellStyle name="Header2 5 3 3" xfId="22692" xr:uid="{9CDD7869-3B23-46CD-AFE7-26FE542C2E8B}"/>
    <cellStyle name="Header2 5 3 3 2" xfId="22693" xr:uid="{1D5571E1-1B62-4101-9061-DCC81DB5492A}"/>
    <cellStyle name="Header2 5 3 3 3" xfId="22694" xr:uid="{5B9DE224-1ECB-4168-A080-E922D50B02CD}"/>
    <cellStyle name="Header2 5 3 4" xfId="22695" xr:uid="{74C0199A-7559-414D-8624-2AA03ADFFABA}"/>
    <cellStyle name="Header2 5 3 4 2" xfId="22696" xr:uid="{84DE6BD9-42C1-47CD-A705-609C5F681B47}"/>
    <cellStyle name="Header2 5 3 4 3" xfId="22697" xr:uid="{844DF404-E094-4FBE-A970-36326B7CACBF}"/>
    <cellStyle name="Header2 5 3 5" xfId="22698" xr:uid="{19893343-5F86-41D9-9982-73957109FC49}"/>
    <cellStyle name="Header2 5 3 5 2" xfId="22699" xr:uid="{2DF98955-7CBD-4470-8DC2-BA61C0E57D69}"/>
    <cellStyle name="Header2 5 3 5 3" xfId="22700" xr:uid="{1F1E14BA-598A-40C4-82AD-90A2113DA79E}"/>
    <cellStyle name="Header2 5 3 6" xfId="22701" xr:uid="{C8C2B936-BBCE-498D-88C0-239038B7E67F}"/>
    <cellStyle name="Header2 5 3 6 2" xfId="22702" xr:uid="{9EFAB3D1-1535-4D72-8DCF-3E17CC195D2D}"/>
    <cellStyle name="Header2 5 3 6 3" xfId="22703" xr:uid="{AB689347-FA5F-4AE7-B870-D6DF179DBC78}"/>
    <cellStyle name="Header2 5 3 7" xfId="22704" xr:uid="{3B6431BD-448B-4B59-9462-69616E62E91E}"/>
    <cellStyle name="Header2 5 3 8" xfId="22705" xr:uid="{29B6FF22-F268-429B-ACC7-7DED928D2C51}"/>
    <cellStyle name="Header2 5 30" xfId="22706" xr:uid="{CAF41632-E79F-4C43-B751-5B54397A03A9}"/>
    <cellStyle name="Header2 5 30 2" xfId="22707" xr:uid="{C94D319E-B538-45D1-922B-5976E9C0D8C0}"/>
    <cellStyle name="Header2 5 30 2 2" xfId="22708" xr:uid="{6EAC943E-0798-4C8E-A87B-9CBD8DF4201E}"/>
    <cellStyle name="Header2 5 30 2 3" xfId="22709" xr:uid="{F45B038E-48F6-4A71-8E6F-8345F517D001}"/>
    <cellStyle name="Header2 5 30 2 4" xfId="22710" xr:uid="{47DB8127-A2FB-433C-9656-C4E30895B86A}"/>
    <cellStyle name="Header2 5 30 2 5" xfId="22711" xr:uid="{3851AE85-6761-4B0B-A654-8C596F9DDCE4}"/>
    <cellStyle name="Header2 5 30 2 6" xfId="22712" xr:uid="{E4C19979-8B74-466E-8768-71710CB9B351}"/>
    <cellStyle name="Header2 5 30 3" xfId="22713" xr:uid="{E8437AB1-55CA-4918-A147-91A0DC81BF34}"/>
    <cellStyle name="Header2 5 30 3 2" xfId="22714" xr:uid="{FCF0D4CA-484E-48AF-9720-4E610EEFE732}"/>
    <cellStyle name="Header2 5 30 3 3" xfId="22715" xr:uid="{6509F78F-9A72-417F-94DD-DFBB709E6D46}"/>
    <cellStyle name="Header2 5 30 4" xfId="22716" xr:uid="{29BD03D6-D72F-4B52-B0EB-BCAA64A51E52}"/>
    <cellStyle name="Header2 5 30 4 2" xfId="22717" xr:uid="{4CC43F8C-99AB-4933-8F88-29F59295AEE5}"/>
    <cellStyle name="Header2 5 30 4 3" xfId="22718" xr:uid="{5DAF4934-F706-4E52-9D30-A4C1224770B3}"/>
    <cellStyle name="Header2 5 30 5" xfId="22719" xr:uid="{3971D698-E86F-4056-A072-D595DE36C687}"/>
    <cellStyle name="Header2 5 30 5 2" xfId="22720" xr:uid="{E26E7F54-06AE-455A-A489-271C77F7EE08}"/>
    <cellStyle name="Header2 5 30 5 3" xfId="22721" xr:uid="{992BECE5-CDA2-4EEB-9A3E-76D0BA754B87}"/>
    <cellStyle name="Header2 5 30 6" xfId="22722" xr:uid="{D37948DD-C1BB-4B13-854B-AE58F5CC24C7}"/>
    <cellStyle name="Header2 5 30 6 2" xfId="22723" xr:uid="{F5D80B75-FBC7-4B12-A7F7-EEDEB14B1EBE}"/>
    <cellStyle name="Header2 5 30 6 3" xfId="22724" xr:uid="{35311C8A-5E18-4E3E-AE54-B7FA79433146}"/>
    <cellStyle name="Header2 5 30 7" xfId="22725" xr:uid="{7C3F62E6-1DE7-478C-9BDC-10123A470106}"/>
    <cellStyle name="Header2 5 30 8" xfId="22726" xr:uid="{CE735B05-8A00-4848-AB25-B604CF2CDDB0}"/>
    <cellStyle name="Header2 5 31" xfId="22727" xr:uid="{E555F728-6B5D-407C-8DC6-7683FC5B26CB}"/>
    <cellStyle name="Header2 5 31 2" xfId="22728" xr:uid="{A5CD922D-2106-49D5-890C-9568E4B312F6}"/>
    <cellStyle name="Header2 5 31 2 2" xfId="22729" xr:uid="{2A675BBF-ED20-4D6C-A979-F6A8EF1B960B}"/>
    <cellStyle name="Header2 5 31 2 3" xfId="22730" xr:uid="{9000CA71-983D-49FB-A468-4FA3E7843D0C}"/>
    <cellStyle name="Header2 5 31 2 4" xfId="22731" xr:uid="{08973540-2909-4CCD-AB5A-AC7117401985}"/>
    <cellStyle name="Header2 5 31 2 5" xfId="22732" xr:uid="{A28A09EC-EDA9-436C-AC5B-50D4026663D1}"/>
    <cellStyle name="Header2 5 31 2 6" xfId="22733" xr:uid="{9E08C166-684E-4E5D-8B3B-CF9D5FB35F01}"/>
    <cellStyle name="Header2 5 31 3" xfId="22734" xr:uid="{BD4CA254-2837-416C-B85A-BA4D71350E55}"/>
    <cellStyle name="Header2 5 31 3 2" xfId="22735" xr:uid="{C6CDCFB4-CFC2-490F-BEAD-0AE63E377894}"/>
    <cellStyle name="Header2 5 31 3 3" xfId="22736" xr:uid="{53D325A0-3120-4911-889F-3D8EDC0149C9}"/>
    <cellStyle name="Header2 5 31 4" xfId="22737" xr:uid="{EC4D21DC-AD34-4944-98B5-64D19992BCA1}"/>
    <cellStyle name="Header2 5 31 4 2" xfId="22738" xr:uid="{996FF5C9-EEB3-46E6-805C-240401FC8B93}"/>
    <cellStyle name="Header2 5 31 4 3" xfId="22739" xr:uid="{FA0DB698-0450-4D58-A2F6-511CC4CA69DC}"/>
    <cellStyle name="Header2 5 31 5" xfId="22740" xr:uid="{8115A10E-BBA4-47F9-9F37-64B3497F2916}"/>
    <cellStyle name="Header2 5 31 5 2" xfId="22741" xr:uid="{31976483-2A54-45F1-ACA3-162EEF589724}"/>
    <cellStyle name="Header2 5 31 5 3" xfId="22742" xr:uid="{6D5C032F-E0F4-4944-B088-C24975293FA8}"/>
    <cellStyle name="Header2 5 31 6" xfId="22743" xr:uid="{023AED3C-46BE-4F1B-AF53-3B602B5ED70A}"/>
    <cellStyle name="Header2 5 31 6 2" xfId="22744" xr:uid="{4746168F-B9AE-4453-8D80-FB0DB72C7E13}"/>
    <cellStyle name="Header2 5 31 6 3" xfId="22745" xr:uid="{003ACC24-45BA-4CDC-B02B-EB05B04C5934}"/>
    <cellStyle name="Header2 5 31 7" xfId="22746" xr:uid="{5837C256-3008-4F1C-AF44-8DD95DC2A2A4}"/>
    <cellStyle name="Header2 5 31 8" xfId="22747" xr:uid="{577977B0-6F07-4422-A995-0D2C4F2D6398}"/>
    <cellStyle name="Header2 5 32" xfId="22748" xr:uid="{C6B33C5B-91B2-4906-B2D1-3A1C7AA2C400}"/>
    <cellStyle name="Header2 5 32 2" xfId="22749" xr:uid="{73D92AF6-D4AA-4839-A3A1-76C8F44E47A4}"/>
    <cellStyle name="Header2 5 32 2 2" xfId="22750" xr:uid="{672EACC0-D592-4276-84C5-A5A9D7627592}"/>
    <cellStyle name="Header2 5 32 2 3" xfId="22751" xr:uid="{A9405BFC-00F4-4306-BB9F-07F316952A0D}"/>
    <cellStyle name="Header2 5 32 2 4" xfId="22752" xr:uid="{FD5DDB9F-CEDA-4658-B1BC-9D502AF51C65}"/>
    <cellStyle name="Header2 5 32 2 5" xfId="22753" xr:uid="{0E6DC0BF-2041-467B-BBDE-C3D8CA2FECB2}"/>
    <cellStyle name="Header2 5 32 2 6" xfId="22754" xr:uid="{2BA53426-AAA6-4796-B444-FD4AC083BDB1}"/>
    <cellStyle name="Header2 5 32 3" xfId="22755" xr:uid="{622514B2-8D24-4431-82BF-78DECD3544E0}"/>
    <cellStyle name="Header2 5 32 3 2" xfId="22756" xr:uid="{AFDBF8D4-2002-45DF-B1F2-4CFE0AF31E81}"/>
    <cellStyle name="Header2 5 32 3 3" xfId="22757" xr:uid="{50F908AC-4FF7-46A1-9761-C224E2BFA0B6}"/>
    <cellStyle name="Header2 5 32 4" xfId="22758" xr:uid="{DAD01636-B097-4190-B9DE-830F4749A3C7}"/>
    <cellStyle name="Header2 5 32 4 2" xfId="22759" xr:uid="{A5E2EEF5-4608-4E0D-9DE9-179B56C43E52}"/>
    <cellStyle name="Header2 5 32 4 3" xfId="22760" xr:uid="{A381698D-98F6-459E-9512-3ACDD0E68FE3}"/>
    <cellStyle name="Header2 5 32 5" xfId="22761" xr:uid="{961D6946-1E2B-4288-BB08-7929066A4F17}"/>
    <cellStyle name="Header2 5 32 5 2" xfId="22762" xr:uid="{B396C1D1-2DA8-4F83-8DC4-FC4BEF4B6727}"/>
    <cellStyle name="Header2 5 32 5 3" xfId="22763" xr:uid="{6B8A603E-5214-42F6-B7BC-7CC33DC65D39}"/>
    <cellStyle name="Header2 5 32 6" xfId="22764" xr:uid="{A41A1F05-0E80-4C8C-90E0-822EE60A4DB3}"/>
    <cellStyle name="Header2 5 32 6 2" xfId="22765" xr:uid="{4963C520-78AC-447C-8DF3-B1F606D7BF28}"/>
    <cellStyle name="Header2 5 32 6 3" xfId="22766" xr:uid="{3BC4F362-3DA4-46ED-8C11-E18570267895}"/>
    <cellStyle name="Header2 5 32 7" xfId="22767" xr:uid="{DB017F95-8E14-46B4-A573-E9D269F77DE5}"/>
    <cellStyle name="Header2 5 32 8" xfId="22768" xr:uid="{0BDDD521-5B6B-407B-BF6E-7E6C765C8237}"/>
    <cellStyle name="Header2 5 33" xfId="22769" xr:uid="{6A650920-D573-4AA0-BCEE-C2957F579989}"/>
    <cellStyle name="Header2 5 33 2" xfId="22770" xr:uid="{46953F2B-92AB-4F6E-A90A-692268270D97}"/>
    <cellStyle name="Header2 5 33 2 2" xfId="22771" xr:uid="{439FB222-8A44-41D1-B5A2-2EE948DE3263}"/>
    <cellStyle name="Header2 5 33 2 3" xfId="22772" xr:uid="{B8FA9E2E-1988-4623-A00B-4BEFC9B00514}"/>
    <cellStyle name="Header2 5 33 2 4" xfId="22773" xr:uid="{0416E51A-EB9D-4AFF-93FC-3EA97D581EAA}"/>
    <cellStyle name="Header2 5 33 2 5" xfId="22774" xr:uid="{74C10204-B8E5-492E-84A0-3DF8AF6FA2EA}"/>
    <cellStyle name="Header2 5 33 2 6" xfId="22775" xr:uid="{9720A604-97B3-4012-908E-6229070F0802}"/>
    <cellStyle name="Header2 5 33 3" xfId="22776" xr:uid="{A7E1B543-5AD0-4157-9C21-317C4189DC68}"/>
    <cellStyle name="Header2 5 33 3 2" xfId="22777" xr:uid="{AFC41DC8-EC18-443E-BA1D-C63EF7EFE07F}"/>
    <cellStyle name="Header2 5 33 3 3" xfId="22778" xr:uid="{583103DD-0E7B-43F4-9F2A-BE8205FC33D7}"/>
    <cellStyle name="Header2 5 33 4" xfId="22779" xr:uid="{69A11D93-CC57-449B-AE97-1FAEA833F44C}"/>
    <cellStyle name="Header2 5 33 4 2" xfId="22780" xr:uid="{738D6DFC-01DF-4310-98A0-11E6D547777E}"/>
    <cellStyle name="Header2 5 33 4 3" xfId="22781" xr:uid="{7217B754-62E4-4EBE-B8D0-C332501D18F5}"/>
    <cellStyle name="Header2 5 33 5" xfId="22782" xr:uid="{5B38C187-4B94-4850-A095-C001CF1AE08B}"/>
    <cellStyle name="Header2 5 33 5 2" xfId="22783" xr:uid="{5E0155C4-D812-4800-A284-7F853FA72351}"/>
    <cellStyle name="Header2 5 33 5 3" xfId="22784" xr:uid="{2214B5A9-55B7-468A-B57E-1E2977614EEF}"/>
    <cellStyle name="Header2 5 33 6" xfId="22785" xr:uid="{78ABA9CF-E914-4AA2-9CF4-D04920B19258}"/>
    <cellStyle name="Header2 5 33 6 2" xfId="22786" xr:uid="{57C83BCD-59D0-4344-91EF-3E734E4618C9}"/>
    <cellStyle name="Header2 5 33 6 3" xfId="22787" xr:uid="{59E10825-1DF2-4673-A580-B253ACE5F9FC}"/>
    <cellStyle name="Header2 5 33 7" xfId="22788" xr:uid="{5AAF8303-1A82-4850-8509-A2D744F9689C}"/>
    <cellStyle name="Header2 5 33 8" xfId="22789" xr:uid="{694730E3-8F6D-4387-81AF-326BBBA30D21}"/>
    <cellStyle name="Header2 5 34" xfId="22790" xr:uid="{11CE45F4-A654-4727-BB85-6DD407305873}"/>
    <cellStyle name="Header2 5 34 2" xfId="22791" xr:uid="{A7C372C3-D701-43B2-8900-70CB755EBA29}"/>
    <cellStyle name="Header2 5 34 2 2" xfId="22792" xr:uid="{739B8F09-90FC-456B-9E61-0BE5D105EC16}"/>
    <cellStyle name="Header2 5 34 2 3" xfId="22793" xr:uid="{026B4323-2E29-4793-99C3-BDEAFB6B4124}"/>
    <cellStyle name="Header2 5 34 2 4" xfId="22794" xr:uid="{B212BF22-6812-46A6-BB3C-344D27E860D1}"/>
    <cellStyle name="Header2 5 34 2 5" xfId="22795" xr:uid="{253B12E1-127C-4FB3-A6CE-2808DD5A6C14}"/>
    <cellStyle name="Header2 5 34 2 6" xfId="22796" xr:uid="{DEA977DA-C468-4C29-9F53-5B480E071066}"/>
    <cellStyle name="Header2 5 34 3" xfId="22797" xr:uid="{410E1BA3-D02D-4464-8ADD-891127E99B6C}"/>
    <cellStyle name="Header2 5 34 3 2" xfId="22798" xr:uid="{5419B2C3-A288-4457-9ABE-7F826B335A1A}"/>
    <cellStyle name="Header2 5 34 3 3" xfId="22799" xr:uid="{D545C783-CDB3-403C-975A-73AE9A4CE853}"/>
    <cellStyle name="Header2 5 34 4" xfId="22800" xr:uid="{33790E0D-2AEA-4145-BDE2-9782A9C174A7}"/>
    <cellStyle name="Header2 5 34 4 2" xfId="22801" xr:uid="{EB8B7FDC-7BCB-4FE2-9997-9A48F1135FDB}"/>
    <cellStyle name="Header2 5 34 4 3" xfId="22802" xr:uid="{66C751EE-1174-4A59-B2C3-6095C2735032}"/>
    <cellStyle name="Header2 5 34 5" xfId="22803" xr:uid="{36D5F215-1CA9-481A-A70B-E06CB2CB5A91}"/>
    <cellStyle name="Header2 5 34 5 2" xfId="22804" xr:uid="{60F41ADE-37AB-43BB-B702-7241E37C9B73}"/>
    <cellStyle name="Header2 5 34 5 3" xfId="22805" xr:uid="{71C03B1C-FAEA-4633-83ED-40B465D3E6F2}"/>
    <cellStyle name="Header2 5 34 6" xfId="22806" xr:uid="{B2033387-ADEB-4C1B-97E5-90EC808A71CD}"/>
    <cellStyle name="Header2 5 34 6 2" xfId="22807" xr:uid="{77E9DF09-0922-4BC1-A1E4-0DE38BEA63CA}"/>
    <cellStyle name="Header2 5 34 6 3" xfId="22808" xr:uid="{892C1BA4-64B2-4169-BD60-F4A57B2B3229}"/>
    <cellStyle name="Header2 5 34 7" xfId="22809" xr:uid="{85D4A165-B86C-49DD-B3CC-B00519E228D6}"/>
    <cellStyle name="Header2 5 34 8" xfId="22810" xr:uid="{609426B7-FC09-4AA6-BB0B-B702380A7169}"/>
    <cellStyle name="Header2 5 35" xfId="22811" xr:uid="{8C31BC90-8279-4640-B2A6-4F84674DB816}"/>
    <cellStyle name="Header2 5 35 2" xfId="22812" xr:uid="{DB45B04C-262D-4E87-BAC4-597BC708D831}"/>
    <cellStyle name="Header2 5 35 3" xfId="22813" xr:uid="{B8849DC2-947F-4C4C-B6FD-FA7B4D8F5A81}"/>
    <cellStyle name="Header2 5 35 4" xfId="22814" xr:uid="{36538BD4-BFBA-49B4-8946-582757D134BA}"/>
    <cellStyle name="Header2 5 35 5" xfId="22815" xr:uid="{95175DBF-60EE-4325-839D-DA85663EB6AC}"/>
    <cellStyle name="Header2 5 35 6" xfId="22816" xr:uid="{DB5C449D-DEA8-4D4B-B30B-0E11913EFDE8}"/>
    <cellStyle name="Header2 5 36" xfId="22817" xr:uid="{6A38F004-5148-4BE0-A0EF-4353B4F9712D}"/>
    <cellStyle name="Header2 5 36 2" xfId="22818" xr:uid="{5B05040F-9B49-4AC6-A7EE-4787F97E2369}"/>
    <cellStyle name="Header2 5 36 3" xfId="22819" xr:uid="{54A0F732-70F7-4D84-B9F7-C1A7D77C78A6}"/>
    <cellStyle name="Header2 5 37" xfId="22820" xr:uid="{150A90CC-6634-4ED8-A553-52305E6BAF3C}"/>
    <cellStyle name="Header2 5 37 2" xfId="22821" xr:uid="{4B6C1707-9AE0-4EDE-B478-9FAB376B7C70}"/>
    <cellStyle name="Header2 5 37 3" xfId="22822" xr:uid="{F6ECF4BB-B942-4D32-8CE7-E75F0E2B7902}"/>
    <cellStyle name="Header2 5 38" xfId="22823" xr:uid="{FE87D780-1FEB-4661-BB09-56E7C6B384E2}"/>
    <cellStyle name="Header2 5 38 2" xfId="22824" xr:uid="{EC90A2A9-0B54-4A23-B4DF-1AC2369367A0}"/>
    <cellStyle name="Header2 5 38 3" xfId="22825" xr:uid="{8BBAF580-8768-4898-B02F-85CADF9201B0}"/>
    <cellStyle name="Header2 5 39" xfId="22826" xr:uid="{73241001-2CDC-4887-AA37-FDC2761ED072}"/>
    <cellStyle name="Header2 5 39 2" xfId="22827" xr:uid="{085E0251-41EC-4AA7-A8FA-6B9F962715C6}"/>
    <cellStyle name="Header2 5 39 3" xfId="22828" xr:uid="{64ED5837-58CB-48F6-A4B6-F739E1D4EF6E}"/>
    <cellStyle name="Header2 5 4" xfId="22829" xr:uid="{0C759768-C72E-47B3-9719-E6A3E3B1D7C5}"/>
    <cellStyle name="Header2 5 4 2" xfId="22830" xr:uid="{972C49B4-3601-4357-A160-874D820C67DA}"/>
    <cellStyle name="Header2 5 4 2 2" xfId="22831" xr:uid="{579E28B4-E8FA-4B38-9CA5-1FB7B10CF9C9}"/>
    <cellStyle name="Header2 5 4 2 3" xfId="22832" xr:uid="{F4F27BFF-4736-4183-9D18-588FC11CB7C9}"/>
    <cellStyle name="Header2 5 4 2 4" xfId="22833" xr:uid="{7EBB7BBE-23C2-4163-95C1-EBBBDD2721B7}"/>
    <cellStyle name="Header2 5 4 2 5" xfId="22834" xr:uid="{3A6534E0-7367-49E6-BFEF-8DB82C340A1B}"/>
    <cellStyle name="Header2 5 4 2 6" xfId="22835" xr:uid="{C657DF88-C6F8-4AD6-94A6-4E6572950A57}"/>
    <cellStyle name="Header2 5 4 3" xfId="22836" xr:uid="{19B75DC3-5CA6-4733-BD4A-CBBBA69CBDC7}"/>
    <cellStyle name="Header2 5 4 3 2" xfId="22837" xr:uid="{8F863BB0-C74B-4782-B0B9-CD14E844F6EF}"/>
    <cellStyle name="Header2 5 4 3 3" xfId="22838" xr:uid="{7EB4C7E7-A4FF-490F-9C82-8D6A7582AB8A}"/>
    <cellStyle name="Header2 5 4 4" xfId="22839" xr:uid="{82CECBE2-5A74-4E45-97A0-554110455775}"/>
    <cellStyle name="Header2 5 4 4 2" xfId="22840" xr:uid="{A2488060-D259-4126-99DE-FC3526CB35CC}"/>
    <cellStyle name="Header2 5 4 4 3" xfId="22841" xr:uid="{7D83FF8E-968E-4C96-B170-FAA9D7D23A5F}"/>
    <cellStyle name="Header2 5 4 5" xfId="22842" xr:uid="{6DECE113-3E6C-4C98-82E9-C9623BC2C723}"/>
    <cellStyle name="Header2 5 4 5 2" xfId="22843" xr:uid="{2C7BB9F5-4842-4C4D-AF96-5E49555AB299}"/>
    <cellStyle name="Header2 5 4 5 3" xfId="22844" xr:uid="{4E45B887-7B12-4050-9063-1CF7E1F28E6D}"/>
    <cellStyle name="Header2 5 4 6" xfId="22845" xr:uid="{C68777DA-168B-48BA-B18A-5D1E9387B8FE}"/>
    <cellStyle name="Header2 5 4 6 2" xfId="22846" xr:uid="{F146578D-8234-4ACC-B56D-E8323BA46CFB}"/>
    <cellStyle name="Header2 5 4 6 3" xfId="22847" xr:uid="{52C81C8F-1976-4A99-9DBA-A15E0D4D9943}"/>
    <cellStyle name="Header2 5 4 7" xfId="22848" xr:uid="{31A80F2B-4954-440E-994D-DA9CB8A261EA}"/>
    <cellStyle name="Header2 5 4 8" xfId="22849" xr:uid="{7C6C59BE-4E40-4A15-A704-095C7A1EC6DE}"/>
    <cellStyle name="Header2 5 40" xfId="22850" xr:uid="{2A3041D0-710E-48D8-A9D3-5D65CF2E644F}"/>
    <cellStyle name="Header2 5 41" xfId="22851" xr:uid="{A6A245F0-FF08-47BC-9585-481A16FD34AD}"/>
    <cellStyle name="Header2 5 5" xfId="22852" xr:uid="{8602185B-0258-4B80-A1DB-1695CEF89B54}"/>
    <cellStyle name="Header2 5 5 2" xfId="22853" xr:uid="{2F8A0B30-FAB3-4210-AC3E-8B5D01734425}"/>
    <cellStyle name="Header2 5 5 2 2" xfId="22854" xr:uid="{14BC2C29-8876-4541-BE18-B0931E44BAAC}"/>
    <cellStyle name="Header2 5 5 2 3" xfId="22855" xr:uid="{53A81670-DB7F-403F-8B5D-DACFFA7EE797}"/>
    <cellStyle name="Header2 5 5 2 4" xfId="22856" xr:uid="{30667809-0EFA-45F3-9EFE-4BD65337E969}"/>
    <cellStyle name="Header2 5 5 2 5" xfId="22857" xr:uid="{308E175F-3D76-4290-B01A-2CEADA4385DA}"/>
    <cellStyle name="Header2 5 5 2 6" xfId="22858" xr:uid="{70F32EAB-D291-48D0-B972-55E9FBD093F3}"/>
    <cellStyle name="Header2 5 5 3" xfId="22859" xr:uid="{B999EFD7-5B75-4BA8-B471-DC97760DEE30}"/>
    <cellStyle name="Header2 5 5 3 2" xfId="22860" xr:uid="{8FFE7B42-76DF-41F2-95FD-2AFF7317B795}"/>
    <cellStyle name="Header2 5 5 3 3" xfId="22861" xr:uid="{DA6712EC-53D6-4870-9EC9-03B093378A78}"/>
    <cellStyle name="Header2 5 5 4" xfId="22862" xr:uid="{3A977D3B-4E08-404F-A717-FBD3624F0522}"/>
    <cellStyle name="Header2 5 5 4 2" xfId="22863" xr:uid="{2FCFBB54-83CC-4660-B227-E4644F0FF48F}"/>
    <cellStyle name="Header2 5 5 4 3" xfId="22864" xr:uid="{C725E744-F78F-45EF-9A11-9CC78635C324}"/>
    <cellStyle name="Header2 5 5 5" xfId="22865" xr:uid="{5DF51D1E-6300-4D5C-862F-C02178E4363F}"/>
    <cellStyle name="Header2 5 5 5 2" xfId="22866" xr:uid="{F6B1D751-DEB2-4AFC-9C99-7CDDDBBA129C}"/>
    <cellStyle name="Header2 5 5 5 3" xfId="22867" xr:uid="{41C227A2-7FF5-420F-B017-2F3C2FC42268}"/>
    <cellStyle name="Header2 5 5 6" xfId="22868" xr:uid="{8877D1BD-A78C-400E-B233-23E6B231D8FE}"/>
    <cellStyle name="Header2 5 5 6 2" xfId="22869" xr:uid="{2456E472-BD69-4B45-907B-3D1386298C4B}"/>
    <cellStyle name="Header2 5 5 6 3" xfId="22870" xr:uid="{07CE2C3F-C0E1-47EA-824A-A4053ACB136A}"/>
    <cellStyle name="Header2 5 5 7" xfId="22871" xr:uid="{A9939A12-56BF-4FA0-BD46-AC9397332DD8}"/>
    <cellStyle name="Header2 5 5 8" xfId="22872" xr:uid="{05F4ED08-5C5B-48DD-A5A0-BB0A745067C0}"/>
    <cellStyle name="Header2 5 6" xfId="22873" xr:uid="{43796166-73AB-4CF2-B02D-D57AAABE2379}"/>
    <cellStyle name="Header2 5 6 2" xfId="22874" xr:uid="{A5969705-58FB-4D98-95CD-4055FC0B5E24}"/>
    <cellStyle name="Header2 5 6 2 2" xfId="22875" xr:uid="{2560BF83-1F7D-40DA-A336-9854E81A4388}"/>
    <cellStyle name="Header2 5 6 2 3" xfId="22876" xr:uid="{4FCA3663-EF30-4AF5-AC1A-5ACA7EDE06EF}"/>
    <cellStyle name="Header2 5 6 2 4" xfId="22877" xr:uid="{6D483422-3526-47F0-90EB-53A22C0B09AA}"/>
    <cellStyle name="Header2 5 6 2 5" xfId="22878" xr:uid="{A3EE9B0C-875A-4955-ABFE-F7744DF8FC69}"/>
    <cellStyle name="Header2 5 6 2 6" xfId="22879" xr:uid="{7AE32985-19C1-4775-AB9B-15CEC52B1453}"/>
    <cellStyle name="Header2 5 6 3" xfId="22880" xr:uid="{F3292976-656C-4F41-A7C4-325AC76C2928}"/>
    <cellStyle name="Header2 5 6 3 2" xfId="22881" xr:uid="{523B9454-8718-434D-91E3-E3C38375056B}"/>
    <cellStyle name="Header2 5 6 3 3" xfId="22882" xr:uid="{6B84DD9A-DA14-4FBA-BA4F-A2E60158CB10}"/>
    <cellStyle name="Header2 5 6 4" xfId="22883" xr:uid="{58B43449-1507-4C73-9898-B2536B9A64A2}"/>
    <cellStyle name="Header2 5 6 4 2" xfId="22884" xr:uid="{FAB474A3-9A7B-4257-BBAE-DC5662B0505C}"/>
    <cellStyle name="Header2 5 6 4 3" xfId="22885" xr:uid="{9A7FB978-35B2-4EE9-9D8A-E6B7985169F0}"/>
    <cellStyle name="Header2 5 6 5" xfId="22886" xr:uid="{D652C6EA-9A45-4AD1-86F9-F5C0C123ACAA}"/>
    <cellStyle name="Header2 5 6 5 2" xfId="22887" xr:uid="{4F47E816-FC9F-4C2F-B75E-F16C5FB7ED32}"/>
    <cellStyle name="Header2 5 6 5 3" xfId="22888" xr:uid="{895F74C1-B112-4C0D-9DE6-0BDD5D66573B}"/>
    <cellStyle name="Header2 5 6 6" xfId="22889" xr:uid="{0CF5908B-3810-4324-814F-695849DBA27C}"/>
    <cellStyle name="Header2 5 6 6 2" xfId="22890" xr:uid="{D687CBE1-8181-449C-B6D4-CB3E7988F9EA}"/>
    <cellStyle name="Header2 5 6 6 3" xfId="22891" xr:uid="{0F44A261-8FF1-4D4E-B171-7E9CA2A51FC7}"/>
    <cellStyle name="Header2 5 6 7" xfId="22892" xr:uid="{9E71A2A2-2CAA-498C-B085-07CF4FBB4FF8}"/>
    <cellStyle name="Header2 5 6 8" xfId="22893" xr:uid="{79DB1E84-EFB8-44DC-AAFA-B49DBE9DBC0D}"/>
    <cellStyle name="Header2 5 7" xfId="22894" xr:uid="{CB37E1EA-017E-4990-AEFD-67D4FB5B1E52}"/>
    <cellStyle name="Header2 5 7 2" xfId="22895" xr:uid="{6032B861-D9DB-45B0-B515-088CC9F75DF2}"/>
    <cellStyle name="Header2 5 7 2 2" xfId="22896" xr:uid="{A8494472-CE2B-4EF2-BBBB-EADA484562B1}"/>
    <cellStyle name="Header2 5 7 2 3" xfId="22897" xr:uid="{EEF87815-53EA-4D78-AD31-02450EAFB5D3}"/>
    <cellStyle name="Header2 5 7 2 4" xfId="22898" xr:uid="{BB933FDD-9E12-4045-8A18-2524D72047C7}"/>
    <cellStyle name="Header2 5 7 2 5" xfId="22899" xr:uid="{2D6778B5-48C2-46AC-8A94-CCAD75C58748}"/>
    <cellStyle name="Header2 5 7 2 6" xfId="22900" xr:uid="{E243F2A9-3FF1-4B0A-804F-87792FE989CC}"/>
    <cellStyle name="Header2 5 7 3" xfId="22901" xr:uid="{68C180EF-6C1D-49B5-9936-889EFD70354B}"/>
    <cellStyle name="Header2 5 7 3 2" xfId="22902" xr:uid="{62ED4CD5-9F90-49EE-8B1D-076FCDD77554}"/>
    <cellStyle name="Header2 5 7 3 3" xfId="22903" xr:uid="{EA3A2DBD-6389-43AC-9FD0-A8CD91A2702D}"/>
    <cellStyle name="Header2 5 7 4" xfId="22904" xr:uid="{3D4F36C9-E568-4A39-A2AE-E83168BF9B43}"/>
    <cellStyle name="Header2 5 7 4 2" xfId="22905" xr:uid="{AA5E746D-6CD9-4504-AF1D-D8F5BC845423}"/>
    <cellStyle name="Header2 5 7 4 3" xfId="22906" xr:uid="{94947D70-7488-40EA-A360-7F61451C020D}"/>
    <cellStyle name="Header2 5 7 5" xfId="22907" xr:uid="{376D345A-7796-4C14-9749-F69605E36CA9}"/>
    <cellStyle name="Header2 5 7 5 2" xfId="22908" xr:uid="{095BEFFD-79E6-4AD2-8975-50E98B8175E8}"/>
    <cellStyle name="Header2 5 7 5 3" xfId="22909" xr:uid="{8119BC2C-677B-4202-BA87-906E18E5CFCD}"/>
    <cellStyle name="Header2 5 7 6" xfId="22910" xr:uid="{47E70FDB-61D6-41B7-848A-A23DBFC5BE71}"/>
    <cellStyle name="Header2 5 7 6 2" xfId="22911" xr:uid="{A7D9639B-604E-4B23-8A67-94E6B2AD8667}"/>
    <cellStyle name="Header2 5 7 6 3" xfId="22912" xr:uid="{FC9006C6-D724-476A-A550-86E5CAA8064D}"/>
    <cellStyle name="Header2 5 7 7" xfId="22913" xr:uid="{4D91EACD-29E5-4898-8263-C9D7974398BC}"/>
    <cellStyle name="Header2 5 7 8" xfId="22914" xr:uid="{69D5FA2E-9553-4D54-831D-4E2024D2C6FF}"/>
    <cellStyle name="Header2 5 8" xfId="22915" xr:uid="{6FB1FED5-60A1-4F3F-8432-2E978E55D341}"/>
    <cellStyle name="Header2 5 8 2" xfId="22916" xr:uid="{51146A55-0884-43DF-90E4-217083C22CA7}"/>
    <cellStyle name="Header2 5 8 2 2" xfId="22917" xr:uid="{0D02E210-B17B-4693-A449-04F06A544CAE}"/>
    <cellStyle name="Header2 5 8 2 3" xfId="22918" xr:uid="{2B53788E-9904-49F5-B024-61BACA7EEE96}"/>
    <cellStyle name="Header2 5 8 2 4" xfId="22919" xr:uid="{800393FB-DE96-4642-BAE5-5216DD6DE203}"/>
    <cellStyle name="Header2 5 8 2 5" xfId="22920" xr:uid="{D5C3EE58-A567-4B56-B5D9-8851E55C795C}"/>
    <cellStyle name="Header2 5 8 2 6" xfId="22921" xr:uid="{23699B9E-0BB4-4AB1-93F2-50E91AA776EF}"/>
    <cellStyle name="Header2 5 8 3" xfId="22922" xr:uid="{CD05EC43-C8DC-4DF0-BB30-6A723882A3D7}"/>
    <cellStyle name="Header2 5 8 3 2" xfId="22923" xr:uid="{0C99C619-FB87-4321-A2FC-7F07DC6BB53B}"/>
    <cellStyle name="Header2 5 8 3 3" xfId="22924" xr:uid="{470269BE-75A9-47EE-8361-35B8664A0188}"/>
    <cellStyle name="Header2 5 8 4" xfId="22925" xr:uid="{B5B90AB4-7440-42C5-9EA8-003346C8CE0B}"/>
    <cellStyle name="Header2 5 8 4 2" xfId="22926" xr:uid="{7105BB59-F6FA-4D97-BCD1-25C2AEE64622}"/>
    <cellStyle name="Header2 5 8 4 3" xfId="22927" xr:uid="{9F9614F8-7701-4C31-ABF4-70CA341ABB85}"/>
    <cellStyle name="Header2 5 8 5" xfId="22928" xr:uid="{FE5861EC-4040-4EAF-A7D8-7C0E2277EABC}"/>
    <cellStyle name="Header2 5 8 5 2" xfId="22929" xr:uid="{56A530C8-1945-4C8E-B8E5-EC7BA9FF7CF4}"/>
    <cellStyle name="Header2 5 8 5 3" xfId="22930" xr:uid="{A4B72F98-E420-4EB5-AC5E-2E67FB1CC2D0}"/>
    <cellStyle name="Header2 5 8 6" xfId="22931" xr:uid="{DF2B8140-4124-490C-B95E-FB41CB959B5B}"/>
    <cellStyle name="Header2 5 8 6 2" xfId="22932" xr:uid="{AD39F9F8-F480-4C7A-A947-5245AEC60E19}"/>
    <cellStyle name="Header2 5 8 6 3" xfId="22933" xr:uid="{494A0796-9D7A-416A-AE0B-BBE3B7FC3A24}"/>
    <cellStyle name="Header2 5 8 7" xfId="22934" xr:uid="{6190A369-7610-4232-A6C1-6B88336DF06F}"/>
    <cellStyle name="Header2 5 8 8" xfId="22935" xr:uid="{A2DB1704-34A4-4BD6-A30D-80F8C4AF60BC}"/>
    <cellStyle name="Header2 5 9" xfId="22936" xr:uid="{51C3F8BB-90DD-44FB-9A50-EE39954BB1AD}"/>
    <cellStyle name="Header2 5 9 2" xfId="22937" xr:uid="{AE2C7592-DFBB-4855-9EE9-4AF4B09996B1}"/>
    <cellStyle name="Header2 5 9 2 2" xfId="22938" xr:uid="{06C1533C-8A16-4D9C-9C0D-337E44B2C2B6}"/>
    <cellStyle name="Header2 5 9 2 3" xfId="22939" xr:uid="{32A9F09F-5240-4CB3-B891-DDE2F372E2BC}"/>
    <cellStyle name="Header2 5 9 2 4" xfId="22940" xr:uid="{2EBD32D9-8C9D-4977-BF2A-6DD7C95A0E7D}"/>
    <cellStyle name="Header2 5 9 2 5" xfId="22941" xr:uid="{D71836C2-8136-4840-9E74-77B9DD839688}"/>
    <cellStyle name="Header2 5 9 2 6" xfId="22942" xr:uid="{17F40E2E-F25D-438D-B76D-6388D2E52429}"/>
    <cellStyle name="Header2 5 9 3" xfId="22943" xr:uid="{9CFB8B3E-9CC6-4B2F-9D5B-ABF03FE8A0BF}"/>
    <cellStyle name="Header2 5 9 3 2" xfId="22944" xr:uid="{354250FB-BF4C-4026-9B5E-32E2D2472677}"/>
    <cellStyle name="Header2 5 9 3 3" xfId="22945" xr:uid="{93DA6BC0-2CA4-498B-8345-EF41D0B4D563}"/>
    <cellStyle name="Header2 5 9 4" xfId="22946" xr:uid="{52106E6F-63B4-470F-908E-E409430454F1}"/>
    <cellStyle name="Header2 5 9 4 2" xfId="22947" xr:uid="{33E1C5F6-A823-44AF-AC20-139E0EFF63D8}"/>
    <cellStyle name="Header2 5 9 4 3" xfId="22948" xr:uid="{D2A2A0F3-7858-4EC0-B337-1B76D41FD378}"/>
    <cellStyle name="Header2 5 9 5" xfId="22949" xr:uid="{0CB2A796-AFE0-413C-B4E4-069C6DC4A763}"/>
    <cellStyle name="Header2 5 9 5 2" xfId="22950" xr:uid="{199695FF-171D-470D-91D4-7AFC83540FB7}"/>
    <cellStyle name="Header2 5 9 5 3" xfId="22951" xr:uid="{BBA21678-FF80-4E9C-AF35-44EE8CACEE9E}"/>
    <cellStyle name="Header2 5 9 6" xfId="22952" xr:uid="{D83EC046-C266-4FAF-9ACA-DE53B72CB4AD}"/>
    <cellStyle name="Header2 5 9 6 2" xfId="22953" xr:uid="{0A14AF27-1636-4B4B-AE7B-15E2186A39FA}"/>
    <cellStyle name="Header2 5 9 6 3" xfId="22954" xr:uid="{49B50FF6-AD19-4E8F-8F35-EF24807EA182}"/>
    <cellStyle name="Header2 5 9 7" xfId="22955" xr:uid="{89A1277E-9C58-414D-8175-FCA7A8391AA2}"/>
    <cellStyle name="Header2 5 9 8" xfId="22956" xr:uid="{149BE71F-E7F6-4510-A296-A5A6D20F838B}"/>
    <cellStyle name="Header2 6" xfId="22957" xr:uid="{C1E4F529-7F23-411D-A351-F475E6A8D492}"/>
    <cellStyle name="Header2 6 2" xfId="22958" xr:uid="{9893E101-E29A-481A-9CE6-F1E574C0FFFC}"/>
    <cellStyle name="Header2 6 2 2" xfId="22959" xr:uid="{0D779C5B-FC73-418A-8475-A1DA110C10A3}"/>
    <cellStyle name="Header2 6 2 3" xfId="22960" xr:uid="{ECDAADA3-329B-4956-AAAE-362D10FC195C}"/>
    <cellStyle name="Header2 6 2 4" xfId="22961" xr:uid="{66AAF9A9-67F0-4139-B63C-33C8E94A5DE3}"/>
    <cellStyle name="Header2 6 2 5" xfId="22962" xr:uid="{70405098-92D5-4CBD-9F8C-E2A3F4CE78CA}"/>
    <cellStyle name="Header2 6 2 6" xfId="22963" xr:uid="{02572357-61D5-4782-A021-6F204BD383BF}"/>
    <cellStyle name="Header2 6 3" xfId="22964" xr:uid="{F2526E6B-7E2B-433A-B37B-9BC4CAEBF2B5}"/>
    <cellStyle name="Header2 6 3 2" xfId="22965" xr:uid="{AD4A7393-4A69-4395-AF64-E01A9899D125}"/>
    <cellStyle name="Header2 6 3 3" xfId="22966" xr:uid="{557EF9C8-7FC7-43B1-A5CD-D4F61F4CF888}"/>
    <cellStyle name="Header2 6 4" xfId="22967" xr:uid="{86263F3C-7AA4-4788-9F82-2BCBF5C56AFB}"/>
    <cellStyle name="Header2 6 4 2" xfId="22968" xr:uid="{570E3BD7-F8E2-419B-BC1D-D37E6565AFE7}"/>
    <cellStyle name="Header2 6 4 3" xfId="22969" xr:uid="{9BEE0D6B-8297-4D79-8350-2122206D5D59}"/>
    <cellStyle name="Header2 6 5" xfId="22970" xr:uid="{80E016CC-A855-4E3C-88DE-349E85282DA5}"/>
    <cellStyle name="Header2 6 5 2" xfId="22971" xr:uid="{B8B79B35-8C06-4897-81E6-69A6162BF31C}"/>
    <cellStyle name="Header2 6 5 3" xfId="22972" xr:uid="{11411ADB-7DD9-4817-801F-C42F92C50A56}"/>
    <cellStyle name="Header2 6 6" xfId="22973" xr:uid="{D54A0B17-CB72-49D9-971D-E1671AF34D90}"/>
    <cellStyle name="Header2 6 6 2" xfId="22974" xr:uid="{42668E6E-6B6D-4D9F-A63A-0A32ED950460}"/>
    <cellStyle name="Header2 6 6 3" xfId="22975" xr:uid="{8212C2AB-C02F-43AE-B4D3-F591DC94EAD1}"/>
    <cellStyle name="Header2 6 7" xfId="22976" xr:uid="{7513E798-38A6-42FD-9513-F7A0ECEDF6E7}"/>
    <cellStyle name="Header2 6 8" xfId="22977" xr:uid="{E644196B-5DA2-4981-8755-581C237AC351}"/>
    <cellStyle name="Header2 7" xfId="22978" xr:uid="{A0065A9C-AD02-437F-96B0-51C1C352D3DB}"/>
    <cellStyle name="Header2 7 2" xfId="22979" xr:uid="{02A39F4E-56DC-45BB-B935-8A5B3C6E9AA6}"/>
    <cellStyle name="Header2 7 2 2" xfId="22980" xr:uid="{8CC54584-7AB0-48B1-9CB3-AE3DAE48E15F}"/>
    <cellStyle name="Header2 7 2 3" xfId="22981" xr:uid="{5DBF54E8-7C5B-4144-9E8E-FA7C0B2F6183}"/>
    <cellStyle name="Header2 7 2 4" xfId="22982" xr:uid="{CF34FDFD-43CB-424D-8AD3-C673C0559351}"/>
    <cellStyle name="Header2 7 2 5" xfId="22983" xr:uid="{CDF4B38B-30C8-48F0-A072-7DE8694BEFFC}"/>
    <cellStyle name="Header2 7 2 6" xfId="22984" xr:uid="{A4302F02-D672-446F-93F0-BA64685BAF3B}"/>
    <cellStyle name="Header2 7 3" xfId="22985" xr:uid="{73C33832-39DD-49FB-980E-3A808185AD90}"/>
    <cellStyle name="Header2 7 3 2" xfId="22986" xr:uid="{189F5BE6-7002-4570-B69D-AFF93A421EF5}"/>
    <cellStyle name="Header2 7 3 3" xfId="22987" xr:uid="{715D03B3-6A2D-4803-A594-200B9AD3CEBB}"/>
    <cellStyle name="Header2 7 4" xfId="22988" xr:uid="{C3B84C38-E610-4C25-8BF1-9F74F18C2DE4}"/>
    <cellStyle name="Header2 7 4 2" xfId="22989" xr:uid="{FFCC97A8-7EDA-4F42-A41C-BA9DC050B2B6}"/>
    <cellStyle name="Header2 7 4 3" xfId="22990" xr:uid="{EA67F667-AAA9-4B4A-914C-8796E3A244FB}"/>
    <cellStyle name="Header2 7 5" xfId="22991" xr:uid="{34531FD0-65EF-4C23-82AD-650D652D9417}"/>
    <cellStyle name="Header2 7 5 2" xfId="22992" xr:uid="{845CC66A-22B2-4F3E-A9FE-47FB6B3AC25C}"/>
    <cellStyle name="Header2 7 5 3" xfId="22993" xr:uid="{C69FA843-A4F8-4C32-93FE-BC7C2D851A38}"/>
    <cellStyle name="Header2 7 6" xfId="22994" xr:uid="{BB897FC9-24EF-4634-9157-250AB38807BA}"/>
    <cellStyle name="Header2 7 6 2" xfId="22995" xr:uid="{E0A1B6DD-A8DB-4517-8CCC-CA6C803701BD}"/>
    <cellStyle name="Header2 7 6 3" xfId="22996" xr:uid="{EE7F4080-8B76-48A3-AB3E-DB949C5F0D4E}"/>
    <cellStyle name="Header2 7 7" xfId="22997" xr:uid="{3670DAFC-4884-464F-9BD0-0500A276A365}"/>
    <cellStyle name="Header2 7 8" xfId="22998" xr:uid="{C9DF7B47-4A31-41EE-BD7A-7AC85F3253CD}"/>
    <cellStyle name="Header2 8" xfId="22999" xr:uid="{A34DC976-D30A-439C-86BD-C048C6C56C3A}"/>
    <cellStyle name="Header2 8 2" xfId="23000" xr:uid="{A1995ED2-4040-42E5-8BF5-382DB28B791E}"/>
    <cellStyle name="Header2 8 2 2" xfId="23001" xr:uid="{22C69BA0-09AD-40C1-A5F1-349D37083343}"/>
    <cellStyle name="Header2 8 2 3" xfId="23002" xr:uid="{7F60EB68-C189-4066-85AB-57398EDC521E}"/>
    <cellStyle name="Header2 8 2 4" xfId="23003" xr:uid="{C21CA318-A89F-4FAB-90F2-4F2E59CAC299}"/>
    <cellStyle name="Header2 8 2 5" xfId="23004" xr:uid="{F00D4EB3-7B13-42E5-93FA-7A4B91945ABF}"/>
    <cellStyle name="Header2 8 2 6" xfId="23005" xr:uid="{81E39F9D-26DD-4CF0-9B33-D2395FE7AE22}"/>
    <cellStyle name="Header2 8 3" xfId="23006" xr:uid="{75F269B6-0A91-47D8-852A-66B5AA9DA4C0}"/>
    <cellStyle name="Header2 8 3 2" xfId="23007" xr:uid="{17C17372-015C-462B-9F99-3C0FC767E4B6}"/>
    <cellStyle name="Header2 8 3 3" xfId="23008" xr:uid="{97B99C71-DB63-475C-B570-05BDEE58D633}"/>
    <cellStyle name="Header2 8 4" xfId="23009" xr:uid="{F1BF5FD4-1D12-4FF3-BA73-39DE8BE42B42}"/>
    <cellStyle name="Header2 8 4 2" xfId="23010" xr:uid="{096F9DAC-7786-4F17-B1B7-011F40ECF0ED}"/>
    <cellStyle name="Header2 8 4 3" xfId="23011" xr:uid="{F610F6C6-E272-45E9-9499-3B68D69FD288}"/>
    <cellStyle name="Header2 8 5" xfId="23012" xr:uid="{10DC7311-56EB-4EA0-9C71-7C85F402CBFF}"/>
    <cellStyle name="Header2 8 5 2" xfId="23013" xr:uid="{1EAA1A4D-7227-4213-8485-10AC2D5C238A}"/>
    <cellStyle name="Header2 8 5 3" xfId="23014" xr:uid="{03AE2B7D-C107-4BAE-9AA6-8D7F69C6B707}"/>
    <cellStyle name="Header2 8 6" xfId="23015" xr:uid="{92AD4CCF-A8FC-4195-A50A-CABCD1118275}"/>
    <cellStyle name="Header2 8 6 2" xfId="23016" xr:uid="{BEDD4DAE-1672-41DD-B570-60966391FDE5}"/>
    <cellStyle name="Header2 8 6 3" xfId="23017" xr:uid="{03829A39-D628-43A3-BD68-DC1B1911EDC8}"/>
    <cellStyle name="Header2 8 7" xfId="23018" xr:uid="{DE6DC550-688C-4A00-8CD2-F838BE620DBD}"/>
    <cellStyle name="Header2 8 8" xfId="23019" xr:uid="{EC2AA279-44DB-4644-80A4-9D063AC2C443}"/>
    <cellStyle name="Header2 9" xfId="23020" xr:uid="{9D6A6E59-2032-4FF6-9061-97D006092B79}"/>
    <cellStyle name="Header2 9 2" xfId="23021" xr:uid="{CF706931-3AD9-4B06-97C8-A74DC2BDB100}"/>
    <cellStyle name="Header2 9 2 2" xfId="23022" xr:uid="{BE5DA82E-196F-4A25-9CD3-2C67FF488A9E}"/>
    <cellStyle name="Header2 9 2 3" xfId="23023" xr:uid="{C36E5C43-711D-43D0-8D5E-72E63BCEDF34}"/>
    <cellStyle name="Header2 9 2 4" xfId="23024" xr:uid="{5FE7DABD-5270-4DDB-8BAE-077BDE76A18F}"/>
    <cellStyle name="Header2 9 2 5" xfId="23025" xr:uid="{F0A7CA59-1FDA-4A7C-A100-51834AB9E065}"/>
    <cellStyle name="Header2 9 2 6" xfId="23026" xr:uid="{642C24B9-0361-4B2E-B352-BF27BA4E242A}"/>
    <cellStyle name="Header2 9 3" xfId="23027" xr:uid="{BBCB158F-88AE-4735-9A13-B48D992F1343}"/>
    <cellStyle name="Header2 9 3 2" xfId="23028" xr:uid="{DA1D5D21-AA07-4058-9AD4-DD2C47566D6E}"/>
    <cellStyle name="Header2 9 3 3" xfId="23029" xr:uid="{F298F9CF-E7E0-426E-AB44-7C5E6DA2F68D}"/>
    <cellStyle name="Header2 9 4" xfId="23030" xr:uid="{0A46A6C2-1A73-4D68-938A-04EEFAE1E988}"/>
    <cellStyle name="Header2 9 4 2" xfId="23031" xr:uid="{DF4D807F-2D01-4FC5-A89F-144E4EB00729}"/>
    <cellStyle name="Header2 9 4 3" xfId="23032" xr:uid="{996A0955-B473-4AD7-A743-2B9C3B829CD5}"/>
    <cellStyle name="Header2 9 5" xfId="23033" xr:uid="{84ACCE89-9E8A-4B56-A73F-A0D20F3C60F7}"/>
    <cellStyle name="Header2 9 5 2" xfId="23034" xr:uid="{A6F81221-05EF-41F6-9830-2F384F303465}"/>
    <cellStyle name="Header2 9 5 3" xfId="23035" xr:uid="{92FF2E55-39FA-43F0-A647-95928AADABB9}"/>
    <cellStyle name="Header2 9 6" xfId="23036" xr:uid="{F30A39BA-3F28-4E21-A82A-316F9FB2E7ED}"/>
    <cellStyle name="Header2 9 6 2" xfId="23037" xr:uid="{691DE17E-78E9-489E-ADDF-2E39E48ED34E}"/>
    <cellStyle name="Header2 9 6 3" xfId="23038" xr:uid="{C0ACC504-591C-4893-9D5A-7D1A516DE4F5}"/>
    <cellStyle name="Header2 9 7" xfId="23039" xr:uid="{7FB5B015-EC57-4540-ACE6-C3661B055846}"/>
    <cellStyle name="Header2 9 8" xfId="23040" xr:uid="{DF8FA9D2-13A7-476F-BDB5-0B945CDD266C}"/>
    <cellStyle name="Heading 1 2" xfId="23041" xr:uid="{DA102DB7-A71C-4815-A635-5755C1E10AAF}"/>
    <cellStyle name="Heading 1 2 2" xfId="23042" xr:uid="{D59F8343-AAE6-4A53-8A74-7938A662FF29}"/>
    <cellStyle name="Heading 1 3" xfId="23043" xr:uid="{E3973EF8-171E-4CE1-8799-D906CBF7D5BE}"/>
    <cellStyle name="Heading 1 3 2" xfId="23044" xr:uid="{E037CCB6-FC1A-4F1D-A1B6-0A4924BD396E}"/>
    <cellStyle name="Heading 1 4" xfId="23045" xr:uid="{99D46FC0-2703-4C02-8168-B33034176D17}"/>
    <cellStyle name="Heading 2 2" xfId="23046" xr:uid="{AAD94A43-9B02-4B6B-BD1F-DC35F5101CD4}"/>
    <cellStyle name="Heading 2 2 2" xfId="23047" xr:uid="{4295F741-362D-4560-A6C8-9C0EEECE9EF0}"/>
    <cellStyle name="Heading 2 2 2 2" xfId="23048" xr:uid="{69AC591B-818F-40DA-9578-7A906F10A899}"/>
    <cellStyle name="Heading 2 2 3" xfId="23049" xr:uid="{308E6346-200C-424D-887E-5EF682EDECA6}"/>
    <cellStyle name="Heading 2 2 4" xfId="23050" xr:uid="{C7D76506-42D8-46DC-A3AC-31C394200EBA}"/>
    <cellStyle name="Heading 2 3" xfId="23051" xr:uid="{6AFDF10A-09CC-4A4B-B143-2E5ACBEBB317}"/>
    <cellStyle name="Heading 2 3 2" xfId="23052" xr:uid="{72D28794-EF21-462E-8C4D-35078819FC00}"/>
    <cellStyle name="Heading 2 3 2 2" xfId="23053" xr:uid="{929EDB4F-EB37-4E63-9F77-07CBCA62EFC8}"/>
    <cellStyle name="Heading 2 3 3" xfId="23054" xr:uid="{F24CABB9-A1AC-4118-A32C-8F2EE710D096}"/>
    <cellStyle name="Heading 2 3 4" xfId="23055" xr:uid="{8935F762-0443-4581-A63C-151AFB8E108A}"/>
    <cellStyle name="Heading 2 4" xfId="23056" xr:uid="{E713676D-2E34-4893-9169-CD9458ABF22B}"/>
    <cellStyle name="Heading 3 2" xfId="23057" xr:uid="{66BA4C3C-AB5D-4190-BF70-275197F939BD}"/>
    <cellStyle name="Heading 3 2 2" xfId="23058" xr:uid="{538838FB-1316-47BE-B491-70DBBFBC27EF}"/>
    <cellStyle name="Heading 3 2 2 2" xfId="23059" xr:uid="{3D71EBF2-DCAA-4CF5-941B-9E18B19670DA}"/>
    <cellStyle name="Heading 3 2 3" xfId="23060" xr:uid="{5C988626-4B1C-4A45-BF88-02D8476C2B67}"/>
    <cellStyle name="Heading 3 2 4" xfId="23061" xr:uid="{E34EC213-3440-426C-9F4E-53E0177FA382}"/>
    <cellStyle name="Heading 3 3" xfId="23062" xr:uid="{34CFB2B5-1822-4621-9E7E-290A2FCF122B}"/>
    <cellStyle name="Heading 3 3 2" xfId="23063" xr:uid="{4F86134F-4CB5-4759-8DF8-9E3B41850DF7}"/>
    <cellStyle name="Heading 3 3 3" xfId="23064" xr:uid="{272945B4-3C55-4D14-B6CE-5F47FD34D4BA}"/>
    <cellStyle name="Heading 3 3 4" xfId="23065" xr:uid="{173C8B4B-A1AB-46DA-B1AD-F9E4A239F7BC}"/>
    <cellStyle name="Heading 3 3 5" xfId="23066" xr:uid="{DBFE4320-91A2-4E59-BC06-DFE7E2B9AFA8}"/>
    <cellStyle name="Heading 3 4" xfId="23067" xr:uid="{56A997DC-D7E4-4D00-93FD-E2460F3E38C4}"/>
    <cellStyle name="Heading 4 2" xfId="23068" xr:uid="{2F30990C-EF0D-4939-81F0-711B883D7B6F}"/>
    <cellStyle name="Heading 4 2 2" xfId="23069" xr:uid="{C37BE3AF-DB0F-4A40-8E24-1BB93AD29374}"/>
    <cellStyle name="Heading 4 2 3" xfId="23070" xr:uid="{227DF6A0-EDEE-474D-ABB4-B935C1221B97}"/>
    <cellStyle name="Heading 4 2 4" xfId="23071" xr:uid="{CF2294A6-F3F3-4472-9DB8-7A75F04C342D}"/>
    <cellStyle name="Heading 4 3" xfId="23072" xr:uid="{156480AE-7BE1-499B-A4DA-684F30FA2C12}"/>
    <cellStyle name="Heading 4 3 2" xfId="23073" xr:uid="{A9823D54-E1CC-4D83-87A7-79EC57C2EE5D}"/>
    <cellStyle name="Heading 4 3 3" xfId="23074" xr:uid="{C967598A-6726-4D1A-A605-E3A7052B9301}"/>
    <cellStyle name="Heading 4 3 4" xfId="23075" xr:uid="{A023F5A0-430C-489A-9D3B-74AB29CEC76D}"/>
    <cellStyle name="Heading 4 3 5" xfId="23076" xr:uid="{284FEC8F-9E78-48D6-B4B6-C03DAA8B27E4}"/>
    <cellStyle name="Heading 4 4" xfId="23077" xr:uid="{54859128-EC8E-4094-8B9E-12105606A008}"/>
    <cellStyle name="Hyperlink 2" xfId="23078" xr:uid="{F39593CF-57F8-48B9-A056-0EE477D51B4F}"/>
    <cellStyle name="Hyperlink 2 2" xfId="23079" xr:uid="{FFDC590F-E48B-4B13-9A86-6291CC6A7AC0}"/>
    <cellStyle name="Hyperlink 3" xfId="23080" xr:uid="{F746E4C6-4223-4461-9AA4-98D89BFF3F0B}"/>
    <cellStyle name="Hyperlink 3 2" xfId="23081" xr:uid="{ACD1B28C-5535-4D9A-A720-AEAEB2B0079A}"/>
    <cellStyle name="Hyperlink 3 3" xfId="23082" xr:uid="{2B8C96E3-BB05-44DE-BE7E-979AAFF61D9F}"/>
    <cellStyle name="Hyperlink 4" xfId="23083" xr:uid="{0EC42F36-ABBD-4ED1-A9B7-6D51B5E3AB36}"/>
    <cellStyle name="Hyperlink 5" xfId="23084" xr:uid="{166C0FC6-F354-4BB7-A608-81598F770E6E}"/>
    <cellStyle name="Input [yellow]" xfId="38070" xr:uid="{D72BE703-3DCC-4CC3-BC62-E4CAEF0427DF}"/>
    <cellStyle name="Input [yellow] 10" xfId="38071" xr:uid="{00ECE367-DA05-447D-A8FA-FA691E95E895}"/>
    <cellStyle name="Input [yellow] 10 2" xfId="38072" xr:uid="{30347F0B-13E8-4BD1-A025-812A6AA00BB4}"/>
    <cellStyle name="Input [yellow] 10 2 2" xfId="38073" xr:uid="{090DEEF2-B126-48A8-AC71-BA86C49AD20D}"/>
    <cellStyle name="Input [yellow] 10 2 3" xfId="38074" xr:uid="{A773D255-3DAF-49A1-AF6C-82FFC54FE6A4}"/>
    <cellStyle name="Input [yellow] 10 2 4" xfId="38075" xr:uid="{A538BCD0-0051-4D59-A92B-9C533449F9A3}"/>
    <cellStyle name="Input [yellow] 10 2 5" xfId="38076" xr:uid="{CAA64FE8-FD3A-4816-B4F5-C90A2C82839E}"/>
    <cellStyle name="Input [yellow] 10 2 6" xfId="38077" xr:uid="{C648E85F-2C57-4C19-A32C-FC32CBF4DF0F}"/>
    <cellStyle name="Input [yellow] 10 3" xfId="38078" xr:uid="{BC06DB5C-31AF-4A53-A8A9-B3FB86285510}"/>
    <cellStyle name="Input [yellow] 10 3 2" xfId="38079" xr:uid="{E917E18C-E641-4104-89A9-89A8B97E7BF2}"/>
    <cellStyle name="Input [yellow] 10 3 3" xfId="38080" xr:uid="{DE7D2E9F-6254-450D-B9E9-10CCC308B746}"/>
    <cellStyle name="Input [yellow] 10 4" xfId="38081" xr:uid="{328D3974-32F2-4227-9EEA-FBCF1CD9B3D0}"/>
    <cellStyle name="Input [yellow] 10 4 2" xfId="38082" xr:uid="{276A86BC-C7CA-4C31-A532-59D0505BD024}"/>
    <cellStyle name="Input [yellow] 10 4 3" xfId="38083" xr:uid="{6CDA0A55-343A-424C-9B8F-7B8788CE8B65}"/>
    <cellStyle name="Input [yellow] 10 5" xfId="38084" xr:uid="{B53E85B0-85A0-44ED-9605-9A4810D0CDE0}"/>
    <cellStyle name="Input [yellow] 10 5 2" xfId="38085" xr:uid="{958F3068-E957-4DD6-822C-4FF4DD72E4C4}"/>
    <cellStyle name="Input [yellow] 10 5 3" xfId="38086" xr:uid="{A79FF5CF-F55C-4C44-8CBC-9CAAE45DC05E}"/>
    <cellStyle name="Input [yellow] 10 6" xfId="38087" xr:uid="{EBF143D0-7568-4629-860C-7633B6D320E3}"/>
    <cellStyle name="Input [yellow] 10 6 2" xfId="38088" xr:uid="{13686349-BDAA-499C-91FC-24CCFC734B94}"/>
    <cellStyle name="Input [yellow] 10 6 3" xfId="38089" xr:uid="{66D8DA87-FAD1-4277-8C6A-CC15923FBCE9}"/>
    <cellStyle name="Input [yellow] 10 7" xfId="38090" xr:uid="{023B0052-7D05-4CED-AF35-945742D705E0}"/>
    <cellStyle name="Input [yellow] 10 8" xfId="38091" xr:uid="{190B81B3-238E-4688-AAE2-298166CB6C22}"/>
    <cellStyle name="Input [yellow] 11" xfId="38092" xr:uid="{6E0B61A1-08E8-4D6E-ACEC-DB41B054E2B6}"/>
    <cellStyle name="Input [yellow] 11 2" xfId="38093" xr:uid="{611530CD-C833-4E79-AAF0-309ECFBEFB4B}"/>
    <cellStyle name="Input [yellow] 11 2 2" xfId="38094" xr:uid="{5AF8B36D-7D36-4FA6-AED6-F572876AEDF4}"/>
    <cellStyle name="Input [yellow] 11 2 3" xfId="38095" xr:uid="{59E42AB3-9157-4081-ABF5-F759631C3661}"/>
    <cellStyle name="Input [yellow] 11 2 4" xfId="38096" xr:uid="{BBD02C01-2CA3-476B-8B66-BE722F7CEE76}"/>
    <cellStyle name="Input [yellow] 11 2 5" xfId="38097" xr:uid="{D0B6237C-4B5D-42E0-94C7-32722E40D422}"/>
    <cellStyle name="Input [yellow] 11 2 6" xfId="38098" xr:uid="{25F8C52B-2A41-4E53-899F-1907AF5D69FF}"/>
    <cellStyle name="Input [yellow] 11 3" xfId="38099" xr:uid="{720EAB5E-A703-4E22-AFB9-4CE575B7F87C}"/>
    <cellStyle name="Input [yellow] 11 3 2" xfId="38100" xr:uid="{CDF395EB-FA25-429A-B9D5-C6197D098B75}"/>
    <cellStyle name="Input [yellow] 11 3 3" xfId="38101" xr:uid="{2BD1677E-E718-466B-99EA-5D8ACAF603F5}"/>
    <cellStyle name="Input [yellow] 11 4" xfId="38102" xr:uid="{71B919D5-09A0-4DAA-8904-E3537DFA8F46}"/>
    <cellStyle name="Input [yellow] 11 4 2" xfId="38103" xr:uid="{A5715844-0DE9-4EBA-A7A2-C9FF3B48A3D5}"/>
    <cellStyle name="Input [yellow] 11 4 3" xfId="38104" xr:uid="{C14C45ED-0B67-4132-B097-5B8365B1A873}"/>
    <cellStyle name="Input [yellow] 11 5" xfId="38105" xr:uid="{C57920F8-97D6-451D-BF93-89EE592FDCB6}"/>
    <cellStyle name="Input [yellow] 11 5 2" xfId="38106" xr:uid="{AB1D8FFF-4ED8-42F3-BF43-AADBF0E57C0C}"/>
    <cellStyle name="Input [yellow] 11 5 3" xfId="38107" xr:uid="{298FC800-6706-45EC-9C46-3A378EC4B871}"/>
    <cellStyle name="Input [yellow] 11 6" xfId="38108" xr:uid="{94D4FE3A-D933-4937-9B08-A9F1E3DBCF13}"/>
    <cellStyle name="Input [yellow] 11 6 2" xfId="38109" xr:uid="{26F3D78D-B1BE-4A66-8888-D39635307029}"/>
    <cellStyle name="Input [yellow] 11 6 3" xfId="38110" xr:uid="{7052C1C5-EC84-4B48-9C79-B8F8AC566E5C}"/>
    <cellStyle name="Input [yellow] 11 7" xfId="38111" xr:uid="{FCBF261D-51AB-4342-BBE4-82B6E3E283B3}"/>
    <cellStyle name="Input [yellow] 11 8" xfId="38112" xr:uid="{58EBD81A-4B9F-4A4C-9D4C-F2FC74AA38F0}"/>
    <cellStyle name="Input [yellow] 12" xfId="38113" xr:uid="{888AF041-93E8-4CD3-94EA-B9392796B2E0}"/>
    <cellStyle name="Input [yellow] 12 2" xfId="38114" xr:uid="{2D4E150F-D0B6-434A-A2A8-86C368221FFE}"/>
    <cellStyle name="Input [yellow] 12 2 2" xfId="38115" xr:uid="{71BDEF6A-2E77-433A-9ED7-9E5B018EC33F}"/>
    <cellStyle name="Input [yellow] 12 2 3" xfId="38116" xr:uid="{862E3FCF-DDCC-4C07-8AAB-148C3CDB81C1}"/>
    <cellStyle name="Input [yellow] 12 2 4" xfId="38117" xr:uid="{4B3F048B-505C-4083-957B-D31A720B5E79}"/>
    <cellStyle name="Input [yellow] 12 2 5" xfId="38118" xr:uid="{D01EA0DA-8BB4-487F-BE83-9F43DE1E45D8}"/>
    <cellStyle name="Input [yellow] 12 2 6" xfId="38119" xr:uid="{FF42E513-D5EE-49D5-8FB1-ACF57507055B}"/>
    <cellStyle name="Input [yellow] 12 3" xfId="38120" xr:uid="{06708A28-A657-4A7D-B94E-6D8715787943}"/>
    <cellStyle name="Input [yellow] 12 3 2" xfId="38121" xr:uid="{C7A49A56-E97A-4FDA-84F1-171FB7BA7EC1}"/>
    <cellStyle name="Input [yellow] 12 3 3" xfId="38122" xr:uid="{908B5B4E-03EC-4FA9-AA80-98C424268B5D}"/>
    <cellStyle name="Input [yellow] 12 4" xfId="38123" xr:uid="{99BCF6EB-749C-46D1-9454-BB1D6E0FE1ED}"/>
    <cellStyle name="Input [yellow] 12 4 2" xfId="38124" xr:uid="{4060C1C2-67AE-4262-B689-5F766C7ADAB1}"/>
    <cellStyle name="Input [yellow] 12 4 3" xfId="38125" xr:uid="{B6689323-1364-42BE-8A82-246BA491A108}"/>
    <cellStyle name="Input [yellow] 12 5" xfId="38126" xr:uid="{09039F5D-460B-438B-A63C-65A6A4956550}"/>
    <cellStyle name="Input [yellow] 12 5 2" xfId="38127" xr:uid="{CEE8B1C6-9AF2-4FE8-865F-9E560D641CD4}"/>
    <cellStyle name="Input [yellow] 12 5 3" xfId="38128" xr:uid="{A4350F10-761E-4DAB-A200-745CA390C54A}"/>
    <cellStyle name="Input [yellow] 12 6" xfId="38129" xr:uid="{659FB5E0-BEA9-4DA9-A9DC-867D2F309AAA}"/>
    <cellStyle name="Input [yellow] 12 6 2" xfId="38130" xr:uid="{E359CF5D-7C92-4C5A-B6EE-86CFF2CF6664}"/>
    <cellStyle name="Input [yellow] 12 6 3" xfId="38131" xr:uid="{DB81470D-D292-4CDF-B841-725BF7162E56}"/>
    <cellStyle name="Input [yellow] 12 7" xfId="38132" xr:uid="{CF9F45B7-2783-401B-B2E6-FE6C20326370}"/>
    <cellStyle name="Input [yellow] 12 8" xfId="38133" xr:uid="{9F914C7E-E973-4718-83D8-34F88B222082}"/>
    <cellStyle name="Input [yellow] 13" xfId="38134" xr:uid="{5474C2C0-48DB-4AF9-90E1-E7B1311D0A69}"/>
    <cellStyle name="Input [yellow] 13 2" xfId="38135" xr:uid="{4A71C82D-DD82-4782-B83C-3FC3EDDDCC1D}"/>
    <cellStyle name="Input [yellow] 13 2 2" xfId="38136" xr:uid="{009871EB-8B0A-4BCB-AF7D-7D2EE84E28B1}"/>
    <cellStyle name="Input [yellow] 13 2 3" xfId="38137" xr:uid="{5EBC4A7E-5CB3-412F-A372-D1E3853C8546}"/>
    <cellStyle name="Input [yellow] 13 2 4" xfId="38138" xr:uid="{8E05691A-6C80-4F67-AD4D-3B2B7D0CD526}"/>
    <cellStyle name="Input [yellow] 13 2 5" xfId="38139" xr:uid="{2769E93E-9C84-453C-94D4-C539135AFD20}"/>
    <cellStyle name="Input [yellow] 13 2 6" xfId="38140" xr:uid="{9CEC3489-347A-42EA-AB53-E8492F987E0A}"/>
    <cellStyle name="Input [yellow] 13 3" xfId="38141" xr:uid="{6A982C7B-9B30-44DD-B62A-3925A004A24B}"/>
    <cellStyle name="Input [yellow] 13 3 2" xfId="38142" xr:uid="{49100B73-1108-49D3-8C8C-7E93508DC939}"/>
    <cellStyle name="Input [yellow] 13 3 3" xfId="38143" xr:uid="{E5599260-03C5-4A9C-ACCB-BC810F2E57BB}"/>
    <cellStyle name="Input [yellow] 13 4" xfId="38144" xr:uid="{537D6736-2C8F-4E53-AE3F-21FDF063D0D2}"/>
    <cellStyle name="Input [yellow] 13 4 2" xfId="38145" xr:uid="{A5EB9AE1-4618-4FCE-BDE9-A8E7B423D85D}"/>
    <cellStyle name="Input [yellow] 13 4 3" xfId="38146" xr:uid="{F236A19C-1A72-481D-BD0E-F2D33C2AF9E6}"/>
    <cellStyle name="Input [yellow] 13 5" xfId="38147" xr:uid="{E0D45C41-A3C8-4A46-9158-F3147A9AA81A}"/>
    <cellStyle name="Input [yellow] 13 5 2" xfId="38148" xr:uid="{E3905F6C-573F-4642-8F56-499AE5C4DD71}"/>
    <cellStyle name="Input [yellow] 13 5 3" xfId="38149" xr:uid="{31BD5960-FA87-4FAE-A69E-A41E3AD64D55}"/>
    <cellStyle name="Input [yellow] 13 6" xfId="38150" xr:uid="{4A5C5BF2-B878-4C34-81F6-EB48A7BD80D5}"/>
    <cellStyle name="Input [yellow] 13 6 2" xfId="38151" xr:uid="{C0C90058-FEB4-449A-9875-22BA7BDEC385}"/>
    <cellStyle name="Input [yellow] 13 6 3" xfId="38152" xr:uid="{CAAD5AB0-AA3D-4E84-8C15-2BEEBA59BB7F}"/>
    <cellStyle name="Input [yellow] 13 7" xfId="38153" xr:uid="{708ECD25-75B0-438E-8C91-6C6DA7DBD0CD}"/>
    <cellStyle name="Input [yellow] 13 8" xfId="38154" xr:uid="{53767C81-EF58-46B6-B8F3-9F72C71DBF03}"/>
    <cellStyle name="Input [yellow] 14" xfId="38155" xr:uid="{62FEF433-4D8B-45AE-BAA7-B3F833CC2ED0}"/>
    <cellStyle name="Input [yellow] 14 2" xfId="38156" xr:uid="{92664ED2-4081-453A-A7EF-F9A721463415}"/>
    <cellStyle name="Input [yellow] 14 2 2" xfId="38157" xr:uid="{75CD7A74-04FA-4788-8694-E78BF38075B1}"/>
    <cellStyle name="Input [yellow] 14 2 3" xfId="38158" xr:uid="{54C255A5-43E3-4DA5-A776-26C67E3AD903}"/>
    <cellStyle name="Input [yellow] 14 2 4" xfId="38159" xr:uid="{35A670C3-7F91-4EB6-BFAA-0200F3E62389}"/>
    <cellStyle name="Input [yellow] 14 2 5" xfId="38160" xr:uid="{42697A29-F0AC-4AA2-83B5-A147398D5F99}"/>
    <cellStyle name="Input [yellow] 14 2 6" xfId="38161" xr:uid="{EBA6692B-4C01-49D7-9270-A29E20261996}"/>
    <cellStyle name="Input [yellow] 14 3" xfId="38162" xr:uid="{4E2A75C9-0EA4-4886-9454-28420C6C9854}"/>
    <cellStyle name="Input [yellow] 14 3 2" xfId="38163" xr:uid="{779D7D2B-9E98-4901-B060-15C684AB3698}"/>
    <cellStyle name="Input [yellow] 14 3 3" xfId="38164" xr:uid="{E7A04307-DD8B-4D5F-9546-C8D33C14BC31}"/>
    <cellStyle name="Input [yellow] 14 4" xfId="38165" xr:uid="{DDFE660A-8604-476B-B872-5BF5F517C3A4}"/>
    <cellStyle name="Input [yellow] 14 4 2" xfId="38166" xr:uid="{25D49B01-1529-4D99-A3D7-0B2C0DE61C76}"/>
    <cellStyle name="Input [yellow] 14 4 3" xfId="38167" xr:uid="{56E9665C-37A1-4B57-A6A7-AA499201034E}"/>
    <cellStyle name="Input [yellow] 14 5" xfId="38168" xr:uid="{AECB9564-EF02-4B97-B947-2958B7C690C7}"/>
    <cellStyle name="Input [yellow] 14 5 2" xfId="38169" xr:uid="{C01AF03A-ED9F-4114-959E-DB43382A7A51}"/>
    <cellStyle name="Input [yellow] 14 5 3" xfId="38170" xr:uid="{C363DED1-DBE3-44F1-BEC5-746DA9CC629A}"/>
    <cellStyle name="Input [yellow] 14 6" xfId="38171" xr:uid="{BDEBE8ED-E2C0-49DB-87E9-08BBBE39BFFD}"/>
    <cellStyle name="Input [yellow] 14 6 2" xfId="38172" xr:uid="{86EF7831-6080-4E31-AC38-6471EFA044D3}"/>
    <cellStyle name="Input [yellow] 14 6 3" xfId="38173" xr:uid="{A73DAA23-3FCC-48C4-9CD2-EFA6B2CD2C8A}"/>
    <cellStyle name="Input [yellow] 14 7" xfId="38174" xr:uid="{1CD3E1CE-B99C-4D5E-B186-19EE0523D08C}"/>
    <cellStyle name="Input [yellow] 14 8" xfId="38175" xr:uid="{E49A1C3A-3FED-4834-8E3A-BB2ACAC92913}"/>
    <cellStyle name="Input [yellow] 15" xfId="38176" xr:uid="{101E5EB1-B056-42B2-BE2C-10C3407E211D}"/>
    <cellStyle name="Input [yellow] 15 2" xfId="38177" xr:uid="{1F678BD7-4EF9-4259-BE97-C08E117334E4}"/>
    <cellStyle name="Input [yellow] 15 2 2" xfId="38178" xr:uid="{CA14B529-605D-427B-9307-8CD9C2D1402E}"/>
    <cellStyle name="Input [yellow] 15 2 3" xfId="38179" xr:uid="{D596D5EA-D06D-4478-A46E-F3651632875D}"/>
    <cellStyle name="Input [yellow] 15 2 4" xfId="38180" xr:uid="{9360FBDD-9BB9-4EC0-87B8-9A95EEA0FB32}"/>
    <cellStyle name="Input [yellow] 15 2 5" xfId="38181" xr:uid="{A41775D8-DCDD-4904-8B1A-520AE58B6112}"/>
    <cellStyle name="Input [yellow] 15 2 6" xfId="38182" xr:uid="{5B54A7D5-C903-4242-BA6D-91700D885011}"/>
    <cellStyle name="Input [yellow] 15 3" xfId="38183" xr:uid="{EAA268A0-4343-4D44-AF42-B95AB3CB9584}"/>
    <cellStyle name="Input [yellow] 15 3 2" xfId="38184" xr:uid="{E7FC0BB3-BF17-4A3E-9E0E-550C6025BCA1}"/>
    <cellStyle name="Input [yellow] 15 3 3" xfId="38185" xr:uid="{B08B6A0F-CA5A-4976-974B-321BEB645273}"/>
    <cellStyle name="Input [yellow] 15 4" xfId="38186" xr:uid="{1A267920-0967-4C72-B400-B935127F4A38}"/>
    <cellStyle name="Input [yellow] 15 4 2" xfId="38187" xr:uid="{C574A7B2-D3C1-45F2-ABAD-F72D43332AFD}"/>
    <cellStyle name="Input [yellow] 15 4 3" xfId="38188" xr:uid="{F3C08650-803A-4438-B8B6-66AF5C922758}"/>
    <cellStyle name="Input [yellow] 15 5" xfId="38189" xr:uid="{E202D467-150F-4174-9BB7-7A499F56C4CC}"/>
    <cellStyle name="Input [yellow] 15 5 2" xfId="38190" xr:uid="{3F0222D0-3B22-4707-963F-A2C327BAC42C}"/>
    <cellStyle name="Input [yellow] 15 5 3" xfId="38191" xr:uid="{46E2D2C1-774E-4D29-A6D5-D758EE53410B}"/>
    <cellStyle name="Input [yellow] 15 6" xfId="38192" xr:uid="{A3686DAF-A32D-4BC8-AF24-6D1DE9546E98}"/>
    <cellStyle name="Input [yellow] 15 6 2" xfId="38193" xr:uid="{04DC73D6-D95F-4DD4-AC51-228E3AA98DAD}"/>
    <cellStyle name="Input [yellow] 15 6 3" xfId="38194" xr:uid="{AB5BE89D-246C-419B-998D-4CF08D8D9304}"/>
    <cellStyle name="Input [yellow] 15 7" xfId="38195" xr:uid="{0D634ACE-37EB-4D32-8CF1-6CEA1DAF656F}"/>
    <cellStyle name="Input [yellow] 15 8" xfId="38196" xr:uid="{73D361EE-8DC8-4B17-A234-2BD978D754E6}"/>
    <cellStyle name="Input [yellow] 16" xfId="38197" xr:uid="{1D8669FE-C49B-4465-8630-96A758A7424F}"/>
    <cellStyle name="Input [yellow] 16 2" xfId="38198" xr:uid="{9E54AB66-660B-4FCE-8413-77B81281C3CC}"/>
    <cellStyle name="Input [yellow] 16 2 2" xfId="38199" xr:uid="{14A48C4C-9099-4F80-A848-0D8144AD570E}"/>
    <cellStyle name="Input [yellow] 16 2 3" xfId="38200" xr:uid="{2187BAA9-0F4E-4FAB-BBDB-657660934729}"/>
    <cellStyle name="Input [yellow] 16 2 4" xfId="38201" xr:uid="{A19C29F4-BABB-4B36-9C0A-FBA111A26678}"/>
    <cellStyle name="Input [yellow] 16 2 5" xfId="38202" xr:uid="{89E11F09-F268-4916-A02B-8F5DE843E12C}"/>
    <cellStyle name="Input [yellow] 16 2 6" xfId="38203" xr:uid="{2069F110-1C9A-4AED-ABE8-27C101A2BF0E}"/>
    <cellStyle name="Input [yellow] 16 3" xfId="38204" xr:uid="{E1A815CC-FFEF-4E0D-A168-BBE4334D1457}"/>
    <cellStyle name="Input [yellow] 16 3 2" xfId="38205" xr:uid="{0958627C-44D0-4D75-BBDF-0F4117B38259}"/>
    <cellStyle name="Input [yellow] 16 3 3" xfId="38206" xr:uid="{55A9D4BD-D94E-4598-B3EF-410A7FC6E45C}"/>
    <cellStyle name="Input [yellow] 16 4" xfId="38207" xr:uid="{E9C74370-1FB5-49E0-8EDD-688F32A633B3}"/>
    <cellStyle name="Input [yellow] 16 4 2" xfId="38208" xr:uid="{CE7DF39B-9470-4D96-890F-303D5D1BE4A8}"/>
    <cellStyle name="Input [yellow] 16 4 3" xfId="38209" xr:uid="{B9CEB6C4-69F8-427F-A3F0-EA64BAE0A22C}"/>
    <cellStyle name="Input [yellow] 16 5" xfId="38210" xr:uid="{F1D2AD14-CB66-4154-9E04-4E9BAD3390C4}"/>
    <cellStyle name="Input [yellow] 16 5 2" xfId="38211" xr:uid="{7923ECDC-1E69-472F-81D4-8163D92C3956}"/>
    <cellStyle name="Input [yellow] 16 5 3" xfId="38212" xr:uid="{6043A3A9-EB1F-48BD-B426-016B93B261F3}"/>
    <cellStyle name="Input [yellow] 16 6" xfId="38213" xr:uid="{E13DFDB3-6C9F-404C-9D60-0F5F4C70E69D}"/>
    <cellStyle name="Input [yellow] 16 6 2" xfId="38214" xr:uid="{53AD3F65-0AAE-4576-8C34-18945639DDDE}"/>
    <cellStyle name="Input [yellow] 16 6 3" xfId="38215" xr:uid="{B82DA7B3-35FD-462D-9F0E-EA156C43CA56}"/>
    <cellStyle name="Input [yellow] 16 7" xfId="38216" xr:uid="{238C58A6-EBAF-42AB-977D-29652503F901}"/>
    <cellStyle name="Input [yellow] 16 8" xfId="38217" xr:uid="{F3098643-9E1E-43C2-980C-CA6F92BCE4EE}"/>
    <cellStyle name="Input [yellow] 17" xfId="38218" xr:uid="{C1EAB84D-4592-4D06-BA70-19FA889CF52D}"/>
    <cellStyle name="Input [yellow] 17 2" xfId="38219" xr:uid="{78168A04-89A1-43C4-9901-4E3D0B3472F0}"/>
    <cellStyle name="Input [yellow] 17 2 2" xfId="38220" xr:uid="{E47F3E72-933D-450E-A274-BE4E2AFA2DE0}"/>
    <cellStyle name="Input [yellow] 17 2 3" xfId="38221" xr:uid="{61660A54-5A15-442F-9E10-A615FC27316D}"/>
    <cellStyle name="Input [yellow] 17 2 4" xfId="38222" xr:uid="{F057A67C-1FF4-4B05-AD4D-62744D1570C7}"/>
    <cellStyle name="Input [yellow] 17 2 5" xfId="38223" xr:uid="{E7760FDC-2502-4373-A29D-12D74506C9EA}"/>
    <cellStyle name="Input [yellow] 17 2 6" xfId="38224" xr:uid="{F685FF13-9CB9-43E3-A5F4-0F1AA3E0C8A4}"/>
    <cellStyle name="Input [yellow] 17 3" xfId="38225" xr:uid="{D566FA15-1BBF-4940-8A0A-FC650FFFA4F7}"/>
    <cellStyle name="Input [yellow] 17 3 2" xfId="38226" xr:uid="{765C6BE3-6AD6-49B5-BEBC-06164F1BFCD1}"/>
    <cellStyle name="Input [yellow] 17 3 3" xfId="38227" xr:uid="{6EACC8BA-7E0B-4FDC-A8AE-BF6CEC8E8ABA}"/>
    <cellStyle name="Input [yellow] 17 4" xfId="38228" xr:uid="{B2ABB7B4-559A-497A-8F22-365F2A1F1C78}"/>
    <cellStyle name="Input [yellow] 17 4 2" xfId="38229" xr:uid="{20BD4E8C-839F-4291-8DD7-15DEAE8269A9}"/>
    <cellStyle name="Input [yellow] 17 4 3" xfId="38230" xr:uid="{80CB2498-4AFB-40B6-87FF-655F8AD2B9A0}"/>
    <cellStyle name="Input [yellow] 17 5" xfId="38231" xr:uid="{56D76EBF-EFE7-4CE6-9F15-8A412FCAEB04}"/>
    <cellStyle name="Input [yellow] 17 5 2" xfId="38232" xr:uid="{6164007E-BEA4-4C11-9102-7F587E79088C}"/>
    <cellStyle name="Input [yellow] 17 5 3" xfId="38233" xr:uid="{923D02E4-DAC2-47B6-82B1-091307B43D59}"/>
    <cellStyle name="Input [yellow] 17 6" xfId="38234" xr:uid="{CC889C2B-82F3-4ED8-AC96-DE71BF7604DE}"/>
    <cellStyle name="Input [yellow] 17 6 2" xfId="38235" xr:uid="{19277E12-48AA-443C-8663-92A1CD8A8D8D}"/>
    <cellStyle name="Input [yellow] 17 6 3" xfId="38236" xr:uid="{70063B66-A39F-4285-9F09-70D0BC4BACE6}"/>
    <cellStyle name="Input [yellow] 17 7" xfId="38237" xr:uid="{7F2E818F-F6FB-4AE1-B174-C8E542DFFE71}"/>
    <cellStyle name="Input [yellow] 17 8" xfId="38238" xr:uid="{96E67887-7898-4246-A6C8-7CC80EB5C856}"/>
    <cellStyle name="Input [yellow] 18" xfId="38239" xr:uid="{232D7034-68C3-4576-9DC3-E2552455DF4F}"/>
    <cellStyle name="Input [yellow] 18 2" xfId="38240" xr:uid="{2561EA3C-9631-4FAE-B08D-7545442E6FB2}"/>
    <cellStyle name="Input [yellow] 18 2 2" xfId="38241" xr:uid="{5184C8E7-D039-4704-B262-56C19F9D1901}"/>
    <cellStyle name="Input [yellow] 18 2 3" xfId="38242" xr:uid="{8341029A-C5A3-4C1F-A485-2D5E4669EAA5}"/>
    <cellStyle name="Input [yellow] 18 2 4" xfId="38243" xr:uid="{44C4389A-AC75-4CE7-8D4D-69F3EAE7B7C7}"/>
    <cellStyle name="Input [yellow] 18 2 5" xfId="38244" xr:uid="{452A1794-0B62-4281-8A3B-564B589D0F57}"/>
    <cellStyle name="Input [yellow] 18 2 6" xfId="38245" xr:uid="{EA370671-09A2-4199-949B-24100E4BD7B3}"/>
    <cellStyle name="Input [yellow] 18 3" xfId="38246" xr:uid="{FD2AEDC4-0082-431F-B4B0-CDD0285D6C4F}"/>
    <cellStyle name="Input [yellow] 18 3 2" xfId="38247" xr:uid="{A81C7017-EAD7-4386-A50D-8BC918208D7A}"/>
    <cellStyle name="Input [yellow] 18 3 3" xfId="38248" xr:uid="{11863896-FFD0-4366-9F79-B1DAB1E32099}"/>
    <cellStyle name="Input [yellow] 18 4" xfId="38249" xr:uid="{E85E4953-BC9E-4695-8205-6A66E34ED5A7}"/>
    <cellStyle name="Input [yellow] 18 4 2" xfId="38250" xr:uid="{960208A5-A55F-445F-A420-275029BFB86C}"/>
    <cellStyle name="Input [yellow] 18 4 3" xfId="38251" xr:uid="{61D6D0E3-DF0B-49DE-893C-26175E499D6B}"/>
    <cellStyle name="Input [yellow] 18 5" xfId="38252" xr:uid="{80AD3A07-8809-462C-9571-D02359096F93}"/>
    <cellStyle name="Input [yellow] 18 5 2" xfId="38253" xr:uid="{D7D56C1E-B01F-48FE-B382-FA8AC5171C96}"/>
    <cellStyle name="Input [yellow] 18 5 3" xfId="38254" xr:uid="{1B17F88F-B460-4746-8F42-E77F43593D88}"/>
    <cellStyle name="Input [yellow] 18 6" xfId="38255" xr:uid="{EF669E6C-9FD8-4DED-8F4C-303CDE92154B}"/>
    <cellStyle name="Input [yellow] 18 6 2" xfId="38256" xr:uid="{8ADCEC1D-2B66-40CD-B372-7BB80649FF94}"/>
    <cellStyle name="Input [yellow] 18 6 3" xfId="38257" xr:uid="{4C7B57E4-A663-4143-9EB8-E44DFFE1A5BE}"/>
    <cellStyle name="Input [yellow] 18 7" xfId="38258" xr:uid="{03C6F6E7-FB1E-4D9D-805C-9A8CD8A15CBE}"/>
    <cellStyle name="Input [yellow] 18 8" xfId="38259" xr:uid="{63E4BE79-F966-468C-A8BC-33CF6776439D}"/>
    <cellStyle name="Input [yellow] 19" xfId="38260" xr:uid="{F207F1EE-9979-4928-885A-8479EDF9A6D0}"/>
    <cellStyle name="Input [yellow] 19 2" xfId="38261" xr:uid="{57CF1D91-0314-4AC3-AEF7-95FB590FBFD4}"/>
    <cellStyle name="Input [yellow] 19 2 2" xfId="38262" xr:uid="{9F1A5F34-FD0F-48DB-A2C7-7EBA0E6FEE4D}"/>
    <cellStyle name="Input [yellow] 19 2 3" xfId="38263" xr:uid="{43EC56EC-3AFF-453B-BB9C-D87CF848087B}"/>
    <cellStyle name="Input [yellow] 19 2 4" xfId="38264" xr:uid="{F875B31E-BEC5-4A7A-8771-514543EE8BA7}"/>
    <cellStyle name="Input [yellow] 19 2 5" xfId="38265" xr:uid="{27B5D99A-EECE-4F43-ACDE-4790A635BDD6}"/>
    <cellStyle name="Input [yellow] 19 2 6" xfId="38266" xr:uid="{F0EB3B2D-7CF5-43CF-9340-77A3DD23744B}"/>
    <cellStyle name="Input [yellow] 19 3" xfId="38267" xr:uid="{1FA25492-7B95-481B-B0D8-752217DDE9F1}"/>
    <cellStyle name="Input [yellow] 19 3 2" xfId="38268" xr:uid="{4C5B87ED-7262-4483-B0D9-955D18E0BF19}"/>
    <cellStyle name="Input [yellow] 19 3 3" xfId="38269" xr:uid="{2DA3F615-1B59-469B-9FD6-FC3F84AA1044}"/>
    <cellStyle name="Input [yellow] 19 4" xfId="38270" xr:uid="{047D3345-2C6C-4391-BDDC-A8E24C4DE6A6}"/>
    <cellStyle name="Input [yellow] 19 4 2" xfId="38271" xr:uid="{2648E3C4-9376-47F1-836D-E38FAF3CC2C1}"/>
    <cellStyle name="Input [yellow] 19 4 3" xfId="38272" xr:uid="{DEDB7396-1830-4CBA-84B5-C5A96CAFE965}"/>
    <cellStyle name="Input [yellow] 19 5" xfId="38273" xr:uid="{EE45A9E0-CEE0-440A-9C8E-49EC94DFFC25}"/>
    <cellStyle name="Input [yellow] 19 5 2" xfId="38274" xr:uid="{7607F35C-4DEF-4563-8D1B-8DDF16F04E49}"/>
    <cellStyle name="Input [yellow] 19 5 3" xfId="38275" xr:uid="{4D74D6F5-9B86-4956-A3DA-711FFD24D871}"/>
    <cellStyle name="Input [yellow] 19 6" xfId="38276" xr:uid="{3E5164D4-133D-46B4-A359-B049FED6AE02}"/>
    <cellStyle name="Input [yellow] 19 6 2" xfId="38277" xr:uid="{68900C50-D2E7-498E-A338-313E33EF6DB4}"/>
    <cellStyle name="Input [yellow] 19 6 3" xfId="38278" xr:uid="{35F4B641-AE68-4DE1-84F6-9C15CF3799CF}"/>
    <cellStyle name="Input [yellow] 19 7" xfId="38279" xr:uid="{F0690A99-5FA8-4BE5-91DC-DD1A3479EDBE}"/>
    <cellStyle name="Input [yellow] 19 8" xfId="38280" xr:uid="{8DAE9807-1187-4B96-8BE1-EA9A1B3115F8}"/>
    <cellStyle name="Input [yellow] 2" xfId="38281" xr:uid="{3821D2FE-7C23-4347-A669-FFDBA4AE3E7B}"/>
    <cellStyle name="Input [yellow] 2 10" xfId="38282" xr:uid="{9AC3D826-D67B-4252-831B-9C84D1090B43}"/>
    <cellStyle name="Input [yellow] 2 10 2" xfId="38283" xr:uid="{8FE66506-4077-4AAA-AF1B-55F6D82C9C31}"/>
    <cellStyle name="Input [yellow] 2 10 2 2" xfId="38284" xr:uid="{DB2F1B31-E5F7-4FC8-A71F-892F25A5EAA1}"/>
    <cellStyle name="Input [yellow] 2 10 2 3" xfId="38285" xr:uid="{FC932039-7B5C-40A2-B107-9A3FCA78A421}"/>
    <cellStyle name="Input [yellow] 2 10 2 4" xfId="38286" xr:uid="{CDE70633-EAAE-404A-942A-4A8B8ECD6D58}"/>
    <cellStyle name="Input [yellow] 2 10 2 5" xfId="38287" xr:uid="{EC18B4EF-0916-4B0A-B362-D6853D72A342}"/>
    <cellStyle name="Input [yellow] 2 10 2 6" xfId="38288" xr:uid="{742BA20C-2986-49C4-9E77-3627F4B1A01A}"/>
    <cellStyle name="Input [yellow] 2 10 3" xfId="38289" xr:uid="{5BC21172-058A-4A48-A2AE-3F1CF6A5B59D}"/>
    <cellStyle name="Input [yellow] 2 10 3 2" xfId="38290" xr:uid="{6432D96E-8656-45DC-84AB-A918F6C7AD07}"/>
    <cellStyle name="Input [yellow] 2 10 3 3" xfId="38291" xr:uid="{D7A77F33-F75F-43B3-832C-178DE8654FC7}"/>
    <cellStyle name="Input [yellow] 2 10 4" xfId="38292" xr:uid="{90BE26EC-848D-4C10-8318-95205077EBD6}"/>
    <cellStyle name="Input [yellow] 2 10 4 2" xfId="38293" xr:uid="{941928B7-3EBC-4389-8C8A-2CE43A87D937}"/>
    <cellStyle name="Input [yellow] 2 10 4 3" xfId="38294" xr:uid="{244B0F80-ACA9-4733-BA2A-C3B9B7C08A0F}"/>
    <cellStyle name="Input [yellow] 2 10 5" xfId="38295" xr:uid="{A5F84DFD-80E6-44D8-BCFC-C20667C5EDE8}"/>
    <cellStyle name="Input [yellow] 2 10 5 2" xfId="38296" xr:uid="{E97786CE-726E-437E-A845-1611FBA0A12A}"/>
    <cellStyle name="Input [yellow] 2 10 5 3" xfId="38297" xr:uid="{9C546C63-5963-4053-893F-19F9E7FA14F7}"/>
    <cellStyle name="Input [yellow] 2 10 6" xfId="38298" xr:uid="{98F25644-39F8-4A71-A82C-AF894E1B3E7F}"/>
    <cellStyle name="Input [yellow] 2 10 6 2" xfId="38299" xr:uid="{62027ABE-97C8-451A-A0B4-E25059D84C23}"/>
    <cellStyle name="Input [yellow] 2 10 6 3" xfId="38300" xr:uid="{63E69C84-93E1-4E14-937A-9799750BF6CF}"/>
    <cellStyle name="Input [yellow] 2 10 7" xfId="38301" xr:uid="{EC5D75B1-327D-46AA-9092-64A30A64214E}"/>
    <cellStyle name="Input [yellow] 2 10 8" xfId="38302" xr:uid="{ECDDDA0A-CA7F-4BE6-8A89-C85BE740DCF7}"/>
    <cellStyle name="Input [yellow] 2 11" xfId="38303" xr:uid="{88EF19DA-5A41-48BB-B2B0-3AC6E45B694E}"/>
    <cellStyle name="Input [yellow] 2 11 2" xfId="38304" xr:uid="{CE0FAC91-EE5C-42D7-B583-3427A0122C43}"/>
    <cellStyle name="Input [yellow] 2 11 2 2" xfId="38305" xr:uid="{B1946A46-432E-4763-81DE-923C08B59B60}"/>
    <cellStyle name="Input [yellow] 2 11 2 3" xfId="38306" xr:uid="{0400BF81-0E81-4CF0-A5D1-6FD0708FE7EA}"/>
    <cellStyle name="Input [yellow] 2 11 2 4" xfId="38307" xr:uid="{95C749CB-5D8A-43DA-9CC0-4644746D40A5}"/>
    <cellStyle name="Input [yellow] 2 11 2 5" xfId="38308" xr:uid="{9932E121-DB6A-423F-BF23-77C3BFA2D821}"/>
    <cellStyle name="Input [yellow] 2 11 2 6" xfId="38309" xr:uid="{76682667-B21D-4BF0-AE76-06F3C07445B7}"/>
    <cellStyle name="Input [yellow] 2 11 3" xfId="38310" xr:uid="{E131C645-93BC-499F-AC6F-9BDB132EFD0C}"/>
    <cellStyle name="Input [yellow] 2 11 3 2" xfId="38311" xr:uid="{B06FB74B-D678-436E-86E1-EA83DCA9D5D9}"/>
    <cellStyle name="Input [yellow] 2 11 3 3" xfId="38312" xr:uid="{BE1AA1C4-3FD9-43D2-9831-BFDF02B6A138}"/>
    <cellStyle name="Input [yellow] 2 11 4" xfId="38313" xr:uid="{156397E6-FCB1-415C-A216-505CB2789FFC}"/>
    <cellStyle name="Input [yellow] 2 11 4 2" xfId="38314" xr:uid="{FCBCD4B7-379E-4608-A8FB-0AEC7E9B041A}"/>
    <cellStyle name="Input [yellow] 2 11 4 3" xfId="38315" xr:uid="{E90EFC00-171C-4956-8B5B-10409BA12CCD}"/>
    <cellStyle name="Input [yellow] 2 11 5" xfId="38316" xr:uid="{0002C84C-E7B4-45BB-A4CB-6E02B076BD31}"/>
    <cellStyle name="Input [yellow] 2 11 5 2" xfId="38317" xr:uid="{F9C7EF49-A85F-41E2-A29E-D13BDD20FFA4}"/>
    <cellStyle name="Input [yellow] 2 11 5 3" xfId="38318" xr:uid="{95F73ABA-D9EC-4BFC-A277-B931A036E8D6}"/>
    <cellStyle name="Input [yellow] 2 11 6" xfId="38319" xr:uid="{0116B4CC-B1C5-4474-BD2C-DC9783753964}"/>
    <cellStyle name="Input [yellow] 2 11 6 2" xfId="38320" xr:uid="{091A20B7-424D-4875-BDBB-9A5345E668AC}"/>
    <cellStyle name="Input [yellow] 2 11 6 3" xfId="38321" xr:uid="{DB060214-A1A7-4731-ABCA-39014F5A96F9}"/>
    <cellStyle name="Input [yellow] 2 11 7" xfId="38322" xr:uid="{0FE11621-B803-4477-8136-D85139B77F48}"/>
    <cellStyle name="Input [yellow] 2 11 8" xfId="38323" xr:uid="{1B0F064B-3487-425B-BDB1-743045B093DE}"/>
    <cellStyle name="Input [yellow] 2 12" xfId="38324" xr:uid="{7F25E66B-3E59-4F99-96E7-1793840D3F84}"/>
    <cellStyle name="Input [yellow] 2 12 2" xfId="38325" xr:uid="{F8EBDE0E-51A8-4A82-8FB0-664F2E6CBFC0}"/>
    <cellStyle name="Input [yellow] 2 12 2 2" xfId="38326" xr:uid="{6BD92F26-1F90-4567-B416-A0A93FD88D02}"/>
    <cellStyle name="Input [yellow] 2 12 2 3" xfId="38327" xr:uid="{E1827ADA-65CB-44A4-94F7-ED800CB373FD}"/>
    <cellStyle name="Input [yellow] 2 12 2 4" xfId="38328" xr:uid="{C0D27043-DA68-4DDE-84F1-F7105225C2EB}"/>
    <cellStyle name="Input [yellow] 2 12 2 5" xfId="38329" xr:uid="{14BC2E82-19E1-41D6-912A-3286BA0B0080}"/>
    <cellStyle name="Input [yellow] 2 12 2 6" xfId="38330" xr:uid="{F16C68D0-2E39-4AA4-937D-684F034269C4}"/>
    <cellStyle name="Input [yellow] 2 12 3" xfId="38331" xr:uid="{94F469B7-9F8F-4315-8B69-92F747B9604B}"/>
    <cellStyle name="Input [yellow] 2 12 3 2" xfId="38332" xr:uid="{FA96EF66-E768-4925-A7F8-194A4FD867C8}"/>
    <cellStyle name="Input [yellow] 2 12 3 3" xfId="38333" xr:uid="{6D7C36ED-1D9B-4333-8903-D83A2B72441F}"/>
    <cellStyle name="Input [yellow] 2 12 4" xfId="38334" xr:uid="{2B3E07F7-E2BD-48D5-81E2-5305914D51EA}"/>
    <cellStyle name="Input [yellow] 2 12 4 2" xfId="38335" xr:uid="{6E8D2497-9B45-43F5-AA1B-53C6F1BDEC4C}"/>
    <cellStyle name="Input [yellow] 2 12 4 3" xfId="38336" xr:uid="{F04D24C7-D63F-418C-9402-1E01AA66FC08}"/>
    <cellStyle name="Input [yellow] 2 12 5" xfId="38337" xr:uid="{7B04B059-2EA5-4762-989F-D25B0798E756}"/>
    <cellStyle name="Input [yellow] 2 12 5 2" xfId="38338" xr:uid="{D9D721A9-318D-4845-A7ED-A9305AFA126A}"/>
    <cellStyle name="Input [yellow] 2 12 5 3" xfId="38339" xr:uid="{B3789916-0D35-493D-B7D2-E4CB57E6808B}"/>
    <cellStyle name="Input [yellow] 2 12 6" xfId="38340" xr:uid="{D5566991-1784-402A-AA51-2983DCDC9005}"/>
    <cellStyle name="Input [yellow] 2 12 6 2" xfId="38341" xr:uid="{9E2B65A6-0D8C-4E3D-95C9-BC898D221DE9}"/>
    <cellStyle name="Input [yellow] 2 12 6 3" xfId="38342" xr:uid="{6004055D-0796-4469-BA53-2278985442FB}"/>
    <cellStyle name="Input [yellow] 2 12 7" xfId="38343" xr:uid="{91C8497E-59E0-4579-A9BF-2AF5E3A4EC74}"/>
    <cellStyle name="Input [yellow] 2 12 8" xfId="38344" xr:uid="{4FDF264A-635D-4410-8E2C-F55E894AC999}"/>
    <cellStyle name="Input [yellow] 2 13" xfId="38345" xr:uid="{49B462FC-09F4-4C0C-946B-712CDC3EBFF3}"/>
    <cellStyle name="Input [yellow] 2 13 2" xfId="38346" xr:uid="{1B36214C-82E8-49F9-86A7-26ACCBE8F4F2}"/>
    <cellStyle name="Input [yellow] 2 13 2 2" xfId="38347" xr:uid="{F40DD232-018E-446C-94A9-A400857E7215}"/>
    <cellStyle name="Input [yellow] 2 13 2 3" xfId="38348" xr:uid="{5F89A835-EA19-41A0-AFDC-29BBD58C2CDF}"/>
    <cellStyle name="Input [yellow] 2 13 2 4" xfId="38349" xr:uid="{604B9C6A-48FA-415E-89E3-C9ABEF41CB69}"/>
    <cellStyle name="Input [yellow] 2 13 2 5" xfId="38350" xr:uid="{18A7F4B6-BDBB-4807-A997-3476C16350ED}"/>
    <cellStyle name="Input [yellow] 2 13 2 6" xfId="38351" xr:uid="{2D372CCD-F1C8-4D77-8CD0-DAA7E2A2ECE0}"/>
    <cellStyle name="Input [yellow] 2 13 3" xfId="38352" xr:uid="{B96C66B2-243B-4698-84E6-0F4A25C9CCB2}"/>
    <cellStyle name="Input [yellow] 2 13 3 2" xfId="38353" xr:uid="{063FDE8E-BF06-4700-98A8-FB39882872E9}"/>
    <cellStyle name="Input [yellow] 2 13 3 3" xfId="38354" xr:uid="{12C2AB76-5557-4135-92BF-CFB1424C5B1E}"/>
    <cellStyle name="Input [yellow] 2 13 4" xfId="38355" xr:uid="{6CAC7ED2-AAD2-424B-88D4-5C82B88A1C34}"/>
    <cellStyle name="Input [yellow] 2 13 4 2" xfId="38356" xr:uid="{B2AD72A7-1FE2-4C70-A7B6-472A3AF650AF}"/>
    <cellStyle name="Input [yellow] 2 13 4 3" xfId="38357" xr:uid="{D40108C8-04D5-48D7-8803-D00829DC7726}"/>
    <cellStyle name="Input [yellow] 2 13 5" xfId="38358" xr:uid="{2C412549-491B-495F-856B-2D123A00BA84}"/>
    <cellStyle name="Input [yellow] 2 13 5 2" xfId="38359" xr:uid="{ABB41E40-6610-4441-89CF-A1B9B5084B91}"/>
    <cellStyle name="Input [yellow] 2 13 5 3" xfId="38360" xr:uid="{A4297777-F65B-4FD4-8346-0F9C17DCA0EE}"/>
    <cellStyle name="Input [yellow] 2 13 6" xfId="38361" xr:uid="{9636D35C-9341-4872-8C22-9E91E6EBC726}"/>
    <cellStyle name="Input [yellow] 2 13 6 2" xfId="38362" xr:uid="{B780360C-663B-428A-9D01-32EE40E19CB3}"/>
    <cellStyle name="Input [yellow] 2 13 6 3" xfId="38363" xr:uid="{E5E2C511-9131-4EA7-8DFA-4AE7FBAAE536}"/>
    <cellStyle name="Input [yellow] 2 13 7" xfId="38364" xr:uid="{D692ED7F-DA1D-49AA-A48A-43A468017EB5}"/>
    <cellStyle name="Input [yellow] 2 13 8" xfId="38365" xr:uid="{DE72C5E6-9052-4DAE-9365-39E6029A148B}"/>
    <cellStyle name="Input [yellow] 2 14" xfId="38366" xr:uid="{2446BD16-45C1-46B2-BEE5-76EC7F820E86}"/>
    <cellStyle name="Input [yellow] 2 14 2" xfId="38367" xr:uid="{A7C90EA4-CA5B-450F-9359-B1DEC36C05F9}"/>
    <cellStyle name="Input [yellow] 2 14 2 2" xfId="38368" xr:uid="{BD2CD09B-3E1E-4E91-A559-A9B666804EE4}"/>
    <cellStyle name="Input [yellow] 2 14 2 3" xfId="38369" xr:uid="{453D6440-7AF4-409F-A849-004CE34A941D}"/>
    <cellStyle name="Input [yellow] 2 14 2 4" xfId="38370" xr:uid="{8BA3DA6A-3AEA-4161-846F-C95D992872B4}"/>
    <cellStyle name="Input [yellow] 2 14 2 5" xfId="38371" xr:uid="{49DD8053-6BAC-4FCF-A824-8670E17EAFFE}"/>
    <cellStyle name="Input [yellow] 2 14 2 6" xfId="38372" xr:uid="{333164A9-6189-4764-A75E-E082175D2E4F}"/>
    <cellStyle name="Input [yellow] 2 14 3" xfId="38373" xr:uid="{ECE9EAB6-1930-41D3-B6F0-CC77625F72B0}"/>
    <cellStyle name="Input [yellow] 2 14 3 2" xfId="38374" xr:uid="{9CB37C27-9007-4A6C-97A6-B0899D19AEEB}"/>
    <cellStyle name="Input [yellow] 2 14 3 3" xfId="38375" xr:uid="{D3693F87-004C-4305-87DC-9B1835DCD6B5}"/>
    <cellStyle name="Input [yellow] 2 14 4" xfId="38376" xr:uid="{271BD4DD-04FD-4A88-AC85-5FD3ECB39AD8}"/>
    <cellStyle name="Input [yellow] 2 14 4 2" xfId="38377" xr:uid="{97954080-C409-4118-A604-86A717090175}"/>
    <cellStyle name="Input [yellow] 2 14 4 3" xfId="38378" xr:uid="{E94EF46F-9538-4DBF-B0DC-D86A740E5210}"/>
    <cellStyle name="Input [yellow] 2 14 5" xfId="38379" xr:uid="{F9B111AD-B529-4505-97B1-A08F625BECEC}"/>
    <cellStyle name="Input [yellow] 2 14 5 2" xfId="38380" xr:uid="{D9148AEC-A51F-41C4-A10D-39345B955D78}"/>
    <cellStyle name="Input [yellow] 2 14 5 3" xfId="38381" xr:uid="{617FEA4B-1029-4348-B5E8-685265E754EF}"/>
    <cellStyle name="Input [yellow] 2 14 6" xfId="38382" xr:uid="{85C26E47-6008-4394-9CAA-DF417C2DC23C}"/>
    <cellStyle name="Input [yellow] 2 14 6 2" xfId="38383" xr:uid="{52C39A69-3E8D-4C93-A8B0-4AE3EF462D96}"/>
    <cellStyle name="Input [yellow] 2 14 6 3" xfId="38384" xr:uid="{9E5505C4-4A13-40C7-B597-C1911ABCD5B4}"/>
    <cellStyle name="Input [yellow] 2 14 7" xfId="38385" xr:uid="{CDC9375F-FA6E-47EA-8208-C46462721D32}"/>
    <cellStyle name="Input [yellow] 2 14 8" xfId="38386" xr:uid="{EAC6E488-7E37-4DBC-99FC-0517B2B62912}"/>
    <cellStyle name="Input [yellow] 2 15" xfId="38387" xr:uid="{18E508AC-922A-4A73-A3ED-C78152325A7E}"/>
    <cellStyle name="Input [yellow] 2 15 2" xfId="38388" xr:uid="{8624DE29-444B-4660-9D93-7CF89004B514}"/>
    <cellStyle name="Input [yellow] 2 15 2 2" xfId="38389" xr:uid="{45D4CFE6-51AF-43BC-8CE8-2FAB7B34B43D}"/>
    <cellStyle name="Input [yellow] 2 15 2 3" xfId="38390" xr:uid="{9108A2D3-3532-43D1-85E8-CA62F8AD91E6}"/>
    <cellStyle name="Input [yellow] 2 15 2 4" xfId="38391" xr:uid="{E9C5720B-8722-4BE6-B7F4-136426EB7A0A}"/>
    <cellStyle name="Input [yellow] 2 15 2 5" xfId="38392" xr:uid="{63BCE529-0CC2-449E-A670-91F8DD7BE043}"/>
    <cellStyle name="Input [yellow] 2 15 2 6" xfId="38393" xr:uid="{E1EC636A-B22D-4053-B3D8-E85EEC416724}"/>
    <cellStyle name="Input [yellow] 2 15 3" xfId="38394" xr:uid="{8D53075E-E371-4069-8215-0F08D7E7F622}"/>
    <cellStyle name="Input [yellow] 2 15 3 2" xfId="38395" xr:uid="{90F47EB5-0016-4907-9DC2-19BB2611B1F0}"/>
    <cellStyle name="Input [yellow] 2 15 3 3" xfId="38396" xr:uid="{414C5311-B0B8-410F-BD80-A738C862F29A}"/>
    <cellStyle name="Input [yellow] 2 15 4" xfId="38397" xr:uid="{811257FA-99E8-4786-A05D-3652E23306C6}"/>
    <cellStyle name="Input [yellow] 2 15 4 2" xfId="38398" xr:uid="{929AA3AC-16A9-444A-8F9B-73006695736B}"/>
    <cellStyle name="Input [yellow] 2 15 4 3" xfId="38399" xr:uid="{EEC00ADE-CB65-408A-A9AC-AB0EFFEE7171}"/>
    <cellStyle name="Input [yellow] 2 15 5" xfId="38400" xr:uid="{C6B8CE8F-11B0-402D-AA92-7DB044AA7AEE}"/>
    <cellStyle name="Input [yellow] 2 15 5 2" xfId="38401" xr:uid="{4A74557D-8287-4956-A812-9A7FA7D1AB71}"/>
    <cellStyle name="Input [yellow] 2 15 5 3" xfId="38402" xr:uid="{91758BE3-ED79-4DCD-B597-85DEC2E4849E}"/>
    <cellStyle name="Input [yellow] 2 15 6" xfId="38403" xr:uid="{8E6A3F28-0A0F-44AD-8A35-3036703157EA}"/>
    <cellStyle name="Input [yellow] 2 15 6 2" xfId="38404" xr:uid="{0D6C9A14-8863-4710-A40A-FC68804AD93F}"/>
    <cellStyle name="Input [yellow] 2 15 6 3" xfId="38405" xr:uid="{5F062314-6784-45A3-A365-7778321D6010}"/>
    <cellStyle name="Input [yellow] 2 15 7" xfId="38406" xr:uid="{3158E2DA-D9BF-428E-B873-7F09A70FF835}"/>
    <cellStyle name="Input [yellow] 2 15 8" xfId="38407" xr:uid="{A7AC622D-625B-4E7D-9F07-516EFD34E5EF}"/>
    <cellStyle name="Input [yellow] 2 16" xfId="38408" xr:uid="{FB5E9B59-6A20-4FBA-9F81-1B6C38380D4E}"/>
    <cellStyle name="Input [yellow] 2 16 2" xfId="38409" xr:uid="{ECCA7326-EED1-4C6A-9119-A8A31EA8ED62}"/>
    <cellStyle name="Input [yellow] 2 16 2 2" xfId="38410" xr:uid="{DC10ACF5-9AE1-4B91-BFBD-BC447F9B45D9}"/>
    <cellStyle name="Input [yellow] 2 16 2 3" xfId="38411" xr:uid="{D8BC898A-CF40-4AEA-BA22-2DDBF43A4AB0}"/>
    <cellStyle name="Input [yellow] 2 16 2 4" xfId="38412" xr:uid="{3BCFFCB8-0F5F-4F3E-B2DF-28EBB0A6A39B}"/>
    <cellStyle name="Input [yellow] 2 16 2 5" xfId="38413" xr:uid="{47F581D3-43FE-4EF1-B75F-16D42849CAE3}"/>
    <cellStyle name="Input [yellow] 2 16 2 6" xfId="38414" xr:uid="{654615A7-CD1E-4D03-BC0B-08513CB7E0BE}"/>
    <cellStyle name="Input [yellow] 2 16 3" xfId="38415" xr:uid="{6BFDB7D5-18E3-44A6-BB0D-53FF7DC940BC}"/>
    <cellStyle name="Input [yellow] 2 16 3 2" xfId="38416" xr:uid="{5CA12425-3D71-430F-AEF7-21AAB08E31D8}"/>
    <cellStyle name="Input [yellow] 2 16 3 3" xfId="38417" xr:uid="{C4E6801B-4324-436F-828C-3CC1C5FAD122}"/>
    <cellStyle name="Input [yellow] 2 16 4" xfId="38418" xr:uid="{0789C330-E95B-47EB-B9B5-4615F37AACD7}"/>
    <cellStyle name="Input [yellow] 2 16 4 2" xfId="38419" xr:uid="{A59D6ED9-3B5C-4816-AC30-FB59771ECE3C}"/>
    <cellStyle name="Input [yellow] 2 16 4 3" xfId="38420" xr:uid="{5306FAC7-D3A4-4078-97E1-BE210D5B3FE9}"/>
    <cellStyle name="Input [yellow] 2 16 5" xfId="38421" xr:uid="{3ECD0A4C-DC2A-441F-9556-36912806A77F}"/>
    <cellStyle name="Input [yellow] 2 16 5 2" xfId="38422" xr:uid="{FB315234-02A0-492F-9F9C-AA802725EE40}"/>
    <cellStyle name="Input [yellow] 2 16 5 3" xfId="38423" xr:uid="{5EA8769E-BFEE-4FF4-9017-CDE0A1E2F3B5}"/>
    <cellStyle name="Input [yellow] 2 16 6" xfId="38424" xr:uid="{0EE5DB69-7096-476E-98BB-C7F794A8D3F7}"/>
    <cellStyle name="Input [yellow] 2 16 6 2" xfId="38425" xr:uid="{8AE25EDA-B411-49A9-AA57-EF9DF6866456}"/>
    <cellStyle name="Input [yellow] 2 16 6 3" xfId="38426" xr:uid="{0D067960-E705-4731-A718-DB237E9FEAE9}"/>
    <cellStyle name="Input [yellow] 2 16 7" xfId="38427" xr:uid="{5D4EE34E-3C01-491D-8CF1-E375F3425A41}"/>
    <cellStyle name="Input [yellow] 2 16 8" xfId="38428" xr:uid="{77DAA831-4C56-422F-A4AF-6251517FEE97}"/>
    <cellStyle name="Input [yellow] 2 17" xfId="38429" xr:uid="{8A3DDD91-2E0B-42F3-8590-80BE3B6AFB6A}"/>
    <cellStyle name="Input [yellow] 2 17 2" xfId="38430" xr:uid="{16E936E9-28C1-4CF9-9D7E-A61D633A2C41}"/>
    <cellStyle name="Input [yellow] 2 17 2 2" xfId="38431" xr:uid="{49BCFBFE-126D-4B15-A050-FF754CEC2EF1}"/>
    <cellStyle name="Input [yellow] 2 17 2 3" xfId="38432" xr:uid="{D3C44878-32E9-4D0C-B047-920246AD9704}"/>
    <cellStyle name="Input [yellow] 2 17 2 4" xfId="38433" xr:uid="{9AE64095-57FD-41D2-8F41-2841B10F4FAF}"/>
    <cellStyle name="Input [yellow] 2 17 2 5" xfId="38434" xr:uid="{7A7C82A0-D711-474E-A445-EF7FFFCF34FD}"/>
    <cellStyle name="Input [yellow] 2 17 2 6" xfId="38435" xr:uid="{7E9513DC-843C-45D8-9070-612CEAA95A80}"/>
    <cellStyle name="Input [yellow] 2 17 3" xfId="38436" xr:uid="{2CBF5EAE-F465-4FC1-84E4-E9DA313597F8}"/>
    <cellStyle name="Input [yellow] 2 17 3 2" xfId="38437" xr:uid="{9598E4D4-D829-4B00-B1B1-C11F627769C1}"/>
    <cellStyle name="Input [yellow] 2 17 3 3" xfId="38438" xr:uid="{2CBFFC3E-E40A-4C39-A0F3-784669ABF8BF}"/>
    <cellStyle name="Input [yellow] 2 17 4" xfId="38439" xr:uid="{209440DA-B59E-47B2-835A-B61D2C485059}"/>
    <cellStyle name="Input [yellow] 2 17 4 2" xfId="38440" xr:uid="{0F4B4F50-E7AA-4951-AB0B-1BF6629D299C}"/>
    <cellStyle name="Input [yellow] 2 17 4 3" xfId="38441" xr:uid="{16ABF03C-7884-46A2-B3A3-F24ABA6523E6}"/>
    <cellStyle name="Input [yellow] 2 17 5" xfId="38442" xr:uid="{2AA0FEE1-40AE-48C5-9FF2-C92131205157}"/>
    <cellStyle name="Input [yellow] 2 17 5 2" xfId="38443" xr:uid="{BE06EAFA-BF92-4FA6-820A-326ACA03E6CB}"/>
    <cellStyle name="Input [yellow] 2 17 5 3" xfId="38444" xr:uid="{74521B28-4039-4AC9-9C29-FE071744F3A8}"/>
    <cellStyle name="Input [yellow] 2 17 6" xfId="38445" xr:uid="{48873486-D4D6-4B05-A986-EB4470E49A14}"/>
    <cellStyle name="Input [yellow] 2 17 6 2" xfId="38446" xr:uid="{E4A0FA4A-32EF-49AB-9B4E-38A25205FB43}"/>
    <cellStyle name="Input [yellow] 2 17 6 3" xfId="38447" xr:uid="{D21FB009-2DA3-4B60-900B-1E7B5FF4551B}"/>
    <cellStyle name="Input [yellow] 2 17 7" xfId="38448" xr:uid="{DC10AF2C-2BBD-4889-8A00-56DDF030A9CE}"/>
    <cellStyle name="Input [yellow] 2 17 8" xfId="38449" xr:uid="{A56E2D42-649E-428B-8D67-DDF29B6BF87D}"/>
    <cellStyle name="Input [yellow] 2 18" xfId="38450" xr:uid="{788F85D1-09BC-4336-9A60-A53ED5FD229A}"/>
    <cellStyle name="Input [yellow] 2 18 2" xfId="38451" xr:uid="{4F3F1CCD-1C8E-41F5-9F66-03A83C92419E}"/>
    <cellStyle name="Input [yellow] 2 18 2 2" xfId="38452" xr:uid="{938D5B66-074A-4964-AC8E-A98C79E8CA9B}"/>
    <cellStyle name="Input [yellow] 2 18 2 3" xfId="38453" xr:uid="{AEBBA695-F3E7-4C79-A8B6-0ECB2EA52936}"/>
    <cellStyle name="Input [yellow] 2 18 2 4" xfId="38454" xr:uid="{DF919C4F-13D7-473D-88B4-8148E4C72202}"/>
    <cellStyle name="Input [yellow] 2 18 2 5" xfId="38455" xr:uid="{BBDC2496-EEF0-4F72-927E-1F3229F506A7}"/>
    <cellStyle name="Input [yellow] 2 18 2 6" xfId="38456" xr:uid="{017AC0DC-7B56-4A52-8BA4-66E28559AD46}"/>
    <cellStyle name="Input [yellow] 2 18 3" xfId="38457" xr:uid="{5FE67112-8732-4548-92A1-F55196ECAD05}"/>
    <cellStyle name="Input [yellow] 2 18 3 2" xfId="38458" xr:uid="{CF59AA84-53C1-40E7-80AA-620DE24FFF8B}"/>
    <cellStyle name="Input [yellow] 2 18 3 3" xfId="38459" xr:uid="{E2A2BE5C-5F2D-45A7-94E6-4F7D6DD94E7A}"/>
    <cellStyle name="Input [yellow] 2 18 4" xfId="38460" xr:uid="{DA7617A1-3397-4972-9AD7-774A28A06014}"/>
    <cellStyle name="Input [yellow] 2 18 4 2" xfId="38461" xr:uid="{370D1228-59CF-47A1-9D3C-A2351E8710F1}"/>
    <cellStyle name="Input [yellow] 2 18 4 3" xfId="38462" xr:uid="{93C56414-31BC-43E3-8B92-AD15DB8B8560}"/>
    <cellStyle name="Input [yellow] 2 18 5" xfId="38463" xr:uid="{01DCAC8F-F834-4848-823D-B2D87E9732B4}"/>
    <cellStyle name="Input [yellow] 2 18 5 2" xfId="38464" xr:uid="{B8D599C9-3CB6-409B-B641-457EC31DB2BE}"/>
    <cellStyle name="Input [yellow] 2 18 5 3" xfId="38465" xr:uid="{D0E7BE58-5F89-4FDE-87E6-30877E8E2E88}"/>
    <cellStyle name="Input [yellow] 2 18 6" xfId="38466" xr:uid="{CA090DD0-2FD5-4F19-A3B6-2779245F48B0}"/>
    <cellStyle name="Input [yellow] 2 18 6 2" xfId="38467" xr:uid="{68F7AE72-E78F-42CF-A495-E42C4E747F8A}"/>
    <cellStyle name="Input [yellow] 2 18 6 3" xfId="38468" xr:uid="{84D78D14-9D8D-4368-BD0C-9CB64B9E631A}"/>
    <cellStyle name="Input [yellow] 2 18 7" xfId="38469" xr:uid="{981F9FF1-3A12-4E83-AE96-164C35473137}"/>
    <cellStyle name="Input [yellow] 2 18 8" xfId="38470" xr:uid="{1BB40350-B573-457A-A439-BEC6E12EA06E}"/>
    <cellStyle name="Input [yellow] 2 19" xfId="38471" xr:uid="{D6E08E04-DCAF-4B05-8552-D36A514C586B}"/>
    <cellStyle name="Input [yellow] 2 19 2" xfId="38472" xr:uid="{0EEB24B7-DA03-46D3-8141-0B47EC91D4F9}"/>
    <cellStyle name="Input [yellow] 2 19 2 2" xfId="38473" xr:uid="{2B3CDC1C-088A-4516-8DD6-BD00589F151C}"/>
    <cellStyle name="Input [yellow] 2 19 2 3" xfId="38474" xr:uid="{A95C938F-2800-415B-93FA-0C280EE3782C}"/>
    <cellStyle name="Input [yellow] 2 19 2 4" xfId="38475" xr:uid="{F2D7301D-BCB9-4594-B0C3-B0BF90BDAE81}"/>
    <cellStyle name="Input [yellow] 2 19 2 5" xfId="38476" xr:uid="{A0BD4F38-BF0E-4B55-8071-2BEC99D0ED78}"/>
    <cellStyle name="Input [yellow] 2 19 2 6" xfId="38477" xr:uid="{96213907-FF32-49FB-9D1D-BCD413AD550B}"/>
    <cellStyle name="Input [yellow] 2 19 3" xfId="38478" xr:uid="{BB2B8617-BB44-4494-A6C5-AC12DB8EBD42}"/>
    <cellStyle name="Input [yellow] 2 19 3 2" xfId="38479" xr:uid="{D5741C92-164B-40A3-B95B-11060E7E1857}"/>
    <cellStyle name="Input [yellow] 2 19 3 3" xfId="38480" xr:uid="{5A5D4FB6-3E88-4251-BAE0-7BB5D11D0428}"/>
    <cellStyle name="Input [yellow] 2 19 4" xfId="38481" xr:uid="{13D2BCCA-C36D-4821-BCCF-4FFAEDFC972A}"/>
    <cellStyle name="Input [yellow] 2 19 4 2" xfId="38482" xr:uid="{BB54C1A5-809B-45CD-B22F-807EE46A2CC2}"/>
    <cellStyle name="Input [yellow] 2 19 4 3" xfId="38483" xr:uid="{8D0FF8C2-ED92-43C2-B046-7DD4834E12C2}"/>
    <cellStyle name="Input [yellow] 2 19 5" xfId="38484" xr:uid="{6C77EF32-4F55-4234-9F6D-FC19A3771291}"/>
    <cellStyle name="Input [yellow] 2 19 5 2" xfId="38485" xr:uid="{94B8CAD1-2021-4353-806A-28B698E98BD2}"/>
    <cellStyle name="Input [yellow] 2 19 5 3" xfId="38486" xr:uid="{9F690041-1E7D-4565-91D2-178162D4933F}"/>
    <cellStyle name="Input [yellow] 2 19 6" xfId="38487" xr:uid="{EFF216FF-0CAF-4365-A6B8-4FEDC03AD5F5}"/>
    <cellStyle name="Input [yellow] 2 19 6 2" xfId="38488" xr:uid="{6716599D-2D12-434D-B935-811D8D7C472D}"/>
    <cellStyle name="Input [yellow] 2 19 6 3" xfId="38489" xr:uid="{E7B386E4-2A4C-4041-AB2F-F8E84779B602}"/>
    <cellStyle name="Input [yellow] 2 19 7" xfId="38490" xr:uid="{275ED795-25A1-4FCA-B15B-EA855CAE2E99}"/>
    <cellStyle name="Input [yellow] 2 19 8" xfId="38491" xr:uid="{9CDFB14D-CDC1-428B-B608-3DCC8F648840}"/>
    <cellStyle name="Input [yellow] 2 2" xfId="38492" xr:uid="{3428A8A1-EC39-41F6-8965-F0A5C184E8FC}"/>
    <cellStyle name="Input [yellow] 2 2 10" xfId="38493" xr:uid="{4EE9C88B-8DD1-4368-BF26-B244C47FFC08}"/>
    <cellStyle name="Input [yellow] 2 2 10 2" xfId="38494" xr:uid="{1C0535A4-CA63-4BDE-8397-31A94426DB45}"/>
    <cellStyle name="Input [yellow] 2 2 10 2 2" xfId="38495" xr:uid="{B9513487-EC6D-492A-9021-A8058AC6DBCE}"/>
    <cellStyle name="Input [yellow] 2 2 10 2 3" xfId="38496" xr:uid="{DBFFE5BF-B7C2-4B1B-B40B-FBA87AAC91C3}"/>
    <cellStyle name="Input [yellow] 2 2 10 2 4" xfId="38497" xr:uid="{5238725E-9D92-4074-8391-9052503BC7CD}"/>
    <cellStyle name="Input [yellow] 2 2 10 2 5" xfId="38498" xr:uid="{50ED2B23-B410-45ED-B7F4-4D667687A919}"/>
    <cellStyle name="Input [yellow] 2 2 10 2 6" xfId="38499" xr:uid="{B5AEC2E2-DC41-4256-AAD2-D635D71E857F}"/>
    <cellStyle name="Input [yellow] 2 2 10 3" xfId="38500" xr:uid="{C05B0ABC-4637-4825-8F7E-E89537395A3F}"/>
    <cellStyle name="Input [yellow] 2 2 10 3 2" xfId="38501" xr:uid="{B98A54CC-74B3-403E-8F50-7488208BE67C}"/>
    <cellStyle name="Input [yellow] 2 2 10 3 3" xfId="38502" xr:uid="{B26D9231-0FBA-422E-8D62-70469F807461}"/>
    <cellStyle name="Input [yellow] 2 2 10 4" xfId="38503" xr:uid="{D6637093-FC64-44A2-ACC3-18FB4A6DDC32}"/>
    <cellStyle name="Input [yellow] 2 2 10 4 2" xfId="38504" xr:uid="{6A2C1097-9A94-4AF8-B21D-B679D0878127}"/>
    <cellStyle name="Input [yellow] 2 2 10 4 3" xfId="38505" xr:uid="{CCE59588-260C-461D-96F2-9A2AAF8CDCB8}"/>
    <cellStyle name="Input [yellow] 2 2 10 5" xfId="38506" xr:uid="{7B284878-D832-4565-9697-6D194738F9A9}"/>
    <cellStyle name="Input [yellow] 2 2 10 5 2" xfId="38507" xr:uid="{6589BE5C-BF9C-4D2A-BD4D-364CA1C6E1A0}"/>
    <cellStyle name="Input [yellow] 2 2 10 5 3" xfId="38508" xr:uid="{7BDE4180-68EF-4569-B1CB-48B0E9CDF060}"/>
    <cellStyle name="Input [yellow] 2 2 10 6" xfId="38509" xr:uid="{4FA1BF07-5AAF-4E64-8068-CF99DE4C9A25}"/>
    <cellStyle name="Input [yellow] 2 2 10 6 2" xfId="38510" xr:uid="{5770B09E-6FA4-4F2E-BEDC-5890E9A3FF4D}"/>
    <cellStyle name="Input [yellow] 2 2 10 6 3" xfId="38511" xr:uid="{570FB92D-2720-4867-B1C4-F1FC620697CF}"/>
    <cellStyle name="Input [yellow] 2 2 10 7" xfId="38512" xr:uid="{F3B587E3-C115-4D1E-B797-12393ACCFF04}"/>
    <cellStyle name="Input [yellow] 2 2 10 8" xfId="38513" xr:uid="{8E30EACC-4F1F-4176-9741-1D12D7078E4B}"/>
    <cellStyle name="Input [yellow] 2 2 11" xfId="38514" xr:uid="{AA18537C-A60A-404C-9DE2-51B15CD584BD}"/>
    <cellStyle name="Input [yellow] 2 2 11 2" xfId="38515" xr:uid="{33A3999F-34CE-46D8-B46B-595F2A175D7C}"/>
    <cellStyle name="Input [yellow] 2 2 11 2 2" xfId="38516" xr:uid="{8E45F550-1798-4ADE-A8EE-3D4AE1DB4FAF}"/>
    <cellStyle name="Input [yellow] 2 2 11 2 3" xfId="38517" xr:uid="{301D5B77-83E8-4788-93E4-375E3EA9F23B}"/>
    <cellStyle name="Input [yellow] 2 2 11 2 4" xfId="38518" xr:uid="{1D692DE0-396C-4269-85EC-C2AC1338602B}"/>
    <cellStyle name="Input [yellow] 2 2 11 2 5" xfId="38519" xr:uid="{24CB7FD1-031F-4BFA-A2B6-93B77DB9B0CC}"/>
    <cellStyle name="Input [yellow] 2 2 11 2 6" xfId="38520" xr:uid="{9956A061-8AFF-4113-AEE1-BB16716AB702}"/>
    <cellStyle name="Input [yellow] 2 2 11 3" xfId="38521" xr:uid="{A9B658FD-C8F6-4E9D-8C96-7214CEE99309}"/>
    <cellStyle name="Input [yellow] 2 2 11 3 2" xfId="38522" xr:uid="{ABF8E220-9E34-4545-A219-E3CD9F027919}"/>
    <cellStyle name="Input [yellow] 2 2 11 3 3" xfId="38523" xr:uid="{5A4E0217-A946-4D85-B2C4-039E9DD71026}"/>
    <cellStyle name="Input [yellow] 2 2 11 4" xfId="38524" xr:uid="{2314E0E3-01A8-4D79-A9FB-80C076B3B7F5}"/>
    <cellStyle name="Input [yellow] 2 2 11 4 2" xfId="38525" xr:uid="{DC7E201D-9490-4179-8DA7-4C399EFFFCFF}"/>
    <cellStyle name="Input [yellow] 2 2 11 4 3" xfId="38526" xr:uid="{1347C274-8163-410D-AD81-AD8B1E43CB95}"/>
    <cellStyle name="Input [yellow] 2 2 11 5" xfId="38527" xr:uid="{8C6C319E-FBF2-4ECA-802A-23E8150C44D8}"/>
    <cellStyle name="Input [yellow] 2 2 11 5 2" xfId="38528" xr:uid="{BCEFCFBF-E296-4064-BFCF-AAC15BD96424}"/>
    <cellStyle name="Input [yellow] 2 2 11 5 3" xfId="38529" xr:uid="{B953E312-FF98-4FA8-9833-2DE8F99B5700}"/>
    <cellStyle name="Input [yellow] 2 2 11 6" xfId="38530" xr:uid="{E766DA7C-D28C-4E13-BEC1-10DD482EA375}"/>
    <cellStyle name="Input [yellow] 2 2 11 6 2" xfId="38531" xr:uid="{E85DD328-3B95-4B15-A7CA-5A1AE0EA0E5E}"/>
    <cellStyle name="Input [yellow] 2 2 11 6 3" xfId="38532" xr:uid="{392458B5-0F21-409E-8E7F-4F8CE5AF86F9}"/>
    <cellStyle name="Input [yellow] 2 2 11 7" xfId="38533" xr:uid="{5ECCC631-4779-4FE0-8F51-849DF4562717}"/>
    <cellStyle name="Input [yellow] 2 2 11 8" xfId="38534" xr:uid="{C56F4A7A-3260-44DB-BD2D-AC4CAEBC64F0}"/>
    <cellStyle name="Input [yellow] 2 2 12" xfId="38535" xr:uid="{2A0C5E2E-B6F7-40CF-9DBB-7B9535099FDB}"/>
    <cellStyle name="Input [yellow] 2 2 12 2" xfId="38536" xr:uid="{A09BAF33-39C9-419E-88E2-69182D41837D}"/>
    <cellStyle name="Input [yellow] 2 2 12 2 2" xfId="38537" xr:uid="{A9DD50BB-B8EB-4078-8B26-700983E4CE3F}"/>
    <cellStyle name="Input [yellow] 2 2 12 2 3" xfId="38538" xr:uid="{D3417576-4A78-4D83-9A93-F5CAF913F0DE}"/>
    <cellStyle name="Input [yellow] 2 2 12 2 4" xfId="38539" xr:uid="{F8E78AB3-F9CA-4FA0-87C9-719277DFEC3B}"/>
    <cellStyle name="Input [yellow] 2 2 12 2 5" xfId="38540" xr:uid="{B353329A-3F36-4BBD-92E6-7F24FC56C81B}"/>
    <cellStyle name="Input [yellow] 2 2 12 2 6" xfId="38541" xr:uid="{8255E1CF-3C53-4813-A4FC-B38515C8A3AD}"/>
    <cellStyle name="Input [yellow] 2 2 12 3" xfId="38542" xr:uid="{A0BA898A-3BEB-42E9-AB45-7DB6C4CF8EAB}"/>
    <cellStyle name="Input [yellow] 2 2 12 3 2" xfId="38543" xr:uid="{A2CABE43-A098-448A-A404-1F07FC3721A3}"/>
    <cellStyle name="Input [yellow] 2 2 12 3 3" xfId="38544" xr:uid="{2ADCA806-D82F-4C4F-91C3-ECB0AD335697}"/>
    <cellStyle name="Input [yellow] 2 2 12 4" xfId="38545" xr:uid="{CF590F55-2F2E-452E-9666-8DE427744E59}"/>
    <cellStyle name="Input [yellow] 2 2 12 4 2" xfId="38546" xr:uid="{FB13E33F-1AB1-4746-9D33-F90383FDAA0F}"/>
    <cellStyle name="Input [yellow] 2 2 12 4 3" xfId="38547" xr:uid="{65E9ED3F-A840-44B7-B4A8-111B6BBB8308}"/>
    <cellStyle name="Input [yellow] 2 2 12 5" xfId="38548" xr:uid="{7B504535-2B8E-4EF1-B71C-2A3FE79F4E9F}"/>
    <cellStyle name="Input [yellow] 2 2 12 5 2" xfId="38549" xr:uid="{1A4193F9-4B7C-474D-95CF-5567EC7D4B62}"/>
    <cellStyle name="Input [yellow] 2 2 12 5 3" xfId="38550" xr:uid="{A405A64A-24B5-4128-BB23-E28A9C0FCBAB}"/>
    <cellStyle name="Input [yellow] 2 2 12 6" xfId="38551" xr:uid="{A16041F3-D1F8-40B2-B00C-F34C41847C04}"/>
    <cellStyle name="Input [yellow] 2 2 12 6 2" xfId="38552" xr:uid="{51C7491C-093B-4E3E-BED2-09981D5300F5}"/>
    <cellStyle name="Input [yellow] 2 2 12 6 3" xfId="38553" xr:uid="{FE0A4251-0D10-4AC1-8B4A-B23037D7DDE7}"/>
    <cellStyle name="Input [yellow] 2 2 12 7" xfId="38554" xr:uid="{45C2B68C-2164-4C91-BA53-DE8B76F69F87}"/>
    <cellStyle name="Input [yellow] 2 2 12 8" xfId="38555" xr:uid="{009612C4-3335-4C4A-8B62-E4320DAB5378}"/>
    <cellStyle name="Input [yellow] 2 2 13" xfId="38556" xr:uid="{65584924-8DC5-41C8-A1E4-CD9EFD9ECE1B}"/>
    <cellStyle name="Input [yellow] 2 2 13 2" xfId="38557" xr:uid="{26FFBD45-6955-4224-A942-F105039EDFEC}"/>
    <cellStyle name="Input [yellow] 2 2 13 2 2" xfId="38558" xr:uid="{D3526A7D-78D9-4B48-82B5-B438AD3536FB}"/>
    <cellStyle name="Input [yellow] 2 2 13 2 3" xfId="38559" xr:uid="{8507F713-E9D2-4392-94D1-7B02CA314C4B}"/>
    <cellStyle name="Input [yellow] 2 2 13 2 4" xfId="38560" xr:uid="{F33FF1C3-3C37-4DE7-A19B-774D548AEC27}"/>
    <cellStyle name="Input [yellow] 2 2 13 2 5" xfId="38561" xr:uid="{26733FC4-418F-4EA2-A61D-8684339688A3}"/>
    <cellStyle name="Input [yellow] 2 2 13 2 6" xfId="38562" xr:uid="{30CE0ABE-A2D5-4B31-8560-6C9676422712}"/>
    <cellStyle name="Input [yellow] 2 2 13 3" xfId="38563" xr:uid="{2640367A-95E5-4F45-A972-1EA8FE0C36E2}"/>
    <cellStyle name="Input [yellow] 2 2 13 3 2" xfId="38564" xr:uid="{7B635654-FA7F-48DF-8AEE-241FB33F50F4}"/>
    <cellStyle name="Input [yellow] 2 2 13 3 3" xfId="38565" xr:uid="{F5451D8A-5260-412A-8226-345F5BE5511F}"/>
    <cellStyle name="Input [yellow] 2 2 13 4" xfId="38566" xr:uid="{20E016A8-62EC-4480-B923-805AA684541B}"/>
    <cellStyle name="Input [yellow] 2 2 13 4 2" xfId="38567" xr:uid="{1D0C612D-1DB0-490B-9B0B-A1D2EB20BDB0}"/>
    <cellStyle name="Input [yellow] 2 2 13 4 3" xfId="38568" xr:uid="{2B043365-481F-42E9-97CE-F822A801F38A}"/>
    <cellStyle name="Input [yellow] 2 2 13 5" xfId="38569" xr:uid="{A5B1D8E3-1E5F-4169-A7EA-EE982D3C6666}"/>
    <cellStyle name="Input [yellow] 2 2 13 5 2" xfId="38570" xr:uid="{1FC14693-5D96-4AB6-8975-D854551A91C8}"/>
    <cellStyle name="Input [yellow] 2 2 13 5 3" xfId="38571" xr:uid="{08D9567B-25FD-4C0D-83FD-A74994ED4136}"/>
    <cellStyle name="Input [yellow] 2 2 13 6" xfId="38572" xr:uid="{D4976353-9E77-458B-BBE3-4995C3F6B03D}"/>
    <cellStyle name="Input [yellow] 2 2 13 6 2" xfId="38573" xr:uid="{706C1A6F-7CEA-494D-8552-B241E7C5BD45}"/>
    <cellStyle name="Input [yellow] 2 2 13 6 3" xfId="38574" xr:uid="{5B9A92E2-2283-4F5B-A5C7-EFFA36A46633}"/>
    <cellStyle name="Input [yellow] 2 2 13 7" xfId="38575" xr:uid="{E6C4B01C-34BC-46DF-A48A-5BF12C76A269}"/>
    <cellStyle name="Input [yellow] 2 2 13 8" xfId="38576" xr:uid="{21F9DBE5-B7AB-407E-BE68-E05F15417E9D}"/>
    <cellStyle name="Input [yellow] 2 2 14" xfId="38577" xr:uid="{968AE14F-50F7-4C7C-BC49-89B64B2C1A5B}"/>
    <cellStyle name="Input [yellow] 2 2 14 2" xfId="38578" xr:uid="{5219D7B7-0822-4AE0-988F-CD014EA69A73}"/>
    <cellStyle name="Input [yellow] 2 2 14 2 2" xfId="38579" xr:uid="{DC69D974-9499-4DEE-930C-D7DBAA8E0F67}"/>
    <cellStyle name="Input [yellow] 2 2 14 2 3" xfId="38580" xr:uid="{CDA968FB-978D-4A42-843F-D4A7A0D13A98}"/>
    <cellStyle name="Input [yellow] 2 2 14 2 4" xfId="38581" xr:uid="{9832CBE0-7D6F-410C-B7BD-E3E8541D1A19}"/>
    <cellStyle name="Input [yellow] 2 2 14 2 5" xfId="38582" xr:uid="{DDEE1FC9-212C-48B9-AFB6-9967D3E1E8C9}"/>
    <cellStyle name="Input [yellow] 2 2 14 2 6" xfId="38583" xr:uid="{9397304D-9D1E-483A-8EEF-E0B1AB6286E2}"/>
    <cellStyle name="Input [yellow] 2 2 14 3" xfId="38584" xr:uid="{C3DE4A8E-565E-4C48-B8B0-60996C9A5209}"/>
    <cellStyle name="Input [yellow] 2 2 14 3 2" xfId="38585" xr:uid="{A0A7F553-2201-45C1-9F2A-BE4EA5B9ED72}"/>
    <cellStyle name="Input [yellow] 2 2 14 3 3" xfId="38586" xr:uid="{A486CB54-B493-4E1E-8369-73635A32F687}"/>
    <cellStyle name="Input [yellow] 2 2 14 4" xfId="38587" xr:uid="{B7640734-E84F-40BD-9EE1-597EFCD2BC3B}"/>
    <cellStyle name="Input [yellow] 2 2 14 4 2" xfId="38588" xr:uid="{24794DEE-E8BC-4008-A4B5-1379C557EA6B}"/>
    <cellStyle name="Input [yellow] 2 2 14 4 3" xfId="38589" xr:uid="{4FE37B62-4C4D-4BD5-9865-E874D8F16043}"/>
    <cellStyle name="Input [yellow] 2 2 14 5" xfId="38590" xr:uid="{BF0BE53A-684A-42D6-BE13-F5E2573B5898}"/>
    <cellStyle name="Input [yellow] 2 2 14 5 2" xfId="38591" xr:uid="{026DFFCD-E8A6-4290-96F7-92891D69CCC9}"/>
    <cellStyle name="Input [yellow] 2 2 14 5 3" xfId="38592" xr:uid="{DB714C0A-8C76-4AB2-A92D-FF9F4BBB51E4}"/>
    <cellStyle name="Input [yellow] 2 2 14 6" xfId="38593" xr:uid="{730696BD-3E31-46EE-8564-EF69D6A33224}"/>
    <cellStyle name="Input [yellow] 2 2 14 6 2" xfId="38594" xr:uid="{52D8C085-2D14-42C2-A4E8-1C55F042A50E}"/>
    <cellStyle name="Input [yellow] 2 2 14 6 3" xfId="38595" xr:uid="{70ABAC5B-C42A-44B9-82E1-E6804A1A6EE5}"/>
    <cellStyle name="Input [yellow] 2 2 14 7" xfId="38596" xr:uid="{AAA48893-0E86-4E82-9090-7B775FA5A23F}"/>
    <cellStyle name="Input [yellow] 2 2 14 8" xfId="38597" xr:uid="{8FDE5068-87E7-4016-B0CD-66BED1E44730}"/>
    <cellStyle name="Input [yellow] 2 2 15" xfId="38598" xr:uid="{2632C186-53E9-4B49-951C-F757D7D6C2EF}"/>
    <cellStyle name="Input [yellow] 2 2 15 2" xfId="38599" xr:uid="{C6118388-7AE7-4871-8596-2A358B2E1F21}"/>
    <cellStyle name="Input [yellow] 2 2 15 2 2" xfId="38600" xr:uid="{EB51C495-34F7-40C2-926B-D46F17F7A4B7}"/>
    <cellStyle name="Input [yellow] 2 2 15 2 3" xfId="38601" xr:uid="{E79369E1-2083-41B1-B080-FB7B7BB1587C}"/>
    <cellStyle name="Input [yellow] 2 2 15 2 4" xfId="38602" xr:uid="{346763F4-D992-4943-8A18-1FA237A86E3F}"/>
    <cellStyle name="Input [yellow] 2 2 15 2 5" xfId="38603" xr:uid="{104FFC80-D0A4-4A93-8643-40D0E8479B10}"/>
    <cellStyle name="Input [yellow] 2 2 15 2 6" xfId="38604" xr:uid="{C12381CE-68A4-4069-AC5F-C92A7CD5AA24}"/>
    <cellStyle name="Input [yellow] 2 2 15 3" xfId="38605" xr:uid="{809C2BC1-25CB-4DA7-BFC3-F22638909E17}"/>
    <cellStyle name="Input [yellow] 2 2 15 3 2" xfId="38606" xr:uid="{6F76100E-0B43-463C-AD60-FBB345A62C2F}"/>
    <cellStyle name="Input [yellow] 2 2 15 3 3" xfId="38607" xr:uid="{661AAFF8-A07E-462C-9277-DF5AACCE7919}"/>
    <cellStyle name="Input [yellow] 2 2 15 4" xfId="38608" xr:uid="{9357A78F-F1B6-4604-ADB4-7F16529A46C5}"/>
    <cellStyle name="Input [yellow] 2 2 15 4 2" xfId="38609" xr:uid="{FDF33B42-66DF-4EC5-905B-BBDE78695DE0}"/>
    <cellStyle name="Input [yellow] 2 2 15 4 3" xfId="38610" xr:uid="{21A6CECC-9C72-4580-9B27-8639ADFB6352}"/>
    <cellStyle name="Input [yellow] 2 2 15 5" xfId="38611" xr:uid="{90BC633B-005D-469F-A4FD-25EC2BFEC2E6}"/>
    <cellStyle name="Input [yellow] 2 2 15 5 2" xfId="38612" xr:uid="{ED38D6B5-013A-49CA-BEFB-AD3A30786C54}"/>
    <cellStyle name="Input [yellow] 2 2 15 5 3" xfId="38613" xr:uid="{9C545425-C736-4A4D-A201-D8CF873C0870}"/>
    <cellStyle name="Input [yellow] 2 2 15 6" xfId="38614" xr:uid="{93C74218-29E2-4C5B-8861-6A1B1268758F}"/>
    <cellStyle name="Input [yellow] 2 2 15 6 2" xfId="38615" xr:uid="{874EB48D-9A7C-4277-8E6F-3BDC59881F01}"/>
    <cellStyle name="Input [yellow] 2 2 15 6 3" xfId="38616" xr:uid="{B4866983-0D8F-4326-AD55-1F0AC5748A68}"/>
    <cellStyle name="Input [yellow] 2 2 15 7" xfId="38617" xr:uid="{6828E3EA-518D-4848-B18C-25E7011BF783}"/>
    <cellStyle name="Input [yellow] 2 2 15 8" xfId="38618" xr:uid="{3A4A8367-2FA7-4EFD-9B5D-FA65A55DF212}"/>
    <cellStyle name="Input [yellow] 2 2 16" xfId="38619" xr:uid="{9F2AFB92-CBE6-417D-B1B8-1982BA0DB54A}"/>
    <cellStyle name="Input [yellow] 2 2 16 2" xfId="38620" xr:uid="{3CBE8641-CCEC-4A61-B2D0-5440E8B945D4}"/>
    <cellStyle name="Input [yellow] 2 2 16 2 2" xfId="38621" xr:uid="{94B8A9FA-2551-41B3-B2A0-AF4EDD2B9DF9}"/>
    <cellStyle name="Input [yellow] 2 2 16 2 3" xfId="38622" xr:uid="{8712146D-14B0-4617-B79B-766DE242133B}"/>
    <cellStyle name="Input [yellow] 2 2 16 2 4" xfId="38623" xr:uid="{08F5FF9A-E6C1-4490-8E1B-D5FC4FC9215C}"/>
    <cellStyle name="Input [yellow] 2 2 16 2 5" xfId="38624" xr:uid="{3D786443-10E1-492D-9C83-588AB5D23936}"/>
    <cellStyle name="Input [yellow] 2 2 16 2 6" xfId="38625" xr:uid="{1731385E-614B-4D61-A901-0FE13F55B163}"/>
    <cellStyle name="Input [yellow] 2 2 16 3" xfId="38626" xr:uid="{B2FD7F39-8A23-4600-BBAD-7756658919E2}"/>
    <cellStyle name="Input [yellow] 2 2 16 3 2" xfId="38627" xr:uid="{ED5F21C3-5030-4988-AEA4-A682D6F6008E}"/>
    <cellStyle name="Input [yellow] 2 2 16 3 3" xfId="38628" xr:uid="{FF35F11B-8E55-4CF7-9EE0-56537B5921D2}"/>
    <cellStyle name="Input [yellow] 2 2 16 4" xfId="38629" xr:uid="{9E16EF6A-15E4-43A1-BD7F-9946A7771A75}"/>
    <cellStyle name="Input [yellow] 2 2 16 4 2" xfId="38630" xr:uid="{60A3B7D6-2C2A-4584-8B4B-3986B2B66B75}"/>
    <cellStyle name="Input [yellow] 2 2 16 4 3" xfId="38631" xr:uid="{FB1CFFB0-8597-4ECB-8C6D-9BCB62CFD9A8}"/>
    <cellStyle name="Input [yellow] 2 2 16 5" xfId="38632" xr:uid="{56A0DBD1-2BB6-4359-97C0-AA9B6E3BFC94}"/>
    <cellStyle name="Input [yellow] 2 2 16 5 2" xfId="38633" xr:uid="{2CB377F6-3A80-475C-99B8-6338813EFAA2}"/>
    <cellStyle name="Input [yellow] 2 2 16 5 3" xfId="38634" xr:uid="{268BB46B-8E86-414B-B3E8-7B128CE52909}"/>
    <cellStyle name="Input [yellow] 2 2 16 6" xfId="38635" xr:uid="{954B25C9-8363-4AD9-A9FE-E44F3B446AFD}"/>
    <cellStyle name="Input [yellow] 2 2 16 6 2" xfId="38636" xr:uid="{CF556301-1A91-4C2D-BFAC-6D74BE7DAB39}"/>
    <cellStyle name="Input [yellow] 2 2 16 6 3" xfId="38637" xr:uid="{42F2D636-AE8A-45DF-921B-BD7673CCFFC7}"/>
    <cellStyle name="Input [yellow] 2 2 16 7" xfId="38638" xr:uid="{0A05DAD5-8889-4ABB-92C4-A6DA9C2A4586}"/>
    <cellStyle name="Input [yellow] 2 2 16 8" xfId="38639" xr:uid="{43DF2541-A9BF-4B1B-830B-BB1ADBF1BBA0}"/>
    <cellStyle name="Input [yellow] 2 2 17" xfId="38640" xr:uid="{CB6B2E53-18AA-4416-B6F6-366140BC9E82}"/>
    <cellStyle name="Input [yellow] 2 2 17 2" xfId="38641" xr:uid="{4D43B97F-8E7A-412C-8597-DE3114F5FA5F}"/>
    <cellStyle name="Input [yellow] 2 2 17 2 2" xfId="38642" xr:uid="{0C1ACDE6-BCB9-45A1-8A1E-2F07B02C23C3}"/>
    <cellStyle name="Input [yellow] 2 2 17 2 3" xfId="38643" xr:uid="{76B0DECD-0284-4955-A33D-6106EEEB5D45}"/>
    <cellStyle name="Input [yellow] 2 2 17 2 4" xfId="38644" xr:uid="{0B95DBFD-5007-4879-9148-EA879D759A3D}"/>
    <cellStyle name="Input [yellow] 2 2 17 2 5" xfId="38645" xr:uid="{ADD34F09-430C-42EA-9F8E-4FDA98DFE501}"/>
    <cellStyle name="Input [yellow] 2 2 17 2 6" xfId="38646" xr:uid="{4C69B906-40A3-45E6-B1C8-84A05760A320}"/>
    <cellStyle name="Input [yellow] 2 2 17 3" xfId="38647" xr:uid="{EC213373-0F3D-46A2-84CE-DAE5F26925A1}"/>
    <cellStyle name="Input [yellow] 2 2 17 3 2" xfId="38648" xr:uid="{1C6BA57C-C0FB-4A97-BCFD-9034E49C2738}"/>
    <cellStyle name="Input [yellow] 2 2 17 3 3" xfId="38649" xr:uid="{396B6A8D-F12D-4D2C-A743-8F6A0A6BEFC3}"/>
    <cellStyle name="Input [yellow] 2 2 17 4" xfId="38650" xr:uid="{9407DD89-EC56-44D7-AA7E-E5C0973D25BC}"/>
    <cellStyle name="Input [yellow] 2 2 17 4 2" xfId="38651" xr:uid="{4069DABB-62A1-4B2B-A47A-8786D1B28E46}"/>
    <cellStyle name="Input [yellow] 2 2 17 4 3" xfId="38652" xr:uid="{5BC2A54A-7812-4D32-B45C-BBA3DC584F34}"/>
    <cellStyle name="Input [yellow] 2 2 17 5" xfId="38653" xr:uid="{780C684B-0F43-4A9F-829E-9FD362F3AE86}"/>
    <cellStyle name="Input [yellow] 2 2 17 5 2" xfId="38654" xr:uid="{08D6B955-AFB7-4603-977F-AD996E9C2EC0}"/>
    <cellStyle name="Input [yellow] 2 2 17 5 3" xfId="38655" xr:uid="{91F69651-EEAE-400B-934F-AF71A55A5AF1}"/>
    <cellStyle name="Input [yellow] 2 2 17 6" xfId="38656" xr:uid="{68896029-66D0-46EF-B181-6D123DCD0D23}"/>
    <cellStyle name="Input [yellow] 2 2 17 6 2" xfId="38657" xr:uid="{E0ECD639-FC7C-4236-94AC-3AA717C7A5DB}"/>
    <cellStyle name="Input [yellow] 2 2 17 6 3" xfId="38658" xr:uid="{8BF8ADD5-83DB-41F6-ACD2-B78F39D47BC4}"/>
    <cellStyle name="Input [yellow] 2 2 17 7" xfId="38659" xr:uid="{0F3EA67B-535E-4D8B-900A-690B3B781FC3}"/>
    <cellStyle name="Input [yellow] 2 2 17 8" xfId="38660" xr:uid="{61C6AC48-2500-4B52-BDBA-0F837E60D6BF}"/>
    <cellStyle name="Input [yellow] 2 2 18" xfId="38661" xr:uid="{60A483C0-D9D1-4BFC-B5A1-246FBD536690}"/>
    <cellStyle name="Input [yellow] 2 2 18 2" xfId="38662" xr:uid="{22D79E85-B5BD-47D0-A735-836A57DB8048}"/>
    <cellStyle name="Input [yellow] 2 2 18 2 2" xfId="38663" xr:uid="{945DC4D5-1D81-466F-8CAE-BA09DF24EA33}"/>
    <cellStyle name="Input [yellow] 2 2 18 2 3" xfId="38664" xr:uid="{45EE4964-10A0-492C-9D9A-66CF5B69B509}"/>
    <cellStyle name="Input [yellow] 2 2 18 2 4" xfId="38665" xr:uid="{43343C30-C6AB-4E64-B631-360AD668FA5F}"/>
    <cellStyle name="Input [yellow] 2 2 18 2 5" xfId="38666" xr:uid="{0152B259-A656-47CC-98BC-DF75D18D5493}"/>
    <cellStyle name="Input [yellow] 2 2 18 2 6" xfId="38667" xr:uid="{CEACBAD0-3653-4149-A19C-6D993DE9B3E8}"/>
    <cellStyle name="Input [yellow] 2 2 18 3" xfId="38668" xr:uid="{24ABF450-5D09-4329-95D1-155BEA26CE64}"/>
    <cellStyle name="Input [yellow] 2 2 18 3 2" xfId="38669" xr:uid="{DC2C5F3A-6650-4B59-8DF8-1BE7C7E5C7B6}"/>
    <cellStyle name="Input [yellow] 2 2 18 3 3" xfId="38670" xr:uid="{E8724149-D44E-49D4-9954-8B548845F13F}"/>
    <cellStyle name="Input [yellow] 2 2 18 4" xfId="38671" xr:uid="{0BC01602-4B11-4C60-A6CA-E505B8AF7B30}"/>
    <cellStyle name="Input [yellow] 2 2 18 4 2" xfId="38672" xr:uid="{649457F1-5B74-4AE5-8A5D-9F5F7D94FBE8}"/>
    <cellStyle name="Input [yellow] 2 2 18 4 3" xfId="38673" xr:uid="{AB7F115D-2C6F-4ED2-B9BE-5339DD73C374}"/>
    <cellStyle name="Input [yellow] 2 2 18 5" xfId="38674" xr:uid="{A0F5EEAB-A391-480E-BF26-00DB9C6ED6E3}"/>
    <cellStyle name="Input [yellow] 2 2 18 5 2" xfId="38675" xr:uid="{B7333D27-BDCD-40B3-947B-20BD956C62CA}"/>
    <cellStyle name="Input [yellow] 2 2 18 5 3" xfId="38676" xr:uid="{18AF90DE-C57F-4A7C-9DA6-21ED1D597666}"/>
    <cellStyle name="Input [yellow] 2 2 18 6" xfId="38677" xr:uid="{1A362143-F368-437C-BDAD-FEA77DC1EEA0}"/>
    <cellStyle name="Input [yellow] 2 2 18 6 2" xfId="38678" xr:uid="{90EA5642-790B-4F68-8179-47039A9C05BA}"/>
    <cellStyle name="Input [yellow] 2 2 18 6 3" xfId="38679" xr:uid="{273CF92C-67D2-42ED-B6E7-2C53832AF8FF}"/>
    <cellStyle name="Input [yellow] 2 2 18 7" xfId="38680" xr:uid="{741C227F-A5C8-4418-A77C-64A9FE5870D5}"/>
    <cellStyle name="Input [yellow] 2 2 18 8" xfId="38681" xr:uid="{E19325B5-A53C-4E2D-99C6-7A12FDE5182D}"/>
    <cellStyle name="Input [yellow] 2 2 19" xfId="38682" xr:uid="{55690622-508C-4100-9975-81ABF49BC2B3}"/>
    <cellStyle name="Input [yellow] 2 2 19 2" xfId="38683" xr:uid="{AC7FFA7F-2A9F-4064-A1AA-7DF562C281EF}"/>
    <cellStyle name="Input [yellow] 2 2 19 2 2" xfId="38684" xr:uid="{EC069C3F-3401-4652-BBA3-B490BD812465}"/>
    <cellStyle name="Input [yellow] 2 2 19 2 3" xfId="38685" xr:uid="{AFD4848E-1EF7-4153-81A6-F0B92AB5710D}"/>
    <cellStyle name="Input [yellow] 2 2 19 2 4" xfId="38686" xr:uid="{80AF26A0-AD7B-4B1C-8D86-550F6462EDF5}"/>
    <cellStyle name="Input [yellow] 2 2 19 2 5" xfId="38687" xr:uid="{FB83E7D1-B0D4-4172-9A32-8FD1279F7181}"/>
    <cellStyle name="Input [yellow] 2 2 19 2 6" xfId="38688" xr:uid="{B57DEB0C-8ACB-46CB-A738-EFA867CAA124}"/>
    <cellStyle name="Input [yellow] 2 2 19 3" xfId="38689" xr:uid="{7310BB9F-8BC4-4AF8-9ACA-084EF15AD7BE}"/>
    <cellStyle name="Input [yellow] 2 2 19 3 2" xfId="38690" xr:uid="{C5E0A6AA-FCFA-4802-B9E6-663EFBF9C883}"/>
    <cellStyle name="Input [yellow] 2 2 19 3 3" xfId="38691" xr:uid="{F4DF9411-6F0D-41A7-97FD-D68AAEF27F15}"/>
    <cellStyle name="Input [yellow] 2 2 19 4" xfId="38692" xr:uid="{A7BB6208-6C94-4570-A6DD-1FFCC3C24ECD}"/>
    <cellStyle name="Input [yellow] 2 2 19 4 2" xfId="38693" xr:uid="{79CD0632-DB5E-4F84-AFD8-C003A7F49713}"/>
    <cellStyle name="Input [yellow] 2 2 19 4 3" xfId="38694" xr:uid="{10144599-59B4-477E-BCCC-B01B3384C157}"/>
    <cellStyle name="Input [yellow] 2 2 19 5" xfId="38695" xr:uid="{DE06FF14-F6A2-41E8-ADEC-3CEA609E64D8}"/>
    <cellStyle name="Input [yellow] 2 2 19 5 2" xfId="38696" xr:uid="{509876A3-EA6B-4149-A407-E180E0760CDF}"/>
    <cellStyle name="Input [yellow] 2 2 19 5 3" xfId="38697" xr:uid="{82CF8F61-9850-47D0-857C-DCA1902DF263}"/>
    <cellStyle name="Input [yellow] 2 2 19 6" xfId="38698" xr:uid="{B1E3AEFA-DA4D-4A9A-BCC0-53605282C7F4}"/>
    <cellStyle name="Input [yellow] 2 2 19 6 2" xfId="38699" xr:uid="{F769D958-3658-401F-B907-6345DDA39B6A}"/>
    <cellStyle name="Input [yellow] 2 2 19 6 3" xfId="38700" xr:uid="{BAFEC793-145F-41F6-8A18-FFE7594FCF67}"/>
    <cellStyle name="Input [yellow] 2 2 19 7" xfId="38701" xr:uid="{C7D560CE-5581-4C94-94DF-8ACA5875E4F1}"/>
    <cellStyle name="Input [yellow] 2 2 19 8" xfId="38702" xr:uid="{24B01CC0-19E3-4F30-8639-3E3BC13C3611}"/>
    <cellStyle name="Input [yellow] 2 2 2" xfId="38703" xr:uid="{751A98C6-B9C4-448E-BDA0-1FB17B11B404}"/>
    <cellStyle name="Input [yellow] 2 2 2 2" xfId="38704" xr:uid="{74F22492-0D22-47C1-B8E2-D8EB2BB238AD}"/>
    <cellStyle name="Input [yellow] 2 2 2 2 2" xfId="38705" xr:uid="{72555BF7-6C8B-4AB7-8EAA-3EDEBCFBE7B5}"/>
    <cellStyle name="Input [yellow] 2 2 2 2 3" xfId="38706" xr:uid="{C9ACC9A9-9C05-4245-BDFD-1E86694C9EE8}"/>
    <cellStyle name="Input [yellow] 2 2 2 2 4" xfId="38707" xr:uid="{22A56347-498C-4E8C-AB07-3DE2A0B68147}"/>
    <cellStyle name="Input [yellow] 2 2 2 2 5" xfId="38708" xr:uid="{B4CC40E0-4DC6-47BE-86BA-B8892411B6C4}"/>
    <cellStyle name="Input [yellow] 2 2 2 2 6" xfId="38709" xr:uid="{1D966A7F-E949-4E29-899F-3118DF5A35B0}"/>
    <cellStyle name="Input [yellow] 2 2 2 3" xfId="38710" xr:uid="{46C16378-1538-44B3-A1AD-AB9595F6CBB8}"/>
    <cellStyle name="Input [yellow] 2 2 2 3 2" xfId="38711" xr:uid="{F7025AB2-D7AA-4453-84CA-38E0FF060295}"/>
    <cellStyle name="Input [yellow] 2 2 2 3 3" xfId="38712" xr:uid="{0AF8B2EE-5D4A-4D6F-998C-6C1CB36E48F3}"/>
    <cellStyle name="Input [yellow] 2 2 2 4" xfId="38713" xr:uid="{CD22689C-B793-4B4A-9CF0-19F02BCDDE3B}"/>
    <cellStyle name="Input [yellow] 2 2 2 4 2" xfId="38714" xr:uid="{5E244A82-F69E-4558-835A-1C3B68E444AA}"/>
    <cellStyle name="Input [yellow] 2 2 2 4 3" xfId="38715" xr:uid="{CC7A6BE0-8CE2-4063-BDD6-58FA8EB502D7}"/>
    <cellStyle name="Input [yellow] 2 2 2 5" xfId="38716" xr:uid="{260B5612-E8DA-4F0E-A396-CBB93AE57AAE}"/>
    <cellStyle name="Input [yellow] 2 2 2 5 2" xfId="38717" xr:uid="{344FA21C-971B-4B30-BC42-C214C26F2306}"/>
    <cellStyle name="Input [yellow] 2 2 2 5 3" xfId="38718" xr:uid="{05AD2255-DFA5-42E3-994B-303B0CBD2EDE}"/>
    <cellStyle name="Input [yellow] 2 2 2 6" xfId="38719" xr:uid="{B9328E6B-F25C-40EF-AC3E-3E1065FA045D}"/>
    <cellStyle name="Input [yellow] 2 2 2 6 2" xfId="38720" xr:uid="{E78D9A07-40CD-4EA5-A8BD-E14C431511D4}"/>
    <cellStyle name="Input [yellow] 2 2 2 6 3" xfId="38721" xr:uid="{56EF0209-6F8C-43FB-B489-8C0620C81323}"/>
    <cellStyle name="Input [yellow] 2 2 2 7" xfId="38722" xr:uid="{3040EE54-20ED-4501-863A-BBB1546EF662}"/>
    <cellStyle name="Input [yellow] 2 2 2 8" xfId="38723" xr:uid="{B2E5B1C6-B7A6-46E4-A352-4D082258D6C5}"/>
    <cellStyle name="Input [yellow] 2 2 20" xfId="38724" xr:uid="{27398C6C-79A2-4213-BEA5-6884527E93AC}"/>
    <cellStyle name="Input [yellow] 2 2 20 2" xfId="38725" xr:uid="{78D5DCE1-0412-452C-A12D-FAD48F6A0070}"/>
    <cellStyle name="Input [yellow] 2 2 20 2 2" xfId="38726" xr:uid="{604A4A1D-A674-4714-AE87-CF2013AE745A}"/>
    <cellStyle name="Input [yellow] 2 2 20 2 3" xfId="38727" xr:uid="{92BC47D5-E38B-4130-AC53-FB38E0F60CE2}"/>
    <cellStyle name="Input [yellow] 2 2 20 2 4" xfId="38728" xr:uid="{326827E5-5BA6-4806-B113-3C8428835E7A}"/>
    <cellStyle name="Input [yellow] 2 2 20 2 5" xfId="38729" xr:uid="{60B539AA-B981-4DB8-ABE2-C17FB6111B25}"/>
    <cellStyle name="Input [yellow] 2 2 20 2 6" xfId="38730" xr:uid="{33552C9D-784D-4D50-BFF7-630B1F1D52DA}"/>
    <cellStyle name="Input [yellow] 2 2 20 3" xfId="38731" xr:uid="{459FBFA9-5DCB-432C-BD57-95087399A796}"/>
    <cellStyle name="Input [yellow] 2 2 20 3 2" xfId="38732" xr:uid="{E6F23BE3-B7C2-4662-A712-D37354C8E707}"/>
    <cellStyle name="Input [yellow] 2 2 20 3 3" xfId="38733" xr:uid="{57B5EB49-EAB6-4605-80EA-98EDF2AFC742}"/>
    <cellStyle name="Input [yellow] 2 2 20 4" xfId="38734" xr:uid="{969E3FF4-1882-4656-A82D-9B43DE760766}"/>
    <cellStyle name="Input [yellow] 2 2 20 4 2" xfId="38735" xr:uid="{689DDA23-4A1C-40F8-9004-4A68070CF642}"/>
    <cellStyle name="Input [yellow] 2 2 20 4 3" xfId="38736" xr:uid="{82B5707A-0710-4C43-8860-8B6EFC90448F}"/>
    <cellStyle name="Input [yellow] 2 2 20 5" xfId="38737" xr:uid="{E6E7C48F-2872-44CC-9E89-F2AF8A7543D9}"/>
    <cellStyle name="Input [yellow] 2 2 20 5 2" xfId="38738" xr:uid="{601EEEEC-C2A3-49B5-969C-D1471C1E31D6}"/>
    <cellStyle name="Input [yellow] 2 2 20 5 3" xfId="38739" xr:uid="{396845A9-61B7-444A-BB26-207820F5BB20}"/>
    <cellStyle name="Input [yellow] 2 2 20 6" xfId="38740" xr:uid="{12FC682A-0CAB-42E2-9509-536206682BC4}"/>
    <cellStyle name="Input [yellow] 2 2 20 6 2" xfId="38741" xr:uid="{9A859743-041B-41BD-9A88-E91B15A4D01C}"/>
    <cellStyle name="Input [yellow] 2 2 20 6 3" xfId="38742" xr:uid="{FAAAE245-F0E1-4BC4-8D3D-5DB0A49AB84A}"/>
    <cellStyle name="Input [yellow] 2 2 20 7" xfId="38743" xr:uid="{441F85A5-88C7-4E5C-B0BE-CB968981F77F}"/>
    <cellStyle name="Input [yellow] 2 2 20 8" xfId="38744" xr:uid="{C12585F7-1BE6-4128-8EF5-12189EC1E1CA}"/>
    <cellStyle name="Input [yellow] 2 2 21" xfId="38745" xr:uid="{700B81F6-5919-414A-AC7D-C2BF34628B5D}"/>
    <cellStyle name="Input [yellow] 2 2 21 2" xfId="38746" xr:uid="{1C687F0D-17D0-4C87-B77F-16E3CB3DEA86}"/>
    <cellStyle name="Input [yellow] 2 2 21 2 2" xfId="38747" xr:uid="{AE050C0F-C1B9-4930-82D2-05C3B9D7EC96}"/>
    <cellStyle name="Input [yellow] 2 2 21 2 3" xfId="38748" xr:uid="{538B8265-4AB1-4284-800A-C70BD98B3475}"/>
    <cellStyle name="Input [yellow] 2 2 21 2 4" xfId="38749" xr:uid="{BA25968C-CD9D-40CB-B8BF-5B3FAF3468B2}"/>
    <cellStyle name="Input [yellow] 2 2 21 2 5" xfId="38750" xr:uid="{01E720CE-F090-4D95-BDBD-9D8DF952C417}"/>
    <cellStyle name="Input [yellow] 2 2 21 2 6" xfId="38751" xr:uid="{0D2403CC-71CC-4F70-93BB-D9F0FD987D8C}"/>
    <cellStyle name="Input [yellow] 2 2 21 3" xfId="38752" xr:uid="{65E01E36-B8E2-4D1C-B637-921008716992}"/>
    <cellStyle name="Input [yellow] 2 2 21 3 2" xfId="38753" xr:uid="{B45B32BF-2770-4783-A03C-BEB86002A70D}"/>
    <cellStyle name="Input [yellow] 2 2 21 3 3" xfId="38754" xr:uid="{A09DF70E-EA57-4CA5-A74E-C3AE8CAC9F0F}"/>
    <cellStyle name="Input [yellow] 2 2 21 4" xfId="38755" xr:uid="{9C81B815-82C0-451C-8364-9DDAA3583436}"/>
    <cellStyle name="Input [yellow] 2 2 21 4 2" xfId="38756" xr:uid="{840BF813-C2DD-4B34-8936-91E46BF30223}"/>
    <cellStyle name="Input [yellow] 2 2 21 4 3" xfId="38757" xr:uid="{5A165822-656F-42E6-BE73-DBB0EEF8A24C}"/>
    <cellStyle name="Input [yellow] 2 2 21 5" xfId="38758" xr:uid="{9651382C-F62C-41A7-8292-9D0A3AF8D497}"/>
    <cellStyle name="Input [yellow] 2 2 21 5 2" xfId="38759" xr:uid="{138457A1-458E-42E7-8374-E8CD3518C830}"/>
    <cellStyle name="Input [yellow] 2 2 21 5 3" xfId="38760" xr:uid="{A739B0B9-7920-4AE5-8609-E43913251EFA}"/>
    <cellStyle name="Input [yellow] 2 2 21 6" xfId="38761" xr:uid="{F7A77B50-D1FE-4FE3-B6DB-2C3854CC6177}"/>
    <cellStyle name="Input [yellow] 2 2 21 6 2" xfId="38762" xr:uid="{1EE72AA7-DF59-4EE4-8A02-8D722C213B8E}"/>
    <cellStyle name="Input [yellow] 2 2 21 6 3" xfId="38763" xr:uid="{3B3C72FB-AD15-40E7-8C1A-1FABD643252C}"/>
    <cellStyle name="Input [yellow] 2 2 21 7" xfId="38764" xr:uid="{D5F8B423-1479-4E3F-B667-5F6972CD0E49}"/>
    <cellStyle name="Input [yellow] 2 2 21 8" xfId="38765" xr:uid="{DB4865A0-636C-422B-A035-ED29A2C9E3A6}"/>
    <cellStyle name="Input [yellow] 2 2 22" xfId="38766" xr:uid="{395AACCA-4198-48A6-9A85-E4C40E0E52AC}"/>
    <cellStyle name="Input [yellow] 2 2 22 2" xfId="38767" xr:uid="{6A277D47-260C-4216-91E7-DD94F0FC0561}"/>
    <cellStyle name="Input [yellow] 2 2 22 2 2" xfId="38768" xr:uid="{56813AD8-7D4D-4B9D-B9CC-3ADC1EF87A09}"/>
    <cellStyle name="Input [yellow] 2 2 22 2 3" xfId="38769" xr:uid="{3C700924-61CC-4401-8B5E-1E3DC6A6A559}"/>
    <cellStyle name="Input [yellow] 2 2 22 2 4" xfId="38770" xr:uid="{1282F537-D81D-48F0-BF07-220AF0C5E031}"/>
    <cellStyle name="Input [yellow] 2 2 22 2 5" xfId="38771" xr:uid="{E4CF5C8F-B390-45AF-9A73-C00C8A1B014F}"/>
    <cellStyle name="Input [yellow] 2 2 22 2 6" xfId="38772" xr:uid="{FDF8D7E2-585D-427F-B467-34471FE09709}"/>
    <cellStyle name="Input [yellow] 2 2 22 3" xfId="38773" xr:uid="{91446757-8D00-4F80-A4BD-B9D091A41B62}"/>
    <cellStyle name="Input [yellow] 2 2 22 3 2" xfId="38774" xr:uid="{8CB39B0B-36DF-4CD1-95E8-60C16208D927}"/>
    <cellStyle name="Input [yellow] 2 2 22 3 3" xfId="38775" xr:uid="{B845332B-C4D9-439A-8DA8-B5D18EB05DF0}"/>
    <cellStyle name="Input [yellow] 2 2 22 4" xfId="38776" xr:uid="{203DA575-FEE1-4001-87D3-2C2F01248BF0}"/>
    <cellStyle name="Input [yellow] 2 2 22 4 2" xfId="38777" xr:uid="{1779F82F-336E-4F58-B091-029B4C9A1D55}"/>
    <cellStyle name="Input [yellow] 2 2 22 4 3" xfId="38778" xr:uid="{85923111-D132-4E74-B826-946ED0CE717D}"/>
    <cellStyle name="Input [yellow] 2 2 22 5" xfId="38779" xr:uid="{D1A92494-004B-491B-8A95-A47CED1578A0}"/>
    <cellStyle name="Input [yellow] 2 2 22 5 2" xfId="38780" xr:uid="{908E4858-CCE0-4DC6-9D15-C8B37E88AF36}"/>
    <cellStyle name="Input [yellow] 2 2 22 5 3" xfId="38781" xr:uid="{041D4514-A3BE-436D-8ABC-F86F0D30F0B9}"/>
    <cellStyle name="Input [yellow] 2 2 22 6" xfId="38782" xr:uid="{64D6A60F-C2BA-4E70-B954-BB55A427F18C}"/>
    <cellStyle name="Input [yellow] 2 2 22 6 2" xfId="38783" xr:uid="{38BF9495-88BB-4B5A-AE0A-3C639E70B3EE}"/>
    <cellStyle name="Input [yellow] 2 2 22 6 3" xfId="38784" xr:uid="{18182F36-380F-46B6-AF49-53634F6DE881}"/>
    <cellStyle name="Input [yellow] 2 2 22 7" xfId="38785" xr:uid="{C60427DF-6FBC-408D-85AB-3BB7C540C77E}"/>
    <cellStyle name="Input [yellow] 2 2 22 8" xfId="38786" xr:uid="{3CD5BCB3-BFFA-41F2-AE4A-A0968EA318AD}"/>
    <cellStyle name="Input [yellow] 2 2 23" xfId="38787" xr:uid="{01517ECF-3C69-4B17-B117-A094422445AE}"/>
    <cellStyle name="Input [yellow] 2 2 23 2" xfId="38788" xr:uid="{766CD5CF-3F41-42D8-86B2-194C5E31A3BB}"/>
    <cellStyle name="Input [yellow] 2 2 23 2 2" xfId="38789" xr:uid="{CAB5D864-7D30-4304-B232-2A502229F7F0}"/>
    <cellStyle name="Input [yellow] 2 2 23 2 3" xfId="38790" xr:uid="{DD8A6ABC-DBC7-4762-A391-C523B2819A61}"/>
    <cellStyle name="Input [yellow] 2 2 23 2 4" xfId="38791" xr:uid="{F9CABC3A-A9B0-459B-A78B-3415CD46447C}"/>
    <cellStyle name="Input [yellow] 2 2 23 2 5" xfId="38792" xr:uid="{A586DA96-5E84-4334-BB9C-B9978B375A0C}"/>
    <cellStyle name="Input [yellow] 2 2 23 2 6" xfId="38793" xr:uid="{F54ECB97-7270-4E5B-903A-06B658789A12}"/>
    <cellStyle name="Input [yellow] 2 2 23 3" xfId="38794" xr:uid="{FACA13C2-C1A7-46AC-B82B-EA1D937754E3}"/>
    <cellStyle name="Input [yellow] 2 2 23 3 2" xfId="38795" xr:uid="{AC687414-4A85-4FBF-95AD-11DC0A4473A2}"/>
    <cellStyle name="Input [yellow] 2 2 23 3 3" xfId="38796" xr:uid="{807CA5CE-2D21-44C9-9F6C-ED582DDD09C1}"/>
    <cellStyle name="Input [yellow] 2 2 23 4" xfId="38797" xr:uid="{D416A29E-64DA-4337-9FB2-C7746640999E}"/>
    <cellStyle name="Input [yellow] 2 2 23 4 2" xfId="38798" xr:uid="{E9002546-99A5-461E-AE45-4E817BA09918}"/>
    <cellStyle name="Input [yellow] 2 2 23 4 3" xfId="38799" xr:uid="{70AC810D-F6DE-477D-A35D-4CF97C97723C}"/>
    <cellStyle name="Input [yellow] 2 2 23 5" xfId="38800" xr:uid="{A8490867-092D-46E0-8092-031A0FF7D46F}"/>
    <cellStyle name="Input [yellow] 2 2 23 5 2" xfId="38801" xr:uid="{B7486D44-9A89-4BC7-BDEB-AEF95EECADC3}"/>
    <cellStyle name="Input [yellow] 2 2 23 5 3" xfId="38802" xr:uid="{7A41A12E-85E7-4932-9344-BD51BAE6C8C7}"/>
    <cellStyle name="Input [yellow] 2 2 23 6" xfId="38803" xr:uid="{98A0EE0B-AC34-436C-BF2F-2EA051EBB6E2}"/>
    <cellStyle name="Input [yellow] 2 2 23 6 2" xfId="38804" xr:uid="{BC6B43D8-BEB9-4DA5-A0DC-8CB23CCBF0AE}"/>
    <cellStyle name="Input [yellow] 2 2 23 6 3" xfId="38805" xr:uid="{499BFC3C-CB14-420B-9914-3957080BE829}"/>
    <cellStyle name="Input [yellow] 2 2 23 7" xfId="38806" xr:uid="{B9EADDBD-1650-4B41-8BE4-69E61F3EAFB3}"/>
    <cellStyle name="Input [yellow] 2 2 23 8" xfId="38807" xr:uid="{97673DCC-2F33-4C2A-90AB-BEF689CBCBC9}"/>
    <cellStyle name="Input [yellow] 2 2 24" xfId="38808" xr:uid="{A24B7091-8379-49D4-83AA-CDE7D3627F77}"/>
    <cellStyle name="Input [yellow] 2 2 24 2" xfId="38809" xr:uid="{B01BCC4D-70C1-4F54-8C79-A36C8A19A568}"/>
    <cellStyle name="Input [yellow] 2 2 24 2 2" xfId="38810" xr:uid="{1CE008C8-E178-4803-8D59-12F0E8F8E90F}"/>
    <cellStyle name="Input [yellow] 2 2 24 2 3" xfId="38811" xr:uid="{39AE4DAF-7F9B-4489-90FD-06C977E3C196}"/>
    <cellStyle name="Input [yellow] 2 2 24 2 4" xfId="38812" xr:uid="{50A94FE9-1961-475A-BEF3-80D9FBB49556}"/>
    <cellStyle name="Input [yellow] 2 2 24 2 5" xfId="38813" xr:uid="{C84E39E1-4875-469C-B471-CD4DE87A599F}"/>
    <cellStyle name="Input [yellow] 2 2 24 2 6" xfId="38814" xr:uid="{8D9679C6-C1B0-4CB5-9C2B-4702E257D314}"/>
    <cellStyle name="Input [yellow] 2 2 24 3" xfId="38815" xr:uid="{CA1230EB-C67C-4E27-9BE0-02E71ED789A0}"/>
    <cellStyle name="Input [yellow] 2 2 24 3 2" xfId="38816" xr:uid="{7C9CCAC9-F83E-42CB-B225-CFA259238198}"/>
    <cellStyle name="Input [yellow] 2 2 24 3 3" xfId="38817" xr:uid="{0AD39A26-22B2-4ED8-87A4-D5042E4A7E83}"/>
    <cellStyle name="Input [yellow] 2 2 24 4" xfId="38818" xr:uid="{79DCB8B9-6DA9-4684-9A7B-8BA9D848F0E1}"/>
    <cellStyle name="Input [yellow] 2 2 24 4 2" xfId="38819" xr:uid="{36D5A232-389B-43C1-A0D7-C9622926F02F}"/>
    <cellStyle name="Input [yellow] 2 2 24 4 3" xfId="38820" xr:uid="{FC22B598-7DA3-4E53-BFE1-A1FE9B2BB91C}"/>
    <cellStyle name="Input [yellow] 2 2 24 5" xfId="38821" xr:uid="{B8EE0C69-C19D-4984-A3BC-5B865AC40C07}"/>
    <cellStyle name="Input [yellow] 2 2 24 5 2" xfId="38822" xr:uid="{2BA38ABF-7E0F-47DD-B122-C0BACB49523C}"/>
    <cellStyle name="Input [yellow] 2 2 24 5 3" xfId="38823" xr:uid="{19E8ADCE-2C6D-41AA-A1CD-504DD3516AEE}"/>
    <cellStyle name="Input [yellow] 2 2 24 6" xfId="38824" xr:uid="{1E5146BF-CACA-4F8D-8BAE-5E3844B0D6BE}"/>
    <cellStyle name="Input [yellow] 2 2 24 6 2" xfId="38825" xr:uid="{D00C5523-7226-47E1-BEF4-85AB607F029B}"/>
    <cellStyle name="Input [yellow] 2 2 24 6 3" xfId="38826" xr:uid="{CBAFABE2-93DD-4CFE-83D6-85DEAE16C7E1}"/>
    <cellStyle name="Input [yellow] 2 2 24 7" xfId="38827" xr:uid="{9C1205D7-D2ED-48AA-AC18-77884CC01F59}"/>
    <cellStyle name="Input [yellow] 2 2 24 8" xfId="38828" xr:uid="{01E93A98-2F11-4BEA-ACE9-F77249A2C6B6}"/>
    <cellStyle name="Input [yellow] 2 2 25" xfId="38829" xr:uid="{569FE7D0-0BEB-40DE-B9C6-B757F7A76EC0}"/>
    <cellStyle name="Input [yellow] 2 2 25 2" xfId="38830" xr:uid="{90F7CB95-A2EE-4154-A6F6-AE120508AA30}"/>
    <cellStyle name="Input [yellow] 2 2 25 2 2" xfId="38831" xr:uid="{29418827-BC32-4119-8239-B240B4338FE0}"/>
    <cellStyle name="Input [yellow] 2 2 25 2 3" xfId="38832" xr:uid="{EF46C943-C21E-4E89-AA76-92E59DD28937}"/>
    <cellStyle name="Input [yellow] 2 2 25 2 4" xfId="38833" xr:uid="{B26EF76D-5735-4C63-8FD9-7C63CA618A2C}"/>
    <cellStyle name="Input [yellow] 2 2 25 2 5" xfId="38834" xr:uid="{8C71AC00-6D7E-4E41-A2B8-187E101BDF76}"/>
    <cellStyle name="Input [yellow] 2 2 25 2 6" xfId="38835" xr:uid="{4DFD79E1-562F-4C5F-9118-33DDF79F23AD}"/>
    <cellStyle name="Input [yellow] 2 2 25 3" xfId="38836" xr:uid="{CB6082C5-095A-47A2-848D-BB0199BD602E}"/>
    <cellStyle name="Input [yellow] 2 2 25 3 2" xfId="38837" xr:uid="{9679F476-8723-43BD-B09F-8D848B4E45D0}"/>
    <cellStyle name="Input [yellow] 2 2 25 3 3" xfId="38838" xr:uid="{DA7995B3-8050-40F6-AA39-35632E304A73}"/>
    <cellStyle name="Input [yellow] 2 2 25 4" xfId="38839" xr:uid="{146770B5-6391-4598-B692-EAE4FAE6E366}"/>
    <cellStyle name="Input [yellow] 2 2 25 4 2" xfId="38840" xr:uid="{33C38822-5516-4358-9E04-68542994163F}"/>
    <cellStyle name="Input [yellow] 2 2 25 4 3" xfId="38841" xr:uid="{1B5C660F-898C-4B48-9CC0-E4CA82C0F674}"/>
    <cellStyle name="Input [yellow] 2 2 25 5" xfId="38842" xr:uid="{A52ACCEC-4D83-4B27-B1E8-9A565BC789D3}"/>
    <cellStyle name="Input [yellow] 2 2 25 5 2" xfId="38843" xr:uid="{E2AB580E-B048-4C77-B445-7572822B4479}"/>
    <cellStyle name="Input [yellow] 2 2 25 5 3" xfId="38844" xr:uid="{D37174F1-7415-47DC-841E-7B0B36673087}"/>
    <cellStyle name="Input [yellow] 2 2 25 6" xfId="38845" xr:uid="{E2DA0880-CDCC-47F8-B43E-51E11667745C}"/>
    <cellStyle name="Input [yellow] 2 2 25 6 2" xfId="38846" xr:uid="{D518641D-47CF-403B-ADCA-66F09B4F02FA}"/>
    <cellStyle name="Input [yellow] 2 2 25 6 3" xfId="38847" xr:uid="{71BBE284-AA52-406D-9578-32EAFA55E8EE}"/>
    <cellStyle name="Input [yellow] 2 2 25 7" xfId="38848" xr:uid="{828D4545-3487-4DBF-B9A4-6263EC0008E6}"/>
    <cellStyle name="Input [yellow] 2 2 25 8" xfId="38849" xr:uid="{347DF243-3312-433E-A121-BCE77E843298}"/>
    <cellStyle name="Input [yellow] 2 2 26" xfId="38850" xr:uid="{02494AF2-1F62-4BCC-BB4F-58AF797D1607}"/>
    <cellStyle name="Input [yellow] 2 2 26 2" xfId="38851" xr:uid="{CB17A836-C800-41DE-80D6-455A482920E4}"/>
    <cellStyle name="Input [yellow] 2 2 26 2 2" xfId="38852" xr:uid="{77E01EC8-80B1-4268-8659-869E9D8C597E}"/>
    <cellStyle name="Input [yellow] 2 2 26 2 3" xfId="38853" xr:uid="{26BE805B-1DF3-477A-AAD8-C15A205FC25F}"/>
    <cellStyle name="Input [yellow] 2 2 26 2 4" xfId="38854" xr:uid="{9A566171-BD06-499D-8796-A862E72D1C77}"/>
    <cellStyle name="Input [yellow] 2 2 26 2 5" xfId="38855" xr:uid="{186A15A1-89F9-4928-86FB-A581C43E1A50}"/>
    <cellStyle name="Input [yellow] 2 2 26 2 6" xfId="38856" xr:uid="{15E50BCD-5C3C-4438-AEF8-586B838D0971}"/>
    <cellStyle name="Input [yellow] 2 2 26 3" xfId="38857" xr:uid="{981BA7EB-03DC-458C-8106-CF9770474C93}"/>
    <cellStyle name="Input [yellow] 2 2 26 3 2" xfId="38858" xr:uid="{4BA2E8CC-5903-48AF-A0C6-DB205975DC6E}"/>
    <cellStyle name="Input [yellow] 2 2 26 3 3" xfId="38859" xr:uid="{2D623D49-AF83-4A09-96D5-7BFFE76C18B7}"/>
    <cellStyle name="Input [yellow] 2 2 26 4" xfId="38860" xr:uid="{B725F317-B819-4278-BE25-2497E1A23095}"/>
    <cellStyle name="Input [yellow] 2 2 26 4 2" xfId="38861" xr:uid="{1D5726EE-6CA9-4978-824C-067A1BD18C77}"/>
    <cellStyle name="Input [yellow] 2 2 26 4 3" xfId="38862" xr:uid="{8B0FC0EB-1B79-41D6-BBB5-30B5E59EA7FF}"/>
    <cellStyle name="Input [yellow] 2 2 26 5" xfId="38863" xr:uid="{9B68BEA9-AE45-4297-91D9-37860FFB83A7}"/>
    <cellStyle name="Input [yellow] 2 2 26 5 2" xfId="38864" xr:uid="{18B3210D-5E00-4150-B112-4B7FA824BD57}"/>
    <cellStyle name="Input [yellow] 2 2 26 5 3" xfId="38865" xr:uid="{759AEFB2-A378-43DE-99FF-9F48867CFBD1}"/>
    <cellStyle name="Input [yellow] 2 2 26 6" xfId="38866" xr:uid="{AC5C00E2-67F4-4ABA-9ABC-28042AAEB456}"/>
    <cellStyle name="Input [yellow] 2 2 26 6 2" xfId="38867" xr:uid="{1047E17E-8311-4BB7-9642-162FDD7B52B6}"/>
    <cellStyle name="Input [yellow] 2 2 26 6 3" xfId="38868" xr:uid="{32904E8A-D7B2-4682-98E2-BA8644CB82E0}"/>
    <cellStyle name="Input [yellow] 2 2 26 7" xfId="38869" xr:uid="{41E041D0-A0DD-41D1-839B-A027D98D1FF2}"/>
    <cellStyle name="Input [yellow] 2 2 26 8" xfId="38870" xr:uid="{BC26F232-F514-4F94-B0CD-6E60E3B0420E}"/>
    <cellStyle name="Input [yellow] 2 2 27" xfId="38871" xr:uid="{FC6E9044-A03A-48FA-BF6F-69EB267D283D}"/>
    <cellStyle name="Input [yellow] 2 2 27 2" xfId="38872" xr:uid="{33CF3FA3-119A-46F5-8180-CCB8F50C3FB9}"/>
    <cellStyle name="Input [yellow] 2 2 27 2 2" xfId="38873" xr:uid="{C3AC9703-1C99-4289-A8DB-D407B0C2E977}"/>
    <cellStyle name="Input [yellow] 2 2 27 2 3" xfId="38874" xr:uid="{ACA5D8B4-D8B6-47BD-8055-33B5C74C1522}"/>
    <cellStyle name="Input [yellow] 2 2 27 2 4" xfId="38875" xr:uid="{0EB3837A-AC12-439C-94B6-6BD6A331EA1B}"/>
    <cellStyle name="Input [yellow] 2 2 27 2 5" xfId="38876" xr:uid="{B298C112-9CE9-4689-A7BE-C441CEB64D3F}"/>
    <cellStyle name="Input [yellow] 2 2 27 2 6" xfId="38877" xr:uid="{A7AD6E62-2321-4467-A3AD-3C02946A7FB0}"/>
    <cellStyle name="Input [yellow] 2 2 27 3" xfId="38878" xr:uid="{A72F5FE7-0156-4D82-A2FA-92570D827656}"/>
    <cellStyle name="Input [yellow] 2 2 27 3 2" xfId="38879" xr:uid="{CE228DDB-49BB-435E-BDD4-42359BC56F0C}"/>
    <cellStyle name="Input [yellow] 2 2 27 3 3" xfId="38880" xr:uid="{8B885B83-3C2C-449C-A89D-FDA527529C9A}"/>
    <cellStyle name="Input [yellow] 2 2 27 4" xfId="38881" xr:uid="{9E361408-3548-4E06-BE1A-F1CE0B57F523}"/>
    <cellStyle name="Input [yellow] 2 2 27 4 2" xfId="38882" xr:uid="{E63369CD-866B-444B-BED2-48DD7EFD9384}"/>
    <cellStyle name="Input [yellow] 2 2 27 4 3" xfId="38883" xr:uid="{C0E19FE8-1E22-47A9-9DB3-3BD2094F6174}"/>
    <cellStyle name="Input [yellow] 2 2 27 5" xfId="38884" xr:uid="{F188D3B4-5668-4B57-8C70-78A6E8742E12}"/>
    <cellStyle name="Input [yellow] 2 2 27 5 2" xfId="38885" xr:uid="{14C59288-1B04-4DF6-8AD3-823C2F23964C}"/>
    <cellStyle name="Input [yellow] 2 2 27 5 3" xfId="38886" xr:uid="{BCDC8AA7-DDAF-4959-8580-B4E889BDE3D7}"/>
    <cellStyle name="Input [yellow] 2 2 27 6" xfId="38887" xr:uid="{C2970C6E-2D3B-437B-B705-4AF5A58D985A}"/>
    <cellStyle name="Input [yellow] 2 2 27 6 2" xfId="38888" xr:uid="{2E96543F-872E-4127-BD28-21900E280A11}"/>
    <cellStyle name="Input [yellow] 2 2 27 6 3" xfId="38889" xr:uid="{4199CBD5-7CF6-4AA1-9E6C-1EE84AC4AF1C}"/>
    <cellStyle name="Input [yellow] 2 2 27 7" xfId="38890" xr:uid="{CB543574-4BB5-4904-8E3A-58645D2D1536}"/>
    <cellStyle name="Input [yellow] 2 2 27 8" xfId="38891" xr:uid="{E5005EBA-18F2-490F-B6BB-BCC2869A8F6C}"/>
    <cellStyle name="Input [yellow] 2 2 28" xfId="38892" xr:uid="{DD85848F-673A-4F6E-A1C1-80E0D974A733}"/>
    <cellStyle name="Input [yellow] 2 2 28 2" xfId="38893" xr:uid="{9C5DC3E7-5B6E-4A20-BE66-282B0030B223}"/>
    <cellStyle name="Input [yellow] 2 2 28 2 2" xfId="38894" xr:uid="{F5C8DE91-B40E-49CF-A3BA-54A4C65DC824}"/>
    <cellStyle name="Input [yellow] 2 2 28 2 3" xfId="38895" xr:uid="{A54AB2E6-A272-4771-8E9F-25D99E87A778}"/>
    <cellStyle name="Input [yellow] 2 2 28 2 4" xfId="38896" xr:uid="{7B3AF9BF-5942-4F4A-BB3B-C2BAA75E336D}"/>
    <cellStyle name="Input [yellow] 2 2 28 2 5" xfId="38897" xr:uid="{E8ED18E1-8252-48DE-BB8E-01FB10427E8D}"/>
    <cellStyle name="Input [yellow] 2 2 28 2 6" xfId="38898" xr:uid="{C24E03E8-CBF3-41FB-A87F-455A3B5AD6E3}"/>
    <cellStyle name="Input [yellow] 2 2 28 3" xfId="38899" xr:uid="{39BD2879-E5B1-4FA2-929F-1DFFB4BBF015}"/>
    <cellStyle name="Input [yellow] 2 2 28 3 2" xfId="38900" xr:uid="{D2D333E0-4396-4197-9BCD-D472EB61E863}"/>
    <cellStyle name="Input [yellow] 2 2 28 3 3" xfId="38901" xr:uid="{80378126-C4D4-47B9-9DA8-7410DA222EBB}"/>
    <cellStyle name="Input [yellow] 2 2 28 4" xfId="38902" xr:uid="{C5CF6201-90CD-4D60-B23F-8A89343E2895}"/>
    <cellStyle name="Input [yellow] 2 2 28 4 2" xfId="38903" xr:uid="{AA1EED63-7A42-4A3C-85F7-A2B90A475E7A}"/>
    <cellStyle name="Input [yellow] 2 2 28 4 3" xfId="38904" xr:uid="{9A6F6649-4222-4FD2-BFE1-686F5327FCBD}"/>
    <cellStyle name="Input [yellow] 2 2 28 5" xfId="38905" xr:uid="{15189368-E0B7-4F0D-9A40-0910339ED2C2}"/>
    <cellStyle name="Input [yellow] 2 2 28 5 2" xfId="38906" xr:uid="{ADE39348-C506-4FEF-BF73-4248FAA01F35}"/>
    <cellStyle name="Input [yellow] 2 2 28 5 3" xfId="38907" xr:uid="{FC70CF26-CAD7-410F-A51A-0EC6C2F4E745}"/>
    <cellStyle name="Input [yellow] 2 2 28 6" xfId="38908" xr:uid="{2FD1C046-50CC-4B11-B418-5B08FF89DD85}"/>
    <cellStyle name="Input [yellow] 2 2 28 6 2" xfId="38909" xr:uid="{40001813-0658-49DB-8250-30FCAB0F7802}"/>
    <cellStyle name="Input [yellow] 2 2 28 6 3" xfId="38910" xr:uid="{DBA81AEC-26D6-4E8B-AED7-FBD68069E913}"/>
    <cellStyle name="Input [yellow] 2 2 28 7" xfId="38911" xr:uid="{8597AA16-B5B2-4F8C-AD57-5BA6A2DDC019}"/>
    <cellStyle name="Input [yellow] 2 2 28 8" xfId="38912" xr:uid="{CE6E4575-E5E0-4524-9338-EA1AF9055031}"/>
    <cellStyle name="Input [yellow] 2 2 29" xfId="38913" xr:uid="{5964A9E1-3B5A-4B21-B973-F3F11A83776D}"/>
    <cellStyle name="Input [yellow] 2 2 29 2" xfId="38914" xr:uid="{4A966164-7E79-4C2B-B9CF-8AAFF4963A7D}"/>
    <cellStyle name="Input [yellow] 2 2 29 2 2" xfId="38915" xr:uid="{2CF34136-C719-4C0B-8EE4-EAF5C387B4B3}"/>
    <cellStyle name="Input [yellow] 2 2 29 2 3" xfId="38916" xr:uid="{E9D6D5A0-9C39-45E0-A12A-2FB10110DBFF}"/>
    <cellStyle name="Input [yellow] 2 2 29 2 4" xfId="38917" xr:uid="{51BFA80C-1856-48D7-95B6-B9DFFE45082B}"/>
    <cellStyle name="Input [yellow] 2 2 29 2 5" xfId="38918" xr:uid="{CBD93F63-F56C-4BB6-BE55-F80D6CFCA1B5}"/>
    <cellStyle name="Input [yellow] 2 2 29 2 6" xfId="38919" xr:uid="{AF2F57F1-E801-4DA4-A08F-E4DDA8554A14}"/>
    <cellStyle name="Input [yellow] 2 2 29 3" xfId="38920" xr:uid="{AF0C6AE0-DDEC-4D04-A848-CB244B310A3C}"/>
    <cellStyle name="Input [yellow] 2 2 29 3 2" xfId="38921" xr:uid="{50BCEB44-4979-4751-A1D9-E255CFD4E1DE}"/>
    <cellStyle name="Input [yellow] 2 2 29 3 3" xfId="38922" xr:uid="{2D8F0503-17BD-4A81-9B12-D7CA2D513187}"/>
    <cellStyle name="Input [yellow] 2 2 29 4" xfId="38923" xr:uid="{5771D809-084E-497D-82F0-30043340BFBD}"/>
    <cellStyle name="Input [yellow] 2 2 29 4 2" xfId="38924" xr:uid="{F0311939-D349-4C2E-B11F-999E20114A3C}"/>
    <cellStyle name="Input [yellow] 2 2 29 4 3" xfId="38925" xr:uid="{CC93B721-27CA-4168-8E4C-CCAFBB6C8F3E}"/>
    <cellStyle name="Input [yellow] 2 2 29 5" xfId="38926" xr:uid="{C7068EE0-A524-4246-A01A-2E03575A5DE6}"/>
    <cellStyle name="Input [yellow] 2 2 29 5 2" xfId="38927" xr:uid="{8EE67850-B379-4F57-A7CA-AE0B2A9659C5}"/>
    <cellStyle name="Input [yellow] 2 2 29 5 3" xfId="38928" xr:uid="{D0DD3088-D02A-461D-A092-EF76AEE57137}"/>
    <cellStyle name="Input [yellow] 2 2 29 6" xfId="38929" xr:uid="{EC39A413-3E82-4E3B-AD61-74ADED3647DF}"/>
    <cellStyle name="Input [yellow] 2 2 29 6 2" xfId="38930" xr:uid="{30D37279-DEC0-4C92-9F0A-B7015242CCF5}"/>
    <cellStyle name="Input [yellow] 2 2 29 6 3" xfId="38931" xr:uid="{B0487DA3-875F-4490-BC76-CBC0D9C6404E}"/>
    <cellStyle name="Input [yellow] 2 2 29 7" xfId="38932" xr:uid="{E563CB07-ECB2-4E0C-85E8-39B78C0381FB}"/>
    <cellStyle name="Input [yellow] 2 2 29 8" xfId="38933" xr:uid="{1F39B81D-71D0-4582-9FA8-9D4B4CE46103}"/>
    <cellStyle name="Input [yellow] 2 2 3" xfId="38934" xr:uid="{FE91DBF5-7F91-4225-86F7-09666D87B837}"/>
    <cellStyle name="Input [yellow] 2 2 3 2" xfId="38935" xr:uid="{B6D5D2C7-09B6-4B18-A53F-6DC44C2358D6}"/>
    <cellStyle name="Input [yellow] 2 2 3 2 2" xfId="38936" xr:uid="{FEC42E41-8D54-47CD-9F8E-77C7D0F50D44}"/>
    <cellStyle name="Input [yellow] 2 2 3 2 3" xfId="38937" xr:uid="{FEED01CF-BFC3-4204-9810-4243BE88A7F7}"/>
    <cellStyle name="Input [yellow] 2 2 3 2 4" xfId="38938" xr:uid="{2A038BA4-2970-433E-A636-D6CC273B5E4F}"/>
    <cellStyle name="Input [yellow] 2 2 3 2 5" xfId="38939" xr:uid="{B308810A-8565-4DB1-862B-68C568E66454}"/>
    <cellStyle name="Input [yellow] 2 2 3 2 6" xfId="38940" xr:uid="{325296DB-227B-4F97-A4A6-9DA95DAE1274}"/>
    <cellStyle name="Input [yellow] 2 2 3 3" xfId="38941" xr:uid="{7FEA2719-F6FB-4618-B04D-B305600B7449}"/>
    <cellStyle name="Input [yellow] 2 2 3 3 2" xfId="38942" xr:uid="{A659947E-2680-4B44-9EBE-20D66CC6A180}"/>
    <cellStyle name="Input [yellow] 2 2 3 3 3" xfId="38943" xr:uid="{349CABAC-7B4B-499F-B34A-DBD931D71A61}"/>
    <cellStyle name="Input [yellow] 2 2 3 4" xfId="38944" xr:uid="{E3F2F917-FA98-483A-8E3F-B81DD3AD0218}"/>
    <cellStyle name="Input [yellow] 2 2 3 4 2" xfId="38945" xr:uid="{282E5ECC-4B7D-4019-93D6-1A8D3FB2EC1F}"/>
    <cellStyle name="Input [yellow] 2 2 3 4 3" xfId="38946" xr:uid="{8AD4284B-ED4D-4D18-88D0-1C2E8546641E}"/>
    <cellStyle name="Input [yellow] 2 2 3 5" xfId="38947" xr:uid="{C8B52CF2-61B1-4A88-AB9A-0DABACA93674}"/>
    <cellStyle name="Input [yellow] 2 2 3 5 2" xfId="38948" xr:uid="{C2777E91-3368-466E-BA18-3E2A09E4FF0D}"/>
    <cellStyle name="Input [yellow] 2 2 3 5 3" xfId="38949" xr:uid="{17B3EECD-D0D9-43C7-B875-06F34B7167D2}"/>
    <cellStyle name="Input [yellow] 2 2 3 6" xfId="38950" xr:uid="{727AF6AD-EE3D-4DCC-9007-CD8E6B1D335B}"/>
    <cellStyle name="Input [yellow] 2 2 3 6 2" xfId="38951" xr:uid="{CD542928-C1A6-4AD4-9C14-3CC67FDC9723}"/>
    <cellStyle name="Input [yellow] 2 2 3 6 3" xfId="38952" xr:uid="{D8F0EB4B-53C5-4958-9A40-2BC882372C6B}"/>
    <cellStyle name="Input [yellow] 2 2 3 7" xfId="38953" xr:uid="{DF0C23B8-DB2B-4819-B880-87929B08E0B9}"/>
    <cellStyle name="Input [yellow] 2 2 3 8" xfId="38954" xr:uid="{A616D0FD-00C4-4EDF-A8ED-AB4ABE1454D3}"/>
    <cellStyle name="Input [yellow] 2 2 30" xfId="38955" xr:uid="{0799DFA0-499E-4849-9068-BCC0CAB8F6F3}"/>
    <cellStyle name="Input [yellow] 2 2 30 2" xfId="38956" xr:uid="{060F0E67-6E5B-4A56-A94A-F7AD4FC67173}"/>
    <cellStyle name="Input [yellow] 2 2 30 2 2" xfId="38957" xr:uid="{8059D19E-3580-4BA5-B6CC-4183E85D3D10}"/>
    <cellStyle name="Input [yellow] 2 2 30 2 3" xfId="38958" xr:uid="{32392A79-3167-4060-B921-53DE12BA0AEA}"/>
    <cellStyle name="Input [yellow] 2 2 30 2 4" xfId="38959" xr:uid="{8ED237F5-39F5-456A-ADE9-58CB8C0615E9}"/>
    <cellStyle name="Input [yellow] 2 2 30 2 5" xfId="38960" xr:uid="{A8EC6E46-ADD4-4654-B695-9621D3FB9E45}"/>
    <cellStyle name="Input [yellow] 2 2 30 2 6" xfId="38961" xr:uid="{E3D7F74B-3AE2-4EB9-A3F6-2C34430C075F}"/>
    <cellStyle name="Input [yellow] 2 2 30 3" xfId="38962" xr:uid="{9F62128E-0C1B-411B-961D-6F1D21913F24}"/>
    <cellStyle name="Input [yellow] 2 2 30 3 2" xfId="38963" xr:uid="{8A03E0D3-170A-4FB6-A71A-FD74C9DCA610}"/>
    <cellStyle name="Input [yellow] 2 2 30 3 3" xfId="38964" xr:uid="{8305D30A-C3D4-4891-A28C-D41F72A167AD}"/>
    <cellStyle name="Input [yellow] 2 2 30 4" xfId="38965" xr:uid="{546903EA-5E9A-49EC-A4E0-EB3D6F9FF3A9}"/>
    <cellStyle name="Input [yellow] 2 2 30 4 2" xfId="38966" xr:uid="{02B5A7FF-1BEA-458E-B604-22B428CCCB55}"/>
    <cellStyle name="Input [yellow] 2 2 30 4 3" xfId="38967" xr:uid="{4D3096E1-317E-432A-BC9E-0621406FA2E3}"/>
    <cellStyle name="Input [yellow] 2 2 30 5" xfId="38968" xr:uid="{39DF04EE-151C-42E5-83F6-413C0717D1BC}"/>
    <cellStyle name="Input [yellow] 2 2 30 5 2" xfId="38969" xr:uid="{3F77B2C2-81DC-4D32-B564-7E97955264A5}"/>
    <cellStyle name="Input [yellow] 2 2 30 5 3" xfId="38970" xr:uid="{7D1FE8FA-EEF4-4914-BCE3-B528BCF9D601}"/>
    <cellStyle name="Input [yellow] 2 2 30 6" xfId="38971" xr:uid="{6F649422-F648-4E92-AE2B-54DD5FDF48BC}"/>
    <cellStyle name="Input [yellow] 2 2 30 6 2" xfId="38972" xr:uid="{AF17B155-E30D-4D32-9AC7-6DF34B4D63B0}"/>
    <cellStyle name="Input [yellow] 2 2 30 6 3" xfId="38973" xr:uid="{B71F40DE-9DDD-4649-92EC-A2C942D9586B}"/>
    <cellStyle name="Input [yellow] 2 2 30 7" xfId="38974" xr:uid="{5A1E3743-F090-4796-8C4B-C6178CD8E5E4}"/>
    <cellStyle name="Input [yellow] 2 2 30 8" xfId="38975" xr:uid="{92E9E7B5-F8AA-4333-80D3-0F1ADE12E56E}"/>
    <cellStyle name="Input [yellow] 2 2 31" xfId="38976" xr:uid="{648C78F6-C676-44DB-9CFE-44CD4DF410B3}"/>
    <cellStyle name="Input [yellow] 2 2 31 2" xfId="38977" xr:uid="{5A47EBF5-1BF1-451B-A71C-D084FF4A2691}"/>
    <cellStyle name="Input [yellow] 2 2 31 2 2" xfId="38978" xr:uid="{15118020-F45A-4DD0-8DB5-DEDCC2BCFBF4}"/>
    <cellStyle name="Input [yellow] 2 2 31 2 3" xfId="38979" xr:uid="{B8336CC0-A288-477D-9751-F7F85886A030}"/>
    <cellStyle name="Input [yellow] 2 2 31 2 4" xfId="38980" xr:uid="{96064816-470B-4D4E-B9FB-DB9267F91D4E}"/>
    <cellStyle name="Input [yellow] 2 2 31 2 5" xfId="38981" xr:uid="{F4AFD19F-0310-4E23-8CF9-C0F547A81E80}"/>
    <cellStyle name="Input [yellow] 2 2 31 2 6" xfId="38982" xr:uid="{4EDD6210-D10A-4B06-842C-824D8779D491}"/>
    <cellStyle name="Input [yellow] 2 2 31 3" xfId="38983" xr:uid="{4696802D-0B11-4053-96C9-003A84E3F5AF}"/>
    <cellStyle name="Input [yellow] 2 2 31 3 2" xfId="38984" xr:uid="{4F22CACE-65E5-425D-909C-35D7B7A07835}"/>
    <cellStyle name="Input [yellow] 2 2 31 3 3" xfId="38985" xr:uid="{D1167AF3-CC82-48BB-BA92-21BFDE81927F}"/>
    <cellStyle name="Input [yellow] 2 2 31 4" xfId="38986" xr:uid="{519D7CA1-D22F-469B-854B-8CD1D5BA3305}"/>
    <cellStyle name="Input [yellow] 2 2 31 4 2" xfId="38987" xr:uid="{C8D3D2EB-115D-44A2-870A-3E4CE9F735BD}"/>
    <cellStyle name="Input [yellow] 2 2 31 4 3" xfId="38988" xr:uid="{2F5DC935-4BE3-497B-8B51-136E0C44B6D5}"/>
    <cellStyle name="Input [yellow] 2 2 31 5" xfId="38989" xr:uid="{CCCE9C1E-259B-46BD-B6E8-F91CF882D8AE}"/>
    <cellStyle name="Input [yellow] 2 2 31 5 2" xfId="38990" xr:uid="{90C2DB31-4B2F-448E-B4C5-76D45EF33619}"/>
    <cellStyle name="Input [yellow] 2 2 31 5 3" xfId="38991" xr:uid="{C4D34C8E-F9F8-4DAE-B230-4C02E0B1EDB8}"/>
    <cellStyle name="Input [yellow] 2 2 31 6" xfId="38992" xr:uid="{D85ACDF0-B01C-4BB6-AE79-0B4250FE1F69}"/>
    <cellStyle name="Input [yellow] 2 2 31 6 2" xfId="38993" xr:uid="{23D93CC0-2E4F-43E4-8E57-BD903A477D00}"/>
    <cellStyle name="Input [yellow] 2 2 31 6 3" xfId="38994" xr:uid="{2E507241-1184-4628-A810-49320BB2CD94}"/>
    <cellStyle name="Input [yellow] 2 2 31 7" xfId="38995" xr:uid="{D4F6905A-8A0A-4293-B330-97DA356DA6C5}"/>
    <cellStyle name="Input [yellow] 2 2 31 8" xfId="38996" xr:uid="{A07E2C8B-014C-4EF0-947C-8F7938C5B031}"/>
    <cellStyle name="Input [yellow] 2 2 32" xfId="38997" xr:uid="{0E33DDFD-7BE3-4896-BE9A-7B7849AF009E}"/>
    <cellStyle name="Input [yellow] 2 2 32 2" xfId="38998" xr:uid="{3634FFBC-1BAF-4EB3-96CA-A3B61A374414}"/>
    <cellStyle name="Input [yellow] 2 2 32 2 2" xfId="38999" xr:uid="{4EB13315-FC0F-4187-A1A7-03C36E833012}"/>
    <cellStyle name="Input [yellow] 2 2 32 2 3" xfId="39000" xr:uid="{4301E466-2DE3-44E2-A3C6-4D6AB7B407DC}"/>
    <cellStyle name="Input [yellow] 2 2 32 2 4" xfId="39001" xr:uid="{BF7A9364-2B79-454A-811B-CF5E9D2DAE69}"/>
    <cellStyle name="Input [yellow] 2 2 32 2 5" xfId="39002" xr:uid="{C38E640B-9A2D-4065-A974-99B95E4E3B8D}"/>
    <cellStyle name="Input [yellow] 2 2 32 2 6" xfId="39003" xr:uid="{C9DA641F-0691-4C07-838F-5DCE9E4329F1}"/>
    <cellStyle name="Input [yellow] 2 2 32 3" xfId="39004" xr:uid="{447BA5B0-AB68-43FB-8E43-FA035455D507}"/>
    <cellStyle name="Input [yellow] 2 2 32 3 2" xfId="39005" xr:uid="{673C68F8-A8AA-4824-96F8-2B3DE978615C}"/>
    <cellStyle name="Input [yellow] 2 2 32 3 3" xfId="39006" xr:uid="{5B439309-DF95-411A-A541-E2E276CEBF80}"/>
    <cellStyle name="Input [yellow] 2 2 32 4" xfId="39007" xr:uid="{CE2D6AC2-97A7-4A69-A093-4683F092E418}"/>
    <cellStyle name="Input [yellow] 2 2 32 4 2" xfId="39008" xr:uid="{11202204-B6D9-4F51-B410-27921643F687}"/>
    <cellStyle name="Input [yellow] 2 2 32 4 3" xfId="39009" xr:uid="{ACACE95C-1A44-4251-9F26-365E69A01DFE}"/>
    <cellStyle name="Input [yellow] 2 2 32 5" xfId="39010" xr:uid="{DF1AB22A-337D-4C84-A638-81BF2C9FD353}"/>
    <cellStyle name="Input [yellow] 2 2 32 5 2" xfId="39011" xr:uid="{F703BB01-F86B-4CF6-AFBE-866112DDA4B0}"/>
    <cellStyle name="Input [yellow] 2 2 32 5 3" xfId="39012" xr:uid="{611B2062-77A3-4968-B038-CCB12CD6D230}"/>
    <cellStyle name="Input [yellow] 2 2 32 6" xfId="39013" xr:uid="{A31CD682-F2CF-4F9B-9AB2-139E70A66364}"/>
    <cellStyle name="Input [yellow] 2 2 32 6 2" xfId="39014" xr:uid="{891221D1-38C9-4E7F-A458-FBAAB2D2BE85}"/>
    <cellStyle name="Input [yellow] 2 2 32 6 3" xfId="39015" xr:uid="{85206D1A-5081-4EA1-9D71-FF4405D51418}"/>
    <cellStyle name="Input [yellow] 2 2 32 7" xfId="39016" xr:uid="{6FA93A88-FBD2-41F1-80C0-EFFB2909FCB8}"/>
    <cellStyle name="Input [yellow] 2 2 32 8" xfId="39017" xr:uid="{555AEF39-E117-4A49-AC26-B5F72278D84B}"/>
    <cellStyle name="Input [yellow] 2 2 33" xfId="39018" xr:uid="{E0F7D6A3-710C-4719-A193-3CE1BF1803A9}"/>
    <cellStyle name="Input [yellow] 2 2 33 2" xfId="39019" xr:uid="{18392B5B-5A61-47B2-9D07-EA9212E66CF3}"/>
    <cellStyle name="Input [yellow] 2 2 33 2 2" xfId="39020" xr:uid="{59BA5D8F-CFBF-4AEF-82C1-1DA2058B896C}"/>
    <cellStyle name="Input [yellow] 2 2 33 2 3" xfId="39021" xr:uid="{5995FBEE-8C54-4980-AB71-96D64ACD6974}"/>
    <cellStyle name="Input [yellow] 2 2 33 2 4" xfId="39022" xr:uid="{EBA61EBE-C9DF-4A02-A8DA-DC95A6A69E51}"/>
    <cellStyle name="Input [yellow] 2 2 33 2 5" xfId="39023" xr:uid="{45E9B94A-5C26-4F77-A88C-C7E4E5E26760}"/>
    <cellStyle name="Input [yellow] 2 2 33 2 6" xfId="39024" xr:uid="{577B6BD2-1E40-4AF2-9DD2-3B9569B84832}"/>
    <cellStyle name="Input [yellow] 2 2 33 3" xfId="39025" xr:uid="{FB40881F-606E-478C-8878-C06AF7FE6BD3}"/>
    <cellStyle name="Input [yellow] 2 2 33 3 2" xfId="39026" xr:uid="{53EC9FD6-CD09-471E-9DA0-08759B10F6AB}"/>
    <cellStyle name="Input [yellow] 2 2 33 3 3" xfId="39027" xr:uid="{4B00CCCE-1629-4B16-A002-F2D75983C1D4}"/>
    <cellStyle name="Input [yellow] 2 2 33 4" xfId="39028" xr:uid="{BB11B454-F0E4-4FB9-9AA1-F7E7D95AF677}"/>
    <cellStyle name="Input [yellow] 2 2 33 4 2" xfId="39029" xr:uid="{305C08E2-C876-4901-806D-34C04E2C2EA1}"/>
    <cellStyle name="Input [yellow] 2 2 33 4 3" xfId="39030" xr:uid="{10998C1F-2992-4BC8-AF1F-D304B46D6279}"/>
    <cellStyle name="Input [yellow] 2 2 33 5" xfId="39031" xr:uid="{0E4B99C0-4223-4A4A-8ADC-071F4D9D8773}"/>
    <cellStyle name="Input [yellow] 2 2 33 5 2" xfId="39032" xr:uid="{82FACD41-50F6-40A2-852B-200EFC96A775}"/>
    <cellStyle name="Input [yellow] 2 2 33 5 3" xfId="39033" xr:uid="{9F27FD3A-9AEC-44C2-87E5-E2B642499DFB}"/>
    <cellStyle name="Input [yellow] 2 2 33 6" xfId="39034" xr:uid="{E8400331-62F8-486B-8766-FC33F7951557}"/>
    <cellStyle name="Input [yellow] 2 2 33 6 2" xfId="39035" xr:uid="{4B41ECC2-B582-4287-B855-EBA9E85893F9}"/>
    <cellStyle name="Input [yellow] 2 2 33 6 3" xfId="39036" xr:uid="{B142FAF0-BB7B-4AE5-8197-3AA7B23E1751}"/>
    <cellStyle name="Input [yellow] 2 2 33 7" xfId="39037" xr:uid="{89473840-F46E-460A-9C1A-80BE606B2781}"/>
    <cellStyle name="Input [yellow] 2 2 33 8" xfId="39038" xr:uid="{DAA19CED-B0EF-4792-B682-C4CF51B0AB4B}"/>
    <cellStyle name="Input [yellow] 2 2 34" xfId="39039" xr:uid="{500167B4-8F87-4EEA-A2D4-629057391A4E}"/>
    <cellStyle name="Input [yellow] 2 2 34 2" xfId="39040" xr:uid="{5635D363-E32C-4544-B87D-CAE100C07BDE}"/>
    <cellStyle name="Input [yellow] 2 2 34 2 2" xfId="39041" xr:uid="{2E999333-5CE3-476E-9B26-F402730A4395}"/>
    <cellStyle name="Input [yellow] 2 2 34 2 3" xfId="39042" xr:uid="{190DF2AE-B46B-418B-9B17-76D611B65267}"/>
    <cellStyle name="Input [yellow] 2 2 34 2 4" xfId="39043" xr:uid="{BFE30CAD-306A-43B7-8BC1-60F2596DCA3C}"/>
    <cellStyle name="Input [yellow] 2 2 34 2 5" xfId="39044" xr:uid="{4DD777D5-2F6F-418A-9D19-1220D2D307F8}"/>
    <cellStyle name="Input [yellow] 2 2 34 2 6" xfId="39045" xr:uid="{37380096-004F-474C-87AF-CABB1B5DF35D}"/>
    <cellStyle name="Input [yellow] 2 2 34 3" xfId="39046" xr:uid="{7B802EC6-1FEE-414A-BB00-0F11A96A5D31}"/>
    <cellStyle name="Input [yellow] 2 2 34 3 2" xfId="39047" xr:uid="{EC14B7FF-EA7A-4B4D-A9A1-383D8D17F328}"/>
    <cellStyle name="Input [yellow] 2 2 34 3 3" xfId="39048" xr:uid="{A254654A-AD62-424D-BAA5-1F085269BA1E}"/>
    <cellStyle name="Input [yellow] 2 2 34 4" xfId="39049" xr:uid="{9050092E-E1C1-44FF-B532-77509A86E4E6}"/>
    <cellStyle name="Input [yellow] 2 2 34 4 2" xfId="39050" xr:uid="{5F090966-E038-4D1B-88DB-6BB9F186459D}"/>
    <cellStyle name="Input [yellow] 2 2 34 4 3" xfId="39051" xr:uid="{334FF372-F1BE-4D96-B8DF-B9C26D0A39B6}"/>
    <cellStyle name="Input [yellow] 2 2 34 5" xfId="39052" xr:uid="{86912152-F1F4-4C8C-9834-366C589D235C}"/>
    <cellStyle name="Input [yellow] 2 2 34 5 2" xfId="39053" xr:uid="{51E0A454-CDED-44E2-B51F-719312864436}"/>
    <cellStyle name="Input [yellow] 2 2 34 5 3" xfId="39054" xr:uid="{61821A36-879C-4171-A047-B113B6AE88A7}"/>
    <cellStyle name="Input [yellow] 2 2 34 6" xfId="39055" xr:uid="{95775B9C-1F63-4B88-AF91-A408B07E81F2}"/>
    <cellStyle name="Input [yellow] 2 2 34 6 2" xfId="39056" xr:uid="{BCCCB7DD-E511-4895-997E-9EA2AF2C06CE}"/>
    <cellStyle name="Input [yellow] 2 2 34 6 3" xfId="39057" xr:uid="{2E8412C6-6563-4DE7-B5E4-5C200B77B33C}"/>
    <cellStyle name="Input [yellow] 2 2 34 7" xfId="39058" xr:uid="{889179B4-E367-45D3-B9EC-7887E46D4392}"/>
    <cellStyle name="Input [yellow] 2 2 34 8" xfId="39059" xr:uid="{74816FEE-5FA9-42D2-A23E-A0C505677612}"/>
    <cellStyle name="Input [yellow] 2 2 35" xfId="39060" xr:uid="{03C76E88-63BE-4662-AFC4-C235A4B264C8}"/>
    <cellStyle name="Input [yellow] 2 2 35 2" xfId="39061" xr:uid="{AD3FDFD4-C4F2-432C-922F-5E600A4D6B76}"/>
    <cellStyle name="Input [yellow] 2 2 35 3" xfId="39062" xr:uid="{E50682ED-4BD6-4313-8F60-A4065F6D88CC}"/>
    <cellStyle name="Input [yellow] 2 2 35 4" xfId="39063" xr:uid="{F99943E6-1EFC-4033-81D7-C4457545CC23}"/>
    <cellStyle name="Input [yellow] 2 2 35 5" xfId="39064" xr:uid="{C283FDA3-F54D-45DD-99D3-82CDFA7B9C0E}"/>
    <cellStyle name="Input [yellow] 2 2 35 6" xfId="39065" xr:uid="{649AD2A9-422D-46FD-AFA2-8CE029C5C2DA}"/>
    <cellStyle name="Input [yellow] 2 2 36" xfId="39066" xr:uid="{76DBB281-4B80-4668-8743-2B261293FE62}"/>
    <cellStyle name="Input [yellow] 2 2 36 2" xfId="39067" xr:uid="{A161C58D-B7F5-4599-A576-48F08D3AAA8A}"/>
    <cellStyle name="Input [yellow] 2 2 36 3" xfId="39068" xr:uid="{5D8603B6-4978-4C49-8129-548E9CFEAD50}"/>
    <cellStyle name="Input [yellow] 2 2 37" xfId="39069" xr:uid="{1DBA7D75-C06E-44A9-98FC-622420BBCE72}"/>
    <cellStyle name="Input [yellow] 2 2 37 2" xfId="39070" xr:uid="{C3D27431-FE99-4094-A8E9-50306D0F8216}"/>
    <cellStyle name="Input [yellow] 2 2 37 3" xfId="39071" xr:uid="{3AFB18D8-1652-4C2F-BE5E-2353CB3AC2F6}"/>
    <cellStyle name="Input [yellow] 2 2 38" xfId="39072" xr:uid="{9602CDCD-6CEB-4C97-B532-8141402E9B7D}"/>
    <cellStyle name="Input [yellow] 2 2 38 2" xfId="39073" xr:uid="{6FACD475-3F07-46C7-AC9D-B7F831D0BD98}"/>
    <cellStyle name="Input [yellow] 2 2 38 3" xfId="39074" xr:uid="{3924EC15-13B8-4D10-86CD-0D30A97BA56D}"/>
    <cellStyle name="Input [yellow] 2 2 39" xfId="39075" xr:uid="{23B36C28-05C4-4A96-B597-879966A54296}"/>
    <cellStyle name="Input [yellow] 2 2 39 2" xfId="39076" xr:uid="{47DDDBF7-EB9C-4E27-B89A-D0A130AD070D}"/>
    <cellStyle name="Input [yellow] 2 2 39 3" xfId="39077" xr:uid="{9E95599F-0F00-4CBC-8AC2-CF333FC5A33E}"/>
    <cellStyle name="Input [yellow] 2 2 4" xfId="39078" xr:uid="{E5466F28-BE61-4257-8239-CDA5003935B5}"/>
    <cellStyle name="Input [yellow] 2 2 4 2" xfId="39079" xr:uid="{9F1F2411-5705-4E27-809A-1480B9A475AD}"/>
    <cellStyle name="Input [yellow] 2 2 4 2 2" xfId="39080" xr:uid="{94B8A45F-A135-4105-A31A-044C0AD447A0}"/>
    <cellStyle name="Input [yellow] 2 2 4 2 3" xfId="39081" xr:uid="{44D5675E-7156-4A94-9B99-72E51BA65F08}"/>
    <cellStyle name="Input [yellow] 2 2 4 2 4" xfId="39082" xr:uid="{2E525116-0AB6-4554-90A7-883676D68BBF}"/>
    <cellStyle name="Input [yellow] 2 2 4 2 5" xfId="39083" xr:uid="{B8651798-3D83-459C-B93F-F6F2154EC275}"/>
    <cellStyle name="Input [yellow] 2 2 4 2 6" xfId="39084" xr:uid="{CC05E34B-E241-4733-97D4-A13D6B0A69B7}"/>
    <cellStyle name="Input [yellow] 2 2 4 3" xfId="39085" xr:uid="{B975EA36-F507-4385-8324-71759450EC07}"/>
    <cellStyle name="Input [yellow] 2 2 4 3 2" xfId="39086" xr:uid="{0615E0DE-7CCF-4064-A8F0-1653ECCA630D}"/>
    <cellStyle name="Input [yellow] 2 2 4 3 3" xfId="39087" xr:uid="{86ECF2E4-1415-48C6-92A0-279CF56BC961}"/>
    <cellStyle name="Input [yellow] 2 2 4 4" xfId="39088" xr:uid="{3C437DDA-8CE6-4A73-BF8F-80630096CF14}"/>
    <cellStyle name="Input [yellow] 2 2 4 4 2" xfId="39089" xr:uid="{A9C434CA-3F98-49EF-A701-F0B55E35B82A}"/>
    <cellStyle name="Input [yellow] 2 2 4 4 3" xfId="39090" xr:uid="{A32987A1-D847-497B-8717-096961642CAD}"/>
    <cellStyle name="Input [yellow] 2 2 4 5" xfId="39091" xr:uid="{F4EAF7AD-112D-4E57-8230-0E5EDD274ED9}"/>
    <cellStyle name="Input [yellow] 2 2 4 5 2" xfId="39092" xr:uid="{11D6DDAC-42AC-4B4D-AB77-591A424E5F06}"/>
    <cellStyle name="Input [yellow] 2 2 4 5 3" xfId="39093" xr:uid="{CD35EF70-D830-48CF-8E1D-02140BCAEEF5}"/>
    <cellStyle name="Input [yellow] 2 2 4 6" xfId="39094" xr:uid="{7C4886A7-0C40-4937-AD48-0C32A60DCDD3}"/>
    <cellStyle name="Input [yellow] 2 2 4 6 2" xfId="39095" xr:uid="{3E15C04A-E970-4F18-B9F5-BD324EDF0714}"/>
    <cellStyle name="Input [yellow] 2 2 4 6 3" xfId="39096" xr:uid="{CFA380D6-6FAA-4116-827B-B803B1D39065}"/>
    <cellStyle name="Input [yellow] 2 2 4 7" xfId="39097" xr:uid="{30996F17-86AB-4F78-96A7-04C2073F0CCC}"/>
    <cellStyle name="Input [yellow] 2 2 4 8" xfId="39098" xr:uid="{F7448336-4E63-4C82-9B48-F2D69D65E3D1}"/>
    <cellStyle name="Input [yellow] 2 2 40" xfId="39099" xr:uid="{7B85EDC3-8E1A-4D96-8803-872C0994BF7D}"/>
    <cellStyle name="Input [yellow] 2 2 41" xfId="39100" xr:uid="{C321BCFC-6F26-4C83-975A-D0D840A89E5D}"/>
    <cellStyle name="Input [yellow] 2 2 5" xfId="39101" xr:uid="{F1DE3C0A-FCFA-456E-A9F3-189683C99C32}"/>
    <cellStyle name="Input [yellow] 2 2 5 2" xfId="39102" xr:uid="{C4F4E109-FC1D-4BF7-9524-9006BF75DC1F}"/>
    <cellStyle name="Input [yellow] 2 2 5 2 2" xfId="39103" xr:uid="{0D383E9E-C0E4-4312-8387-269154C4602E}"/>
    <cellStyle name="Input [yellow] 2 2 5 2 3" xfId="39104" xr:uid="{2EC31C2C-8AE6-49E5-9A36-6D54E22B6BD2}"/>
    <cellStyle name="Input [yellow] 2 2 5 2 4" xfId="39105" xr:uid="{000DD04B-651C-49D6-BD59-5E748D4F7594}"/>
    <cellStyle name="Input [yellow] 2 2 5 2 5" xfId="39106" xr:uid="{5A971137-8F27-428C-BF3A-E1A660505F96}"/>
    <cellStyle name="Input [yellow] 2 2 5 2 6" xfId="39107" xr:uid="{1247A60C-A2AC-4EAF-A659-E6457220CB12}"/>
    <cellStyle name="Input [yellow] 2 2 5 3" xfId="39108" xr:uid="{CB449A38-C589-43F4-B091-454D7E3C2EFB}"/>
    <cellStyle name="Input [yellow] 2 2 5 3 2" xfId="39109" xr:uid="{D97F93D2-8340-4FB1-9255-799A49AE8EC6}"/>
    <cellStyle name="Input [yellow] 2 2 5 3 3" xfId="39110" xr:uid="{55B0AE30-BC22-4B56-A11C-3961ACB69521}"/>
    <cellStyle name="Input [yellow] 2 2 5 4" xfId="39111" xr:uid="{461C6A3F-3F41-4300-B494-606D964867EC}"/>
    <cellStyle name="Input [yellow] 2 2 5 4 2" xfId="39112" xr:uid="{C6603C0C-FE81-4073-B7BC-66203FC56C30}"/>
    <cellStyle name="Input [yellow] 2 2 5 4 3" xfId="39113" xr:uid="{5B608B95-5933-45E5-9C39-6D2B58E6CE82}"/>
    <cellStyle name="Input [yellow] 2 2 5 5" xfId="39114" xr:uid="{E08865B1-DD2A-4794-A21A-48C568BB7607}"/>
    <cellStyle name="Input [yellow] 2 2 5 5 2" xfId="39115" xr:uid="{1145BA22-2913-445C-BF5F-4019310984A7}"/>
    <cellStyle name="Input [yellow] 2 2 5 5 3" xfId="39116" xr:uid="{3DB7F9BD-5CC5-4DA9-9C57-E92E720E1F7E}"/>
    <cellStyle name="Input [yellow] 2 2 5 6" xfId="39117" xr:uid="{740C2A15-6F7E-407C-A78B-E5928D2A68E7}"/>
    <cellStyle name="Input [yellow] 2 2 5 6 2" xfId="39118" xr:uid="{3AB6CC05-0518-443A-B8F8-EFB9804B95A4}"/>
    <cellStyle name="Input [yellow] 2 2 5 6 3" xfId="39119" xr:uid="{C31B7BEE-7DDA-483B-8F2B-93194EE6A81A}"/>
    <cellStyle name="Input [yellow] 2 2 5 7" xfId="39120" xr:uid="{A41EAD86-5F2A-4938-8B80-D9487A88EB29}"/>
    <cellStyle name="Input [yellow] 2 2 5 8" xfId="39121" xr:uid="{4D0B2D90-BFA6-4951-83CC-68B28BBEE3D0}"/>
    <cellStyle name="Input [yellow] 2 2 6" xfId="39122" xr:uid="{12F48430-EBCE-4525-8736-45F41BB127BE}"/>
    <cellStyle name="Input [yellow] 2 2 6 2" xfId="39123" xr:uid="{C543DBFA-C6FA-4C87-B68A-3AF976E4AB5E}"/>
    <cellStyle name="Input [yellow] 2 2 6 2 2" xfId="39124" xr:uid="{E905DD7A-00C1-4DD4-A6A3-52B4F7C18754}"/>
    <cellStyle name="Input [yellow] 2 2 6 2 3" xfId="39125" xr:uid="{B73EFF82-56EC-4976-9A8F-F4486F4E0340}"/>
    <cellStyle name="Input [yellow] 2 2 6 2 4" xfId="39126" xr:uid="{1D6CAC2F-DBBB-4AEC-8A1E-88A9C4355A90}"/>
    <cellStyle name="Input [yellow] 2 2 6 2 5" xfId="39127" xr:uid="{2331483A-E85C-471B-9BD1-034C4A5F0FF9}"/>
    <cellStyle name="Input [yellow] 2 2 6 2 6" xfId="39128" xr:uid="{C45F2E12-2373-46BB-817F-285CB997AC24}"/>
    <cellStyle name="Input [yellow] 2 2 6 3" xfId="39129" xr:uid="{25F5ED93-474D-4495-BC87-7C37840486EC}"/>
    <cellStyle name="Input [yellow] 2 2 6 3 2" xfId="39130" xr:uid="{ECD14EF5-F9FF-4523-A7DE-C1FDE490F4A5}"/>
    <cellStyle name="Input [yellow] 2 2 6 3 3" xfId="39131" xr:uid="{635F2AEA-E500-4804-B529-486F6897AA0A}"/>
    <cellStyle name="Input [yellow] 2 2 6 4" xfId="39132" xr:uid="{7C6D3D2B-AE78-4B81-9E78-B33723CEBE2B}"/>
    <cellStyle name="Input [yellow] 2 2 6 4 2" xfId="39133" xr:uid="{B2018BF2-9FBE-4BA3-B602-D5C7E6D547A4}"/>
    <cellStyle name="Input [yellow] 2 2 6 4 3" xfId="39134" xr:uid="{631CFCA0-09B1-44AF-A513-1B4B3EFA6AAD}"/>
    <cellStyle name="Input [yellow] 2 2 6 5" xfId="39135" xr:uid="{186E8E12-FC5D-4ED1-9501-3ABFD1DA3F76}"/>
    <cellStyle name="Input [yellow] 2 2 6 5 2" xfId="39136" xr:uid="{0A36D5DC-8A79-4116-8E13-3B3BAB5A6048}"/>
    <cellStyle name="Input [yellow] 2 2 6 5 3" xfId="39137" xr:uid="{7B9EE8A9-587D-4E18-8598-CAC75D2FF96E}"/>
    <cellStyle name="Input [yellow] 2 2 6 6" xfId="39138" xr:uid="{A3E55FE3-9360-4F84-9DC6-BAF5820388AF}"/>
    <cellStyle name="Input [yellow] 2 2 6 6 2" xfId="39139" xr:uid="{1AB7D373-60F6-4DC3-842C-E2B8BDEF426D}"/>
    <cellStyle name="Input [yellow] 2 2 6 6 3" xfId="39140" xr:uid="{45D6867B-BFCB-4C7F-AEC8-0B2C5FFBA627}"/>
    <cellStyle name="Input [yellow] 2 2 6 7" xfId="39141" xr:uid="{4AAE6491-3962-4446-9D87-573DA3C1733C}"/>
    <cellStyle name="Input [yellow] 2 2 6 8" xfId="39142" xr:uid="{DD6C9716-C62E-491C-B4A9-E758C751A20A}"/>
    <cellStyle name="Input [yellow] 2 2 7" xfId="39143" xr:uid="{0B9B9628-0602-4033-9623-9BE48F00F310}"/>
    <cellStyle name="Input [yellow] 2 2 7 2" xfId="39144" xr:uid="{D85336DF-FB0C-4DFB-9C94-3328DCA54B19}"/>
    <cellStyle name="Input [yellow] 2 2 7 2 2" xfId="39145" xr:uid="{C5FED982-BB79-4BD5-9101-4408D715635D}"/>
    <cellStyle name="Input [yellow] 2 2 7 2 3" xfId="39146" xr:uid="{433FB0E8-FDF1-4A4F-9F5A-C1ABBB1EE610}"/>
    <cellStyle name="Input [yellow] 2 2 7 2 4" xfId="39147" xr:uid="{49F36A93-1060-4F09-AADC-674F1B429086}"/>
    <cellStyle name="Input [yellow] 2 2 7 2 5" xfId="39148" xr:uid="{D7A857A5-3B9F-463F-81C7-1F28EC27A8EA}"/>
    <cellStyle name="Input [yellow] 2 2 7 2 6" xfId="39149" xr:uid="{F7658375-99FE-4350-AE28-5646B27740C7}"/>
    <cellStyle name="Input [yellow] 2 2 7 3" xfId="39150" xr:uid="{AB0EDC08-0BEE-4A3E-8D1C-B160925F32CA}"/>
    <cellStyle name="Input [yellow] 2 2 7 3 2" xfId="39151" xr:uid="{137587E2-73C9-4104-A572-59404D51DD3F}"/>
    <cellStyle name="Input [yellow] 2 2 7 3 3" xfId="39152" xr:uid="{BE488360-F8E2-4F43-BB29-3D1F6C0EA587}"/>
    <cellStyle name="Input [yellow] 2 2 7 4" xfId="39153" xr:uid="{B390295E-3B0C-410C-A244-9B2181E84EF8}"/>
    <cellStyle name="Input [yellow] 2 2 7 4 2" xfId="39154" xr:uid="{27B9D29B-CE42-4EA6-9BE7-CF128DA0F6B3}"/>
    <cellStyle name="Input [yellow] 2 2 7 4 3" xfId="39155" xr:uid="{C15D8C99-BD89-415D-ACA4-80D39554C098}"/>
    <cellStyle name="Input [yellow] 2 2 7 5" xfId="39156" xr:uid="{E9C34908-DA80-4582-AC00-48FCB2799147}"/>
    <cellStyle name="Input [yellow] 2 2 7 5 2" xfId="39157" xr:uid="{A48A2851-FAAC-474F-9391-9BF3ADE1A3BD}"/>
    <cellStyle name="Input [yellow] 2 2 7 5 3" xfId="39158" xr:uid="{75C89EF3-E985-417A-81B3-12F20AE2A423}"/>
    <cellStyle name="Input [yellow] 2 2 7 6" xfId="39159" xr:uid="{1D65EA07-E6A9-49D1-97EF-FA3C34602E8F}"/>
    <cellStyle name="Input [yellow] 2 2 7 6 2" xfId="39160" xr:uid="{07162515-42DE-4429-B291-79F3BEB11D21}"/>
    <cellStyle name="Input [yellow] 2 2 7 6 3" xfId="39161" xr:uid="{10A12D5F-F31A-459B-AB62-6A25F6F82FE4}"/>
    <cellStyle name="Input [yellow] 2 2 7 7" xfId="39162" xr:uid="{48455874-ADD8-4075-A72A-D558AA34A869}"/>
    <cellStyle name="Input [yellow] 2 2 7 8" xfId="39163" xr:uid="{5F2BE4BD-E2BA-4D22-8493-BB92D1273B20}"/>
    <cellStyle name="Input [yellow] 2 2 8" xfId="39164" xr:uid="{C15B0EFD-D9C7-41B6-9DEC-A8A07DFF681F}"/>
    <cellStyle name="Input [yellow] 2 2 8 2" xfId="39165" xr:uid="{78A660D5-48BD-4183-A429-B0B921EAC0C9}"/>
    <cellStyle name="Input [yellow] 2 2 8 2 2" xfId="39166" xr:uid="{4D77CE2F-3397-402E-ADE7-996B78285682}"/>
    <cellStyle name="Input [yellow] 2 2 8 2 3" xfId="39167" xr:uid="{7E1670D8-53C8-4A48-9775-FAE723FC5F13}"/>
    <cellStyle name="Input [yellow] 2 2 8 2 4" xfId="39168" xr:uid="{1AE75252-E2A6-490A-B2EE-E937AA6C44D4}"/>
    <cellStyle name="Input [yellow] 2 2 8 2 5" xfId="39169" xr:uid="{5CABD698-C3D4-4DA6-BFB6-B43E10BBA3FC}"/>
    <cellStyle name="Input [yellow] 2 2 8 2 6" xfId="39170" xr:uid="{1BFEAFA2-CAB4-4DBE-BBA9-B7AE025E44A6}"/>
    <cellStyle name="Input [yellow] 2 2 8 3" xfId="39171" xr:uid="{C1E2748D-C5D1-446D-A0A8-58F43DC99672}"/>
    <cellStyle name="Input [yellow] 2 2 8 3 2" xfId="39172" xr:uid="{17FE7C5C-9436-4699-92BB-144746EDDD4B}"/>
    <cellStyle name="Input [yellow] 2 2 8 3 3" xfId="39173" xr:uid="{6BCDF556-743C-46F8-ABC5-0495538D3090}"/>
    <cellStyle name="Input [yellow] 2 2 8 4" xfId="39174" xr:uid="{C02D25A3-B276-4F3A-A9C5-FCC16C9A4F99}"/>
    <cellStyle name="Input [yellow] 2 2 8 4 2" xfId="39175" xr:uid="{88EF735A-C6F9-4A80-AF5D-B6B0D665C7AD}"/>
    <cellStyle name="Input [yellow] 2 2 8 4 3" xfId="39176" xr:uid="{C63385C7-DC0F-4330-804F-26310227C14A}"/>
    <cellStyle name="Input [yellow] 2 2 8 5" xfId="39177" xr:uid="{F98C0E90-BE20-4BBF-9516-33CED697CB59}"/>
    <cellStyle name="Input [yellow] 2 2 8 5 2" xfId="39178" xr:uid="{2E4698FF-53A0-4BB9-9B5C-6AF3EEDB7EED}"/>
    <cellStyle name="Input [yellow] 2 2 8 5 3" xfId="39179" xr:uid="{993AA253-6073-4369-8ABF-C756FBB00D04}"/>
    <cellStyle name="Input [yellow] 2 2 8 6" xfId="39180" xr:uid="{BAE2E52A-4A8A-43AE-A4F8-18C7C3AC9944}"/>
    <cellStyle name="Input [yellow] 2 2 8 6 2" xfId="39181" xr:uid="{6ED33707-9D29-4EEF-9267-BB968C0D55FA}"/>
    <cellStyle name="Input [yellow] 2 2 8 6 3" xfId="39182" xr:uid="{95701BDB-3310-42FE-95AF-BD3D6C65EE34}"/>
    <cellStyle name="Input [yellow] 2 2 8 7" xfId="39183" xr:uid="{5E3F44C7-0A8D-4BE0-AF8D-97D5BD43DBEA}"/>
    <cellStyle name="Input [yellow] 2 2 8 8" xfId="39184" xr:uid="{ACC9792A-9991-4032-A5AC-D5AA1FF1638A}"/>
    <cellStyle name="Input [yellow] 2 2 9" xfId="39185" xr:uid="{AF0994E8-6D1C-4248-9231-2309518B8071}"/>
    <cellStyle name="Input [yellow] 2 2 9 2" xfId="39186" xr:uid="{CA713370-1B29-4E22-ABD6-B8FCB8D95B42}"/>
    <cellStyle name="Input [yellow] 2 2 9 2 2" xfId="39187" xr:uid="{6B84E292-6584-4735-A04D-55ACF95BFB1A}"/>
    <cellStyle name="Input [yellow] 2 2 9 2 3" xfId="39188" xr:uid="{F836DA49-18E8-4D32-B206-9F8A8F57C5ED}"/>
    <cellStyle name="Input [yellow] 2 2 9 2 4" xfId="39189" xr:uid="{04758CC6-2287-4DD5-8862-815AF5D4B8DC}"/>
    <cellStyle name="Input [yellow] 2 2 9 2 5" xfId="39190" xr:uid="{79AB9C58-F28D-487A-A803-334C548045EA}"/>
    <cellStyle name="Input [yellow] 2 2 9 2 6" xfId="39191" xr:uid="{367071CF-FB9A-4736-813B-71D5EF7620DA}"/>
    <cellStyle name="Input [yellow] 2 2 9 3" xfId="39192" xr:uid="{6484CC6D-99C4-4547-8F57-4204509AF21C}"/>
    <cellStyle name="Input [yellow] 2 2 9 3 2" xfId="39193" xr:uid="{AF84056B-E8F2-4087-9205-B88B92A8D96D}"/>
    <cellStyle name="Input [yellow] 2 2 9 3 3" xfId="39194" xr:uid="{70EAA2D7-E324-4813-8ED1-9E96489745A8}"/>
    <cellStyle name="Input [yellow] 2 2 9 4" xfId="39195" xr:uid="{1246E436-C629-4F3A-A6B6-0932929F848B}"/>
    <cellStyle name="Input [yellow] 2 2 9 4 2" xfId="39196" xr:uid="{CF5A65D3-CDB9-41E5-B89C-6EA3CD75F06B}"/>
    <cellStyle name="Input [yellow] 2 2 9 4 3" xfId="39197" xr:uid="{BA7B18FC-81CE-4A8A-A1CF-FB1EB555DF86}"/>
    <cellStyle name="Input [yellow] 2 2 9 5" xfId="39198" xr:uid="{644D7EC1-E666-48D6-A84B-B40127869E89}"/>
    <cellStyle name="Input [yellow] 2 2 9 5 2" xfId="39199" xr:uid="{5B7D70A1-BA00-4ACE-89DF-30DF4E248027}"/>
    <cellStyle name="Input [yellow] 2 2 9 5 3" xfId="39200" xr:uid="{4D310088-6BA6-4D5F-BC1D-1840120AE58D}"/>
    <cellStyle name="Input [yellow] 2 2 9 6" xfId="39201" xr:uid="{0A3B7002-B3A0-4806-8B86-EB92157EDF84}"/>
    <cellStyle name="Input [yellow] 2 2 9 6 2" xfId="39202" xr:uid="{B460BAEA-C6F5-4596-881D-EF3F53C26555}"/>
    <cellStyle name="Input [yellow] 2 2 9 6 3" xfId="39203" xr:uid="{B7F8F61D-FD9F-4531-9AD4-9F80175A5855}"/>
    <cellStyle name="Input [yellow] 2 2 9 7" xfId="39204" xr:uid="{9FAEE3C5-111B-46D9-91F4-F8543800C66F}"/>
    <cellStyle name="Input [yellow] 2 2 9 8" xfId="39205" xr:uid="{F8BE6056-B82C-45D4-B37C-F402332C6AC7}"/>
    <cellStyle name="Input [yellow] 2 20" xfId="39206" xr:uid="{8B57EC80-0E7B-49FC-9427-744C9952A431}"/>
    <cellStyle name="Input [yellow] 2 20 2" xfId="39207" xr:uid="{147683D7-6620-49F8-9D19-C0B7B8233320}"/>
    <cellStyle name="Input [yellow] 2 20 2 2" xfId="39208" xr:uid="{C4E96214-9118-4E7C-9560-2F5C251FFB05}"/>
    <cellStyle name="Input [yellow] 2 20 2 3" xfId="39209" xr:uid="{998366C1-C235-4DE8-AED8-B363F51CEFA0}"/>
    <cellStyle name="Input [yellow] 2 20 2 4" xfId="39210" xr:uid="{C7AABD76-1504-4A9F-9C17-BC4B79AB5E3F}"/>
    <cellStyle name="Input [yellow] 2 20 2 5" xfId="39211" xr:uid="{BB09DCA6-9DA4-4736-B038-384FDB1B4F2A}"/>
    <cellStyle name="Input [yellow] 2 20 2 6" xfId="39212" xr:uid="{2704C899-4B16-4D0E-8335-8E9F9205E03A}"/>
    <cellStyle name="Input [yellow] 2 20 3" xfId="39213" xr:uid="{5FF0CA97-E148-481C-9704-1D847BC9BBB5}"/>
    <cellStyle name="Input [yellow] 2 20 3 2" xfId="39214" xr:uid="{A7B32046-D423-4A9D-A32B-20FB2F34D9AD}"/>
    <cellStyle name="Input [yellow] 2 20 3 3" xfId="39215" xr:uid="{18510B0E-0D69-48AE-B246-8A23CC12EF6E}"/>
    <cellStyle name="Input [yellow] 2 20 4" xfId="39216" xr:uid="{F8E935DD-1FEA-4309-8FD3-E2D637C5B2D1}"/>
    <cellStyle name="Input [yellow] 2 20 4 2" xfId="39217" xr:uid="{91B2A4E0-674A-460E-9797-4F80F8AEF3B7}"/>
    <cellStyle name="Input [yellow] 2 20 4 3" xfId="39218" xr:uid="{0E263E8F-7519-4FBA-8472-AD1D93C62ACC}"/>
    <cellStyle name="Input [yellow] 2 20 5" xfId="39219" xr:uid="{9FE2BB85-3401-4342-B7D7-3E3969E9831D}"/>
    <cellStyle name="Input [yellow] 2 20 5 2" xfId="39220" xr:uid="{AA4A9887-9229-4362-838B-2AFBA841296D}"/>
    <cellStyle name="Input [yellow] 2 20 5 3" xfId="39221" xr:uid="{E05F6290-071B-4663-A48F-9932CC85A07A}"/>
    <cellStyle name="Input [yellow] 2 20 6" xfId="39222" xr:uid="{56FF5AF1-B7F3-495F-91EE-1550B8853367}"/>
    <cellStyle name="Input [yellow] 2 20 6 2" xfId="39223" xr:uid="{CBA89FE1-A025-4B59-9151-A1BB42548206}"/>
    <cellStyle name="Input [yellow] 2 20 6 3" xfId="39224" xr:uid="{366DBEB0-770A-453D-8A21-B73BDCDCB897}"/>
    <cellStyle name="Input [yellow] 2 20 7" xfId="39225" xr:uid="{964A1589-80B6-4954-B3DE-F6039D6B00A7}"/>
    <cellStyle name="Input [yellow] 2 20 8" xfId="39226" xr:uid="{FCE1BD7D-86E9-4856-9695-AC30A495ED42}"/>
    <cellStyle name="Input [yellow] 2 21" xfId="39227" xr:uid="{2436AA2E-144E-4CDE-9A54-4B6DC92E6CB8}"/>
    <cellStyle name="Input [yellow] 2 21 2" xfId="39228" xr:uid="{4074983D-4CC9-43FB-9238-9A8E50D0AC44}"/>
    <cellStyle name="Input [yellow] 2 21 2 2" xfId="39229" xr:uid="{DA73DB5F-55E8-47E1-876D-6BD79C85B42E}"/>
    <cellStyle name="Input [yellow] 2 21 2 3" xfId="39230" xr:uid="{6521531A-B086-448B-AA3D-323DE0CF06F8}"/>
    <cellStyle name="Input [yellow] 2 21 2 4" xfId="39231" xr:uid="{2AECFAD7-FFA4-4575-9286-9C76556D3D99}"/>
    <cellStyle name="Input [yellow] 2 21 2 5" xfId="39232" xr:uid="{89E96181-6669-47F8-9B11-AF1F03085017}"/>
    <cellStyle name="Input [yellow] 2 21 2 6" xfId="39233" xr:uid="{D6667929-0FF8-4B86-B326-FB4E53F063F7}"/>
    <cellStyle name="Input [yellow] 2 21 3" xfId="39234" xr:uid="{A1F9745C-AB0F-48F1-8A43-6165DD15245D}"/>
    <cellStyle name="Input [yellow] 2 21 3 2" xfId="39235" xr:uid="{E38DE732-E595-4183-B715-53E0062A1116}"/>
    <cellStyle name="Input [yellow] 2 21 3 3" xfId="39236" xr:uid="{652D5928-3256-44F6-8198-58F3DB260380}"/>
    <cellStyle name="Input [yellow] 2 21 4" xfId="39237" xr:uid="{9C4A4062-0CE0-4FB8-ACAB-AC8271689861}"/>
    <cellStyle name="Input [yellow] 2 21 4 2" xfId="39238" xr:uid="{E60812BF-F22E-4C3F-8D03-EF2423FEFB86}"/>
    <cellStyle name="Input [yellow] 2 21 4 3" xfId="39239" xr:uid="{A0AED47E-0622-4666-B3F5-931CFE328A86}"/>
    <cellStyle name="Input [yellow] 2 21 5" xfId="39240" xr:uid="{2B16207E-E789-427B-9E2A-FC4B77E3513B}"/>
    <cellStyle name="Input [yellow] 2 21 5 2" xfId="39241" xr:uid="{0F8394E7-C953-4A4E-823C-6FDDD976A601}"/>
    <cellStyle name="Input [yellow] 2 21 5 3" xfId="39242" xr:uid="{798B251C-7F8C-471F-A52B-5C1F11ED6B3F}"/>
    <cellStyle name="Input [yellow] 2 21 6" xfId="39243" xr:uid="{F3115086-66A4-4427-AD3D-009A56A6F159}"/>
    <cellStyle name="Input [yellow] 2 21 6 2" xfId="39244" xr:uid="{052AB702-E8FF-4BC5-ADC7-D22480A1C4D7}"/>
    <cellStyle name="Input [yellow] 2 21 6 3" xfId="39245" xr:uid="{54172252-7475-42A9-A6EB-DFC7D265F2E2}"/>
    <cellStyle name="Input [yellow] 2 21 7" xfId="39246" xr:uid="{BE0FB798-B0C7-4BC1-AE4B-0EB6B1CFF573}"/>
    <cellStyle name="Input [yellow] 2 21 8" xfId="39247" xr:uid="{9BF57A32-5E4A-4FCC-B204-618E407F3FD9}"/>
    <cellStyle name="Input [yellow] 2 22" xfId="39248" xr:uid="{04879FC8-C22C-4485-A758-971B9C57CF53}"/>
    <cellStyle name="Input [yellow] 2 22 2" xfId="39249" xr:uid="{B8A53374-7676-4E26-A31F-FC2C282C058C}"/>
    <cellStyle name="Input [yellow] 2 22 2 2" xfId="39250" xr:uid="{BBD64681-E429-4C84-A708-7DB4078B9079}"/>
    <cellStyle name="Input [yellow] 2 22 2 3" xfId="39251" xr:uid="{28B8E832-C97C-404A-A990-251BDF2FFA60}"/>
    <cellStyle name="Input [yellow] 2 22 2 4" xfId="39252" xr:uid="{DE4B236D-3FE1-48DD-BF4C-91D4414200F2}"/>
    <cellStyle name="Input [yellow] 2 22 2 5" xfId="39253" xr:uid="{95C7A20D-8EC2-416C-A44A-E8662879B4A0}"/>
    <cellStyle name="Input [yellow] 2 22 2 6" xfId="39254" xr:uid="{85EBBF81-56FA-47F7-80DD-943F55A22DF9}"/>
    <cellStyle name="Input [yellow] 2 22 3" xfId="39255" xr:uid="{3DCED10C-59B0-478F-A33B-D53614B3CEE7}"/>
    <cellStyle name="Input [yellow] 2 22 3 2" xfId="39256" xr:uid="{CD1CC3B4-D6A8-49BD-9249-B0EC9D792415}"/>
    <cellStyle name="Input [yellow] 2 22 3 3" xfId="39257" xr:uid="{28C35AE7-3314-4392-B658-1FE2FD485272}"/>
    <cellStyle name="Input [yellow] 2 22 4" xfId="39258" xr:uid="{79760506-BE1F-47FF-A5B7-2341C9208B0A}"/>
    <cellStyle name="Input [yellow] 2 22 4 2" xfId="39259" xr:uid="{D9D1F978-222C-453B-9A03-9F20A44717D0}"/>
    <cellStyle name="Input [yellow] 2 22 4 3" xfId="39260" xr:uid="{6DC1A30B-0ED6-4881-9667-C4EB4D3FF28F}"/>
    <cellStyle name="Input [yellow] 2 22 5" xfId="39261" xr:uid="{625ADA02-18C1-4C7D-A76D-CB4533DB130A}"/>
    <cellStyle name="Input [yellow] 2 22 5 2" xfId="39262" xr:uid="{D62B521C-4710-412D-99F1-F2C3ECCBCD31}"/>
    <cellStyle name="Input [yellow] 2 22 5 3" xfId="39263" xr:uid="{8871CAA6-9A68-4839-B65F-3712BD6DA030}"/>
    <cellStyle name="Input [yellow] 2 22 6" xfId="39264" xr:uid="{6BCA2BCE-F94F-4FF7-B319-43718EC0E8A5}"/>
    <cellStyle name="Input [yellow] 2 22 6 2" xfId="39265" xr:uid="{C6AFA666-13AB-424A-82AF-910FE2A5E862}"/>
    <cellStyle name="Input [yellow] 2 22 6 3" xfId="39266" xr:uid="{BE9BC68D-EE2C-48DD-BEA2-6CFB230C9ADF}"/>
    <cellStyle name="Input [yellow] 2 22 7" xfId="39267" xr:uid="{0A7C79F3-9B5A-426E-B894-F8FBF72E87A9}"/>
    <cellStyle name="Input [yellow] 2 22 8" xfId="39268" xr:uid="{62DAD5BD-216C-43F6-80D7-7D1CBBADADB8}"/>
    <cellStyle name="Input [yellow] 2 23" xfId="39269" xr:uid="{B6EA8270-2DE0-493E-9902-4DFAAFBA2C5A}"/>
    <cellStyle name="Input [yellow] 2 23 2" xfId="39270" xr:uid="{A81F1CC2-6D62-4F3E-A479-D0ED379CF76E}"/>
    <cellStyle name="Input [yellow] 2 23 2 2" xfId="39271" xr:uid="{9979E54D-C5D2-41DD-91F8-C2D377A3C161}"/>
    <cellStyle name="Input [yellow] 2 23 2 3" xfId="39272" xr:uid="{3F26052A-FD45-4209-896A-1EDCCBFE593C}"/>
    <cellStyle name="Input [yellow] 2 23 2 4" xfId="39273" xr:uid="{3DEA9C03-6CFB-4485-ACF4-22264E53AE7A}"/>
    <cellStyle name="Input [yellow] 2 23 2 5" xfId="39274" xr:uid="{0990D3B6-4B6A-4B6C-A471-75C394799CD1}"/>
    <cellStyle name="Input [yellow] 2 23 2 6" xfId="39275" xr:uid="{55249B1F-DB6D-4552-A134-71793430E6CF}"/>
    <cellStyle name="Input [yellow] 2 23 3" xfId="39276" xr:uid="{23557717-3CC7-433F-B7D3-6AA855F9A762}"/>
    <cellStyle name="Input [yellow] 2 23 3 2" xfId="39277" xr:uid="{F31DF0EA-0966-485C-A620-D9B469B6138B}"/>
    <cellStyle name="Input [yellow] 2 23 3 3" xfId="39278" xr:uid="{8D4521C5-45B1-4A31-ACB8-73E56E2D6B55}"/>
    <cellStyle name="Input [yellow] 2 23 4" xfId="39279" xr:uid="{245E63CD-B212-43CB-95C6-6622F88A1797}"/>
    <cellStyle name="Input [yellow] 2 23 4 2" xfId="39280" xr:uid="{CB7B4991-73AE-420C-9FBD-C5C3337E1EBE}"/>
    <cellStyle name="Input [yellow] 2 23 4 3" xfId="39281" xr:uid="{C0D968F4-2FA4-486C-B04B-D4A8512D9B81}"/>
    <cellStyle name="Input [yellow] 2 23 5" xfId="39282" xr:uid="{4DE568CA-0DFE-4D73-8528-72093600E8E2}"/>
    <cellStyle name="Input [yellow] 2 23 5 2" xfId="39283" xr:uid="{7557ED67-5E37-4CF7-9FA5-D83BB922FFFA}"/>
    <cellStyle name="Input [yellow] 2 23 5 3" xfId="39284" xr:uid="{FA984E67-1F25-4A6A-AFA1-3E42B2D1017C}"/>
    <cellStyle name="Input [yellow] 2 23 6" xfId="39285" xr:uid="{79B206B1-5E6A-4FD1-B15B-8F57BF2E2270}"/>
    <cellStyle name="Input [yellow] 2 23 6 2" xfId="39286" xr:uid="{88645D27-503E-47CA-853C-DB423B1ECDF2}"/>
    <cellStyle name="Input [yellow] 2 23 6 3" xfId="39287" xr:uid="{A60CF911-3DC2-45DA-AB9D-48A3A2FADD98}"/>
    <cellStyle name="Input [yellow] 2 23 7" xfId="39288" xr:uid="{77CD1B89-E433-46D6-A02F-DEC28C4C5005}"/>
    <cellStyle name="Input [yellow] 2 23 8" xfId="39289" xr:uid="{D4AB4FC1-8E49-4603-84CD-B6668D7AA0DD}"/>
    <cellStyle name="Input [yellow] 2 24" xfId="39290" xr:uid="{939EA570-3D10-4A04-9D43-A38A1A4F1C0A}"/>
    <cellStyle name="Input [yellow] 2 24 2" xfId="39291" xr:uid="{1F988069-F0ED-4CB0-9508-FD58E6F6D1F0}"/>
    <cellStyle name="Input [yellow] 2 24 2 2" xfId="39292" xr:uid="{5919C216-B8C5-4397-A470-BCC63B709C04}"/>
    <cellStyle name="Input [yellow] 2 24 2 3" xfId="39293" xr:uid="{3B46A31F-9A3A-4D47-924E-99C2C41B8BDA}"/>
    <cellStyle name="Input [yellow] 2 24 2 4" xfId="39294" xr:uid="{BEADB9ED-F402-4993-8994-2C43A3F1E420}"/>
    <cellStyle name="Input [yellow] 2 24 2 5" xfId="39295" xr:uid="{B4ABF428-D520-4287-B7BC-5A8EC67F78D9}"/>
    <cellStyle name="Input [yellow] 2 24 2 6" xfId="39296" xr:uid="{F4B7187A-3F25-4E72-86EA-63A6D6BE8959}"/>
    <cellStyle name="Input [yellow] 2 24 3" xfId="39297" xr:uid="{40807E67-73E2-439E-95F2-485AA482B25E}"/>
    <cellStyle name="Input [yellow] 2 24 3 2" xfId="39298" xr:uid="{47F11A58-C9AC-4EB7-A4C5-B232849AC2B4}"/>
    <cellStyle name="Input [yellow] 2 24 3 3" xfId="39299" xr:uid="{15E8E218-6159-4E9C-BB2C-07D1A31704EA}"/>
    <cellStyle name="Input [yellow] 2 24 4" xfId="39300" xr:uid="{FF7584FB-3678-41AD-B795-15C3BC8EAFE7}"/>
    <cellStyle name="Input [yellow] 2 24 4 2" xfId="39301" xr:uid="{57DD70BE-6D83-4F61-9B9E-522D6F9D8C48}"/>
    <cellStyle name="Input [yellow] 2 24 4 3" xfId="39302" xr:uid="{FB4410FB-E79C-4448-B623-59381ED14F55}"/>
    <cellStyle name="Input [yellow] 2 24 5" xfId="39303" xr:uid="{F9E1AC3D-7CE2-4BB8-9395-475DB563CAFD}"/>
    <cellStyle name="Input [yellow] 2 24 5 2" xfId="39304" xr:uid="{41672D21-DF8A-4F3E-B30C-28DC42427366}"/>
    <cellStyle name="Input [yellow] 2 24 5 3" xfId="39305" xr:uid="{49A2A6A6-20C4-4A84-80C4-58301E672054}"/>
    <cellStyle name="Input [yellow] 2 24 6" xfId="39306" xr:uid="{BC870FE8-3424-4F27-B132-5DFE6A33A6FB}"/>
    <cellStyle name="Input [yellow] 2 24 6 2" xfId="39307" xr:uid="{8693E922-303C-4C5C-8B3F-D67FF11ACCD3}"/>
    <cellStyle name="Input [yellow] 2 24 6 3" xfId="39308" xr:uid="{AD19F6E5-3A7F-4762-8BE9-C038D182118F}"/>
    <cellStyle name="Input [yellow] 2 24 7" xfId="39309" xr:uid="{6817E1D5-02DE-44BE-96D2-A711B55B5CEA}"/>
    <cellStyle name="Input [yellow] 2 24 8" xfId="39310" xr:uid="{85635CA4-4AA3-411C-9626-71A41AF713F6}"/>
    <cellStyle name="Input [yellow] 2 25" xfId="39311" xr:uid="{33A64CA9-D5FA-43F3-A1BE-4D4A3446D613}"/>
    <cellStyle name="Input [yellow] 2 25 2" xfId="39312" xr:uid="{5F9AFD6C-2FBD-4C39-8EB4-86C0A31FB3D4}"/>
    <cellStyle name="Input [yellow] 2 25 2 2" xfId="39313" xr:uid="{12CD155C-C6E7-4531-8206-C61937E3E32D}"/>
    <cellStyle name="Input [yellow] 2 25 2 3" xfId="39314" xr:uid="{42465990-3800-46E7-9060-954E5F8FA0A1}"/>
    <cellStyle name="Input [yellow] 2 25 2 4" xfId="39315" xr:uid="{BC9BF934-8533-4F99-9711-5496FD24D035}"/>
    <cellStyle name="Input [yellow] 2 25 2 5" xfId="39316" xr:uid="{98EBF8FA-00EE-45AE-AF28-BFA21E56A00A}"/>
    <cellStyle name="Input [yellow] 2 25 2 6" xfId="39317" xr:uid="{19922781-0A1B-4772-A8C9-74B67A498B9C}"/>
    <cellStyle name="Input [yellow] 2 25 3" xfId="39318" xr:uid="{796C655C-30D3-4925-9056-7DD3F65BDB5E}"/>
    <cellStyle name="Input [yellow] 2 25 3 2" xfId="39319" xr:uid="{0C860069-245F-4D0D-9FE6-DB265D6E143A}"/>
    <cellStyle name="Input [yellow] 2 25 3 3" xfId="39320" xr:uid="{7BCF375E-4A95-4C12-984E-7AC632153811}"/>
    <cellStyle name="Input [yellow] 2 25 4" xfId="39321" xr:uid="{0196C37E-9A55-4505-A900-91D441640DD0}"/>
    <cellStyle name="Input [yellow] 2 25 4 2" xfId="39322" xr:uid="{FAB830DE-B34B-46EC-965B-3D80E32CBE4A}"/>
    <cellStyle name="Input [yellow] 2 25 4 3" xfId="39323" xr:uid="{209A7217-64B5-4E18-81FF-D7C939FE8717}"/>
    <cellStyle name="Input [yellow] 2 25 5" xfId="39324" xr:uid="{EC019B0D-52D8-4A51-A903-4808077E4C58}"/>
    <cellStyle name="Input [yellow] 2 25 5 2" xfId="39325" xr:uid="{D43934B6-9E07-46B1-B5D9-E71DD729611E}"/>
    <cellStyle name="Input [yellow] 2 25 5 3" xfId="39326" xr:uid="{B8A49A43-1C80-47B4-ADD2-A3BCE5ABD597}"/>
    <cellStyle name="Input [yellow] 2 25 6" xfId="39327" xr:uid="{18A1CB80-F71F-4206-9FA8-90753F87C0F7}"/>
    <cellStyle name="Input [yellow] 2 25 6 2" xfId="39328" xr:uid="{AB2AF744-69CE-4BF2-82B6-D5E3AEDBC1B1}"/>
    <cellStyle name="Input [yellow] 2 25 6 3" xfId="39329" xr:uid="{62409DDA-2E59-4963-B612-27DBAD0F7A8D}"/>
    <cellStyle name="Input [yellow] 2 25 7" xfId="39330" xr:uid="{D8CF7659-7DF3-4C5C-9CB6-BFCFAF34BBE0}"/>
    <cellStyle name="Input [yellow] 2 25 8" xfId="39331" xr:uid="{3129C362-B4C4-4EF0-A898-CE1927DBF742}"/>
    <cellStyle name="Input [yellow] 2 26" xfId="39332" xr:uid="{89837517-08BC-4C88-9EC0-ACA7EF27FCC7}"/>
    <cellStyle name="Input [yellow] 2 26 2" xfId="39333" xr:uid="{A337AC47-3860-47EF-8D0F-976B07109EF3}"/>
    <cellStyle name="Input [yellow] 2 26 2 2" xfId="39334" xr:uid="{928E1845-DC88-4D3C-811E-65C1E2B9370F}"/>
    <cellStyle name="Input [yellow] 2 26 2 3" xfId="39335" xr:uid="{6CDE6C24-D426-4354-ADE3-1A4D4103E658}"/>
    <cellStyle name="Input [yellow] 2 26 2 4" xfId="39336" xr:uid="{075748D7-C62B-4E67-9EC1-77BED4E36995}"/>
    <cellStyle name="Input [yellow] 2 26 2 5" xfId="39337" xr:uid="{0F075A00-3BC5-4802-8E36-68CA98E7E363}"/>
    <cellStyle name="Input [yellow] 2 26 2 6" xfId="39338" xr:uid="{5B2BF261-19C3-4192-85CE-4F8F37A12458}"/>
    <cellStyle name="Input [yellow] 2 26 3" xfId="39339" xr:uid="{0D001D98-083A-49DE-B802-C7E2DF9D00D7}"/>
    <cellStyle name="Input [yellow] 2 26 3 2" xfId="39340" xr:uid="{43AEF193-681C-4BF0-949A-D97CF0607816}"/>
    <cellStyle name="Input [yellow] 2 26 3 3" xfId="39341" xr:uid="{4C58A626-2C7E-4330-9270-420EAC183CB5}"/>
    <cellStyle name="Input [yellow] 2 26 4" xfId="39342" xr:uid="{8ED1DDC2-1A17-4D01-A55D-015CF1115B01}"/>
    <cellStyle name="Input [yellow] 2 26 4 2" xfId="39343" xr:uid="{6FBC2A5B-BC53-4510-A7E5-FCBEF4676FD9}"/>
    <cellStyle name="Input [yellow] 2 26 4 3" xfId="39344" xr:uid="{7C764273-019C-4072-8240-EB382569813D}"/>
    <cellStyle name="Input [yellow] 2 26 5" xfId="39345" xr:uid="{F0062940-B08E-4CB3-86F1-1BFCB0F74B2E}"/>
    <cellStyle name="Input [yellow] 2 26 5 2" xfId="39346" xr:uid="{466EF0BE-A71F-4244-96B9-C4B918D4F349}"/>
    <cellStyle name="Input [yellow] 2 26 5 3" xfId="39347" xr:uid="{1D3516FE-611F-495F-A0F9-2169C98E206A}"/>
    <cellStyle name="Input [yellow] 2 26 6" xfId="39348" xr:uid="{314A1BD8-978B-464C-AF51-EE3C23125933}"/>
    <cellStyle name="Input [yellow] 2 26 6 2" xfId="39349" xr:uid="{54BACB21-4BD3-46A3-A4B2-42C4FAB5CA70}"/>
    <cellStyle name="Input [yellow] 2 26 6 3" xfId="39350" xr:uid="{A879BBDB-015F-43E5-AD81-D183227B5D82}"/>
    <cellStyle name="Input [yellow] 2 26 7" xfId="39351" xr:uid="{982219D7-9B67-4640-A988-8C7C7F678F93}"/>
    <cellStyle name="Input [yellow] 2 26 8" xfId="39352" xr:uid="{6FC5461B-52F5-4361-B6CB-B2881B2BF823}"/>
    <cellStyle name="Input [yellow] 2 27" xfId="39353" xr:uid="{83BCFA05-1BC2-4C68-9B21-4A6CAE79CEB8}"/>
    <cellStyle name="Input [yellow] 2 27 2" xfId="39354" xr:uid="{B04354BC-8028-446A-A993-CFB29ADAF0F2}"/>
    <cellStyle name="Input [yellow] 2 27 2 2" xfId="39355" xr:uid="{A79DEAD6-4A3A-4323-8699-224020A673F1}"/>
    <cellStyle name="Input [yellow] 2 27 2 3" xfId="39356" xr:uid="{6FD5B2E4-067A-44FF-947A-CA5E6ECAED2D}"/>
    <cellStyle name="Input [yellow] 2 27 2 4" xfId="39357" xr:uid="{671FEA56-5F99-483A-8063-29321F7FFBBD}"/>
    <cellStyle name="Input [yellow] 2 27 2 5" xfId="39358" xr:uid="{9342C7D9-A136-41ED-A466-0C8AB1C95105}"/>
    <cellStyle name="Input [yellow] 2 27 2 6" xfId="39359" xr:uid="{DD17494B-1280-4734-8672-D3A510F04B78}"/>
    <cellStyle name="Input [yellow] 2 27 3" xfId="39360" xr:uid="{4686A329-3BFC-4689-B525-DD2964CE787C}"/>
    <cellStyle name="Input [yellow] 2 27 3 2" xfId="39361" xr:uid="{976E84F1-ECB6-4907-8E9C-B76F4BCCDB9D}"/>
    <cellStyle name="Input [yellow] 2 27 3 3" xfId="39362" xr:uid="{E19975B6-89E5-45A5-83CD-42442E018F6C}"/>
    <cellStyle name="Input [yellow] 2 27 4" xfId="39363" xr:uid="{70B4921A-3A52-4DAE-9875-D547A360651C}"/>
    <cellStyle name="Input [yellow] 2 27 4 2" xfId="39364" xr:uid="{E42448E5-FB1C-45CB-B894-4A3582E5C418}"/>
    <cellStyle name="Input [yellow] 2 27 4 3" xfId="39365" xr:uid="{91F6C73F-2B7D-41FA-A596-DDC61A646134}"/>
    <cellStyle name="Input [yellow] 2 27 5" xfId="39366" xr:uid="{654CF7ED-73DE-42AB-BAD9-B2E5809A940F}"/>
    <cellStyle name="Input [yellow] 2 27 5 2" xfId="39367" xr:uid="{F80A7B71-6CC2-421D-A43C-FB787709466C}"/>
    <cellStyle name="Input [yellow] 2 27 5 3" xfId="39368" xr:uid="{0CE0F502-D341-4411-B07F-DF17D80BCE77}"/>
    <cellStyle name="Input [yellow] 2 27 6" xfId="39369" xr:uid="{E473F62D-F26F-4C36-ADA6-43AF2A721636}"/>
    <cellStyle name="Input [yellow] 2 27 6 2" xfId="39370" xr:uid="{25D9D088-8138-4B2D-8946-B3955A161977}"/>
    <cellStyle name="Input [yellow] 2 27 6 3" xfId="39371" xr:uid="{A9D24286-111F-4D8E-9B69-25596AA7F3BA}"/>
    <cellStyle name="Input [yellow] 2 27 7" xfId="39372" xr:uid="{003B4B24-A041-475B-B5AE-92A90B09B903}"/>
    <cellStyle name="Input [yellow] 2 27 8" xfId="39373" xr:uid="{8E1D5AFA-26B1-43B4-9D6B-150BE6287094}"/>
    <cellStyle name="Input [yellow] 2 28" xfId="39374" xr:uid="{7E28D9AE-E096-4916-B2F7-C152A6657DEB}"/>
    <cellStyle name="Input [yellow] 2 28 2" xfId="39375" xr:uid="{8FE97BCB-758B-4D08-B290-32AD9CBFCD37}"/>
    <cellStyle name="Input [yellow] 2 28 2 2" xfId="39376" xr:uid="{BB1F6C17-D87A-4702-BCDF-D423FEB52960}"/>
    <cellStyle name="Input [yellow] 2 28 2 3" xfId="39377" xr:uid="{B2964798-FE50-44EB-B334-F2024131D8BA}"/>
    <cellStyle name="Input [yellow] 2 28 2 4" xfId="39378" xr:uid="{9C16B85B-CEA4-4B51-AAE7-88AA94740D85}"/>
    <cellStyle name="Input [yellow] 2 28 2 5" xfId="39379" xr:uid="{64B54709-65C8-424D-8646-C73736B6627E}"/>
    <cellStyle name="Input [yellow] 2 28 2 6" xfId="39380" xr:uid="{9F562C58-C942-49F5-9BDF-F94FF32398B6}"/>
    <cellStyle name="Input [yellow] 2 28 3" xfId="39381" xr:uid="{F5A924ED-5CB9-44AF-BD08-BE412893C096}"/>
    <cellStyle name="Input [yellow] 2 28 3 2" xfId="39382" xr:uid="{37C7C2B7-5D65-498A-8A20-D18C19A5E76E}"/>
    <cellStyle name="Input [yellow] 2 28 3 3" xfId="39383" xr:uid="{E4EF059A-27C7-4E1A-BA37-68620ECECA26}"/>
    <cellStyle name="Input [yellow] 2 28 4" xfId="39384" xr:uid="{145E6CDB-D0EB-4D99-9E8A-11AA5943C3A9}"/>
    <cellStyle name="Input [yellow] 2 28 4 2" xfId="39385" xr:uid="{806FC810-83EB-4738-94DB-8018F871757C}"/>
    <cellStyle name="Input [yellow] 2 28 4 3" xfId="39386" xr:uid="{91223EF9-F883-439A-AD77-20917053D958}"/>
    <cellStyle name="Input [yellow] 2 28 5" xfId="39387" xr:uid="{5910782D-0AA2-4CB9-903A-49B924400C04}"/>
    <cellStyle name="Input [yellow] 2 28 5 2" xfId="39388" xr:uid="{B70ABD66-B5C7-4246-BC34-9E0D947C986F}"/>
    <cellStyle name="Input [yellow] 2 28 5 3" xfId="39389" xr:uid="{702353E0-FE7C-4073-9A5F-FAE867BC73D4}"/>
    <cellStyle name="Input [yellow] 2 28 6" xfId="39390" xr:uid="{032626B5-A2CF-4101-81D6-1495B74F001A}"/>
    <cellStyle name="Input [yellow] 2 28 6 2" xfId="39391" xr:uid="{14905CEB-C740-4912-A1C3-F8B66DEF9A50}"/>
    <cellStyle name="Input [yellow] 2 28 6 3" xfId="39392" xr:uid="{1A634A15-F8DE-414F-927E-62A22F01B752}"/>
    <cellStyle name="Input [yellow] 2 28 7" xfId="39393" xr:uid="{5627374B-7A06-47FC-8750-547B60DD46C6}"/>
    <cellStyle name="Input [yellow] 2 28 8" xfId="39394" xr:uid="{07BE259F-302F-439E-8275-B72281FEE096}"/>
    <cellStyle name="Input [yellow] 2 29" xfId="39395" xr:uid="{60255AC8-5561-405C-9EF6-9609E7DC7AC4}"/>
    <cellStyle name="Input [yellow] 2 29 2" xfId="39396" xr:uid="{9024E2E5-50D0-4F77-8891-CB677736AC14}"/>
    <cellStyle name="Input [yellow] 2 29 2 2" xfId="39397" xr:uid="{D628700E-B7CE-42FB-ABA9-A670A6F5219E}"/>
    <cellStyle name="Input [yellow] 2 29 2 3" xfId="39398" xr:uid="{F56C9CC8-4F9A-4573-8CF8-E06A115F0E24}"/>
    <cellStyle name="Input [yellow] 2 29 2 4" xfId="39399" xr:uid="{BB18017B-4294-4C0F-939C-9B9E07A9A9B8}"/>
    <cellStyle name="Input [yellow] 2 29 2 5" xfId="39400" xr:uid="{7715C260-6ABC-4282-A72F-B95EA9EB2913}"/>
    <cellStyle name="Input [yellow] 2 29 2 6" xfId="39401" xr:uid="{22A41587-7624-4255-920D-6EC15ABCBB11}"/>
    <cellStyle name="Input [yellow] 2 29 3" xfId="39402" xr:uid="{7EF972B0-4DC8-4EC3-B8BE-B6AD3A355602}"/>
    <cellStyle name="Input [yellow] 2 29 3 2" xfId="39403" xr:uid="{4BB93CE8-3BF3-455A-B94F-7E959D911730}"/>
    <cellStyle name="Input [yellow] 2 29 3 3" xfId="39404" xr:uid="{66488D81-CDF0-4087-9C37-3A8DD7C4395A}"/>
    <cellStyle name="Input [yellow] 2 29 4" xfId="39405" xr:uid="{32DE7EA4-4162-47B8-BD16-BBB0400A8491}"/>
    <cellStyle name="Input [yellow] 2 29 4 2" xfId="39406" xr:uid="{62729370-0721-42B3-A090-CE538B32ABEE}"/>
    <cellStyle name="Input [yellow] 2 29 4 3" xfId="39407" xr:uid="{2560AD56-EA0E-4CF2-A0AD-D851FE1F0D4B}"/>
    <cellStyle name="Input [yellow] 2 29 5" xfId="39408" xr:uid="{88D8308D-DF59-4588-9DC6-BBBE5A8E4E3D}"/>
    <cellStyle name="Input [yellow] 2 29 5 2" xfId="39409" xr:uid="{A2C4A80C-5928-49F3-8EB4-468CB0F09E07}"/>
    <cellStyle name="Input [yellow] 2 29 5 3" xfId="39410" xr:uid="{C78573DD-A1AC-4582-B9B9-EF56458AECDD}"/>
    <cellStyle name="Input [yellow] 2 29 6" xfId="39411" xr:uid="{58F39566-E05F-4A7B-8FD2-291EDED9AF98}"/>
    <cellStyle name="Input [yellow] 2 29 6 2" xfId="39412" xr:uid="{C41B0AAA-5D7A-49E1-B530-F6908B7379FB}"/>
    <cellStyle name="Input [yellow] 2 29 6 3" xfId="39413" xr:uid="{6A652D3D-046A-4CE2-AF08-128C7EE0D094}"/>
    <cellStyle name="Input [yellow] 2 29 7" xfId="39414" xr:uid="{91684645-8A97-4B93-B143-643C4D15C3F6}"/>
    <cellStyle name="Input [yellow] 2 29 8" xfId="39415" xr:uid="{5F7B24EA-538E-4BD1-825F-30D125A3F892}"/>
    <cellStyle name="Input [yellow] 2 3" xfId="39416" xr:uid="{CE2CB63E-C2B4-4E5F-BD77-F338917058F9}"/>
    <cellStyle name="Input [yellow] 2 3 2" xfId="39417" xr:uid="{0BB59269-1A7F-4EDE-80F6-D58A3C23A780}"/>
    <cellStyle name="Input [yellow] 2 3 2 2" xfId="39418" xr:uid="{41C85FD9-1E0E-4E79-8199-B57CE5DC1B5C}"/>
    <cellStyle name="Input [yellow] 2 3 2 3" xfId="39419" xr:uid="{BD1ECC39-61F4-4246-B4E8-364A5DB30D31}"/>
    <cellStyle name="Input [yellow] 2 3 2 4" xfId="39420" xr:uid="{15A4E0D1-8F61-4217-8E48-65F2BFB2BD84}"/>
    <cellStyle name="Input [yellow] 2 3 2 5" xfId="39421" xr:uid="{62C737FD-F21B-481C-8DFC-E72BB447201B}"/>
    <cellStyle name="Input [yellow] 2 3 2 6" xfId="39422" xr:uid="{021FF2A5-779F-413B-93B6-280A06675301}"/>
    <cellStyle name="Input [yellow] 2 3 3" xfId="39423" xr:uid="{F3A921A0-FD02-4C94-B565-78B05D0449B9}"/>
    <cellStyle name="Input [yellow] 2 3 3 2" xfId="39424" xr:uid="{9FD1DB72-D4A1-45E6-B85D-16A6DDA3CE1A}"/>
    <cellStyle name="Input [yellow] 2 3 3 3" xfId="39425" xr:uid="{A9A659EB-4F49-46CA-ACAA-C526439D690F}"/>
    <cellStyle name="Input [yellow] 2 3 4" xfId="39426" xr:uid="{7E895461-59C6-44D0-8003-9986A4179383}"/>
    <cellStyle name="Input [yellow] 2 3 4 2" xfId="39427" xr:uid="{9AF42DA8-D7AE-45FC-9E09-5B2F8C77A5F7}"/>
    <cellStyle name="Input [yellow] 2 3 4 3" xfId="39428" xr:uid="{DF3CC875-2A1E-41BB-9C5E-9C86439D90AB}"/>
    <cellStyle name="Input [yellow] 2 3 5" xfId="39429" xr:uid="{BCBD56C3-654F-42F4-9663-A2D0BA5C7C09}"/>
    <cellStyle name="Input [yellow] 2 3 5 2" xfId="39430" xr:uid="{08589569-F871-4D3B-9C28-C3D9279D8624}"/>
    <cellStyle name="Input [yellow] 2 3 5 3" xfId="39431" xr:uid="{C2E385C0-0585-4D43-93E8-CD6C57F09004}"/>
    <cellStyle name="Input [yellow] 2 3 6" xfId="39432" xr:uid="{D06EE765-3ACC-4840-B529-D3BD176EBC28}"/>
    <cellStyle name="Input [yellow] 2 3 6 2" xfId="39433" xr:uid="{02AE0DE4-B244-4409-A5A1-55E22775742E}"/>
    <cellStyle name="Input [yellow] 2 3 6 3" xfId="39434" xr:uid="{F1BA15F7-1BB6-4999-B7F3-D20EDE580D71}"/>
    <cellStyle name="Input [yellow] 2 3 7" xfId="39435" xr:uid="{844CE5A4-D306-44AC-BE93-6B66C43B3AE5}"/>
    <cellStyle name="Input [yellow] 2 3 8" xfId="39436" xr:uid="{06A252C2-F9C9-48FE-B2D7-5F34CA646C46}"/>
    <cellStyle name="Input [yellow] 2 30" xfId="39437" xr:uid="{7B426035-72B8-4D5E-B608-D0BE6CF2A7ED}"/>
    <cellStyle name="Input [yellow] 2 30 2" xfId="39438" xr:uid="{1A155952-5F36-4707-B687-02A9D5D1D7E1}"/>
    <cellStyle name="Input [yellow] 2 30 2 2" xfId="39439" xr:uid="{6C3B374C-1F3B-492F-A7E9-2C94EBF6F230}"/>
    <cellStyle name="Input [yellow] 2 30 2 3" xfId="39440" xr:uid="{E2E84D0D-491D-4D7B-B299-6DD459820EF9}"/>
    <cellStyle name="Input [yellow] 2 30 2 4" xfId="39441" xr:uid="{F86664C7-1126-4601-B573-BC5892167F48}"/>
    <cellStyle name="Input [yellow] 2 30 2 5" xfId="39442" xr:uid="{8CD9E343-DBF8-4DCB-A124-2F02B4A90238}"/>
    <cellStyle name="Input [yellow] 2 30 2 6" xfId="39443" xr:uid="{5378FC5F-ACB2-4A39-ACB9-337A506242BB}"/>
    <cellStyle name="Input [yellow] 2 30 3" xfId="39444" xr:uid="{29D37E92-0C89-4FA2-984B-95FAE914CEB1}"/>
    <cellStyle name="Input [yellow] 2 30 3 2" xfId="39445" xr:uid="{4ACBA378-FFE6-481C-9199-BA3F941DA209}"/>
    <cellStyle name="Input [yellow] 2 30 3 3" xfId="39446" xr:uid="{BA69E7E3-B59A-4008-A8AA-3F973A2E4A62}"/>
    <cellStyle name="Input [yellow] 2 30 4" xfId="39447" xr:uid="{A612C409-9975-4D27-8C2A-18C593D648D1}"/>
    <cellStyle name="Input [yellow] 2 30 4 2" xfId="39448" xr:uid="{851CC329-00C8-4D9F-8D48-AE18DF2763E9}"/>
    <cellStyle name="Input [yellow] 2 30 4 3" xfId="39449" xr:uid="{7AC08943-0FEC-4B04-BAA0-40A2039C465C}"/>
    <cellStyle name="Input [yellow] 2 30 5" xfId="39450" xr:uid="{BB85F634-8D28-46C3-9FD5-70C3F2A2988B}"/>
    <cellStyle name="Input [yellow] 2 30 5 2" xfId="39451" xr:uid="{84BCBF22-097F-46F2-B807-312D2ADCB975}"/>
    <cellStyle name="Input [yellow] 2 30 5 3" xfId="39452" xr:uid="{052B6D0F-2977-47D8-941A-4147E3236E8F}"/>
    <cellStyle name="Input [yellow] 2 30 6" xfId="39453" xr:uid="{CCC3E2AB-7E50-40F1-83EF-50B9958CBFBF}"/>
    <cellStyle name="Input [yellow] 2 30 6 2" xfId="39454" xr:uid="{37F152D8-EF6B-4858-875D-DCB89EEC5F1A}"/>
    <cellStyle name="Input [yellow] 2 30 6 3" xfId="39455" xr:uid="{5101F755-9EBB-4E7D-A086-C057209CBF7C}"/>
    <cellStyle name="Input [yellow] 2 30 7" xfId="39456" xr:uid="{56070A81-6A35-4E1F-B41D-E6C549017685}"/>
    <cellStyle name="Input [yellow] 2 30 8" xfId="39457" xr:uid="{376B3F8D-EF04-4C6B-8C61-479752214DF9}"/>
    <cellStyle name="Input [yellow] 2 31" xfId="39458" xr:uid="{FFF4DF7D-CD09-4F3F-9924-588CF71F6867}"/>
    <cellStyle name="Input [yellow] 2 31 2" xfId="39459" xr:uid="{43956872-8760-4DC9-A683-7C01932C618F}"/>
    <cellStyle name="Input [yellow] 2 31 2 2" xfId="39460" xr:uid="{D769713A-A58C-4794-A7B0-6E5F3C94DB3F}"/>
    <cellStyle name="Input [yellow] 2 31 2 3" xfId="39461" xr:uid="{29A8F270-EFB6-4D96-A737-ACD1F3A9A284}"/>
    <cellStyle name="Input [yellow] 2 31 2 4" xfId="39462" xr:uid="{E669DEF2-69A8-4323-8A82-581D29CD9053}"/>
    <cellStyle name="Input [yellow] 2 31 2 5" xfId="39463" xr:uid="{8DBCAACB-EF27-4B07-8069-5F1BCF108E35}"/>
    <cellStyle name="Input [yellow] 2 31 2 6" xfId="39464" xr:uid="{890EA134-8DD7-454E-AE04-380111297F56}"/>
    <cellStyle name="Input [yellow] 2 31 3" xfId="39465" xr:uid="{275B45CF-4D83-4AB6-AC75-A84BE667B126}"/>
    <cellStyle name="Input [yellow] 2 31 3 2" xfId="39466" xr:uid="{83D86629-5870-43BB-BF39-F1F878426E71}"/>
    <cellStyle name="Input [yellow] 2 31 3 3" xfId="39467" xr:uid="{C717D455-078B-4B3A-BE4A-9240F453E5C4}"/>
    <cellStyle name="Input [yellow] 2 31 4" xfId="39468" xr:uid="{32353B82-E73E-4556-82B1-079B17840533}"/>
    <cellStyle name="Input [yellow] 2 31 4 2" xfId="39469" xr:uid="{F24EDA10-D562-4C32-A3FB-BA51ECD93626}"/>
    <cellStyle name="Input [yellow] 2 31 4 3" xfId="39470" xr:uid="{6DF48095-C685-484D-8F79-0DFA606D7168}"/>
    <cellStyle name="Input [yellow] 2 31 5" xfId="39471" xr:uid="{634EBD3D-C418-4756-9B17-BD2B9FAF789A}"/>
    <cellStyle name="Input [yellow] 2 31 5 2" xfId="39472" xr:uid="{AF6AD012-0321-41C2-823A-9A4F3172B43B}"/>
    <cellStyle name="Input [yellow] 2 31 5 3" xfId="39473" xr:uid="{91F22450-2163-4352-A56B-F6A2794096A0}"/>
    <cellStyle name="Input [yellow] 2 31 6" xfId="39474" xr:uid="{7290D639-B6B4-419F-ADF9-16E53CD6A28B}"/>
    <cellStyle name="Input [yellow] 2 31 6 2" xfId="39475" xr:uid="{28B07199-587A-46DA-ACA1-CB81E7003FC4}"/>
    <cellStyle name="Input [yellow] 2 31 6 3" xfId="39476" xr:uid="{43B699CE-F31C-4399-B505-CDF383C79CAE}"/>
    <cellStyle name="Input [yellow] 2 31 7" xfId="39477" xr:uid="{CACD7067-2B4B-4F4F-8C80-4C97E7A1B4D0}"/>
    <cellStyle name="Input [yellow] 2 31 8" xfId="39478" xr:uid="{4CA22D27-B9C9-4DAF-88CA-955E660D5A58}"/>
    <cellStyle name="Input [yellow] 2 32" xfId="39479" xr:uid="{D24987E3-CCE6-4670-A8C9-1C16744A8E34}"/>
    <cellStyle name="Input [yellow] 2 32 2" xfId="39480" xr:uid="{1E1DF181-8311-4A43-A1AA-0DBC1CE01EEB}"/>
    <cellStyle name="Input [yellow] 2 32 2 2" xfId="39481" xr:uid="{1F1DE3F3-1283-461D-99DB-284C0402CA41}"/>
    <cellStyle name="Input [yellow] 2 32 2 3" xfId="39482" xr:uid="{17DAA0E3-2291-4F2D-ADC2-3B08A42CB5B0}"/>
    <cellStyle name="Input [yellow] 2 32 2 4" xfId="39483" xr:uid="{BE639FCA-FD2A-4307-BAA9-3377E29A9DCE}"/>
    <cellStyle name="Input [yellow] 2 32 2 5" xfId="39484" xr:uid="{A3D1FB48-18BE-48E0-8A2F-BEA62EAAE59F}"/>
    <cellStyle name="Input [yellow] 2 32 2 6" xfId="39485" xr:uid="{A04589E4-3597-4DB2-A21B-A912F5F91376}"/>
    <cellStyle name="Input [yellow] 2 32 3" xfId="39486" xr:uid="{63792284-4523-4296-8B05-8ED6719BEBE6}"/>
    <cellStyle name="Input [yellow] 2 32 3 2" xfId="39487" xr:uid="{61B23E77-6294-40DD-B2CA-762452E17B90}"/>
    <cellStyle name="Input [yellow] 2 32 3 3" xfId="39488" xr:uid="{F156F562-BDFE-4DBA-8831-0D725630744C}"/>
    <cellStyle name="Input [yellow] 2 32 4" xfId="39489" xr:uid="{01923D32-A9B2-4139-84F5-1F62273E2A7D}"/>
    <cellStyle name="Input [yellow] 2 32 4 2" xfId="39490" xr:uid="{FF0B3972-219F-45B2-9BE4-2947ED6A224C}"/>
    <cellStyle name="Input [yellow] 2 32 4 3" xfId="39491" xr:uid="{13F9232F-953F-4609-AD8A-5CDDECF126B5}"/>
    <cellStyle name="Input [yellow] 2 32 5" xfId="39492" xr:uid="{7E9F7D17-56EC-426D-A4FE-A2689CDAE96E}"/>
    <cellStyle name="Input [yellow] 2 32 5 2" xfId="39493" xr:uid="{87B0BCD2-EE64-47D1-904F-0A51F29E1A1B}"/>
    <cellStyle name="Input [yellow] 2 32 5 3" xfId="39494" xr:uid="{D7E7EC13-8FA9-4E6D-A0AA-9F076C12AB50}"/>
    <cellStyle name="Input [yellow] 2 32 6" xfId="39495" xr:uid="{F7DC7985-5832-4FAB-8F10-F2D06A29BBA2}"/>
    <cellStyle name="Input [yellow] 2 32 6 2" xfId="39496" xr:uid="{89EBFD39-B16E-4C41-B4BC-50878F132F25}"/>
    <cellStyle name="Input [yellow] 2 32 6 3" xfId="39497" xr:uid="{76301442-0F34-43AD-8F10-705B1D0DD4BF}"/>
    <cellStyle name="Input [yellow] 2 32 7" xfId="39498" xr:uid="{FC092573-6396-4086-A7DF-580F14A8D93A}"/>
    <cellStyle name="Input [yellow] 2 32 8" xfId="39499" xr:uid="{2B80D564-D78D-490C-AEC7-A83BDDAA43DB}"/>
    <cellStyle name="Input [yellow] 2 33" xfId="39500" xr:uid="{F0D18A77-7174-4E94-BACB-8AFA9C4FFE9C}"/>
    <cellStyle name="Input [yellow] 2 33 2" xfId="39501" xr:uid="{BBA6C4E8-77B2-414C-BB19-D60B1E05E891}"/>
    <cellStyle name="Input [yellow] 2 33 2 2" xfId="39502" xr:uid="{E4A3B6D4-F02E-4E4A-B2BE-4F33728F88E9}"/>
    <cellStyle name="Input [yellow] 2 33 2 3" xfId="39503" xr:uid="{580CBD37-7A33-4DA9-9B67-B9EBCBEB93EA}"/>
    <cellStyle name="Input [yellow] 2 33 2 4" xfId="39504" xr:uid="{5D0D4934-F619-466A-9EE1-DE652DE9CA6D}"/>
    <cellStyle name="Input [yellow] 2 33 2 5" xfId="39505" xr:uid="{B10D47A9-B076-44B1-9908-9D327C2916B4}"/>
    <cellStyle name="Input [yellow] 2 33 2 6" xfId="39506" xr:uid="{73430E86-84B1-4F05-89C6-C13C053C26F4}"/>
    <cellStyle name="Input [yellow] 2 33 3" xfId="39507" xr:uid="{5EA05E62-51B3-4174-AEA3-43D6F90C7377}"/>
    <cellStyle name="Input [yellow] 2 33 3 2" xfId="39508" xr:uid="{C1E7C2C1-A89E-4DDD-A9C9-E2DC960EDAF3}"/>
    <cellStyle name="Input [yellow] 2 33 3 3" xfId="39509" xr:uid="{A2378F29-FA8F-495C-A44E-E4B0FF86ACE7}"/>
    <cellStyle name="Input [yellow] 2 33 4" xfId="39510" xr:uid="{90585CF7-6076-4034-99D7-2C6A7C56B0C1}"/>
    <cellStyle name="Input [yellow] 2 33 4 2" xfId="39511" xr:uid="{C1926127-3DF5-4EAD-AC07-84A6E4681988}"/>
    <cellStyle name="Input [yellow] 2 33 4 3" xfId="39512" xr:uid="{00824714-F601-45F7-A0FB-86B73F13B703}"/>
    <cellStyle name="Input [yellow] 2 33 5" xfId="39513" xr:uid="{B8F60602-7EB4-4726-A0AF-D3DDE7B5B038}"/>
    <cellStyle name="Input [yellow] 2 33 5 2" xfId="39514" xr:uid="{2C22C4B3-F464-40DE-B856-EC9F2B6912FD}"/>
    <cellStyle name="Input [yellow] 2 33 5 3" xfId="39515" xr:uid="{812E46E6-632B-40BB-B5F9-869F48BD3D9E}"/>
    <cellStyle name="Input [yellow] 2 33 6" xfId="39516" xr:uid="{6E28FF97-EEA3-4FE3-B328-AA1F76F29663}"/>
    <cellStyle name="Input [yellow] 2 33 6 2" xfId="39517" xr:uid="{A896AC6D-B41E-470B-AAE9-201FDF35F1B0}"/>
    <cellStyle name="Input [yellow] 2 33 6 3" xfId="39518" xr:uid="{B8DF2BE0-F642-4026-ABA8-8C8E91E7D59C}"/>
    <cellStyle name="Input [yellow] 2 33 7" xfId="39519" xr:uid="{1DD50F5D-4A91-4298-AB55-D43AE7990B7A}"/>
    <cellStyle name="Input [yellow] 2 33 8" xfId="39520" xr:uid="{D7A5DFE6-2779-490F-B6E7-0B216001241B}"/>
    <cellStyle name="Input [yellow] 2 34" xfId="39521" xr:uid="{6D8BC67C-A63F-45B6-A689-5481B84A793F}"/>
    <cellStyle name="Input [yellow] 2 34 2" xfId="39522" xr:uid="{A1857F7A-7E1D-4920-BFB2-959B8199AF7F}"/>
    <cellStyle name="Input [yellow] 2 34 2 2" xfId="39523" xr:uid="{2277B347-40B3-4E8E-8401-105C670ED9F0}"/>
    <cellStyle name="Input [yellow] 2 34 2 3" xfId="39524" xr:uid="{742AE854-CCB5-4FCB-A853-D94407070FF0}"/>
    <cellStyle name="Input [yellow] 2 34 2 4" xfId="39525" xr:uid="{347AAC15-C026-4BAC-B5EA-275188390D98}"/>
    <cellStyle name="Input [yellow] 2 34 2 5" xfId="39526" xr:uid="{07505F40-2F26-46FC-9122-852886356926}"/>
    <cellStyle name="Input [yellow] 2 34 2 6" xfId="39527" xr:uid="{80AF1004-EABE-473E-BAD1-EE871BD084E1}"/>
    <cellStyle name="Input [yellow] 2 34 3" xfId="39528" xr:uid="{1DF69B05-4E19-48B2-A79D-F5034FE637FD}"/>
    <cellStyle name="Input [yellow] 2 34 3 2" xfId="39529" xr:uid="{DF677415-BDE6-47E8-B5C5-F08AA7DCC34E}"/>
    <cellStyle name="Input [yellow] 2 34 3 3" xfId="39530" xr:uid="{743203B7-6512-4AEF-8B2F-6CD6BEB0A90C}"/>
    <cellStyle name="Input [yellow] 2 34 4" xfId="39531" xr:uid="{C20A0B76-766B-4E46-9CFA-E64D7A3E1471}"/>
    <cellStyle name="Input [yellow] 2 34 4 2" xfId="39532" xr:uid="{CC0CE5AE-EAB6-48E5-B180-8BE7C5F73731}"/>
    <cellStyle name="Input [yellow] 2 34 4 3" xfId="39533" xr:uid="{AB865A52-F840-4481-B260-586C97F0684A}"/>
    <cellStyle name="Input [yellow] 2 34 5" xfId="39534" xr:uid="{E786F21C-82B9-4F02-8F6F-4C2B5AD02A33}"/>
    <cellStyle name="Input [yellow] 2 34 5 2" xfId="39535" xr:uid="{C9CDEDEA-9264-4318-AD7B-2314964B6A00}"/>
    <cellStyle name="Input [yellow] 2 34 5 3" xfId="39536" xr:uid="{D55FBB13-E819-403C-A28A-F684CEC39C34}"/>
    <cellStyle name="Input [yellow] 2 34 6" xfId="39537" xr:uid="{ACAE79C9-06C9-4C81-A4B5-08F808A45718}"/>
    <cellStyle name="Input [yellow] 2 34 6 2" xfId="39538" xr:uid="{A88D743A-80F6-4B0C-B6F3-C8A94EEAA302}"/>
    <cellStyle name="Input [yellow] 2 34 6 3" xfId="39539" xr:uid="{887EF434-D98B-45B8-95D2-E7FE247DAA75}"/>
    <cellStyle name="Input [yellow] 2 34 7" xfId="39540" xr:uid="{0C1FF2C9-28F7-4817-983B-69BA8D2011D4}"/>
    <cellStyle name="Input [yellow] 2 34 8" xfId="39541" xr:uid="{6CC78776-8B03-4DB4-805D-42EE879368EE}"/>
    <cellStyle name="Input [yellow] 2 35" xfId="39542" xr:uid="{21387381-C7FF-425A-8126-D0F25CAB31EC}"/>
    <cellStyle name="Input [yellow] 2 35 2" xfId="39543" xr:uid="{6B7ECEF1-0866-48E4-AA44-4E4C9296272E}"/>
    <cellStyle name="Input [yellow] 2 35 2 2" xfId="39544" xr:uid="{4F863B0D-5E5D-4462-87E9-F18F5503A42E}"/>
    <cellStyle name="Input [yellow] 2 35 2 3" xfId="39545" xr:uid="{BE41D553-EECB-4F44-800E-4DCA5B050343}"/>
    <cellStyle name="Input [yellow] 2 35 2 4" xfId="39546" xr:uid="{58F50FEB-AB0A-4588-AF7A-18975E8901BF}"/>
    <cellStyle name="Input [yellow] 2 35 2 5" xfId="39547" xr:uid="{29AD2154-13D4-4F69-B809-B5E658E00362}"/>
    <cellStyle name="Input [yellow] 2 35 2 6" xfId="39548" xr:uid="{087E4A86-493B-442F-A487-A0EF7C8D4BB3}"/>
    <cellStyle name="Input [yellow] 2 35 3" xfId="39549" xr:uid="{2EA9B2A2-87B4-4C30-A34B-6389A7163E4E}"/>
    <cellStyle name="Input [yellow] 2 35 3 2" xfId="39550" xr:uid="{2B252B18-78BE-4E8B-BE1B-0901039E2F3A}"/>
    <cellStyle name="Input [yellow] 2 35 3 3" xfId="39551" xr:uid="{4E7BC785-1C67-4F6D-B33F-82A7E286AD6F}"/>
    <cellStyle name="Input [yellow] 2 35 4" xfId="39552" xr:uid="{4C4F27B8-4A5E-4AA8-863D-68AE114814BC}"/>
    <cellStyle name="Input [yellow] 2 35 4 2" xfId="39553" xr:uid="{0024644D-BEB0-4625-9775-FFE262532F33}"/>
    <cellStyle name="Input [yellow] 2 35 4 3" xfId="39554" xr:uid="{BB177F80-764E-4102-A6E1-6A6991F46979}"/>
    <cellStyle name="Input [yellow] 2 35 5" xfId="39555" xr:uid="{8C169FEA-D192-4333-8CF8-91A7106AD86D}"/>
    <cellStyle name="Input [yellow] 2 35 5 2" xfId="39556" xr:uid="{DE9BADCC-6CC6-4431-986C-60759D7AF7E3}"/>
    <cellStyle name="Input [yellow] 2 35 5 3" xfId="39557" xr:uid="{AEED8FD4-1B10-4969-98EB-6279D3A258ED}"/>
    <cellStyle name="Input [yellow] 2 35 6" xfId="39558" xr:uid="{5BF83DD2-840E-4325-B867-69FD1349DA1D}"/>
    <cellStyle name="Input [yellow] 2 35 6 2" xfId="39559" xr:uid="{F4877276-C029-40D0-978B-C6DC8D588140}"/>
    <cellStyle name="Input [yellow] 2 35 6 3" xfId="39560" xr:uid="{C0A01F00-46CA-4283-BF4E-DAD4ED6422F7}"/>
    <cellStyle name="Input [yellow] 2 35 7" xfId="39561" xr:uid="{99A6CD9D-EFCE-49B1-A6DD-CB7C1AA0F5FE}"/>
    <cellStyle name="Input [yellow] 2 35 8" xfId="39562" xr:uid="{4167AB46-48B3-432C-88AF-C88C4227FE71}"/>
    <cellStyle name="Input [yellow] 2 36" xfId="39563" xr:uid="{274EBA62-B083-476A-B177-6549F2ED15BE}"/>
    <cellStyle name="Input [yellow] 2 36 2" xfId="39564" xr:uid="{9B9E4C8A-FCD7-47A5-A976-94FD40A5AD66}"/>
    <cellStyle name="Input [yellow] 2 36 3" xfId="39565" xr:uid="{AD3FCE9B-A61F-4B95-BE83-52DB99943011}"/>
    <cellStyle name="Input [yellow] 2 36 4" xfId="39566" xr:uid="{0B87A85C-8D27-4E31-9BA9-7EA76DA36574}"/>
    <cellStyle name="Input [yellow] 2 36 5" xfId="39567" xr:uid="{9F00181D-839F-4681-ABA6-282F8150109E}"/>
    <cellStyle name="Input [yellow] 2 36 6" xfId="39568" xr:uid="{0D15DDA3-6E76-41E1-A180-48BBA9DB3ABC}"/>
    <cellStyle name="Input [yellow] 2 37" xfId="39569" xr:uid="{1098E611-63FF-4420-927C-8FE03361E72F}"/>
    <cellStyle name="Input [yellow] 2 37 2" xfId="39570" xr:uid="{763B4466-64B5-4726-A708-A923F73EEF7B}"/>
    <cellStyle name="Input [yellow] 2 37 3" xfId="39571" xr:uid="{CB56984F-9E3D-4829-8E64-E73564DCE90C}"/>
    <cellStyle name="Input [yellow] 2 38" xfId="39572" xr:uid="{D202C128-5379-45CF-B678-8D8572D191C1}"/>
    <cellStyle name="Input [yellow] 2 38 2" xfId="39573" xr:uid="{0A57AE34-E246-4F24-A218-D89162368BA4}"/>
    <cellStyle name="Input [yellow] 2 38 3" xfId="39574" xr:uid="{FAF6A197-8A1B-480B-B438-9D752958391C}"/>
    <cellStyle name="Input [yellow] 2 39" xfId="39575" xr:uid="{9C4E2659-0EC6-44E3-A446-2B7DB84AF0C6}"/>
    <cellStyle name="Input [yellow] 2 39 2" xfId="39576" xr:uid="{26E4D88F-A822-4879-A398-BD3F355F93F4}"/>
    <cellStyle name="Input [yellow] 2 39 3" xfId="39577" xr:uid="{483E786B-E63B-4660-B901-A171C69382C6}"/>
    <cellStyle name="Input [yellow] 2 4" xfId="39578" xr:uid="{970D7B43-1B52-4EAF-9E14-C728587C01DE}"/>
    <cellStyle name="Input [yellow] 2 4 2" xfId="39579" xr:uid="{95D47584-1A49-4522-BC1B-FA0599A1E464}"/>
    <cellStyle name="Input [yellow] 2 4 2 2" xfId="39580" xr:uid="{526D1A8A-E69C-4587-BD41-18EC19AB6443}"/>
    <cellStyle name="Input [yellow] 2 4 2 3" xfId="39581" xr:uid="{9696E2CD-69D4-4CFE-99DD-24F0DB7627C4}"/>
    <cellStyle name="Input [yellow] 2 4 2 4" xfId="39582" xr:uid="{BE36C83B-C95E-4E30-AD2C-12EA40383959}"/>
    <cellStyle name="Input [yellow] 2 4 2 5" xfId="39583" xr:uid="{8FCB1A8A-832A-48D2-AA44-AA122A757299}"/>
    <cellStyle name="Input [yellow] 2 4 2 6" xfId="39584" xr:uid="{FE68A10A-5A8B-46F5-89EE-B49A495272FD}"/>
    <cellStyle name="Input [yellow] 2 4 3" xfId="39585" xr:uid="{38732054-BC5D-41FD-9123-7F3045F23483}"/>
    <cellStyle name="Input [yellow] 2 4 3 2" xfId="39586" xr:uid="{2D526B4A-1477-4432-BE4B-9724B1FB33D4}"/>
    <cellStyle name="Input [yellow] 2 4 3 3" xfId="39587" xr:uid="{C08C3B15-9C67-42C1-9EC5-2EAF83A20A6F}"/>
    <cellStyle name="Input [yellow] 2 4 4" xfId="39588" xr:uid="{30963A8C-8286-4806-AB54-4535B7E97BC5}"/>
    <cellStyle name="Input [yellow] 2 4 4 2" xfId="39589" xr:uid="{814D502B-E9C1-4E7E-AAC6-8F2F9A1608A6}"/>
    <cellStyle name="Input [yellow] 2 4 4 3" xfId="39590" xr:uid="{FC4E3281-C386-49E7-A5E2-CCB385770B3B}"/>
    <cellStyle name="Input [yellow] 2 4 5" xfId="39591" xr:uid="{AC6F42D3-09E8-4F9D-9117-96C0332023F2}"/>
    <cellStyle name="Input [yellow] 2 4 5 2" xfId="39592" xr:uid="{723FC961-E078-4963-8128-466CDC7C84C7}"/>
    <cellStyle name="Input [yellow] 2 4 5 3" xfId="39593" xr:uid="{B5745291-D514-4908-A8E7-5CD03700106F}"/>
    <cellStyle name="Input [yellow] 2 4 6" xfId="39594" xr:uid="{48BC487C-0A1F-4B0A-9EDD-A0086B900B9D}"/>
    <cellStyle name="Input [yellow] 2 4 6 2" xfId="39595" xr:uid="{DB26EDD7-BAF5-43C9-B097-EBAAF3F5116F}"/>
    <cellStyle name="Input [yellow] 2 4 6 3" xfId="39596" xr:uid="{92AB1B84-7CE6-486E-85D5-85F136F1EB2C}"/>
    <cellStyle name="Input [yellow] 2 4 7" xfId="39597" xr:uid="{D266BC65-3EC0-40F3-A535-B92D161A1379}"/>
    <cellStyle name="Input [yellow] 2 4 8" xfId="39598" xr:uid="{84ADF7B7-3E90-4637-8F6E-985CAB5C9BA1}"/>
    <cellStyle name="Input [yellow] 2 40" xfId="39599" xr:uid="{977F9334-E768-46FF-95FD-139885B92867}"/>
    <cellStyle name="Input [yellow] 2 40 2" xfId="39600" xr:uid="{7DDA3295-7816-4E24-9030-D05E3F22FBCE}"/>
    <cellStyle name="Input [yellow] 2 40 3" xfId="39601" xr:uid="{8EC8256D-7CFB-43C5-90DF-57E3314FBFEE}"/>
    <cellStyle name="Input [yellow] 2 41" xfId="39602" xr:uid="{E1146021-F40F-4DCC-A36C-40BC9625E5EE}"/>
    <cellStyle name="Input [yellow] 2 42" xfId="39603" xr:uid="{F9D88D2D-1BA9-4D81-9DA5-A23E3CD8CFDB}"/>
    <cellStyle name="Input [yellow] 2 5" xfId="39604" xr:uid="{D996D996-C291-467D-A42E-C931FDB437A7}"/>
    <cellStyle name="Input [yellow] 2 5 2" xfId="39605" xr:uid="{7D120651-6C0B-4824-9D3D-9986E5FC9B85}"/>
    <cellStyle name="Input [yellow] 2 5 2 2" xfId="39606" xr:uid="{536D8519-CE42-46C8-A842-2374DC02B41A}"/>
    <cellStyle name="Input [yellow] 2 5 2 3" xfId="39607" xr:uid="{10FCED68-3CF0-4FFC-803B-38EA50FC0E14}"/>
    <cellStyle name="Input [yellow] 2 5 2 4" xfId="39608" xr:uid="{1E8CB358-9387-4AB1-9F6A-A2BBF2067CA1}"/>
    <cellStyle name="Input [yellow] 2 5 2 5" xfId="39609" xr:uid="{BFCF0A87-DAE0-40BC-9966-2FBD9622A3DC}"/>
    <cellStyle name="Input [yellow] 2 5 2 6" xfId="39610" xr:uid="{A8E8CC3A-9329-42B0-AB98-133800D9C565}"/>
    <cellStyle name="Input [yellow] 2 5 3" xfId="39611" xr:uid="{A7A51943-DED7-416A-9DD0-505751409827}"/>
    <cellStyle name="Input [yellow] 2 5 3 2" xfId="39612" xr:uid="{9845D9F3-B41A-419C-A93B-5261D093E6B9}"/>
    <cellStyle name="Input [yellow] 2 5 3 3" xfId="39613" xr:uid="{7DA1E3DE-53D9-42DC-A453-EFBFA3859350}"/>
    <cellStyle name="Input [yellow] 2 5 4" xfId="39614" xr:uid="{B0F59104-95B6-464B-BDB9-ADC2E5CE154F}"/>
    <cellStyle name="Input [yellow] 2 5 4 2" xfId="39615" xr:uid="{B40ABADB-CABF-43F2-B860-F7724C3EFC74}"/>
    <cellStyle name="Input [yellow] 2 5 4 3" xfId="39616" xr:uid="{60D1E777-2898-4F09-8402-8150DFCCE83C}"/>
    <cellStyle name="Input [yellow] 2 5 5" xfId="39617" xr:uid="{DCDC4AF5-8704-4C78-A9EC-8EA4FCA11F31}"/>
    <cellStyle name="Input [yellow] 2 5 5 2" xfId="39618" xr:uid="{E258917A-8D2F-45AC-91C3-98410B9787E0}"/>
    <cellStyle name="Input [yellow] 2 5 5 3" xfId="39619" xr:uid="{28F7CBA8-5066-4150-9DD7-53198A8E53A0}"/>
    <cellStyle name="Input [yellow] 2 5 6" xfId="39620" xr:uid="{266C45DA-318A-485E-8C1F-2507B998FBB7}"/>
    <cellStyle name="Input [yellow] 2 5 6 2" xfId="39621" xr:uid="{52DD119C-212F-4991-BD12-D777881EFC06}"/>
    <cellStyle name="Input [yellow] 2 5 6 3" xfId="39622" xr:uid="{E804D7B9-5CE7-49FA-81F6-20F0A3CF3A88}"/>
    <cellStyle name="Input [yellow] 2 5 7" xfId="39623" xr:uid="{83719503-BF7C-4BAD-BE65-D7254C6F8F86}"/>
    <cellStyle name="Input [yellow] 2 5 8" xfId="39624" xr:uid="{9911793B-8894-4E38-A485-F214F56230FF}"/>
    <cellStyle name="Input [yellow] 2 6" xfId="39625" xr:uid="{00438874-8B7B-4CA3-83F6-1728ACDBDE1E}"/>
    <cellStyle name="Input [yellow] 2 6 2" xfId="39626" xr:uid="{34EB371A-878B-435F-97CA-4FBD56D4067F}"/>
    <cellStyle name="Input [yellow] 2 6 2 2" xfId="39627" xr:uid="{DF8D2F1D-B6D3-4D7E-BA4E-0FC58E5F5DD8}"/>
    <cellStyle name="Input [yellow] 2 6 2 3" xfId="39628" xr:uid="{37A9EB68-4C0A-4F25-B76C-53DD5CC3ED02}"/>
    <cellStyle name="Input [yellow] 2 6 2 4" xfId="39629" xr:uid="{DB18FDE3-741E-4EDC-B511-2A1A3C34DBD3}"/>
    <cellStyle name="Input [yellow] 2 6 2 5" xfId="39630" xr:uid="{7957EED5-A241-42DB-9766-8967B9CB033C}"/>
    <cellStyle name="Input [yellow] 2 6 2 6" xfId="39631" xr:uid="{8371984C-4309-432F-9D3F-A334A3F8AA4A}"/>
    <cellStyle name="Input [yellow] 2 6 3" xfId="39632" xr:uid="{2A836F04-2B5C-4F28-AF6F-5A6A85C252F4}"/>
    <cellStyle name="Input [yellow] 2 6 3 2" xfId="39633" xr:uid="{6CAD9781-BDB0-4BFC-99CB-6CBCA4EA1721}"/>
    <cellStyle name="Input [yellow] 2 6 3 3" xfId="39634" xr:uid="{8E108303-0001-4B3E-953A-CC1E5DED5803}"/>
    <cellStyle name="Input [yellow] 2 6 4" xfId="39635" xr:uid="{4E8849CD-85F8-41D3-8D70-88E865451E23}"/>
    <cellStyle name="Input [yellow] 2 6 4 2" xfId="39636" xr:uid="{0FCD958B-24DA-494C-9084-BCA791B96C60}"/>
    <cellStyle name="Input [yellow] 2 6 4 3" xfId="39637" xr:uid="{4E323C0D-0C0A-41C8-B7E6-1C5FF278060F}"/>
    <cellStyle name="Input [yellow] 2 6 5" xfId="39638" xr:uid="{29C92454-F5B7-4D16-8A9C-9E0B5583010A}"/>
    <cellStyle name="Input [yellow] 2 6 5 2" xfId="39639" xr:uid="{0B3432B6-CB76-4198-8C78-285AC715C6A9}"/>
    <cellStyle name="Input [yellow] 2 6 5 3" xfId="39640" xr:uid="{716876AE-863C-4EE1-8D81-BA7C7920C5E8}"/>
    <cellStyle name="Input [yellow] 2 6 6" xfId="39641" xr:uid="{7C07929F-F975-4ED6-B5FB-A5D36D7859D7}"/>
    <cellStyle name="Input [yellow] 2 6 6 2" xfId="39642" xr:uid="{68637986-F38E-49D2-A38C-08C589A9E3DA}"/>
    <cellStyle name="Input [yellow] 2 6 6 3" xfId="39643" xr:uid="{867DD704-5EE5-4916-8DEC-9E6E12EC00C0}"/>
    <cellStyle name="Input [yellow] 2 6 7" xfId="39644" xr:uid="{784B8542-1C72-4333-B406-EBE14AC4E52F}"/>
    <cellStyle name="Input [yellow] 2 6 8" xfId="39645" xr:uid="{F312FE85-3A1A-4267-B3D2-F23D212CC93F}"/>
    <cellStyle name="Input [yellow] 2 7" xfId="39646" xr:uid="{AB86E9E3-34BD-4475-BC46-EAFAF5BA5748}"/>
    <cellStyle name="Input [yellow] 2 7 2" xfId="39647" xr:uid="{456187AD-A9DA-497A-B8E0-B36521BA976B}"/>
    <cellStyle name="Input [yellow] 2 7 2 2" xfId="39648" xr:uid="{B4224504-5975-4014-9DEA-0C9DC25B3A3F}"/>
    <cellStyle name="Input [yellow] 2 7 2 3" xfId="39649" xr:uid="{1F6E5621-89EB-42CE-AFE8-27E798B18832}"/>
    <cellStyle name="Input [yellow] 2 7 2 4" xfId="39650" xr:uid="{B4810ED8-3198-4535-9A47-BF4EDD5D594F}"/>
    <cellStyle name="Input [yellow] 2 7 2 5" xfId="39651" xr:uid="{67EB878A-6A0A-45C2-8083-B8F2DEA8EE91}"/>
    <cellStyle name="Input [yellow] 2 7 2 6" xfId="39652" xr:uid="{823B9EDB-3FA7-419F-AEF1-7D8EC07678E0}"/>
    <cellStyle name="Input [yellow] 2 7 3" xfId="39653" xr:uid="{91A7E6A3-436C-47FD-9D1A-1B38E77F00E3}"/>
    <cellStyle name="Input [yellow] 2 7 3 2" xfId="39654" xr:uid="{934971B3-848C-4FF3-958E-E9C7238C91B3}"/>
    <cellStyle name="Input [yellow] 2 7 3 3" xfId="39655" xr:uid="{1BB67A34-1071-49F9-B3BD-E630A67F7A1F}"/>
    <cellStyle name="Input [yellow] 2 7 4" xfId="39656" xr:uid="{F14C2BDB-ADC1-4AF0-ABC8-4A09DF604F1E}"/>
    <cellStyle name="Input [yellow] 2 7 4 2" xfId="39657" xr:uid="{705711CC-18E7-41E1-B5BF-6246200C7DFA}"/>
    <cellStyle name="Input [yellow] 2 7 4 3" xfId="39658" xr:uid="{F894AF0F-F2E5-4CD4-A0D1-9FE34D576574}"/>
    <cellStyle name="Input [yellow] 2 7 5" xfId="39659" xr:uid="{760A377C-DB8D-4A9D-865A-26A4D315C913}"/>
    <cellStyle name="Input [yellow] 2 7 5 2" xfId="39660" xr:uid="{A9899326-7D64-41A1-94DA-279254474D5F}"/>
    <cellStyle name="Input [yellow] 2 7 5 3" xfId="39661" xr:uid="{B1874895-D9B3-449C-9750-30E37E4C47E7}"/>
    <cellStyle name="Input [yellow] 2 7 6" xfId="39662" xr:uid="{CF6E891D-8FD4-4B52-845A-84114C26A38A}"/>
    <cellStyle name="Input [yellow] 2 7 6 2" xfId="39663" xr:uid="{7AEC46B5-A139-4386-B37A-A0CA85FB2618}"/>
    <cellStyle name="Input [yellow] 2 7 6 3" xfId="39664" xr:uid="{FBCD1F23-129C-4837-816A-3DD0A8DA24CC}"/>
    <cellStyle name="Input [yellow] 2 7 7" xfId="39665" xr:uid="{9AB6DAC9-ACEB-445C-A42A-7E0214C05738}"/>
    <cellStyle name="Input [yellow] 2 7 8" xfId="39666" xr:uid="{81096BF0-6302-4C8D-8925-3D075FD646E0}"/>
    <cellStyle name="Input [yellow] 2 8" xfId="39667" xr:uid="{4FEC4960-C1C2-4DA7-A566-999F68FA1486}"/>
    <cellStyle name="Input [yellow] 2 8 2" xfId="39668" xr:uid="{68B2B9C1-0777-4BF1-AC9D-BA916E47228A}"/>
    <cellStyle name="Input [yellow] 2 8 2 2" xfId="39669" xr:uid="{0745CA89-99CE-435A-AF2F-0F86734BD699}"/>
    <cellStyle name="Input [yellow] 2 8 2 3" xfId="39670" xr:uid="{955A079C-8F87-4EA6-9014-BB3EBC128C7A}"/>
    <cellStyle name="Input [yellow] 2 8 2 4" xfId="39671" xr:uid="{A8B64B6E-8AA1-4610-97AF-0D7389C7A0FD}"/>
    <cellStyle name="Input [yellow] 2 8 2 5" xfId="39672" xr:uid="{4FFF7C1A-590E-4B7C-9B7B-F695988E9098}"/>
    <cellStyle name="Input [yellow] 2 8 2 6" xfId="39673" xr:uid="{E49F2391-1E19-4A62-A854-5A97990AA6A4}"/>
    <cellStyle name="Input [yellow] 2 8 3" xfId="39674" xr:uid="{795A4D44-6D62-4DB4-98ED-52580B845BE5}"/>
    <cellStyle name="Input [yellow] 2 8 3 2" xfId="39675" xr:uid="{CEF17534-D5D6-42DC-B908-7ACB3E51527D}"/>
    <cellStyle name="Input [yellow] 2 8 3 3" xfId="39676" xr:uid="{D561BF46-8846-41E9-85ED-7C10F5BE9350}"/>
    <cellStyle name="Input [yellow] 2 8 4" xfId="39677" xr:uid="{82614189-FD74-4C96-A732-80433C5E7471}"/>
    <cellStyle name="Input [yellow] 2 8 4 2" xfId="39678" xr:uid="{61B9DCAC-D7E4-4AEA-BDF2-647199865ACB}"/>
    <cellStyle name="Input [yellow] 2 8 4 3" xfId="39679" xr:uid="{09EFC358-1885-41B3-868D-A11E3AB6FDA0}"/>
    <cellStyle name="Input [yellow] 2 8 5" xfId="39680" xr:uid="{356ECA09-7FC3-4BD7-9A38-D1E26E9F25B3}"/>
    <cellStyle name="Input [yellow] 2 8 5 2" xfId="39681" xr:uid="{DC1E8515-2679-48BD-8C13-724889DD0AB2}"/>
    <cellStyle name="Input [yellow] 2 8 5 3" xfId="39682" xr:uid="{36F91EB3-1F2A-4E78-9894-B05E77B70ACA}"/>
    <cellStyle name="Input [yellow] 2 8 6" xfId="39683" xr:uid="{FA0A7F55-8AEC-4B2B-B2DB-63982393C92C}"/>
    <cellStyle name="Input [yellow] 2 8 6 2" xfId="39684" xr:uid="{DEB61827-F079-431D-86B4-E52A0AC9BCB2}"/>
    <cellStyle name="Input [yellow] 2 8 6 3" xfId="39685" xr:uid="{57A955D0-2069-4503-87EA-0358018A3976}"/>
    <cellStyle name="Input [yellow] 2 8 7" xfId="39686" xr:uid="{474A6701-3B43-4F66-B3CB-42949F4213C5}"/>
    <cellStyle name="Input [yellow] 2 8 8" xfId="39687" xr:uid="{0CDF8ED9-3619-4F74-8B30-B5E20E3D1850}"/>
    <cellStyle name="Input [yellow] 2 9" xfId="39688" xr:uid="{E5D6FB47-AC0D-4896-97BE-6DAFE01121A4}"/>
    <cellStyle name="Input [yellow] 2 9 2" xfId="39689" xr:uid="{F3DDC1AE-4E10-485F-9D94-CE7A4D9FDA02}"/>
    <cellStyle name="Input [yellow] 2 9 2 2" xfId="39690" xr:uid="{ECD6AA8E-BD9D-4894-A0DC-9927586ED09F}"/>
    <cellStyle name="Input [yellow] 2 9 2 3" xfId="39691" xr:uid="{F876FE18-90F4-481C-B5D4-FB3058E3D7DD}"/>
    <cellStyle name="Input [yellow] 2 9 2 4" xfId="39692" xr:uid="{5A91A618-D0E0-49E2-B75B-81359904634D}"/>
    <cellStyle name="Input [yellow] 2 9 2 5" xfId="39693" xr:uid="{14562E5D-0924-4EA8-B767-3F7ED2D101D2}"/>
    <cellStyle name="Input [yellow] 2 9 2 6" xfId="39694" xr:uid="{D16E79FD-ED5C-4ECE-BB7F-AA5A2AA64AC1}"/>
    <cellStyle name="Input [yellow] 2 9 3" xfId="39695" xr:uid="{4D161D6B-66E7-4C12-B865-7D9FF1259084}"/>
    <cellStyle name="Input [yellow] 2 9 3 2" xfId="39696" xr:uid="{3FB76818-DE6B-4467-9264-928B84355E45}"/>
    <cellStyle name="Input [yellow] 2 9 3 3" xfId="39697" xr:uid="{DBF4FCA6-9BB7-41D0-A310-69A0F9FAFC41}"/>
    <cellStyle name="Input [yellow] 2 9 4" xfId="39698" xr:uid="{4F4576E8-B9C7-447E-8C1C-DB42D4A20B57}"/>
    <cellStyle name="Input [yellow] 2 9 4 2" xfId="39699" xr:uid="{A6F3B133-3AFE-49AC-96E3-07B119E416C1}"/>
    <cellStyle name="Input [yellow] 2 9 4 3" xfId="39700" xr:uid="{1B1F74FD-0B98-4970-8F80-BED6398343A1}"/>
    <cellStyle name="Input [yellow] 2 9 5" xfId="39701" xr:uid="{E2E1629F-8E02-4860-A213-6C423FDD07F7}"/>
    <cellStyle name="Input [yellow] 2 9 5 2" xfId="39702" xr:uid="{370A461D-16A9-4747-AE94-C3E200105C8F}"/>
    <cellStyle name="Input [yellow] 2 9 5 3" xfId="39703" xr:uid="{9E9DE989-DD07-4F47-8722-82508A0C0547}"/>
    <cellStyle name="Input [yellow] 2 9 6" xfId="39704" xr:uid="{724164CA-37A7-4629-BCBA-1399FE9BC11C}"/>
    <cellStyle name="Input [yellow] 2 9 6 2" xfId="39705" xr:uid="{337F73D5-6373-4B77-84B8-80B13CF0791F}"/>
    <cellStyle name="Input [yellow] 2 9 6 3" xfId="39706" xr:uid="{25E2E00A-6DBF-4713-9981-890AF48E3A07}"/>
    <cellStyle name="Input [yellow] 2 9 7" xfId="39707" xr:uid="{F4A72676-BCFF-44FC-B5CD-66CEF80B2D29}"/>
    <cellStyle name="Input [yellow] 2 9 8" xfId="39708" xr:uid="{FFE60FE4-9AF5-4853-8F0B-720F7DFB6013}"/>
    <cellStyle name="Input [yellow] 20" xfId="39709" xr:uid="{40493510-014E-4D10-B9BF-447831AF00CD}"/>
    <cellStyle name="Input [yellow] 20 2" xfId="39710" xr:uid="{82B9C049-7339-4357-BAE9-E725CFC3549A}"/>
    <cellStyle name="Input [yellow] 20 2 2" xfId="39711" xr:uid="{32FEA619-BA35-4D0E-86D1-4FA7DE3549A1}"/>
    <cellStyle name="Input [yellow] 20 2 3" xfId="39712" xr:uid="{CF577E24-B41C-4D15-8ABF-C1A34D6AB70F}"/>
    <cellStyle name="Input [yellow] 20 2 4" xfId="39713" xr:uid="{23558FB7-15D3-4139-8DA4-E290E028859E}"/>
    <cellStyle name="Input [yellow] 20 2 5" xfId="39714" xr:uid="{35557373-C38F-48A8-A884-2116FA08D1E5}"/>
    <cellStyle name="Input [yellow] 20 2 6" xfId="39715" xr:uid="{3201B3D8-0E8B-4881-960A-A735A8810D5E}"/>
    <cellStyle name="Input [yellow] 20 3" xfId="39716" xr:uid="{66273604-C13C-4A4F-B24B-410F2807A0CD}"/>
    <cellStyle name="Input [yellow] 20 3 2" xfId="39717" xr:uid="{E6F771A4-94C5-438E-ACC6-ACC176E914DF}"/>
    <cellStyle name="Input [yellow] 20 3 3" xfId="39718" xr:uid="{21ED8999-24F4-4FD6-A7D9-3ECCA1059C1A}"/>
    <cellStyle name="Input [yellow] 20 4" xfId="39719" xr:uid="{EC595081-BF1D-41BC-911D-574BBC9B3326}"/>
    <cellStyle name="Input [yellow] 20 4 2" xfId="39720" xr:uid="{39577A3D-6043-4123-84AE-20122CFB0C8A}"/>
    <cellStyle name="Input [yellow] 20 4 3" xfId="39721" xr:uid="{538DF81A-E339-42ED-A06A-4C68C5961469}"/>
    <cellStyle name="Input [yellow] 20 5" xfId="39722" xr:uid="{CEA5646A-72AC-4664-BB80-424C6894B601}"/>
    <cellStyle name="Input [yellow] 20 5 2" xfId="39723" xr:uid="{93C1B5FA-AD31-4A4C-B023-D3942CB08DF0}"/>
    <cellStyle name="Input [yellow] 20 5 3" xfId="39724" xr:uid="{161EE018-D04C-4007-8C94-4A3707063A1C}"/>
    <cellStyle name="Input [yellow] 20 6" xfId="39725" xr:uid="{97B924EC-CDB0-4CDF-A91A-D424752C5C5D}"/>
    <cellStyle name="Input [yellow] 20 6 2" xfId="39726" xr:uid="{71EC72CE-E04A-4FB0-AE54-9CF879949713}"/>
    <cellStyle name="Input [yellow] 20 6 3" xfId="39727" xr:uid="{96CEC07A-E137-4346-8254-00FB55E91183}"/>
    <cellStyle name="Input [yellow] 20 7" xfId="39728" xr:uid="{3A139917-E1FC-4DBA-832F-A3518B997606}"/>
    <cellStyle name="Input [yellow] 20 8" xfId="39729" xr:uid="{4CB15F31-9C33-46C0-A354-C552A0BAAA33}"/>
    <cellStyle name="Input [yellow] 21" xfId="39730" xr:uid="{AEA87F89-8526-46E2-B7DE-D807D243FB94}"/>
    <cellStyle name="Input [yellow] 21 2" xfId="39731" xr:uid="{12AA0AA5-FCE2-4502-9557-8A02DFF8EC21}"/>
    <cellStyle name="Input [yellow] 21 2 2" xfId="39732" xr:uid="{F55394E2-513B-4181-8E27-E8DE31CDFDD9}"/>
    <cellStyle name="Input [yellow] 21 2 3" xfId="39733" xr:uid="{EEB15D0A-EAA0-4A75-B0A5-8F4D38BDF761}"/>
    <cellStyle name="Input [yellow] 21 2 4" xfId="39734" xr:uid="{6DAB473B-9826-47E2-9829-888D6FBA6B79}"/>
    <cellStyle name="Input [yellow] 21 2 5" xfId="39735" xr:uid="{33CFBE40-FF62-49E3-9CA4-58482393317E}"/>
    <cellStyle name="Input [yellow] 21 2 6" xfId="39736" xr:uid="{6840D85C-B053-4CE7-BEFE-BB610E112C87}"/>
    <cellStyle name="Input [yellow] 21 3" xfId="39737" xr:uid="{0F36681D-2982-49C3-9B9B-527A9BB006F7}"/>
    <cellStyle name="Input [yellow] 21 3 2" xfId="39738" xr:uid="{57DE31FD-E788-42F1-A696-7241E2F93070}"/>
    <cellStyle name="Input [yellow] 21 3 3" xfId="39739" xr:uid="{02FB93E5-7EF2-47C7-B14C-27CDD1C7F563}"/>
    <cellStyle name="Input [yellow] 21 4" xfId="39740" xr:uid="{757CD7EF-469D-48EA-B136-DE160459C96C}"/>
    <cellStyle name="Input [yellow] 21 4 2" xfId="39741" xr:uid="{4DD58D6C-ABCC-4F99-8049-0D2484293CEA}"/>
    <cellStyle name="Input [yellow] 21 4 3" xfId="39742" xr:uid="{650CC64C-D687-4BDC-B21C-512DFEE06EC4}"/>
    <cellStyle name="Input [yellow] 21 5" xfId="39743" xr:uid="{C21DAC49-59DB-41CB-BCD9-00C90D349E9C}"/>
    <cellStyle name="Input [yellow] 21 5 2" xfId="39744" xr:uid="{4E542CAF-C2C8-44EE-A224-8855986B7D6A}"/>
    <cellStyle name="Input [yellow] 21 5 3" xfId="39745" xr:uid="{4264355A-4C3B-42B2-B6DA-970C66D5220F}"/>
    <cellStyle name="Input [yellow] 21 6" xfId="39746" xr:uid="{317411F5-6BAD-421E-A246-C20888ED0728}"/>
    <cellStyle name="Input [yellow] 21 6 2" xfId="39747" xr:uid="{F4B60127-0EA1-40B2-BBC0-828012F95555}"/>
    <cellStyle name="Input [yellow] 21 6 3" xfId="39748" xr:uid="{9F488028-F0B3-449A-B806-4449402DB921}"/>
    <cellStyle name="Input [yellow] 21 7" xfId="39749" xr:uid="{B6636E66-A0A9-4B02-BCEB-44E05376E6D8}"/>
    <cellStyle name="Input [yellow] 21 8" xfId="39750" xr:uid="{7C71E6A8-FFC5-44D3-9C21-7CDD1CD1A0FC}"/>
    <cellStyle name="Input [yellow] 22" xfId="39751" xr:uid="{A6DFD29A-1C99-4074-99E2-DFFC9FF44253}"/>
    <cellStyle name="Input [yellow] 22 2" xfId="39752" xr:uid="{539B4E8E-1227-43E5-A852-03940C6500FC}"/>
    <cellStyle name="Input [yellow] 22 2 2" xfId="39753" xr:uid="{539D5364-EB82-488C-B3D7-9598370C287A}"/>
    <cellStyle name="Input [yellow] 22 2 3" xfId="39754" xr:uid="{4F406651-8261-40F8-9182-9EFE7B582C9A}"/>
    <cellStyle name="Input [yellow] 22 2 4" xfId="39755" xr:uid="{319A2CCA-5336-4A79-A1FA-416F211D0CD8}"/>
    <cellStyle name="Input [yellow] 22 2 5" xfId="39756" xr:uid="{6C552FB1-7DB0-4CD7-842D-0D8B5F79FA95}"/>
    <cellStyle name="Input [yellow] 22 2 6" xfId="39757" xr:uid="{17C76243-699A-444D-A942-180BAD1B23EC}"/>
    <cellStyle name="Input [yellow] 22 3" xfId="39758" xr:uid="{1EB948B0-38B8-4FE0-98E8-CC6656834C94}"/>
    <cellStyle name="Input [yellow] 22 3 2" xfId="39759" xr:uid="{70225C1B-4DB5-473A-A433-D85DB1790746}"/>
    <cellStyle name="Input [yellow] 22 3 3" xfId="39760" xr:uid="{5669E148-3B74-4972-BAF1-C15DF6158133}"/>
    <cellStyle name="Input [yellow] 22 4" xfId="39761" xr:uid="{281506D8-9698-4381-8B5D-481A53315F47}"/>
    <cellStyle name="Input [yellow] 22 4 2" xfId="39762" xr:uid="{54E4E961-67C2-4EDD-B5BF-C482A8539DD1}"/>
    <cellStyle name="Input [yellow] 22 4 3" xfId="39763" xr:uid="{CCFB0D39-C3A2-4C6E-8792-ACDC1B491922}"/>
    <cellStyle name="Input [yellow] 22 5" xfId="39764" xr:uid="{FC68372B-B6CE-4162-8475-EC35527561AF}"/>
    <cellStyle name="Input [yellow] 22 5 2" xfId="39765" xr:uid="{54B77F7C-72E6-4EDC-925B-002004EB0123}"/>
    <cellStyle name="Input [yellow] 22 5 3" xfId="39766" xr:uid="{B9E92F03-DE1A-48CC-BDF7-68B8E5E512A8}"/>
    <cellStyle name="Input [yellow] 22 6" xfId="39767" xr:uid="{F72FE21A-4F03-4B3A-A9B4-13695E812C30}"/>
    <cellStyle name="Input [yellow] 22 6 2" xfId="39768" xr:uid="{DE90AFA6-DF3B-46D8-993C-C2A74042F595}"/>
    <cellStyle name="Input [yellow] 22 6 3" xfId="39769" xr:uid="{655CE57C-B86D-472C-92C7-3ED0FDA8A4BA}"/>
    <cellStyle name="Input [yellow] 22 7" xfId="39770" xr:uid="{9114D209-CCA1-48CD-842F-DD41FC7B6D52}"/>
    <cellStyle name="Input [yellow] 22 8" xfId="39771" xr:uid="{0A63ADF0-CED9-4F37-B9D5-6536E884A17B}"/>
    <cellStyle name="Input [yellow] 23" xfId="39772" xr:uid="{2515850A-4CD2-4DC0-B061-0E4D00DB2599}"/>
    <cellStyle name="Input [yellow] 23 2" xfId="39773" xr:uid="{32113E1D-79FB-47A6-869D-42AE9BE6BC6E}"/>
    <cellStyle name="Input [yellow] 23 2 2" xfId="39774" xr:uid="{E192D999-B609-4697-B9E8-537C45E3DE5B}"/>
    <cellStyle name="Input [yellow] 23 2 3" xfId="39775" xr:uid="{58CDDB02-E4DC-44FE-812A-22EE2E73CE86}"/>
    <cellStyle name="Input [yellow] 23 2 4" xfId="39776" xr:uid="{399FF643-69E6-4DF7-8940-E3A52286836B}"/>
    <cellStyle name="Input [yellow] 23 2 5" xfId="39777" xr:uid="{0B934A5A-4138-44A8-8029-4CDB8BB659FD}"/>
    <cellStyle name="Input [yellow] 23 2 6" xfId="39778" xr:uid="{3063BCDB-E59E-4278-9C76-946B43234518}"/>
    <cellStyle name="Input [yellow] 23 3" xfId="39779" xr:uid="{A4FB1954-79A7-4D8B-B642-6E1FC70AB4EF}"/>
    <cellStyle name="Input [yellow] 23 3 2" xfId="39780" xr:uid="{BE7F269D-EE08-46D9-B5D8-12D6D3FD7BF1}"/>
    <cellStyle name="Input [yellow] 23 3 3" xfId="39781" xr:uid="{BE6C85CA-4E1A-45A2-B55E-2C4155EDE460}"/>
    <cellStyle name="Input [yellow] 23 4" xfId="39782" xr:uid="{A8E97FA3-3323-465A-A57D-5FF4CA91CF8D}"/>
    <cellStyle name="Input [yellow] 23 4 2" xfId="39783" xr:uid="{6E63589C-8718-4539-B59A-77642DC10F40}"/>
    <cellStyle name="Input [yellow] 23 4 3" xfId="39784" xr:uid="{3B10FBB4-F763-4670-AC1C-C196F5A1A6D3}"/>
    <cellStyle name="Input [yellow] 23 5" xfId="39785" xr:uid="{A940D3EC-9245-4ADC-B498-9441EA34570B}"/>
    <cellStyle name="Input [yellow] 23 5 2" xfId="39786" xr:uid="{07033D88-13D2-4719-9446-3E7B535A6CB3}"/>
    <cellStyle name="Input [yellow] 23 5 3" xfId="39787" xr:uid="{32F9CAE3-02A1-40B7-97C0-0D3212ECC876}"/>
    <cellStyle name="Input [yellow] 23 6" xfId="39788" xr:uid="{66439101-5376-4BF0-BEC7-9EFBBE9C47BB}"/>
    <cellStyle name="Input [yellow] 23 6 2" xfId="39789" xr:uid="{9D8BA3F7-CA95-4633-92BC-E347FD844DC2}"/>
    <cellStyle name="Input [yellow] 23 6 3" xfId="39790" xr:uid="{449140BC-1D9F-4B56-AE33-7B7285D357B5}"/>
    <cellStyle name="Input [yellow] 23 7" xfId="39791" xr:uid="{8EA5ADE0-5CD1-449F-8CDD-C45004071748}"/>
    <cellStyle name="Input [yellow] 23 8" xfId="39792" xr:uid="{0D5981BB-4A14-426B-B0E3-F8AB81800A89}"/>
    <cellStyle name="Input [yellow] 24" xfId="39793" xr:uid="{4D67CC6E-9391-4DAF-9013-306ACC547B83}"/>
    <cellStyle name="Input [yellow] 24 2" xfId="39794" xr:uid="{038FBC83-BC98-4D42-B351-04D67A14F21E}"/>
    <cellStyle name="Input [yellow] 24 2 2" xfId="39795" xr:uid="{FAC53942-BC17-449A-A6BE-01566FC98807}"/>
    <cellStyle name="Input [yellow] 24 2 3" xfId="39796" xr:uid="{3084C7DD-AB26-42BD-8C30-C84610AC27AC}"/>
    <cellStyle name="Input [yellow] 24 2 4" xfId="39797" xr:uid="{C31234B8-8C07-44A5-BC59-2C897899ECEB}"/>
    <cellStyle name="Input [yellow] 24 2 5" xfId="39798" xr:uid="{C3D24281-2BCA-47CD-8021-C402A24D1512}"/>
    <cellStyle name="Input [yellow] 24 2 6" xfId="39799" xr:uid="{073F097F-EC3D-4C0F-AC4C-9D798DF8AE15}"/>
    <cellStyle name="Input [yellow] 24 3" xfId="39800" xr:uid="{B565B170-2F74-45E2-BEBF-98906E643FA5}"/>
    <cellStyle name="Input [yellow] 24 3 2" xfId="39801" xr:uid="{107B9404-9BCC-42AC-9205-DA7539E68F96}"/>
    <cellStyle name="Input [yellow] 24 3 3" xfId="39802" xr:uid="{5A451A3F-E65A-49EA-8DF2-92EF11E15F3B}"/>
    <cellStyle name="Input [yellow] 24 4" xfId="39803" xr:uid="{99A9AE70-DA11-4EC8-ABF9-AAEB2BF43CDD}"/>
    <cellStyle name="Input [yellow] 24 4 2" xfId="39804" xr:uid="{02D9737C-4611-4101-B72B-CFF4FF4DFC18}"/>
    <cellStyle name="Input [yellow] 24 4 3" xfId="39805" xr:uid="{2BB2C0F7-696B-4BB3-9D68-3F5C1357656A}"/>
    <cellStyle name="Input [yellow] 24 5" xfId="39806" xr:uid="{15BF9DA0-D70F-46F3-916B-F227B1B60D1D}"/>
    <cellStyle name="Input [yellow] 24 5 2" xfId="39807" xr:uid="{8C37E1A4-6555-4303-B553-F34781932183}"/>
    <cellStyle name="Input [yellow] 24 5 3" xfId="39808" xr:uid="{9292AABD-FAEF-4F28-900C-83208C38CBA0}"/>
    <cellStyle name="Input [yellow] 24 6" xfId="39809" xr:uid="{A78E90E8-1D4F-417C-B6E3-B5B01911863A}"/>
    <cellStyle name="Input [yellow] 24 6 2" xfId="39810" xr:uid="{347B9C47-A72F-4D85-858E-CDA3F6F35BD3}"/>
    <cellStyle name="Input [yellow] 24 6 3" xfId="39811" xr:uid="{5B312B1E-A019-4787-9364-595006FDFC86}"/>
    <cellStyle name="Input [yellow] 24 7" xfId="39812" xr:uid="{ADBC080C-76F2-42F2-8605-724957FF22C0}"/>
    <cellStyle name="Input [yellow] 24 8" xfId="39813" xr:uid="{A8EC8C91-6F73-447B-90C0-E3B064D80280}"/>
    <cellStyle name="Input [yellow] 25" xfId="39814" xr:uid="{4455A4F4-B561-4E0A-AAFF-8EF006E1EE5A}"/>
    <cellStyle name="Input [yellow] 25 2" xfId="39815" xr:uid="{47C00DF0-4A19-486B-8EFA-8EC5EADEBF44}"/>
    <cellStyle name="Input [yellow] 25 2 2" xfId="39816" xr:uid="{57739689-2FBE-417E-A514-E2691E46799B}"/>
    <cellStyle name="Input [yellow] 25 2 3" xfId="39817" xr:uid="{2486FF9F-4B34-4C86-9D3F-80871B9AF856}"/>
    <cellStyle name="Input [yellow] 25 2 4" xfId="39818" xr:uid="{09889864-EB97-461F-90C2-D47F91EA4DD7}"/>
    <cellStyle name="Input [yellow] 25 2 5" xfId="39819" xr:uid="{342A4F6B-32F7-4863-8145-F0E016F10D4C}"/>
    <cellStyle name="Input [yellow] 25 2 6" xfId="39820" xr:uid="{1B11355B-9751-4057-A4B5-0A040F516A8B}"/>
    <cellStyle name="Input [yellow] 25 3" xfId="39821" xr:uid="{43918A5F-EE5F-4819-88C6-5C9F9468ED54}"/>
    <cellStyle name="Input [yellow] 25 3 2" xfId="39822" xr:uid="{B038AB2B-D88B-4658-8042-0A57DE3A5171}"/>
    <cellStyle name="Input [yellow] 25 3 3" xfId="39823" xr:uid="{A0681EFF-1CF1-4697-BC8A-9BB2A4DCAA44}"/>
    <cellStyle name="Input [yellow] 25 4" xfId="39824" xr:uid="{D5976646-B94B-45F9-A847-188807F39661}"/>
    <cellStyle name="Input [yellow] 25 4 2" xfId="39825" xr:uid="{41CA040E-BB44-475D-9ADE-C3ABDEEAF19F}"/>
    <cellStyle name="Input [yellow] 25 4 3" xfId="39826" xr:uid="{D02530B2-948C-409C-9E3B-3BFAAF51CFCE}"/>
    <cellStyle name="Input [yellow] 25 5" xfId="39827" xr:uid="{B7DA34D7-208D-4EA0-BC97-4CD7B3E19FB3}"/>
    <cellStyle name="Input [yellow] 25 5 2" xfId="39828" xr:uid="{FDB9C957-84C5-47A5-BD06-36A78D4A50EA}"/>
    <cellStyle name="Input [yellow] 25 5 3" xfId="39829" xr:uid="{5D3E696F-D301-4227-9E08-DFD968690F53}"/>
    <cellStyle name="Input [yellow] 25 6" xfId="39830" xr:uid="{C2FEC1AC-6CB0-4F52-BE7A-2C535047DD4D}"/>
    <cellStyle name="Input [yellow] 25 6 2" xfId="39831" xr:uid="{FC43B6AB-C7CE-4A34-83FF-A992C95C3179}"/>
    <cellStyle name="Input [yellow] 25 6 3" xfId="39832" xr:uid="{D673D631-E3B2-483E-BBB8-A5DE31802D14}"/>
    <cellStyle name="Input [yellow] 25 7" xfId="39833" xr:uid="{07DCA488-8CEB-449B-BA09-F7D3671EB71B}"/>
    <cellStyle name="Input [yellow] 25 8" xfId="39834" xr:uid="{E6BFE553-E7D9-4D39-82B2-83421FA13F6E}"/>
    <cellStyle name="Input [yellow] 26" xfId="39835" xr:uid="{CABF30F4-3616-4B56-9AD6-F97F4BD851E6}"/>
    <cellStyle name="Input [yellow] 26 2" xfId="39836" xr:uid="{FB94B866-FC8D-4AB8-8F97-18C6A24D35C7}"/>
    <cellStyle name="Input [yellow] 26 2 2" xfId="39837" xr:uid="{5F2421C5-5EDB-4C42-9047-AAD366A4D6B2}"/>
    <cellStyle name="Input [yellow] 26 2 3" xfId="39838" xr:uid="{CCB27B51-DA17-4CC8-AB92-AF203CE7365D}"/>
    <cellStyle name="Input [yellow] 26 2 4" xfId="39839" xr:uid="{AB78FE54-D2D8-4936-AE37-5CBBA08B60F6}"/>
    <cellStyle name="Input [yellow] 26 2 5" xfId="39840" xr:uid="{45FC149C-562A-4017-9599-799C90AC6000}"/>
    <cellStyle name="Input [yellow] 26 2 6" xfId="39841" xr:uid="{EFB1492F-958A-4838-8B45-B3351BB80D66}"/>
    <cellStyle name="Input [yellow] 26 3" xfId="39842" xr:uid="{81921DAF-1EB2-4CA4-96E7-4EF73125DFE8}"/>
    <cellStyle name="Input [yellow] 26 3 2" xfId="39843" xr:uid="{529E5F9A-AA51-48B9-A828-23BF71F03D33}"/>
    <cellStyle name="Input [yellow] 26 3 3" xfId="39844" xr:uid="{543E11FF-6E78-40C9-8BA7-C7C4B8023723}"/>
    <cellStyle name="Input [yellow] 26 4" xfId="39845" xr:uid="{AF46A856-3832-4434-9C05-6705E6CC090D}"/>
    <cellStyle name="Input [yellow] 26 4 2" xfId="39846" xr:uid="{FC5CB197-3819-4C33-A04B-4E962B25B4AD}"/>
    <cellStyle name="Input [yellow] 26 4 3" xfId="39847" xr:uid="{D59CAFE6-642F-4131-BD3C-6E63D27BBE3F}"/>
    <cellStyle name="Input [yellow] 26 5" xfId="39848" xr:uid="{95AAA81B-7E43-4A21-B3AB-76E7DCD3E8DB}"/>
    <cellStyle name="Input [yellow] 26 5 2" xfId="39849" xr:uid="{58D38B3D-BA24-4090-871D-064A1AC0B00D}"/>
    <cellStyle name="Input [yellow] 26 5 3" xfId="39850" xr:uid="{BB1AC5EF-30C5-4ABF-ADA8-02FABB423A8B}"/>
    <cellStyle name="Input [yellow] 26 6" xfId="39851" xr:uid="{5A9AE0D0-E46C-4BFE-96D7-8EB5D38B9599}"/>
    <cellStyle name="Input [yellow] 26 6 2" xfId="39852" xr:uid="{E8F45891-8A43-49AE-9CD1-7CF2A87227EF}"/>
    <cellStyle name="Input [yellow] 26 6 3" xfId="39853" xr:uid="{ABE8A2E0-42E1-4155-AE8D-D4BD0AB3ECA6}"/>
    <cellStyle name="Input [yellow] 26 7" xfId="39854" xr:uid="{638FF246-650C-487A-BC3C-0621D02B02F8}"/>
    <cellStyle name="Input [yellow] 26 8" xfId="39855" xr:uid="{D26DB4A8-4F26-4B5A-B984-5CC581ADE72C}"/>
    <cellStyle name="Input [yellow] 27" xfId="39856" xr:uid="{30ACFC4F-64FC-4D2D-B729-DF1A811698CB}"/>
    <cellStyle name="Input [yellow] 27 2" xfId="39857" xr:uid="{A57FD4A7-B1F5-47F1-83B2-CFE310AA09FE}"/>
    <cellStyle name="Input [yellow] 27 2 2" xfId="39858" xr:uid="{50A623E8-7FBE-4852-9720-9A04BD2EE1C5}"/>
    <cellStyle name="Input [yellow] 27 2 3" xfId="39859" xr:uid="{6717D38D-C722-4202-8271-4FFAB79B2037}"/>
    <cellStyle name="Input [yellow] 27 2 4" xfId="39860" xr:uid="{E1CEA288-A5ED-423A-A714-8280096ED112}"/>
    <cellStyle name="Input [yellow] 27 2 5" xfId="39861" xr:uid="{F7D45D4B-F612-484A-91CD-92272D807508}"/>
    <cellStyle name="Input [yellow] 27 2 6" xfId="39862" xr:uid="{3957815F-2061-4261-808F-3937C7B41282}"/>
    <cellStyle name="Input [yellow] 27 3" xfId="39863" xr:uid="{877FAF3D-816A-492B-9278-F2993BD96541}"/>
    <cellStyle name="Input [yellow] 27 3 2" xfId="39864" xr:uid="{D590FC52-E090-481A-9416-E056B399B149}"/>
    <cellStyle name="Input [yellow] 27 3 3" xfId="39865" xr:uid="{908CFECF-5789-441D-B748-5EDC48126156}"/>
    <cellStyle name="Input [yellow] 27 4" xfId="39866" xr:uid="{DD4312C4-2EA9-4553-A71B-BAEF5D3841A0}"/>
    <cellStyle name="Input [yellow] 27 4 2" xfId="39867" xr:uid="{CAF57ACC-3D59-4D3C-8F45-60203CE818DE}"/>
    <cellStyle name="Input [yellow] 27 4 3" xfId="39868" xr:uid="{58376A52-9F97-4604-8608-1DA095219A6C}"/>
    <cellStyle name="Input [yellow] 27 5" xfId="39869" xr:uid="{D86B3EF0-ECE6-498E-B6AC-7E4A85509D0D}"/>
    <cellStyle name="Input [yellow] 27 5 2" xfId="39870" xr:uid="{8B2306BC-F4AA-464B-A4AA-E2AE0F232BAD}"/>
    <cellStyle name="Input [yellow] 27 5 3" xfId="39871" xr:uid="{7237CE14-77B5-469C-8F95-159E3BA3B73E}"/>
    <cellStyle name="Input [yellow] 27 6" xfId="39872" xr:uid="{597E9975-2838-4C3D-B687-AF7AF1D407B2}"/>
    <cellStyle name="Input [yellow] 27 6 2" xfId="39873" xr:uid="{87083351-55D8-460B-97A6-AE0DC3D3D8C8}"/>
    <cellStyle name="Input [yellow] 27 6 3" xfId="39874" xr:uid="{A7318B2F-40D2-4B63-A5F0-24598D6AD074}"/>
    <cellStyle name="Input [yellow] 27 7" xfId="39875" xr:uid="{89969494-E7BB-4928-915C-2703D1A1C3EF}"/>
    <cellStyle name="Input [yellow] 27 8" xfId="39876" xr:uid="{3E164309-96B8-4E1A-BA02-C198E9C6C2DB}"/>
    <cellStyle name="Input [yellow] 28" xfId="39877" xr:uid="{65F33081-67D7-4804-A0DB-40A2A12D7196}"/>
    <cellStyle name="Input [yellow] 28 2" xfId="39878" xr:uid="{E7209680-7419-4ABB-8588-79C9B7C9280B}"/>
    <cellStyle name="Input [yellow] 28 2 2" xfId="39879" xr:uid="{0320B74D-9E0C-4F6B-A0AC-E2517DC8A5FB}"/>
    <cellStyle name="Input [yellow] 28 2 3" xfId="39880" xr:uid="{A305DE0E-BF5A-42D7-A10B-4F0BBAA1E5AC}"/>
    <cellStyle name="Input [yellow] 28 2 4" xfId="39881" xr:uid="{AC4AE1A3-489F-4DA8-A495-5246244C2667}"/>
    <cellStyle name="Input [yellow] 28 2 5" xfId="39882" xr:uid="{749FFF6E-4A83-49CD-9D62-A4A6CAC7878D}"/>
    <cellStyle name="Input [yellow] 28 2 6" xfId="39883" xr:uid="{3230AE41-3481-43D6-BC58-152407081DFC}"/>
    <cellStyle name="Input [yellow] 28 3" xfId="39884" xr:uid="{06C4537E-60AF-4635-9E3A-7ED3D0FB3B66}"/>
    <cellStyle name="Input [yellow] 28 3 2" xfId="39885" xr:uid="{DC9A1B57-A31C-43D6-ABC9-790C483AA17D}"/>
    <cellStyle name="Input [yellow] 28 3 3" xfId="39886" xr:uid="{BE6302DB-E968-4333-9D1E-14CD7CE9E3C0}"/>
    <cellStyle name="Input [yellow] 28 4" xfId="39887" xr:uid="{B123E84C-9C84-414E-87D5-E7EF4C538316}"/>
    <cellStyle name="Input [yellow] 28 4 2" xfId="39888" xr:uid="{6ED15CC1-BCD7-4B48-B238-ABEAF513F02E}"/>
    <cellStyle name="Input [yellow] 28 4 3" xfId="39889" xr:uid="{DCDCEA3C-1C2A-4C6C-93DC-EBEA2DAB4766}"/>
    <cellStyle name="Input [yellow] 28 5" xfId="39890" xr:uid="{8384CC5F-49FA-4A2C-96FA-7F2A8A6F777B}"/>
    <cellStyle name="Input [yellow] 28 5 2" xfId="39891" xr:uid="{4888B9EB-7474-4F6C-8021-FC389468DB5B}"/>
    <cellStyle name="Input [yellow] 28 5 3" xfId="39892" xr:uid="{07F67C1B-369E-431C-B36A-B94FB9645BEC}"/>
    <cellStyle name="Input [yellow] 28 6" xfId="39893" xr:uid="{836BCFFA-C996-4C58-8BFF-9B718105AE92}"/>
    <cellStyle name="Input [yellow] 28 6 2" xfId="39894" xr:uid="{02F26CBA-B92C-4AD2-94E6-8B05A4426FAD}"/>
    <cellStyle name="Input [yellow] 28 6 3" xfId="39895" xr:uid="{852EB7B5-0D74-4067-BADF-F16AD1D494A7}"/>
    <cellStyle name="Input [yellow] 28 7" xfId="39896" xr:uid="{7592A609-9669-4F75-906B-A43D052677AF}"/>
    <cellStyle name="Input [yellow] 28 8" xfId="39897" xr:uid="{36EB81F1-876A-4C6B-B2E8-F8A806069514}"/>
    <cellStyle name="Input [yellow] 29" xfId="39898" xr:uid="{B2B73566-FEE4-4DC8-90DA-49ADDDA60D48}"/>
    <cellStyle name="Input [yellow] 29 2" xfId="39899" xr:uid="{5C97939B-12EC-4349-AB18-579ED02B0E48}"/>
    <cellStyle name="Input [yellow] 29 2 2" xfId="39900" xr:uid="{7D038D41-30C4-4A69-84EE-DFFD4F09F410}"/>
    <cellStyle name="Input [yellow] 29 2 3" xfId="39901" xr:uid="{BC4AD2F2-16E3-4B8B-987A-66EA1CBB1827}"/>
    <cellStyle name="Input [yellow] 29 2 4" xfId="39902" xr:uid="{96D9ABBE-8A8E-4FFC-9245-7F9AC208E7EB}"/>
    <cellStyle name="Input [yellow] 29 2 5" xfId="39903" xr:uid="{B7376FA0-B0C9-43BF-AB25-EBC6C4AADE8E}"/>
    <cellStyle name="Input [yellow] 29 2 6" xfId="39904" xr:uid="{1BF7EBE8-22FB-4F7D-96B5-C874A8C3C95A}"/>
    <cellStyle name="Input [yellow] 29 3" xfId="39905" xr:uid="{43B8FECF-2924-4941-9C21-4587C813E561}"/>
    <cellStyle name="Input [yellow] 29 3 2" xfId="39906" xr:uid="{4A13FB40-EC2E-4BB8-A2AE-C3791C907D50}"/>
    <cellStyle name="Input [yellow] 29 3 3" xfId="39907" xr:uid="{1E71CA7D-DC29-4D8B-B444-BD0D40CD97B0}"/>
    <cellStyle name="Input [yellow] 29 4" xfId="39908" xr:uid="{358A7551-D936-4283-900C-5AD8282B24C0}"/>
    <cellStyle name="Input [yellow] 29 4 2" xfId="39909" xr:uid="{9FA57499-360F-46FC-B3D4-EB9479BFDA54}"/>
    <cellStyle name="Input [yellow] 29 4 3" xfId="39910" xr:uid="{5F6CCB76-F4F9-4380-852F-1E16924FA928}"/>
    <cellStyle name="Input [yellow] 29 5" xfId="39911" xr:uid="{83BD0A1E-77DF-4305-8485-716D01142219}"/>
    <cellStyle name="Input [yellow] 29 5 2" xfId="39912" xr:uid="{5FA74B65-0B19-44F7-8B89-A4E1105BC273}"/>
    <cellStyle name="Input [yellow] 29 5 3" xfId="39913" xr:uid="{3A1DEA4C-F6B9-4B43-9806-11C88E25CD29}"/>
    <cellStyle name="Input [yellow] 29 6" xfId="39914" xr:uid="{517F869C-85B0-49B9-9C8B-E31D799F9E7F}"/>
    <cellStyle name="Input [yellow] 29 6 2" xfId="39915" xr:uid="{7730F58E-A703-414C-A1C3-7DD396B4D886}"/>
    <cellStyle name="Input [yellow] 29 6 3" xfId="39916" xr:uid="{78488D15-EBA1-432C-84F9-726580B38098}"/>
    <cellStyle name="Input [yellow] 29 7" xfId="39917" xr:uid="{21C70359-DC20-4BAE-A249-95F98E6DF789}"/>
    <cellStyle name="Input [yellow] 29 8" xfId="39918" xr:uid="{FA5B4DD5-3C7F-4D4D-9767-A3EDB2A87D35}"/>
    <cellStyle name="Input [yellow] 3" xfId="39919" xr:uid="{91263EC1-6EEC-4C5B-B7F5-74270E1DB72B}"/>
    <cellStyle name="Input [yellow] 3 10" xfId="39920" xr:uid="{5E837B2C-6F9E-47BF-B8CE-3FB6E2384CB1}"/>
    <cellStyle name="Input [yellow] 3 10 2" xfId="39921" xr:uid="{DA9CFBC5-A75D-4063-8A0D-13EA6307D3FD}"/>
    <cellStyle name="Input [yellow] 3 10 2 2" xfId="39922" xr:uid="{FF995793-58AD-47C9-B1FC-95C870CD7BDE}"/>
    <cellStyle name="Input [yellow] 3 10 2 3" xfId="39923" xr:uid="{CBBB2224-35C0-4F2B-935D-913B7EED04E3}"/>
    <cellStyle name="Input [yellow] 3 10 2 4" xfId="39924" xr:uid="{F4E78C2C-92F9-4EFB-BA3A-919701D47884}"/>
    <cellStyle name="Input [yellow] 3 10 2 5" xfId="39925" xr:uid="{F3679A91-117D-41C0-9EFF-B9009F937AB1}"/>
    <cellStyle name="Input [yellow] 3 10 2 6" xfId="39926" xr:uid="{759F0AFF-2E28-4337-B790-1DC9BDC13040}"/>
    <cellStyle name="Input [yellow] 3 10 3" xfId="39927" xr:uid="{C8F40757-874F-4C8E-9AED-F96652350E60}"/>
    <cellStyle name="Input [yellow] 3 10 3 2" xfId="39928" xr:uid="{7BE9DDDF-6FC5-4BE7-95EE-06DE640BDA5D}"/>
    <cellStyle name="Input [yellow] 3 10 3 3" xfId="39929" xr:uid="{B671EA89-7C20-4B23-919C-E563B1109C32}"/>
    <cellStyle name="Input [yellow] 3 10 4" xfId="39930" xr:uid="{2570E21A-B128-4C44-B7C1-949BDA986DE2}"/>
    <cellStyle name="Input [yellow] 3 10 4 2" xfId="39931" xr:uid="{529C46DB-12D4-4579-824E-1EE1D742026E}"/>
    <cellStyle name="Input [yellow] 3 10 4 3" xfId="39932" xr:uid="{C9C96BD2-9E16-46F9-BFEC-B1463026B009}"/>
    <cellStyle name="Input [yellow] 3 10 5" xfId="39933" xr:uid="{0E413DCA-A877-4403-9F8D-18CF90F0BD3E}"/>
    <cellStyle name="Input [yellow] 3 10 5 2" xfId="39934" xr:uid="{91B58A71-CDB5-4CD6-BE1F-1FACF45FCC15}"/>
    <cellStyle name="Input [yellow] 3 10 5 3" xfId="39935" xr:uid="{B992FA36-3110-4901-A31E-97611747F8BC}"/>
    <cellStyle name="Input [yellow] 3 10 6" xfId="39936" xr:uid="{100FA53A-25BC-4F4E-A02F-7E523ABCAF60}"/>
    <cellStyle name="Input [yellow] 3 10 6 2" xfId="39937" xr:uid="{FD7D4282-A80F-43FC-8818-2ADC6A74A3C3}"/>
    <cellStyle name="Input [yellow] 3 10 6 3" xfId="39938" xr:uid="{FD263A65-AE68-4203-B05D-016DBFA40464}"/>
    <cellStyle name="Input [yellow] 3 10 7" xfId="39939" xr:uid="{640262DA-3F90-4E7B-BCBD-2FD194B19CCF}"/>
    <cellStyle name="Input [yellow] 3 10 8" xfId="39940" xr:uid="{3F1A08F8-F0E2-439A-8A93-3E67D40D7A0E}"/>
    <cellStyle name="Input [yellow] 3 11" xfId="39941" xr:uid="{9E6DA58E-AF9F-4DDD-9984-57829EFC6769}"/>
    <cellStyle name="Input [yellow] 3 11 2" xfId="39942" xr:uid="{F9212A8D-4130-4BB8-8CF6-C3ABB31C0117}"/>
    <cellStyle name="Input [yellow] 3 11 2 2" xfId="39943" xr:uid="{7FAD096C-13D7-4CF8-ABAD-1E880C97CAC0}"/>
    <cellStyle name="Input [yellow] 3 11 2 3" xfId="39944" xr:uid="{005A7932-9F21-490E-83E5-ADD6B696DE5A}"/>
    <cellStyle name="Input [yellow] 3 11 2 4" xfId="39945" xr:uid="{A92D181C-D0AF-49EC-80AA-AD0705237C94}"/>
    <cellStyle name="Input [yellow] 3 11 2 5" xfId="39946" xr:uid="{86AB35B4-0CB9-48EA-B756-27E9E1D13DD3}"/>
    <cellStyle name="Input [yellow] 3 11 2 6" xfId="39947" xr:uid="{5D6ACC45-D4B2-4C66-ABC7-18EA287BD890}"/>
    <cellStyle name="Input [yellow] 3 11 3" xfId="39948" xr:uid="{57FD9450-E94A-4D41-8F55-30D075F6FEE3}"/>
    <cellStyle name="Input [yellow] 3 11 3 2" xfId="39949" xr:uid="{683D7D7C-E271-4F84-B564-2210AF7FF51A}"/>
    <cellStyle name="Input [yellow] 3 11 3 3" xfId="39950" xr:uid="{0ABADD3C-2F2A-4DF6-9D67-24D046284790}"/>
    <cellStyle name="Input [yellow] 3 11 4" xfId="39951" xr:uid="{A8C2DE27-6FE0-454E-9909-4F366913CA63}"/>
    <cellStyle name="Input [yellow] 3 11 4 2" xfId="39952" xr:uid="{2289AECD-0B94-41F9-B05C-D29153468283}"/>
    <cellStyle name="Input [yellow] 3 11 4 3" xfId="39953" xr:uid="{BDBB4DFE-ECA1-494C-8818-5CDE3966DAAA}"/>
    <cellStyle name="Input [yellow] 3 11 5" xfId="39954" xr:uid="{D70F2A4B-2997-4E01-8D8A-AF96BFCC9E51}"/>
    <cellStyle name="Input [yellow] 3 11 5 2" xfId="39955" xr:uid="{C8AAB940-F798-4712-871E-21F5E02EE740}"/>
    <cellStyle name="Input [yellow] 3 11 5 3" xfId="39956" xr:uid="{4010C180-A91E-47AB-BAB9-001B20EA99A4}"/>
    <cellStyle name="Input [yellow] 3 11 6" xfId="39957" xr:uid="{014305EB-3CB0-497B-BE0C-12F23A67696E}"/>
    <cellStyle name="Input [yellow] 3 11 6 2" xfId="39958" xr:uid="{E8F229E5-3FB1-4457-B822-5455FFC801ED}"/>
    <cellStyle name="Input [yellow] 3 11 6 3" xfId="39959" xr:uid="{C9AF2112-3710-44E9-9840-73C561EB3450}"/>
    <cellStyle name="Input [yellow] 3 11 7" xfId="39960" xr:uid="{04436336-152A-481C-8382-5BE70213E9B0}"/>
    <cellStyle name="Input [yellow] 3 11 8" xfId="39961" xr:uid="{6742FF9A-397D-4710-A950-3CEA0E46FE77}"/>
    <cellStyle name="Input [yellow] 3 12" xfId="39962" xr:uid="{11F0E85E-11E0-4D07-9F76-8A2A5DB669E9}"/>
    <cellStyle name="Input [yellow] 3 12 2" xfId="39963" xr:uid="{9A14F31C-59A5-45BD-A382-19A256715B55}"/>
    <cellStyle name="Input [yellow] 3 12 2 2" xfId="39964" xr:uid="{C174ED1C-5004-44A1-B0E8-9EE5EE78077E}"/>
    <cellStyle name="Input [yellow] 3 12 2 3" xfId="39965" xr:uid="{DC871392-1182-4608-A5C7-3A1D893311A4}"/>
    <cellStyle name="Input [yellow] 3 12 2 4" xfId="39966" xr:uid="{4C5F78D4-6134-4E70-A521-C617310FEE04}"/>
    <cellStyle name="Input [yellow] 3 12 2 5" xfId="39967" xr:uid="{E747C4A7-7BCD-4767-9D9A-41A5DB30E4FB}"/>
    <cellStyle name="Input [yellow] 3 12 2 6" xfId="39968" xr:uid="{CC4FA186-52B3-4829-B636-D92B53A6C1BA}"/>
    <cellStyle name="Input [yellow] 3 12 3" xfId="39969" xr:uid="{5088C530-04A0-475C-9025-9A66CBC607E6}"/>
    <cellStyle name="Input [yellow] 3 12 3 2" xfId="39970" xr:uid="{627B61FE-9EA2-4468-85FA-AEFF43813CFF}"/>
    <cellStyle name="Input [yellow] 3 12 3 3" xfId="39971" xr:uid="{628F003B-D1CB-48A3-AE1E-8490D98B549C}"/>
    <cellStyle name="Input [yellow] 3 12 4" xfId="39972" xr:uid="{2659617C-0366-44CC-A954-33E5A480E3CC}"/>
    <cellStyle name="Input [yellow] 3 12 4 2" xfId="39973" xr:uid="{6C9A94D6-F626-4CB0-BE79-8F658D73AEA4}"/>
    <cellStyle name="Input [yellow] 3 12 4 3" xfId="39974" xr:uid="{D5F66DC4-A439-4CC8-A66C-07DA4474A9E3}"/>
    <cellStyle name="Input [yellow] 3 12 5" xfId="39975" xr:uid="{2436FF8A-F574-4828-A5F8-6279E7B8BDA3}"/>
    <cellStyle name="Input [yellow] 3 12 5 2" xfId="39976" xr:uid="{28FD18C6-52DE-41DD-BC4F-F1555599C22D}"/>
    <cellStyle name="Input [yellow] 3 12 5 3" xfId="39977" xr:uid="{83852392-B357-4FC5-B43E-48455384AE84}"/>
    <cellStyle name="Input [yellow] 3 12 6" xfId="39978" xr:uid="{821CF023-1867-4FAA-935E-8489A22A9F8E}"/>
    <cellStyle name="Input [yellow] 3 12 6 2" xfId="39979" xr:uid="{510B53E8-A31B-492F-B26E-C473B7A5CB8E}"/>
    <cellStyle name="Input [yellow] 3 12 6 3" xfId="39980" xr:uid="{EABF2B43-F41C-43A4-89D0-DAEF72811CAC}"/>
    <cellStyle name="Input [yellow] 3 12 7" xfId="39981" xr:uid="{3942A6F2-B3B3-4331-95C7-50648308D90B}"/>
    <cellStyle name="Input [yellow] 3 12 8" xfId="39982" xr:uid="{0EAA0CE0-818D-4497-827D-E4DD45331B75}"/>
    <cellStyle name="Input [yellow] 3 13" xfId="39983" xr:uid="{EBAF5DB4-98BD-412A-A78C-64234E1B6F17}"/>
    <cellStyle name="Input [yellow] 3 13 2" xfId="39984" xr:uid="{286766A4-1D3C-40A7-B604-448CE1F11E1C}"/>
    <cellStyle name="Input [yellow] 3 13 2 2" xfId="39985" xr:uid="{42022D44-B381-49D0-AD1C-ABCC9BDCCB0D}"/>
    <cellStyle name="Input [yellow] 3 13 2 3" xfId="39986" xr:uid="{2CA67AFE-94C2-4194-952A-597115CCB38B}"/>
    <cellStyle name="Input [yellow] 3 13 2 4" xfId="39987" xr:uid="{CBCFAC36-8651-4CFA-906B-C9A99F1BE4A6}"/>
    <cellStyle name="Input [yellow] 3 13 2 5" xfId="39988" xr:uid="{B40A017F-9D94-4A75-A518-F8A93E0A37D3}"/>
    <cellStyle name="Input [yellow] 3 13 2 6" xfId="39989" xr:uid="{4B65E6E2-C483-40F0-9914-D6AF0E681E5E}"/>
    <cellStyle name="Input [yellow] 3 13 3" xfId="39990" xr:uid="{BE3A3C39-05A4-4007-B542-A4E5F3B84858}"/>
    <cellStyle name="Input [yellow] 3 13 3 2" xfId="39991" xr:uid="{FC8C0298-D661-464B-A8C3-F54940A876C3}"/>
    <cellStyle name="Input [yellow] 3 13 3 3" xfId="39992" xr:uid="{E876626B-20F6-4B11-BE81-A4EBF3FFD7B5}"/>
    <cellStyle name="Input [yellow] 3 13 4" xfId="39993" xr:uid="{9ADDC610-87D0-435A-A51B-D101A5773786}"/>
    <cellStyle name="Input [yellow] 3 13 4 2" xfId="39994" xr:uid="{6B9F8FA8-A85A-40B9-B641-49789C5D3D8F}"/>
    <cellStyle name="Input [yellow] 3 13 4 3" xfId="39995" xr:uid="{2D6CAA3E-5E65-4E17-B7A8-BCCC59C83392}"/>
    <cellStyle name="Input [yellow] 3 13 5" xfId="39996" xr:uid="{9ADE498D-8E4D-4B64-834E-47FD50060D97}"/>
    <cellStyle name="Input [yellow] 3 13 5 2" xfId="39997" xr:uid="{81D592E0-E0E0-424A-8C43-43FA67885A25}"/>
    <cellStyle name="Input [yellow] 3 13 5 3" xfId="39998" xr:uid="{8D1D3FAF-5522-4097-9FEA-91EEEAD4EB0D}"/>
    <cellStyle name="Input [yellow] 3 13 6" xfId="39999" xr:uid="{D373295E-1512-4851-8069-473AA186C4C7}"/>
    <cellStyle name="Input [yellow] 3 13 6 2" xfId="40000" xr:uid="{3EA013F5-6A74-4FEF-93F0-8F70CE9F7B76}"/>
    <cellStyle name="Input [yellow] 3 13 6 3" xfId="40001" xr:uid="{DED349DF-80BE-488F-8E2E-AECD95AA3EFC}"/>
    <cellStyle name="Input [yellow] 3 13 7" xfId="40002" xr:uid="{11E92266-5E0E-4359-94C2-1474DE524BAE}"/>
    <cellStyle name="Input [yellow] 3 13 8" xfId="40003" xr:uid="{9F3DEBBE-2A04-4C68-B067-421ED52122CD}"/>
    <cellStyle name="Input [yellow] 3 14" xfId="40004" xr:uid="{370FA422-4CB3-4A83-96FD-46BCAD407C74}"/>
    <cellStyle name="Input [yellow] 3 14 2" xfId="40005" xr:uid="{50397894-456F-4757-8D64-E61CCB7EB7FA}"/>
    <cellStyle name="Input [yellow] 3 14 2 2" xfId="40006" xr:uid="{950D4474-873B-445E-B360-54F2393991E8}"/>
    <cellStyle name="Input [yellow] 3 14 2 3" xfId="40007" xr:uid="{B3A55800-4BAB-4FD5-9A95-3E1A77883203}"/>
    <cellStyle name="Input [yellow] 3 14 2 4" xfId="40008" xr:uid="{9564A261-7EB8-4837-A5DA-AF5DF4ED42B0}"/>
    <cellStyle name="Input [yellow] 3 14 2 5" xfId="40009" xr:uid="{365FBA8C-D6F0-4339-9A81-F03A0DFDFC98}"/>
    <cellStyle name="Input [yellow] 3 14 2 6" xfId="40010" xr:uid="{2EEC64CE-5931-4102-A6AF-4E94748C56EF}"/>
    <cellStyle name="Input [yellow] 3 14 3" xfId="40011" xr:uid="{28354324-E523-4883-B976-580CA8217013}"/>
    <cellStyle name="Input [yellow] 3 14 3 2" xfId="40012" xr:uid="{FA59C682-E930-4CDE-A273-1F745AD1364D}"/>
    <cellStyle name="Input [yellow] 3 14 3 3" xfId="40013" xr:uid="{9264BC40-AB4E-4377-AED4-2EE40E6F8C41}"/>
    <cellStyle name="Input [yellow] 3 14 4" xfId="40014" xr:uid="{8476B6D1-BAD0-4249-AB40-AA03E90F20DF}"/>
    <cellStyle name="Input [yellow] 3 14 4 2" xfId="40015" xr:uid="{B3CC71E9-B05A-4B67-B186-8E873695D4AB}"/>
    <cellStyle name="Input [yellow] 3 14 4 3" xfId="40016" xr:uid="{B91A7BDC-6A63-4D23-A701-A31E02C2D655}"/>
    <cellStyle name="Input [yellow] 3 14 5" xfId="40017" xr:uid="{FF0682CB-8F66-475C-B917-5CE33F57F788}"/>
    <cellStyle name="Input [yellow] 3 14 5 2" xfId="40018" xr:uid="{D7D2DA88-CAB7-464F-9C07-23C44B7B1279}"/>
    <cellStyle name="Input [yellow] 3 14 5 3" xfId="40019" xr:uid="{C6886FA8-7DCA-4184-B01E-51FD09D74C02}"/>
    <cellStyle name="Input [yellow] 3 14 6" xfId="40020" xr:uid="{26F737BD-C64D-4ECC-99A9-51D2887F3395}"/>
    <cellStyle name="Input [yellow] 3 14 6 2" xfId="40021" xr:uid="{C13E2499-4711-4A66-8DF7-BF8AB27B8FF3}"/>
    <cellStyle name="Input [yellow] 3 14 6 3" xfId="40022" xr:uid="{684C9BE6-7E43-4546-8DCB-3707F2B4A377}"/>
    <cellStyle name="Input [yellow] 3 14 7" xfId="40023" xr:uid="{3556B9F4-D7C5-47AB-B302-1847E880C1CF}"/>
    <cellStyle name="Input [yellow] 3 14 8" xfId="40024" xr:uid="{64BA33EA-A79D-4D65-A610-FFBFD1EBB66B}"/>
    <cellStyle name="Input [yellow] 3 15" xfId="40025" xr:uid="{943404B4-0BF3-4E34-A842-5446A51956E0}"/>
    <cellStyle name="Input [yellow] 3 15 2" xfId="40026" xr:uid="{22AE8077-3379-4154-824F-C8AD95BF33D7}"/>
    <cellStyle name="Input [yellow] 3 15 2 2" xfId="40027" xr:uid="{9D0BDD47-6083-4282-9853-145AE3CAAED4}"/>
    <cellStyle name="Input [yellow] 3 15 2 3" xfId="40028" xr:uid="{F72EE8F4-7177-47CB-B425-702E04571C24}"/>
    <cellStyle name="Input [yellow] 3 15 2 4" xfId="40029" xr:uid="{611A6615-36F2-4EAE-95E7-55F4B5223A4E}"/>
    <cellStyle name="Input [yellow] 3 15 2 5" xfId="40030" xr:uid="{3E6A236C-6B9A-48FA-9404-3A605EEA2A17}"/>
    <cellStyle name="Input [yellow] 3 15 2 6" xfId="40031" xr:uid="{D6B3C7AB-5DFD-428F-B042-63C18F68032E}"/>
    <cellStyle name="Input [yellow] 3 15 3" xfId="40032" xr:uid="{BE67D055-8302-4FFD-A314-FD14EAD7B095}"/>
    <cellStyle name="Input [yellow] 3 15 3 2" xfId="40033" xr:uid="{B877F3E3-24B7-4EEC-9CC9-92BC6E2C3E53}"/>
    <cellStyle name="Input [yellow] 3 15 3 3" xfId="40034" xr:uid="{67DFAB9C-63CC-427C-BB7C-622F0E13D24A}"/>
    <cellStyle name="Input [yellow] 3 15 4" xfId="40035" xr:uid="{A0D87704-97F5-4B81-A01C-C3CCEB1EF1B7}"/>
    <cellStyle name="Input [yellow] 3 15 4 2" xfId="40036" xr:uid="{A86ECE30-58B3-4B6F-BCCB-B91A0C4D628E}"/>
    <cellStyle name="Input [yellow] 3 15 4 3" xfId="40037" xr:uid="{F8A76E29-4AD6-4DE6-9096-FA6093FE50C9}"/>
    <cellStyle name="Input [yellow] 3 15 5" xfId="40038" xr:uid="{C4445734-5E23-4423-91F5-4BD4132A327B}"/>
    <cellStyle name="Input [yellow] 3 15 5 2" xfId="40039" xr:uid="{8DA9EF24-4395-47CE-BD03-C9C31056848C}"/>
    <cellStyle name="Input [yellow] 3 15 5 3" xfId="40040" xr:uid="{F0B0A38A-150D-4152-A9DA-209081039F6E}"/>
    <cellStyle name="Input [yellow] 3 15 6" xfId="40041" xr:uid="{E598BA59-4771-4EA7-BAD6-83CDD4ADC3D2}"/>
    <cellStyle name="Input [yellow] 3 15 6 2" xfId="40042" xr:uid="{039AFBAA-D317-460E-B120-7E7949DDC2DC}"/>
    <cellStyle name="Input [yellow] 3 15 6 3" xfId="40043" xr:uid="{ED4D1EC4-7590-4C8B-942A-369F5A218712}"/>
    <cellStyle name="Input [yellow] 3 15 7" xfId="40044" xr:uid="{C321A939-0C6D-476F-97C8-F66030B5347F}"/>
    <cellStyle name="Input [yellow] 3 15 8" xfId="40045" xr:uid="{29D8B066-134D-4E80-B8CE-0D4C0ED7EBD6}"/>
    <cellStyle name="Input [yellow] 3 16" xfId="40046" xr:uid="{FF894C73-0499-41FC-9BC9-259262CF2FC4}"/>
    <cellStyle name="Input [yellow] 3 16 2" xfId="40047" xr:uid="{BC6810FE-55D4-4EC1-961E-25FC1323E9DD}"/>
    <cellStyle name="Input [yellow] 3 16 2 2" xfId="40048" xr:uid="{506B0346-CFE1-4E32-8F7F-58F5854E70E5}"/>
    <cellStyle name="Input [yellow] 3 16 2 3" xfId="40049" xr:uid="{9068087D-AE5A-4DAC-BBB2-4F2E8109725A}"/>
    <cellStyle name="Input [yellow] 3 16 2 4" xfId="40050" xr:uid="{AC7A24EF-37D0-4324-A0B0-8F9FDD6C303E}"/>
    <cellStyle name="Input [yellow] 3 16 2 5" xfId="40051" xr:uid="{D960EE44-9AAA-4D89-A966-E0BEFD7E71D4}"/>
    <cellStyle name="Input [yellow] 3 16 2 6" xfId="40052" xr:uid="{B56AE484-29E5-499F-A52C-631FE1A81ABF}"/>
    <cellStyle name="Input [yellow] 3 16 3" xfId="40053" xr:uid="{0FBFA420-6367-4523-B5A4-6A75B33B1E03}"/>
    <cellStyle name="Input [yellow] 3 16 3 2" xfId="40054" xr:uid="{4A92DCAA-1995-46DB-8D82-8687A57B82E6}"/>
    <cellStyle name="Input [yellow] 3 16 3 3" xfId="40055" xr:uid="{1DA4C0A0-A188-4204-BACD-8FFFE69F2E14}"/>
    <cellStyle name="Input [yellow] 3 16 4" xfId="40056" xr:uid="{BAE56126-987F-4180-BDA2-56E6D8D4DCDF}"/>
    <cellStyle name="Input [yellow] 3 16 4 2" xfId="40057" xr:uid="{134DAB6B-0674-4DF7-8AEF-A0A8DFF6ADEC}"/>
    <cellStyle name="Input [yellow] 3 16 4 3" xfId="40058" xr:uid="{DD1590DA-DC2E-4269-9A19-DFBC068A0AA4}"/>
    <cellStyle name="Input [yellow] 3 16 5" xfId="40059" xr:uid="{07E4DE85-E487-4A01-8B37-24A80A854C63}"/>
    <cellStyle name="Input [yellow] 3 16 5 2" xfId="40060" xr:uid="{F70D9602-FAA5-4C07-989C-D98F6B9BD145}"/>
    <cellStyle name="Input [yellow] 3 16 5 3" xfId="40061" xr:uid="{7E48B0C3-CDC3-4083-80F9-353A13CD3695}"/>
    <cellStyle name="Input [yellow] 3 16 6" xfId="40062" xr:uid="{741675B0-1E6C-4474-97B1-3B8D8723AFF0}"/>
    <cellStyle name="Input [yellow] 3 16 6 2" xfId="40063" xr:uid="{B4D6F114-12E4-4B3E-87A4-C0FA935C36AD}"/>
    <cellStyle name="Input [yellow] 3 16 6 3" xfId="40064" xr:uid="{B06A9714-4B94-46BD-B3E1-BA17E46FE3F7}"/>
    <cellStyle name="Input [yellow] 3 16 7" xfId="40065" xr:uid="{7BA461FF-7497-4552-8540-2F618C7ABC16}"/>
    <cellStyle name="Input [yellow] 3 16 8" xfId="40066" xr:uid="{0FDE4F3D-02C7-4D92-94D7-280B71E1E91F}"/>
    <cellStyle name="Input [yellow] 3 17" xfId="40067" xr:uid="{6BA9D434-D6A3-4A3D-ACA1-F36067625B9E}"/>
    <cellStyle name="Input [yellow] 3 17 2" xfId="40068" xr:uid="{88CAE6AD-D4F1-4821-91A9-FBAC3E64BD36}"/>
    <cellStyle name="Input [yellow] 3 17 2 2" xfId="40069" xr:uid="{D8A99C59-2D9F-42F0-B790-98D7459ABC8C}"/>
    <cellStyle name="Input [yellow] 3 17 2 3" xfId="40070" xr:uid="{1C2FC198-1FA0-4110-BF7B-1A30E92694F5}"/>
    <cellStyle name="Input [yellow] 3 17 2 4" xfId="40071" xr:uid="{1A8588BD-A594-4F26-B366-6D9C2FA61C08}"/>
    <cellStyle name="Input [yellow] 3 17 2 5" xfId="40072" xr:uid="{2E8C37C0-17EF-4537-BEE2-E570EC5280D6}"/>
    <cellStyle name="Input [yellow] 3 17 2 6" xfId="40073" xr:uid="{7F5224BE-9797-43A9-A346-FE2AC06CF727}"/>
    <cellStyle name="Input [yellow] 3 17 3" xfId="40074" xr:uid="{3F382312-78E2-4A26-A371-CDA580D578B4}"/>
    <cellStyle name="Input [yellow] 3 17 3 2" xfId="40075" xr:uid="{A3E604CF-0E8A-44BF-AA0B-7256EC179D37}"/>
    <cellStyle name="Input [yellow] 3 17 3 3" xfId="40076" xr:uid="{DD6C4622-0B45-4E5C-A76A-AC84EA6BD7E8}"/>
    <cellStyle name="Input [yellow] 3 17 4" xfId="40077" xr:uid="{5E5A493C-8043-453E-A00C-9B594917A5E2}"/>
    <cellStyle name="Input [yellow] 3 17 4 2" xfId="40078" xr:uid="{7FC28DA3-BBB2-40EB-A0A8-CF791E994CEC}"/>
    <cellStyle name="Input [yellow] 3 17 4 3" xfId="40079" xr:uid="{716DF8E6-DF8A-4F32-96FF-2BB9D1F23205}"/>
    <cellStyle name="Input [yellow] 3 17 5" xfId="40080" xr:uid="{94726ECE-0F4E-4CBD-A11D-B660FFF1ECE2}"/>
    <cellStyle name="Input [yellow] 3 17 5 2" xfId="40081" xr:uid="{2A4110FA-95BC-4C29-84C8-8E2F22FA2FE1}"/>
    <cellStyle name="Input [yellow] 3 17 5 3" xfId="40082" xr:uid="{67556213-57C5-47A0-BADB-0D483D41E404}"/>
    <cellStyle name="Input [yellow] 3 17 6" xfId="40083" xr:uid="{A8E642A2-AAB0-4C33-91F2-0108A71A43A2}"/>
    <cellStyle name="Input [yellow] 3 17 6 2" xfId="40084" xr:uid="{B276A78D-CC81-4F9D-A376-B4D8CBAAA4A7}"/>
    <cellStyle name="Input [yellow] 3 17 6 3" xfId="40085" xr:uid="{2A2B8B53-8149-4CE6-8B07-A83888D9CACA}"/>
    <cellStyle name="Input [yellow] 3 17 7" xfId="40086" xr:uid="{C8B84A8F-B312-4F9F-A879-4C9396B5ED45}"/>
    <cellStyle name="Input [yellow] 3 17 8" xfId="40087" xr:uid="{9EAA06EB-B116-4486-A40B-6DB146342B07}"/>
    <cellStyle name="Input [yellow] 3 18" xfId="40088" xr:uid="{78280E44-4EAD-4103-AC50-B0688EF75230}"/>
    <cellStyle name="Input [yellow] 3 18 2" xfId="40089" xr:uid="{39191146-D0BA-4F6C-BF25-0DEFF7B4311D}"/>
    <cellStyle name="Input [yellow] 3 18 2 2" xfId="40090" xr:uid="{88FC5137-40ED-49D8-BC4E-466FE7DB3175}"/>
    <cellStyle name="Input [yellow] 3 18 2 3" xfId="40091" xr:uid="{33AACE98-9E28-4F23-A11A-C95FC537612C}"/>
    <cellStyle name="Input [yellow] 3 18 2 4" xfId="40092" xr:uid="{0BFDAE31-6D8C-4AB0-8D74-D05A54F975F3}"/>
    <cellStyle name="Input [yellow] 3 18 2 5" xfId="40093" xr:uid="{65D07B2A-5799-4EE5-8DDF-981016ED3D2A}"/>
    <cellStyle name="Input [yellow] 3 18 2 6" xfId="40094" xr:uid="{3CB81DB4-AB88-4CC8-BEAB-5B95B2D88E71}"/>
    <cellStyle name="Input [yellow] 3 18 3" xfId="40095" xr:uid="{933D3EC0-DBEB-436C-B167-5DDD2F04F223}"/>
    <cellStyle name="Input [yellow] 3 18 3 2" xfId="40096" xr:uid="{29E6C44F-7163-413C-8D57-FF5C5206B7E8}"/>
    <cellStyle name="Input [yellow] 3 18 3 3" xfId="40097" xr:uid="{7C6FEAA1-E1E2-4ED0-9CE7-43152EE1D98D}"/>
    <cellStyle name="Input [yellow] 3 18 4" xfId="40098" xr:uid="{073156E4-378C-481E-BA88-52E385F63132}"/>
    <cellStyle name="Input [yellow] 3 18 4 2" xfId="40099" xr:uid="{9D0A3F22-D2DA-470D-9483-B5FF1692B6F9}"/>
    <cellStyle name="Input [yellow] 3 18 4 3" xfId="40100" xr:uid="{97F883C3-140C-41D2-BB67-E7C3DE52EF9B}"/>
    <cellStyle name="Input [yellow] 3 18 5" xfId="40101" xr:uid="{C08A03BA-E1EF-4E9E-AE6B-4F4FDEFF8E7B}"/>
    <cellStyle name="Input [yellow] 3 18 5 2" xfId="40102" xr:uid="{AF651FF8-BB65-480A-968F-C0358854D9B1}"/>
    <cellStyle name="Input [yellow] 3 18 5 3" xfId="40103" xr:uid="{03A6D061-7913-43F6-BDB5-D08407F7F8E6}"/>
    <cellStyle name="Input [yellow] 3 18 6" xfId="40104" xr:uid="{A913C435-9437-4A48-B357-15198F8FFC86}"/>
    <cellStyle name="Input [yellow] 3 18 6 2" xfId="40105" xr:uid="{E7D4623F-DD59-4E0B-A534-E18E8D9643F4}"/>
    <cellStyle name="Input [yellow] 3 18 6 3" xfId="40106" xr:uid="{E8669948-5A5B-4BF9-9444-F4121D632A9F}"/>
    <cellStyle name="Input [yellow] 3 18 7" xfId="40107" xr:uid="{950071FF-7B79-4EB1-BF1F-8775A1F36362}"/>
    <cellStyle name="Input [yellow] 3 18 8" xfId="40108" xr:uid="{40F5BDC3-1929-4F43-ACA9-AB1A5AA329D9}"/>
    <cellStyle name="Input [yellow] 3 19" xfId="40109" xr:uid="{937C94FF-D88D-4C7E-8CE1-9A725AC77ADF}"/>
    <cellStyle name="Input [yellow] 3 19 2" xfId="40110" xr:uid="{B25A2E22-7571-48BA-BF04-714999B6BC8D}"/>
    <cellStyle name="Input [yellow] 3 19 2 2" xfId="40111" xr:uid="{62188D9F-53FB-47F0-A117-F886F91FF6F7}"/>
    <cellStyle name="Input [yellow] 3 19 2 3" xfId="40112" xr:uid="{89B46687-B5DD-4756-BB62-FD781A7E182E}"/>
    <cellStyle name="Input [yellow] 3 19 2 4" xfId="40113" xr:uid="{226D19A1-66A1-41F7-B2A4-C3B99C55FCD4}"/>
    <cellStyle name="Input [yellow] 3 19 2 5" xfId="40114" xr:uid="{F4215318-9307-4BDD-957F-70B82CF29A57}"/>
    <cellStyle name="Input [yellow] 3 19 2 6" xfId="40115" xr:uid="{838557E3-FB0B-42E3-9F4F-65E876781D7C}"/>
    <cellStyle name="Input [yellow] 3 19 3" xfId="40116" xr:uid="{2635FEA5-9303-487C-8866-A3A3FC2F03ED}"/>
    <cellStyle name="Input [yellow] 3 19 3 2" xfId="40117" xr:uid="{91A95038-0B46-4CF1-B719-87546DA6D6B8}"/>
    <cellStyle name="Input [yellow] 3 19 3 3" xfId="40118" xr:uid="{446ADEB8-C320-457F-8EE6-6C04CCF0BDC0}"/>
    <cellStyle name="Input [yellow] 3 19 4" xfId="40119" xr:uid="{01A2C441-B822-4C0C-990C-86B1BB29ADE9}"/>
    <cellStyle name="Input [yellow] 3 19 4 2" xfId="40120" xr:uid="{BE17F0A7-0844-4FBE-9E37-903D57BDA952}"/>
    <cellStyle name="Input [yellow] 3 19 4 3" xfId="40121" xr:uid="{C53A2882-8A62-414A-AE93-70069366B0BD}"/>
    <cellStyle name="Input [yellow] 3 19 5" xfId="40122" xr:uid="{D2E1A7F4-ABFA-416A-92B4-F6BD42927D67}"/>
    <cellStyle name="Input [yellow] 3 19 5 2" xfId="40123" xr:uid="{21BCCEAE-B4EB-480F-B1E5-1A5E99094BDB}"/>
    <cellStyle name="Input [yellow] 3 19 5 3" xfId="40124" xr:uid="{D068C9F9-41FB-4336-9A1E-3EB731FDD225}"/>
    <cellStyle name="Input [yellow] 3 19 6" xfId="40125" xr:uid="{9A112B17-4325-4758-902E-E7C5EC17DDB9}"/>
    <cellStyle name="Input [yellow] 3 19 6 2" xfId="40126" xr:uid="{B3E2B197-01C5-4373-953F-BEE6F18D6F50}"/>
    <cellStyle name="Input [yellow] 3 19 6 3" xfId="40127" xr:uid="{BF37B75A-A682-4D3A-BB44-866E552BA984}"/>
    <cellStyle name="Input [yellow] 3 19 7" xfId="40128" xr:uid="{F7155D82-633B-4537-A810-EE120B9CCB00}"/>
    <cellStyle name="Input [yellow] 3 19 8" xfId="40129" xr:uid="{65C1BF72-D6B5-4A00-96BB-B75F9DAD61DA}"/>
    <cellStyle name="Input [yellow] 3 2" xfId="40130" xr:uid="{F7E897D9-36D2-496E-AA09-AD78F52B5ED4}"/>
    <cellStyle name="Input [yellow] 3 2 10" xfId="40131" xr:uid="{3F72C33A-8CB7-47D0-9744-EC366D8255D9}"/>
    <cellStyle name="Input [yellow] 3 2 10 2" xfId="40132" xr:uid="{6778AE5B-C0F3-4096-9C12-C997D4E9D8C0}"/>
    <cellStyle name="Input [yellow] 3 2 10 2 2" xfId="40133" xr:uid="{28784F7A-789B-4E21-9ED7-EE82CE625417}"/>
    <cellStyle name="Input [yellow] 3 2 10 2 3" xfId="40134" xr:uid="{7B4B85EF-9949-4036-8AEC-DBD33779AC32}"/>
    <cellStyle name="Input [yellow] 3 2 10 2 4" xfId="40135" xr:uid="{C73B1188-D1F4-44CA-ABF3-9C0BBFA32314}"/>
    <cellStyle name="Input [yellow] 3 2 10 2 5" xfId="40136" xr:uid="{BD6C6345-0134-4330-9E07-2EB0A00083FB}"/>
    <cellStyle name="Input [yellow] 3 2 10 2 6" xfId="40137" xr:uid="{E979352E-13F3-4B29-BADC-4A8AE8D2A202}"/>
    <cellStyle name="Input [yellow] 3 2 10 3" xfId="40138" xr:uid="{0E3213DD-F9FA-4FAD-9739-039CCA0B5919}"/>
    <cellStyle name="Input [yellow] 3 2 10 3 2" xfId="40139" xr:uid="{37F9311B-6D39-4398-9E06-6DDDE2F2C220}"/>
    <cellStyle name="Input [yellow] 3 2 10 3 3" xfId="40140" xr:uid="{569A0E03-7597-4926-8A2E-0DD9048F6FC7}"/>
    <cellStyle name="Input [yellow] 3 2 10 4" xfId="40141" xr:uid="{D32C0789-1FBA-464D-A9DF-38B0532A3CAE}"/>
    <cellStyle name="Input [yellow] 3 2 10 4 2" xfId="40142" xr:uid="{82328FC3-C67F-4E8A-A1E3-BA473B5EFAC8}"/>
    <cellStyle name="Input [yellow] 3 2 10 4 3" xfId="40143" xr:uid="{1E74106A-91D8-4BF9-BD5A-50D8A0BF3489}"/>
    <cellStyle name="Input [yellow] 3 2 10 5" xfId="40144" xr:uid="{F5E83BDE-EDFF-42EB-B55B-AC6BB66AC17C}"/>
    <cellStyle name="Input [yellow] 3 2 10 5 2" xfId="40145" xr:uid="{D135212F-8981-49BA-BAF8-B60F804A5BF9}"/>
    <cellStyle name="Input [yellow] 3 2 10 5 3" xfId="40146" xr:uid="{EF1D205E-C8FA-46F5-9297-BB768BD5D753}"/>
    <cellStyle name="Input [yellow] 3 2 10 6" xfId="40147" xr:uid="{0FC97787-3A6E-43AF-AD9A-4CA4C64CAD77}"/>
    <cellStyle name="Input [yellow] 3 2 10 6 2" xfId="40148" xr:uid="{917CFE55-B9BF-4A34-B1BD-EFD756F281A9}"/>
    <cellStyle name="Input [yellow] 3 2 10 6 3" xfId="40149" xr:uid="{39FA8D5B-45C5-4597-85CF-42AB8E3A3C75}"/>
    <cellStyle name="Input [yellow] 3 2 10 7" xfId="40150" xr:uid="{8D5B82F2-F911-4498-A71A-A3EEBDE65048}"/>
    <cellStyle name="Input [yellow] 3 2 10 8" xfId="40151" xr:uid="{C4496F96-A92D-4B60-B413-835FBCEA04ED}"/>
    <cellStyle name="Input [yellow] 3 2 11" xfId="40152" xr:uid="{53B07DD7-2AF1-4697-A70D-28B1CB7BD4DD}"/>
    <cellStyle name="Input [yellow] 3 2 11 2" xfId="40153" xr:uid="{4B499FCF-E22A-45B5-B26A-E5C82FE40433}"/>
    <cellStyle name="Input [yellow] 3 2 11 2 2" xfId="40154" xr:uid="{6C6AB6B9-13F1-4CFB-A8C3-78803D00502A}"/>
    <cellStyle name="Input [yellow] 3 2 11 2 3" xfId="40155" xr:uid="{1F1EAB47-5284-4F67-BDF8-FEFD724AF127}"/>
    <cellStyle name="Input [yellow] 3 2 11 2 4" xfId="40156" xr:uid="{080EF510-E5CA-4612-AB5E-BAA8B3BA56E7}"/>
    <cellStyle name="Input [yellow] 3 2 11 2 5" xfId="40157" xr:uid="{9AD4CA89-0C27-4E70-BD73-CB55B6CBED62}"/>
    <cellStyle name="Input [yellow] 3 2 11 2 6" xfId="40158" xr:uid="{4799D747-ABCF-4465-AD5C-7DD60DE94BB4}"/>
    <cellStyle name="Input [yellow] 3 2 11 3" xfId="40159" xr:uid="{DA9EFCBE-A7EE-4906-BE08-AC1452207288}"/>
    <cellStyle name="Input [yellow] 3 2 11 3 2" xfId="40160" xr:uid="{961B22A6-D145-4DD2-A713-B736C2866F47}"/>
    <cellStyle name="Input [yellow] 3 2 11 3 3" xfId="40161" xr:uid="{D47A7CF0-F7F4-4F10-B8D8-F7064F2619CC}"/>
    <cellStyle name="Input [yellow] 3 2 11 4" xfId="40162" xr:uid="{B0C5469F-11F6-4DA4-95CB-9470A98FB47E}"/>
    <cellStyle name="Input [yellow] 3 2 11 4 2" xfId="40163" xr:uid="{0B5462BA-38D9-4B0A-A210-00955E2D4C97}"/>
    <cellStyle name="Input [yellow] 3 2 11 4 3" xfId="40164" xr:uid="{688486A7-D0D9-413C-8D02-E9A7A8FACF43}"/>
    <cellStyle name="Input [yellow] 3 2 11 5" xfId="40165" xr:uid="{0B3DCDF7-8309-445D-80C1-5AEC70DBF1F9}"/>
    <cellStyle name="Input [yellow] 3 2 11 5 2" xfId="40166" xr:uid="{1F58DB2D-DF59-49DF-A3E0-3F2A5F322636}"/>
    <cellStyle name="Input [yellow] 3 2 11 5 3" xfId="40167" xr:uid="{2C2BCE68-4211-4731-99A9-2C78AE664135}"/>
    <cellStyle name="Input [yellow] 3 2 11 6" xfId="40168" xr:uid="{0073E2CB-577A-4425-8875-2D98F0545BE9}"/>
    <cellStyle name="Input [yellow] 3 2 11 6 2" xfId="40169" xr:uid="{392FD6DF-AC28-4109-ACFA-EDCC28D32890}"/>
    <cellStyle name="Input [yellow] 3 2 11 6 3" xfId="40170" xr:uid="{9D75E9F7-52DB-4B6C-8D21-A8AB6B8B21F0}"/>
    <cellStyle name="Input [yellow] 3 2 11 7" xfId="40171" xr:uid="{4D376E44-D775-40BC-BC2D-94DB5770B9F7}"/>
    <cellStyle name="Input [yellow] 3 2 11 8" xfId="40172" xr:uid="{B395294D-6FC0-4BFF-8D45-9D91475476B3}"/>
    <cellStyle name="Input [yellow] 3 2 12" xfId="40173" xr:uid="{575E119D-CABE-4D9C-A30E-14E7CA8FBE5A}"/>
    <cellStyle name="Input [yellow] 3 2 12 2" xfId="40174" xr:uid="{E0AC9697-8B7E-4F96-BC14-2644AC7D128D}"/>
    <cellStyle name="Input [yellow] 3 2 12 2 2" xfId="40175" xr:uid="{5534D4F4-D9F9-4C4D-979B-16DA00A92454}"/>
    <cellStyle name="Input [yellow] 3 2 12 2 3" xfId="40176" xr:uid="{BAA7D653-8445-416B-AA76-B5927D4B032B}"/>
    <cellStyle name="Input [yellow] 3 2 12 2 4" xfId="40177" xr:uid="{B712D749-70FF-4D08-AE75-B13A97697982}"/>
    <cellStyle name="Input [yellow] 3 2 12 2 5" xfId="40178" xr:uid="{A1512D71-17D9-4DB7-AA96-53513E898045}"/>
    <cellStyle name="Input [yellow] 3 2 12 2 6" xfId="40179" xr:uid="{537717BF-937B-4F86-AA13-EF23B3643DA9}"/>
    <cellStyle name="Input [yellow] 3 2 12 3" xfId="40180" xr:uid="{33781ED0-1C70-422F-B170-508B91BAAA70}"/>
    <cellStyle name="Input [yellow] 3 2 12 3 2" xfId="40181" xr:uid="{045F62CC-FD2F-4BF6-B6F3-4479D2FF8B07}"/>
    <cellStyle name="Input [yellow] 3 2 12 3 3" xfId="40182" xr:uid="{7B317E2F-DE2B-4B4E-A753-6CD012DEF39A}"/>
    <cellStyle name="Input [yellow] 3 2 12 4" xfId="40183" xr:uid="{66FBB988-33F9-49EA-90B0-880974A55081}"/>
    <cellStyle name="Input [yellow] 3 2 12 4 2" xfId="40184" xr:uid="{3A1A7254-146C-4770-9FC9-8E3CC9399949}"/>
    <cellStyle name="Input [yellow] 3 2 12 4 3" xfId="40185" xr:uid="{7705EBD1-6E0B-4ACB-BA31-9C63D866D110}"/>
    <cellStyle name="Input [yellow] 3 2 12 5" xfId="40186" xr:uid="{94B0C23A-EB7E-4164-8925-BF930D6D3C11}"/>
    <cellStyle name="Input [yellow] 3 2 12 5 2" xfId="40187" xr:uid="{627224D7-9271-4E7D-8C9E-ECD5D5C80B3B}"/>
    <cellStyle name="Input [yellow] 3 2 12 5 3" xfId="40188" xr:uid="{9FA00C3A-8EEE-44B4-9D4A-715D1B703FCC}"/>
    <cellStyle name="Input [yellow] 3 2 12 6" xfId="40189" xr:uid="{14B30E39-23F1-4403-B8E4-1B3CC1927BA5}"/>
    <cellStyle name="Input [yellow] 3 2 12 6 2" xfId="40190" xr:uid="{8A541E02-EF91-4144-B3BE-6028F2E55D82}"/>
    <cellStyle name="Input [yellow] 3 2 12 6 3" xfId="40191" xr:uid="{3483F812-ED79-4AD5-86D0-4883C648212D}"/>
    <cellStyle name="Input [yellow] 3 2 12 7" xfId="40192" xr:uid="{F47D67DB-986B-46D9-B170-6221DA4C2E08}"/>
    <cellStyle name="Input [yellow] 3 2 12 8" xfId="40193" xr:uid="{A01DBD7D-1670-40AA-B6A9-8757904FEF47}"/>
    <cellStyle name="Input [yellow] 3 2 13" xfId="40194" xr:uid="{8C64DE53-A548-4F46-B701-C67BA711A694}"/>
    <cellStyle name="Input [yellow] 3 2 13 2" xfId="40195" xr:uid="{5A4B61D8-6A1A-4FE8-9144-F60CC5910F7B}"/>
    <cellStyle name="Input [yellow] 3 2 13 2 2" xfId="40196" xr:uid="{859682FB-33EF-4F4C-AC08-922596F87DA1}"/>
    <cellStyle name="Input [yellow] 3 2 13 2 3" xfId="40197" xr:uid="{886AA848-E120-484A-8757-1B30DC297A7D}"/>
    <cellStyle name="Input [yellow] 3 2 13 2 4" xfId="40198" xr:uid="{B12336C6-FA9C-49B3-957C-0FE63B9245D2}"/>
    <cellStyle name="Input [yellow] 3 2 13 2 5" xfId="40199" xr:uid="{EBCC727A-376B-41D1-B58B-7956E9C56910}"/>
    <cellStyle name="Input [yellow] 3 2 13 2 6" xfId="40200" xr:uid="{C7D61BD8-A0DE-48DE-9CC0-048F892F02D5}"/>
    <cellStyle name="Input [yellow] 3 2 13 3" xfId="40201" xr:uid="{9467FFFE-3769-4671-B683-05CE199A4CD6}"/>
    <cellStyle name="Input [yellow] 3 2 13 3 2" xfId="40202" xr:uid="{41729342-3B3D-4C0D-9A3B-9E66143FCCDF}"/>
    <cellStyle name="Input [yellow] 3 2 13 3 3" xfId="40203" xr:uid="{3BBD24B4-4369-4E31-B936-54ADE759603F}"/>
    <cellStyle name="Input [yellow] 3 2 13 4" xfId="40204" xr:uid="{B601DC57-4BA9-49C5-989D-59874549A4CE}"/>
    <cellStyle name="Input [yellow] 3 2 13 4 2" xfId="40205" xr:uid="{CB5EACFF-47A1-4E6B-9CDA-3E47DD6F67D6}"/>
    <cellStyle name="Input [yellow] 3 2 13 4 3" xfId="40206" xr:uid="{2D9DE80E-6EC5-4A71-94AB-FCD85E6E85DD}"/>
    <cellStyle name="Input [yellow] 3 2 13 5" xfId="40207" xr:uid="{FEA32BE3-24F6-4EF0-ACFE-7231043C2F04}"/>
    <cellStyle name="Input [yellow] 3 2 13 5 2" xfId="40208" xr:uid="{23EA2687-5A5F-40DB-9FA6-534234B64614}"/>
    <cellStyle name="Input [yellow] 3 2 13 5 3" xfId="40209" xr:uid="{F878607C-BFC2-4617-A4F8-D7F15470D356}"/>
    <cellStyle name="Input [yellow] 3 2 13 6" xfId="40210" xr:uid="{01DACDC2-905D-4A4C-B5E3-3BC2001C8CF9}"/>
    <cellStyle name="Input [yellow] 3 2 13 6 2" xfId="40211" xr:uid="{39022568-9E7C-42F9-B8DF-7F1910EBC984}"/>
    <cellStyle name="Input [yellow] 3 2 13 6 3" xfId="40212" xr:uid="{7FE04BFA-1C7C-4223-8AFE-CE8DF394ED1D}"/>
    <cellStyle name="Input [yellow] 3 2 13 7" xfId="40213" xr:uid="{9E8D9BDC-6100-4868-890B-4BB953FB569A}"/>
    <cellStyle name="Input [yellow] 3 2 13 8" xfId="40214" xr:uid="{84D5ACF3-6EF9-4516-BEE2-E0B6F68669F8}"/>
    <cellStyle name="Input [yellow] 3 2 14" xfId="40215" xr:uid="{0883B346-1243-459B-83CB-71B01FE65274}"/>
    <cellStyle name="Input [yellow] 3 2 14 2" xfId="40216" xr:uid="{8A72005B-B4DC-4BBE-BD3E-F27BDFCBC974}"/>
    <cellStyle name="Input [yellow] 3 2 14 2 2" xfId="40217" xr:uid="{36E6E9DA-EA4C-4D92-8C00-A8537C85A025}"/>
    <cellStyle name="Input [yellow] 3 2 14 2 3" xfId="40218" xr:uid="{08766C6E-5258-46A5-9847-53B57088CAEB}"/>
    <cellStyle name="Input [yellow] 3 2 14 2 4" xfId="40219" xr:uid="{6E194D93-F1DE-4443-8AF8-3A5FE905B7B4}"/>
    <cellStyle name="Input [yellow] 3 2 14 2 5" xfId="40220" xr:uid="{BB4C9C41-69D9-4B90-B043-EBA88FB6AFFC}"/>
    <cellStyle name="Input [yellow] 3 2 14 2 6" xfId="40221" xr:uid="{FE837A01-5939-479B-A123-32CE0379D2C6}"/>
    <cellStyle name="Input [yellow] 3 2 14 3" xfId="40222" xr:uid="{F213896C-C54C-4724-8C13-0F661BDA7AB2}"/>
    <cellStyle name="Input [yellow] 3 2 14 3 2" xfId="40223" xr:uid="{6B514D55-8F80-4DEA-851F-F7252A5D9299}"/>
    <cellStyle name="Input [yellow] 3 2 14 3 3" xfId="40224" xr:uid="{FCC54814-13FA-477A-A7BB-C5FC971C707A}"/>
    <cellStyle name="Input [yellow] 3 2 14 4" xfId="40225" xr:uid="{67692BC2-3CC5-4624-9958-BD572DB19FE8}"/>
    <cellStyle name="Input [yellow] 3 2 14 4 2" xfId="40226" xr:uid="{753EDB8D-F0A4-432D-B0D5-5FB2D74767DE}"/>
    <cellStyle name="Input [yellow] 3 2 14 4 3" xfId="40227" xr:uid="{89371C20-F20C-46D8-AB58-DD2B5EEBA941}"/>
    <cellStyle name="Input [yellow] 3 2 14 5" xfId="40228" xr:uid="{FB903A4F-CFBC-41A4-9AA1-12541093E1EF}"/>
    <cellStyle name="Input [yellow] 3 2 14 5 2" xfId="40229" xr:uid="{79FA84B9-7B53-4ABD-BA6E-1898D1A98C31}"/>
    <cellStyle name="Input [yellow] 3 2 14 5 3" xfId="40230" xr:uid="{C166C7C5-A14E-40EF-A97D-4A954F4C6B10}"/>
    <cellStyle name="Input [yellow] 3 2 14 6" xfId="40231" xr:uid="{355A1D3F-AB20-498F-8EBC-ABC4B13F1BB2}"/>
    <cellStyle name="Input [yellow] 3 2 14 6 2" xfId="40232" xr:uid="{2B2EA783-2276-4F92-BBF0-BD0B5BE4CFCF}"/>
    <cellStyle name="Input [yellow] 3 2 14 6 3" xfId="40233" xr:uid="{7CF550E5-22D7-4EE0-ADEB-F59DA0FDF3ED}"/>
    <cellStyle name="Input [yellow] 3 2 14 7" xfId="40234" xr:uid="{E31C650A-389C-4D98-B3EB-2A1B642BFE58}"/>
    <cellStyle name="Input [yellow] 3 2 14 8" xfId="40235" xr:uid="{70300ADB-DEFB-4278-B0E4-C291BF521A06}"/>
    <cellStyle name="Input [yellow] 3 2 15" xfId="40236" xr:uid="{ABCCB296-44AF-416C-8B5C-0975580AFA82}"/>
    <cellStyle name="Input [yellow] 3 2 15 2" xfId="40237" xr:uid="{B4656483-5FD7-42D6-AFD9-82F0855E9055}"/>
    <cellStyle name="Input [yellow] 3 2 15 2 2" xfId="40238" xr:uid="{DB8A28E8-45DA-44F7-9F40-8D9ED491A462}"/>
    <cellStyle name="Input [yellow] 3 2 15 2 3" xfId="40239" xr:uid="{8CABDAE9-B1C7-498B-9870-D3F7477697D6}"/>
    <cellStyle name="Input [yellow] 3 2 15 2 4" xfId="40240" xr:uid="{7B4396B2-6AEB-4E49-B2A2-BAA8C55B3E8A}"/>
    <cellStyle name="Input [yellow] 3 2 15 2 5" xfId="40241" xr:uid="{1AC4F37B-1DD3-4DAD-8A10-12442C66DFC9}"/>
    <cellStyle name="Input [yellow] 3 2 15 2 6" xfId="40242" xr:uid="{D6212456-373E-452C-935E-DF8DB7C50D9D}"/>
    <cellStyle name="Input [yellow] 3 2 15 3" xfId="40243" xr:uid="{509909BA-AA2A-4C48-B508-6EA25B773C65}"/>
    <cellStyle name="Input [yellow] 3 2 15 3 2" xfId="40244" xr:uid="{A223EA60-D4E6-4CA1-A144-F44E7931600B}"/>
    <cellStyle name="Input [yellow] 3 2 15 3 3" xfId="40245" xr:uid="{CE65D040-D5D3-47CF-9CAE-0A8B1C085FFC}"/>
    <cellStyle name="Input [yellow] 3 2 15 4" xfId="40246" xr:uid="{4E7E4774-0C68-420D-9D34-F99BD3DC26C9}"/>
    <cellStyle name="Input [yellow] 3 2 15 4 2" xfId="40247" xr:uid="{C91F45A2-473A-4302-B3DE-6974C0A9063B}"/>
    <cellStyle name="Input [yellow] 3 2 15 4 3" xfId="40248" xr:uid="{13378DF4-5767-49B8-A5A0-E7A387EEE2AE}"/>
    <cellStyle name="Input [yellow] 3 2 15 5" xfId="40249" xr:uid="{B425EF33-D13B-4816-8824-CE63679AE619}"/>
    <cellStyle name="Input [yellow] 3 2 15 5 2" xfId="40250" xr:uid="{2FCC7866-72D1-4C97-93F7-376760AACEC6}"/>
    <cellStyle name="Input [yellow] 3 2 15 5 3" xfId="40251" xr:uid="{478D3281-E75F-49F5-90FF-8A548D7AAB17}"/>
    <cellStyle name="Input [yellow] 3 2 15 6" xfId="40252" xr:uid="{0D8EBD2E-F619-476C-A41F-EFDA6A16F877}"/>
    <cellStyle name="Input [yellow] 3 2 15 6 2" xfId="40253" xr:uid="{FA1C515C-ABBF-43C3-8E06-58AEEECFE287}"/>
    <cellStyle name="Input [yellow] 3 2 15 6 3" xfId="40254" xr:uid="{8E445D2B-E38A-4016-B044-DA9D1921FBD1}"/>
    <cellStyle name="Input [yellow] 3 2 15 7" xfId="40255" xr:uid="{94B09D75-F5F9-4D53-A417-46F880E0A2FC}"/>
    <cellStyle name="Input [yellow] 3 2 15 8" xfId="40256" xr:uid="{882AD8A4-513C-4A0A-B5E6-CFF6B882A8BB}"/>
    <cellStyle name="Input [yellow] 3 2 16" xfId="40257" xr:uid="{81D6C089-A6EE-4DDA-938E-F1227C107AA2}"/>
    <cellStyle name="Input [yellow] 3 2 16 2" xfId="40258" xr:uid="{A6057FC4-D016-47FB-A26E-0A40581A9165}"/>
    <cellStyle name="Input [yellow] 3 2 16 2 2" xfId="40259" xr:uid="{A864FA8A-56EE-4194-AC61-9F54901839E2}"/>
    <cellStyle name="Input [yellow] 3 2 16 2 3" xfId="40260" xr:uid="{8E9542EF-EC12-43EE-BFE3-98342FB83EBF}"/>
    <cellStyle name="Input [yellow] 3 2 16 2 4" xfId="40261" xr:uid="{8D6975F5-7887-4A37-8547-FB4AE54BA6D4}"/>
    <cellStyle name="Input [yellow] 3 2 16 2 5" xfId="40262" xr:uid="{F60A96C5-A468-437D-B28B-2DD9BE24C0E1}"/>
    <cellStyle name="Input [yellow] 3 2 16 2 6" xfId="40263" xr:uid="{815F7E25-FA83-4CE2-ABAE-2851B842346A}"/>
    <cellStyle name="Input [yellow] 3 2 16 3" xfId="40264" xr:uid="{D62CBF08-F9FE-4DE7-A3EB-821337D2D6D0}"/>
    <cellStyle name="Input [yellow] 3 2 16 3 2" xfId="40265" xr:uid="{A43357B6-42A8-46A8-8F32-E2F1CCFD8F33}"/>
    <cellStyle name="Input [yellow] 3 2 16 3 3" xfId="40266" xr:uid="{947AD3AF-664E-4910-9F50-5ED65001944A}"/>
    <cellStyle name="Input [yellow] 3 2 16 4" xfId="40267" xr:uid="{A71E5CFD-E8AA-4949-8CDE-5BE2EC356678}"/>
    <cellStyle name="Input [yellow] 3 2 16 4 2" xfId="40268" xr:uid="{EC7D14C1-56F9-4EBC-9196-6E845E28550C}"/>
    <cellStyle name="Input [yellow] 3 2 16 4 3" xfId="40269" xr:uid="{86538605-ABC9-4F83-AFBB-8F32B0066C24}"/>
    <cellStyle name="Input [yellow] 3 2 16 5" xfId="40270" xr:uid="{89B8A618-DB73-4D7F-BBBC-E1FA495DAFA4}"/>
    <cellStyle name="Input [yellow] 3 2 16 5 2" xfId="40271" xr:uid="{5601307B-1092-48BF-92AC-AF4C5C47C576}"/>
    <cellStyle name="Input [yellow] 3 2 16 5 3" xfId="40272" xr:uid="{FC3C3CEF-2420-4D32-BA87-A71B82F6084F}"/>
    <cellStyle name="Input [yellow] 3 2 16 6" xfId="40273" xr:uid="{DD95B263-1F4A-4A5A-A9F9-980C295E74AF}"/>
    <cellStyle name="Input [yellow] 3 2 16 6 2" xfId="40274" xr:uid="{BFB56177-1E64-482A-A322-ACECB9F2FCCB}"/>
    <cellStyle name="Input [yellow] 3 2 16 6 3" xfId="40275" xr:uid="{1D1F9BEF-8E48-497F-8EB3-A209602064FE}"/>
    <cellStyle name="Input [yellow] 3 2 16 7" xfId="40276" xr:uid="{9FF8279C-4EED-4347-911F-45AF4545187C}"/>
    <cellStyle name="Input [yellow] 3 2 16 8" xfId="40277" xr:uid="{8358FD26-2C9F-4617-8FB6-CC7B64FF61B0}"/>
    <cellStyle name="Input [yellow] 3 2 17" xfId="40278" xr:uid="{D01BE518-7185-476C-BFCC-A01EC8231BF9}"/>
    <cellStyle name="Input [yellow] 3 2 17 2" xfId="40279" xr:uid="{5D25FE96-6CC8-46F3-9468-765CE541B040}"/>
    <cellStyle name="Input [yellow] 3 2 17 2 2" xfId="40280" xr:uid="{13960471-021A-4C95-905A-0B919AF7A5FF}"/>
    <cellStyle name="Input [yellow] 3 2 17 2 3" xfId="40281" xr:uid="{ED4C568E-9E7F-4C22-95D3-EB0F9893559E}"/>
    <cellStyle name="Input [yellow] 3 2 17 2 4" xfId="40282" xr:uid="{86979FBC-E897-46E4-9A73-B159AE9AA9F2}"/>
    <cellStyle name="Input [yellow] 3 2 17 2 5" xfId="40283" xr:uid="{E4BE00A5-519C-4472-9844-49F9A3FEBB5C}"/>
    <cellStyle name="Input [yellow] 3 2 17 2 6" xfId="40284" xr:uid="{EB1AF61C-7724-4CB2-B9CF-E31C382DD367}"/>
    <cellStyle name="Input [yellow] 3 2 17 3" xfId="40285" xr:uid="{004E2708-DE90-44F6-BBC3-F8BC91AEA54A}"/>
    <cellStyle name="Input [yellow] 3 2 17 3 2" xfId="40286" xr:uid="{3E2550EC-9E9B-49FE-A36D-068346056039}"/>
    <cellStyle name="Input [yellow] 3 2 17 3 3" xfId="40287" xr:uid="{299C76A6-3E43-4A35-B877-64F7E870BD32}"/>
    <cellStyle name="Input [yellow] 3 2 17 4" xfId="40288" xr:uid="{655A3307-77E8-46BF-80F4-373C6FA096ED}"/>
    <cellStyle name="Input [yellow] 3 2 17 4 2" xfId="40289" xr:uid="{30DD742D-2F59-4FAF-BB16-954FE91EA961}"/>
    <cellStyle name="Input [yellow] 3 2 17 4 3" xfId="40290" xr:uid="{08D18B10-FC76-4CD8-B62B-717930F26137}"/>
    <cellStyle name="Input [yellow] 3 2 17 5" xfId="40291" xr:uid="{ECA1A9B3-54F4-4F62-AEFD-6326BACDB9B4}"/>
    <cellStyle name="Input [yellow] 3 2 17 5 2" xfId="40292" xr:uid="{05976B1D-DF78-4698-AF9D-37876AC3BB4C}"/>
    <cellStyle name="Input [yellow] 3 2 17 5 3" xfId="40293" xr:uid="{ADCB126A-4258-4343-ACD0-BBD320481D43}"/>
    <cellStyle name="Input [yellow] 3 2 17 6" xfId="40294" xr:uid="{10A61B8A-CA67-4C81-BFBB-8CCD729A4884}"/>
    <cellStyle name="Input [yellow] 3 2 17 6 2" xfId="40295" xr:uid="{874F7AE8-A234-49DA-9155-9053AA6BB6C5}"/>
    <cellStyle name="Input [yellow] 3 2 17 6 3" xfId="40296" xr:uid="{EF4B9D38-1678-4164-83A7-E561830403C0}"/>
    <cellStyle name="Input [yellow] 3 2 17 7" xfId="40297" xr:uid="{85663FFB-B367-4AC4-937C-40D1C63562BF}"/>
    <cellStyle name="Input [yellow] 3 2 17 8" xfId="40298" xr:uid="{05C54EF4-1A84-4982-A2A7-0DDE12D7AD6F}"/>
    <cellStyle name="Input [yellow] 3 2 18" xfId="40299" xr:uid="{228575B2-4952-4CDE-B837-8198A9454555}"/>
    <cellStyle name="Input [yellow] 3 2 18 2" xfId="40300" xr:uid="{78F17829-B3FD-4D2B-ADC8-545352C8AEB7}"/>
    <cellStyle name="Input [yellow] 3 2 18 2 2" xfId="40301" xr:uid="{F798808E-38F9-4435-B4C5-37C311176267}"/>
    <cellStyle name="Input [yellow] 3 2 18 2 3" xfId="40302" xr:uid="{FA463FBC-CD83-4782-8677-28C277A276A6}"/>
    <cellStyle name="Input [yellow] 3 2 18 2 4" xfId="40303" xr:uid="{CEF20BAD-67A5-46F6-946E-EC695FFC947A}"/>
    <cellStyle name="Input [yellow] 3 2 18 2 5" xfId="40304" xr:uid="{581CA479-9174-43A5-8956-52CB113087DC}"/>
    <cellStyle name="Input [yellow] 3 2 18 2 6" xfId="40305" xr:uid="{900B6FF3-5018-479F-BD85-1CC9850A79E4}"/>
    <cellStyle name="Input [yellow] 3 2 18 3" xfId="40306" xr:uid="{4509BFF0-AFC5-4EE9-8809-3032832CBEB6}"/>
    <cellStyle name="Input [yellow] 3 2 18 3 2" xfId="40307" xr:uid="{D6ED9163-C0F1-489E-8B52-E0AE5132FED5}"/>
    <cellStyle name="Input [yellow] 3 2 18 3 3" xfId="40308" xr:uid="{B5A09A5B-85B8-490A-AB1A-EC9646B92446}"/>
    <cellStyle name="Input [yellow] 3 2 18 4" xfId="40309" xr:uid="{C936D393-3921-401B-9B4F-0EE67B745002}"/>
    <cellStyle name="Input [yellow] 3 2 18 4 2" xfId="40310" xr:uid="{9D4BDF89-F7FF-4A91-8D4A-66051457C2B1}"/>
    <cellStyle name="Input [yellow] 3 2 18 4 3" xfId="40311" xr:uid="{F1AE2018-7CD3-4D9E-99F7-0C9BF6A0E7B9}"/>
    <cellStyle name="Input [yellow] 3 2 18 5" xfId="40312" xr:uid="{32401CC7-DA8D-4E90-BC56-EB7BE093917F}"/>
    <cellStyle name="Input [yellow] 3 2 18 5 2" xfId="40313" xr:uid="{084399B4-A142-40D3-B99B-1D52A902929D}"/>
    <cellStyle name="Input [yellow] 3 2 18 5 3" xfId="40314" xr:uid="{2E57D150-A6AE-4643-9089-F6AAAC35B48A}"/>
    <cellStyle name="Input [yellow] 3 2 18 6" xfId="40315" xr:uid="{AD6258DF-ABA9-4A99-9A4A-A663939ABFFD}"/>
    <cellStyle name="Input [yellow] 3 2 18 6 2" xfId="40316" xr:uid="{96AEDD5D-9A54-4691-B091-1069DE0C1EE0}"/>
    <cellStyle name="Input [yellow] 3 2 18 6 3" xfId="40317" xr:uid="{4EB136AD-41B0-4582-91EE-AAD2CD1F78EB}"/>
    <cellStyle name="Input [yellow] 3 2 18 7" xfId="40318" xr:uid="{7AFA43EF-5003-4654-B14B-0B666FF68535}"/>
    <cellStyle name="Input [yellow] 3 2 18 8" xfId="40319" xr:uid="{BD9C96F8-029C-475E-9991-DC5E64113AFE}"/>
    <cellStyle name="Input [yellow] 3 2 19" xfId="40320" xr:uid="{1DDFCC83-F627-4035-B68F-0A4C6621C8DA}"/>
    <cellStyle name="Input [yellow] 3 2 19 2" xfId="40321" xr:uid="{9B39034C-AD0F-4AE9-B53A-58FBA83344D5}"/>
    <cellStyle name="Input [yellow] 3 2 19 2 2" xfId="40322" xr:uid="{C1EB7B11-5903-415B-A3A4-7FCFB7788964}"/>
    <cellStyle name="Input [yellow] 3 2 19 2 3" xfId="40323" xr:uid="{B3037FF8-9D15-416F-82B0-5F93BB8E5AAD}"/>
    <cellStyle name="Input [yellow] 3 2 19 2 4" xfId="40324" xr:uid="{53B1C431-0A19-42FD-A74B-0C5BCFD7F1FC}"/>
    <cellStyle name="Input [yellow] 3 2 19 2 5" xfId="40325" xr:uid="{7F0B5143-9851-4DE1-9B9E-8320ED77C857}"/>
    <cellStyle name="Input [yellow] 3 2 19 2 6" xfId="40326" xr:uid="{33B55E23-D360-4116-9DC3-8EE33450A1F4}"/>
    <cellStyle name="Input [yellow] 3 2 19 3" xfId="40327" xr:uid="{BA09DE64-5477-4B85-9FBB-131DDB216E30}"/>
    <cellStyle name="Input [yellow] 3 2 19 3 2" xfId="40328" xr:uid="{EF5C59DB-A251-4CCA-8625-5FB43CFC07AC}"/>
    <cellStyle name="Input [yellow] 3 2 19 3 3" xfId="40329" xr:uid="{1AEB6833-38F5-41BF-B463-839621F97F6A}"/>
    <cellStyle name="Input [yellow] 3 2 19 4" xfId="40330" xr:uid="{513617F2-E368-4F51-A9DF-E10257FF768F}"/>
    <cellStyle name="Input [yellow] 3 2 19 4 2" xfId="40331" xr:uid="{BF1026E9-A129-4494-8F5B-0D0218A1CDD4}"/>
    <cellStyle name="Input [yellow] 3 2 19 4 3" xfId="40332" xr:uid="{1B13F104-FFB6-4694-B069-385B8AB838FB}"/>
    <cellStyle name="Input [yellow] 3 2 19 5" xfId="40333" xr:uid="{9493DB3C-5930-4D6F-A9B8-7E2A5E21A19E}"/>
    <cellStyle name="Input [yellow] 3 2 19 5 2" xfId="40334" xr:uid="{94AABE90-20E4-47C7-A621-89B0AF0645AC}"/>
    <cellStyle name="Input [yellow] 3 2 19 5 3" xfId="40335" xr:uid="{A8B7A4A7-F942-420C-A2F5-DAFE543C13B4}"/>
    <cellStyle name="Input [yellow] 3 2 19 6" xfId="40336" xr:uid="{FD98FCA1-B1D9-4209-8458-0701472568E0}"/>
    <cellStyle name="Input [yellow] 3 2 19 6 2" xfId="40337" xr:uid="{293A3548-8CDC-4BB8-BAEC-4619252B1BC8}"/>
    <cellStyle name="Input [yellow] 3 2 19 6 3" xfId="40338" xr:uid="{54F26087-F9C3-4A04-A830-969E8BADB822}"/>
    <cellStyle name="Input [yellow] 3 2 19 7" xfId="40339" xr:uid="{0196615A-D77E-4B6B-85D1-2DBA4C00ECBB}"/>
    <cellStyle name="Input [yellow] 3 2 19 8" xfId="40340" xr:uid="{F79B175B-1F4A-44DA-836C-62D729ACFE07}"/>
    <cellStyle name="Input [yellow] 3 2 2" xfId="40341" xr:uid="{8E2BE58C-685F-45D0-A43C-5B4BE9B9DE4D}"/>
    <cellStyle name="Input [yellow] 3 2 2 2" xfId="40342" xr:uid="{62DC5F8E-3934-4142-A002-1DD7CF333558}"/>
    <cellStyle name="Input [yellow] 3 2 2 2 2" xfId="40343" xr:uid="{C2EC3915-8695-44D4-9F5A-24AB892473C9}"/>
    <cellStyle name="Input [yellow] 3 2 2 2 3" xfId="40344" xr:uid="{FD1B35A9-ACAA-4075-B332-14190E920415}"/>
    <cellStyle name="Input [yellow] 3 2 2 2 4" xfId="40345" xr:uid="{0F5FB4CB-96F4-4E3D-A2D6-D16A38AA5C65}"/>
    <cellStyle name="Input [yellow] 3 2 2 2 5" xfId="40346" xr:uid="{C8B996FE-24A7-45F7-AD36-DDAFB9AA97D6}"/>
    <cellStyle name="Input [yellow] 3 2 2 2 6" xfId="40347" xr:uid="{8E56CB6E-713A-45F8-8F42-4787F120CEE6}"/>
    <cellStyle name="Input [yellow] 3 2 2 3" xfId="40348" xr:uid="{D2491E08-163D-45C5-9CC7-0E2D30C426BC}"/>
    <cellStyle name="Input [yellow] 3 2 2 3 2" xfId="40349" xr:uid="{37B94E1C-D906-4186-98DE-2FBBC21242A0}"/>
    <cellStyle name="Input [yellow] 3 2 2 3 3" xfId="40350" xr:uid="{D49F52B9-5BC2-4180-B788-5A6C1C6888E4}"/>
    <cellStyle name="Input [yellow] 3 2 2 4" xfId="40351" xr:uid="{86F29AFE-AB31-43BB-A58A-84B2AD92A288}"/>
    <cellStyle name="Input [yellow] 3 2 2 4 2" xfId="40352" xr:uid="{07870A26-12CB-4289-8372-1326EEE39752}"/>
    <cellStyle name="Input [yellow] 3 2 2 4 3" xfId="40353" xr:uid="{2D8F850F-0043-462A-A123-261596821EEE}"/>
    <cellStyle name="Input [yellow] 3 2 2 5" xfId="40354" xr:uid="{F51267EA-8F23-4EE2-82B3-D5D2ACBC8EBC}"/>
    <cellStyle name="Input [yellow] 3 2 2 5 2" xfId="40355" xr:uid="{D58D829A-0FDC-42AB-BD3B-E471732EC07E}"/>
    <cellStyle name="Input [yellow] 3 2 2 5 3" xfId="40356" xr:uid="{75583A3C-9251-4701-9AF7-9F1D0F7DC21C}"/>
    <cellStyle name="Input [yellow] 3 2 2 6" xfId="40357" xr:uid="{ADB2EB52-E19E-4DC7-B315-C68087C49342}"/>
    <cellStyle name="Input [yellow] 3 2 2 6 2" xfId="40358" xr:uid="{6C898CB8-FE50-4E03-A7F1-0073BFA2FD1A}"/>
    <cellStyle name="Input [yellow] 3 2 2 6 3" xfId="40359" xr:uid="{8BA7F466-B0EC-48AE-94AF-219246316F41}"/>
    <cellStyle name="Input [yellow] 3 2 2 7" xfId="40360" xr:uid="{A3664418-5C42-4DF2-BD61-6293A2DAD68D}"/>
    <cellStyle name="Input [yellow] 3 2 2 8" xfId="40361" xr:uid="{7BEB912D-973D-4974-9865-36EC270F5604}"/>
    <cellStyle name="Input [yellow] 3 2 20" xfId="40362" xr:uid="{0E94D070-44BC-47E9-89C2-799870E743D2}"/>
    <cellStyle name="Input [yellow] 3 2 20 2" xfId="40363" xr:uid="{E3F94496-2B0E-47F2-9B7D-A90BF6BA31A2}"/>
    <cellStyle name="Input [yellow] 3 2 20 2 2" xfId="40364" xr:uid="{539CE37F-0BEF-4B3D-834C-74D31958A95B}"/>
    <cellStyle name="Input [yellow] 3 2 20 2 3" xfId="40365" xr:uid="{D28724F8-B79C-4FDC-96C1-19A0B23888FF}"/>
    <cellStyle name="Input [yellow] 3 2 20 2 4" xfId="40366" xr:uid="{7BFF31BC-45C9-41A8-9A99-7410BCBC60B2}"/>
    <cellStyle name="Input [yellow] 3 2 20 2 5" xfId="40367" xr:uid="{114F7902-7CB1-44DA-83D9-658ACED66A12}"/>
    <cellStyle name="Input [yellow] 3 2 20 2 6" xfId="40368" xr:uid="{07FCCCE5-9263-49C2-B51D-B5A3EFFE73E5}"/>
    <cellStyle name="Input [yellow] 3 2 20 3" xfId="40369" xr:uid="{A495BB4F-D60B-4D03-B3A6-771FC30770AE}"/>
    <cellStyle name="Input [yellow] 3 2 20 3 2" xfId="40370" xr:uid="{BAEB3E54-10E8-425B-A2CC-28BD61C46277}"/>
    <cellStyle name="Input [yellow] 3 2 20 3 3" xfId="40371" xr:uid="{A818C906-4A31-413B-9BA3-620157842FA2}"/>
    <cellStyle name="Input [yellow] 3 2 20 4" xfId="40372" xr:uid="{13EC1F47-2B03-4F6C-9D82-B7C4225B574C}"/>
    <cellStyle name="Input [yellow] 3 2 20 4 2" xfId="40373" xr:uid="{6667B806-D1E7-4A29-992E-B295FE4B0D8C}"/>
    <cellStyle name="Input [yellow] 3 2 20 4 3" xfId="40374" xr:uid="{DBBFDBA9-4C0A-48ED-BD8D-F55A4DED31EA}"/>
    <cellStyle name="Input [yellow] 3 2 20 5" xfId="40375" xr:uid="{B8DBB0D2-8BE1-47DF-A517-A1391B274044}"/>
    <cellStyle name="Input [yellow] 3 2 20 5 2" xfId="40376" xr:uid="{3DCB5C88-6B58-45C8-8D5E-B1802859D923}"/>
    <cellStyle name="Input [yellow] 3 2 20 5 3" xfId="40377" xr:uid="{9679BD54-44FC-4E88-B2F2-9A9FDD3BA1E0}"/>
    <cellStyle name="Input [yellow] 3 2 20 6" xfId="40378" xr:uid="{3C61DCED-665D-455D-902A-E3C8343E6F86}"/>
    <cellStyle name="Input [yellow] 3 2 20 6 2" xfId="40379" xr:uid="{077A9E10-0EE1-42D6-B652-A60814C02639}"/>
    <cellStyle name="Input [yellow] 3 2 20 6 3" xfId="40380" xr:uid="{0C9D8F4D-F3EC-40D7-A3FB-78BC892E1640}"/>
    <cellStyle name="Input [yellow] 3 2 20 7" xfId="40381" xr:uid="{0A755F42-2716-407F-8C99-C16FB183E5AA}"/>
    <cellStyle name="Input [yellow] 3 2 20 8" xfId="40382" xr:uid="{C2C4C047-35A1-4ED5-9F3D-73A403DB31D3}"/>
    <cellStyle name="Input [yellow] 3 2 21" xfId="40383" xr:uid="{594C0529-58A7-4EDA-A735-3B74DA2009BF}"/>
    <cellStyle name="Input [yellow] 3 2 21 2" xfId="40384" xr:uid="{D35A92EC-16FE-4C81-BC20-79D95D80585F}"/>
    <cellStyle name="Input [yellow] 3 2 21 2 2" xfId="40385" xr:uid="{47CD5193-83D7-4F8D-9A63-25F0F0C3962B}"/>
    <cellStyle name="Input [yellow] 3 2 21 2 3" xfId="40386" xr:uid="{CE17AF19-F1ED-4BD2-B7FD-2423F1C69AB5}"/>
    <cellStyle name="Input [yellow] 3 2 21 2 4" xfId="40387" xr:uid="{8E3360D6-2762-442E-B908-C0E428511378}"/>
    <cellStyle name="Input [yellow] 3 2 21 2 5" xfId="40388" xr:uid="{EF65AD31-8A21-41FA-9A8D-653523F3C404}"/>
    <cellStyle name="Input [yellow] 3 2 21 2 6" xfId="40389" xr:uid="{AF58B43A-536E-4A36-93C1-CE0E393346B4}"/>
    <cellStyle name="Input [yellow] 3 2 21 3" xfId="40390" xr:uid="{8C5371DB-C4F6-41E1-9403-E683E3496EFF}"/>
    <cellStyle name="Input [yellow] 3 2 21 3 2" xfId="40391" xr:uid="{608AD8C6-1D4B-40E9-809E-9ADDDE9C7EEB}"/>
    <cellStyle name="Input [yellow] 3 2 21 3 3" xfId="40392" xr:uid="{A549A95C-F2DC-49D3-8BFF-1D669DA3F8A6}"/>
    <cellStyle name="Input [yellow] 3 2 21 4" xfId="40393" xr:uid="{D43B9946-CC8C-405C-A553-7A977E7EA445}"/>
    <cellStyle name="Input [yellow] 3 2 21 4 2" xfId="40394" xr:uid="{BBBC4284-F73C-4428-AB25-CFB41C08B249}"/>
    <cellStyle name="Input [yellow] 3 2 21 4 3" xfId="40395" xr:uid="{1759C17C-EAFD-46CD-B082-F0AFE069A72F}"/>
    <cellStyle name="Input [yellow] 3 2 21 5" xfId="40396" xr:uid="{D276D2FA-F72B-4ADE-B868-57F865D436A8}"/>
    <cellStyle name="Input [yellow] 3 2 21 5 2" xfId="40397" xr:uid="{A5BD6F79-D7EB-45E2-9F51-171479E6CD90}"/>
    <cellStyle name="Input [yellow] 3 2 21 5 3" xfId="40398" xr:uid="{3A58D722-AE3D-4E6E-A2F4-D661704E418F}"/>
    <cellStyle name="Input [yellow] 3 2 21 6" xfId="40399" xr:uid="{27E2EE61-A8C7-4286-BC34-81C3E1E22E49}"/>
    <cellStyle name="Input [yellow] 3 2 21 6 2" xfId="40400" xr:uid="{48E3085B-0C6B-41CC-AF70-34F16AC36FE3}"/>
    <cellStyle name="Input [yellow] 3 2 21 6 3" xfId="40401" xr:uid="{A5A25EC9-B87E-4675-8A1A-D5EC7DBADFB9}"/>
    <cellStyle name="Input [yellow] 3 2 21 7" xfId="40402" xr:uid="{5672426D-C7C9-4866-BFFB-212D5DCF1217}"/>
    <cellStyle name="Input [yellow] 3 2 21 8" xfId="40403" xr:uid="{8D78BF83-FE98-4D7A-AFB8-D65530333CB4}"/>
    <cellStyle name="Input [yellow] 3 2 22" xfId="40404" xr:uid="{994800EB-7BBA-433E-A5C3-978D6D2B73F5}"/>
    <cellStyle name="Input [yellow] 3 2 22 2" xfId="40405" xr:uid="{63605B3D-D6AA-4A30-9710-DE9C1563653E}"/>
    <cellStyle name="Input [yellow] 3 2 22 2 2" xfId="40406" xr:uid="{951747EF-D29E-4EA2-8032-37D710D493CE}"/>
    <cellStyle name="Input [yellow] 3 2 22 2 3" xfId="40407" xr:uid="{82563006-A866-44EE-BA13-171797705C7A}"/>
    <cellStyle name="Input [yellow] 3 2 22 2 4" xfId="40408" xr:uid="{F39F1554-4AD1-4953-855D-D12B8C60E9B2}"/>
    <cellStyle name="Input [yellow] 3 2 22 2 5" xfId="40409" xr:uid="{AC2753E9-BB97-4B03-9F61-C18CB1AD40A5}"/>
    <cellStyle name="Input [yellow] 3 2 22 2 6" xfId="40410" xr:uid="{414741A6-BC1E-4E44-94FB-A44C7AFB8B3E}"/>
    <cellStyle name="Input [yellow] 3 2 22 3" xfId="40411" xr:uid="{4F34C827-FF8F-4454-9563-D0AD0197117F}"/>
    <cellStyle name="Input [yellow] 3 2 22 3 2" xfId="40412" xr:uid="{31B0F30C-3C30-48D9-88A5-FA33E45A0831}"/>
    <cellStyle name="Input [yellow] 3 2 22 3 3" xfId="40413" xr:uid="{F00BE02D-C685-49CC-9E14-643A9AB6DA83}"/>
    <cellStyle name="Input [yellow] 3 2 22 4" xfId="40414" xr:uid="{CE07C21F-3BD2-4FF6-842A-FA1EEFA2211C}"/>
    <cellStyle name="Input [yellow] 3 2 22 4 2" xfId="40415" xr:uid="{92707B63-FB4F-42F5-A1EA-C66F934347ED}"/>
    <cellStyle name="Input [yellow] 3 2 22 4 3" xfId="40416" xr:uid="{0FA4FF8F-959F-4035-BDE3-56AA4AE872A5}"/>
    <cellStyle name="Input [yellow] 3 2 22 5" xfId="40417" xr:uid="{6050EB86-DA6A-4A02-AD7F-4535DDDFBB1D}"/>
    <cellStyle name="Input [yellow] 3 2 22 5 2" xfId="40418" xr:uid="{A53C35A3-BFD6-4FB0-9D95-2EE17E9C9A73}"/>
    <cellStyle name="Input [yellow] 3 2 22 5 3" xfId="40419" xr:uid="{A20586C5-80A1-4E1E-A4A4-6289FFFDC6A0}"/>
    <cellStyle name="Input [yellow] 3 2 22 6" xfId="40420" xr:uid="{5ADFB6C9-6162-4DA4-A35B-DC9B2E53C518}"/>
    <cellStyle name="Input [yellow] 3 2 22 6 2" xfId="40421" xr:uid="{0596D9BC-0E5B-4F51-9CDB-FDC781B699C7}"/>
    <cellStyle name="Input [yellow] 3 2 22 6 3" xfId="40422" xr:uid="{BEC6B324-2326-4F2A-BCD8-4E738BF32CB4}"/>
    <cellStyle name="Input [yellow] 3 2 22 7" xfId="40423" xr:uid="{60DAE639-0F7B-4DEF-8063-14119964BBD0}"/>
    <cellStyle name="Input [yellow] 3 2 22 8" xfId="40424" xr:uid="{0D7DEFF8-2ED9-4DCA-8275-F7B42BEF9397}"/>
    <cellStyle name="Input [yellow] 3 2 23" xfId="40425" xr:uid="{E2A7EFD9-C292-4E7D-AB1D-6EE33D81257D}"/>
    <cellStyle name="Input [yellow] 3 2 23 2" xfId="40426" xr:uid="{3760159D-D5C1-4980-AEE4-BC6C92A548F2}"/>
    <cellStyle name="Input [yellow] 3 2 23 2 2" xfId="40427" xr:uid="{5C879AA2-FD44-4762-A42F-0082984604D5}"/>
    <cellStyle name="Input [yellow] 3 2 23 2 3" xfId="40428" xr:uid="{FF053E96-754D-4509-8A1C-81F685B03601}"/>
    <cellStyle name="Input [yellow] 3 2 23 2 4" xfId="40429" xr:uid="{C3F4CDCB-49FC-4F12-ADA6-B7CF736E63A0}"/>
    <cellStyle name="Input [yellow] 3 2 23 2 5" xfId="40430" xr:uid="{0FEB5329-8D8D-4DD9-B1E3-3FF2107323B3}"/>
    <cellStyle name="Input [yellow] 3 2 23 2 6" xfId="40431" xr:uid="{5929528C-2398-455E-A204-0508F94488CC}"/>
    <cellStyle name="Input [yellow] 3 2 23 3" xfId="40432" xr:uid="{A82A70CF-EFE7-4EF7-8186-36613ED3662F}"/>
    <cellStyle name="Input [yellow] 3 2 23 3 2" xfId="40433" xr:uid="{0AEC584F-934A-4CE6-9FD0-4E15D4B5DDAF}"/>
    <cellStyle name="Input [yellow] 3 2 23 3 3" xfId="40434" xr:uid="{346C8AE1-92F2-4EA5-99AB-1D999E7B027E}"/>
    <cellStyle name="Input [yellow] 3 2 23 4" xfId="40435" xr:uid="{05F90E7C-BAD0-4A70-BED9-893721A3CA98}"/>
    <cellStyle name="Input [yellow] 3 2 23 4 2" xfId="40436" xr:uid="{222A884B-2AEC-4D1B-A156-645D746358B4}"/>
    <cellStyle name="Input [yellow] 3 2 23 4 3" xfId="40437" xr:uid="{DD57C9A5-02A4-483B-B99D-1002EFE8A5C1}"/>
    <cellStyle name="Input [yellow] 3 2 23 5" xfId="40438" xr:uid="{CDB63CCB-4244-435C-80A7-6CFCCA2547F2}"/>
    <cellStyle name="Input [yellow] 3 2 23 5 2" xfId="40439" xr:uid="{6BAC93F9-0716-46D2-9817-25FB54C87DF8}"/>
    <cellStyle name="Input [yellow] 3 2 23 5 3" xfId="40440" xr:uid="{2DF850CA-9752-444A-85FF-E6DD2BAAB8C0}"/>
    <cellStyle name="Input [yellow] 3 2 23 6" xfId="40441" xr:uid="{08F77D96-5654-433B-A961-A06AFC71D4F0}"/>
    <cellStyle name="Input [yellow] 3 2 23 6 2" xfId="40442" xr:uid="{352598B4-D2E5-42A6-8D28-504E7FC33116}"/>
    <cellStyle name="Input [yellow] 3 2 23 6 3" xfId="40443" xr:uid="{7C555B9A-17D7-4FE7-A83E-07DA735DC64D}"/>
    <cellStyle name="Input [yellow] 3 2 23 7" xfId="40444" xr:uid="{49E268B9-BE53-4BE1-9C66-31C348A8DE40}"/>
    <cellStyle name="Input [yellow] 3 2 23 8" xfId="40445" xr:uid="{5C9D7808-9CD9-48A1-BCCD-71AA2E2FB543}"/>
    <cellStyle name="Input [yellow] 3 2 24" xfId="40446" xr:uid="{3D4CDD09-8E6D-4526-B764-4688C1CB8A8D}"/>
    <cellStyle name="Input [yellow] 3 2 24 2" xfId="40447" xr:uid="{7501BF1E-E307-44C6-8572-AD994FE032DB}"/>
    <cellStyle name="Input [yellow] 3 2 24 2 2" xfId="40448" xr:uid="{B5A42FC8-D4B7-4C00-B746-D00A3F64947B}"/>
    <cellStyle name="Input [yellow] 3 2 24 2 3" xfId="40449" xr:uid="{E3E6864C-A988-420E-95FA-49DB6931DC17}"/>
    <cellStyle name="Input [yellow] 3 2 24 2 4" xfId="40450" xr:uid="{37C4F7EB-67C6-4D34-91A0-42E7835FBE26}"/>
    <cellStyle name="Input [yellow] 3 2 24 2 5" xfId="40451" xr:uid="{94DE034D-8653-4A35-8B19-A68B203CA644}"/>
    <cellStyle name="Input [yellow] 3 2 24 2 6" xfId="40452" xr:uid="{B2D2D7B3-776E-4686-A785-55F1C05E98FA}"/>
    <cellStyle name="Input [yellow] 3 2 24 3" xfId="40453" xr:uid="{8D60EAE4-464E-4F13-9CEA-59F48BF6DEEF}"/>
    <cellStyle name="Input [yellow] 3 2 24 3 2" xfId="40454" xr:uid="{90345866-E07E-48FB-9BFE-ED595B51EE93}"/>
    <cellStyle name="Input [yellow] 3 2 24 3 3" xfId="40455" xr:uid="{B5648D9F-086F-478B-98C6-0784BD169963}"/>
    <cellStyle name="Input [yellow] 3 2 24 4" xfId="40456" xr:uid="{26361A90-CB79-40EE-B60C-BCCE09D01517}"/>
    <cellStyle name="Input [yellow] 3 2 24 4 2" xfId="40457" xr:uid="{DCD1A8B2-658D-4813-B079-16EC98493145}"/>
    <cellStyle name="Input [yellow] 3 2 24 4 3" xfId="40458" xr:uid="{45043613-8C16-4C6E-B4CC-92F14B45299B}"/>
    <cellStyle name="Input [yellow] 3 2 24 5" xfId="40459" xr:uid="{66853C1E-4AAB-4671-92B5-3C41595006A8}"/>
    <cellStyle name="Input [yellow] 3 2 24 5 2" xfId="40460" xr:uid="{50D9C162-7EED-48C9-B3A3-05B6BD010717}"/>
    <cellStyle name="Input [yellow] 3 2 24 5 3" xfId="40461" xr:uid="{10DE2C3A-B677-4ED6-8994-67A5EB59292F}"/>
    <cellStyle name="Input [yellow] 3 2 24 6" xfId="40462" xr:uid="{6637D293-7DD4-4061-91B3-AFA3CDB135C3}"/>
    <cellStyle name="Input [yellow] 3 2 24 6 2" xfId="40463" xr:uid="{615F092F-6F77-4D5F-8C0C-5819097053E3}"/>
    <cellStyle name="Input [yellow] 3 2 24 6 3" xfId="40464" xr:uid="{19A78B68-F7E0-4333-A9C1-9AA35F4737BA}"/>
    <cellStyle name="Input [yellow] 3 2 24 7" xfId="40465" xr:uid="{01C20539-EE30-48BA-954F-322EA44002B4}"/>
    <cellStyle name="Input [yellow] 3 2 24 8" xfId="40466" xr:uid="{E4FAB311-9FA5-41BA-B1B4-06E95CCA8437}"/>
    <cellStyle name="Input [yellow] 3 2 25" xfId="40467" xr:uid="{3693790B-D996-42F9-8862-4D8F2F3CB19F}"/>
    <cellStyle name="Input [yellow] 3 2 25 2" xfId="40468" xr:uid="{8951E4B5-94C2-4604-811B-20BF0E22B344}"/>
    <cellStyle name="Input [yellow] 3 2 25 2 2" xfId="40469" xr:uid="{73D13B6A-A67F-4A82-A07F-C7495C8BBB95}"/>
    <cellStyle name="Input [yellow] 3 2 25 2 3" xfId="40470" xr:uid="{B8D07504-F7A9-4C99-8387-A08B6A5AFA00}"/>
    <cellStyle name="Input [yellow] 3 2 25 2 4" xfId="40471" xr:uid="{45C207F3-E336-4A15-B6A4-4C5A7B9FA900}"/>
    <cellStyle name="Input [yellow] 3 2 25 2 5" xfId="40472" xr:uid="{6DF737FE-4702-4DDB-AC0F-071F6064D284}"/>
    <cellStyle name="Input [yellow] 3 2 25 2 6" xfId="40473" xr:uid="{C1F53E1A-1D31-4082-8F11-649D0D420119}"/>
    <cellStyle name="Input [yellow] 3 2 25 3" xfId="40474" xr:uid="{91563A95-236E-4C57-93E4-7BFB6856CD0E}"/>
    <cellStyle name="Input [yellow] 3 2 25 3 2" xfId="40475" xr:uid="{E85FE676-E502-4379-8887-C3DF8194D0B6}"/>
    <cellStyle name="Input [yellow] 3 2 25 3 3" xfId="40476" xr:uid="{543358F8-9229-4372-8559-DF51A529C4BE}"/>
    <cellStyle name="Input [yellow] 3 2 25 4" xfId="40477" xr:uid="{F52F32EF-7AC7-4CDC-8CFE-D45A0C289EDB}"/>
    <cellStyle name="Input [yellow] 3 2 25 4 2" xfId="40478" xr:uid="{B68D1991-3BEE-49EC-B228-7AC7A2D2DD9F}"/>
    <cellStyle name="Input [yellow] 3 2 25 4 3" xfId="40479" xr:uid="{2536FBB5-F0C7-4FAC-AEE2-2B64EB670129}"/>
    <cellStyle name="Input [yellow] 3 2 25 5" xfId="40480" xr:uid="{03AA2C89-6E93-4E3A-ACCF-4F3619576C4D}"/>
    <cellStyle name="Input [yellow] 3 2 25 5 2" xfId="40481" xr:uid="{8C887923-B949-4AAC-B995-A23CE910DBB7}"/>
    <cellStyle name="Input [yellow] 3 2 25 5 3" xfId="40482" xr:uid="{954A6B97-C943-4ED5-8F49-5F96953E4B72}"/>
    <cellStyle name="Input [yellow] 3 2 25 6" xfId="40483" xr:uid="{F998A9C1-6CE6-4F8A-BFF3-3723222C43E1}"/>
    <cellStyle name="Input [yellow] 3 2 25 6 2" xfId="40484" xr:uid="{DD29800C-6B63-4924-B6EE-A35966FE8C67}"/>
    <cellStyle name="Input [yellow] 3 2 25 6 3" xfId="40485" xr:uid="{10F74F82-0303-4AC4-92BD-D91D5FABBB94}"/>
    <cellStyle name="Input [yellow] 3 2 25 7" xfId="40486" xr:uid="{F8CEA4F4-D6D3-4693-B74C-E6D9AFFD5C22}"/>
    <cellStyle name="Input [yellow] 3 2 25 8" xfId="40487" xr:uid="{4DB99581-429A-4D79-B977-9DAE35D489B2}"/>
    <cellStyle name="Input [yellow] 3 2 26" xfId="40488" xr:uid="{2788FFEF-7F28-48F8-901B-1415080649C0}"/>
    <cellStyle name="Input [yellow] 3 2 26 2" xfId="40489" xr:uid="{08E51626-918B-489A-873A-AD52DBEE4B40}"/>
    <cellStyle name="Input [yellow] 3 2 26 2 2" xfId="40490" xr:uid="{38691A11-2CC7-4746-AA72-313FF2B5E0A1}"/>
    <cellStyle name="Input [yellow] 3 2 26 2 3" xfId="40491" xr:uid="{A18E56DC-B080-4D95-A983-94BDD32E9321}"/>
    <cellStyle name="Input [yellow] 3 2 26 2 4" xfId="40492" xr:uid="{C79CBB38-9A24-43E2-A8DF-9C26F21F6CDA}"/>
    <cellStyle name="Input [yellow] 3 2 26 2 5" xfId="40493" xr:uid="{3F015E85-9078-440F-84F3-C86D286B69B3}"/>
    <cellStyle name="Input [yellow] 3 2 26 2 6" xfId="40494" xr:uid="{DE50DB4B-93A4-43C6-9D73-092EA522518F}"/>
    <cellStyle name="Input [yellow] 3 2 26 3" xfId="40495" xr:uid="{15155A82-672F-45BA-8BEF-D42DA320998A}"/>
    <cellStyle name="Input [yellow] 3 2 26 3 2" xfId="40496" xr:uid="{D067066A-B53C-46DA-8EBE-A542410BA9BC}"/>
    <cellStyle name="Input [yellow] 3 2 26 3 3" xfId="40497" xr:uid="{30F1E8B4-1234-40C6-884B-D6B79A5AC44B}"/>
    <cellStyle name="Input [yellow] 3 2 26 4" xfId="40498" xr:uid="{3820959B-1F4A-499D-BCEB-004C0C59EA41}"/>
    <cellStyle name="Input [yellow] 3 2 26 4 2" xfId="40499" xr:uid="{15155893-0007-4E20-9328-AA9DBF5BE304}"/>
    <cellStyle name="Input [yellow] 3 2 26 4 3" xfId="40500" xr:uid="{15E84F3D-0DB2-4E5E-A592-095C868F48BB}"/>
    <cellStyle name="Input [yellow] 3 2 26 5" xfId="40501" xr:uid="{2F75EDBF-FC7D-4E86-8CEC-A9795E3ABFAC}"/>
    <cellStyle name="Input [yellow] 3 2 26 5 2" xfId="40502" xr:uid="{C58F3554-580B-4DB8-8948-816D9C74E9F4}"/>
    <cellStyle name="Input [yellow] 3 2 26 5 3" xfId="40503" xr:uid="{7E5D0B68-FB57-402A-A3B5-DCA84C0C65B0}"/>
    <cellStyle name="Input [yellow] 3 2 26 6" xfId="40504" xr:uid="{B0499365-4CAB-4B56-9E1E-6599C7A8296B}"/>
    <cellStyle name="Input [yellow] 3 2 26 6 2" xfId="40505" xr:uid="{6C3F5251-67D1-4A19-A750-9E29281425EE}"/>
    <cellStyle name="Input [yellow] 3 2 26 6 3" xfId="40506" xr:uid="{F1BEC65B-5BBE-4714-8A4E-BF79A00B3285}"/>
    <cellStyle name="Input [yellow] 3 2 26 7" xfId="40507" xr:uid="{4BB6794E-8DA6-41BE-B8DE-6529F55C6A1A}"/>
    <cellStyle name="Input [yellow] 3 2 26 8" xfId="40508" xr:uid="{D262CC55-10CB-47B4-9802-4DEC833A5D20}"/>
    <cellStyle name="Input [yellow] 3 2 27" xfId="40509" xr:uid="{3D589249-4807-458D-BCDD-AC25CDAAA714}"/>
    <cellStyle name="Input [yellow] 3 2 27 2" xfId="40510" xr:uid="{26666AB4-3765-4F22-AD01-664DBDCD05BE}"/>
    <cellStyle name="Input [yellow] 3 2 27 2 2" xfId="40511" xr:uid="{8E346335-869D-4AC8-A76E-2405C558F2D0}"/>
    <cellStyle name="Input [yellow] 3 2 27 2 3" xfId="40512" xr:uid="{33F2BD28-D15C-4026-A1F5-7EB8EA040256}"/>
    <cellStyle name="Input [yellow] 3 2 27 2 4" xfId="40513" xr:uid="{6D360150-9307-4364-AEC6-96EF37E50AF2}"/>
    <cellStyle name="Input [yellow] 3 2 27 2 5" xfId="40514" xr:uid="{13D973C0-6DA4-4185-A0DA-BFE4B0A7F20A}"/>
    <cellStyle name="Input [yellow] 3 2 27 2 6" xfId="40515" xr:uid="{EA6AD030-088B-4EA4-BA86-2DF85B660A8D}"/>
    <cellStyle name="Input [yellow] 3 2 27 3" xfId="40516" xr:uid="{A51138DD-E67F-43EE-9968-51B85E5CD8D3}"/>
    <cellStyle name="Input [yellow] 3 2 27 3 2" xfId="40517" xr:uid="{982520BD-9220-4A5F-AE19-1ADF8276BD28}"/>
    <cellStyle name="Input [yellow] 3 2 27 3 3" xfId="40518" xr:uid="{C5ADC59A-E0EF-44FE-860C-B8B33392F3D8}"/>
    <cellStyle name="Input [yellow] 3 2 27 4" xfId="40519" xr:uid="{623142A8-9DB6-4374-AF71-1FC46A267E05}"/>
    <cellStyle name="Input [yellow] 3 2 27 4 2" xfId="40520" xr:uid="{CCE815B4-6092-4770-BDCE-0C1CD1DBD0F8}"/>
    <cellStyle name="Input [yellow] 3 2 27 4 3" xfId="40521" xr:uid="{151A1040-BB48-4E89-B840-BBC027A39B14}"/>
    <cellStyle name="Input [yellow] 3 2 27 5" xfId="40522" xr:uid="{AA7D3B7C-06DA-4F49-A9F3-FB2A1122E406}"/>
    <cellStyle name="Input [yellow] 3 2 27 5 2" xfId="40523" xr:uid="{6E14529F-813E-48C5-909A-823D3B4EFAE4}"/>
    <cellStyle name="Input [yellow] 3 2 27 5 3" xfId="40524" xr:uid="{0CC07BBA-9D07-4C82-AEB4-1C30A0B73096}"/>
    <cellStyle name="Input [yellow] 3 2 27 6" xfId="40525" xr:uid="{5C1A6A6A-8F03-4118-A4F4-CB6DB44D704A}"/>
    <cellStyle name="Input [yellow] 3 2 27 6 2" xfId="40526" xr:uid="{D3AA176F-CC86-450D-8910-2F3D58252F7D}"/>
    <cellStyle name="Input [yellow] 3 2 27 6 3" xfId="40527" xr:uid="{DB3DD152-9995-472B-829E-9B3CCBE58A97}"/>
    <cellStyle name="Input [yellow] 3 2 27 7" xfId="40528" xr:uid="{E43E0C15-B197-42E4-AC93-2D2FE856CF5B}"/>
    <cellStyle name="Input [yellow] 3 2 27 8" xfId="40529" xr:uid="{4EEC647E-E565-4668-9044-C0261754A947}"/>
    <cellStyle name="Input [yellow] 3 2 28" xfId="40530" xr:uid="{AC2A097B-1980-49A1-9552-EDFDE7FCE162}"/>
    <cellStyle name="Input [yellow] 3 2 28 2" xfId="40531" xr:uid="{71090510-7FA5-4341-8B29-0394219E3412}"/>
    <cellStyle name="Input [yellow] 3 2 28 2 2" xfId="40532" xr:uid="{1000491A-DD48-4590-8F80-F5F7FA740514}"/>
    <cellStyle name="Input [yellow] 3 2 28 2 3" xfId="40533" xr:uid="{AE1CA998-0140-46FB-8B25-1C81B1134F17}"/>
    <cellStyle name="Input [yellow] 3 2 28 2 4" xfId="40534" xr:uid="{C9D12915-017D-48A4-BE69-2DB084A23ADB}"/>
    <cellStyle name="Input [yellow] 3 2 28 2 5" xfId="40535" xr:uid="{60F5BD96-EA2D-46A8-8D98-98A5D6615EAB}"/>
    <cellStyle name="Input [yellow] 3 2 28 2 6" xfId="40536" xr:uid="{54ECAE4C-C530-49F2-A1C4-4E2A7B71A398}"/>
    <cellStyle name="Input [yellow] 3 2 28 3" xfId="40537" xr:uid="{59622BB9-1C94-47A2-A8A8-86BD0E75F143}"/>
    <cellStyle name="Input [yellow] 3 2 28 3 2" xfId="40538" xr:uid="{9B36120F-21B8-419C-84C9-6BCA426DB19D}"/>
    <cellStyle name="Input [yellow] 3 2 28 3 3" xfId="40539" xr:uid="{555D6AE1-B951-447C-AC33-4E946266178A}"/>
    <cellStyle name="Input [yellow] 3 2 28 4" xfId="40540" xr:uid="{53A8D4B5-B22C-476F-87AC-460AED2EF4F4}"/>
    <cellStyle name="Input [yellow] 3 2 28 4 2" xfId="40541" xr:uid="{246C803C-73B8-4C6C-BE22-86D9A084BED3}"/>
    <cellStyle name="Input [yellow] 3 2 28 4 3" xfId="40542" xr:uid="{1F8949AD-92E8-4972-B87E-E555CBD0A4F5}"/>
    <cellStyle name="Input [yellow] 3 2 28 5" xfId="40543" xr:uid="{F95A4336-8154-4961-85D9-A59275862834}"/>
    <cellStyle name="Input [yellow] 3 2 28 5 2" xfId="40544" xr:uid="{B9F18650-A590-439E-8B9D-D47BBB020186}"/>
    <cellStyle name="Input [yellow] 3 2 28 5 3" xfId="40545" xr:uid="{313A963B-5DE5-406A-9B1B-7B9144F5CD1C}"/>
    <cellStyle name="Input [yellow] 3 2 28 6" xfId="40546" xr:uid="{5DA8EBDA-76A1-4B2B-84E8-570CB441792C}"/>
    <cellStyle name="Input [yellow] 3 2 28 6 2" xfId="40547" xr:uid="{4CEA52BD-2132-46E9-9AB6-FA79D0B31931}"/>
    <cellStyle name="Input [yellow] 3 2 28 6 3" xfId="40548" xr:uid="{255C0A25-3363-4AC1-A7A3-BE6EE49774E3}"/>
    <cellStyle name="Input [yellow] 3 2 28 7" xfId="40549" xr:uid="{5ADFB8AC-849D-49AF-ABDB-1EEE60F6C4C9}"/>
    <cellStyle name="Input [yellow] 3 2 28 8" xfId="40550" xr:uid="{E449196E-AEB2-4676-80C4-DFAD146DB0BB}"/>
    <cellStyle name="Input [yellow] 3 2 29" xfId="40551" xr:uid="{DB231C43-3A57-4DC8-8413-F1C775B02319}"/>
    <cellStyle name="Input [yellow] 3 2 29 2" xfId="40552" xr:uid="{81882C08-725D-46C6-BF67-B2B4D84C3D90}"/>
    <cellStyle name="Input [yellow] 3 2 29 2 2" xfId="40553" xr:uid="{671C0E40-D712-423C-9025-88DC4F412B4C}"/>
    <cellStyle name="Input [yellow] 3 2 29 2 3" xfId="40554" xr:uid="{60753AB7-9CBF-476E-B62A-345415D510EB}"/>
    <cellStyle name="Input [yellow] 3 2 29 2 4" xfId="40555" xr:uid="{A0D1A051-F9DE-437F-9AA5-25BFF851C1D2}"/>
    <cellStyle name="Input [yellow] 3 2 29 2 5" xfId="40556" xr:uid="{850C3CC3-A830-47F3-9C98-B100B4F80216}"/>
    <cellStyle name="Input [yellow] 3 2 29 2 6" xfId="40557" xr:uid="{BE63EEA7-D7F6-4366-A18D-CCF718712F6B}"/>
    <cellStyle name="Input [yellow] 3 2 29 3" xfId="40558" xr:uid="{D3F64068-D49B-4882-A0BA-3F4481E48A45}"/>
    <cellStyle name="Input [yellow] 3 2 29 3 2" xfId="40559" xr:uid="{8793270B-62C5-4A61-966D-DFEDCB7EB7B6}"/>
    <cellStyle name="Input [yellow] 3 2 29 3 3" xfId="40560" xr:uid="{8437C602-FE29-4650-A257-FA637A3CBB47}"/>
    <cellStyle name="Input [yellow] 3 2 29 4" xfId="40561" xr:uid="{33E9DAD9-5089-4B4B-99A4-5E752BD6B219}"/>
    <cellStyle name="Input [yellow] 3 2 29 4 2" xfId="40562" xr:uid="{74971E68-004C-404E-BC3D-30CAD75ADF11}"/>
    <cellStyle name="Input [yellow] 3 2 29 4 3" xfId="40563" xr:uid="{2E42BDBE-F650-44BE-8B1A-E2E61487CFC5}"/>
    <cellStyle name="Input [yellow] 3 2 29 5" xfId="40564" xr:uid="{38DD116A-13E1-4B04-B1DE-75FE483ABDF1}"/>
    <cellStyle name="Input [yellow] 3 2 29 5 2" xfId="40565" xr:uid="{9A800FA1-D00A-4CBE-A5DD-3DE50BE4DE65}"/>
    <cellStyle name="Input [yellow] 3 2 29 5 3" xfId="40566" xr:uid="{D1F1A2E2-2E71-44B9-9264-547DEE98206C}"/>
    <cellStyle name="Input [yellow] 3 2 29 6" xfId="40567" xr:uid="{1CD6D5C9-4AAB-4AB6-8FA7-D847B3C8926F}"/>
    <cellStyle name="Input [yellow] 3 2 29 6 2" xfId="40568" xr:uid="{10DACF35-35BF-4922-A805-44741CCBC1AA}"/>
    <cellStyle name="Input [yellow] 3 2 29 6 3" xfId="40569" xr:uid="{EEAB83AF-AAC9-474E-99B0-192CFA77D292}"/>
    <cellStyle name="Input [yellow] 3 2 29 7" xfId="40570" xr:uid="{03DF9844-1068-496E-8B06-7B03E71440E8}"/>
    <cellStyle name="Input [yellow] 3 2 29 8" xfId="40571" xr:uid="{7CE14D02-5D8F-4812-84A4-DC05294F7A45}"/>
    <cellStyle name="Input [yellow] 3 2 3" xfId="40572" xr:uid="{BAC80270-00EB-4404-8193-EF1B600479A5}"/>
    <cellStyle name="Input [yellow] 3 2 3 2" xfId="40573" xr:uid="{AF135E66-1662-4069-9339-191B0B182946}"/>
    <cellStyle name="Input [yellow] 3 2 3 2 2" xfId="40574" xr:uid="{E890E18E-5299-47B1-AE0B-E4D60E0C2F0A}"/>
    <cellStyle name="Input [yellow] 3 2 3 2 3" xfId="40575" xr:uid="{DE4EB336-00AD-4831-A62E-E9AEC3254CD9}"/>
    <cellStyle name="Input [yellow] 3 2 3 2 4" xfId="40576" xr:uid="{B6908F47-BC24-4CD5-BEE4-4EFA16443E48}"/>
    <cellStyle name="Input [yellow] 3 2 3 2 5" xfId="40577" xr:uid="{BD9E07CD-29C2-4678-9F6E-2AAEF9DCB268}"/>
    <cellStyle name="Input [yellow] 3 2 3 2 6" xfId="40578" xr:uid="{98BC5A95-95FB-42AE-811F-64F548AFD057}"/>
    <cellStyle name="Input [yellow] 3 2 3 3" xfId="40579" xr:uid="{E7688C3D-4CD7-43D0-B805-5C17716AC6EE}"/>
    <cellStyle name="Input [yellow] 3 2 3 3 2" xfId="40580" xr:uid="{854D3D7E-5BE3-4FEF-9F75-5349468F01B1}"/>
    <cellStyle name="Input [yellow] 3 2 3 3 3" xfId="40581" xr:uid="{A5E572B5-DA8A-4C71-8E18-4976169152A0}"/>
    <cellStyle name="Input [yellow] 3 2 3 4" xfId="40582" xr:uid="{92296030-324D-4D48-AE7B-2C75152AA58D}"/>
    <cellStyle name="Input [yellow] 3 2 3 4 2" xfId="40583" xr:uid="{5085F242-53D8-4590-B3AE-41B5468A7DDD}"/>
    <cellStyle name="Input [yellow] 3 2 3 4 3" xfId="40584" xr:uid="{32F66859-D594-4D3A-B21A-C33D92B84E60}"/>
    <cellStyle name="Input [yellow] 3 2 3 5" xfId="40585" xr:uid="{57431597-D6CB-47D4-91C3-5B9C3A8E4CC3}"/>
    <cellStyle name="Input [yellow] 3 2 3 5 2" xfId="40586" xr:uid="{CF74E2D5-E1F9-4392-ACA3-31CF91E23A92}"/>
    <cellStyle name="Input [yellow] 3 2 3 5 3" xfId="40587" xr:uid="{17B8F50C-5972-4321-90CF-E8F4444D206C}"/>
    <cellStyle name="Input [yellow] 3 2 3 6" xfId="40588" xr:uid="{44DB5C4D-E76D-4420-8E3D-EFBD37A7403F}"/>
    <cellStyle name="Input [yellow] 3 2 3 6 2" xfId="40589" xr:uid="{63840A01-4B0B-4A1B-981C-D4D2EBB0110A}"/>
    <cellStyle name="Input [yellow] 3 2 3 6 3" xfId="40590" xr:uid="{0F42116A-53E3-4182-B320-1359EB149F69}"/>
    <cellStyle name="Input [yellow] 3 2 3 7" xfId="40591" xr:uid="{BBAA954B-6C8C-4590-86C5-EC5F2E3A22E0}"/>
    <cellStyle name="Input [yellow] 3 2 3 8" xfId="40592" xr:uid="{AF0A44A2-74DF-4C75-BDD9-5E8389F05174}"/>
    <cellStyle name="Input [yellow] 3 2 30" xfId="40593" xr:uid="{7757957F-929D-4ED1-A751-593951F2E0F5}"/>
    <cellStyle name="Input [yellow] 3 2 30 2" xfId="40594" xr:uid="{BD82E820-72F4-4A3F-A1EA-AD939BC7BE04}"/>
    <cellStyle name="Input [yellow] 3 2 30 2 2" xfId="40595" xr:uid="{1FE0A4FF-2571-410A-A496-4F138FE97F21}"/>
    <cellStyle name="Input [yellow] 3 2 30 2 3" xfId="40596" xr:uid="{91186557-E75B-4E7B-98F8-E7A2FB539D4A}"/>
    <cellStyle name="Input [yellow] 3 2 30 2 4" xfId="40597" xr:uid="{E65F32AF-996E-43B0-9DC0-C6E3E3E09A28}"/>
    <cellStyle name="Input [yellow] 3 2 30 2 5" xfId="40598" xr:uid="{249A48CA-2732-46BC-A740-350B862AE299}"/>
    <cellStyle name="Input [yellow] 3 2 30 2 6" xfId="40599" xr:uid="{A89BD3A6-98CC-42C0-B227-4E5231AAD7DD}"/>
    <cellStyle name="Input [yellow] 3 2 30 3" xfId="40600" xr:uid="{C7E35788-1366-4302-BA73-F30663022AC6}"/>
    <cellStyle name="Input [yellow] 3 2 30 3 2" xfId="40601" xr:uid="{E524AC64-EF71-41FF-B652-95D439809746}"/>
    <cellStyle name="Input [yellow] 3 2 30 3 3" xfId="40602" xr:uid="{FC6746C4-54A5-4D2A-B877-640A93CCB635}"/>
    <cellStyle name="Input [yellow] 3 2 30 4" xfId="40603" xr:uid="{94BF0E05-831C-4D52-9EB0-3ABD36FDCF19}"/>
    <cellStyle name="Input [yellow] 3 2 30 4 2" xfId="40604" xr:uid="{667AF5B1-0B3A-4A92-B5C0-F72A4C264137}"/>
    <cellStyle name="Input [yellow] 3 2 30 4 3" xfId="40605" xr:uid="{CFFB5BF7-DD05-4694-802A-71C6474D0DB4}"/>
    <cellStyle name="Input [yellow] 3 2 30 5" xfId="40606" xr:uid="{C3D88219-A99B-4183-A92B-6019E94139BA}"/>
    <cellStyle name="Input [yellow] 3 2 30 5 2" xfId="40607" xr:uid="{BA24C4D6-798D-4001-96D2-BD78A9F52D26}"/>
    <cellStyle name="Input [yellow] 3 2 30 5 3" xfId="40608" xr:uid="{B098ADD0-8727-4829-B41B-B165E68959B4}"/>
    <cellStyle name="Input [yellow] 3 2 30 6" xfId="40609" xr:uid="{1B4F3DF1-1CB0-48B1-B679-92D849030033}"/>
    <cellStyle name="Input [yellow] 3 2 30 6 2" xfId="40610" xr:uid="{DF8C4974-A4D5-412F-BAD3-F6CD760766C4}"/>
    <cellStyle name="Input [yellow] 3 2 30 6 3" xfId="40611" xr:uid="{0213BA38-6490-445A-9178-3CE06201A91C}"/>
    <cellStyle name="Input [yellow] 3 2 30 7" xfId="40612" xr:uid="{BA0F940B-7E80-4F5F-8DB3-5BD04C91177E}"/>
    <cellStyle name="Input [yellow] 3 2 30 8" xfId="40613" xr:uid="{68B62A0D-3A24-4367-A21D-1FFA08375586}"/>
    <cellStyle name="Input [yellow] 3 2 31" xfId="40614" xr:uid="{78DC65E0-E242-4237-A8FB-EBEBE2C3AD89}"/>
    <cellStyle name="Input [yellow] 3 2 31 2" xfId="40615" xr:uid="{79F8C4A0-5693-4525-892D-4CA4336B771D}"/>
    <cellStyle name="Input [yellow] 3 2 31 2 2" xfId="40616" xr:uid="{2EF36E53-5B4A-4FB7-BC9E-4F5DBC0F0DDD}"/>
    <cellStyle name="Input [yellow] 3 2 31 2 3" xfId="40617" xr:uid="{24FF95E7-E4A7-406E-B539-89A189BB7019}"/>
    <cellStyle name="Input [yellow] 3 2 31 2 4" xfId="40618" xr:uid="{EA0558F6-F44F-4C96-A664-51002121E02A}"/>
    <cellStyle name="Input [yellow] 3 2 31 2 5" xfId="40619" xr:uid="{707A13E7-86AB-442F-BE86-4E7252626EC5}"/>
    <cellStyle name="Input [yellow] 3 2 31 2 6" xfId="40620" xr:uid="{A3ACFF53-98B0-4666-979E-908B2D908905}"/>
    <cellStyle name="Input [yellow] 3 2 31 3" xfId="40621" xr:uid="{D86B074F-F3EF-4EEC-91E5-F1B4937414C4}"/>
    <cellStyle name="Input [yellow] 3 2 31 3 2" xfId="40622" xr:uid="{45FC3EC4-1D74-4A22-92BD-830660B42EAD}"/>
    <cellStyle name="Input [yellow] 3 2 31 3 3" xfId="40623" xr:uid="{D1F7F00D-3821-4D11-9E82-121ACFAE25E9}"/>
    <cellStyle name="Input [yellow] 3 2 31 4" xfId="40624" xr:uid="{0582DDFD-8314-4E65-AA42-0200E7938ECD}"/>
    <cellStyle name="Input [yellow] 3 2 31 4 2" xfId="40625" xr:uid="{AB4C578C-33DF-454B-9AF5-25C72B4CA33F}"/>
    <cellStyle name="Input [yellow] 3 2 31 4 3" xfId="40626" xr:uid="{28C0D390-C0DE-42EF-9082-A6C3EA928A2D}"/>
    <cellStyle name="Input [yellow] 3 2 31 5" xfId="40627" xr:uid="{494A781F-B60E-4184-897E-ADBD2C1BE6A0}"/>
    <cellStyle name="Input [yellow] 3 2 31 5 2" xfId="40628" xr:uid="{7C64FD27-3C4E-4D76-ACAC-5ED508E41995}"/>
    <cellStyle name="Input [yellow] 3 2 31 5 3" xfId="40629" xr:uid="{0CFD8D28-3D0A-42A1-9BB2-3013812B5171}"/>
    <cellStyle name="Input [yellow] 3 2 31 6" xfId="40630" xr:uid="{91EEA36E-6919-4412-B06F-37CEFF405067}"/>
    <cellStyle name="Input [yellow] 3 2 31 6 2" xfId="40631" xr:uid="{9B93E7A8-03DC-47F6-AFFB-CFEDA4E825D8}"/>
    <cellStyle name="Input [yellow] 3 2 31 6 3" xfId="40632" xr:uid="{076DAF1E-1756-4D93-B118-F1C04E08611F}"/>
    <cellStyle name="Input [yellow] 3 2 31 7" xfId="40633" xr:uid="{EF4921D7-F6B8-4039-8C88-9865B11D2BEE}"/>
    <cellStyle name="Input [yellow] 3 2 31 8" xfId="40634" xr:uid="{0E2E1910-89FA-4CA2-AE39-54B124B910D8}"/>
    <cellStyle name="Input [yellow] 3 2 32" xfId="40635" xr:uid="{3E27C6E4-300D-4C9B-B8DC-26B4E6695C8F}"/>
    <cellStyle name="Input [yellow] 3 2 32 2" xfId="40636" xr:uid="{E66DD30D-2672-4B9F-9361-0CDED0CCED5D}"/>
    <cellStyle name="Input [yellow] 3 2 32 2 2" xfId="40637" xr:uid="{343DA324-8F1E-4F21-973C-B25900FBF4BD}"/>
    <cellStyle name="Input [yellow] 3 2 32 2 3" xfId="40638" xr:uid="{2ADB6590-2391-4D55-B2E5-8DE85B2A9C6E}"/>
    <cellStyle name="Input [yellow] 3 2 32 2 4" xfId="40639" xr:uid="{D17BACE8-FE58-4319-8F17-E78D5F850161}"/>
    <cellStyle name="Input [yellow] 3 2 32 2 5" xfId="40640" xr:uid="{26A4424B-B6CB-4E68-A4DF-8CEDCE34882B}"/>
    <cellStyle name="Input [yellow] 3 2 32 2 6" xfId="40641" xr:uid="{89B4AD6A-F1F4-47BE-966D-302456BC7B8D}"/>
    <cellStyle name="Input [yellow] 3 2 32 3" xfId="40642" xr:uid="{914DEABE-8CE3-4254-A259-1580EBD52BE8}"/>
    <cellStyle name="Input [yellow] 3 2 32 3 2" xfId="40643" xr:uid="{9A77477B-4B5F-47F8-BD96-C1F9C19A0204}"/>
    <cellStyle name="Input [yellow] 3 2 32 3 3" xfId="40644" xr:uid="{33BC7E02-D5F0-4C03-8529-80BC014224C1}"/>
    <cellStyle name="Input [yellow] 3 2 32 4" xfId="40645" xr:uid="{9E93D0E6-597B-4BB7-9F64-BEC94092323F}"/>
    <cellStyle name="Input [yellow] 3 2 32 4 2" xfId="40646" xr:uid="{40495235-7374-4BB7-9FA2-3180C0EB73F3}"/>
    <cellStyle name="Input [yellow] 3 2 32 4 3" xfId="40647" xr:uid="{B496C0D0-B651-4DE6-A5EC-7F94C9101880}"/>
    <cellStyle name="Input [yellow] 3 2 32 5" xfId="40648" xr:uid="{DF6A999B-E158-461B-90CD-FFFF2DDB78B3}"/>
    <cellStyle name="Input [yellow] 3 2 32 5 2" xfId="40649" xr:uid="{122F392C-5F86-4C76-8FB5-5967D2898609}"/>
    <cellStyle name="Input [yellow] 3 2 32 5 3" xfId="40650" xr:uid="{3DF91C4F-691E-4DA3-B4AC-AA7A24FCA44F}"/>
    <cellStyle name="Input [yellow] 3 2 32 6" xfId="40651" xr:uid="{7DA4C065-4856-4F69-8199-49B9F9360668}"/>
    <cellStyle name="Input [yellow] 3 2 32 6 2" xfId="40652" xr:uid="{30A0D4A4-D100-4168-8583-4BC098DC0561}"/>
    <cellStyle name="Input [yellow] 3 2 32 6 3" xfId="40653" xr:uid="{6A02342E-75D6-4667-96F1-C9636C4BC15B}"/>
    <cellStyle name="Input [yellow] 3 2 32 7" xfId="40654" xr:uid="{60940240-E68D-4CEB-8F0F-38CAFA73057B}"/>
    <cellStyle name="Input [yellow] 3 2 32 8" xfId="40655" xr:uid="{43BCFFE4-1230-4D09-BF05-694C85A77465}"/>
    <cellStyle name="Input [yellow] 3 2 33" xfId="40656" xr:uid="{D499745B-BFE6-4770-B76E-A82815F6392F}"/>
    <cellStyle name="Input [yellow] 3 2 33 2" xfId="40657" xr:uid="{0F26270E-FD37-4430-8169-18CC05122800}"/>
    <cellStyle name="Input [yellow] 3 2 33 2 2" xfId="40658" xr:uid="{5B89A777-DDB6-4269-8F4D-D0CCFB273278}"/>
    <cellStyle name="Input [yellow] 3 2 33 2 3" xfId="40659" xr:uid="{0354A3B5-53DB-4C79-B21B-7BA167815995}"/>
    <cellStyle name="Input [yellow] 3 2 33 2 4" xfId="40660" xr:uid="{1D9B6157-3C38-420C-B6B8-92CC96E70A0D}"/>
    <cellStyle name="Input [yellow] 3 2 33 2 5" xfId="40661" xr:uid="{ED14E0DB-5198-4D76-A7B1-0F3D02911D41}"/>
    <cellStyle name="Input [yellow] 3 2 33 2 6" xfId="40662" xr:uid="{C88A6C09-3417-40EC-BFED-BA9365D91319}"/>
    <cellStyle name="Input [yellow] 3 2 33 3" xfId="40663" xr:uid="{49F063AD-301E-4AB8-894B-B42603010E45}"/>
    <cellStyle name="Input [yellow] 3 2 33 3 2" xfId="40664" xr:uid="{33057631-D137-4354-8D12-69EE057245F0}"/>
    <cellStyle name="Input [yellow] 3 2 33 3 3" xfId="40665" xr:uid="{9FE32DC6-2776-424D-B9A3-DD862C78C8CF}"/>
    <cellStyle name="Input [yellow] 3 2 33 4" xfId="40666" xr:uid="{126774F2-AD3A-4FCF-9486-70F77DB784EC}"/>
    <cellStyle name="Input [yellow] 3 2 33 4 2" xfId="40667" xr:uid="{9FF07572-B996-4806-AC9F-7DF2405E5234}"/>
    <cellStyle name="Input [yellow] 3 2 33 4 3" xfId="40668" xr:uid="{6AB29835-DB9B-4C56-84CD-E287A1DF144A}"/>
    <cellStyle name="Input [yellow] 3 2 33 5" xfId="40669" xr:uid="{D7BAA0E4-B307-454F-9EBD-0280197BAC0E}"/>
    <cellStyle name="Input [yellow] 3 2 33 5 2" xfId="40670" xr:uid="{36E265B1-2990-4869-BF25-895115802B57}"/>
    <cellStyle name="Input [yellow] 3 2 33 5 3" xfId="40671" xr:uid="{BAE40497-CFB8-42B8-875A-4EB07BD20207}"/>
    <cellStyle name="Input [yellow] 3 2 33 6" xfId="40672" xr:uid="{CA9B2421-1FE8-4F1B-8AFA-368354507F8B}"/>
    <cellStyle name="Input [yellow] 3 2 33 6 2" xfId="40673" xr:uid="{14B042C0-93C0-413A-9AAF-4A1C9BCC6BC7}"/>
    <cellStyle name="Input [yellow] 3 2 33 6 3" xfId="40674" xr:uid="{CC701808-DF00-40DC-8E04-DD340A0693B6}"/>
    <cellStyle name="Input [yellow] 3 2 33 7" xfId="40675" xr:uid="{3C283AFC-70AD-4F56-B745-5C8680258E3A}"/>
    <cellStyle name="Input [yellow] 3 2 33 8" xfId="40676" xr:uid="{7991EEB2-5D4E-441C-A8F0-85F832603E9E}"/>
    <cellStyle name="Input [yellow] 3 2 34" xfId="40677" xr:uid="{DD1019A7-45F3-4D5E-A09B-E3D0FD07D23E}"/>
    <cellStyle name="Input [yellow] 3 2 34 2" xfId="40678" xr:uid="{674FBC5C-795C-4D9A-9D58-84C191AE13D3}"/>
    <cellStyle name="Input [yellow] 3 2 34 2 2" xfId="40679" xr:uid="{95BDFE4D-533A-4435-9AE5-ECFABD996590}"/>
    <cellStyle name="Input [yellow] 3 2 34 2 3" xfId="40680" xr:uid="{FEAA328A-C18C-40E9-9260-287629A25674}"/>
    <cellStyle name="Input [yellow] 3 2 34 2 4" xfId="40681" xr:uid="{579BF695-3B7F-4208-AE77-BA8020B1A768}"/>
    <cellStyle name="Input [yellow] 3 2 34 2 5" xfId="40682" xr:uid="{E7FCA971-78EA-44AB-8222-40FD40D841C3}"/>
    <cellStyle name="Input [yellow] 3 2 34 2 6" xfId="40683" xr:uid="{5A9E0A58-3D12-4AD5-842A-906E805FB3C2}"/>
    <cellStyle name="Input [yellow] 3 2 34 3" xfId="40684" xr:uid="{68443632-3D63-4199-A350-D92A1839C29B}"/>
    <cellStyle name="Input [yellow] 3 2 34 3 2" xfId="40685" xr:uid="{A7115963-D8BA-4ACF-AF09-31A0335FFE61}"/>
    <cellStyle name="Input [yellow] 3 2 34 3 3" xfId="40686" xr:uid="{61AF9344-A12C-45BC-9C7E-C47878EFCE2C}"/>
    <cellStyle name="Input [yellow] 3 2 34 4" xfId="40687" xr:uid="{A1EAF058-5423-4A16-B900-394B6A51E6B9}"/>
    <cellStyle name="Input [yellow] 3 2 34 4 2" xfId="40688" xr:uid="{3460C6E1-70E9-4477-8C5D-1E31EAF05CED}"/>
    <cellStyle name="Input [yellow] 3 2 34 4 3" xfId="40689" xr:uid="{89052607-A89B-4F2B-8040-D24CA73EAB42}"/>
    <cellStyle name="Input [yellow] 3 2 34 5" xfId="40690" xr:uid="{B59C4D82-A1C5-4F7C-A75E-0F9FF0B235E3}"/>
    <cellStyle name="Input [yellow] 3 2 34 5 2" xfId="40691" xr:uid="{DB680196-F913-48C1-A551-2B8C27150AC6}"/>
    <cellStyle name="Input [yellow] 3 2 34 5 3" xfId="40692" xr:uid="{9905247A-943B-440D-B0CF-E0FF2F1D1E9F}"/>
    <cellStyle name="Input [yellow] 3 2 34 6" xfId="40693" xr:uid="{4A85239C-8545-4D90-ABD1-1CB33305EF39}"/>
    <cellStyle name="Input [yellow] 3 2 34 6 2" xfId="40694" xr:uid="{417EE328-F188-42D4-9BC8-A254633A12CC}"/>
    <cellStyle name="Input [yellow] 3 2 34 6 3" xfId="40695" xr:uid="{69139BC8-FF59-4080-9549-809B0CB1B6A8}"/>
    <cellStyle name="Input [yellow] 3 2 34 7" xfId="40696" xr:uid="{F718E49D-F7F3-42DB-80F5-40BDC77C0DC5}"/>
    <cellStyle name="Input [yellow] 3 2 34 8" xfId="40697" xr:uid="{DEE50CCA-6A4E-4066-83E6-C75F70FE86A0}"/>
    <cellStyle name="Input [yellow] 3 2 35" xfId="40698" xr:uid="{9B2D4243-B4B1-474E-9017-993675AA2655}"/>
    <cellStyle name="Input [yellow] 3 2 35 2" xfId="40699" xr:uid="{4470F93A-C36F-4462-A866-AE1F09888D10}"/>
    <cellStyle name="Input [yellow] 3 2 35 3" xfId="40700" xr:uid="{4FB2E304-F4A5-4A24-9BB6-9791D221161E}"/>
    <cellStyle name="Input [yellow] 3 2 35 4" xfId="40701" xr:uid="{A61C3223-E686-4B0D-9494-0D39B83547A3}"/>
    <cellStyle name="Input [yellow] 3 2 35 5" xfId="40702" xr:uid="{F093D4CC-E531-4F4C-8B46-AA543A82D9BD}"/>
    <cellStyle name="Input [yellow] 3 2 35 6" xfId="40703" xr:uid="{3D1017FA-96FF-4F71-95E9-7AD504F2556E}"/>
    <cellStyle name="Input [yellow] 3 2 36" xfId="40704" xr:uid="{383C5A84-37AF-4F2F-8E07-3A00343773C8}"/>
    <cellStyle name="Input [yellow] 3 2 36 2" xfId="40705" xr:uid="{65727D44-4A29-4272-AA0F-E393C6D9AADB}"/>
    <cellStyle name="Input [yellow] 3 2 36 3" xfId="40706" xr:uid="{61E50A7D-0343-4EDE-9258-E008E868B5DD}"/>
    <cellStyle name="Input [yellow] 3 2 37" xfId="40707" xr:uid="{7CB7C081-C64A-41E4-86AB-741D20FAD550}"/>
    <cellStyle name="Input [yellow] 3 2 37 2" xfId="40708" xr:uid="{08039EC8-E354-4372-A523-73658BA16276}"/>
    <cellStyle name="Input [yellow] 3 2 37 3" xfId="40709" xr:uid="{AF6B8730-B860-447C-82D3-B927044C9486}"/>
    <cellStyle name="Input [yellow] 3 2 38" xfId="40710" xr:uid="{BA597ADC-A117-4FB9-B495-B704ABBDF097}"/>
    <cellStyle name="Input [yellow] 3 2 38 2" xfId="40711" xr:uid="{9899D8D2-FE48-4550-99A7-7FC0B1C0A712}"/>
    <cellStyle name="Input [yellow] 3 2 38 3" xfId="40712" xr:uid="{A5F27D1B-FCB3-44FD-96EA-EBDC5DCD61D7}"/>
    <cellStyle name="Input [yellow] 3 2 39" xfId="40713" xr:uid="{D7AE13F5-F7C7-4A36-B69C-4E2BCB51D8F6}"/>
    <cellStyle name="Input [yellow] 3 2 39 2" xfId="40714" xr:uid="{6D6BD574-3963-46FB-ABFA-CF2587AACC9F}"/>
    <cellStyle name="Input [yellow] 3 2 39 3" xfId="40715" xr:uid="{85F7BE1B-3A77-40EF-8339-986E1622EA98}"/>
    <cellStyle name="Input [yellow] 3 2 4" xfId="40716" xr:uid="{66FBFBEE-5C01-46E8-98DB-1FAB937F713C}"/>
    <cellStyle name="Input [yellow] 3 2 4 2" xfId="40717" xr:uid="{9B149DCC-0720-4781-BD97-26EDAD0B7AC2}"/>
    <cellStyle name="Input [yellow] 3 2 4 2 2" xfId="40718" xr:uid="{5C054557-6BD0-49E4-A890-E740F2F95FFC}"/>
    <cellStyle name="Input [yellow] 3 2 4 2 3" xfId="40719" xr:uid="{D73B9942-A0C4-4B58-A2BA-6142470AD85B}"/>
    <cellStyle name="Input [yellow] 3 2 4 2 4" xfId="40720" xr:uid="{91A4CA5A-D5DE-49CF-B825-D014796FCE6D}"/>
    <cellStyle name="Input [yellow] 3 2 4 2 5" xfId="40721" xr:uid="{7BA498CB-89DF-4B2B-BA49-3A6B5017418D}"/>
    <cellStyle name="Input [yellow] 3 2 4 2 6" xfId="40722" xr:uid="{6AD99E04-F6E4-44E9-9C9D-984F60E6CDC0}"/>
    <cellStyle name="Input [yellow] 3 2 4 3" xfId="40723" xr:uid="{9F7338D0-8C8B-43C0-9B83-822517DD90F3}"/>
    <cellStyle name="Input [yellow] 3 2 4 3 2" xfId="40724" xr:uid="{19D4FDD0-3C58-44A5-B54B-07D2344262BA}"/>
    <cellStyle name="Input [yellow] 3 2 4 3 3" xfId="40725" xr:uid="{ACA6F1FA-BAD8-4A67-B201-E3E5E732479E}"/>
    <cellStyle name="Input [yellow] 3 2 4 4" xfId="40726" xr:uid="{12AD4AFC-2E78-4CAB-9095-B18A5DC02F5F}"/>
    <cellStyle name="Input [yellow] 3 2 4 4 2" xfId="40727" xr:uid="{10C78722-D41B-4BD3-B056-5ED054EF253F}"/>
    <cellStyle name="Input [yellow] 3 2 4 4 3" xfId="40728" xr:uid="{384FA4A9-44B8-46E1-9193-761A3F3A3C7E}"/>
    <cellStyle name="Input [yellow] 3 2 4 5" xfId="40729" xr:uid="{A73F5E83-44BD-4B6A-B103-FB76D97B0C22}"/>
    <cellStyle name="Input [yellow] 3 2 4 5 2" xfId="40730" xr:uid="{CA9F3E23-5626-4BC1-88ED-15B69BB8040F}"/>
    <cellStyle name="Input [yellow] 3 2 4 5 3" xfId="40731" xr:uid="{1D1CB803-2316-452D-8F5B-687D299D1807}"/>
    <cellStyle name="Input [yellow] 3 2 4 6" xfId="40732" xr:uid="{0EFFEC01-3919-43BC-B38B-ACD7575FC2C1}"/>
    <cellStyle name="Input [yellow] 3 2 4 6 2" xfId="40733" xr:uid="{707DFAF9-5A11-4B0D-B296-23CB6DCEE994}"/>
    <cellStyle name="Input [yellow] 3 2 4 6 3" xfId="40734" xr:uid="{44010CE5-A80D-4B2D-84C1-D233B388E300}"/>
    <cellStyle name="Input [yellow] 3 2 4 7" xfId="40735" xr:uid="{270BFCAA-99B4-46D4-9E6B-AC13B6389939}"/>
    <cellStyle name="Input [yellow] 3 2 4 8" xfId="40736" xr:uid="{2396FA22-82CA-48D7-9E35-C0EE74E05A73}"/>
    <cellStyle name="Input [yellow] 3 2 40" xfId="40737" xr:uid="{363F5A50-EDCF-4A6E-B794-90637D763600}"/>
    <cellStyle name="Input [yellow] 3 2 41" xfId="40738" xr:uid="{69F48D63-9935-48C8-87AC-B2F9C0F6BABD}"/>
    <cellStyle name="Input [yellow] 3 2 5" xfId="40739" xr:uid="{9362278A-AABA-44B6-B135-2C3C18935AE6}"/>
    <cellStyle name="Input [yellow] 3 2 5 2" xfId="40740" xr:uid="{3AD856EF-BE11-4F44-923C-AFE18AA3FC56}"/>
    <cellStyle name="Input [yellow] 3 2 5 2 2" xfId="40741" xr:uid="{7B30A2C8-58D7-442D-ABB6-0D7F9E3B17B9}"/>
    <cellStyle name="Input [yellow] 3 2 5 2 3" xfId="40742" xr:uid="{6EF4344C-B7E5-4FC8-BD25-9C385E705244}"/>
    <cellStyle name="Input [yellow] 3 2 5 2 4" xfId="40743" xr:uid="{A1345CBB-EC7A-49FA-9022-C875AAE265AC}"/>
    <cellStyle name="Input [yellow] 3 2 5 2 5" xfId="40744" xr:uid="{CD4B5BA7-EB11-4429-A25C-E32A1DFBE2A3}"/>
    <cellStyle name="Input [yellow] 3 2 5 2 6" xfId="40745" xr:uid="{CA575423-47AA-4293-ADFF-A5ECF6065FC1}"/>
    <cellStyle name="Input [yellow] 3 2 5 3" xfId="40746" xr:uid="{D849EE93-6C3E-4929-81C6-28E26AB43E6B}"/>
    <cellStyle name="Input [yellow] 3 2 5 3 2" xfId="40747" xr:uid="{1722DB61-E01B-419D-8CAF-779478530AA4}"/>
    <cellStyle name="Input [yellow] 3 2 5 3 3" xfId="40748" xr:uid="{3BC2B791-7E65-4013-8A33-39F5436E53E7}"/>
    <cellStyle name="Input [yellow] 3 2 5 4" xfId="40749" xr:uid="{19AAA7DF-2C60-4D4E-A1F3-5B9F11E627B5}"/>
    <cellStyle name="Input [yellow] 3 2 5 4 2" xfId="40750" xr:uid="{9A9085A7-3698-4757-BB3A-5D6E2097FC7E}"/>
    <cellStyle name="Input [yellow] 3 2 5 4 3" xfId="40751" xr:uid="{877B14B7-9526-4F1F-98C7-394D665B1C94}"/>
    <cellStyle name="Input [yellow] 3 2 5 5" xfId="40752" xr:uid="{6D2CC645-454B-4653-A4BC-FE432CD3A96D}"/>
    <cellStyle name="Input [yellow] 3 2 5 5 2" xfId="40753" xr:uid="{7DBE5A9B-1D61-4241-849F-3B95654388D0}"/>
    <cellStyle name="Input [yellow] 3 2 5 5 3" xfId="40754" xr:uid="{40714A2E-A63A-45E3-9FCF-7CC20A94119D}"/>
    <cellStyle name="Input [yellow] 3 2 5 6" xfId="40755" xr:uid="{75489AC5-81AA-47C8-AD56-8A9AB188BBF4}"/>
    <cellStyle name="Input [yellow] 3 2 5 6 2" xfId="40756" xr:uid="{60055C47-A71E-44EE-B61B-D243D5ED0ECD}"/>
    <cellStyle name="Input [yellow] 3 2 5 6 3" xfId="40757" xr:uid="{A285819E-1C42-487B-90A9-D35E08CBD509}"/>
    <cellStyle name="Input [yellow] 3 2 5 7" xfId="40758" xr:uid="{ADE6DC94-D536-4835-9F40-552DF40BB0CE}"/>
    <cellStyle name="Input [yellow] 3 2 5 8" xfId="40759" xr:uid="{1A8BE768-74FA-4E3F-81B6-EB0C060878FC}"/>
    <cellStyle name="Input [yellow] 3 2 6" xfId="40760" xr:uid="{750AD384-A258-4474-96D5-13D8AB1F143F}"/>
    <cellStyle name="Input [yellow] 3 2 6 2" xfId="40761" xr:uid="{D9AC26AB-301D-418F-BF1B-9D097EB9A226}"/>
    <cellStyle name="Input [yellow] 3 2 6 2 2" xfId="40762" xr:uid="{151F0019-5C52-4D38-8808-094605C3076A}"/>
    <cellStyle name="Input [yellow] 3 2 6 2 3" xfId="40763" xr:uid="{E95C4953-39B9-41C5-879C-C20492941A90}"/>
    <cellStyle name="Input [yellow] 3 2 6 2 4" xfId="40764" xr:uid="{F38F7A19-0AC3-4977-AAF3-75FCD3CCCDCF}"/>
    <cellStyle name="Input [yellow] 3 2 6 2 5" xfId="40765" xr:uid="{8C83CF60-9601-4B35-92F5-AC1A20F59EDD}"/>
    <cellStyle name="Input [yellow] 3 2 6 2 6" xfId="40766" xr:uid="{D7AB6328-BA3D-41DE-84E6-360FA246CC61}"/>
    <cellStyle name="Input [yellow] 3 2 6 3" xfId="40767" xr:uid="{BA62C829-F474-4F44-89C5-57D813CCDC03}"/>
    <cellStyle name="Input [yellow] 3 2 6 3 2" xfId="40768" xr:uid="{C45A4FC6-ADDB-42C1-AA3F-AE2714423595}"/>
    <cellStyle name="Input [yellow] 3 2 6 3 3" xfId="40769" xr:uid="{0948DBDC-D1B3-46A3-BFDB-842F7BC6EA09}"/>
    <cellStyle name="Input [yellow] 3 2 6 4" xfId="40770" xr:uid="{C6BC3C76-461D-47E4-AE4D-065F049370A5}"/>
    <cellStyle name="Input [yellow] 3 2 6 4 2" xfId="40771" xr:uid="{BB45E615-F8E9-4EAF-91DB-0FFC99AEF7ED}"/>
    <cellStyle name="Input [yellow] 3 2 6 4 3" xfId="40772" xr:uid="{4153D5E2-3630-4DF8-9A7A-7EF656FA8689}"/>
    <cellStyle name="Input [yellow] 3 2 6 5" xfId="40773" xr:uid="{FAAD2DBC-CCA1-4BCE-B3AF-7508B492E7B6}"/>
    <cellStyle name="Input [yellow] 3 2 6 5 2" xfId="40774" xr:uid="{EA9FC79D-3F18-4399-A6BA-B5F4DDD95AD8}"/>
    <cellStyle name="Input [yellow] 3 2 6 5 3" xfId="40775" xr:uid="{728958E9-2D1A-480A-A7D7-3C0FC4A2D54B}"/>
    <cellStyle name="Input [yellow] 3 2 6 6" xfId="40776" xr:uid="{22DB496B-147E-4494-9347-424111F41D67}"/>
    <cellStyle name="Input [yellow] 3 2 6 6 2" xfId="40777" xr:uid="{B4B5D2C2-ECFE-44CA-8906-7CBBC05C89E7}"/>
    <cellStyle name="Input [yellow] 3 2 6 6 3" xfId="40778" xr:uid="{7FD05D2F-DEFF-4339-AE92-A7B2E3A4CFCD}"/>
    <cellStyle name="Input [yellow] 3 2 6 7" xfId="40779" xr:uid="{B85B3052-5F2E-484D-86EA-FA528C8D2B9C}"/>
    <cellStyle name="Input [yellow] 3 2 6 8" xfId="40780" xr:uid="{FAD3742A-DA29-4879-8653-88BBB928D80B}"/>
    <cellStyle name="Input [yellow] 3 2 7" xfId="40781" xr:uid="{E3D7578C-85D4-4D5F-AE79-80AD2F0A8640}"/>
    <cellStyle name="Input [yellow] 3 2 7 2" xfId="40782" xr:uid="{235BE4E2-EA17-4087-B41B-37172287D918}"/>
    <cellStyle name="Input [yellow] 3 2 7 2 2" xfId="40783" xr:uid="{86AB998F-8F06-4B97-B2F4-60D03C0204AE}"/>
    <cellStyle name="Input [yellow] 3 2 7 2 3" xfId="40784" xr:uid="{0E5007B5-AF9B-4A9C-8C61-6803CC181761}"/>
    <cellStyle name="Input [yellow] 3 2 7 2 4" xfId="40785" xr:uid="{437327C2-373E-4573-9F1F-402AEB6A529E}"/>
    <cellStyle name="Input [yellow] 3 2 7 2 5" xfId="40786" xr:uid="{7726BD58-3C85-4BF9-A068-F1BADF8756E3}"/>
    <cellStyle name="Input [yellow] 3 2 7 2 6" xfId="40787" xr:uid="{8C9F2510-AD64-4F85-837B-DFD81FAFD827}"/>
    <cellStyle name="Input [yellow] 3 2 7 3" xfId="40788" xr:uid="{353E328A-E956-4654-B5F0-D59ABEEC164E}"/>
    <cellStyle name="Input [yellow] 3 2 7 3 2" xfId="40789" xr:uid="{E888189F-3907-41B7-8FCF-4DBF17A30A9B}"/>
    <cellStyle name="Input [yellow] 3 2 7 3 3" xfId="40790" xr:uid="{06027E1A-9A5D-4DAD-A94D-991E1C58BE64}"/>
    <cellStyle name="Input [yellow] 3 2 7 4" xfId="40791" xr:uid="{DF5B3526-4491-43CD-9138-8E4CEA6A33F0}"/>
    <cellStyle name="Input [yellow] 3 2 7 4 2" xfId="40792" xr:uid="{8287F67B-8B86-45CD-B1B1-E8C43E2B9CE6}"/>
    <cellStyle name="Input [yellow] 3 2 7 4 3" xfId="40793" xr:uid="{914A1C11-7B40-4563-B093-0C8340A7E2AD}"/>
    <cellStyle name="Input [yellow] 3 2 7 5" xfId="40794" xr:uid="{DAE8737C-04B5-4731-9750-D03B3101E65E}"/>
    <cellStyle name="Input [yellow] 3 2 7 5 2" xfId="40795" xr:uid="{9DB4E501-99F5-414F-AF9A-37B6A6FE5B75}"/>
    <cellStyle name="Input [yellow] 3 2 7 5 3" xfId="40796" xr:uid="{6175749D-B814-4299-A57F-86D6D6C32FAE}"/>
    <cellStyle name="Input [yellow] 3 2 7 6" xfId="40797" xr:uid="{DCA63C65-737C-4CAC-81D7-E62E497ADE84}"/>
    <cellStyle name="Input [yellow] 3 2 7 6 2" xfId="40798" xr:uid="{9061FCC7-49D1-4B16-8B9C-ECE4A7C865C8}"/>
    <cellStyle name="Input [yellow] 3 2 7 6 3" xfId="40799" xr:uid="{67FB5751-620A-4424-BF4B-58AECC92A677}"/>
    <cellStyle name="Input [yellow] 3 2 7 7" xfId="40800" xr:uid="{4E16D2A4-C273-4446-A2B7-E56FC6926CED}"/>
    <cellStyle name="Input [yellow] 3 2 7 8" xfId="40801" xr:uid="{33D92A2A-422C-400C-A012-022455168E9D}"/>
    <cellStyle name="Input [yellow] 3 2 8" xfId="40802" xr:uid="{E04CEB1E-DD53-4BC1-9A94-0E6332C1F634}"/>
    <cellStyle name="Input [yellow] 3 2 8 2" xfId="40803" xr:uid="{EE8CF369-8524-4D7D-86F7-27413B6E1FEA}"/>
    <cellStyle name="Input [yellow] 3 2 8 2 2" xfId="40804" xr:uid="{5154B3C8-2CF3-4CDB-A3D3-A766AAF37F03}"/>
    <cellStyle name="Input [yellow] 3 2 8 2 3" xfId="40805" xr:uid="{3E60B3D6-9789-4890-B73A-3D7657C08099}"/>
    <cellStyle name="Input [yellow] 3 2 8 2 4" xfId="40806" xr:uid="{ABEB4BFB-CCC2-49D6-A9BD-09634D12C14C}"/>
    <cellStyle name="Input [yellow] 3 2 8 2 5" xfId="40807" xr:uid="{F87E8ADE-327B-4C08-AE58-6303B1DDCD1A}"/>
    <cellStyle name="Input [yellow] 3 2 8 2 6" xfId="40808" xr:uid="{89312519-858E-43A3-99E8-57258EC343CD}"/>
    <cellStyle name="Input [yellow] 3 2 8 3" xfId="40809" xr:uid="{EA817617-3259-494F-8468-A7D2EDA08708}"/>
    <cellStyle name="Input [yellow] 3 2 8 3 2" xfId="40810" xr:uid="{4736751E-8712-45C7-8A03-B40CBDAF617D}"/>
    <cellStyle name="Input [yellow] 3 2 8 3 3" xfId="40811" xr:uid="{16DB5444-660E-425B-A39E-BDFEE4108C1B}"/>
    <cellStyle name="Input [yellow] 3 2 8 4" xfId="40812" xr:uid="{681936DF-0044-42F6-BB96-1B62A39EDCF9}"/>
    <cellStyle name="Input [yellow] 3 2 8 4 2" xfId="40813" xr:uid="{AD1212DE-AAB8-4712-B61E-69501B51CF7F}"/>
    <cellStyle name="Input [yellow] 3 2 8 4 3" xfId="40814" xr:uid="{BA43F03F-258B-4B02-A091-A2EDC09B40C9}"/>
    <cellStyle name="Input [yellow] 3 2 8 5" xfId="40815" xr:uid="{FEDBFCFC-C8F4-41EC-BB4A-42A89583F912}"/>
    <cellStyle name="Input [yellow] 3 2 8 5 2" xfId="40816" xr:uid="{A258DBB2-8A53-49DF-B42A-9B6CCF21E012}"/>
    <cellStyle name="Input [yellow] 3 2 8 5 3" xfId="40817" xr:uid="{EDF1EC9C-3DB9-4DFB-BD5F-1204D38C24DB}"/>
    <cellStyle name="Input [yellow] 3 2 8 6" xfId="40818" xr:uid="{10AD38C1-FDC9-493F-86EF-EEAB5EB0D00C}"/>
    <cellStyle name="Input [yellow] 3 2 8 6 2" xfId="40819" xr:uid="{084F3E93-C7D3-4BA0-8CD3-F41630DF8B00}"/>
    <cellStyle name="Input [yellow] 3 2 8 6 3" xfId="40820" xr:uid="{56D6753A-236C-45B6-AB96-96F7C67D8827}"/>
    <cellStyle name="Input [yellow] 3 2 8 7" xfId="40821" xr:uid="{09294F03-E3F9-44AF-851D-7615ED2C61DF}"/>
    <cellStyle name="Input [yellow] 3 2 8 8" xfId="40822" xr:uid="{70F39E31-33B4-4F0E-B534-9C51129F61F8}"/>
    <cellStyle name="Input [yellow] 3 2 9" xfId="40823" xr:uid="{83B1FA19-EE6B-469C-82C0-E8A31761147F}"/>
    <cellStyle name="Input [yellow] 3 2 9 2" xfId="40824" xr:uid="{F9257014-4091-40C6-9446-54EC91BCFED4}"/>
    <cellStyle name="Input [yellow] 3 2 9 2 2" xfId="40825" xr:uid="{5FD5A094-D99A-4567-B69E-D26EB30219B9}"/>
    <cellStyle name="Input [yellow] 3 2 9 2 3" xfId="40826" xr:uid="{3B6D151C-BC24-4517-A6CE-1AAD0FF83311}"/>
    <cellStyle name="Input [yellow] 3 2 9 2 4" xfId="40827" xr:uid="{A3117D05-4DDA-4645-A81D-6F088922BFAA}"/>
    <cellStyle name="Input [yellow] 3 2 9 2 5" xfId="40828" xr:uid="{52070E3D-0777-4363-BC05-92960886C223}"/>
    <cellStyle name="Input [yellow] 3 2 9 2 6" xfId="40829" xr:uid="{AFA224F2-5C16-40C4-A3DF-47D986161415}"/>
    <cellStyle name="Input [yellow] 3 2 9 3" xfId="40830" xr:uid="{A6F61594-7444-4088-9BB8-BBC487A04371}"/>
    <cellStyle name="Input [yellow] 3 2 9 3 2" xfId="40831" xr:uid="{C39B7D57-C404-407C-8A14-BE673951A8DC}"/>
    <cellStyle name="Input [yellow] 3 2 9 3 3" xfId="40832" xr:uid="{EFC55DEF-A5DC-45CE-99F7-2F8ED78EA035}"/>
    <cellStyle name="Input [yellow] 3 2 9 4" xfId="40833" xr:uid="{3484C88F-A22D-41CA-ADBF-3562021174A6}"/>
    <cellStyle name="Input [yellow] 3 2 9 4 2" xfId="40834" xr:uid="{B273C3D1-7162-4215-A7CA-33F4E5478E2B}"/>
    <cellStyle name="Input [yellow] 3 2 9 4 3" xfId="40835" xr:uid="{9902360B-A3E9-4D74-AEA5-499CB14A3375}"/>
    <cellStyle name="Input [yellow] 3 2 9 5" xfId="40836" xr:uid="{59CC9C4C-B730-4BFE-9F3D-6FCBB013CED0}"/>
    <cellStyle name="Input [yellow] 3 2 9 5 2" xfId="40837" xr:uid="{552331FD-1896-448D-82E1-202E2C1EABF3}"/>
    <cellStyle name="Input [yellow] 3 2 9 5 3" xfId="40838" xr:uid="{75E3A4C2-2D65-41D9-AA01-B9F1F7736CE0}"/>
    <cellStyle name="Input [yellow] 3 2 9 6" xfId="40839" xr:uid="{1E6DC1C0-5D25-446F-BFC5-D4CFAC7F1857}"/>
    <cellStyle name="Input [yellow] 3 2 9 6 2" xfId="40840" xr:uid="{85A1EC8A-2D78-46EA-AC05-F89CE8480492}"/>
    <cellStyle name="Input [yellow] 3 2 9 6 3" xfId="40841" xr:uid="{31B8BEF9-926F-4649-B57C-FC5EF176727F}"/>
    <cellStyle name="Input [yellow] 3 2 9 7" xfId="40842" xr:uid="{7CDE9DF6-4D10-40BF-929E-F7AF77000019}"/>
    <cellStyle name="Input [yellow] 3 2 9 8" xfId="40843" xr:uid="{BC12511A-2CA8-4715-B184-2440D592086A}"/>
    <cellStyle name="Input [yellow] 3 20" xfId="40844" xr:uid="{695227AF-1D6F-44CF-B168-D4D710D6E245}"/>
    <cellStyle name="Input [yellow] 3 20 2" xfId="40845" xr:uid="{A3DFF2FE-D456-4D7B-920F-0C7B0C1994F1}"/>
    <cellStyle name="Input [yellow] 3 20 2 2" xfId="40846" xr:uid="{2A172E1A-B9B4-40C2-B8D5-2BA0F33B3440}"/>
    <cellStyle name="Input [yellow] 3 20 2 3" xfId="40847" xr:uid="{51B6CF78-4A3B-441A-9955-E5D55808E5C2}"/>
    <cellStyle name="Input [yellow] 3 20 2 4" xfId="40848" xr:uid="{FE01002C-8911-40FA-9947-82AA1BB94826}"/>
    <cellStyle name="Input [yellow] 3 20 2 5" xfId="40849" xr:uid="{8F6C6720-222A-4044-AF11-B0EC3506D312}"/>
    <cellStyle name="Input [yellow] 3 20 2 6" xfId="40850" xr:uid="{B428CF48-AC3B-48AA-B4B0-6853D41CB5A3}"/>
    <cellStyle name="Input [yellow] 3 20 3" xfId="40851" xr:uid="{4C8D510F-B81C-47E6-886A-14615268CE05}"/>
    <cellStyle name="Input [yellow] 3 20 3 2" xfId="40852" xr:uid="{B811D3E2-1340-4C92-8345-2B552331CE9C}"/>
    <cellStyle name="Input [yellow] 3 20 3 3" xfId="40853" xr:uid="{BB70DE43-E4E6-443D-BFDB-605BCAF4DA72}"/>
    <cellStyle name="Input [yellow] 3 20 4" xfId="40854" xr:uid="{DED1D439-B991-4B6E-91B2-CCB4413C51A8}"/>
    <cellStyle name="Input [yellow] 3 20 4 2" xfId="40855" xr:uid="{9C97B5BF-9C80-44B5-94F0-9301AE14D683}"/>
    <cellStyle name="Input [yellow] 3 20 4 3" xfId="40856" xr:uid="{ECCBCB5E-6AFB-4B45-BDF5-B74421657F4B}"/>
    <cellStyle name="Input [yellow] 3 20 5" xfId="40857" xr:uid="{555114D7-DABD-4B08-938C-CE04A3B96F4E}"/>
    <cellStyle name="Input [yellow] 3 20 5 2" xfId="40858" xr:uid="{15A5167D-51CC-429E-9A9C-CFD4D3340373}"/>
    <cellStyle name="Input [yellow] 3 20 5 3" xfId="40859" xr:uid="{5B968397-4499-4B19-98BE-9F9137D35C41}"/>
    <cellStyle name="Input [yellow] 3 20 6" xfId="40860" xr:uid="{480452DC-E487-4566-BBBA-9111B633C4A7}"/>
    <cellStyle name="Input [yellow] 3 20 6 2" xfId="40861" xr:uid="{BBA24A4A-77B6-41AD-945C-D3A3D84C701D}"/>
    <cellStyle name="Input [yellow] 3 20 6 3" xfId="40862" xr:uid="{8772A64F-02F7-43A3-B7A4-DB459966EB8B}"/>
    <cellStyle name="Input [yellow] 3 20 7" xfId="40863" xr:uid="{34F7D717-675A-4DB2-9EBE-F6174708D8E5}"/>
    <cellStyle name="Input [yellow] 3 20 8" xfId="40864" xr:uid="{A4BF70CF-E9CD-46B0-BE6E-19069D4AFDA6}"/>
    <cellStyle name="Input [yellow] 3 21" xfId="40865" xr:uid="{419E7789-E098-4843-824F-860369768485}"/>
    <cellStyle name="Input [yellow] 3 21 2" xfId="40866" xr:uid="{0EB609E3-68BA-43B2-806E-85DBA5E969BE}"/>
    <cellStyle name="Input [yellow] 3 21 2 2" xfId="40867" xr:uid="{1ACDEB2E-723D-40D5-AAD9-60DC0442ED3A}"/>
    <cellStyle name="Input [yellow] 3 21 2 3" xfId="40868" xr:uid="{F5448CB2-8EDB-43E0-B761-F2B15545303E}"/>
    <cellStyle name="Input [yellow] 3 21 2 4" xfId="40869" xr:uid="{2DC12F87-E69C-442C-81AC-D43D0FA52193}"/>
    <cellStyle name="Input [yellow] 3 21 2 5" xfId="40870" xr:uid="{1B07FB08-991D-49A6-9CC3-BE09919A3C29}"/>
    <cellStyle name="Input [yellow] 3 21 2 6" xfId="40871" xr:uid="{135AE152-7BA9-4360-9031-92C806F27623}"/>
    <cellStyle name="Input [yellow] 3 21 3" xfId="40872" xr:uid="{4F592ACD-3AC5-4186-BF35-E7FEF9C4C996}"/>
    <cellStyle name="Input [yellow] 3 21 3 2" xfId="40873" xr:uid="{FC65AFB2-B3E5-43F3-B858-A99A59CDE1AA}"/>
    <cellStyle name="Input [yellow] 3 21 3 3" xfId="40874" xr:uid="{0DB06129-3DDB-4B8A-9F1B-18273B438FB8}"/>
    <cellStyle name="Input [yellow] 3 21 4" xfId="40875" xr:uid="{2CA056E0-2902-47A6-A12D-BE53B97116BE}"/>
    <cellStyle name="Input [yellow] 3 21 4 2" xfId="40876" xr:uid="{8658B424-9449-4D73-AE0F-C8B811FCF55E}"/>
    <cellStyle name="Input [yellow] 3 21 4 3" xfId="40877" xr:uid="{279A10B7-7471-4601-946E-C70C7D5B89B0}"/>
    <cellStyle name="Input [yellow] 3 21 5" xfId="40878" xr:uid="{FA9D81D5-1CA4-46FA-84E3-A1E2D2C08396}"/>
    <cellStyle name="Input [yellow] 3 21 5 2" xfId="40879" xr:uid="{B2C58760-7444-432E-A0A3-73A4A9DD509B}"/>
    <cellStyle name="Input [yellow] 3 21 5 3" xfId="40880" xr:uid="{2B748D5F-AAB6-4F86-BB21-6F2A0BC0F6BC}"/>
    <cellStyle name="Input [yellow] 3 21 6" xfId="40881" xr:uid="{D35A4CE4-7A95-45D7-96B1-DC0C570237A5}"/>
    <cellStyle name="Input [yellow] 3 21 6 2" xfId="40882" xr:uid="{3895D088-BDC2-41F1-A9D3-92B2BDF67A9D}"/>
    <cellStyle name="Input [yellow] 3 21 6 3" xfId="40883" xr:uid="{4958C878-F7DA-423C-976C-AF574179689E}"/>
    <cellStyle name="Input [yellow] 3 21 7" xfId="40884" xr:uid="{730B8B4A-EE42-4AA6-9BEF-CE67098C468F}"/>
    <cellStyle name="Input [yellow] 3 21 8" xfId="40885" xr:uid="{99FBB39E-B29C-4564-832A-0A3423F11699}"/>
    <cellStyle name="Input [yellow] 3 22" xfId="40886" xr:uid="{70CB63BD-DEF5-4C67-8D6D-C28069F7710E}"/>
    <cellStyle name="Input [yellow] 3 22 2" xfId="40887" xr:uid="{8BA1A213-3C59-427A-957C-DB6899ADB2BD}"/>
    <cellStyle name="Input [yellow] 3 22 2 2" xfId="40888" xr:uid="{FE737BA5-F7D1-4E87-AE55-B887C67D74AD}"/>
    <cellStyle name="Input [yellow] 3 22 2 3" xfId="40889" xr:uid="{3BEC3D46-9666-40D0-B63C-25921A2B9D85}"/>
    <cellStyle name="Input [yellow] 3 22 2 4" xfId="40890" xr:uid="{984E3D2C-AA0D-4609-8FF1-86BE71680C1D}"/>
    <cellStyle name="Input [yellow] 3 22 2 5" xfId="40891" xr:uid="{E5972E5D-C451-451D-A723-137656ED64FD}"/>
    <cellStyle name="Input [yellow] 3 22 2 6" xfId="40892" xr:uid="{4C4CB71C-5CBE-44B5-8EBD-2E3446E736E2}"/>
    <cellStyle name="Input [yellow] 3 22 3" xfId="40893" xr:uid="{75435ABF-E49A-437B-8C14-1C0FF6C22D12}"/>
    <cellStyle name="Input [yellow] 3 22 3 2" xfId="40894" xr:uid="{7F82C3E4-8154-4700-B21F-4DE49690E1CD}"/>
    <cellStyle name="Input [yellow] 3 22 3 3" xfId="40895" xr:uid="{A8F9446A-4ADA-42B3-A3B0-F97E3C80AE08}"/>
    <cellStyle name="Input [yellow] 3 22 4" xfId="40896" xr:uid="{D59E6402-D7B2-473A-9C34-860DD2E04C2F}"/>
    <cellStyle name="Input [yellow] 3 22 4 2" xfId="40897" xr:uid="{2DF65F2C-35FC-4374-9CF2-BA80EDFD302B}"/>
    <cellStyle name="Input [yellow] 3 22 4 3" xfId="40898" xr:uid="{9E397700-6049-4EDC-A1B1-FE216AAC7CF7}"/>
    <cellStyle name="Input [yellow] 3 22 5" xfId="40899" xr:uid="{264FE69B-290C-449B-ABB0-0A32068E63C8}"/>
    <cellStyle name="Input [yellow] 3 22 5 2" xfId="40900" xr:uid="{1DA7B5F0-F39E-47E5-AEC6-BD010E2897CD}"/>
    <cellStyle name="Input [yellow] 3 22 5 3" xfId="40901" xr:uid="{A8A4A666-3EF4-4170-8189-799A837E6B07}"/>
    <cellStyle name="Input [yellow] 3 22 6" xfId="40902" xr:uid="{A20FFAD0-F189-4607-9321-0C715208A5F2}"/>
    <cellStyle name="Input [yellow] 3 22 6 2" xfId="40903" xr:uid="{8E5EF1FC-CC6C-49DE-8227-F565AC6A403D}"/>
    <cellStyle name="Input [yellow] 3 22 6 3" xfId="40904" xr:uid="{43DAFCB4-C7C5-44BE-9838-4CD49772D3AE}"/>
    <cellStyle name="Input [yellow] 3 22 7" xfId="40905" xr:uid="{AC58D869-D1B0-463E-8178-6FB2D93CAE1E}"/>
    <cellStyle name="Input [yellow] 3 22 8" xfId="40906" xr:uid="{D9290C0D-8013-4949-AC74-651D73C68926}"/>
    <cellStyle name="Input [yellow] 3 23" xfId="40907" xr:uid="{93BB9780-193D-43AC-886F-38729FC9D83A}"/>
    <cellStyle name="Input [yellow] 3 23 2" xfId="40908" xr:uid="{A9027F37-A61B-40B4-94CA-15B19A7951DE}"/>
    <cellStyle name="Input [yellow] 3 23 2 2" xfId="40909" xr:uid="{C7C3D017-D85D-4BC5-B48A-5AE92EE20737}"/>
    <cellStyle name="Input [yellow] 3 23 2 3" xfId="40910" xr:uid="{33254864-AEC9-4490-BAF9-53401A97AA33}"/>
    <cellStyle name="Input [yellow] 3 23 2 4" xfId="40911" xr:uid="{C90928A4-AD67-4C85-BBAA-496AAE634A33}"/>
    <cellStyle name="Input [yellow] 3 23 2 5" xfId="40912" xr:uid="{503D0A14-D50A-404B-9C2B-17274FB68240}"/>
    <cellStyle name="Input [yellow] 3 23 2 6" xfId="40913" xr:uid="{1193A33B-4CF9-42C2-9CEA-484FFC61A172}"/>
    <cellStyle name="Input [yellow] 3 23 3" xfId="40914" xr:uid="{3D6D92E6-2040-48BD-B451-185EC120FA72}"/>
    <cellStyle name="Input [yellow] 3 23 3 2" xfId="40915" xr:uid="{CBC2A0BB-A138-4E44-AD22-A90FCAAFE74B}"/>
    <cellStyle name="Input [yellow] 3 23 3 3" xfId="40916" xr:uid="{B5687020-63CF-419D-B344-10B9B261167F}"/>
    <cellStyle name="Input [yellow] 3 23 4" xfId="40917" xr:uid="{BF8A9735-1D63-4221-A1B4-BEBAD55DF5DE}"/>
    <cellStyle name="Input [yellow] 3 23 4 2" xfId="40918" xr:uid="{FF42424B-30DE-410A-8E79-C98DFC48CBB3}"/>
    <cellStyle name="Input [yellow] 3 23 4 3" xfId="40919" xr:uid="{6347796C-463E-4338-93FA-BC61F10B486B}"/>
    <cellStyle name="Input [yellow] 3 23 5" xfId="40920" xr:uid="{DD24BAD6-976C-4D3A-B264-53EF8A1B9D38}"/>
    <cellStyle name="Input [yellow] 3 23 5 2" xfId="40921" xr:uid="{48985F9F-34F3-4717-ADAA-523C6A80BE3A}"/>
    <cellStyle name="Input [yellow] 3 23 5 3" xfId="40922" xr:uid="{27514B40-AEFE-46C9-A615-17E8C3242561}"/>
    <cellStyle name="Input [yellow] 3 23 6" xfId="40923" xr:uid="{E5DF7269-E285-44CA-B02A-890794013129}"/>
    <cellStyle name="Input [yellow] 3 23 6 2" xfId="40924" xr:uid="{52599B73-3A08-4F84-8F44-DDEF73B6E186}"/>
    <cellStyle name="Input [yellow] 3 23 6 3" xfId="40925" xr:uid="{75AED8BB-33FC-4BE6-A15E-B6A1A36D57EB}"/>
    <cellStyle name="Input [yellow] 3 23 7" xfId="40926" xr:uid="{26684C6C-8351-4D23-B185-CA88D40B6790}"/>
    <cellStyle name="Input [yellow] 3 23 8" xfId="40927" xr:uid="{A1D49BA2-BF7E-4C9E-9C5D-C5598A23CDCD}"/>
    <cellStyle name="Input [yellow] 3 24" xfId="40928" xr:uid="{9F5851B5-DEEA-4FB0-AAF7-DAE655858B67}"/>
    <cellStyle name="Input [yellow] 3 24 2" xfId="40929" xr:uid="{8888DE9F-BA3F-42BD-A4C6-89D282ADB1A0}"/>
    <cellStyle name="Input [yellow] 3 24 2 2" xfId="40930" xr:uid="{CCF4E40F-0535-46D0-8F56-E44E9DB34EC6}"/>
    <cellStyle name="Input [yellow] 3 24 2 3" xfId="40931" xr:uid="{D9EE4BB7-63A3-4E90-A151-6FE828EB53EF}"/>
    <cellStyle name="Input [yellow] 3 24 2 4" xfId="40932" xr:uid="{23E58561-198F-4B45-B38F-3BF52D21E58F}"/>
    <cellStyle name="Input [yellow] 3 24 2 5" xfId="40933" xr:uid="{DCED34E6-488F-47FD-AE23-61027AF198E5}"/>
    <cellStyle name="Input [yellow] 3 24 2 6" xfId="40934" xr:uid="{B8FDB173-CCBB-4846-92E8-53039004142A}"/>
    <cellStyle name="Input [yellow] 3 24 3" xfId="40935" xr:uid="{0289D35D-C042-45BC-86C3-58C94B51AB3C}"/>
    <cellStyle name="Input [yellow] 3 24 3 2" xfId="40936" xr:uid="{9DD7014B-DDF9-4CFC-9F3F-942352895995}"/>
    <cellStyle name="Input [yellow] 3 24 3 3" xfId="40937" xr:uid="{9ECBBB61-B654-416E-802A-3061049ED843}"/>
    <cellStyle name="Input [yellow] 3 24 4" xfId="40938" xr:uid="{08ABD955-667D-4E71-A6F4-A83C2638EB30}"/>
    <cellStyle name="Input [yellow] 3 24 4 2" xfId="40939" xr:uid="{50072E05-D10D-4F89-BCE9-46CA6D0BC624}"/>
    <cellStyle name="Input [yellow] 3 24 4 3" xfId="40940" xr:uid="{C2E99230-A62A-4F49-B8F6-092FAA92ED79}"/>
    <cellStyle name="Input [yellow] 3 24 5" xfId="40941" xr:uid="{6DCF5E4B-A021-4950-A4B8-84186440CDB0}"/>
    <cellStyle name="Input [yellow] 3 24 5 2" xfId="40942" xr:uid="{E7C643BC-B3EC-48AB-B7B6-791715590184}"/>
    <cellStyle name="Input [yellow] 3 24 5 3" xfId="40943" xr:uid="{652E9A41-3613-4E7A-AFA1-6EF288BF9F7C}"/>
    <cellStyle name="Input [yellow] 3 24 6" xfId="40944" xr:uid="{C31C5E72-EAEE-40DA-BC4C-E54639D22763}"/>
    <cellStyle name="Input [yellow] 3 24 6 2" xfId="40945" xr:uid="{F5C5D1F9-B5FC-47E1-9CB3-5B68F53D5382}"/>
    <cellStyle name="Input [yellow] 3 24 6 3" xfId="40946" xr:uid="{64ABAA02-96FD-40A3-B91D-FA7A5D3E36E8}"/>
    <cellStyle name="Input [yellow] 3 24 7" xfId="40947" xr:uid="{A900174E-95A7-45C7-AADA-FED27B1943AB}"/>
    <cellStyle name="Input [yellow] 3 24 8" xfId="40948" xr:uid="{F6403B05-445F-4544-8593-0A1FE56EB941}"/>
    <cellStyle name="Input [yellow] 3 25" xfId="40949" xr:uid="{D81C91BA-F011-4EF5-8F3F-3D9CC1AB7C14}"/>
    <cellStyle name="Input [yellow] 3 25 2" xfId="40950" xr:uid="{1A14785C-D7A7-4709-9255-B3380AD6A46B}"/>
    <cellStyle name="Input [yellow] 3 25 2 2" xfId="40951" xr:uid="{1B76E111-4568-454C-A66A-90568FC4F2F1}"/>
    <cellStyle name="Input [yellow] 3 25 2 3" xfId="40952" xr:uid="{8ED2665A-866C-4E35-BC07-425373C38BB0}"/>
    <cellStyle name="Input [yellow] 3 25 2 4" xfId="40953" xr:uid="{41C13845-253C-45A4-9CF9-6DAFDC5C1C5C}"/>
    <cellStyle name="Input [yellow] 3 25 2 5" xfId="40954" xr:uid="{191C0483-B85D-49B7-BCCD-8EF095A30112}"/>
    <cellStyle name="Input [yellow] 3 25 2 6" xfId="40955" xr:uid="{2CC8BB35-7CD7-48B7-AAD3-B2797CE54C50}"/>
    <cellStyle name="Input [yellow] 3 25 3" xfId="40956" xr:uid="{2FDCA26F-0AE1-43AF-BC0E-CADFFB8224E5}"/>
    <cellStyle name="Input [yellow] 3 25 3 2" xfId="40957" xr:uid="{53D78B93-DE8F-413A-8D57-5B0BE3F6250A}"/>
    <cellStyle name="Input [yellow] 3 25 3 3" xfId="40958" xr:uid="{449FCAD1-C6B0-408F-93E8-25983916A9A4}"/>
    <cellStyle name="Input [yellow] 3 25 4" xfId="40959" xr:uid="{8FE7F406-E813-4E7C-9776-34B46437399E}"/>
    <cellStyle name="Input [yellow] 3 25 4 2" xfId="40960" xr:uid="{C48085A8-1DF0-4451-9EA8-856EE4D11887}"/>
    <cellStyle name="Input [yellow] 3 25 4 3" xfId="40961" xr:uid="{8D7BFE24-0E50-4D5A-8B8D-AFADDD0276BF}"/>
    <cellStyle name="Input [yellow] 3 25 5" xfId="40962" xr:uid="{AF055998-89C2-4757-8DA7-0D13639311C6}"/>
    <cellStyle name="Input [yellow] 3 25 5 2" xfId="40963" xr:uid="{6D7E68FE-3436-4E16-A2F5-3082C0538FAC}"/>
    <cellStyle name="Input [yellow] 3 25 5 3" xfId="40964" xr:uid="{036F3128-78EE-4044-A886-474D338F8C83}"/>
    <cellStyle name="Input [yellow] 3 25 6" xfId="40965" xr:uid="{45B950AC-1778-4296-BD62-5E42F95138C9}"/>
    <cellStyle name="Input [yellow] 3 25 6 2" xfId="40966" xr:uid="{09BE8570-FEAB-446D-A4DB-F5E4B26F4B01}"/>
    <cellStyle name="Input [yellow] 3 25 6 3" xfId="40967" xr:uid="{4C6EF066-1D8C-4F14-A32D-69AE3BE9371D}"/>
    <cellStyle name="Input [yellow] 3 25 7" xfId="40968" xr:uid="{8CD05C05-DA55-454E-89DC-0B4DE06B886F}"/>
    <cellStyle name="Input [yellow] 3 25 8" xfId="40969" xr:uid="{884E050D-DA1C-4442-8CDD-EF9AAE8665DB}"/>
    <cellStyle name="Input [yellow] 3 26" xfId="40970" xr:uid="{962ABE38-1F7B-4826-8857-96F3956DC946}"/>
    <cellStyle name="Input [yellow] 3 26 2" xfId="40971" xr:uid="{DA7F5385-4302-4C1D-B5EE-3F9E46D11D5A}"/>
    <cellStyle name="Input [yellow] 3 26 2 2" xfId="40972" xr:uid="{415F71C8-FF6D-4578-8EC5-CE786605554C}"/>
    <cellStyle name="Input [yellow] 3 26 2 3" xfId="40973" xr:uid="{F7CBC80F-47DB-49DD-937E-EC4EE3321FBF}"/>
    <cellStyle name="Input [yellow] 3 26 2 4" xfId="40974" xr:uid="{2B297763-B3C3-403D-B9D3-C3E037B46464}"/>
    <cellStyle name="Input [yellow] 3 26 2 5" xfId="40975" xr:uid="{B7A9CBA4-5B25-47A1-9B1E-CB27006ECB7E}"/>
    <cellStyle name="Input [yellow] 3 26 2 6" xfId="40976" xr:uid="{AC6F8D82-DF84-4B3B-BAF6-3A21E6B8EC88}"/>
    <cellStyle name="Input [yellow] 3 26 3" xfId="40977" xr:uid="{F660093E-81C0-43F1-88CA-F60572226230}"/>
    <cellStyle name="Input [yellow] 3 26 3 2" xfId="40978" xr:uid="{45A6AA04-32B3-466A-939F-E476172813F1}"/>
    <cellStyle name="Input [yellow] 3 26 3 3" xfId="40979" xr:uid="{21C90CCA-E185-4556-B478-32F53C59F9B5}"/>
    <cellStyle name="Input [yellow] 3 26 4" xfId="40980" xr:uid="{58F44FF3-5082-40D2-8686-F64290D1DE12}"/>
    <cellStyle name="Input [yellow] 3 26 4 2" xfId="40981" xr:uid="{AC35E2F3-1093-42B5-A56F-54889CD810E9}"/>
    <cellStyle name="Input [yellow] 3 26 4 3" xfId="40982" xr:uid="{69BF02CD-1939-4730-9CAD-236EA1B35624}"/>
    <cellStyle name="Input [yellow] 3 26 5" xfId="40983" xr:uid="{05F9B293-AF34-4337-B4D1-29C2027D2054}"/>
    <cellStyle name="Input [yellow] 3 26 5 2" xfId="40984" xr:uid="{A6BF1AB7-7430-42A8-84B9-833C94A8364A}"/>
    <cellStyle name="Input [yellow] 3 26 5 3" xfId="40985" xr:uid="{64CEBC33-7492-4324-A72B-F409431882C2}"/>
    <cellStyle name="Input [yellow] 3 26 6" xfId="40986" xr:uid="{62BA8DCF-1F75-4C9D-A26E-CE2B3B3D67FB}"/>
    <cellStyle name="Input [yellow] 3 26 6 2" xfId="40987" xr:uid="{18AC5B7C-4053-452E-9721-0883B637F259}"/>
    <cellStyle name="Input [yellow] 3 26 6 3" xfId="40988" xr:uid="{8BCD6C4C-8444-4C11-BA44-55F8BB12138E}"/>
    <cellStyle name="Input [yellow] 3 26 7" xfId="40989" xr:uid="{34D72A6B-60E5-4662-820F-9E556B547520}"/>
    <cellStyle name="Input [yellow] 3 26 8" xfId="40990" xr:uid="{9B830E2E-1365-498A-B953-1BE504D164F2}"/>
    <cellStyle name="Input [yellow] 3 27" xfId="40991" xr:uid="{B16B80EB-1B1A-428E-AAB1-21612ED77942}"/>
    <cellStyle name="Input [yellow] 3 27 2" xfId="40992" xr:uid="{504D9A9C-1709-449E-9E58-AC45BCEE2CE2}"/>
    <cellStyle name="Input [yellow] 3 27 2 2" xfId="40993" xr:uid="{7814D238-C83D-4D98-82D4-CC04E130CC0F}"/>
    <cellStyle name="Input [yellow] 3 27 2 3" xfId="40994" xr:uid="{05CAC07B-C527-47AD-B4E3-035786339D86}"/>
    <cellStyle name="Input [yellow] 3 27 2 4" xfId="40995" xr:uid="{B33048D0-AB12-4938-8018-313387687BD8}"/>
    <cellStyle name="Input [yellow] 3 27 2 5" xfId="40996" xr:uid="{6ED7BE50-ADED-4B11-9D32-6B74D3B028DF}"/>
    <cellStyle name="Input [yellow] 3 27 2 6" xfId="40997" xr:uid="{78FFA209-27F6-47F8-8A66-EF0FF1B03ECB}"/>
    <cellStyle name="Input [yellow] 3 27 3" xfId="40998" xr:uid="{5FCCC5A8-A9E4-48DC-83F9-9BA4D6D1B9B0}"/>
    <cellStyle name="Input [yellow] 3 27 3 2" xfId="40999" xr:uid="{9E5B8264-F1EB-4569-9DC6-A774D56FD8C2}"/>
    <cellStyle name="Input [yellow] 3 27 3 3" xfId="41000" xr:uid="{5CEAB623-6B1A-4F4E-9E84-384996C33C28}"/>
    <cellStyle name="Input [yellow] 3 27 4" xfId="41001" xr:uid="{A0A2B201-476E-4848-9235-00B58E47B1D8}"/>
    <cellStyle name="Input [yellow] 3 27 4 2" xfId="41002" xr:uid="{D32C96FC-6043-4C71-82E3-52E8834F3584}"/>
    <cellStyle name="Input [yellow] 3 27 4 3" xfId="41003" xr:uid="{CFAF84EE-6A7C-4E61-AF0F-E009935C5133}"/>
    <cellStyle name="Input [yellow] 3 27 5" xfId="41004" xr:uid="{78C55783-85B7-46BE-8F45-4503275C85DC}"/>
    <cellStyle name="Input [yellow] 3 27 5 2" xfId="41005" xr:uid="{E1B60C10-8004-441C-81E2-5B9338CE90C4}"/>
    <cellStyle name="Input [yellow] 3 27 5 3" xfId="41006" xr:uid="{8E1981C0-044E-4BBE-A7B2-54913E85DEC1}"/>
    <cellStyle name="Input [yellow] 3 27 6" xfId="41007" xr:uid="{14A85058-1164-41A9-B2C9-2089CC2A0B6A}"/>
    <cellStyle name="Input [yellow] 3 27 6 2" xfId="41008" xr:uid="{AE30F51D-5FC0-4724-8E5A-8AD05C1FF00F}"/>
    <cellStyle name="Input [yellow] 3 27 6 3" xfId="41009" xr:uid="{B5B0D71B-A834-406E-9B5F-6A58258CD88A}"/>
    <cellStyle name="Input [yellow] 3 27 7" xfId="41010" xr:uid="{60144BDD-C994-4EC8-A853-A016A64B6106}"/>
    <cellStyle name="Input [yellow] 3 27 8" xfId="41011" xr:uid="{D71A1E0E-D9B6-4457-AD36-AE2C5A7B3AD9}"/>
    <cellStyle name="Input [yellow] 3 28" xfId="41012" xr:uid="{9D94FAB4-4FF9-419E-80C9-F092BD324BDA}"/>
    <cellStyle name="Input [yellow] 3 28 2" xfId="41013" xr:uid="{AD456059-00DB-468B-B3D2-1C6D6F4D01D3}"/>
    <cellStyle name="Input [yellow] 3 28 2 2" xfId="41014" xr:uid="{DB9137D7-B0C7-40DE-BAA6-04A9F197E15E}"/>
    <cellStyle name="Input [yellow] 3 28 2 3" xfId="41015" xr:uid="{A3B0257C-8972-4ED5-8DA4-D95D7E15F3BF}"/>
    <cellStyle name="Input [yellow] 3 28 2 4" xfId="41016" xr:uid="{98B6057C-FED8-46A8-813F-568D56262F23}"/>
    <cellStyle name="Input [yellow] 3 28 2 5" xfId="41017" xr:uid="{4FC94C08-00C6-488F-B659-B840B7327D61}"/>
    <cellStyle name="Input [yellow] 3 28 2 6" xfId="41018" xr:uid="{F9724DC4-B392-4C71-85E7-B0BF4DAF934B}"/>
    <cellStyle name="Input [yellow] 3 28 3" xfId="41019" xr:uid="{8FFD2412-C881-48BD-B148-3D1ACA56CBBD}"/>
    <cellStyle name="Input [yellow] 3 28 3 2" xfId="41020" xr:uid="{674E2345-B54A-4B26-8CE0-C0C01DD6E389}"/>
    <cellStyle name="Input [yellow] 3 28 3 3" xfId="41021" xr:uid="{85FCC9DA-D8D8-424A-A271-3188C31A75A2}"/>
    <cellStyle name="Input [yellow] 3 28 4" xfId="41022" xr:uid="{D574FBB4-5973-4D2D-8FDE-E175F90B4EED}"/>
    <cellStyle name="Input [yellow] 3 28 4 2" xfId="41023" xr:uid="{4A18E4CA-0888-481D-A770-FF3C5D8AA1AC}"/>
    <cellStyle name="Input [yellow] 3 28 4 3" xfId="41024" xr:uid="{1E379C21-B1EB-4896-A11F-C8A9699A13A7}"/>
    <cellStyle name="Input [yellow] 3 28 5" xfId="41025" xr:uid="{2D6515EC-A593-47C9-9656-BD9E8F9CCDE9}"/>
    <cellStyle name="Input [yellow] 3 28 5 2" xfId="41026" xr:uid="{A5466D76-F463-4955-86F5-12D73665C5D5}"/>
    <cellStyle name="Input [yellow] 3 28 5 3" xfId="41027" xr:uid="{ED9F76AD-48C0-40A1-9742-E592997740A5}"/>
    <cellStyle name="Input [yellow] 3 28 6" xfId="41028" xr:uid="{27A53874-E7A0-49BC-85DD-DE3A7C131093}"/>
    <cellStyle name="Input [yellow] 3 28 6 2" xfId="41029" xr:uid="{84E11760-9124-422D-893E-16AC0B341EF0}"/>
    <cellStyle name="Input [yellow] 3 28 6 3" xfId="41030" xr:uid="{6C673E40-2991-4133-BF75-5B6B11694C3B}"/>
    <cellStyle name="Input [yellow] 3 28 7" xfId="41031" xr:uid="{5A1A367F-1E60-42D2-934F-CF6D6EFAF5C6}"/>
    <cellStyle name="Input [yellow] 3 28 8" xfId="41032" xr:uid="{97854BE4-89A6-4948-B002-195A71D2D6A3}"/>
    <cellStyle name="Input [yellow] 3 29" xfId="41033" xr:uid="{C69A660B-9CE1-4572-A896-49403A96AE14}"/>
    <cellStyle name="Input [yellow] 3 29 2" xfId="41034" xr:uid="{4B40322E-315C-4120-BCB1-4EB2AE5A03E8}"/>
    <cellStyle name="Input [yellow] 3 29 2 2" xfId="41035" xr:uid="{88AE6DFD-B4E9-4D2C-9650-20DE9F649290}"/>
    <cellStyle name="Input [yellow] 3 29 2 3" xfId="41036" xr:uid="{620DF1EF-53DC-4E50-B317-7E5D91632F1C}"/>
    <cellStyle name="Input [yellow] 3 29 2 4" xfId="41037" xr:uid="{13898103-08FB-4E44-B768-1AD2AAF625F9}"/>
    <cellStyle name="Input [yellow] 3 29 2 5" xfId="41038" xr:uid="{6DCDC3D8-3307-4C49-BCCD-8D7C93E44393}"/>
    <cellStyle name="Input [yellow] 3 29 2 6" xfId="41039" xr:uid="{99B37FBB-9F22-4405-A132-27922B96655B}"/>
    <cellStyle name="Input [yellow] 3 29 3" xfId="41040" xr:uid="{9B942A42-E59F-4491-9720-92FEC7EB8048}"/>
    <cellStyle name="Input [yellow] 3 29 3 2" xfId="41041" xr:uid="{1809F5A1-FE4D-4C72-97CA-60A591952B4B}"/>
    <cellStyle name="Input [yellow] 3 29 3 3" xfId="41042" xr:uid="{F8FB3D22-48D7-40E4-AE63-41478DA13148}"/>
    <cellStyle name="Input [yellow] 3 29 4" xfId="41043" xr:uid="{0F8C21E4-A83C-49FB-8CE7-DA267D909309}"/>
    <cellStyle name="Input [yellow] 3 29 4 2" xfId="41044" xr:uid="{1E188559-2877-4D85-8197-8454537A5980}"/>
    <cellStyle name="Input [yellow] 3 29 4 3" xfId="41045" xr:uid="{F6719DE4-0D54-4F90-88FC-EA1289966C1E}"/>
    <cellStyle name="Input [yellow] 3 29 5" xfId="41046" xr:uid="{A8CFBCF4-877D-4EFD-AF19-3981A187F36B}"/>
    <cellStyle name="Input [yellow] 3 29 5 2" xfId="41047" xr:uid="{BEB54F0D-BDD4-406E-B5E2-D3305D7A482C}"/>
    <cellStyle name="Input [yellow] 3 29 5 3" xfId="41048" xr:uid="{91FE89A1-270C-4018-A67A-F8EA95282F32}"/>
    <cellStyle name="Input [yellow] 3 29 6" xfId="41049" xr:uid="{E6DD0B9C-9472-4D0E-B5D0-05066BF3C2FC}"/>
    <cellStyle name="Input [yellow] 3 29 6 2" xfId="41050" xr:uid="{F90D7BFA-7D38-4AF3-937F-57A84BE6C556}"/>
    <cellStyle name="Input [yellow] 3 29 6 3" xfId="41051" xr:uid="{70E95F4C-86BF-40E7-8588-9ACD92CB4B3D}"/>
    <cellStyle name="Input [yellow] 3 29 7" xfId="41052" xr:uid="{4E21EBB6-976D-4D5D-831F-5D17AAC3599D}"/>
    <cellStyle name="Input [yellow] 3 29 8" xfId="41053" xr:uid="{FF36A12D-1E64-4B37-8CE8-FE6AAE889308}"/>
    <cellStyle name="Input [yellow] 3 3" xfId="41054" xr:uid="{B253477F-FD1F-45B9-9084-B0A1650B476F}"/>
    <cellStyle name="Input [yellow] 3 3 2" xfId="41055" xr:uid="{15E04F9E-2B52-44D4-ADB0-B87D30BAD520}"/>
    <cellStyle name="Input [yellow] 3 3 2 2" xfId="41056" xr:uid="{55482798-8B57-4D6C-8407-A720892EAC48}"/>
    <cellStyle name="Input [yellow] 3 3 2 3" xfId="41057" xr:uid="{6E717756-3B2C-4C1B-AC77-68E11AB5E4F9}"/>
    <cellStyle name="Input [yellow] 3 3 2 4" xfId="41058" xr:uid="{EF2350E4-DBB4-4C22-8451-398AD3E97CFC}"/>
    <cellStyle name="Input [yellow] 3 3 2 5" xfId="41059" xr:uid="{FF81DBEA-551E-49B1-B290-1730D1615D73}"/>
    <cellStyle name="Input [yellow] 3 3 2 6" xfId="41060" xr:uid="{96E539C1-C378-4AEB-89E5-EB1DD797F182}"/>
    <cellStyle name="Input [yellow] 3 3 3" xfId="41061" xr:uid="{3910C641-A1E1-4981-BAA0-9DEFAFCD37AE}"/>
    <cellStyle name="Input [yellow] 3 3 3 2" xfId="41062" xr:uid="{D1A81840-3A03-4097-805F-005B7C3C4179}"/>
    <cellStyle name="Input [yellow] 3 3 3 3" xfId="41063" xr:uid="{C75E5ACD-3BB5-48C9-88AD-A73078A73A8F}"/>
    <cellStyle name="Input [yellow] 3 3 4" xfId="41064" xr:uid="{2E082817-419D-4583-B5E3-D1EA9E3F2E85}"/>
    <cellStyle name="Input [yellow] 3 3 4 2" xfId="41065" xr:uid="{8BBE31F6-668C-4895-ADE8-87C64C4E0D5E}"/>
    <cellStyle name="Input [yellow] 3 3 4 3" xfId="41066" xr:uid="{AEB5A318-0451-449C-8E46-84A36F5F940D}"/>
    <cellStyle name="Input [yellow] 3 3 5" xfId="41067" xr:uid="{FA74371B-F459-43B4-A5D2-5CB717BB425D}"/>
    <cellStyle name="Input [yellow] 3 3 5 2" xfId="41068" xr:uid="{808A6BF1-19A4-4F23-8D18-E7C6D599EDB4}"/>
    <cellStyle name="Input [yellow] 3 3 5 3" xfId="41069" xr:uid="{570D34DE-28D4-4247-BA86-8BF309DE2BD0}"/>
    <cellStyle name="Input [yellow] 3 3 6" xfId="41070" xr:uid="{25EE577B-8872-4DAB-B2FB-0C5EB71F1BE4}"/>
    <cellStyle name="Input [yellow] 3 3 6 2" xfId="41071" xr:uid="{83A01C55-2CFA-4CA9-8F69-46F088CA9B22}"/>
    <cellStyle name="Input [yellow] 3 3 6 3" xfId="41072" xr:uid="{6FD6227A-5D6E-4494-A3E2-90CCB88DC09B}"/>
    <cellStyle name="Input [yellow] 3 3 7" xfId="41073" xr:uid="{CA3262B9-075B-4ACB-B550-D16A9F2A7B56}"/>
    <cellStyle name="Input [yellow] 3 3 8" xfId="41074" xr:uid="{79B012D1-8A4E-46AF-8C80-26AFAA1C247F}"/>
    <cellStyle name="Input [yellow] 3 30" xfId="41075" xr:uid="{6FBA61C2-0A66-40F6-8282-2F00858CE4ED}"/>
    <cellStyle name="Input [yellow] 3 30 2" xfId="41076" xr:uid="{74A6CD08-D85B-45A7-9BEC-0A0348F5DA7B}"/>
    <cellStyle name="Input [yellow] 3 30 2 2" xfId="41077" xr:uid="{6C3B8663-7B25-46B7-9491-5E2AEA95FC4B}"/>
    <cellStyle name="Input [yellow] 3 30 2 3" xfId="41078" xr:uid="{72A57ECD-8D56-4347-AB34-5619AC868B36}"/>
    <cellStyle name="Input [yellow] 3 30 2 4" xfId="41079" xr:uid="{2DD793F3-3988-4161-833A-09D9B4C3075F}"/>
    <cellStyle name="Input [yellow] 3 30 2 5" xfId="41080" xr:uid="{57F54532-5018-404C-8878-540F1D65B504}"/>
    <cellStyle name="Input [yellow] 3 30 2 6" xfId="41081" xr:uid="{A7AC590C-5C9A-4FCB-A66B-A2590343A570}"/>
    <cellStyle name="Input [yellow] 3 30 3" xfId="41082" xr:uid="{01F0721E-D0D7-496F-ADCA-1D138AF9CA2F}"/>
    <cellStyle name="Input [yellow] 3 30 3 2" xfId="41083" xr:uid="{BD6E9EFE-1B3D-44D1-84F2-A8847153B1B7}"/>
    <cellStyle name="Input [yellow] 3 30 3 3" xfId="41084" xr:uid="{221F82F5-E0BB-4710-89CF-FB6214D64FB4}"/>
    <cellStyle name="Input [yellow] 3 30 4" xfId="41085" xr:uid="{E184825F-3006-49A7-A43B-7F8B05C083BC}"/>
    <cellStyle name="Input [yellow] 3 30 4 2" xfId="41086" xr:uid="{5003A02B-A7A4-47D5-B1A6-C831B5F13AA1}"/>
    <cellStyle name="Input [yellow] 3 30 4 3" xfId="41087" xr:uid="{10007D4A-74B1-4266-8696-952023AED63F}"/>
    <cellStyle name="Input [yellow] 3 30 5" xfId="41088" xr:uid="{BC08FA18-17CE-48DD-A806-06BCE7A4BDCA}"/>
    <cellStyle name="Input [yellow] 3 30 5 2" xfId="41089" xr:uid="{FD17A71D-F24C-4C91-9B05-26039621F8F1}"/>
    <cellStyle name="Input [yellow] 3 30 5 3" xfId="41090" xr:uid="{1C08C82A-D87B-4D61-9FD3-C69757D939B1}"/>
    <cellStyle name="Input [yellow] 3 30 6" xfId="41091" xr:uid="{F44CABA7-7108-40CE-8031-C6AEC9F1F8A7}"/>
    <cellStyle name="Input [yellow] 3 30 6 2" xfId="41092" xr:uid="{8BAEBC02-8A04-44A3-9415-433BACFDC533}"/>
    <cellStyle name="Input [yellow] 3 30 6 3" xfId="41093" xr:uid="{6FDC9664-FC16-40B8-A0B4-B0B116E3A84E}"/>
    <cellStyle name="Input [yellow] 3 30 7" xfId="41094" xr:uid="{2E984A98-94D0-4297-B9EA-B170DE8BC2E2}"/>
    <cellStyle name="Input [yellow] 3 30 8" xfId="41095" xr:uid="{DA1CA999-A7B9-479E-B0E9-066AD8AE7BA7}"/>
    <cellStyle name="Input [yellow] 3 31" xfId="41096" xr:uid="{76F85CAD-8195-4F21-A6F2-835D2C0D744A}"/>
    <cellStyle name="Input [yellow] 3 31 2" xfId="41097" xr:uid="{61BB972D-C9EA-4E84-9B8C-F97458972CF6}"/>
    <cellStyle name="Input [yellow] 3 31 2 2" xfId="41098" xr:uid="{356FE157-091C-4B48-BD99-49957AA8BD2F}"/>
    <cellStyle name="Input [yellow] 3 31 2 3" xfId="41099" xr:uid="{ED928316-39CF-4C57-806D-A1617BD8D66C}"/>
    <cellStyle name="Input [yellow] 3 31 2 4" xfId="41100" xr:uid="{A1EDF701-5308-40C8-8B65-8D946C2BD181}"/>
    <cellStyle name="Input [yellow] 3 31 2 5" xfId="41101" xr:uid="{B45617D0-2AD1-4EAC-8CA7-393A3A6880E5}"/>
    <cellStyle name="Input [yellow] 3 31 2 6" xfId="41102" xr:uid="{B8BE1B43-59E8-4873-A3AD-F89F30A88117}"/>
    <cellStyle name="Input [yellow] 3 31 3" xfId="41103" xr:uid="{073B8B80-2D6A-4DF5-9FB3-8C0C5D8F050B}"/>
    <cellStyle name="Input [yellow] 3 31 3 2" xfId="41104" xr:uid="{07568B15-0CA3-45D2-8A10-6ED77B44AB3A}"/>
    <cellStyle name="Input [yellow] 3 31 3 3" xfId="41105" xr:uid="{359D5FFB-567C-422D-BD91-E321A8C64FD3}"/>
    <cellStyle name="Input [yellow] 3 31 4" xfId="41106" xr:uid="{C1AED435-0657-4512-80B2-8C01C51C953D}"/>
    <cellStyle name="Input [yellow] 3 31 4 2" xfId="41107" xr:uid="{C0BBAA79-77A0-416A-8C30-D6A4DA51FCDC}"/>
    <cellStyle name="Input [yellow] 3 31 4 3" xfId="41108" xr:uid="{F12D392B-8033-4718-9D73-75A8F1976CE8}"/>
    <cellStyle name="Input [yellow] 3 31 5" xfId="41109" xr:uid="{B716F5E8-3F8F-45A2-85C0-73DC6AFFED80}"/>
    <cellStyle name="Input [yellow] 3 31 5 2" xfId="41110" xr:uid="{87F4DEB5-BE6F-4E58-B44B-D186643E4129}"/>
    <cellStyle name="Input [yellow] 3 31 5 3" xfId="41111" xr:uid="{6B7D035D-E6DF-490D-8850-9C3E985D6530}"/>
    <cellStyle name="Input [yellow] 3 31 6" xfId="41112" xr:uid="{A6170A36-02A8-475C-BA8A-E0E6C071E595}"/>
    <cellStyle name="Input [yellow] 3 31 6 2" xfId="41113" xr:uid="{E492E4DF-DF40-4813-BBCF-D639C350CB60}"/>
    <cellStyle name="Input [yellow] 3 31 6 3" xfId="41114" xr:uid="{10860E37-6100-456E-B534-9616EFE00B16}"/>
    <cellStyle name="Input [yellow] 3 31 7" xfId="41115" xr:uid="{EC3ED585-C94B-4338-ACE3-0758F13AA106}"/>
    <cellStyle name="Input [yellow] 3 31 8" xfId="41116" xr:uid="{93775BB8-E3F9-4E9A-8EE7-FED9180B8CB1}"/>
    <cellStyle name="Input [yellow] 3 32" xfId="41117" xr:uid="{2619E752-EB3B-4ED6-85C3-7219D115D11B}"/>
    <cellStyle name="Input [yellow] 3 32 2" xfId="41118" xr:uid="{A232820C-98CF-4821-B2F7-08C05B491C73}"/>
    <cellStyle name="Input [yellow] 3 32 2 2" xfId="41119" xr:uid="{57DD0999-D7D7-4631-BB94-4D5659FA1B8C}"/>
    <cellStyle name="Input [yellow] 3 32 2 3" xfId="41120" xr:uid="{5BF2AA18-AE9E-4659-8570-15FEB61E27B6}"/>
    <cellStyle name="Input [yellow] 3 32 2 4" xfId="41121" xr:uid="{1340CCE4-0504-4E40-91A4-4C01AF7EB502}"/>
    <cellStyle name="Input [yellow] 3 32 2 5" xfId="41122" xr:uid="{302F2198-9A23-47A8-8B5D-890F57B83925}"/>
    <cellStyle name="Input [yellow] 3 32 2 6" xfId="41123" xr:uid="{4C05026C-6B19-41DE-96A0-78AF893CCF07}"/>
    <cellStyle name="Input [yellow] 3 32 3" xfId="41124" xr:uid="{B04F116D-41EB-43E7-AAC2-A99FACB3A009}"/>
    <cellStyle name="Input [yellow] 3 32 3 2" xfId="41125" xr:uid="{F82A8664-43B9-4F04-A5CA-CB31583A6716}"/>
    <cellStyle name="Input [yellow] 3 32 3 3" xfId="41126" xr:uid="{4C0BAA62-D5AD-4027-85DC-3DC1AA53CBF6}"/>
    <cellStyle name="Input [yellow] 3 32 4" xfId="41127" xr:uid="{C49E33A5-8A52-4068-BB8F-4390763C2D77}"/>
    <cellStyle name="Input [yellow] 3 32 4 2" xfId="41128" xr:uid="{9F91AF2C-77AE-445F-9E7C-93803140AE7B}"/>
    <cellStyle name="Input [yellow] 3 32 4 3" xfId="41129" xr:uid="{CB31F653-0AFB-44F0-8696-FA0CB4A2025D}"/>
    <cellStyle name="Input [yellow] 3 32 5" xfId="41130" xr:uid="{EA05123B-7075-4FC0-B3BD-B053003DAD03}"/>
    <cellStyle name="Input [yellow] 3 32 5 2" xfId="41131" xr:uid="{0B922279-5548-4EF4-B2D1-D132B6ED91CA}"/>
    <cellStyle name="Input [yellow] 3 32 5 3" xfId="41132" xr:uid="{4FCA919E-CD03-45EB-87FF-046451DBE390}"/>
    <cellStyle name="Input [yellow] 3 32 6" xfId="41133" xr:uid="{2ECE9D38-32EA-453B-A0A9-41D533D04357}"/>
    <cellStyle name="Input [yellow] 3 32 6 2" xfId="41134" xr:uid="{5A5492B1-DD21-4401-875C-867FF4C9F512}"/>
    <cellStyle name="Input [yellow] 3 32 6 3" xfId="41135" xr:uid="{9C0AC8F1-9325-41C5-99A8-53850E8FF59A}"/>
    <cellStyle name="Input [yellow] 3 32 7" xfId="41136" xr:uid="{37F62D5C-F120-4E7E-B687-73A455406E67}"/>
    <cellStyle name="Input [yellow] 3 32 8" xfId="41137" xr:uid="{1D2779EB-304A-4697-A2C3-067E4736F17B}"/>
    <cellStyle name="Input [yellow] 3 33" xfId="41138" xr:uid="{4DC3B9FE-0C9F-40D3-BEF6-070A03958F97}"/>
    <cellStyle name="Input [yellow] 3 33 2" xfId="41139" xr:uid="{8ECAFA68-596E-420F-A4E5-D5CE03D4D1D4}"/>
    <cellStyle name="Input [yellow] 3 33 2 2" xfId="41140" xr:uid="{890EB8BD-390D-46AB-B085-C19F8EB2C9C2}"/>
    <cellStyle name="Input [yellow] 3 33 2 3" xfId="41141" xr:uid="{E1AB0939-B0D1-4BDC-AF54-CA862A74721F}"/>
    <cellStyle name="Input [yellow] 3 33 2 4" xfId="41142" xr:uid="{D1D8F027-86BE-4E3D-8047-EAF87323644A}"/>
    <cellStyle name="Input [yellow] 3 33 2 5" xfId="41143" xr:uid="{60DE92D1-1770-436C-B5EF-52883BC7A85E}"/>
    <cellStyle name="Input [yellow] 3 33 2 6" xfId="41144" xr:uid="{5C2A367F-08D5-41B7-97B8-2D404871CB70}"/>
    <cellStyle name="Input [yellow] 3 33 3" xfId="41145" xr:uid="{D806B20A-68E4-4766-9646-1E9D9A07EB32}"/>
    <cellStyle name="Input [yellow] 3 33 3 2" xfId="41146" xr:uid="{7769A63D-E2D5-4A70-9290-8EC105965FAC}"/>
    <cellStyle name="Input [yellow] 3 33 3 3" xfId="41147" xr:uid="{21CE4069-17D6-415A-97A0-2868022462F3}"/>
    <cellStyle name="Input [yellow] 3 33 4" xfId="41148" xr:uid="{8BD101AA-626B-4F99-AC93-3C6C9B5D9FE3}"/>
    <cellStyle name="Input [yellow] 3 33 4 2" xfId="41149" xr:uid="{7DE85A4E-B593-4766-9F06-D257294401C1}"/>
    <cellStyle name="Input [yellow] 3 33 4 3" xfId="41150" xr:uid="{14851D41-0930-4290-A6CE-A3C7A546DADA}"/>
    <cellStyle name="Input [yellow] 3 33 5" xfId="41151" xr:uid="{59E234FC-69C3-4D46-83B8-E909E0F9A688}"/>
    <cellStyle name="Input [yellow] 3 33 5 2" xfId="41152" xr:uid="{5ED0C979-501A-46B2-8144-81C201137023}"/>
    <cellStyle name="Input [yellow] 3 33 5 3" xfId="41153" xr:uid="{939533D2-2A99-4D7C-8439-739790A7E440}"/>
    <cellStyle name="Input [yellow] 3 33 6" xfId="41154" xr:uid="{CFCCAF5E-A53D-414C-91E1-6AC11F9FCA3E}"/>
    <cellStyle name="Input [yellow] 3 33 6 2" xfId="41155" xr:uid="{00EFDEFB-B5E0-4A21-9BA5-A3A90499007A}"/>
    <cellStyle name="Input [yellow] 3 33 6 3" xfId="41156" xr:uid="{8EEE6FBA-0416-4A62-89E5-C76DB07E7BE9}"/>
    <cellStyle name="Input [yellow] 3 33 7" xfId="41157" xr:uid="{64427697-FB52-43F8-B0FD-CA5F034A4892}"/>
    <cellStyle name="Input [yellow] 3 33 8" xfId="41158" xr:uid="{8720F75A-1D7B-4771-A2D2-7BDB87F30236}"/>
    <cellStyle name="Input [yellow] 3 34" xfId="41159" xr:uid="{971354F4-9DB3-4849-87C8-689670CD7DFC}"/>
    <cellStyle name="Input [yellow] 3 34 2" xfId="41160" xr:uid="{9EE0402F-704A-42A1-938C-D2D1F5D37E43}"/>
    <cellStyle name="Input [yellow] 3 34 2 2" xfId="41161" xr:uid="{6594629D-7850-4D22-B826-6D6FFD120ED9}"/>
    <cellStyle name="Input [yellow] 3 34 2 3" xfId="41162" xr:uid="{54F1E619-2FC3-4887-B0F0-2D294F9CD35A}"/>
    <cellStyle name="Input [yellow] 3 34 2 4" xfId="41163" xr:uid="{A30E043F-2830-4D89-BEE3-5EF78B7308AB}"/>
    <cellStyle name="Input [yellow] 3 34 2 5" xfId="41164" xr:uid="{617AE424-53B8-4D64-BB49-F8C596D773B9}"/>
    <cellStyle name="Input [yellow] 3 34 2 6" xfId="41165" xr:uid="{4D86F819-A7D6-45AD-8C93-8F36B75BBDFA}"/>
    <cellStyle name="Input [yellow] 3 34 3" xfId="41166" xr:uid="{639CBE55-814D-4671-BD32-F484650568F1}"/>
    <cellStyle name="Input [yellow] 3 34 3 2" xfId="41167" xr:uid="{8DF27BCC-A361-42E3-BA90-A5B7820AD4DF}"/>
    <cellStyle name="Input [yellow] 3 34 3 3" xfId="41168" xr:uid="{E4B6CF80-3284-43CF-93E1-1DCD064E191F}"/>
    <cellStyle name="Input [yellow] 3 34 4" xfId="41169" xr:uid="{8587A115-5D41-431A-9C1B-FE43105BC8AD}"/>
    <cellStyle name="Input [yellow] 3 34 4 2" xfId="41170" xr:uid="{502D4E9B-8D33-46D2-BAEE-6B9FB46C02AB}"/>
    <cellStyle name="Input [yellow] 3 34 4 3" xfId="41171" xr:uid="{D9E4A607-BEB7-4FB2-B081-62D3BD076B42}"/>
    <cellStyle name="Input [yellow] 3 34 5" xfId="41172" xr:uid="{CDDF7B5C-858D-445F-8C74-B5779269ACAA}"/>
    <cellStyle name="Input [yellow] 3 34 5 2" xfId="41173" xr:uid="{F1A25551-3E2B-4C36-B1B2-56A9C2A7A4F1}"/>
    <cellStyle name="Input [yellow] 3 34 5 3" xfId="41174" xr:uid="{5A8AE133-0B7D-432C-A0E2-6267032D4BA0}"/>
    <cellStyle name="Input [yellow] 3 34 6" xfId="41175" xr:uid="{4F1A18B1-0572-498E-BE1B-1F8B20F51968}"/>
    <cellStyle name="Input [yellow] 3 34 6 2" xfId="41176" xr:uid="{3086ACEB-D46E-4A15-A2F7-2080B9DECDF4}"/>
    <cellStyle name="Input [yellow] 3 34 6 3" xfId="41177" xr:uid="{7CCDC625-BB2C-4F01-B59B-FD11A4CA6C6F}"/>
    <cellStyle name="Input [yellow] 3 34 7" xfId="41178" xr:uid="{01002958-0302-4514-8166-4D331B30F3A6}"/>
    <cellStyle name="Input [yellow] 3 34 8" xfId="41179" xr:uid="{33D1133F-66BD-4BC1-9785-AE5C1E959595}"/>
    <cellStyle name="Input [yellow] 3 35" xfId="41180" xr:uid="{E3C53A35-19AD-4618-BD3E-ECD635DD0FCD}"/>
    <cellStyle name="Input [yellow] 3 35 2" xfId="41181" xr:uid="{C26C8718-0D42-4542-BB47-796952548615}"/>
    <cellStyle name="Input [yellow] 3 35 2 2" xfId="41182" xr:uid="{855009A0-3C30-47B3-870D-1294691E9D3A}"/>
    <cellStyle name="Input [yellow] 3 35 2 3" xfId="41183" xr:uid="{F9F7DA4A-DB32-49C0-8DCB-A57880B3D08F}"/>
    <cellStyle name="Input [yellow] 3 35 2 4" xfId="41184" xr:uid="{03EC847B-C9BC-4E69-8737-1C63DBDEAF78}"/>
    <cellStyle name="Input [yellow] 3 35 2 5" xfId="41185" xr:uid="{AFE64322-2AB2-4A47-9CD0-F49D7A667006}"/>
    <cellStyle name="Input [yellow] 3 35 2 6" xfId="41186" xr:uid="{79911318-57B2-4C05-8B22-40D3FB6F3759}"/>
    <cellStyle name="Input [yellow] 3 35 3" xfId="41187" xr:uid="{7B7AFFC7-0E2D-4A08-9878-4E8E56B25F7B}"/>
    <cellStyle name="Input [yellow] 3 35 3 2" xfId="41188" xr:uid="{A0BFDFC1-9627-4EE4-986F-FC3666A22E2E}"/>
    <cellStyle name="Input [yellow] 3 35 3 3" xfId="41189" xr:uid="{8330A722-3058-4E68-B1C8-F3CE28D1250B}"/>
    <cellStyle name="Input [yellow] 3 35 4" xfId="41190" xr:uid="{B824AE1F-94A4-456F-B98A-E7CF3CA5AB9D}"/>
    <cellStyle name="Input [yellow] 3 35 4 2" xfId="41191" xr:uid="{FDE1DABE-B9F7-4868-A7C5-C87DD54A6C59}"/>
    <cellStyle name="Input [yellow] 3 35 4 3" xfId="41192" xr:uid="{11FF9635-0EE9-4F8E-B770-4E135AC64B42}"/>
    <cellStyle name="Input [yellow] 3 35 5" xfId="41193" xr:uid="{742BF572-D41C-4A33-888F-33926D564EAA}"/>
    <cellStyle name="Input [yellow] 3 35 5 2" xfId="41194" xr:uid="{25CC571C-E683-46E1-9CE5-F638E623B310}"/>
    <cellStyle name="Input [yellow] 3 35 5 3" xfId="41195" xr:uid="{C73070CE-16DB-4048-9417-859D77692493}"/>
    <cellStyle name="Input [yellow] 3 35 6" xfId="41196" xr:uid="{D065A30A-182C-4B0C-8FFE-A7EF650693DE}"/>
    <cellStyle name="Input [yellow] 3 35 6 2" xfId="41197" xr:uid="{E333AD46-316D-436A-9582-862CE088C1CD}"/>
    <cellStyle name="Input [yellow] 3 35 6 3" xfId="41198" xr:uid="{12784ED5-3B30-4A7F-8E83-2899635CBD38}"/>
    <cellStyle name="Input [yellow] 3 35 7" xfId="41199" xr:uid="{83D163A9-6BCB-48DF-9160-AC4520881EBB}"/>
    <cellStyle name="Input [yellow] 3 35 8" xfId="41200" xr:uid="{C5F2DB6F-0E15-46CD-9143-E1E371BA699C}"/>
    <cellStyle name="Input [yellow] 3 36" xfId="41201" xr:uid="{E10897D8-C26A-48AB-87A6-DFCA62B903D3}"/>
    <cellStyle name="Input [yellow] 3 36 2" xfId="41202" xr:uid="{844D209F-37D6-4F67-AF15-439D6CBB5A0D}"/>
    <cellStyle name="Input [yellow] 3 36 3" xfId="41203" xr:uid="{AC4D709E-1F9C-4F83-85F9-766093680989}"/>
    <cellStyle name="Input [yellow] 3 36 4" xfId="41204" xr:uid="{133114C2-19B1-4E03-BD24-888EC28AE1A2}"/>
    <cellStyle name="Input [yellow] 3 36 5" xfId="41205" xr:uid="{23D82CA1-62CB-441B-BD9B-E4C943634BE3}"/>
    <cellStyle name="Input [yellow] 3 36 6" xfId="41206" xr:uid="{864813FE-35D6-4B32-8115-2BEAF0EEA0B7}"/>
    <cellStyle name="Input [yellow] 3 37" xfId="41207" xr:uid="{FB8CBF9B-05F9-47F3-A448-5998DE416D77}"/>
    <cellStyle name="Input [yellow] 3 37 2" xfId="41208" xr:uid="{0E7D1D46-FAD2-47FE-876E-40BE94F99F14}"/>
    <cellStyle name="Input [yellow] 3 37 3" xfId="41209" xr:uid="{AD2B7A83-1D0F-463B-B02E-9CA04B3FB811}"/>
    <cellStyle name="Input [yellow] 3 38" xfId="41210" xr:uid="{65499FAF-2D22-4E31-B792-52196888F634}"/>
    <cellStyle name="Input [yellow] 3 38 2" xfId="41211" xr:uid="{9ADD067D-732D-4D0D-8E63-3ABBA90DF908}"/>
    <cellStyle name="Input [yellow] 3 38 3" xfId="41212" xr:uid="{B91BB1D3-799D-464C-B765-A5B7A4CC0348}"/>
    <cellStyle name="Input [yellow] 3 39" xfId="41213" xr:uid="{252DA1D1-3C8A-4E7E-AE63-7FFDF2B98989}"/>
    <cellStyle name="Input [yellow] 3 39 2" xfId="41214" xr:uid="{B49983D9-EE1D-4EBB-A0DC-31A099DD86A1}"/>
    <cellStyle name="Input [yellow] 3 39 3" xfId="41215" xr:uid="{3EA78398-5F2A-4A08-A402-8D14106AA537}"/>
    <cellStyle name="Input [yellow] 3 4" xfId="41216" xr:uid="{69E8E4EB-FB69-420D-AD11-8FEC125C03B2}"/>
    <cellStyle name="Input [yellow] 3 4 2" xfId="41217" xr:uid="{8F11A072-D55B-43AB-9993-F84401AC741F}"/>
    <cellStyle name="Input [yellow] 3 4 2 2" xfId="41218" xr:uid="{E71FF8A8-7120-4A40-A890-5932A2B9FC68}"/>
    <cellStyle name="Input [yellow] 3 4 2 3" xfId="41219" xr:uid="{E88F597E-9659-43CA-8C92-1A358CA8DC54}"/>
    <cellStyle name="Input [yellow] 3 4 2 4" xfId="41220" xr:uid="{36EBAEEE-49B0-4E44-8727-A8840B71D3DF}"/>
    <cellStyle name="Input [yellow] 3 4 2 5" xfId="41221" xr:uid="{984A6706-47BC-4E44-912C-4827E790FFD7}"/>
    <cellStyle name="Input [yellow] 3 4 2 6" xfId="41222" xr:uid="{4DBC8FE7-2486-47B8-A306-2EB678ABE23F}"/>
    <cellStyle name="Input [yellow] 3 4 3" xfId="41223" xr:uid="{22575BA2-2504-4F9A-864A-71218C1F3C4C}"/>
    <cellStyle name="Input [yellow] 3 4 3 2" xfId="41224" xr:uid="{77350664-AE82-4690-AC7E-013A5D2729ED}"/>
    <cellStyle name="Input [yellow] 3 4 3 3" xfId="41225" xr:uid="{9CE3CA5E-F235-4B76-A5AF-94D9826B2DF7}"/>
    <cellStyle name="Input [yellow] 3 4 4" xfId="41226" xr:uid="{41A474DF-D40E-4DFC-AAF6-08D83E51744B}"/>
    <cellStyle name="Input [yellow] 3 4 4 2" xfId="41227" xr:uid="{D4F24973-4865-41ED-89B7-ADEBAE8B6C04}"/>
    <cellStyle name="Input [yellow] 3 4 4 3" xfId="41228" xr:uid="{E3AB2E36-9BED-4D31-A5D9-9201E4575D24}"/>
    <cellStyle name="Input [yellow] 3 4 5" xfId="41229" xr:uid="{6C700C4F-BFB3-4E3C-A049-886011931666}"/>
    <cellStyle name="Input [yellow] 3 4 5 2" xfId="41230" xr:uid="{A2AF2BF0-E9AB-48F5-976D-D2279FACEAF0}"/>
    <cellStyle name="Input [yellow] 3 4 5 3" xfId="41231" xr:uid="{BE915273-3C37-4E5A-91DF-C6D5D1019F0B}"/>
    <cellStyle name="Input [yellow] 3 4 6" xfId="41232" xr:uid="{5712C6CB-6551-4C3E-B968-D429B3084FD1}"/>
    <cellStyle name="Input [yellow] 3 4 6 2" xfId="41233" xr:uid="{8BAB7F70-BCBD-442F-815B-A64667118269}"/>
    <cellStyle name="Input [yellow] 3 4 6 3" xfId="41234" xr:uid="{C27F3635-4F61-478A-B280-E5DBF70AD3CC}"/>
    <cellStyle name="Input [yellow] 3 4 7" xfId="41235" xr:uid="{0E9263AF-D92C-422D-A585-5EB90E506637}"/>
    <cellStyle name="Input [yellow] 3 4 8" xfId="41236" xr:uid="{646E3721-8657-46E0-8F6E-3A02EC963E4C}"/>
    <cellStyle name="Input [yellow] 3 40" xfId="41237" xr:uid="{D0D4E1EA-E3C7-4685-A2C6-B0A784FDE7E3}"/>
    <cellStyle name="Input [yellow] 3 40 2" xfId="41238" xr:uid="{60FAF3A9-F519-4A0B-8279-F41201ECA936}"/>
    <cellStyle name="Input [yellow] 3 40 3" xfId="41239" xr:uid="{3CCC2762-03DB-4187-9D36-F59D78D3A95A}"/>
    <cellStyle name="Input [yellow] 3 41" xfId="41240" xr:uid="{F76F91D5-4CE6-43E1-A546-F718681E4D95}"/>
    <cellStyle name="Input [yellow] 3 42" xfId="41241" xr:uid="{970EA58C-1B2B-48E2-98BB-FD2342C5483E}"/>
    <cellStyle name="Input [yellow] 3 5" xfId="41242" xr:uid="{9570285F-2ABB-42F4-AE37-5C1FA058ACF2}"/>
    <cellStyle name="Input [yellow] 3 5 2" xfId="41243" xr:uid="{F7FF7878-AD98-41B3-915F-094E1F444A89}"/>
    <cellStyle name="Input [yellow] 3 5 2 2" xfId="41244" xr:uid="{4324A654-8EAA-40EF-B1D6-B065E30AF372}"/>
    <cellStyle name="Input [yellow] 3 5 2 3" xfId="41245" xr:uid="{BC790830-62C1-4A99-94E7-44C738197984}"/>
    <cellStyle name="Input [yellow] 3 5 2 4" xfId="41246" xr:uid="{C1A96C93-0234-4CC6-BDC9-E9B769444D2E}"/>
    <cellStyle name="Input [yellow] 3 5 2 5" xfId="41247" xr:uid="{65F966BD-CD3F-4EC1-9834-A6AD84DF521A}"/>
    <cellStyle name="Input [yellow] 3 5 2 6" xfId="41248" xr:uid="{F06CC74E-765A-495D-9E36-83F121B6B442}"/>
    <cellStyle name="Input [yellow] 3 5 3" xfId="41249" xr:uid="{A9F2507D-0DFE-4F8E-BFEE-6DF6BC81047C}"/>
    <cellStyle name="Input [yellow] 3 5 3 2" xfId="41250" xr:uid="{10261DD4-09B6-4297-BDD0-D58697336057}"/>
    <cellStyle name="Input [yellow] 3 5 3 3" xfId="41251" xr:uid="{F7A200B2-2394-4143-964F-6CC230243848}"/>
    <cellStyle name="Input [yellow] 3 5 4" xfId="41252" xr:uid="{5BAC5EB6-553A-4DD7-9CCB-BC02E09E618D}"/>
    <cellStyle name="Input [yellow] 3 5 4 2" xfId="41253" xr:uid="{F60DF399-58C3-4B2A-BFE1-A4136AF3C015}"/>
    <cellStyle name="Input [yellow] 3 5 4 3" xfId="41254" xr:uid="{E651F59D-E0F0-4CDC-8A03-45305882374F}"/>
    <cellStyle name="Input [yellow] 3 5 5" xfId="41255" xr:uid="{1BEEDD61-4B9A-4386-A188-6CAD57918082}"/>
    <cellStyle name="Input [yellow] 3 5 5 2" xfId="41256" xr:uid="{2C49FD86-5F94-402C-A38A-DA2FEAD6FE7B}"/>
    <cellStyle name="Input [yellow] 3 5 5 3" xfId="41257" xr:uid="{848E37CA-7E6A-471D-BD91-14362201CD00}"/>
    <cellStyle name="Input [yellow] 3 5 6" xfId="41258" xr:uid="{72370D14-A82B-436C-AF09-11C4505ECFB1}"/>
    <cellStyle name="Input [yellow] 3 5 6 2" xfId="41259" xr:uid="{81498F46-4922-4830-9055-6DE4A2DC68D8}"/>
    <cellStyle name="Input [yellow] 3 5 6 3" xfId="41260" xr:uid="{825DE784-FA3B-48B1-BE70-29BCF93C00C0}"/>
    <cellStyle name="Input [yellow] 3 5 7" xfId="41261" xr:uid="{805F303A-9ECA-4359-B9EF-14786EB3539A}"/>
    <cellStyle name="Input [yellow] 3 5 8" xfId="41262" xr:uid="{77EDC898-2431-4F26-B945-00198A86AE0F}"/>
    <cellStyle name="Input [yellow] 3 6" xfId="41263" xr:uid="{BC9EDA46-7F8C-4C91-8008-24D127963868}"/>
    <cellStyle name="Input [yellow] 3 6 2" xfId="41264" xr:uid="{A9B3EADC-C8E0-489D-9F08-E781E6B83E92}"/>
    <cellStyle name="Input [yellow] 3 6 2 2" xfId="41265" xr:uid="{2EE55B94-E8C2-4793-BAA5-57D12C0FBD26}"/>
    <cellStyle name="Input [yellow] 3 6 2 3" xfId="41266" xr:uid="{5479D790-16B2-4332-918C-9D893B8D3B00}"/>
    <cellStyle name="Input [yellow] 3 6 2 4" xfId="41267" xr:uid="{CFF78371-A16D-4E1C-A3E7-0AD684DAC386}"/>
    <cellStyle name="Input [yellow] 3 6 2 5" xfId="41268" xr:uid="{0B6025EF-3566-49F8-A506-4169CA912E12}"/>
    <cellStyle name="Input [yellow] 3 6 2 6" xfId="41269" xr:uid="{DE78477A-7E44-44ED-BC61-6C95EB69B526}"/>
    <cellStyle name="Input [yellow] 3 6 3" xfId="41270" xr:uid="{B1D2BD44-E272-439E-90A6-B5124AA4721A}"/>
    <cellStyle name="Input [yellow] 3 6 3 2" xfId="41271" xr:uid="{DE21E93B-E301-41A0-8E13-F048BB9BD58A}"/>
    <cellStyle name="Input [yellow] 3 6 3 3" xfId="41272" xr:uid="{EB07EDBF-1E3D-4311-A699-F56B5F39C0D5}"/>
    <cellStyle name="Input [yellow] 3 6 4" xfId="41273" xr:uid="{D768D820-683E-4C7B-A788-3C49AB89971C}"/>
    <cellStyle name="Input [yellow] 3 6 4 2" xfId="41274" xr:uid="{9586BDAC-E200-4EA7-B689-5583D57ED22C}"/>
    <cellStyle name="Input [yellow] 3 6 4 3" xfId="41275" xr:uid="{331EBF16-9CAB-4256-979B-880EBD44CE1A}"/>
    <cellStyle name="Input [yellow] 3 6 5" xfId="41276" xr:uid="{275A83B5-1A79-46EF-8033-FFE9A3E107C2}"/>
    <cellStyle name="Input [yellow] 3 6 5 2" xfId="41277" xr:uid="{3FCB557F-722D-494D-9594-E8F8A346DA66}"/>
    <cellStyle name="Input [yellow] 3 6 5 3" xfId="41278" xr:uid="{4BBB3DB6-28FE-4892-B31E-E06821806945}"/>
    <cellStyle name="Input [yellow] 3 6 6" xfId="41279" xr:uid="{29345637-3E92-4911-9806-FDF19A0EA071}"/>
    <cellStyle name="Input [yellow] 3 6 6 2" xfId="41280" xr:uid="{EA45ADD9-983D-46A4-A9D6-85161C275219}"/>
    <cellStyle name="Input [yellow] 3 6 6 3" xfId="41281" xr:uid="{43921969-F952-4B43-84DD-464487576FDF}"/>
    <cellStyle name="Input [yellow] 3 6 7" xfId="41282" xr:uid="{3DACC65C-5648-4CD1-BF90-01AC1299A130}"/>
    <cellStyle name="Input [yellow] 3 6 8" xfId="41283" xr:uid="{BB8835DE-379A-4615-9B4B-CF137E2B99EB}"/>
    <cellStyle name="Input [yellow] 3 7" xfId="41284" xr:uid="{14C7BD79-131F-4560-9876-795B0E7996DA}"/>
    <cellStyle name="Input [yellow] 3 7 2" xfId="41285" xr:uid="{28A8B4D8-CAD9-40EC-B869-A9B5B9FB7F25}"/>
    <cellStyle name="Input [yellow] 3 7 2 2" xfId="41286" xr:uid="{3E1CB75F-C04F-4781-B795-22EB5CD6B21C}"/>
    <cellStyle name="Input [yellow] 3 7 2 3" xfId="41287" xr:uid="{8454B84C-4EB3-422F-897F-3DB72F565B29}"/>
    <cellStyle name="Input [yellow] 3 7 2 4" xfId="41288" xr:uid="{F700A6DE-F3BB-4EEF-A0A3-809446967446}"/>
    <cellStyle name="Input [yellow] 3 7 2 5" xfId="41289" xr:uid="{3134028E-8409-4CEE-AB50-498D8A4A519C}"/>
    <cellStyle name="Input [yellow] 3 7 2 6" xfId="41290" xr:uid="{0EFF7620-62D0-4EE9-ACA9-6D8FB07CFE58}"/>
    <cellStyle name="Input [yellow] 3 7 3" xfId="41291" xr:uid="{100B021A-2304-4561-83F8-5932068CDCE9}"/>
    <cellStyle name="Input [yellow] 3 7 3 2" xfId="41292" xr:uid="{3A9CD1AA-02E5-43B3-ADC6-6B352429324F}"/>
    <cellStyle name="Input [yellow] 3 7 3 3" xfId="41293" xr:uid="{AAF6082F-48F1-4615-87B3-50F414471F1D}"/>
    <cellStyle name="Input [yellow] 3 7 4" xfId="41294" xr:uid="{EAF68813-391D-444B-A4A1-891B36008C3E}"/>
    <cellStyle name="Input [yellow] 3 7 4 2" xfId="41295" xr:uid="{B2F223C5-1171-49C7-AEC8-A245961FAE09}"/>
    <cellStyle name="Input [yellow] 3 7 4 3" xfId="41296" xr:uid="{04B54E70-E9B7-4460-A558-FCCAF0F4BA9D}"/>
    <cellStyle name="Input [yellow] 3 7 5" xfId="41297" xr:uid="{B0B59546-F16E-4BAF-819C-98D0D3212859}"/>
    <cellStyle name="Input [yellow] 3 7 5 2" xfId="41298" xr:uid="{49F5A97B-0FC8-4041-B8AE-A0847CFDD7DB}"/>
    <cellStyle name="Input [yellow] 3 7 5 3" xfId="41299" xr:uid="{EE689A04-2365-4A63-A573-74FB92F15652}"/>
    <cellStyle name="Input [yellow] 3 7 6" xfId="41300" xr:uid="{A8AA3B59-0AF2-4B79-B044-2EF0A8EBCEDB}"/>
    <cellStyle name="Input [yellow] 3 7 6 2" xfId="41301" xr:uid="{92D82958-64CD-411D-8E50-821B9B245BEB}"/>
    <cellStyle name="Input [yellow] 3 7 6 3" xfId="41302" xr:uid="{5D12DD1E-8EEC-4B3A-94A9-8B39A2F4B701}"/>
    <cellStyle name="Input [yellow] 3 7 7" xfId="41303" xr:uid="{BE83E406-D073-49E3-8843-06C641B5BB61}"/>
    <cellStyle name="Input [yellow] 3 7 8" xfId="41304" xr:uid="{A5D51FEC-04C7-4834-9423-C25A38738D1B}"/>
    <cellStyle name="Input [yellow] 3 8" xfId="41305" xr:uid="{227B7900-16A0-432D-B152-1C1CCB4B5CAC}"/>
    <cellStyle name="Input [yellow] 3 8 2" xfId="41306" xr:uid="{A7A3668A-F723-4C3D-9A27-93520F571BC7}"/>
    <cellStyle name="Input [yellow] 3 8 2 2" xfId="41307" xr:uid="{4C69897E-A988-4DF2-BF21-980542A67D11}"/>
    <cellStyle name="Input [yellow] 3 8 2 3" xfId="41308" xr:uid="{AF6B29E4-5BBB-4187-957B-4C88D1BCCEA0}"/>
    <cellStyle name="Input [yellow] 3 8 2 4" xfId="41309" xr:uid="{C47C1AF2-507D-4816-8A5D-E1FECAD429ED}"/>
    <cellStyle name="Input [yellow] 3 8 2 5" xfId="41310" xr:uid="{0A336B05-FFF7-4B72-ACD1-909E94CA89B0}"/>
    <cellStyle name="Input [yellow] 3 8 2 6" xfId="41311" xr:uid="{8787C911-21EA-4F94-8DC7-E3D2B3A52D54}"/>
    <cellStyle name="Input [yellow] 3 8 3" xfId="41312" xr:uid="{F000CF40-DA83-46F6-9B0F-B08525393FD1}"/>
    <cellStyle name="Input [yellow] 3 8 3 2" xfId="41313" xr:uid="{BD4F9A77-97AB-4E45-B4E3-8F4EAD02CACE}"/>
    <cellStyle name="Input [yellow] 3 8 3 3" xfId="41314" xr:uid="{C7F5A71E-98B6-4C34-A68E-47E63662B00B}"/>
    <cellStyle name="Input [yellow] 3 8 4" xfId="41315" xr:uid="{8106579F-00FA-4541-83FC-2A8A51E91886}"/>
    <cellStyle name="Input [yellow] 3 8 4 2" xfId="41316" xr:uid="{9F956ED9-9EE0-4790-A1D7-656A148DAE63}"/>
    <cellStyle name="Input [yellow] 3 8 4 3" xfId="41317" xr:uid="{05E764F8-5F32-4DA0-8E96-0B8EBC4D8E0B}"/>
    <cellStyle name="Input [yellow] 3 8 5" xfId="41318" xr:uid="{BEF824B9-FE84-4E5A-9088-EF340485DAE3}"/>
    <cellStyle name="Input [yellow] 3 8 5 2" xfId="41319" xr:uid="{84ED1695-ECCA-400F-A5A2-E429D20CF867}"/>
    <cellStyle name="Input [yellow] 3 8 5 3" xfId="41320" xr:uid="{CA4FEE0F-4CC6-4A19-85E0-DD749831B519}"/>
    <cellStyle name="Input [yellow] 3 8 6" xfId="41321" xr:uid="{FC4D50FC-E92D-4E1C-A192-0B424A5C8495}"/>
    <cellStyle name="Input [yellow] 3 8 6 2" xfId="41322" xr:uid="{FBC87BAC-0B6D-48F9-9EB2-904424713793}"/>
    <cellStyle name="Input [yellow] 3 8 6 3" xfId="41323" xr:uid="{FDFFECD8-D07E-47C0-9E9F-30CCECB06559}"/>
    <cellStyle name="Input [yellow] 3 8 7" xfId="41324" xr:uid="{BDD7527D-8840-45C0-A9D9-914E290C0650}"/>
    <cellStyle name="Input [yellow] 3 8 8" xfId="41325" xr:uid="{29C394BA-3AFB-4789-87DC-8B36AB2B197F}"/>
    <cellStyle name="Input [yellow] 3 9" xfId="41326" xr:uid="{F8242CE2-2429-40D3-9455-FD7DA5092693}"/>
    <cellStyle name="Input [yellow] 3 9 2" xfId="41327" xr:uid="{101DB58E-0487-4846-8687-B3BED0B31401}"/>
    <cellStyle name="Input [yellow] 3 9 2 2" xfId="41328" xr:uid="{27B1CC01-7FCD-405A-BBBA-1DDC7A51F1D5}"/>
    <cellStyle name="Input [yellow] 3 9 2 3" xfId="41329" xr:uid="{D7409B8F-F52A-44D6-B737-97E8C5CBD99A}"/>
    <cellStyle name="Input [yellow] 3 9 2 4" xfId="41330" xr:uid="{F13F4E9A-90CB-47C1-ADE3-815A5C7FDC9D}"/>
    <cellStyle name="Input [yellow] 3 9 2 5" xfId="41331" xr:uid="{4B58DD3F-EB9A-46A4-BF46-560787E8D2D4}"/>
    <cellStyle name="Input [yellow] 3 9 2 6" xfId="41332" xr:uid="{F57A161B-5AFF-4C5E-A0DC-C0FC9E7E734A}"/>
    <cellStyle name="Input [yellow] 3 9 3" xfId="41333" xr:uid="{7C4A653C-FC70-4C0F-88DB-AED8D1A83D0F}"/>
    <cellStyle name="Input [yellow] 3 9 3 2" xfId="41334" xr:uid="{5ECCBCB4-1001-4BC5-8D7D-CA04BDE10DB8}"/>
    <cellStyle name="Input [yellow] 3 9 3 3" xfId="41335" xr:uid="{E5AA8B0A-0F1D-4FFB-B985-1BBF2C9FB1D9}"/>
    <cellStyle name="Input [yellow] 3 9 4" xfId="41336" xr:uid="{820CFC14-4049-4EE5-BAAE-70AEE0A6A64F}"/>
    <cellStyle name="Input [yellow] 3 9 4 2" xfId="41337" xr:uid="{3BD5910F-A0B2-4BCC-B0E4-02BBFCBEFB79}"/>
    <cellStyle name="Input [yellow] 3 9 4 3" xfId="41338" xr:uid="{9C7F3CB5-43BB-4F6B-B9F2-97140B5ABE9C}"/>
    <cellStyle name="Input [yellow] 3 9 5" xfId="41339" xr:uid="{0DEF024B-4D1F-418C-9C4F-C7622C62DE57}"/>
    <cellStyle name="Input [yellow] 3 9 5 2" xfId="41340" xr:uid="{9DC7839B-E8DF-4AEA-BBC6-E837AB981D87}"/>
    <cellStyle name="Input [yellow] 3 9 5 3" xfId="41341" xr:uid="{BF8F2F06-526D-41BE-83EB-464D3769E53C}"/>
    <cellStyle name="Input [yellow] 3 9 6" xfId="41342" xr:uid="{E2D7712A-22DD-4970-9130-B976F3A5D0C2}"/>
    <cellStyle name="Input [yellow] 3 9 6 2" xfId="41343" xr:uid="{5122C7A4-3F84-44DC-957D-3183B534BFD1}"/>
    <cellStyle name="Input [yellow] 3 9 6 3" xfId="41344" xr:uid="{08E9860C-2183-43CE-A16D-A3DE4C73AE08}"/>
    <cellStyle name="Input [yellow] 3 9 7" xfId="41345" xr:uid="{379A73C6-4565-485C-9EB1-548A490DED7E}"/>
    <cellStyle name="Input [yellow] 3 9 8" xfId="41346" xr:uid="{F5853E29-89E1-41C6-9E01-7FE3420E0CA9}"/>
    <cellStyle name="Input [yellow] 30" xfId="41347" xr:uid="{2C7CEDE4-882F-4FC6-8D16-4C57213A25E5}"/>
    <cellStyle name="Input [yellow] 30 2" xfId="41348" xr:uid="{F5043832-FF2C-4BCF-A9D8-0F05260FC2FC}"/>
    <cellStyle name="Input [yellow] 30 2 2" xfId="41349" xr:uid="{EF3FDFC0-9ECB-4C24-968B-61596E29175E}"/>
    <cellStyle name="Input [yellow] 30 2 3" xfId="41350" xr:uid="{F5CEE356-F50E-4F24-9D73-7D1A2F157343}"/>
    <cellStyle name="Input [yellow] 30 2 4" xfId="41351" xr:uid="{1C468A6C-AF1D-44B2-B4C2-14769D0248DC}"/>
    <cellStyle name="Input [yellow] 30 2 5" xfId="41352" xr:uid="{DEBBBCBD-D55F-4B18-9C94-549B50FA6DF6}"/>
    <cellStyle name="Input [yellow] 30 2 6" xfId="41353" xr:uid="{48618B79-F9AC-4A85-BB92-3BDC1233A46D}"/>
    <cellStyle name="Input [yellow] 30 3" xfId="41354" xr:uid="{07D92E79-A359-49F0-A453-EA7E28792BDA}"/>
    <cellStyle name="Input [yellow] 30 3 2" xfId="41355" xr:uid="{76BDC35D-AE11-472A-AFC8-85F4A315DBDE}"/>
    <cellStyle name="Input [yellow] 30 3 3" xfId="41356" xr:uid="{748FE95D-0C44-4CDD-9F44-B478A6BA721E}"/>
    <cellStyle name="Input [yellow] 30 4" xfId="41357" xr:uid="{3F06654A-6608-4065-A2D7-0C28B6FABF64}"/>
    <cellStyle name="Input [yellow] 30 4 2" xfId="41358" xr:uid="{B3965348-673C-425A-9213-2D5DA8528066}"/>
    <cellStyle name="Input [yellow] 30 4 3" xfId="41359" xr:uid="{558CE4F7-414B-4CDA-B7CD-75372E46A890}"/>
    <cellStyle name="Input [yellow] 30 5" xfId="41360" xr:uid="{DA1C1892-36EA-4796-8030-455FCB83D1D8}"/>
    <cellStyle name="Input [yellow] 30 5 2" xfId="41361" xr:uid="{A5F5C026-71E9-4A6B-94F1-AAB25199749C}"/>
    <cellStyle name="Input [yellow] 30 5 3" xfId="41362" xr:uid="{E5E58B05-D0E6-4CFB-A234-41DD9BA0FB24}"/>
    <cellStyle name="Input [yellow] 30 6" xfId="41363" xr:uid="{61AFCE5C-3336-4E58-8143-98B1DEC01911}"/>
    <cellStyle name="Input [yellow] 30 6 2" xfId="41364" xr:uid="{44198D0C-A0CA-483C-BBEE-7B3B2039A2A3}"/>
    <cellStyle name="Input [yellow] 30 6 3" xfId="41365" xr:uid="{670BB7B0-298F-47B8-8A82-FB04B8079567}"/>
    <cellStyle name="Input [yellow] 30 7" xfId="41366" xr:uid="{B0DA5CD0-84DC-4376-86F6-770F5E29343B}"/>
    <cellStyle name="Input [yellow] 30 8" xfId="41367" xr:uid="{37B69D6E-BF24-4F38-8996-59C260932328}"/>
    <cellStyle name="Input [yellow] 31" xfId="41368" xr:uid="{5532FA76-3D5A-4052-A7A5-BBED9CC78769}"/>
    <cellStyle name="Input [yellow] 31 2" xfId="41369" xr:uid="{FF20C322-BBA6-4FE2-932B-3C2369E8FD7E}"/>
    <cellStyle name="Input [yellow] 31 2 2" xfId="41370" xr:uid="{DD843BC5-EBB5-4B9D-86B3-5B1F7C275D18}"/>
    <cellStyle name="Input [yellow] 31 2 3" xfId="41371" xr:uid="{5BE05D35-4C43-4013-A064-B78596C3CD71}"/>
    <cellStyle name="Input [yellow] 31 2 4" xfId="41372" xr:uid="{75434081-C5DE-4111-A957-508926D369C6}"/>
    <cellStyle name="Input [yellow] 31 2 5" xfId="41373" xr:uid="{A1A2B892-EC96-4B20-9CFE-3DF471CDA539}"/>
    <cellStyle name="Input [yellow] 31 2 6" xfId="41374" xr:uid="{13F9FF6A-1A10-44EC-9CAD-41D3C5FD5D13}"/>
    <cellStyle name="Input [yellow] 31 3" xfId="41375" xr:uid="{970607CC-2D19-46A0-85AD-7B4BA8B62647}"/>
    <cellStyle name="Input [yellow] 31 3 2" xfId="41376" xr:uid="{48AACB29-D88A-4A7E-BB42-936B93D46789}"/>
    <cellStyle name="Input [yellow] 31 3 3" xfId="41377" xr:uid="{31E5B8EF-7E56-436E-BE64-338849B12773}"/>
    <cellStyle name="Input [yellow] 31 4" xfId="41378" xr:uid="{6F2F2092-DACA-4386-BAA5-34B28B639447}"/>
    <cellStyle name="Input [yellow] 31 4 2" xfId="41379" xr:uid="{7B2CE14A-17B9-4CA4-8701-9A9CB9CB2BBF}"/>
    <cellStyle name="Input [yellow] 31 4 3" xfId="41380" xr:uid="{D2646F2E-3AF7-4CF0-91CE-F062A2FD7A85}"/>
    <cellStyle name="Input [yellow] 31 5" xfId="41381" xr:uid="{97E0BA9C-88FA-4BBD-9E77-F958E9D4EF58}"/>
    <cellStyle name="Input [yellow] 31 5 2" xfId="41382" xr:uid="{14631CCE-0DFD-4959-B3BC-077F088DD05A}"/>
    <cellStyle name="Input [yellow] 31 5 3" xfId="41383" xr:uid="{2D66EEB0-DE14-4102-996B-F488C622A6C4}"/>
    <cellStyle name="Input [yellow] 31 6" xfId="41384" xr:uid="{A3ECAE90-61CE-4652-A06B-A169A2D9C460}"/>
    <cellStyle name="Input [yellow] 31 6 2" xfId="41385" xr:uid="{17B41BBF-8F96-4117-89C9-A4342425BDB7}"/>
    <cellStyle name="Input [yellow] 31 6 3" xfId="41386" xr:uid="{ECF2E77C-00D7-4BC5-A6AF-8E812356FC54}"/>
    <cellStyle name="Input [yellow] 31 7" xfId="41387" xr:uid="{23A24514-A9FC-45FB-AE7D-2237569322BA}"/>
    <cellStyle name="Input [yellow] 31 8" xfId="41388" xr:uid="{D74C8A5A-94AA-4C03-81AD-378E93722354}"/>
    <cellStyle name="Input [yellow] 32" xfId="41389" xr:uid="{B52E517D-6C03-4BE4-8621-BD533C897D22}"/>
    <cellStyle name="Input [yellow] 32 2" xfId="41390" xr:uid="{B8AE7648-C647-418B-9519-A3EC6AD38DBD}"/>
    <cellStyle name="Input [yellow] 32 2 2" xfId="41391" xr:uid="{950D8FEA-9E3E-4887-80A2-6F1D2D5BC5A0}"/>
    <cellStyle name="Input [yellow] 32 2 3" xfId="41392" xr:uid="{F90A3FDE-97B4-4DF5-9EBF-9A5B678677DC}"/>
    <cellStyle name="Input [yellow] 32 2 4" xfId="41393" xr:uid="{F50FD38E-72F8-457F-83E0-92F8D7AB9FDA}"/>
    <cellStyle name="Input [yellow] 32 2 5" xfId="41394" xr:uid="{DBCC4070-55A2-433E-A4CE-7965E9125636}"/>
    <cellStyle name="Input [yellow] 32 2 6" xfId="41395" xr:uid="{70395428-9872-498B-BD04-BC5F8A4503F1}"/>
    <cellStyle name="Input [yellow] 32 3" xfId="41396" xr:uid="{9EA8B9EA-A24B-4A53-A950-2DA48DF71617}"/>
    <cellStyle name="Input [yellow] 32 3 2" xfId="41397" xr:uid="{B4EED3FF-F416-4788-8B9F-41AD0108F0C2}"/>
    <cellStyle name="Input [yellow] 32 3 3" xfId="41398" xr:uid="{564C2046-0E79-4FC3-BFCC-BC19D3C4D6F1}"/>
    <cellStyle name="Input [yellow] 32 4" xfId="41399" xr:uid="{14B4FBEC-A488-4008-AD28-1BFD89566AEC}"/>
    <cellStyle name="Input [yellow] 32 4 2" xfId="41400" xr:uid="{D76A9ED7-1F3D-422E-9B22-D202EFC707F6}"/>
    <cellStyle name="Input [yellow] 32 4 3" xfId="41401" xr:uid="{1042843A-B0A0-4E4C-A503-29E834D2EAB2}"/>
    <cellStyle name="Input [yellow] 32 5" xfId="41402" xr:uid="{2699A36B-AF8E-4FDC-A426-34FF67C3F7D7}"/>
    <cellStyle name="Input [yellow] 32 5 2" xfId="41403" xr:uid="{4674833E-05A5-4011-B025-2850FC060FAA}"/>
    <cellStyle name="Input [yellow] 32 5 3" xfId="41404" xr:uid="{E189C7F8-635B-46BA-B56D-3B29C7FF2574}"/>
    <cellStyle name="Input [yellow] 32 6" xfId="41405" xr:uid="{5E1979B8-70E4-43B8-9416-16A6B653ED52}"/>
    <cellStyle name="Input [yellow] 32 6 2" xfId="41406" xr:uid="{6E088E4E-74B3-4912-BC8C-8C5A1888D7AD}"/>
    <cellStyle name="Input [yellow] 32 6 3" xfId="41407" xr:uid="{0C975C25-FA0D-4CA8-80C5-654F1B5813E9}"/>
    <cellStyle name="Input [yellow] 32 7" xfId="41408" xr:uid="{E2EEFA4E-1325-41FA-B671-53B1FACC27A0}"/>
    <cellStyle name="Input [yellow] 32 8" xfId="41409" xr:uid="{2AF16FC4-CA1D-4F84-8F86-9E4D7517A057}"/>
    <cellStyle name="Input [yellow] 33" xfId="41410" xr:uid="{A66BAAD1-D81F-44B1-A597-74261554A0C4}"/>
    <cellStyle name="Input [yellow] 33 2" xfId="41411" xr:uid="{6B312AA0-E5B0-456A-8464-DE3143841699}"/>
    <cellStyle name="Input [yellow] 33 2 2" xfId="41412" xr:uid="{BAE6A725-9464-433E-A379-9488A03CF437}"/>
    <cellStyle name="Input [yellow] 33 2 3" xfId="41413" xr:uid="{83C04054-4173-4828-AD17-297BD1D3EFE4}"/>
    <cellStyle name="Input [yellow] 33 2 4" xfId="41414" xr:uid="{4701674E-F346-4A31-B7B5-44A9699C2B62}"/>
    <cellStyle name="Input [yellow] 33 2 5" xfId="41415" xr:uid="{A746BBA2-3771-46E9-8F38-C391F579B788}"/>
    <cellStyle name="Input [yellow] 33 2 6" xfId="41416" xr:uid="{4ECF231B-7C0C-4100-972F-DB8D662ED4A9}"/>
    <cellStyle name="Input [yellow] 33 3" xfId="41417" xr:uid="{247D5659-E9A8-4FC8-B66A-EBAF622DF410}"/>
    <cellStyle name="Input [yellow] 33 3 2" xfId="41418" xr:uid="{38F55C43-77BD-4196-9297-586531C1EE8C}"/>
    <cellStyle name="Input [yellow] 33 3 3" xfId="41419" xr:uid="{552D9818-249E-4B95-9248-22FE83859B47}"/>
    <cellStyle name="Input [yellow] 33 4" xfId="41420" xr:uid="{14607136-7EE6-47D9-8271-7E5309340972}"/>
    <cellStyle name="Input [yellow] 33 4 2" xfId="41421" xr:uid="{0CF0CD46-FD9A-42EF-BC42-8EA9F04AF198}"/>
    <cellStyle name="Input [yellow] 33 4 3" xfId="41422" xr:uid="{BBCE8544-8F79-4148-A9E8-5EB422BDACB9}"/>
    <cellStyle name="Input [yellow] 33 5" xfId="41423" xr:uid="{2292904F-D125-4C70-A2C3-24EE21812FE9}"/>
    <cellStyle name="Input [yellow] 33 5 2" xfId="41424" xr:uid="{8C9EF131-4F54-4B71-82B2-E63DCFF4A129}"/>
    <cellStyle name="Input [yellow] 33 5 3" xfId="41425" xr:uid="{93CD4E03-8740-4868-B37C-2419CC931F06}"/>
    <cellStyle name="Input [yellow] 33 6" xfId="41426" xr:uid="{7B5F4FA7-33E0-426C-A3CF-EA1A9A5776EE}"/>
    <cellStyle name="Input [yellow] 33 6 2" xfId="41427" xr:uid="{66D60C29-14D3-47AA-8CE9-98936F9F57F2}"/>
    <cellStyle name="Input [yellow] 33 6 3" xfId="41428" xr:uid="{C242E4E2-F010-47A2-93CF-BE2FAAFE2A56}"/>
    <cellStyle name="Input [yellow] 33 7" xfId="41429" xr:uid="{96E2A943-FA76-4A17-9799-1EC8E45528F9}"/>
    <cellStyle name="Input [yellow] 33 8" xfId="41430" xr:uid="{F219C39F-3E0B-4B6F-A8AB-B1E97A9F2141}"/>
    <cellStyle name="Input [yellow] 34" xfId="41431" xr:uid="{BA120BE8-CEB6-4B47-9C06-D8C9009E9600}"/>
    <cellStyle name="Input [yellow] 34 2" xfId="41432" xr:uid="{0142EBEB-D251-4227-A9AC-3E88A29C41C0}"/>
    <cellStyle name="Input [yellow] 34 2 2" xfId="41433" xr:uid="{6C38E012-685F-4424-BD3A-2432F36EA214}"/>
    <cellStyle name="Input [yellow] 34 2 3" xfId="41434" xr:uid="{7A0FFAD2-34B4-4F69-9ACF-52C909006CCE}"/>
    <cellStyle name="Input [yellow] 34 2 4" xfId="41435" xr:uid="{8713F297-8821-48EF-8E1E-8A2F37BAF59D}"/>
    <cellStyle name="Input [yellow] 34 2 5" xfId="41436" xr:uid="{209F49AB-19FF-4D59-BDD6-E8E01550535A}"/>
    <cellStyle name="Input [yellow] 34 2 6" xfId="41437" xr:uid="{2F2D5C78-2970-4F2B-819B-B8EABDE1794A}"/>
    <cellStyle name="Input [yellow] 34 3" xfId="41438" xr:uid="{B10A60C7-10FD-440D-8611-942D0B188F4A}"/>
    <cellStyle name="Input [yellow] 34 3 2" xfId="41439" xr:uid="{6E0C284D-5289-4E03-80D1-A8E5F26E3854}"/>
    <cellStyle name="Input [yellow] 34 3 3" xfId="41440" xr:uid="{1C98E64C-2A17-4CD9-B71B-8D8741CC15E3}"/>
    <cellStyle name="Input [yellow] 34 4" xfId="41441" xr:uid="{093020EE-1B15-4B91-AE8A-ED02728CEF6B}"/>
    <cellStyle name="Input [yellow] 34 4 2" xfId="41442" xr:uid="{7F7B4B3B-75A3-4A43-A76D-09A605CD4124}"/>
    <cellStyle name="Input [yellow] 34 4 3" xfId="41443" xr:uid="{241FFBE2-8B1C-4A6A-B9DE-B2FCC2D7EEB7}"/>
    <cellStyle name="Input [yellow] 34 5" xfId="41444" xr:uid="{76D6E5F2-D222-4B4D-A654-08D39A53D49B}"/>
    <cellStyle name="Input [yellow] 34 5 2" xfId="41445" xr:uid="{73A1CCC3-9093-4B17-AF49-E306FBDF8E3E}"/>
    <cellStyle name="Input [yellow] 34 5 3" xfId="41446" xr:uid="{DF48256E-7646-4BE4-A5A2-A767863492CB}"/>
    <cellStyle name="Input [yellow] 34 6" xfId="41447" xr:uid="{6AB50EEA-11FC-4C82-8119-705C6B885E30}"/>
    <cellStyle name="Input [yellow] 34 6 2" xfId="41448" xr:uid="{DEB800B9-2559-4EE1-9728-8B17F219EA8D}"/>
    <cellStyle name="Input [yellow] 34 6 3" xfId="41449" xr:uid="{9BA3BB53-E9AE-47C3-828F-33BB041011A9}"/>
    <cellStyle name="Input [yellow] 34 7" xfId="41450" xr:uid="{3710BD62-0126-4E11-BBDD-5B39F794BEFD}"/>
    <cellStyle name="Input [yellow] 34 8" xfId="41451" xr:uid="{A97E6E07-04F2-41C4-9FF6-09BF26D860D8}"/>
    <cellStyle name="Input [yellow] 35" xfId="41452" xr:uid="{588EE10D-7869-4351-9DE6-97E39AE3FAC2}"/>
    <cellStyle name="Input [yellow] 35 2" xfId="41453" xr:uid="{1AD47A80-24F0-4BBC-B392-23DC66A55589}"/>
    <cellStyle name="Input [yellow] 35 2 2" xfId="41454" xr:uid="{CE0D7CFA-D9CA-4F6D-968F-0A7A8579DA66}"/>
    <cellStyle name="Input [yellow] 35 2 3" xfId="41455" xr:uid="{D5FB3132-17FC-4C8E-AA67-637CFB784506}"/>
    <cellStyle name="Input [yellow] 35 2 4" xfId="41456" xr:uid="{C47C79CD-ED13-422E-AEDC-0A7DCF85F1E3}"/>
    <cellStyle name="Input [yellow] 35 2 5" xfId="41457" xr:uid="{6B66AD51-46BF-4BF9-8172-08E343C2A057}"/>
    <cellStyle name="Input [yellow] 35 2 6" xfId="41458" xr:uid="{B4AC68A0-3D17-4722-B5D8-F7DAB63710AD}"/>
    <cellStyle name="Input [yellow] 35 3" xfId="41459" xr:uid="{BCC134BA-F698-442A-92D8-59FE308DB56A}"/>
    <cellStyle name="Input [yellow] 35 3 2" xfId="41460" xr:uid="{1D43E8E9-EFD1-40AC-8BC0-21C9CF148DC6}"/>
    <cellStyle name="Input [yellow] 35 3 3" xfId="41461" xr:uid="{B5FA8D64-7DDD-4277-939D-39318B71EBAA}"/>
    <cellStyle name="Input [yellow] 35 4" xfId="41462" xr:uid="{732C825F-32B4-4A21-A853-CC91A594FF60}"/>
    <cellStyle name="Input [yellow] 35 4 2" xfId="41463" xr:uid="{52ABAA2B-A041-4912-8814-E867F8A75F90}"/>
    <cellStyle name="Input [yellow] 35 4 3" xfId="41464" xr:uid="{CE0F6838-35B6-43D5-AA90-90515EA3F213}"/>
    <cellStyle name="Input [yellow] 35 5" xfId="41465" xr:uid="{A72581F3-7F1E-4976-9D07-E59C4C20B938}"/>
    <cellStyle name="Input [yellow] 35 5 2" xfId="41466" xr:uid="{FB47FC07-8D98-4EC2-B708-90AE33C3361C}"/>
    <cellStyle name="Input [yellow] 35 5 3" xfId="41467" xr:uid="{58727E39-E674-4AA0-9FC6-5BA5F3FCC9D3}"/>
    <cellStyle name="Input [yellow] 35 6" xfId="41468" xr:uid="{8F213A43-006D-4D33-98EC-ECD7708F8595}"/>
    <cellStyle name="Input [yellow] 35 6 2" xfId="41469" xr:uid="{48E0B894-FC79-45E0-80AD-38E3D3C14593}"/>
    <cellStyle name="Input [yellow] 35 6 3" xfId="41470" xr:uid="{92556DAC-BC7F-40C4-9CE4-A39B54202FF7}"/>
    <cellStyle name="Input [yellow] 35 7" xfId="41471" xr:uid="{EACD1442-3A77-4AC3-8BF5-5DAA711572A0}"/>
    <cellStyle name="Input [yellow] 35 8" xfId="41472" xr:uid="{70A3A072-4788-4B79-A5A5-891587EB5D2F}"/>
    <cellStyle name="Input [yellow] 36" xfId="41473" xr:uid="{F066FB05-92D3-419A-ADB0-C037CD193440}"/>
    <cellStyle name="Input [yellow] 36 2" xfId="41474" xr:uid="{FAC96B92-5511-43B6-83D3-B623EEFFC4C0}"/>
    <cellStyle name="Input [yellow] 36 2 2" xfId="41475" xr:uid="{E87E6C13-5579-454D-B21F-63DE8BF622CB}"/>
    <cellStyle name="Input [yellow] 36 2 3" xfId="41476" xr:uid="{965E3D10-B3EC-4005-ACF2-28CFE3099580}"/>
    <cellStyle name="Input [yellow] 36 2 4" xfId="41477" xr:uid="{56ED95FC-7704-4BAE-BBD0-B6F68B81D2E9}"/>
    <cellStyle name="Input [yellow] 36 2 5" xfId="41478" xr:uid="{25BE9377-8347-473C-8770-DB6C62889E00}"/>
    <cellStyle name="Input [yellow] 36 2 6" xfId="41479" xr:uid="{6E3E6AF8-A6D6-4E38-8D48-69A7EB220232}"/>
    <cellStyle name="Input [yellow] 36 3" xfId="41480" xr:uid="{5B4ED0DE-6480-481D-8DBB-18B73567078B}"/>
    <cellStyle name="Input [yellow] 36 3 2" xfId="41481" xr:uid="{CC6432BB-1F5B-412D-8D18-C3253D3920A9}"/>
    <cellStyle name="Input [yellow] 36 3 3" xfId="41482" xr:uid="{74773749-4597-4737-87AE-2595889EA9BE}"/>
    <cellStyle name="Input [yellow] 36 4" xfId="41483" xr:uid="{08B2458A-1CA1-4585-91A9-C390418F8915}"/>
    <cellStyle name="Input [yellow] 36 4 2" xfId="41484" xr:uid="{FC4F7F09-D776-4D85-BD81-0E49A44C0C0C}"/>
    <cellStyle name="Input [yellow] 36 4 3" xfId="41485" xr:uid="{6D3916A5-0452-4554-B79D-AA3BD138DD99}"/>
    <cellStyle name="Input [yellow] 36 5" xfId="41486" xr:uid="{8443B933-6212-4B76-B866-95748C9B0704}"/>
    <cellStyle name="Input [yellow] 36 5 2" xfId="41487" xr:uid="{75293D9E-BCC3-4B15-A672-A73943DA2471}"/>
    <cellStyle name="Input [yellow] 36 5 3" xfId="41488" xr:uid="{9B9607FF-F17F-4A72-BC3B-DB259591014C}"/>
    <cellStyle name="Input [yellow] 36 6" xfId="41489" xr:uid="{0D16B7B4-5AD9-412F-B57D-42A4DD836234}"/>
    <cellStyle name="Input [yellow] 36 6 2" xfId="41490" xr:uid="{702322C1-CB26-4F04-B864-D5599EC3F76F}"/>
    <cellStyle name="Input [yellow] 36 6 3" xfId="41491" xr:uid="{FEDE6E65-FE91-4D32-B051-8F6E636120B2}"/>
    <cellStyle name="Input [yellow] 36 7" xfId="41492" xr:uid="{CE7D45C9-683F-4C18-8E5F-258D571BF061}"/>
    <cellStyle name="Input [yellow] 36 8" xfId="41493" xr:uid="{0EFBA632-5C5E-4F4F-80B5-DE53E7E676A4}"/>
    <cellStyle name="Input [yellow] 37" xfId="41494" xr:uid="{C6EADFEC-26D2-4A91-A09B-7C9D6B129D2C}"/>
    <cellStyle name="Input [yellow] 37 2" xfId="41495" xr:uid="{EC1F4DE2-1874-49C4-BD28-A30D2AE4FFF1}"/>
    <cellStyle name="Input [yellow] 37 2 2" xfId="41496" xr:uid="{A08C5377-2247-4679-805A-8AD5B9869D15}"/>
    <cellStyle name="Input [yellow] 37 2 3" xfId="41497" xr:uid="{B5630288-A53C-490D-A9E7-03565E3C8341}"/>
    <cellStyle name="Input [yellow] 37 2 4" xfId="41498" xr:uid="{30EC4658-F4F3-43F8-A716-5C6D08E7A011}"/>
    <cellStyle name="Input [yellow] 37 2 5" xfId="41499" xr:uid="{8356FF57-2383-4F18-8B5D-85CE2A8822FF}"/>
    <cellStyle name="Input [yellow] 37 2 6" xfId="41500" xr:uid="{9EC4FD98-6972-48A8-8724-BB3D3A940D14}"/>
    <cellStyle name="Input [yellow] 37 3" xfId="41501" xr:uid="{CA256A95-37F6-4947-AEF6-98908F158D66}"/>
    <cellStyle name="Input [yellow] 37 3 2" xfId="41502" xr:uid="{7E271650-979A-401E-9C48-2AC596CC0CF9}"/>
    <cellStyle name="Input [yellow] 37 3 3" xfId="41503" xr:uid="{48C3A8F2-FA02-485C-A417-98BE7FABD5DA}"/>
    <cellStyle name="Input [yellow] 37 4" xfId="41504" xr:uid="{3A57C00C-68B7-4FE6-88F0-1DF1A7089982}"/>
    <cellStyle name="Input [yellow] 37 4 2" xfId="41505" xr:uid="{3A2B8E75-530C-4859-86EB-98EE09640FF9}"/>
    <cellStyle name="Input [yellow] 37 4 3" xfId="41506" xr:uid="{B3850F2D-110F-4FE2-90B2-0A0493E98CED}"/>
    <cellStyle name="Input [yellow] 37 5" xfId="41507" xr:uid="{58797FE5-EF09-442C-8FB3-FB6EA019F071}"/>
    <cellStyle name="Input [yellow] 37 5 2" xfId="41508" xr:uid="{0E59A5AF-61D2-44B9-A994-B96B8ADFD5A0}"/>
    <cellStyle name="Input [yellow] 37 5 3" xfId="41509" xr:uid="{BC8EAC88-038F-4B69-86E5-2695D01226F7}"/>
    <cellStyle name="Input [yellow] 37 6" xfId="41510" xr:uid="{EF5B9F10-DC17-44AB-87BC-04BF872BF35B}"/>
    <cellStyle name="Input [yellow] 37 6 2" xfId="41511" xr:uid="{D8F5CB76-F4C9-4F4C-B4D8-CB2144DAFDF7}"/>
    <cellStyle name="Input [yellow] 37 6 3" xfId="41512" xr:uid="{51D8BC6D-D7EB-45D9-9A07-843B9C8C7448}"/>
    <cellStyle name="Input [yellow] 37 7" xfId="41513" xr:uid="{85B3438F-C568-4AAB-919C-BFB3D32EB7AB}"/>
    <cellStyle name="Input [yellow] 37 8" xfId="41514" xr:uid="{4E630703-CE24-4855-9874-F9A53DE1EC72}"/>
    <cellStyle name="Input [yellow] 38" xfId="41515" xr:uid="{C3214879-EDEB-47B2-A954-C2EB726C7272}"/>
    <cellStyle name="Input [yellow] 38 2" xfId="41516" xr:uid="{DED57430-9166-4A86-8920-88942E2E6AF2}"/>
    <cellStyle name="Input [yellow] 38 2 2" xfId="41517" xr:uid="{83ADB40C-DBA5-4DDF-BFFF-B2BE8B0626DE}"/>
    <cellStyle name="Input [yellow] 38 2 3" xfId="41518" xr:uid="{9743C86D-9712-45BF-8099-E781BFAB387A}"/>
    <cellStyle name="Input [yellow] 38 2 4" xfId="41519" xr:uid="{F1B70584-0AB5-4651-941A-EE1641588F6D}"/>
    <cellStyle name="Input [yellow] 38 2 5" xfId="41520" xr:uid="{3AAED7D7-5F67-486B-BC5F-DE32D6FFC71D}"/>
    <cellStyle name="Input [yellow] 38 2 6" xfId="41521" xr:uid="{EF057A56-E9E0-4FCE-B76E-15529C56C3A8}"/>
    <cellStyle name="Input [yellow] 38 3" xfId="41522" xr:uid="{1E829A68-F29D-45C3-A55C-6C615D9F7F6A}"/>
    <cellStyle name="Input [yellow] 38 3 2" xfId="41523" xr:uid="{37477A8E-7B57-4BA8-9B78-E6A63E6A5662}"/>
    <cellStyle name="Input [yellow] 38 3 3" xfId="41524" xr:uid="{E7D45BED-C870-4A5E-B593-48D0DF5C67FB}"/>
    <cellStyle name="Input [yellow] 38 4" xfId="41525" xr:uid="{126583B7-5BF7-4A90-B020-3AD0A8B17EE3}"/>
    <cellStyle name="Input [yellow] 38 4 2" xfId="41526" xr:uid="{E9705400-642F-4EB3-A4FF-65CCA1F20EE9}"/>
    <cellStyle name="Input [yellow] 38 4 3" xfId="41527" xr:uid="{90D43558-A8F1-416A-822A-415AEC2787EE}"/>
    <cellStyle name="Input [yellow] 38 5" xfId="41528" xr:uid="{2F5EEA03-F641-48A1-A9E4-6E2B32A79F17}"/>
    <cellStyle name="Input [yellow] 38 5 2" xfId="41529" xr:uid="{8D6DB8E5-D85B-47E5-8E77-950B6E590E04}"/>
    <cellStyle name="Input [yellow] 38 5 3" xfId="41530" xr:uid="{BC45327E-B444-4635-BD8F-1E4499C7A243}"/>
    <cellStyle name="Input [yellow] 38 6" xfId="41531" xr:uid="{A27083CB-C0D6-4BA2-8166-B74376EDC837}"/>
    <cellStyle name="Input [yellow] 38 6 2" xfId="41532" xr:uid="{017FAF47-711D-4BE5-9420-BB3E7CBD5D30}"/>
    <cellStyle name="Input [yellow] 38 6 3" xfId="41533" xr:uid="{2D6C41EE-881A-4401-8813-FB120181ECE6}"/>
    <cellStyle name="Input [yellow] 38 7" xfId="41534" xr:uid="{611B01B3-6C20-4ABF-B73E-EF6D6EB3AB6A}"/>
    <cellStyle name="Input [yellow] 38 8" xfId="41535" xr:uid="{65522199-1F18-450E-B310-004AD6F757F5}"/>
    <cellStyle name="Input [yellow] 39" xfId="41536" xr:uid="{405AAC5A-CDCF-43A4-86CD-FA018689DFD6}"/>
    <cellStyle name="Input [yellow] 39 2" xfId="41537" xr:uid="{9C2D2A57-0423-44C6-A7BB-22E2D8503D2D}"/>
    <cellStyle name="Input [yellow] 39 3" xfId="41538" xr:uid="{E4CAEF2D-878B-4E59-89CE-541D002DB46F}"/>
    <cellStyle name="Input [yellow] 39 4" xfId="41539" xr:uid="{3F57FDD6-8036-432B-A6BE-453620882FBA}"/>
    <cellStyle name="Input [yellow] 39 5" xfId="41540" xr:uid="{4C43B7E9-4D3F-4434-B9A6-9CB4AF9C6EB4}"/>
    <cellStyle name="Input [yellow] 39 6" xfId="41541" xr:uid="{35D1EE9A-3C96-4F47-A453-5BE54EB9AB0A}"/>
    <cellStyle name="Input [yellow] 4" xfId="41542" xr:uid="{521DB7CA-5694-4E1C-B816-2D6EE9187885}"/>
    <cellStyle name="Input [yellow] 4 10" xfId="41543" xr:uid="{3242DF1B-2F68-4867-B1C6-153D739004BF}"/>
    <cellStyle name="Input [yellow] 4 10 2" xfId="41544" xr:uid="{FB719768-D98C-4756-846D-A5CD8A36451F}"/>
    <cellStyle name="Input [yellow] 4 10 2 2" xfId="41545" xr:uid="{FF32AC23-DC93-456B-836B-95848377FE3A}"/>
    <cellStyle name="Input [yellow] 4 10 2 3" xfId="41546" xr:uid="{66407A7F-25BC-4808-BC07-9929610D79E5}"/>
    <cellStyle name="Input [yellow] 4 10 2 4" xfId="41547" xr:uid="{645832E9-8E22-49EA-A305-E5B67FBA8043}"/>
    <cellStyle name="Input [yellow] 4 10 2 5" xfId="41548" xr:uid="{70B6D628-6077-4656-8291-DA188C4AE051}"/>
    <cellStyle name="Input [yellow] 4 10 2 6" xfId="41549" xr:uid="{FD8BA4E4-2B7B-4747-831E-904931EEFE2D}"/>
    <cellStyle name="Input [yellow] 4 10 3" xfId="41550" xr:uid="{0ABFCEE8-EAB2-4FDD-9BCF-1E4419BA1E5A}"/>
    <cellStyle name="Input [yellow] 4 10 3 2" xfId="41551" xr:uid="{36CF494B-6E27-4EEA-A463-8283429D798C}"/>
    <cellStyle name="Input [yellow] 4 10 3 3" xfId="41552" xr:uid="{0E6CF0BD-2C24-419A-BA81-7EBAE451C904}"/>
    <cellStyle name="Input [yellow] 4 10 4" xfId="41553" xr:uid="{05178272-CA9B-43FF-B88E-602880BD361A}"/>
    <cellStyle name="Input [yellow] 4 10 4 2" xfId="41554" xr:uid="{B703D5D3-6001-4185-BB75-2366F8B48E4E}"/>
    <cellStyle name="Input [yellow] 4 10 4 3" xfId="41555" xr:uid="{667967D8-0A05-48C8-B607-D5B1E816264F}"/>
    <cellStyle name="Input [yellow] 4 10 5" xfId="41556" xr:uid="{5CD59B6A-9948-414A-97AB-0BEB402533C7}"/>
    <cellStyle name="Input [yellow] 4 10 5 2" xfId="41557" xr:uid="{08CFBEB0-2E25-4C7F-BB94-612ABB848233}"/>
    <cellStyle name="Input [yellow] 4 10 5 3" xfId="41558" xr:uid="{69B883B6-E9CE-48AA-9525-ADD18FCB7DA9}"/>
    <cellStyle name="Input [yellow] 4 10 6" xfId="41559" xr:uid="{E1405762-B134-4483-83D7-569981FE8326}"/>
    <cellStyle name="Input [yellow] 4 10 6 2" xfId="41560" xr:uid="{6A2A5287-DC2B-4744-B5B5-F4F5CC75FB38}"/>
    <cellStyle name="Input [yellow] 4 10 6 3" xfId="41561" xr:uid="{624BBD28-10C3-4F0F-9690-32356F54375B}"/>
    <cellStyle name="Input [yellow] 4 10 7" xfId="41562" xr:uid="{C5F5CA0C-3859-4329-A8B1-E5FC875275B3}"/>
    <cellStyle name="Input [yellow] 4 10 8" xfId="41563" xr:uid="{8565B617-8E99-4E6F-83D9-B3EE98A555BC}"/>
    <cellStyle name="Input [yellow] 4 11" xfId="41564" xr:uid="{6FA6E08A-FD50-4EDA-A272-7501B4452A43}"/>
    <cellStyle name="Input [yellow] 4 11 2" xfId="41565" xr:uid="{29D76D3E-DFE3-4AF6-B651-8BDE03140566}"/>
    <cellStyle name="Input [yellow] 4 11 2 2" xfId="41566" xr:uid="{B222B8A9-4C91-4066-977F-055AB2D03DE2}"/>
    <cellStyle name="Input [yellow] 4 11 2 3" xfId="41567" xr:uid="{82659FC9-C712-4045-8ED3-266FEDC9666D}"/>
    <cellStyle name="Input [yellow] 4 11 2 4" xfId="41568" xr:uid="{CCE47FBD-6E8C-44E6-B608-A948E0E33476}"/>
    <cellStyle name="Input [yellow] 4 11 2 5" xfId="41569" xr:uid="{38653D3D-1047-4F76-BB6F-E7C1686D811C}"/>
    <cellStyle name="Input [yellow] 4 11 2 6" xfId="41570" xr:uid="{5131AB1E-93EE-4EAD-820D-71078912B141}"/>
    <cellStyle name="Input [yellow] 4 11 3" xfId="41571" xr:uid="{06A89EF7-5707-4B9F-AB5A-C7746789F873}"/>
    <cellStyle name="Input [yellow] 4 11 3 2" xfId="41572" xr:uid="{4DDD62C0-158B-426C-AF48-BD786BA3158E}"/>
    <cellStyle name="Input [yellow] 4 11 3 3" xfId="41573" xr:uid="{138B010F-57DC-4FBA-B8BA-11F738FC410D}"/>
    <cellStyle name="Input [yellow] 4 11 4" xfId="41574" xr:uid="{D524B564-FBFC-4448-B113-731A90529FC2}"/>
    <cellStyle name="Input [yellow] 4 11 4 2" xfId="41575" xr:uid="{68BDB8D6-56E1-4FF8-A175-79EF3E04D84F}"/>
    <cellStyle name="Input [yellow] 4 11 4 3" xfId="41576" xr:uid="{1F654BBE-5866-4F20-BDC2-78A15DAE6B4A}"/>
    <cellStyle name="Input [yellow] 4 11 5" xfId="41577" xr:uid="{CFE67FA1-0563-422F-BFDE-A605AE612AE2}"/>
    <cellStyle name="Input [yellow] 4 11 5 2" xfId="41578" xr:uid="{624CF370-FFD0-47C6-B89A-EB0E23494C28}"/>
    <cellStyle name="Input [yellow] 4 11 5 3" xfId="41579" xr:uid="{932F8E52-0086-4EFE-94C9-FEA621F9BCA2}"/>
    <cellStyle name="Input [yellow] 4 11 6" xfId="41580" xr:uid="{1A86CF1C-1264-44AC-BFF6-7840479477CF}"/>
    <cellStyle name="Input [yellow] 4 11 6 2" xfId="41581" xr:uid="{276A78BD-ADAE-4047-B7D9-1A57EB14B99E}"/>
    <cellStyle name="Input [yellow] 4 11 6 3" xfId="41582" xr:uid="{BE2C43D3-49F9-4DC4-9F04-56F0169A0DF2}"/>
    <cellStyle name="Input [yellow] 4 11 7" xfId="41583" xr:uid="{EA801975-C22F-40BA-A91C-2819BE2788B8}"/>
    <cellStyle name="Input [yellow] 4 11 8" xfId="41584" xr:uid="{B724BDAB-EF3A-496F-96E8-F31B61C28C86}"/>
    <cellStyle name="Input [yellow] 4 12" xfId="41585" xr:uid="{C3E4C28A-2982-4515-B70B-834EB6DCFE67}"/>
    <cellStyle name="Input [yellow] 4 12 2" xfId="41586" xr:uid="{726487B3-E4E2-4ED2-9F4F-5142EBBF6D7A}"/>
    <cellStyle name="Input [yellow] 4 12 2 2" xfId="41587" xr:uid="{0B8A2870-5BAC-4B39-8DA6-3D3DAD35BD29}"/>
    <cellStyle name="Input [yellow] 4 12 2 3" xfId="41588" xr:uid="{4AB9BC34-0B1C-4E11-B6F3-D432BB849E3F}"/>
    <cellStyle name="Input [yellow] 4 12 2 4" xfId="41589" xr:uid="{5DD8DFF0-8308-4825-93A7-740B3852D7A1}"/>
    <cellStyle name="Input [yellow] 4 12 2 5" xfId="41590" xr:uid="{3B7A024B-C062-4650-B7C2-797B70B1FE78}"/>
    <cellStyle name="Input [yellow] 4 12 2 6" xfId="41591" xr:uid="{E3B548E4-9089-4FE6-AFC3-5927373FFB07}"/>
    <cellStyle name="Input [yellow] 4 12 3" xfId="41592" xr:uid="{9AB27004-5632-41CC-B5DE-9E1DAC52576F}"/>
    <cellStyle name="Input [yellow] 4 12 3 2" xfId="41593" xr:uid="{C1AA1D3F-80B5-4EA4-83DB-E12339B74EB7}"/>
    <cellStyle name="Input [yellow] 4 12 3 3" xfId="41594" xr:uid="{20675C8A-4420-48DE-8070-67181932862F}"/>
    <cellStyle name="Input [yellow] 4 12 4" xfId="41595" xr:uid="{15F135EB-2688-4F0D-B18E-FE000475CDC7}"/>
    <cellStyle name="Input [yellow] 4 12 4 2" xfId="41596" xr:uid="{2860D461-0819-408E-800A-7465602A54E4}"/>
    <cellStyle name="Input [yellow] 4 12 4 3" xfId="41597" xr:uid="{F99C13BA-B553-484A-ACDD-95F32641468D}"/>
    <cellStyle name="Input [yellow] 4 12 5" xfId="41598" xr:uid="{760DA9E0-B502-4DE6-AA94-B5F59B86E6CD}"/>
    <cellStyle name="Input [yellow] 4 12 5 2" xfId="41599" xr:uid="{1C148803-4B5C-43CE-858D-7401FBE84D4B}"/>
    <cellStyle name="Input [yellow] 4 12 5 3" xfId="41600" xr:uid="{6D6E05B5-1F62-47DE-8E56-5C3688B0541C}"/>
    <cellStyle name="Input [yellow] 4 12 6" xfId="41601" xr:uid="{996DE1B6-637D-4DDD-BF69-4579148BEA62}"/>
    <cellStyle name="Input [yellow] 4 12 6 2" xfId="41602" xr:uid="{3CD84949-4F72-4E93-8E3B-767F703457EF}"/>
    <cellStyle name="Input [yellow] 4 12 6 3" xfId="41603" xr:uid="{29097B78-9D60-4017-ABDD-B8473272E6B1}"/>
    <cellStyle name="Input [yellow] 4 12 7" xfId="41604" xr:uid="{6DEC19F3-3229-48EE-91B5-27EE87FC8067}"/>
    <cellStyle name="Input [yellow] 4 12 8" xfId="41605" xr:uid="{C6344526-66DB-4009-AE03-469F525BBC68}"/>
    <cellStyle name="Input [yellow] 4 13" xfId="41606" xr:uid="{70827A20-7BF5-40E3-A9DE-19159E71066F}"/>
    <cellStyle name="Input [yellow] 4 13 2" xfId="41607" xr:uid="{4A1F0FB1-3E34-4648-9EF5-F3A365A47D3A}"/>
    <cellStyle name="Input [yellow] 4 13 2 2" xfId="41608" xr:uid="{9F091095-0977-4CBE-8E01-E4FEB972F251}"/>
    <cellStyle name="Input [yellow] 4 13 2 3" xfId="41609" xr:uid="{66E7104F-83A5-4E99-9C9F-B116CB6ED715}"/>
    <cellStyle name="Input [yellow] 4 13 2 4" xfId="41610" xr:uid="{C685DAEE-82B9-4BC5-9852-29FD317E2AEA}"/>
    <cellStyle name="Input [yellow] 4 13 2 5" xfId="41611" xr:uid="{FBFCA610-32D5-4198-B186-3A702FB31292}"/>
    <cellStyle name="Input [yellow] 4 13 2 6" xfId="41612" xr:uid="{27C0A505-E3C4-4430-B18F-29D63815B6CE}"/>
    <cellStyle name="Input [yellow] 4 13 3" xfId="41613" xr:uid="{BAD9AAB5-40E4-4D76-975D-7831297F3C5D}"/>
    <cellStyle name="Input [yellow] 4 13 3 2" xfId="41614" xr:uid="{731F9988-CCB3-4634-B90B-F0174EF3E33A}"/>
    <cellStyle name="Input [yellow] 4 13 3 3" xfId="41615" xr:uid="{E4F79E65-222C-4839-B987-04AFB4D49727}"/>
    <cellStyle name="Input [yellow] 4 13 4" xfId="41616" xr:uid="{3E00D956-D19A-4907-9FCD-A657F5B90B8B}"/>
    <cellStyle name="Input [yellow] 4 13 4 2" xfId="41617" xr:uid="{CC7402CF-B1DE-470E-BEF2-03607D983F58}"/>
    <cellStyle name="Input [yellow] 4 13 4 3" xfId="41618" xr:uid="{36F0D43D-A462-4D09-8EAC-F8A06ED4C86A}"/>
    <cellStyle name="Input [yellow] 4 13 5" xfId="41619" xr:uid="{9795B33B-FEA8-498C-85FD-C3683FBDBA67}"/>
    <cellStyle name="Input [yellow] 4 13 5 2" xfId="41620" xr:uid="{696BFB82-5CD1-4C42-AD00-79DB87FB34EE}"/>
    <cellStyle name="Input [yellow] 4 13 5 3" xfId="41621" xr:uid="{D6817CA0-DC52-46D1-B521-CEB910960900}"/>
    <cellStyle name="Input [yellow] 4 13 6" xfId="41622" xr:uid="{38890A4B-1CBD-4A56-B74C-776988E7C6B5}"/>
    <cellStyle name="Input [yellow] 4 13 6 2" xfId="41623" xr:uid="{B5041733-3AEC-4C1C-B4AB-DD529D53A1E4}"/>
    <cellStyle name="Input [yellow] 4 13 6 3" xfId="41624" xr:uid="{E2638C8A-50C2-4756-A77B-C9B3308C1F15}"/>
    <cellStyle name="Input [yellow] 4 13 7" xfId="41625" xr:uid="{6919AA0B-B6A3-4336-9882-E50021D3C9AE}"/>
    <cellStyle name="Input [yellow] 4 13 8" xfId="41626" xr:uid="{EBF4AF40-77E4-4456-B7BF-FC71F42783B5}"/>
    <cellStyle name="Input [yellow] 4 14" xfId="41627" xr:uid="{146433FA-966E-4A5F-B2BC-9F552E14F6E7}"/>
    <cellStyle name="Input [yellow] 4 14 2" xfId="41628" xr:uid="{01E44ADF-7CD7-4EE6-BE78-3CAEF06A97AC}"/>
    <cellStyle name="Input [yellow] 4 14 2 2" xfId="41629" xr:uid="{3D2C3F74-56D4-4EAF-A78F-30861DE45758}"/>
    <cellStyle name="Input [yellow] 4 14 2 3" xfId="41630" xr:uid="{2B28E269-6846-44ED-B4D4-2870314D2ED5}"/>
    <cellStyle name="Input [yellow] 4 14 2 4" xfId="41631" xr:uid="{0732AB76-A405-4584-8DCD-1EB9C33D5162}"/>
    <cellStyle name="Input [yellow] 4 14 2 5" xfId="41632" xr:uid="{6AC966EB-307B-4890-9A14-C64279CD239F}"/>
    <cellStyle name="Input [yellow] 4 14 2 6" xfId="41633" xr:uid="{0B0893EB-0017-494D-981A-2B3E5DD8DA4C}"/>
    <cellStyle name="Input [yellow] 4 14 3" xfId="41634" xr:uid="{CEC223C0-9F43-420D-9663-EA0B26AD61A9}"/>
    <cellStyle name="Input [yellow] 4 14 3 2" xfId="41635" xr:uid="{8E6A2420-6375-4D9C-AD27-245224AA678B}"/>
    <cellStyle name="Input [yellow] 4 14 3 3" xfId="41636" xr:uid="{A52E1A15-62EB-4BE8-B640-A6F5B9AF40BE}"/>
    <cellStyle name="Input [yellow] 4 14 4" xfId="41637" xr:uid="{75B86577-B56A-4D29-B5C5-51F559E73ED4}"/>
    <cellStyle name="Input [yellow] 4 14 4 2" xfId="41638" xr:uid="{758EE6BE-A3AB-4559-A203-AA97E409B70A}"/>
    <cellStyle name="Input [yellow] 4 14 4 3" xfId="41639" xr:uid="{D4ECBBF9-3A6E-4220-B551-8E4B60ABF799}"/>
    <cellStyle name="Input [yellow] 4 14 5" xfId="41640" xr:uid="{22670058-F051-4E03-AA35-7978B4294613}"/>
    <cellStyle name="Input [yellow] 4 14 5 2" xfId="41641" xr:uid="{E349A88B-317C-4322-B5EA-444E2574F33E}"/>
    <cellStyle name="Input [yellow] 4 14 5 3" xfId="41642" xr:uid="{1813EC8F-063F-4F0A-B845-786C143092A8}"/>
    <cellStyle name="Input [yellow] 4 14 6" xfId="41643" xr:uid="{CC3EFE62-1256-4545-AF3C-F3387C7FD86F}"/>
    <cellStyle name="Input [yellow] 4 14 6 2" xfId="41644" xr:uid="{153EBD69-8CED-44D9-BC8C-9073609FC852}"/>
    <cellStyle name="Input [yellow] 4 14 6 3" xfId="41645" xr:uid="{4002456E-7811-4022-B8C7-D4BDF259240E}"/>
    <cellStyle name="Input [yellow] 4 14 7" xfId="41646" xr:uid="{2ADF6E52-7F7C-4148-81A7-DD3C145F4933}"/>
    <cellStyle name="Input [yellow] 4 14 8" xfId="41647" xr:uid="{64957410-2FB4-471C-A401-4459046F23C0}"/>
    <cellStyle name="Input [yellow] 4 15" xfId="41648" xr:uid="{D47C6DEE-4DB5-4BCA-9CA5-8BDEDB774A37}"/>
    <cellStyle name="Input [yellow] 4 15 2" xfId="41649" xr:uid="{B9467DD1-C195-4072-B85E-B9B14041375D}"/>
    <cellStyle name="Input [yellow] 4 15 2 2" xfId="41650" xr:uid="{305039A5-6D0B-456A-8233-01C5AC8506E9}"/>
    <cellStyle name="Input [yellow] 4 15 2 3" xfId="41651" xr:uid="{43A9355A-8E73-4452-A30F-A05551E0C1D8}"/>
    <cellStyle name="Input [yellow] 4 15 2 4" xfId="41652" xr:uid="{39975A66-BB07-46AD-A7CE-3863B85E8F90}"/>
    <cellStyle name="Input [yellow] 4 15 2 5" xfId="41653" xr:uid="{0FCE97B8-733D-4157-ABE7-77DA8984AC29}"/>
    <cellStyle name="Input [yellow] 4 15 2 6" xfId="41654" xr:uid="{CFC1DE03-15BB-460A-BEFE-E31954775FEC}"/>
    <cellStyle name="Input [yellow] 4 15 3" xfId="41655" xr:uid="{5BA2FA25-42E2-4C47-AF26-5AA2B4C639ED}"/>
    <cellStyle name="Input [yellow] 4 15 3 2" xfId="41656" xr:uid="{D3F38662-EDFB-4A98-B510-91ADC18B5C5A}"/>
    <cellStyle name="Input [yellow] 4 15 3 3" xfId="41657" xr:uid="{4473E8DE-E0A5-469A-9003-841838253B32}"/>
    <cellStyle name="Input [yellow] 4 15 4" xfId="41658" xr:uid="{9C43866D-1207-4BB4-8C68-F2B25A0B146C}"/>
    <cellStyle name="Input [yellow] 4 15 4 2" xfId="41659" xr:uid="{22833D94-AD09-4062-B0D3-569B91D92E1B}"/>
    <cellStyle name="Input [yellow] 4 15 4 3" xfId="41660" xr:uid="{E070CD10-2FDC-4A54-8226-F91BE8B33579}"/>
    <cellStyle name="Input [yellow] 4 15 5" xfId="41661" xr:uid="{67589E80-CA33-42F1-AB6F-C6AE6962B54C}"/>
    <cellStyle name="Input [yellow] 4 15 5 2" xfId="41662" xr:uid="{C2DF209A-5014-4CAF-8C35-0441B1A0A44D}"/>
    <cellStyle name="Input [yellow] 4 15 5 3" xfId="41663" xr:uid="{68E0964A-A11B-4744-A5BA-881B1E0EDC4C}"/>
    <cellStyle name="Input [yellow] 4 15 6" xfId="41664" xr:uid="{97E1C311-C940-4990-82C5-4ADA94DD8D95}"/>
    <cellStyle name="Input [yellow] 4 15 6 2" xfId="41665" xr:uid="{3833E933-D438-4E88-B60A-030877B0E53E}"/>
    <cellStyle name="Input [yellow] 4 15 6 3" xfId="41666" xr:uid="{0693C597-79FC-440D-A09F-2CD614EB40B4}"/>
    <cellStyle name="Input [yellow] 4 15 7" xfId="41667" xr:uid="{CC50DB16-2B65-42FF-A94A-93586114B189}"/>
    <cellStyle name="Input [yellow] 4 15 8" xfId="41668" xr:uid="{915B1A05-0DC9-4F8C-9519-F5C80B23EBAD}"/>
    <cellStyle name="Input [yellow] 4 16" xfId="41669" xr:uid="{74A2CD23-AF6F-4939-9D83-0B90B8758639}"/>
    <cellStyle name="Input [yellow] 4 16 2" xfId="41670" xr:uid="{1BE1DA76-CA3F-4F30-812C-AB0BD7D07AEA}"/>
    <cellStyle name="Input [yellow] 4 16 2 2" xfId="41671" xr:uid="{AA6DAB76-5140-41D2-A582-466149A882F6}"/>
    <cellStyle name="Input [yellow] 4 16 2 3" xfId="41672" xr:uid="{51A5579B-4DCF-4538-AEE3-0339282DD6E7}"/>
    <cellStyle name="Input [yellow] 4 16 2 4" xfId="41673" xr:uid="{9C67C568-E8F5-4B77-B590-F9F34A589643}"/>
    <cellStyle name="Input [yellow] 4 16 2 5" xfId="41674" xr:uid="{CF5D7411-C8CB-428D-89D6-53886EDBE397}"/>
    <cellStyle name="Input [yellow] 4 16 2 6" xfId="41675" xr:uid="{09D41550-D5F0-444C-B36E-6AD887064409}"/>
    <cellStyle name="Input [yellow] 4 16 3" xfId="41676" xr:uid="{B3603B10-0EBC-41CD-ADFF-14C4C6D275A8}"/>
    <cellStyle name="Input [yellow] 4 16 3 2" xfId="41677" xr:uid="{A168E68E-4066-4D86-A564-FF0349A80BD6}"/>
    <cellStyle name="Input [yellow] 4 16 3 3" xfId="41678" xr:uid="{C70083E2-7449-4EC7-9D27-D79092B76AEA}"/>
    <cellStyle name="Input [yellow] 4 16 4" xfId="41679" xr:uid="{821A2BB4-BC10-4E6F-8931-874ED7EACB8D}"/>
    <cellStyle name="Input [yellow] 4 16 4 2" xfId="41680" xr:uid="{9E319C39-EB80-42A3-92A1-3BD908D0A7A4}"/>
    <cellStyle name="Input [yellow] 4 16 4 3" xfId="41681" xr:uid="{B4D8E321-3359-4783-AC63-B97432C78AC7}"/>
    <cellStyle name="Input [yellow] 4 16 5" xfId="41682" xr:uid="{6B39F4FA-AD50-4AD8-B8CA-CF3807A98CF8}"/>
    <cellStyle name="Input [yellow] 4 16 5 2" xfId="41683" xr:uid="{5B03A7B9-4793-46D2-AE1C-73CDB2669858}"/>
    <cellStyle name="Input [yellow] 4 16 5 3" xfId="41684" xr:uid="{EB4DCB4A-D3AB-454E-89D2-B4EE59324375}"/>
    <cellStyle name="Input [yellow] 4 16 6" xfId="41685" xr:uid="{DD6E0DCE-2407-45D8-BB10-568E059E32C7}"/>
    <cellStyle name="Input [yellow] 4 16 6 2" xfId="41686" xr:uid="{F064A3DA-1398-4F98-BE17-FF4D6A77C794}"/>
    <cellStyle name="Input [yellow] 4 16 6 3" xfId="41687" xr:uid="{133AFA50-998D-4929-9CED-42898D621E6C}"/>
    <cellStyle name="Input [yellow] 4 16 7" xfId="41688" xr:uid="{3729F88F-86E1-47DA-A42F-209BC36366C8}"/>
    <cellStyle name="Input [yellow] 4 16 8" xfId="41689" xr:uid="{C6E47C66-841F-4A42-BCCF-40B158857B9A}"/>
    <cellStyle name="Input [yellow] 4 17" xfId="41690" xr:uid="{FFC91A17-C13E-4672-84F8-868D748F9BF8}"/>
    <cellStyle name="Input [yellow] 4 17 2" xfId="41691" xr:uid="{04F15040-DDD0-4554-8331-0B10E23DE947}"/>
    <cellStyle name="Input [yellow] 4 17 2 2" xfId="41692" xr:uid="{81B9B107-BD36-438A-89EC-8A865E96D5EA}"/>
    <cellStyle name="Input [yellow] 4 17 2 3" xfId="41693" xr:uid="{8425F7E4-B8FD-4190-AEFB-9F9465648E9D}"/>
    <cellStyle name="Input [yellow] 4 17 2 4" xfId="41694" xr:uid="{B254BE01-7DAE-45AA-BD9F-1BAE55FE242B}"/>
    <cellStyle name="Input [yellow] 4 17 2 5" xfId="41695" xr:uid="{245B7905-3514-4603-91D4-6613CCBFA205}"/>
    <cellStyle name="Input [yellow] 4 17 2 6" xfId="41696" xr:uid="{8BBD6DFE-5D23-44A9-8029-34D8A9921B04}"/>
    <cellStyle name="Input [yellow] 4 17 3" xfId="41697" xr:uid="{DA79C819-B6F9-40D0-A726-A29CF3B8116D}"/>
    <cellStyle name="Input [yellow] 4 17 3 2" xfId="41698" xr:uid="{E725B9DF-1F47-4A33-A8B0-17FE60CDD9D1}"/>
    <cellStyle name="Input [yellow] 4 17 3 3" xfId="41699" xr:uid="{75636328-36F6-4E85-BFAD-5BA2B3E52C48}"/>
    <cellStyle name="Input [yellow] 4 17 4" xfId="41700" xr:uid="{6BAFE23A-581D-43E9-9077-4E059F3EF8CB}"/>
    <cellStyle name="Input [yellow] 4 17 4 2" xfId="41701" xr:uid="{5EC467C2-069B-4BAE-B709-CBD91114FCD4}"/>
    <cellStyle name="Input [yellow] 4 17 4 3" xfId="41702" xr:uid="{38F0E559-47EF-4C06-9121-04E26D47BFDB}"/>
    <cellStyle name="Input [yellow] 4 17 5" xfId="41703" xr:uid="{F9E665BD-FAF0-4D0F-84BC-A873237FD17A}"/>
    <cellStyle name="Input [yellow] 4 17 5 2" xfId="41704" xr:uid="{A742271D-7BE0-4243-BBC0-55A371659F99}"/>
    <cellStyle name="Input [yellow] 4 17 5 3" xfId="41705" xr:uid="{AF2FFCDC-E4E8-4641-ADFE-6CBC31A06E77}"/>
    <cellStyle name="Input [yellow] 4 17 6" xfId="41706" xr:uid="{C92C6BEB-14F0-4211-99D2-B981EAE12D07}"/>
    <cellStyle name="Input [yellow] 4 17 6 2" xfId="41707" xr:uid="{D80ABBE0-2125-4B8A-AAE1-1A96F78E87BD}"/>
    <cellStyle name="Input [yellow] 4 17 6 3" xfId="41708" xr:uid="{B8612E53-FCEF-4E9E-819D-F9369DA44D3A}"/>
    <cellStyle name="Input [yellow] 4 17 7" xfId="41709" xr:uid="{6FB30E6D-2AA2-43BD-AD7B-756D63614E40}"/>
    <cellStyle name="Input [yellow] 4 17 8" xfId="41710" xr:uid="{8360EEA1-E272-44C1-A610-493C8FADF762}"/>
    <cellStyle name="Input [yellow] 4 18" xfId="41711" xr:uid="{694B12F2-08D5-486E-AE13-A9676ECCE6C9}"/>
    <cellStyle name="Input [yellow] 4 18 2" xfId="41712" xr:uid="{FC2E3CCC-770A-4E34-AE87-659AC1EE5790}"/>
    <cellStyle name="Input [yellow] 4 18 2 2" xfId="41713" xr:uid="{0102776D-92D7-4BBF-BC18-389106A301B6}"/>
    <cellStyle name="Input [yellow] 4 18 2 3" xfId="41714" xr:uid="{75858F6D-C5BC-4533-BD7B-155E7B1F4A23}"/>
    <cellStyle name="Input [yellow] 4 18 2 4" xfId="41715" xr:uid="{B1F84B40-3C6B-41FA-8FF4-481A7CA2B13E}"/>
    <cellStyle name="Input [yellow] 4 18 2 5" xfId="41716" xr:uid="{9837CB05-2406-4052-9A8A-86A6BDCD4FA6}"/>
    <cellStyle name="Input [yellow] 4 18 2 6" xfId="41717" xr:uid="{CEEDBA84-F03D-4744-97DA-202289F03CA9}"/>
    <cellStyle name="Input [yellow] 4 18 3" xfId="41718" xr:uid="{82D7159F-92FD-4800-B0F6-86698A605A19}"/>
    <cellStyle name="Input [yellow] 4 18 3 2" xfId="41719" xr:uid="{4F874130-F5BD-4DA9-A6DD-E9C524EAADF5}"/>
    <cellStyle name="Input [yellow] 4 18 3 3" xfId="41720" xr:uid="{83266C9E-F339-4864-B55D-045D659FC85A}"/>
    <cellStyle name="Input [yellow] 4 18 4" xfId="41721" xr:uid="{2C416A84-48DE-4C45-8E61-7D665119DB6A}"/>
    <cellStyle name="Input [yellow] 4 18 4 2" xfId="41722" xr:uid="{7AF62BAA-51C0-4633-859F-3A5C665D237F}"/>
    <cellStyle name="Input [yellow] 4 18 4 3" xfId="41723" xr:uid="{B3BFEA9F-9731-442D-9007-251AF1A8E8F0}"/>
    <cellStyle name="Input [yellow] 4 18 5" xfId="41724" xr:uid="{39DAC6BA-E4E7-4F5B-9344-A5C68E27E368}"/>
    <cellStyle name="Input [yellow] 4 18 5 2" xfId="41725" xr:uid="{DA58E35E-B4BB-49CC-9994-7332C5F01F0D}"/>
    <cellStyle name="Input [yellow] 4 18 5 3" xfId="41726" xr:uid="{125D5725-3360-482A-AB60-396E7BCE5532}"/>
    <cellStyle name="Input [yellow] 4 18 6" xfId="41727" xr:uid="{E83EDBF6-CF70-4B6B-BEDE-23E4AE669DE5}"/>
    <cellStyle name="Input [yellow] 4 18 6 2" xfId="41728" xr:uid="{376BA37C-EA90-4523-A480-82B2519039CB}"/>
    <cellStyle name="Input [yellow] 4 18 6 3" xfId="41729" xr:uid="{02D9CCD9-C239-4B06-BD28-84B4EDA754B4}"/>
    <cellStyle name="Input [yellow] 4 18 7" xfId="41730" xr:uid="{C9E9BB42-3D81-4465-A016-D3A6CEB73E6F}"/>
    <cellStyle name="Input [yellow] 4 18 8" xfId="41731" xr:uid="{B5FBF7B8-B8E5-4045-9E73-A47E12101397}"/>
    <cellStyle name="Input [yellow] 4 19" xfId="41732" xr:uid="{EC27CBAC-1266-4D69-98C6-BFB6C1BFE4BB}"/>
    <cellStyle name="Input [yellow] 4 19 2" xfId="41733" xr:uid="{B2DE5C1C-206A-4414-B7C6-27FB940A28DA}"/>
    <cellStyle name="Input [yellow] 4 19 2 2" xfId="41734" xr:uid="{D4130664-3F36-42ED-9468-2AE8FA2856B2}"/>
    <cellStyle name="Input [yellow] 4 19 2 3" xfId="41735" xr:uid="{E275A906-696D-4F9E-94F9-A4740D5E5CE3}"/>
    <cellStyle name="Input [yellow] 4 19 2 4" xfId="41736" xr:uid="{880ED02C-7D5C-4B86-9DD0-6A1863F32913}"/>
    <cellStyle name="Input [yellow] 4 19 2 5" xfId="41737" xr:uid="{BEF9F3A7-9C4C-467B-9AE5-5E02B5C53899}"/>
    <cellStyle name="Input [yellow] 4 19 2 6" xfId="41738" xr:uid="{11964774-D45E-46F0-BE0F-A7DA4C336FAB}"/>
    <cellStyle name="Input [yellow] 4 19 3" xfId="41739" xr:uid="{0AF4DB4B-6FF0-45D0-811E-6A483397EA8A}"/>
    <cellStyle name="Input [yellow] 4 19 3 2" xfId="41740" xr:uid="{DD40936C-23FF-447A-BF37-ACC36A0A3C75}"/>
    <cellStyle name="Input [yellow] 4 19 3 3" xfId="41741" xr:uid="{A0F7526B-B4A3-488D-AEA6-4872159886C9}"/>
    <cellStyle name="Input [yellow] 4 19 4" xfId="41742" xr:uid="{4D960DEE-B7D7-4F4D-AB54-326F11062D88}"/>
    <cellStyle name="Input [yellow] 4 19 4 2" xfId="41743" xr:uid="{3B7B4B35-FAEE-460A-A16A-3C9B6610C8AF}"/>
    <cellStyle name="Input [yellow] 4 19 4 3" xfId="41744" xr:uid="{664609FF-0528-4861-9A6C-39E36AE14219}"/>
    <cellStyle name="Input [yellow] 4 19 5" xfId="41745" xr:uid="{98FA4882-48E0-4DC0-836D-985C46078D55}"/>
    <cellStyle name="Input [yellow] 4 19 5 2" xfId="41746" xr:uid="{681DABB9-A237-4FD9-AD60-A2B9582DA409}"/>
    <cellStyle name="Input [yellow] 4 19 5 3" xfId="41747" xr:uid="{B07AB829-00B0-4929-9D54-DD9682F0A5F3}"/>
    <cellStyle name="Input [yellow] 4 19 6" xfId="41748" xr:uid="{9EBDB225-6EBC-4CF7-ADC3-0AE02829EE49}"/>
    <cellStyle name="Input [yellow] 4 19 6 2" xfId="41749" xr:uid="{EEB5BF6B-22D8-442E-9D2D-866F630A2479}"/>
    <cellStyle name="Input [yellow] 4 19 6 3" xfId="41750" xr:uid="{979A9A1C-88D8-4D3D-881A-137439F130A0}"/>
    <cellStyle name="Input [yellow] 4 19 7" xfId="41751" xr:uid="{67B93C0C-E48D-489D-A6C9-89F5F8BE5E84}"/>
    <cellStyle name="Input [yellow] 4 19 8" xfId="41752" xr:uid="{749067C5-BBFB-456B-9522-1D07CF706DC8}"/>
    <cellStyle name="Input [yellow] 4 2" xfId="41753" xr:uid="{EA10D0A7-EC9F-46A5-B497-4616249E6FB9}"/>
    <cellStyle name="Input [yellow] 4 2 2" xfId="41754" xr:uid="{076132BE-FA2B-48AA-8BC3-C3A80EDDB0FC}"/>
    <cellStyle name="Input [yellow] 4 2 2 2" xfId="41755" xr:uid="{5AF3CBF8-5246-4FF9-B700-41BDE066A75E}"/>
    <cellStyle name="Input [yellow] 4 2 2 3" xfId="41756" xr:uid="{1D3C78B3-C4C0-4737-8EFB-ABD5CE52681F}"/>
    <cellStyle name="Input [yellow] 4 2 2 4" xfId="41757" xr:uid="{6FBAE96B-8CBD-4689-9EBD-18DE175AD614}"/>
    <cellStyle name="Input [yellow] 4 2 2 5" xfId="41758" xr:uid="{0C44DB2E-3FA5-412A-8410-9058542AD7DB}"/>
    <cellStyle name="Input [yellow] 4 2 2 6" xfId="41759" xr:uid="{95946C86-27B9-4234-89B4-BB854F3E4028}"/>
    <cellStyle name="Input [yellow] 4 2 3" xfId="41760" xr:uid="{E3B9F97F-48C7-42B3-B596-679C23E1B1EC}"/>
    <cellStyle name="Input [yellow] 4 2 3 2" xfId="41761" xr:uid="{980C4E24-D03F-4396-BF53-A39043FD50E0}"/>
    <cellStyle name="Input [yellow] 4 2 3 3" xfId="41762" xr:uid="{4BE6B2F8-368A-44B7-B327-9294F8DBE4B9}"/>
    <cellStyle name="Input [yellow] 4 2 4" xfId="41763" xr:uid="{1ADB4838-B123-4348-99FC-72498E2E3C00}"/>
    <cellStyle name="Input [yellow] 4 2 4 2" xfId="41764" xr:uid="{740D9975-76A5-46C4-8504-B51098120DF2}"/>
    <cellStyle name="Input [yellow] 4 2 4 3" xfId="41765" xr:uid="{BFC4C2F4-B0F6-4BB0-B9FD-CC7C0923D2F7}"/>
    <cellStyle name="Input [yellow] 4 2 5" xfId="41766" xr:uid="{FC09639E-8BFC-474E-8E6B-455F45FAA7D3}"/>
    <cellStyle name="Input [yellow] 4 2 5 2" xfId="41767" xr:uid="{9657CDC4-7762-4196-91AE-2A71F00CD7C3}"/>
    <cellStyle name="Input [yellow] 4 2 5 3" xfId="41768" xr:uid="{4D647045-8EB0-48CC-98D2-C2049E9BF9B9}"/>
    <cellStyle name="Input [yellow] 4 2 6" xfId="41769" xr:uid="{C8FD39F0-2791-4CAF-BCAB-40D941DE4152}"/>
    <cellStyle name="Input [yellow] 4 2 6 2" xfId="41770" xr:uid="{0A660AFB-E9C0-40D1-9617-9553AA6D9644}"/>
    <cellStyle name="Input [yellow] 4 2 6 3" xfId="41771" xr:uid="{DB0C0A42-485B-4743-AC9C-8523575D8C4B}"/>
    <cellStyle name="Input [yellow] 4 2 7" xfId="41772" xr:uid="{260CD79D-D4EF-4689-ACFD-75531B4F7A48}"/>
    <cellStyle name="Input [yellow] 4 2 8" xfId="41773" xr:uid="{56C61012-026C-4834-81C2-24AD2436442C}"/>
    <cellStyle name="Input [yellow] 4 20" xfId="41774" xr:uid="{4F5BA98A-47A5-40F8-9AE6-C1FBEE9D252C}"/>
    <cellStyle name="Input [yellow] 4 20 2" xfId="41775" xr:uid="{4169B88A-E417-4380-85B4-185159E8DC51}"/>
    <cellStyle name="Input [yellow] 4 20 2 2" xfId="41776" xr:uid="{AA2E5BF3-6CB5-48A1-9873-2EDC45231709}"/>
    <cellStyle name="Input [yellow] 4 20 2 3" xfId="41777" xr:uid="{91001A2C-E867-4B97-ABFB-0D4920823EF3}"/>
    <cellStyle name="Input [yellow] 4 20 2 4" xfId="41778" xr:uid="{03308349-E367-4FB9-B146-C561D4F799F8}"/>
    <cellStyle name="Input [yellow] 4 20 2 5" xfId="41779" xr:uid="{86D303D3-E08B-48B8-B7D6-236D7DFA13CD}"/>
    <cellStyle name="Input [yellow] 4 20 2 6" xfId="41780" xr:uid="{83839982-6266-4960-821F-9FAA33669DE9}"/>
    <cellStyle name="Input [yellow] 4 20 3" xfId="41781" xr:uid="{8C0E0A43-F24F-42ED-9793-7CA8FDEDA0BB}"/>
    <cellStyle name="Input [yellow] 4 20 3 2" xfId="41782" xr:uid="{CE282698-3018-47C8-8898-EBF5BAB59C32}"/>
    <cellStyle name="Input [yellow] 4 20 3 3" xfId="41783" xr:uid="{7FC12BED-6461-4D91-87EC-AF7172ED68FE}"/>
    <cellStyle name="Input [yellow] 4 20 4" xfId="41784" xr:uid="{0EB879F9-CD9C-4FBB-94E0-7D156C6BDD8A}"/>
    <cellStyle name="Input [yellow] 4 20 4 2" xfId="41785" xr:uid="{1D6F49B8-3BFE-4F57-8703-9E3211EA4D5E}"/>
    <cellStyle name="Input [yellow] 4 20 4 3" xfId="41786" xr:uid="{8F5681BC-D8A1-4A3C-9A23-9E0B37C84754}"/>
    <cellStyle name="Input [yellow] 4 20 5" xfId="41787" xr:uid="{D00AE209-A2EC-4B63-A269-7B0B2EB3C0FC}"/>
    <cellStyle name="Input [yellow] 4 20 5 2" xfId="41788" xr:uid="{931CD303-704F-44D8-A2A0-546282454FF2}"/>
    <cellStyle name="Input [yellow] 4 20 5 3" xfId="41789" xr:uid="{9FE995FC-4F1A-421A-A3B2-0F4F7AACCB20}"/>
    <cellStyle name="Input [yellow] 4 20 6" xfId="41790" xr:uid="{A938A1FD-80D5-4BD2-AD2C-DD6FB3656613}"/>
    <cellStyle name="Input [yellow] 4 20 6 2" xfId="41791" xr:uid="{459692AC-79F5-4FEE-BA69-1AF774682FBE}"/>
    <cellStyle name="Input [yellow] 4 20 6 3" xfId="41792" xr:uid="{B88ED1B4-D26D-4335-9E5B-FC3309D27D1A}"/>
    <cellStyle name="Input [yellow] 4 20 7" xfId="41793" xr:uid="{A0CAAEBA-018E-4072-96DB-7168DCEBAE82}"/>
    <cellStyle name="Input [yellow] 4 20 8" xfId="41794" xr:uid="{2814EAA6-5F2B-4737-8649-3F3C3E8E9240}"/>
    <cellStyle name="Input [yellow] 4 21" xfId="41795" xr:uid="{47CADEC3-9993-4383-849B-31AD4B92B317}"/>
    <cellStyle name="Input [yellow] 4 21 2" xfId="41796" xr:uid="{20A2E23F-7D77-4FE0-8FE5-54C75CE6A6B9}"/>
    <cellStyle name="Input [yellow] 4 21 2 2" xfId="41797" xr:uid="{8DDD297A-7C07-470B-82C2-34DB3D066C6C}"/>
    <cellStyle name="Input [yellow] 4 21 2 3" xfId="41798" xr:uid="{D184C656-2D2E-4C14-A8DF-8F59A0E9DB36}"/>
    <cellStyle name="Input [yellow] 4 21 2 4" xfId="41799" xr:uid="{CD64ED1D-344C-466E-9003-B7615409FDA9}"/>
    <cellStyle name="Input [yellow] 4 21 2 5" xfId="41800" xr:uid="{8A80B790-3FB5-43A1-8288-4BD9FB3DB554}"/>
    <cellStyle name="Input [yellow] 4 21 2 6" xfId="41801" xr:uid="{C5DFD4B4-5364-4029-B7AD-CC3341C7958F}"/>
    <cellStyle name="Input [yellow] 4 21 3" xfId="41802" xr:uid="{25A8A6B2-500F-48E3-A7CE-42F094516872}"/>
    <cellStyle name="Input [yellow] 4 21 3 2" xfId="41803" xr:uid="{12034A14-05D5-4E82-A732-8319B2498E7C}"/>
    <cellStyle name="Input [yellow] 4 21 3 3" xfId="41804" xr:uid="{A44AB40C-CBC4-4BD8-BF1A-BDD82EE39A14}"/>
    <cellStyle name="Input [yellow] 4 21 4" xfId="41805" xr:uid="{1C648625-87C5-4E3A-BD89-5F2296D237AB}"/>
    <cellStyle name="Input [yellow] 4 21 4 2" xfId="41806" xr:uid="{DE49A250-0370-4264-8FAF-CBBEC9AB648E}"/>
    <cellStyle name="Input [yellow] 4 21 4 3" xfId="41807" xr:uid="{33604D65-C9F7-4A78-AFFB-15A66D5FFE38}"/>
    <cellStyle name="Input [yellow] 4 21 5" xfId="41808" xr:uid="{CD92BD94-DE45-4EF6-BAFC-1F6DAA379262}"/>
    <cellStyle name="Input [yellow] 4 21 5 2" xfId="41809" xr:uid="{1F87C883-A5B8-4499-BA32-F185F46AD3B4}"/>
    <cellStyle name="Input [yellow] 4 21 5 3" xfId="41810" xr:uid="{89C04823-E7C9-459C-AA7A-B6CA03AF39F8}"/>
    <cellStyle name="Input [yellow] 4 21 6" xfId="41811" xr:uid="{2F7E4606-829C-4A9F-83FA-3B73885063B6}"/>
    <cellStyle name="Input [yellow] 4 21 6 2" xfId="41812" xr:uid="{4C36ED7D-0372-4242-8859-3636073FCE9B}"/>
    <cellStyle name="Input [yellow] 4 21 6 3" xfId="41813" xr:uid="{B4549ED3-7C5B-4DC6-97F2-4F54AE173F9C}"/>
    <cellStyle name="Input [yellow] 4 21 7" xfId="41814" xr:uid="{04535EE0-D11C-4372-AB02-307068F19B23}"/>
    <cellStyle name="Input [yellow] 4 21 8" xfId="41815" xr:uid="{D9C26F65-9EAF-40BC-BF5A-CE9E6C79558D}"/>
    <cellStyle name="Input [yellow] 4 22" xfId="41816" xr:uid="{9EB04D23-1092-43B0-B726-8EE132FE2B5C}"/>
    <cellStyle name="Input [yellow] 4 22 2" xfId="41817" xr:uid="{19EF6388-1AF1-4624-9EE0-082BBFE1125A}"/>
    <cellStyle name="Input [yellow] 4 22 2 2" xfId="41818" xr:uid="{1AFB6428-20CE-469D-BDD3-B8AE4465851A}"/>
    <cellStyle name="Input [yellow] 4 22 2 3" xfId="41819" xr:uid="{6F342717-38B4-445B-B0DB-EE4D1D14616B}"/>
    <cellStyle name="Input [yellow] 4 22 2 4" xfId="41820" xr:uid="{33EA75B7-8BEB-4946-82AF-ABA1FAF4BA7E}"/>
    <cellStyle name="Input [yellow] 4 22 2 5" xfId="41821" xr:uid="{60A2A142-FA51-482F-8540-773D856D254C}"/>
    <cellStyle name="Input [yellow] 4 22 2 6" xfId="41822" xr:uid="{F64CE2E6-FBE4-426A-92F4-6BC791C81FF0}"/>
    <cellStyle name="Input [yellow] 4 22 3" xfId="41823" xr:uid="{271CB70E-848B-4F60-99C6-4420FEE55159}"/>
    <cellStyle name="Input [yellow] 4 22 3 2" xfId="41824" xr:uid="{7E6693B2-DD18-4645-950C-C5766594B996}"/>
    <cellStyle name="Input [yellow] 4 22 3 3" xfId="41825" xr:uid="{DFE68E34-3EC5-4C1C-BB5B-69C8A7F7C78B}"/>
    <cellStyle name="Input [yellow] 4 22 4" xfId="41826" xr:uid="{2F5A77A6-9619-430A-BDDF-E170058D15FE}"/>
    <cellStyle name="Input [yellow] 4 22 4 2" xfId="41827" xr:uid="{B54E61C9-F9FB-4330-8888-17E84D2293A2}"/>
    <cellStyle name="Input [yellow] 4 22 4 3" xfId="41828" xr:uid="{56F7A527-3207-46E2-9B92-23BA0293CD59}"/>
    <cellStyle name="Input [yellow] 4 22 5" xfId="41829" xr:uid="{F10322AA-6730-47F6-AAF7-EEBE317653A3}"/>
    <cellStyle name="Input [yellow] 4 22 5 2" xfId="41830" xr:uid="{2A8132B2-C9EA-429B-87BB-D07DE723A7E4}"/>
    <cellStyle name="Input [yellow] 4 22 5 3" xfId="41831" xr:uid="{EAF034A4-F712-41E9-B245-895578DE2129}"/>
    <cellStyle name="Input [yellow] 4 22 6" xfId="41832" xr:uid="{06DF1CFA-A6AE-4740-B095-47B89E2F8F7A}"/>
    <cellStyle name="Input [yellow] 4 22 6 2" xfId="41833" xr:uid="{1314E371-5001-4DF5-9F76-E539777A0F9E}"/>
    <cellStyle name="Input [yellow] 4 22 6 3" xfId="41834" xr:uid="{D715C3AB-EDED-4613-8A25-59C17FF68E52}"/>
    <cellStyle name="Input [yellow] 4 22 7" xfId="41835" xr:uid="{24ACA383-5952-4173-8067-4D5859BFF802}"/>
    <cellStyle name="Input [yellow] 4 22 8" xfId="41836" xr:uid="{8DC81A7A-C7F9-4B31-A753-774BF1C6179E}"/>
    <cellStyle name="Input [yellow] 4 23" xfId="41837" xr:uid="{5BD82130-569A-4CBA-9D16-7766CB3645E1}"/>
    <cellStyle name="Input [yellow] 4 23 2" xfId="41838" xr:uid="{DE5B22AB-A0B6-494B-B967-11D47A535112}"/>
    <cellStyle name="Input [yellow] 4 23 2 2" xfId="41839" xr:uid="{3AE3AAE9-869A-4A71-97B6-45B43EFBB868}"/>
    <cellStyle name="Input [yellow] 4 23 2 3" xfId="41840" xr:uid="{2EB0AF25-5740-43BB-A050-B116AB648CC2}"/>
    <cellStyle name="Input [yellow] 4 23 2 4" xfId="41841" xr:uid="{89884E99-D246-4AE0-9CAA-2D6E2640B666}"/>
    <cellStyle name="Input [yellow] 4 23 2 5" xfId="41842" xr:uid="{63D46FC0-655D-4DFC-ADB2-43067824EC30}"/>
    <cellStyle name="Input [yellow] 4 23 2 6" xfId="41843" xr:uid="{EF3C599B-EAA9-4ECD-9ECF-88B9CED1E2BA}"/>
    <cellStyle name="Input [yellow] 4 23 3" xfId="41844" xr:uid="{A2FEE2E9-6427-45D2-93B5-5963EB273019}"/>
    <cellStyle name="Input [yellow] 4 23 3 2" xfId="41845" xr:uid="{E0C7F074-2F23-42E3-9096-5C01E5D558FB}"/>
    <cellStyle name="Input [yellow] 4 23 3 3" xfId="41846" xr:uid="{F5447D09-301C-47C2-A2FC-2A57FC6873F3}"/>
    <cellStyle name="Input [yellow] 4 23 4" xfId="41847" xr:uid="{E905A17F-AE9D-4D1F-85AE-D5E91AFE9FD5}"/>
    <cellStyle name="Input [yellow] 4 23 4 2" xfId="41848" xr:uid="{0818E24B-20E1-42F3-BD60-A064A39B0C7E}"/>
    <cellStyle name="Input [yellow] 4 23 4 3" xfId="41849" xr:uid="{1158983F-C282-4868-9CD5-9533D646AB78}"/>
    <cellStyle name="Input [yellow] 4 23 5" xfId="41850" xr:uid="{5AB7AAEE-C1BF-4846-BA3C-5445A016E11E}"/>
    <cellStyle name="Input [yellow] 4 23 5 2" xfId="41851" xr:uid="{C58AA62C-4199-46A8-B87A-9F9E3020B59F}"/>
    <cellStyle name="Input [yellow] 4 23 5 3" xfId="41852" xr:uid="{5CAC6577-B4C1-47EE-AE36-7BEEEFAB48D6}"/>
    <cellStyle name="Input [yellow] 4 23 6" xfId="41853" xr:uid="{805C183B-D9AC-4973-A846-4EBD4ABED318}"/>
    <cellStyle name="Input [yellow] 4 23 6 2" xfId="41854" xr:uid="{613687DC-70F6-4B90-9D26-EC159D9F13E7}"/>
    <cellStyle name="Input [yellow] 4 23 6 3" xfId="41855" xr:uid="{1093FFD3-5DD6-42F2-8143-2C6E3186502E}"/>
    <cellStyle name="Input [yellow] 4 23 7" xfId="41856" xr:uid="{2A3E796F-A285-4CE6-933E-74E92C0E1B8E}"/>
    <cellStyle name="Input [yellow] 4 23 8" xfId="41857" xr:uid="{F39E1F7D-9407-476E-A2EE-52B187B64210}"/>
    <cellStyle name="Input [yellow] 4 24" xfId="41858" xr:uid="{BC5C441E-3D57-4E9C-883C-CE657102405A}"/>
    <cellStyle name="Input [yellow] 4 24 2" xfId="41859" xr:uid="{8FB5277C-4C1C-483C-8DC3-E139C228772D}"/>
    <cellStyle name="Input [yellow] 4 24 2 2" xfId="41860" xr:uid="{01D8CC1E-CEB1-4AF7-AC9E-261C267FE55A}"/>
    <cellStyle name="Input [yellow] 4 24 2 3" xfId="41861" xr:uid="{3DBE2B13-60CD-4DD3-8C1A-078A25A1462F}"/>
    <cellStyle name="Input [yellow] 4 24 2 4" xfId="41862" xr:uid="{5743ED99-8E02-46A0-BED2-35E39C23BDDE}"/>
    <cellStyle name="Input [yellow] 4 24 2 5" xfId="41863" xr:uid="{B2DD2ADE-E697-4E4B-A6FA-E549C91AE1B2}"/>
    <cellStyle name="Input [yellow] 4 24 2 6" xfId="41864" xr:uid="{D2245FBC-4466-4344-A0C1-053952B6BD7B}"/>
    <cellStyle name="Input [yellow] 4 24 3" xfId="41865" xr:uid="{C08A9B2C-B0DA-44C0-8C07-A44E886CDAF8}"/>
    <cellStyle name="Input [yellow] 4 24 3 2" xfId="41866" xr:uid="{C70808D9-55EE-45D9-AE6A-29A76AC73CF4}"/>
    <cellStyle name="Input [yellow] 4 24 3 3" xfId="41867" xr:uid="{751DA613-734E-4C1F-9B7C-A1418894ED62}"/>
    <cellStyle name="Input [yellow] 4 24 4" xfId="41868" xr:uid="{872435E7-073D-4A7A-B4BE-B20F08F35100}"/>
    <cellStyle name="Input [yellow] 4 24 4 2" xfId="41869" xr:uid="{382DEB16-85A7-4E70-A9B0-82D7DFCA4491}"/>
    <cellStyle name="Input [yellow] 4 24 4 3" xfId="41870" xr:uid="{56D2BF48-79B6-4EAF-BB52-86EC70B299E8}"/>
    <cellStyle name="Input [yellow] 4 24 5" xfId="41871" xr:uid="{23B1A892-DFB7-4C00-AE44-92F1280FAA24}"/>
    <cellStyle name="Input [yellow] 4 24 5 2" xfId="41872" xr:uid="{16089AC1-FFCC-47AA-8708-3F729089BFCC}"/>
    <cellStyle name="Input [yellow] 4 24 5 3" xfId="41873" xr:uid="{9A091EDF-6271-4791-96E5-FCA35B8FB452}"/>
    <cellStyle name="Input [yellow] 4 24 6" xfId="41874" xr:uid="{14C67C4C-144F-4885-BBBF-52EDF7CDFB8A}"/>
    <cellStyle name="Input [yellow] 4 24 6 2" xfId="41875" xr:uid="{0CB5BEBC-8239-44C1-A12D-15C267183C84}"/>
    <cellStyle name="Input [yellow] 4 24 6 3" xfId="41876" xr:uid="{5F2DC4C1-90E3-4652-B3CD-4AFBD34B5344}"/>
    <cellStyle name="Input [yellow] 4 24 7" xfId="41877" xr:uid="{8C046AE8-674F-47E3-83FE-7D3961C34902}"/>
    <cellStyle name="Input [yellow] 4 24 8" xfId="41878" xr:uid="{16D5FA73-EC25-40A9-B0DC-AFF21C398DC4}"/>
    <cellStyle name="Input [yellow] 4 25" xfId="41879" xr:uid="{250CC7D8-6679-47E4-9B2A-E60EE084F53F}"/>
    <cellStyle name="Input [yellow] 4 25 2" xfId="41880" xr:uid="{1A134B8A-E443-4F92-AE57-C5052E409D46}"/>
    <cellStyle name="Input [yellow] 4 25 2 2" xfId="41881" xr:uid="{3DAE9F5E-57BC-4600-B18C-365EFB0D8903}"/>
    <cellStyle name="Input [yellow] 4 25 2 3" xfId="41882" xr:uid="{BCF081D2-5AE2-42D6-B1D3-D829A8B94017}"/>
    <cellStyle name="Input [yellow] 4 25 2 4" xfId="41883" xr:uid="{E556F349-B481-497E-B077-B974EB745AC0}"/>
    <cellStyle name="Input [yellow] 4 25 2 5" xfId="41884" xr:uid="{A3F5EC79-2D4F-44EB-AF22-1EDC2C417C40}"/>
    <cellStyle name="Input [yellow] 4 25 2 6" xfId="41885" xr:uid="{A32AC037-CC70-48AD-8EF4-6646242BC4D0}"/>
    <cellStyle name="Input [yellow] 4 25 3" xfId="41886" xr:uid="{DBE9ECC5-B712-4CEB-9185-C05ECAC3855F}"/>
    <cellStyle name="Input [yellow] 4 25 3 2" xfId="41887" xr:uid="{024F5B50-327E-4B05-A469-84F9DCC9AD37}"/>
    <cellStyle name="Input [yellow] 4 25 3 3" xfId="41888" xr:uid="{7ABF4810-E164-4CD3-A8F2-030C4FF9E6EE}"/>
    <cellStyle name="Input [yellow] 4 25 4" xfId="41889" xr:uid="{58E78E62-9A38-41DF-800D-AF3A7C1FFA22}"/>
    <cellStyle name="Input [yellow] 4 25 4 2" xfId="41890" xr:uid="{06990425-0522-4A06-8166-84D1FCECCFE4}"/>
    <cellStyle name="Input [yellow] 4 25 4 3" xfId="41891" xr:uid="{710D26BF-2D0C-4F9E-A2B1-51304A5375C8}"/>
    <cellStyle name="Input [yellow] 4 25 5" xfId="41892" xr:uid="{429BCBD7-5078-4222-B25E-FDF56125AB5F}"/>
    <cellStyle name="Input [yellow] 4 25 5 2" xfId="41893" xr:uid="{EE07782B-B9A5-4C50-81DE-6D258B448B2C}"/>
    <cellStyle name="Input [yellow] 4 25 5 3" xfId="41894" xr:uid="{AFB27E7A-4D0F-41EA-9EB5-26ABF85A5948}"/>
    <cellStyle name="Input [yellow] 4 25 6" xfId="41895" xr:uid="{4058D61D-58EE-4261-A721-07385CFD4958}"/>
    <cellStyle name="Input [yellow] 4 25 6 2" xfId="41896" xr:uid="{953D093B-5A75-48DB-92F4-3A3D86D60915}"/>
    <cellStyle name="Input [yellow] 4 25 6 3" xfId="41897" xr:uid="{43F54786-9879-4DED-A8E7-00B300C05A36}"/>
    <cellStyle name="Input [yellow] 4 25 7" xfId="41898" xr:uid="{7C7DA03F-D353-403D-BFAD-35FDF104E48A}"/>
    <cellStyle name="Input [yellow] 4 25 8" xfId="41899" xr:uid="{624A23C6-9CA4-45AD-B803-D54C7D3FD71A}"/>
    <cellStyle name="Input [yellow] 4 26" xfId="41900" xr:uid="{855CD87C-CC89-4CFA-B347-B8CFE5655601}"/>
    <cellStyle name="Input [yellow] 4 26 2" xfId="41901" xr:uid="{58E31ACB-D7BD-491C-9294-A800797F6BD1}"/>
    <cellStyle name="Input [yellow] 4 26 2 2" xfId="41902" xr:uid="{BC2469EE-4554-4413-BFA6-D1EEA14DFCE0}"/>
    <cellStyle name="Input [yellow] 4 26 2 3" xfId="41903" xr:uid="{E85A011F-2D8B-40A6-A506-1DB81D104700}"/>
    <cellStyle name="Input [yellow] 4 26 2 4" xfId="41904" xr:uid="{6E6EEDAB-E416-496C-82D3-2BE9D84A7F4F}"/>
    <cellStyle name="Input [yellow] 4 26 2 5" xfId="41905" xr:uid="{3FEC3AAE-310A-4871-A4AD-87DE89E26DDC}"/>
    <cellStyle name="Input [yellow] 4 26 2 6" xfId="41906" xr:uid="{3DAA1BC7-8C9A-4CFA-A9C8-636D1EEB2BEE}"/>
    <cellStyle name="Input [yellow] 4 26 3" xfId="41907" xr:uid="{49F9C6A5-4B19-4544-A1E4-C1715F76C869}"/>
    <cellStyle name="Input [yellow] 4 26 3 2" xfId="41908" xr:uid="{B986196D-898E-424B-8E39-E3F8F994BB4C}"/>
    <cellStyle name="Input [yellow] 4 26 3 3" xfId="41909" xr:uid="{29D81E2C-EA18-42D1-9F8C-35B5AB8E7D95}"/>
    <cellStyle name="Input [yellow] 4 26 4" xfId="41910" xr:uid="{21FA7BCE-94F6-4B7E-825A-9FD14AA6C122}"/>
    <cellStyle name="Input [yellow] 4 26 4 2" xfId="41911" xr:uid="{D3210BA1-56D0-4398-A97C-5A8703CEC74C}"/>
    <cellStyle name="Input [yellow] 4 26 4 3" xfId="41912" xr:uid="{AB055130-CB8D-4446-9F3D-22C8CD69B76A}"/>
    <cellStyle name="Input [yellow] 4 26 5" xfId="41913" xr:uid="{ED3F00FD-D615-4C46-9B4E-75ACA64415AD}"/>
    <cellStyle name="Input [yellow] 4 26 5 2" xfId="41914" xr:uid="{9B4CF1E8-4A70-46A3-B9D3-72E07BBE03C0}"/>
    <cellStyle name="Input [yellow] 4 26 5 3" xfId="41915" xr:uid="{C00381BE-9CE7-49FD-8305-48CFA794DFCC}"/>
    <cellStyle name="Input [yellow] 4 26 6" xfId="41916" xr:uid="{42AD1865-F4AB-4A20-B8F5-29EBA21B1861}"/>
    <cellStyle name="Input [yellow] 4 26 6 2" xfId="41917" xr:uid="{6A8716BC-67E7-4B92-8617-99C25C8BD9F1}"/>
    <cellStyle name="Input [yellow] 4 26 6 3" xfId="41918" xr:uid="{B5A74454-047E-44D0-A290-EE640A9E6E90}"/>
    <cellStyle name="Input [yellow] 4 26 7" xfId="41919" xr:uid="{AFAB7608-F5A7-49FD-86D9-54C8CB135C71}"/>
    <cellStyle name="Input [yellow] 4 26 8" xfId="41920" xr:uid="{C4D89D16-6C7D-432D-AD29-4E9CE2E23F06}"/>
    <cellStyle name="Input [yellow] 4 27" xfId="41921" xr:uid="{F139EA1F-184E-45C6-B178-69F417E4E5C1}"/>
    <cellStyle name="Input [yellow] 4 27 2" xfId="41922" xr:uid="{EBB438CC-8AFB-4487-9CBF-952358C4320C}"/>
    <cellStyle name="Input [yellow] 4 27 2 2" xfId="41923" xr:uid="{E41EA959-C819-48A5-BA92-CD1F8408ADF4}"/>
    <cellStyle name="Input [yellow] 4 27 2 3" xfId="41924" xr:uid="{DF4D9A7A-0E88-4873-9F66-E3E494F05522}"/>
    <cellStyle name="Input [yellow] 4 27 2 4" xfId="41925" xr:uid="{0E3FEC2A-5E05-4601-97BD-C0C7241309EC}"/>
    <cellStyle name="Input [yellow] 4 27 2 5" xfId="41926" xr:uid="{22EA4B60-6750-4C3D-81AA-742AD0EEE49A}"/>
    <cellStyle name="Input [yellow] 4 27 2 6" xfId="41927" xr:uid="{CE2DB35A-47B2-4FEC-A457-75C3C9C6B57F}"/>
    <cellStyle name="Input [yellow] 4 27 3" xfId="41928" xr:uid="{323191DC-FEC2-4724-A0C6-1CD169649D58}"/>
    <cellStyle name="Input [yellow] 4 27 3 2" xfId="41929" xr:uid="{79ABDD06-7A3F-4452-B3FF-50FEDCBACF71}"/>
    <cellStyle name="Input [yellow] 4 27 3 3" xfId="41930" xr:uid="{6596E3BA-200E-469A-933C-BCF638AD1E15}"/>
    <cellStyle name="Input [yellow] 4 27 4" xfId="41931" xr:uid="{0567E90A-9BB2-448C-A186-074BB19C9322}"/>
    <cellStyle name="Input [yellow] 4 27 4 2" xfId="41932" xr:uid="{5AB5D0B4-A82F-4C5C-B20E-A631A13D29CE}"/>
    <cellStyle name="Input [yellow] 4 27 4 3" xfId="41933" xr:uid="{6EB5FD1B-4F9E-4F66-8DF9-B865C9AC1F60}"/>
    <cellStyle name="Input [yellow] 4 27 5" xfId="41934" xr:uid="{DC95E8C9-F167-4B09-AE2E-B6FD10445DF6}"/>
    <cellStyle name="Input [yellow] 4 27 5 2" xfId="41935" xr:uid="{2E174F73-B155-4535-AD19-CBA293469393}"/>
    <cellStyle name="Input [yellow] 4 27 5 3" xfId="41936" xr:uid="{CEAB1374-DB5E-4D5B-A0FF-1BFB0B0E96CB}"/>
    <cellStyle name="Input [yellow] 4 27 6" xfId="41937" xr:uid="{1557D6EF-3B23-46B9-A447-EE71D39EA0A7}"/>
    <cellStyle name="Input [yellow] 4 27 6 2" xfId="41938" xr:uid="{D1916922-1273-4F3B-A181-D4C757C760C9}"/>
    <cellStyle name="Input [yellow] 4 27 6 3" xfId="41939" xr:uid="{6C3C50D7-C1D4-4706-8521-E057A34C9C27}"/>
    <cellStyle name="Input [yellow] 4 27 7" xfId="41940" xr:uid="{022A2BF8-EE56-4BD2-9A20-487723A97898}"/>
    <cellStyle name="Input [yellow] 4 27 8" xfId="41941" xr:uid="{19000E67-9DD4-487E-A0F0-76D0501B32CD}"/>
    <cellStyle name="Input [yellow] 4 28" xfId="41942" xr:uid="{31E92A65-4165-4AC1-83D0-0E85D316D41A}"/>
    <cellStyle name="Input [yellow] 4 28 2" xfId="41943" xr:uid="{EF7225A8-0FBC-456C-8D5D-162E320ED81F}"/>
    <cellStyle name="Input [yellow] 4 28 2 2" xfId="41944" xr:uid="{CC835ADA-BF45-4426-8B1D-91AE54F18E4D}"/>
    <cellStyle name="Input [yellow] 4 28 2 3" xfId="41945" xr:uid="{34A7931D-B893-4148-9617-AF20A77741D8}"/>
    <cellStyle name="Input [yellow] 4 28 2 4" xfId="41946" xr:uid="{7036895E-8032-4593-9E0C-E2BFD9B68C6D}"/>
    <cellStyle name="Input [yellow] 4 28 2 5" xfId="41947" xr:uid="{B0AC19C3-DE64-4BA7-B66B-CE47D23C82A7}"/>
    <cellStyle name="Input [yellow] 4 28 2 6" xfId="41948" xr:uid="{EC6A4B7D-551F-4783-A6B9-CA9171CDA99A}"/>
    <cellStyle name="Input [yellow] 4 28 3" xfId="41949" xr:uid="{B860BD41-73A3-47CF-B946-3BDB30594B5E}"/>
    <cellStyle name="Input [yellow] 4 28 3 2" xfId="41950" xr:uid="{DCCEF64C-1C4E-4CAD-AAB0-18C698B4287D}"/>
    <cellStyle name="Input [yellow] 4 28 3 3" xfId="41951" xr:uid="{56442B85-1947-40D9-A991-6121ABBD4A61}"/>
    <cellStyle name="Input [yellow] 4 28 4" xfId="41952" xr:uid="{31C8888F-23B6-456C-9BB2-4201267ED809}"/>
    <cellStyle name="Input [yellow] 4 28 4 2" xfId="41953" xr:uid="{C00115DA-0F60-4335-81D0-6CCC8C51BDA5}"/>
    <cellStyle name="Input [yellow] 4 28 4 3" xfId="41954" xr:uid="{73826123-7E06-4C3D-926F-67BBE7F19EBB}"/>
    <cellStyle name="Input [yellow] 4 28 5" xfId="41955" xr:uid="{637D9ACB-FF05-4CBD-B00C-68CDF38C6472}"/>
    <cellStyle name="Input [yellow] 4 28 5 2" xfId="41956" xr:uid="{985BE6AA-BEAC-45DC-A2D8-8E55807100D3}"/>
    <cellStyle name="Input [yellow] 4 28 5 3" xfId="41957" xr:uid="{02E0778B-73F8-43D0-AA24-5772128CC865}"/>
    <cellStyle name="Input [yellow] 4 28 6" xfId="41958" xr:uid="{FEA2DD2E-E039-4324-91A7-0A0C2A9F6C5F}"/>
    <cellStyle name="Input [yellow] 4 28 6 2" xfId="41959" xr:uid="{05A1E54A-5FE6-4387-9F17-716C36D8365D}"/>
    <cellStyle name="Input [yellow] 4 28 6 3" xfId="41960" xr:uid="{35BC38ED-E3E6-429D-8E1D-AE566BA0E01F}"/>
    <cellStyle name="Input [yellow] 4 28 7" xfId="41961" xr:uid="{133E216A-B205-47BA-B3E4-561EF98AA90B}"/>
    <cellStyle name="Input [yellow] 4 28 8" xfId="41962" xr:uid="{DE372146-DCCE-478F-9A0B-BA01E3E67C79}"/>
    <cellStyle name="Input [yellow] 4 29" xfId="41963" xr:uid="{24E7B9F4-1543-4308-B0DC-C56C078863EE}"/>
    <cellStyle name="Input [yellow] 4 29 2" xfId="41964" xr:uid="{689D92AF-16C9-4562-B172-D5151133EC9A}"/>
    <cellStyle name="Input [yellow] 4 29 2 2" xfId="41965" xr:uid="{69EB7839-295B-443B-B747-7E0EF7E233AE}"/>
    <cellStyle name="Input [yellow] 4 29 2 3" xfId="41966" xr:uid="{F1322887-E2C8-45AF-A1E4-C2277EB4FD85}"/>
    <cellStyle name="Input [yellow] 4 29 2 4" xfId="41967" xr:uid="{75D94D38-C0C1-492C-BD53-A6953235DE37}"/>
    <cellStyle name="Input [yellow] 4 29 2 5" xfId="41968" xr:uid="{A33BFE35-6618-44AD-826C-6042BCCDBBBB}"/>
    <cellStyle name="Input [yellow] 4 29 2 6" xfId="41969" xr:uid="{3BF8E984-3604-49DD-8264-4863DAF3EC28}"/>
    <cellStyle name="Input [yellow] 4 29 3" xfId="41970" xr:uid="{B1930873-B3E2-4F14-B140-9A3DCE48DD71}"/>
    <cellStyle name="Input [yellow] 4 29 3 2" xfId="41971" xr:uid="{46F4BF00-46FF-40FF-A472-7265FA8FD343}"/>
    <cellStyle name="Input [yellow] 4 29 3 3" xfId="41972" xr:uid="{387DA3C0-DF2A-4A2E-8F75-6AD379E933E9}"/>
    <cellStyle name="Input [yellow] 4 29 4" xfId="41973" xr:uid="{79CB281A-BE82-484B-8C9E-A7E04F133026}"/>
    <cellStyle name="Input [yellow] 4 29 4 2" xfId="41974" xr:uid="{855649EA-EE85-4F67-B5AA-73FCDEF430D4}"/>
    <cellStyle name="Input [yellow] 4 29 4 3" xfId="41975" xr:uid="{9F44A6A8-75E3-4DF8-9BDB-452A2B9E71B0}"/>
    <cellStyle name="Input [yellow] 4 29 5" xfId="41976" xr:uid="{CCFA63DE-4313-4E62-8D11-A049B9EC9B8E}"/>
    <cellStyle name="Input [yellow] 4 29 5 2" xfId="41977" xr:uid="{B693407F-957D-4C8A-B748-5012616325DF}"/>
    <cellStyle name="Input [yellow] 4 29 5 3" xfId="41978" xr:uid="{8B400FE7-87EA-48CC-B256-30F07880620A}"/>
    <cellStyle name="Input [yellow] 4 29 6" xfId="41979" xr:uid="{2B69325B-82F9-4901-B5CF-4E2334AB8DE7}"/>
    <cellStyle name="Input [yellow] 4 29 6 2" xfId="41980" xr:uid="{75530B51-2C28-4B32-863C-48073EC36FC9}"/>
    <cellStyle name="Input [yellow] 4 29 6 3" xfId="41981" xr:uid="{17E3EAB5-9FDA-4D35-BF75-DDD49BB8F920}"/>
    <cellStyle name="Input [yellow] 4 29 7" xfId="41982" xr:uid="{58C8A4ED-27AB-42F5-AEA1-A604307BE744}"/>
    <cellStyle name="Input [yellow] 4 29 8" xfId="41983" xr:uid="{C3C122FD-62BF-41C6-8BD4-BF40BD4214E1}"/>
    <cellStyle name="Input [yellow] 4 3" xfId="41984" xr:uid="{515A828C-C941-41EB-9E75-F6D776C06BCF}"/>
    <cellStyle name="Input [yellow] 4 3 2" xfId="41985" xr:uid="{41CCD0A2-1EBA-4A01-9D71-8CA6C1EEF3B0}"/>
    <cellStyle name="Input [yellow] 4 3 2 2" xfId="41986" xr:uid="{1D31CD20-7DCB-4D83-BA68-BAEE22FBA285}"/>
    <cellStyle name="Input [yellow] 4 3 2 3" xfId="41987" xr:uid="{A1CD762D-A2F1-4E70-9071-6CE5C58F557F}"/>
    <cellStyle name="Input [yellow] 4 3 2 4" xfId="41988" xr:uid="{7F096151-9AE7-48CB-B2A9-F151455F9513}"/>
    <cellStyle name="Input [yellow] 4 3 2 5" xfId="41989" xr:uid="{46B9EBAE-EFC8-4172-A933-10E4E630F146}"/>
    <cellStyle name="Input [yellow] 4 3 2 6" xfId="41990" xr:uid="{A7C49DD1-1A18-412A-80DE-71D6283E2DF8}"/>
    <cellStyle name="Input [yellow] 4 3 3" xfId="41991" xr:uid="{A3D0829D-07F9-4E40-96E7-534F54A1D329}"/>
    <cellStyle name="Input [yellow] 4 3 3 2" xfId="41992" xr:uid="{01A3B946-0056-4E8B-9BAA-A3B4073B1E9C}"/>
    <cellStyle name="Input [yellow] 4 3 3 3" xfId="41993" xr:uid="{A8AB2C80-B918-4A9D-898B-A959A1B56986}"/>
    <cellStyle name="Input [yellow] 4 3 4" xfId="41994" xr:uid="{64C8DFA3-4583-4879-9275-4949C9E185CB}"/>
    <cellStyle name="Input [yellow] 4 3 4 2" xfId="41995" xr:uid="{4E25D48B-FDCB-4778-9AE4-A87DA3359B9B}"/>
    <cellStyle name="Input [yellow] 4 3 4 3" xfId="41996" xr:uid="{A56D6E8F-5CFF-414D-97AA-9CAD673E1E65}"/>
    <cellStyle name="Input [yellow] 4 3 5" xfId="41997" xr:uid="{A7B2A17B-85C3-487C-83EA-33AFD502880C}"/>
    <cellStyle name="Input [yellow] 4 3 5 2" xfId="41998" xr:uid="{8817DAC4-94D3-45CC-8F46-8DC5EA5E6B9D}"/>
    <cellStyle name="Input [yellow] 4 3 5 3" xfId="41999" xr:uid="{43BA2F67-CBB8-49A4-9142-5445D07BFFC3}"/>
    <cellStyle name="Input [yellow] 4 3 6" xfId="42000" xr:uid="{1E788602-C738-4BAA-A1D3-D598EC0C2BB4}"/>
    <cellStyle name="Input [yellow] 4 3 6 2" xfId="42001" xr:uid="{365C3A7D-84EA-4787-A5C5-E7DC4060726A}"/>
    <cellStyle name="Input [yellow] 4 3 6 3" xfId="42002" xr:uid="{AACD4251-F9CE-4AD2-897A-01169660B2CA}"/>
    <cellStyle name="Input [yellow] 4 3 7" xfId="42003" xr:uid="{07E6261A-7A99-475D-A033-F9E08987583B}"/>
    <cellStyle name="Input [yellow] 4 3 8" xfId="42004" xr:uid="{6DAA99FF-BBD1-49AF-9A9E-19C7863AD7FA}"/>
    <cellStyle name="Input [yellow] 4 30" xfId="42005" xr:uid="{95B4E5B6-CE57-48B0-BC30-A82FBB5A7FEC}"/>
    <cellStyle name="Input [yellow] 4 30 2" xfId="42006" xr:uid="{D589BC09-E663-4309-A976-3A943EDE62A4}"/>
    <cellStyle name="Input [yellow] 4 30 2 2" xfId="42007" xr:uid="{977603C4-9152-4F76-A288-5EF8515EF83C}"/>
    <cellStyle name="Input [yellow] 4 30 2 3" xfId="42008" xr:uid="{5C01CCF2-2C17-4643-8C26-EC46A7DA92A0}"/>
    <cellStyle name="Input [yellow] 4 30 2 4" xfId="42009" xr:uid="{226B887D-DF1E-4E87-8335-DA1F62C79679}"/>
    <cellStyle name="Input [yellow] 4 30 2 5" xfId="42010" xr:uid="{F2D066DA-A24D-4768-BEC9-387CE2018BD4}"/>
    <cellStyle name="Input [yellow] 4 30 2 6" xfId="42011" xr:uid="{B97B7585-0798-4D43-A28E-863668BAE5F8}"/>
    <cellStyle name="Input [yellow] 4 30 3" xfId="42012" xr:uid="{349B243E-B80B-4225-A978-39A0185263BC}"/>
    <cellStyle name="Input [yellow] 4 30 3 2" xfId="42013" xr:uid="{732D2AFE-0B94-411E-A618-F3BF29E82C99}"/>
    <cellStyle name="Input [yellow] 4 30 3 3" xfId="42014" xr:uid="{644FF206-BF13-4389-8925-6B79021B7514}"/>
    <cellStyle name="Input [yellow] 4 30 4" xfId="42015" xr:uid="{E22401E5-9415-493A-B61C-A1CC21D7B954}"/>
    <cellStyle name="Input [yellow] 4 30 4 2" xfId="42016" xr:uid="{E76BA9C7-0FD9-415F-BE2A-C71637E104C0}"/>
    <cellStyle name="Input [yellow] 4 30 4 3" xfId="42017" xr:uid="{45A8087A-0CC0-4459-AB1C-25633F96941E}"/>
    <cellStyle name="Input [yellow] 4 30 5" xfId="42018" xr:uid="{673ED2BB-D285-4951-B0CD-98BF112A77F3}"/>
    <cellStyle name="Input [yellow] 4 30 5 2" xfId="42019" xr:uid="{39B76149-6B01-4189-A9AC-76D6654F167F}"/>
    <cellStyle name="Input [yellow] 4 30 5 3" xfId="42020" xr:uid="{EEFA98D9-39D0-4125-8BCE-5CF016E7494A}"/>
    <cellStyle name="Input [yellow] 4 30 6" xfId="42021" xr:uid="{29887ED5-36A1-47B2-B809-6067A8F7C962}"/>
    <cellStyle name="Input [yellow] 4 30 6 2" xfId="42022" xr:uid="{6F374DBB-3064-48DD-9CB3-601B9FB625B2}"/>
    <cellStyle name="Input [yellow] 4 30 6 3" xfId="42023" xr:uid="{4F97641A-6740-4E67-8E39-E1BDA920DEB7}"/>
    <cellStyle name="Input [yellow] 4 30 7" xfId="42024" xr:uid="{14C0731B-00E3-4E1B-BA67-00691C4EE27A}"/>
    <cellStyle name="Input [yellow] 4 30 8" xfId="42025" xr:uid="{23B5B1F6-6CBA-40C7-8C5A-2BC4DAEFF7B7}"/>
    <cellStyle name="Input [yellow] 4 31" xfId="42026" xr:uid="{C769A0DF-DABF-4B64-99A7-853600D604D9}"/>
    <cellStyle name="Input [yellow] 4 31 2" xfId="42027" xr:uid="{EED65890-7BE4-4AD6-A672-275C2304279E}"/>
    <cellStyle name="Input [yellow] 4 31 2 2" xfId="42028" xr:uid="{1F647E1F-874C-4ADF-B100-577C0F47161D}"/>
    <cellStyle name="Input [yellow] 4 31 2 3" xfId="42029" xr:uid="{F5097451-FB00-4A8D-88DD-54DFBBBCFDE2}"/>
    <cellStyle name="Input [yellow] 4 31 2 4" xfId="42030" xr:uid="{DC563D96-3D05-4263-9CDE-B263BB460EB4}"/>
    <cellStyle name="Input [yellow] 4 31 2 5" xfId="42031" xr:uid="{22082B30-3CDF-4A5A-BEC0-83066EBF77AD}"/>
    <cellStyle name="Input [yellow] 4 31 2 6" xfId="42032" xr:uid="{076D072F-F75A-48A4-BDCD-06080456838F}"/>
    <cellStyle name="Input [yellow] 4 31 3" xfId="42033" xr:uid="{23643874-8F5C-4DAE-A1C4-44270A5BFDAC}"/>
    <cellStyle name="Input [yellow] 4 31 3 2" xfId="42034" xr:uid="{CD0D810F-6673-4E23-9ABE-BEA5D37976C6}"/>
    <cellStyle name="Input [yellow] 4 31 3 3" xfId="42035" xr:uid="{4007D4FC-F9A4-45C4-A9AC-1D67D8206F3D}"/>
    <cellStyle name="Input [yellow] 4 31 4" xfId="42036" xr:uid="{EC4F3B1D-F06E-4C53-9A5F-637D25B4867D}"/>
    <cellStyle name="Input [yellow] 4 31 4 2" xfId="42037" xr:uid="{80EEF1C1-B24B-4AFC-BF31-40247932E681}"/>
    <cellStyle name="Input [yellow] 4 31 4 3" xfId="42038" xr:uid="{C8D1D498-D81F-4E43-A9EA-B195A66C65D1}"/>
    <cellStyle name="Input [yellow] 4 31 5" xfId="42039" xr:uid="{55ED0E40-F822-4016-8AB7-25589AA8B50B}"/>
    <cellStyle name="Input [yellow] 4 31 5 2" xfId="42040" xr:uid="{9A3AE072-93C9-419A-B9E8-58647D1EE1D6}"/>
    <cellStyle name="Input [yellow] 4 31 5 3" xfId="42041" xr:uid="{26CA3C2E-1081-45F7-8B7B-44E0297CCBF7}"/>
    <cellStyle name="Input [yellow] 4 31 6" xfId="42042" xr:uid="{32C71C4A-FB94-468A-B11E-96DA0E5C5850}"/>
    <cellStyle name="Input [yellow] 4 31 6 2" xfId="42043" xr:uid="{3B3AE1BA-3BEB-4FB3-9CCB-D20103E19833}"/>
    <cellStyle name="Input [yellow] 4 31 6 3" xfId="42044" xr:uid="{AB2D2378-8FB5-476D-A0BF-548C8C8A290C}"/>
    <cellStyle name="Input [yellow] 4 31 7" xfId="42045" xr:uid="{83A2DAF7-7C8D-448F-812B-9E5F98395101}"/>
    <cellStyle name="Input [yellow] 4 31 8" xfId="42046" xr:uid="{C65A9C69-13F9-4D18-A53F-5E1EC4465898}"/>
    <cellStyle name="Input [yellow] 4 32" xfId="42047" xr:uid="{BCFF4C3E-10BF-4954-9AF5-9490A737D278}"/>
    <cellStyle name="Input [yellow] 4 32 2" xfId="42048" xr:uid="{81029C89-2168-4A97-AE0D-0336C8A968F7}"/>
    <cellStyle name="Input [yellow] 4 32 2 2" xfId="42049" xr:uid="{432AC322-7FAB-4D03-A0C1-4CD21CE76FEE}"/>
    <cellStyle name="Input [yellow] 4 32 2 3" xfId="42050" xr:uid="{40F48C2C-C921-47F6-BAE1-C40E320CAF0D}"/>
    <cellStyle name="Input [yellow] 4 32 2 4" xfId="42051" xr:uid="{363F8045-D03F-45E4-96AD-C07CE09381C5}"/>
    <cellStyle name="Input [yellow] 4 32 2 5" xfId="42052" xr:uid="{76AC4603-E5BA-45D6-8F16-2EF3FF5492EA}"/>
    <cellStyle name="Input [yellow] 4 32 2 6" xfId="42053" xr:uid="{8FF00F9A-1B4D-43D8-94D9-6776EF2E4852}"/>
    <cellStyle name="Input [yellow] 4 32 3" xfId="42054" xr:uid="{17F54B9D-4E15-4F51-9D66-13145843F1B7}"/>
    <cellStyle name="Input [yellow] 4 32 3 2" xfId="42055" xr:uid="{070B6D5E-3F39-4F4B-9878-86271562843F}"/>
    <cellStyle name="Input [yellow] 4 32 3 3" xfId="42056" xr:uid="{61CFDF98-0914-4632-8443-8D0A07EAB89F}"/>
    <cellStyle name="Input [yellow] 4 32 4" xfId="42057" xr:uid="{1BD8AD88-A4B4-49E6-8DF5-4B92EA7CCBE2}"/>
    <cellStyle name="Input [yellow] 4 32 4 2" xfId="42058" xr:uid="{227F4740-88A6-465E-9996-197EEFFC4564}"/>
    <cellStyle name="Input [yellow] 4 32 4 3" xfId="42059" xr:uid="{6099C513-986F-47A7-B404-8638F6AB606E}"/>
    <cellStyle name="Input [yellow] 4 32 5" xfId="42060" xr:uid="{724085E4-8ABA-461C-A424-7314E3ACDBD1}"/>
    <cellStyle name="Input [yellow] 4 32 5 2" xfId="42061" xr:uid="{5305400C-F137-46E0-9CB6-2F7DF6A0983B}"/>
    <cellStyle name="Input [yellow] 4 32 5 3" xfId="42062" xr:uid="{8A8DC71D-996D-48CF-B5F8-356974AB95BA}"/>
    <cellStyle name="Input [yellow] 4 32 6" xfId="42063" xr:uid="{D21DCE11-6832-451D-8700-AE782B7661B1}"/>
    <cellStyle name="Input [yellow] 4 32 6 2" xfId="42064" xr:uid="{14FE07FA-4E22-48AC-AB46-FC4161287064}"/>
    <cellStyle name="Input [yellow] 4 32 6 3" xfId="42065" xr:uid="{A82202A2-F1BB-43FD-A88A-FF98FC470C8F}"/>
    <cellStyle name="Input [yellow] 4 32 7" xfId="42066" xr:uid="{E52C24ED-1EB4-4C52-B01D-2AA5FE4A7551}"/>
    <cellStyle name="Input [yellow] 4 32 8" xfId="42067" xr:uid="{7A36467E-7179-4FE2-9DF0-4A9B6A09020E}"/>
    <cellStyle name="Input [yellow] 4 33" xfId="42068" xr:uid="{702DD6C7-556B-483C-8E0A-2738F4C6E9F5}"/>
    <cellStyle name="Input [yellow] 4 33 2" xfId="42069" xr:uid="{44AD556B-86F4-4534-9365-E74B1C5E4970}"/>
    <cellStyle name="Input [yellow] 4 33 2 2" xfId="42070" xr:uid="{71DDB1A7-64C3-4B35-B4D2-144F5FEB886A}"/>
    <cellStyle name="Input [yellow] 4 33 2 3" xfId="42071" xr:uid="{8DFDD30F-C967-41A4-AD04-5D2BDEFF2150}"/>
    <cellStyle name="Input [yellow] 4 33 2 4" xfId="42072" xr:uid="{C1862239-9C9B-4639-BBCF-2632C2D1AB23}"/>
    <cellStyle name="Input [yellow] 4 33 2 5" xfId="42073" xr:uid="{417F519F-A86B-4475-8393-CDC564C8BE34}"/>
    <cellStyle name="Input [yellow] 4 33 2 6" xfId="42074" xr:uid="{6ACA5AE1-F7BD-43EB-9520-953BD1B8E28E}"/>
    <cellStyle name="Input [yellow] 4 33 3" xfId="42075" xr:uid="{165A20DB-D5EB-43CC-B709-7AAF4269DE51}"/>
    <cellStyle name="Input [yellow] 4 33 3 2" xfId="42076" xr:uid="{77DB9D61-740B-4568-8F91-FC8F2857B819}"/>
    <cellStyle name="Input [yellow] 4 33 3 3" xfId="42077" xr:uid="{42793B4C-D09E-48F5-AA25-77858FDC2373}"/>
    <cellStyle name="Input [yellow] 4 33 4" xfId="42078" xr:uid="{173AB5C5-9DAB-4AFE-A2F0-15244D141FDF}"/>
    <cellStyle name="Input [yellow] 4 33 4 2" xfId="42079" xr:uid="{134396F3-60F9-457D-8550-97C7A886862E}"/>
    <cellStyle name="Input [yellow] 4 33 4 3" xfId="42080" xr:uid="{5242DB97-92FA-4BF1-8384-36A00491AD9B}"/>
    <cellStyle name="Input [yellow] 4 33 5" xfId="42081" xr:uid="{B640106F-3D24-47F5-89C1-0B3DF28049F2}"/>
    <cellStyle name="Input [yellow] 4 33 5 2" xfId="42082" xr:uid="{9A4D3E06-C192-444D-B122-EFDECC1D5A80}"/>
    <cellStyle name="Input [yellow] 4 33 5 3" xfId="42083" xr:uid="{DB4813F7-D9A3-4A6F-9A92-CE70666764E5}"/>
    <cellStyle name="Input [yellow] 4 33 6" xfId="42084" xr:uid="{2FA1F007-D86E-416A-9D51-3442B29D2E00}"/>
    <cellStyle name="Input [yellow] 4 33 6 2" xfId="42085" xr:uid="{567C4320-30F6-465D-8631-88700497722E}"/>
    <cellStyle name="Input [yellow] 4 33 6 3" xfId="42086" xr:uid="{FD536918-86C1-4DD5-A651-D6B6F868E980}"/>
    <cellStyle name="Input [yellow] 4 33 7" xfId="42087" xr:uid="{CE388387-C985-43EC-AF4D-557B6B55FC5B}"/>
    <cellStyle name="Input [yellow] 4 33 8" xfId="42088" xr:uid="{E7D24EC5-44F0-4C4E-93DE-9AF02F4F28E1}"/>
    <cellStyle name="Input [yellow] 4 34" xfId="42089" xr:uid="{356BEA2A-30D2-4990-8C4B-3BF2F6AF247E}"/>
    <cellStyle name="Input [yellow] 4 34 2" xfId="42090" xr:uid="{D0EE0A89-89C0-4FCB-A20C-C82E39946704}"/>
    <cellStyle name="Input [yellow] 4 34 2 2" xfId="42091" xr:uid="{FB7225AC-5276-4653-A1EC-1AAA6F357376}"/>
    <cellStyle name="Input [yellow] 4 34 2 3" xfId="42092" xr:uid="{E4526E1F-24BF-4F5A-8092-4E2B4E6B992E}"/>
    <cellStyle name="Input [yellow] 4 34 2 4" xfId="42093" xr:uid="{80451EAF-8DA9-4CD6-9EDA-3F6AD113436F}"/>
    <cellStyle name="Input [yellow] 4 34 2 5" xfId="42094" xr:uid="{BF561BC7-29E3-4CE9-AEE0-F855A1414C93}"/>
    <cellStyle name="Input [yellow] 4 34 2 6" xfId="42095" xr:uid="{DACAB94D-0CAD-4A71-9589-A32A930A64AD}"/>
    <cellStyle name="Input [yellow] 4 34 3" xfId="42096" xr:uid="{97003EDE-250C-4E1A-A889-25FA978DBDCB}"/>
    <cellStyle name="Input [yellow] 4 34 3 2" xfId="42097" xr:uid="{124CCFF2-8B32-458A-9DB9-8540500EC335}"/>
    <cellStyle name="Input [yellow] 4 34 3 3" xfId="42098" xr:uid="{8853CC2E-D340-430C-AD9A-68703BCE2A56}"/>
    <cellStyle name="Input [yellow] 4 34 4" xfId="42099" xr:uid="{EC2F5800-B59B-4B88-BAD3-50200A1D0384}"/>
    <cellStyle name="Input [yellow] 4 34 4 2" xfId="42100" xr:uid="{2AEB84EB-D109-4BFA-B77F-6037DCD31328}"/>
    <cellStyle name="Input [yellow] 4 34 4 3" xfId="42101" xr:uid="{C34C30A4-4CE8-45A2-A2EA-B649FFFF5B2B}"/>
    <cellStyle name="Input [yellow] 4 34 5" xfId="42102" xr:uid="{EB5D58D6-3223-4D41-AC9C-898126CEDE1F}"/>
    <cellStyle name="Input [yellow] 4 34 5 2" xfId="42103" xr:uid="{ADC32B2D-24D1-4DA5-9419-EA7CBA706F19}"/>
    <cellStyle name="Input [yellow] 4 34 5 3" xfId="42104" xr:uid="{29DB9E5C-558A-4746-BE8A-6CE1E734955E}"/>
    <cellStyle name="Input [yellow] 4 34 6" xfId="42105" xr:uid="{339E6755-1FD1-4D6F-ADEE-CD579D0C2D03}"/>
    <cellStyle name="Input [yellow] 4 34 6 2" xfId="42106" xr:uid="{BD2415FE-5FC2-43E9-A0AE-4AB0B2EADDE6}"/>
    <cellStyle name="Input [yellow] 4 34 6 3" xfId="42107" xr:uid="{D5095547-EB44-4E97-9A2C-738856D2E908}"/>
    <cellStyle name="Input [yellow] 4 34 7" xfId="42108" xr:uid="{B3199D29-1CC9-4036-B88D-479F8BB93612}"/>
    <cellStyle name="Input [yellow] 4 34 8" xfId="42109" xr:uid="{4B3C82D8-45A4-4F4D-9FD0-72A4298881E9}"/>
    <cellStyle name="Input [yellow] 4 35" xfId="42110" xr:uid="{151CC3F6-49D7-4545-A8EB-DD1FA27AF45E}"/>
    <cellStyle name="Input [yellow] 4 35 2" xfId="42111" xr:uid="{0F2BAC36-504F-4867-9228-D2EB950A69C6}"/>
    <cellStyle name="Input [yellow] 4 35 3" xfId="42112" xr:uid="{750E14B0-68F2-459D-8C3A-4758A4438501}"/>
    <cellStyle name="Input [yellow] 4 35 4" xfId="42113" xr:uid="{88BFEDDE-5BEB-45B9-B87B-4EDD37072805}"/>
    <cellStyle name="Input [yellow] 4 35 5" xfId="42114" xr:uid="{AC85A7D7-10D6-4AC6-A871-E3322A1F5BD9}"/>
    <cellStyle name="Input [yellow] 4 35 6" xfId="42115" xr:uid="{869CFD02-F887-4262-84AD-D8863AEAE890}"/>
    <cellStyle name="Input [yellow] 4 36" xfId="42116" xr:uid="{2D7FF8B4-8036-4FF1-B974-99478976A7AD}"/>
    <cellStyle name="Input [yellow] 4 36 2" xfId="42117" xr:uid="{C8478822-7390-4A8B-AF3D-7566E36DCF20}"/>
    <cellStyle name="Input [yellow] 4 36 3" xfId="42118" xr:uid="{81379BE0-F072-4DFD-8E7E-77199BC6E9F6}"/>
    <cellStyle name="Input [yellow] 4 37" xfId="42119" xr:uid="{5252920A-7089-4B60-8EB8-AC627BCD6B2C}"/>
    <cellStyle name="Input [yellow] 4 37 2" xfId="42120" xr:uid="{65F98DE9-4929-4058-BA9D-8F528C12569C}"/>
    <cellStyle name="Input [yellow] 4 37 3" xfId="42121" xr:uid="{A11D78C7-11C0-48A8-9A5E-87E6656D60E9}"/>
    <cellStyle name="Input [yellow] 4 38" xfId="42122" xr:uid="{D4376319-9B16-4056-8EB5-4E3854B55568}"/>
    <cellStyle name="Input [yellow] 4 38 2" xfId="42123" xr:uid="{9E9B1CD1-D48F-45D4-A44F-8D944B838FE1}"/>
    <cellStyle name="Input [yellow] 4 38 3" xfId="42124" xr:uid="{7E58DC76-FB32-49BC-9F15-9F93FEF57140}"/>
    <cellStyle name="Input [yellow] 4 39" xfId="42125" xr:uid="{98FAA7AE-9D70-4278-B04B-ADB0CFED2A5D}"/>
    <cellStyle name="Input [yellow] 4 39 2" xfId="42126" xr:uid="{9B68EDB6-B182-4E13-8268-B42F638EA4EC}"/>
    <cellStyle name="Input [yellow] 4 39 3" xfId="42127" xr:uid="{67AE6441-C300-496F-B03B-493EAD3D4FFE}"/>
    <cellStyle name="Input [yellow] 4 4" xfId="42128" xr:uid="{8030B09D-8965-4E1C-8301-49AEF8E29CD4}"/>
    <cellStyle name="Input [yellow] 4 4 2" xfId="42129" xr:uid="{1951CE22-7A63-4906-BB1F-223C199C2167}"/>
    <cellStyle name="Input [yellow] 4 4 2 2" xfId="42130" xr:uid="{BB975F60-FD2C-47BC-B962-D03D70B57274}"/>
    <cellStyle name="Input [yellow] 4 4 2 3" xfId="42131" xr:uid="{2806F911-B600-4D5B-A4E5-FE8217C48656}"/>
    <cellStyle name="Input [yellow] 4 4 2 4" xfId="42132" xr:uid="{469C7FEB-AA5F-4AAE-81DB-34394FBCEC93}"/>
    <cellStyle name="Input [yellow] 4 4 2 5" xfId="42133" xr:uid="{FC57570A-1591-4B8E-88FA-42F25CC7958E}"/>
    <cellStyle name="Input [yellow] 4 4 2 6" xfId="42134" xr:uid="{2A0414A3-FFDB-4A8F-B15E-717493363BBA}"/>
    <cellStyle name="Input [yellow] 4 4 3" xfId="42135" xr:uid="{91FAF0A4-53A3-4D2E-B348-0A469E737BB7}"/>
    <cellStyle name="Input [yellow] 4 4 3 2" xfId="42136" xr:uid="{073B2298-D393-4816-B5F9-6484FECE39D4}"/>
    <cellStyle name="Input [yellow] 4 4 3 3" xfId="42137" xr:uid="{1DD81DF5-694E-467A-B18A-32549482E96F}"/>
    <cellStyle name="Input [yellow] 4 4 4" xfId="42138" xr:uid="{261F5BD6-0DB3-46C3-BF3F-D0A4BAB11E76}"/>
    <cellStyle name="Input [yellow] 4 4 4 2" xfId="42139" xr:uid="{5FCE72F8-0EC9-4AB7-82F4-0E6C31793E7B}"/>
    <cellStyle name="Input [yellow] 4 4 4 3" xfId="42140" xr:uid="{FE93FBD8-99BE-4F3C-8FE4-A0F76827B0E5}"/>
    <cellStyle name="Input [yellow] 4 4 5" xfId="42141" xr:uid="{78B7EB49-212D-4D9B-BDA0-97AAA8CAF267}"/>
    <cellStyle name="Input [yellow] 4 4 5 2" xfId="42142" xr:uid="{FEACFC59-B614-4460-AB0E-E686EC0D92CD}"/>
    <cellStyle name="Input [yellow] 4 4 5 3" xfId="42143" xr:uid="{4499D2B0-D929-4A46-9177-91862A448F6A}"/>
    <cellStyle name="Input [yellow] 4 4 6" xfId="42144" xr:uid="{3F1C64E4-C352-423A-A46F-DBA1BB036EC4}"/>
    <cellStyle name="Input [yellow] 4 4 6 2" xfId="42145" xr:uid="{6116D8F1-3CFC-46B9-8A60-5DC47777535D}"/>
    <cellStyle name="Input [yellow] 4 4 6 3" xfId="42146" xr:uid="{A8CC9AB3-852F-4046-A6FC-B9A3C3CFEF55}"/>
    <cellStyle name="Input [yellow] 4 4 7" xfId="42147" xr:uid="{B24D8499-A0A0-40E0-A5E2-EF4244FC4009}"/>
    <cellStyle name="Input [yellow] 4 4 8" xfId="42148" xr:uid="{ED945B61-717C-4CA1-9787-D03C972308FF}"/>
    <cellStyle name="Input [yellow] 4 40" xfId="42149" xr:uid="{56AF8E6D-4509-4679-8C79-DAA4E9E205AE}"/>
    <cellStyle name="Input [yellow] 4 41" xfId="42150" xr:uid="{64534BAC-E03F-4CB6-A76F-1F9018FE39CB}"/>
    <cellStyle name="Input [yellow] 4 5" xfId="42151" xr:uid="{A1726A79-8D2C-484D-9552-EA4F4CF8D131}"/>
    <cellStyle name="Input [yellow] 4 5 2" xfId="42152" xr:uid="{AB707293-6E9E-4FA1-8CB3-4E9768ED6D29}"/>
    <cellStyle name="Input [yellow] 4 5 2 2" xfId="42153" xr:uid="{0A719163-DE84-4241-BC22-339DE312A464}"/>
    <cellStyle name="Input [yellow] 4 5 2 3" xfId="42154" xr:uid="{A0C9F05E-34CD-47E9-8A95-93568DBDD27D}"/>
    <cellStyle name="Input [yellow] 4 5 2 4" xfId="42155" xr:uid="{CCD15F9E-89B9-4DE2-9E8A-10D1B4E49776}"/>
    <cellStyle name="Input [yellow] 4 5 2 5" xfId="42156" xr:uid="{D6E1547F-A1C4-4454-9EC2-240C28EF5EAC}"/>
    <cellStyle name="Input [yellow] 4 5 2 6" xfId="42157" xr:uid="{D09B2D16-442F-4B3F-A486-182C533E1356}"/>
    <cellStyle name="Input [yellow] 4 5 3" xfId="42158" xr:uid="{514FD4E6-5287-476A-AC79-4AAAA36AD332}"/>
    <cellStyle name="Input [yellow] 4 5 3 2" xfId="42159" xr:uid="{72A05AE8-402D-4ED3-869C-B372D0A0F9D0}"/>
    <cellStyle name="Input [yellow] 4 5 3 3" xfId="42160" xr:uid="{B5172CC3-C7F2-4C08-9A56-12994B071965}"/>
    <cellStyle name="Input [yellow] 4 5 4" xfId="42161" xr:uid="{56B54554-BCF1-477F-9787-BD4E44241A04}"/>
    <cellStyle name="Input [yellow] 4 5 4 2" xfId="42162" xr:uid="{27810962-AB1F-4DBE-B5C6-CF5CDA8DE7CF}"/>
    <cellStyle name="Input [yellow] 4 5 4 3" xfId="42163" xr:uid="{69D08963-8EE8-41AE-9E5B-150B2EDD95D1}"/>
    <cellStyle name="Input [yellow] 4 5 5" xfId="42164" xr:uid="{16F81CD8-0D1F-470C-A0EF-FA7E4D38B474}"/>
    <cellStyle name="Input [yellow] 4 5 5 2" xfId="42165" xr:uid="{DAC0EBC4-8121-4E50-BB35-39D805031B65}"/>
    <cellStyle name="Input [yellow] 4 5 5 3" xfId="42166" xr:uid="{15D249C5-7AB9-424E-8686-749028B57D64}"/>
    <cellStyle name="Input [yellow] 4 5 6" xfId="42167" xr:uid="{300145C4-7CF4-4F08-BAD9-4815295C3BA5}"/>
    <cellStyle name="Input [yellow] 4 5 6 2" xfId="42168" xr:uid="{FB2E1419-ABB8-4569-A81D-F099D5978031}"/>
    <cellStyle name="Input [yellow] 4 5 6 3" xfId="42169" xr:uid="{5AB1ACA5-B6AA-4971-918E-7EAAC6B99C9D}"/>
    <cellStyle name="Input [yellow] 4 5 7" xfId="42170" xr:uid="{53CCE74A-DB93-44F5-AEA7-96B89B7127CA}"/>
    <cellStyle name="Input [yellow] 4 5 8" xfId="42171" xr:uid="{447B05CB-3086-466C-9392-B4E4F10A639D}"/>
    <cellStyle name="Input [yellow] 4 6" xfId="42172" xr:uid="{B1254C14-574F-49BC-A25C-95F7CFDCFBC4}"/>
    <cellStyle name="Input [yellow] 4 6 2" xfId="42173" xr:uid="{34A5F00E-9302-4178-BE0E-CD528287E7CC}"/>
    <cellStyle name="Input [yellow] 4 6 2 2" xfId="42174" xr:uid="{9542A2F5-4C52-4DAE-83FF-9E2EE94E8883}"/>
    <cellStyle name="Input [yellow] 4 6 2 3" xfId="42175" xr:uid="{414C1DD7-4D37-4980-96CA-FD39C8F2BC32}"/>
    <cellStyle name="Input [yellow] 4 6 2 4" xfId="42176" xr:uid="{23749611-6299-4A45-8EF8-1482E7289964}"/>
    <cellStyle name="Input [yellow] 4 6 2 5" xfId="42177" xr:uid="{F58224C4-2115-481A-9866-E5A665B8F919}"/>
    <cellStyle name="Input [yellow] 4 6 2 6" xfId="42178" xr:uid="{C2AFEE8B-C950-4853-8301-704ABB5D7266}"/>
    <cellStyle name="Input [yellow] 4 6 3" xfId="42179" xr:uid="{A7B475B8-B2D2-4941-BD30-1DEF6F8F3B69}"/>
    <cellStyle name="Input [yellow] 4 6 3 2" xfId="42180" xr:uid="{63965C9A-B0F9-4818-9A28-05D87C933AB2}"/>
    <cellStyle name="Input [yellow] 4 6 3 3" xfId="42181" xr:uid="{52F7EBD7-2726-453C-81A9-32A69B20937D}"/>
    <cellStyle name="Input [yellow] 4 6 4" xfId="42182" xr:uid="{9C33141E-71C9-4D2D-9466-B8511D4F7F00}"/>
    <cellStyle name="Input [yellow] 4 6 4 2" xfId="42183" xr:uid="{F3814668-017B-4747-98B9-0D7EB20BA160}"/>
    <cellStyle name="Input [yellow] 4 6 4 3" xfId="42184" xr:uid="{0B90D70C-9FFD-45E1-AA7A-5F45DD5AB67B}"/>
    <cellStyle name="Input [yellow] 4 6 5" xfId="42185" xr:uid="{27EB3C5D-3C7E-4ACE-B68F-898DA0941882}"/>
    <cellStyle name="Input [yellow] 4 6 5 2" xfId="42186" xr:uid="{9EE36ACE-57EE-4E7D-9B94-A2D70F7F90BC}"/>
    <cellStyle name="Input [yellow] 4 6 5 3" xfId="42187" xr:uid="{FE9E2A6D-5F27-44E5-B4BD-9126A06B03F2}"/>
    <cellStyle name="Input [yellow] 4 6 6" xfId="42188" xr:uid="{72422ED4-9CC1-4A12-9C5C-DF004300439E}"/>
    <cellStyle name="Input [yellow] 4 6 6 2" xfId="42189" xr:uid="{41393333-FE48-4499-A4D4-5D46EDDE0470}"/>
    <cellStyle name="Input [yellow] 4 6 6 3" xfId="42190" xr:uid="{A99F4768-0254-4208-B72C-CDC810D1BDA9}"/>
    <cellStyle name="Input [yellow] 4 6 7" xfId="42191" xr:uid="{DE284C14-996C-4A3B-BB09-BC35388B16C9}"/>
    <cellStyle name="Input [yellow] 4 6 8" xfId="42192" xr:uid="{29BFA267-1FCE-4A79-BA55-9D35C4F3FCB4}"/>
    <cellStyle name="Input [yellow] 4 7" xfId="42193" xr:uid="{C134C6CC-86FB-4C47-BD1E-9EF51F02BA5A}"/>
    <cellStyle name="Input [yellow] 4 7 2" xfId="42194" xr:uid="{2A1B48B2-BA4B-4958-A059-906254C4AB90}"/>
    <cellStyle name="Input [yellow] 4 7 2 2" xfId="42195" xr:uid="{45490ED5-02B4-4DE3-BFE5-2FBFDF08FEBD}"/>
    <cellStyle name="Input [yellow] 4 7 2 3" xfId="42196" xr:uid="{227D0E3F-BE0E-4068-83F7-2E3AA7AA10D5}"/>
    <cellStyle name="Input [yellow] 4 7 2 4" xfId="42197" xr:uid="{EA26784C-3FE6-4FCE-BF56-9E4DD4D27D6D}"/>
    <cellStyle name="Input [yellow] 4 7 2 5" xfId="42198" xr:uid="{B9015982-60FD-4E70-AD1C-557F4C1BE72A}"/>
    <cellStyle name="Input [yellow] 4 7 2 6" xfId="42199" xr:uid="{FCAABE7A-D778-401F-8185-4119F9EFB790}"/>
    <cellStyle name="Input [yellow] 4 7 3" xfId="42200" xr:uid="{0C386C04-75D0-44DF-A7A1-83902F685950}"/>
    <cellStyle name="Input [yellow] 4 7 3 2" xfId="42201" xr:uid="{2B58D931-34BB-49C0-BDB7-144AF6904258}"/>
    <cellStyle name="Input [yellow] 4 7 3 3" xfId="42202" xr:uid="{36A6186E-CFFF-49A7-8EC1-BAED17C87D9D}"/>
    <cellStyle name="Input [yellow] 4 7 4" xfId="42203" xr:uid="{691293AC-4848-4020-BFFE-674D53E8D262}"/>
    <cellStyle name="Input [yellow] 4 7 4 2" xfId="42204" xr:uid="{2D04BF54-FF75-4C3F-AEC4-80FA694B9AD7}"/>
    <cellStyle name="Input [yellow] 4 7 4 3" xfId="42205" xr:uid="{304A5CF5-F275-465F-AD84-1C62A1FF41C0}"/>
    <cellStyle name="Input [yellow] 4 7 5" xfId="42206" xr:uid="{A1509FBE-C260-48B0-B8C3-81F05675AEA3}"/>
    <cellStyle name="Input [yellow] 4 7 5 2" xfId="42207" xr:uid="{40D34C85-8F0E-4EE2-A41D-EEE1B22129A3}"/>
    <cellStyle name="Input [yellow] 4 7 5 3" xfId="42208" xr:uid="{4729B039-3535-4784-867C-201C6479F3B7}"/>
    <cellStyle name="Input [yellow] 4 7 6" xfId="42209" xr:uid="{F9ABB707-87A8-4E53-8D42-F80D50ABC39F}"/>
    <cellStyle name="Input [yellow] 4 7 6 2" xfId="42210" xr:uid="{48DD352B-F58C-4A35-99A8-5FBCC8FA1CA3}"/>
    <cellStyle name="Input [yellow] 4 7 6 3" xfId="42211" xr:uid="{9BD5FDB1-53A2-40F0-813A-4C91BFD86620}"/>
    <cellStyle name="Input [yellow] 4 7 7" xfId="42212" xr:uid="{48C995BD-D069-4F95-B27B-8DB8C95A4AC7}"/>
    <cellStyle name="Input [yellow] 4 7 8" xfId="42213" xr:uid="{8C0B974C-96CF-4B33-A464-C444B9F2A796}"/>
    <cellStyle name="Input [yellow] 4 8" xfId="42214" xr:uid="{5B628F9E-9959-4F61-AA57-23F54DDDFF81}"/>
    <cellStyle name="Input [yellow] 4 8 2" xfId="42215" xr:uid="{C2275C68-A940-47C0-A86D-75D3AC7E47AD}"/>
    <cellStyle name="Input [yellow] 4 8 2 2" xfId="42216" xr:uid="{3B6AA151-14F9-4A98-9D0A-5589F430AD35}"/>
    <cellStyle name="Input [yellow] 4 8 2 3" xfId="42217" xr:uid="{2806CA17-73E4-4093-8BC1-8EEB43A15E3A}"/>
    <cellStyle name="Input [yellow] 4 8 2 4" xfId="42218" xr:uid="{D565C9FF-D5E3-4AC8-826D-D69E9B826653}"/>
    <cellStyle name="Input [yellow] 4 8 2 5" xfId="42219" xr:uid="{2B51C879-54E3-4A9B-823C-A4B3172D225C}"/>
    <cellStyle name="Input [yellow] 4 8 2 6" xfId="42220" xr:uid="{E03C0E6E-470E-4F75-88E8-02364B347ECA}"/>
    <cellStyle name="Input [yellow] 4 8 3" xfId="42221" xr:uid="{46915718-AD0E-430C-B0D9-9FD5904C292F}"/>
    <cellStyle name="Input [yellow] 4 8 3 2" xfId="42222" xr:uid="{AC79D8D0-3A8F-4D09-A4E0-436D2E58F8D7}"/>
    <cellStyle name="Input [yellow] 4 8 3 3" xfId="42223" xr:uid="{D03A5DFE-DF10-4A70-8EA9-AF9BDC0544B1}"/>
    <cellStyle name="Input [yellow] 4 8 4" xfId="42224" xr:uid="{88F1D204-6EA8-43B7-9557-95B72D4185D7}"/>
    <cellStyle name="Input [yellow] 4 8 4 2" xfId="42225" xr:uid="{464B48A5-770D-4CC6-969A-2985848A1B9B}"/>
    <cellStyle name="Input [yellow] 4 8 4 3" xfId="42226" xr:uid="{D0B68D71-CA1C-4382-B644-A8DC4FF1241B}"/>
    <cellStyle name="Input [yellow] 4 8 5" xfId="42227" xr:uid="{AE02E923-0DD2-4E4C-9FD3-20728B199C8A}"/>
    <cellStyle name="Input [yellow] 4 8 5 2" xfId="42228" xr:uid="{7C261E9F-267E-42B7-AC20-7530DDB06AB2}"/>
    <cellStyle name="Input [yellow] 4 8 5 3" xfId="42229" xr:uid="{D9D2CE82-D397-4544-B012-A03433FF73F2}"/>
    <cellStyle name="Input [yellow] 4 8 6" xfId="42230" xr:uid="{E515860F-8671-4A5E-958D-7A5761206551}"/>
    <cellStyle name="Input [yellow] 4 8 6 2" xfId="42231" xr:uid="{C7B99202-C01B-41D9-980C-51BD92194EC6}"/>
    <cellStyle name="Input [yellow] 4 8 6 3" xfId="42232" xr:uid="{D0A78709-6593-4687-9075-AE3C7E65B551}"/>
    <cellStyle name="Input [yellow] 4 8 7" xfId="42233" xr:uid="{6FD6846D-01DC-4A2D-B070-FBCB749F8A91}"/>
    <cellStyle name="Input [yellow] 4 8 8" xfId="42234" xr:uid="{D90E01A8-F0FB-483B-BDC8-34A27F72448C}"/>
    <cellStyle name="Input [yellow] 4 9" xfId="42235" xr:uid="{6CF51092-ADB7-48A9-B0CA-F24CCF7FD3DA}"/>
    <cellStyle name="Input [yellow] 4 9 2" xfId="42236" xr:uid="{D83AAD61-FA07-4D54-8C2E-46636805BB08}"/>
    <cellStyle name="Input [yellow] 4 9 2 2" xfId="42237" xr:uid="{D7D7C138-358E-4EA0-91C7-656F22055458}"/>
    <cellStyle name="Input [yellow] 4 9 2 3" xfId="42238" xr:uid="{5FCD00B0-E297-4635-BB50-2B600B2DEE58}"/>
    <cellStyle name="Input [yellow] 4 9 2 4" xfId="42239" xr:uid="{84955E1B-4E37-4078-9F50-5D2E22B4637C}"/>
    <cellStyle name="Input [yellow] 4 9 2 5" xfId="42240" xr:uid="{19BA716D-8B3F-4882-891D-2EC6494254D1}"/>
    <cellStyle name="Input [yellow] 4 9 2 6" xfId="42241" xr:uid="{8495FECF-6848-4E00-A6E1-C20AC635E73E}"/>
    <cellStyle name="Input [yellow] 4 9 3" xfId="42242" xr:uid="{9BBB3380-F640-4EFD-ABFF-CB2F75138D6D}"/>
    <cellStyle name="Input [yellow] 4 9 3 2" xfId="42243" xr:uid="{BAFB38AE-C6FE-4076-B918-3FFC8ED6ECD2}"/>
    <cellStyle name="Input [yellow] 4 9 3 3" xfId="42244" xr:uid="{C31CB805-228F-469B-B3C1-66FB17A74870}"/>
    <cellStyle name="Input [yellow] 4 9 4" xfId="42245" xr:uid="{7E310D66-3189-4644-942C-4C045BAE8DBE}"/>
    <cellStyle name="Input [yellow] 4 9 4 2" xfId="42246" xr:uid="{E74774CC-7B95-4836-BCAB-D62DDEED54FB}"/>
    <cellStyle name="Input [yellow] 4 9 4 3" xfId="42247" xr:uid="{4A8CBD7D-C3BF-4D53-9A6A-157EF547582E}"/>
    <cellStyle name="Input [yellow] 4 9 5" xfId="42248" xr:uid="{27073F24-71E3-485E-9CE1-080D50D768ED}"/>
    <cellStyle name="Input [yellow] 4 9 5 2" xfId="42249" xr:uid="{1F04B52D-5A0B-4173-B0E6-D87E41DA9C39}"/>
    <cellStyle name="Input [yellow] 4 9 5 3" xfId="42250" xr:uid="{470F9960-67C2-48C9-8202-EAF05C74D3F4}"/>
    <cellStyle name="Input [yellow] 4 9 6" xfId="42251" xr:uid="{45A8D259-2B94-4C2D-908D-28BC3A0115BF}"/>
    <cellStyle name="Input [yellow] 4 9 6 2" xfId="42252" xr:uid="{080B56BA-C291-43C3-8A49-A4CCEF989684}"/>
    <cellStyle name="Input [yellow] 4 9 6 3" xfId="42253" xr:uid="{A4FE21E7-A0F6-4BD4-AD5B-437FAE503DBB}"/>
    <cellStyle name="Input [yellow] 4 9 7" xfId="42254" xr:uid="{4FFAE9A9-B962-4D80-B04E-94F06F813E7A}"/>
    <cellStyle name="Input [yellow] 4 9 8" xfId="42255" xr:uid="{1B2989CC-69CE-4D26-AF8E-74A2F3F07597}"/>
    <cellStyle name="Input [yellow] 40" xfId="42256" xr:uid="{21CFFBEC-3835-4236-BBC5-2F68DFC57A3D}"/>
    <cellStyle name="Input [yellow] 40 2" xfId="42257" xr:uid="{1275930D-5B52-487E-94F7-E2917DC5D5C3}"/>
    <cellStyle name="Input [yellow] 40 3" xfId="42258" xr:uid="{8F08BD8C-314A-4AEF-A456-830493B46B41}"/>
    <cellStyle name="Input [yellow] 41" xfId="42259" xr:uid="{3E34885F-68A5-44D7-AB8A-B7FF096C20BE}"/>
    <cellStyle name="Input [yellow] 5" xfId="42260" xr:uid="{307B3C1F-CCBA-481A-92C0-8B0050731C93}"/>
    <cellStyle name="Input [yellow] 5 10" xfId="42261" xr:uid="{7D833AB5-5DB1-45A8-B521-010F2DA62BF1}"/>
    <cellStyle name="Input [yellow] 5 10 2" xfId="42262" xr:uid="{1C27821C-6E05-48BF-B318-6FD5B31F22B2}"/>
    <cellStyle name="Input [yellow] 5 10 2 2" xfId="42263" xr:uid="{9B587671-2BA5-4196-9FCF-02A5A408E801}"/>
    <cellStyle name="Input [yellow] 5 10 2 3" xfId="42264" xr:uid="{6751DEEB-3CB0-4A60-8FEE-1F6D648EF094}"/>
    <cellStyle name="Input [yellow] 5 10 2 4" xfId="42265" xr:uid="{F8875C5A-17DE-45A1-98D3-BD01708D7061}"/>
    <cellStyle name="Input [yellow] 5 10 2 5" xfId="42266" xr:uid="{00EE8891-1FA8-48EF-B096-2027E1D2ED0A}"/>
    <cellStyle name="Input [yellow] 5 10 2 6" xfId="42267" xr:uid="{437A041C-82E9-48B6-82B4-41D2551400F8}"/>
    <cellStyle name="Input [yellow] 5 10 3" xfId="42268" xr:uid="{F1AC9089-F44D-463D-8380-DADA386EEBE4}"/>
    <cellStyle name="Input [yellow] 5 10 3 2" xfId="42269" xr:uid="{A8824AF2-EE4E-42E7-A6A2-A78614966E21}"/>
    <cellStyle name="Input [yellow] 5 10 3 3" xfId="42270" xr:uid="{9DA17198-8876-4FEA-B809-0A0169EAA967}"/>
    <cellStyle name="Input [yellow] 5 10 4" xfId="42271" xr:uid="{4B49601A-AEA3-418A-B8F1-761F9C6CC11E}"/>
    <cellStyle name="Input [yellow] 5 10 4 2" xfId="42272" xr:uid="{B4A407E9-29A8-42B4-9D4E-BF42B36BB421}"/>
    <cellStyle name="Input [yellow] 5 10 4 3" xfId="42273" xr:uid="{2F681EB6-D06A-4577-ABAC-E713B8C84FAF}"/>
    <cellStyle name="Input [yellow] 5 10 5" xfId="42274" xr:uid="{2975F291-BEDF-4E7E-9100-C76BD2C71B69}"/>
    <cellStyle name="Input [yellow] 5 10 5 2" xfId="42275" xr:uid="{122CD42A-EACE-4ED4-ACC0-6F79C9F350C1}"/>
    <cellStyle name="Input [yellow] 5 10 5 3" xfId="42276" xr:uid="{8D157FA5-E2A6-4251-A272-B84871CEA15B}"/>
    <cellStyle name="Input [yellow] 5 10 6" xfId="42277" xr:uid="{70406756-1E7E-4470-BDEB-D5A210FF5212}"/>
    <cellStyle name="Input [yellow] 5 10 6 2" xfId="42278" xr:uid="{8AFB7D80-7C91-4811-A966-76866C93EA54}"/>
    <cellStyle name="Input [yellow] 5 10 6 3" xfId="42279" xr:uid="{B8CF0DBF-4BE9-4C97-9ABF-524E1DA805E3}"/>
    <cellStyle name="Input [yellow] 5 10 7" xfId="42280" xr:uid="{CD0CFF52-AA68-49CF-A5AF-256B6AF19435}"/>
    <cellStyle name="Input [yellow] 5 10 8" xfId="42281" xr:uid="{D7C1FF38-0AC1-4F5E-9DE8-D8EBE6DCFDF9}"/>
    <cellStyle name="Input [yellow] 5 11" xfId="42282" xr:uid="{82C09FB0-F355-4B49-BF15-28B358F6F2D4}"/>
    <cellStyle name="Input [yellow] 5 11 2" xfId="42283" xr:uid="{DF738D43-5883-4249-9689-A4A3E7FB62D2}"/>
    <cellStyle name="Input [yellow] 5 11 2 2" xfId="42284" xr:uid="{EC2C0BE7-DB5A-4E56-9F51-6AEB192F4629}"/>
    <cellStyle name="Input [yellow] 5 11 2 3" xfId="42285" xr:uid="{336E58C6-9F95-4D4A-B4E0-E6787D75B594}"/>
    <cellStyle name="Input [yellow] 5 11 2 4" xfId="42286" xr:uid="{4151E774-1134-4DB5-9590-4775252C09AF}"/>
    <cellStyle name="Input [yellow] 5 11 2 5" xfId="42287" xr:uid="{4C3D2AE9-01E8-4485-9071-76E3D8E0CBF9}"/>
    <cellStyle name="Input [yellow] 5 11 2 6" xfId="42288" xr:uid="{657E125F-A4B1-4C98-9E8D-443F78852D29}"/>
    <cellStyle name="Input [yellow] 5 11 3" xfId="42289" xr:uid="{CB171F37-17BB-4839-9C07-558AEDB98BFF}"/>
    <cellStyle name="Input [yellow] 5 11 3 2" xfId="42290" xr:uid="{7F9B77AB-CA54-401B-A206-02D2823147E8}"/>
    <cellStyle name="Input [yellow] 5 11 3 3" xfId="42291" xr:uid="{3D216410-DF7C-467A-A21A-968497C8C368}"/>
    <cellStyle name="Input [yellow] 5 11 4" xfId="42292" xr:uid="{C41886D8-8DAC-4EEC-86DA-EB508B814E22}"/>
    <cellStyle name="Input [yellow] 5 11 4 2" xfId="42293" xr:uid="{D140D263-120B-43C0-96CD-4D4DC09E11CE}"/>
    <cellStyle name="Input [yellow] 5 11 4 3" xfId="42294" xr:uid="{57AF0B7B-D2F9-46FD-8FBB-D7AC43F4E986}"/>
    <cellStyle name="Input [yellow] 5 11 5" xfId="42295" xr:uid="{E7EA65B9-FEC0-40BC-84ED-EE3C2DF2A84E}"/>
    <cellStyle name="Input [yellow] 5 11 5 2" xfId="42296" xr:uid="{C3A18AF3-17DB-4F8C-A93A-CEB31E2F2A6B}"/>
    <cellStyle name="Input [yellow] 5 11 5 3" xfId="42297" xr:uid="{42205EA5-BD6F-46D7-83A8-6FEDEC4D6F53}"/>
    <cellStyle name="Input [yellow] 5 11 6" xfId="42298" xr:uid="{881B392C-0340-4320-88B4-72769E35561D}"/>
    <cellStyle name="Input [yellow] 5 11 6 2" xfId="42299" xr:uid="{11E4A14C-18A0-4E7C-878E-F3B5AE26884E}"/>
    <cellStyle name="Input [yellow] 5 11 6 3" xfId="42300" xr:uid="{C09DDCCF-E531-4E32-8596-90469DB4C2AE}"/>
    <cellStyle name="Input [yellow] 5 11 7" xfId="42301" xr:uid="{50A83732-9C40-45A6-9EF2-70E1477AE6F0}"/>
    <cellStyle name="Input [yellow] 5 11 8" xfId="42302" xr:uid="{B3BDCECE-2352-4E76-B8EA-82CC9A3735B5}"/>
    <cellStyle name="Input [yellow] 5 12" xfId="42303" xr:uid="{D9AEEA87-2539-411A-93D4-DF841F40FA40}"/>
    <cellStyle name="Input [yellow] 5 12 2" xfId="42304" xr:uid="{BFC83784-FB07-4263-86C6-7C1525FC86FE}"/>
    <cellStyle name="Input [yellow] 5 12 2 2" xfId="42305" xr:uid="{B71C1B75-5C90-47EF-8E55-5257011F5CFB}"/>
    <cellStyle name="Input [yellow] 5 12 2 3" xfId="42306" xr:uid="{F08AC97A-87B2-4D1D-9555-ECB7B50B6B21}"/>
    <cellStyle name="Input [yellow] 5 12 2 4" xfId="42307" xr:uid="{A3D394FE-26A6-4725-8422-99EFD52EEEF1}"/>
    <cellStyle name="Input [yellow] 5 12 2 5" xfId="42308" xr:uid="{CCB33155-D248-4525-9007-6C18141A470E}"/>
    <cellStyle name="Input [yellow] 5 12 2 6" xfId="42309" xr:uid="{BF48A9CE-116E-4149-88E3-E2F38788F60C}"/>
    <cellStyle name="Input [yellow] 5 12 3" xfId="42310" xr:uid="{05E0F0D5-91DF-4F5A-9C70-BC22F9058DDD}"/>
    <cellStyle name="Input [yellow] 5 12 3 2" xfId="42311" xr:uid="{7211920E-6C08-4FD3-83A5-5FE59DABB0BB}"/>
    <cellStyle name="Input [yellow] 5 12 3 3" xfId="42312" xr:uid="{0BAD7BD9-D652-41D5-83F1-AC9DE83ABED5}"/>
    <cellStyle name="Input [yellow] 5 12 4" xfId="42313" xr:uid="{73752CEE-B750-4F82-BB13-40539572ABAC}"/>
    <cellStyle name="Input [yellow] 5 12 4 2" xfId="42314" xr:uid="{BD124140-CF91-489C-B46E-E3EBE1458DA6}"/>
    <cellStyle name="Input [yellow] 5 12 4 3" xfId="42315" xr:uid="{4141E08D-EF89-4A44-B551-82F0759A27A6}"/>
    <cellStyle name="Input [yellow] 5 12 5" xfId="42316" xr:uid="{A599AC43-BFBD-4A7E-B4C0-00DADEE84FA8}"/>
    <cellStyle name="Input [yellow] 5 12 5 2" xfId="42317" xr:uid="{A7665ED0-C8D0-4E5C-BC21-0382A766769A}"/>
    <cellStyle name="Input [yellow] 5 12 5 3" xfId="42318" xr:uid="{971E8D6A-7F0F-4702-9CC9-C4C2EC628863}"/>
    <cellStyle name="Input [yellow] 5 12 6" xfId="42319" xr:uid="{133294EA-D588-41EE-81E5-7B43D8D95E67}"/>
    <cellStyle name="Input [yellow] 5 12 6 2" xfId="42320" xr:uid="{0A275039-D429-4E40-819B-530203EFFCFE}"/>
    <cellStyle name="Input [yellow] 5 12 6 3" xfId="42321" xr:uid="{D79B30FA-6C6F-4120-8D85-2F42F3CE5C0A}"/>
    <cellStyle name="Input [yellow] 5 12 7" xfId="42322" xr:uid="{357BEEE6-3C5B-4CDE-B40A-377F3949E973}"/>
    <cellStyle name="Input [yellow] 5 12 8" xfId="42323" xr:uid="{30CA6291-1A8B-4AE2-BC30-C3789BEFEB4B}"/>
    <cellStyle name="Input [yellow] 5 13" xfId="42324" xr:uid="{9C28B1F8-B52F-454E-92F3-1F99F57D8E9D}"/>
    <cellStyle name="Input [yellow] 5 13 2" xfId="42325" xr:uid="{AD2A0874-91E3-4F2F-A3F0-13BD37484EE6}"/>
    <cellStyle name="Input [yellow] 5 13 2 2" xfId="42326" xr:uid="{B21DEF91-C73E-4D9E-A069-CDC89E0D8E59}"/>
    <cellStyle name="Input [yellow] 5 13 2 3" xfId="42327" xr:uid="{B1953A68-9E08-4522-920A-5D0446A8EA1A}"/>
    <cellStyle name="Input [yellow] 5 13 2 4" xfId="42328" xr:uid="{EA8217CA-7E38-4E9D-8CAA-7D29D68C231C}"/>
    <cellStyle name="Input [yellow] 5 13 2 5" xfId="42329" xr:uid="{620720D3-3BFA-4E35-B584-38AF5DC08BDA}"/>
    <cellStyle name="Input [yellow] 5 13 2 6" xfId="42330" xr:uid="{BF3A5554-DCBF-4779-AE35-A13D6FD0BD41}"/>
    <cellStyle name="Input [yellow] 5 13 3" xfId="42331" xr:uid="{C967D869-DF10-4DC8-9DEB-6DA13C1EFCFB}"/>
    <cellStyle name="Input [yellow] 5 13 3 2" xfId="42332" xr:uid="{90075034-9BA8-4356-8A7C-046331DD1608}"/>
    <cellStyle name="Input [yellow] 5 13 3 3" xfId="42333" xr:uid="{9FA9F0C0-E847-4C62-B235-A2EDD08A3878}"/>
    <cellStyle name="Input [yellow] 5 13 4" xfId="42334" xr:uid="{837B476B-002A-4B27-AF1F-7AF35F057BFD}"/>
    <cellStyle name="Input [yellow] 5 13 4 2" xfId="42335" xr:uid="{3D7A9384-B1ED-4C0A-8775-0BBBE9708EE9}"/>
    <cellStyle name="Input [yellow] 5 13 4 3" xfId="42336" xr:uid="{26DA038A-789C-4DC6-9BDD-88F4CDDB1D85}"/>
    <cellStyle name="Input [yellow] 5 13 5" xfId="42337" xr:uid="{571DBE26-F384-43C2-8C1C-C65534EE73E9}"/>
    <cellStyle name="Input [yellow] 5 13 5 2" xfId="42338" xr:uid="{5BD1CC8A-76EE-43B0-A2F1-8D32714A1113}"/>
    <cellStyle name="Input [yellow] 5 13 5 3" xfId="42339" xr:uid="{3E558E6A-F1F2-4EE0-B177-A690F8590A58}"/>
    <cellStyle name="Input [yellow] 5 13 6" xfId="42340" xr:uid="{F42D6152-6A51-46DB-B434-BCC3B733F334}"/>
    <cellStyle name="Input [yellow] 5 13 6 2" xfId="42341" xr:uid="{D9B865B4-08B0-4AFE-A93A-C2719A2DE9C9}"/>
    <cellStyle name="Input [yellow] 5 13 6 3" xfId="42342" xr:uid="{63A3C86F-3A74-4D03-874C-C55F01B360D7}"/>
    <cellStyle name="Input [yellow] 5 13 7" xfId="42343" xr:uid="{0F90A2D7-8F53-4130-A716-5A7221CB76CC}"/>
    <cellStyle name="Input [yellow] 5 13 8" xfId="42344" xr:uid="{E7233644-5389-4926-BC6C-EAB930C1AEEE}"/>
    <cellStyle name="Input [yellow] 5 14" xfId="42345" xr:uid="{B7633E20-FA78-4863-8B57-2744201FC9C5}"/>
    <cellStyle name="Input [yellow] 5 14 2" xfId="42346" xr:uid="{0897753C-423B-4B4D-8535-9A41717CF40C}"/>
    <cellStyle name="Input [yellow] 5 14 2 2" xfId="42347" xr:uid="{2EF64B3E-5AA9-4A33-82D2-89B6D3D810B0}"/>
    <cellStyle name="Input [yellow] 5 14 2 3" xfId="42348" xr:uid="{C931CBAF-30EE-488E-A915-6C068A914569}"/>
    <cellStyle name="Input [yellow] 5 14 2 4" xfId="42349" xr:uid="{28C45139-7BC5-4DD0-827C-4D9EB7E0AEB0}"/>
    <cellStyle name="Input [yellow] 5 14 2 5" xfId="42350" xr:uid="{B6380DD0-B6D3-4780-9E19-E40EAED9AC92}"/>
    <cellStyle name="Input [yellow] 5 14 2 6" xfId="42351" xr:uid="{94D14447-6BFB-45E8-9751-550D4A539687}"/>
    <cellStyle name="Input [yellow] 5 14 3" xfId="42352" xr:uid="{6EC0C0B7-912C-4713-8E4A-9CF12BBA437F}"/>
    <cellStyle name="Input [yellow] 5 14 3 2" xfId="42353" xr:uid="{D47257A9-1905-4BC1-B01E-901F8F7358F5}"/>
    <cellStyle name="Input [yellow] 5 14 3 3" xfId="42354" xr:uid="{6577E5ED-4F80-4B0E-85A8-065B5EF102A6}"/>
    <cellStyle name="Input [yellow] 5 14 4" xfId="42355" xr:uid="{C2FA4CFF-15A5-41DC-B80F-1918B4FE6F35}"/>
    <cellStyle name="Input [yellow] 5 14 4 2" xfId="42356" xr:uid="{E46A9943-53A1-404A-9D5E-48E38EAECEFF}"/>
    <cellStyle name="Input [yellow] 5 14 4 3" xfId="42357" xr:uid="{AF47088A-791F-42AE-8240-38C1A12322CD}"/>
    <cellStyle name="Input [yellow] 5 14 5" xfId="42358" xr:uid="{AA1FF0B5-F326-4B0D-943E-3E0A5A28A3FD}"/>
    <cellStyle name="Input [yellow] 5 14 5 2" xfId="42359" xr:uid="{83734531-E121-4E78-AAF1-D9C00D367563}"/>
    <cellStyle name="Input [yellow] 5 14 5 3" xfId="42360" xr:uid="{DE12DE18-3B82-4E89-8B93-141C3AB24DE9}"/>
    <cellStyle name="Input [yellow] 5 14 6" xfId="42361" xr:uid="{DAA26E6E-1FAD-457D-A8C2-9A28B0C56945}"/>
    <cellStyle name="Input [yellow] 5 14 6 2" xfId="42362" xr:uid="{7AF769C4-D03C-42D0-B6B6-654C2583DC79}"/>
    <cellStyle name="Input [yellow] 5 14 6 3" xfId="42363" xr:uid="{15E19DD0-91DD-4C1D-AC81-D5025CBA617F}"/>
    <cellStyle name="Input [yellow] 5 14 7" xfId="42364" xr:uid="{1E1A3ED7-C418-44F4-A273-3242BDA0DF26}"/>
    <cellStyle name="Input [yellow] 5 14 8" xfId="42365" xr:uid="{AA895595-5AEA-4DE8-A409-22A33E2D059F}"/>
    <cellStyle name="Input [yellow] 5 15" xfId="42366" xr:uid="{F0603C44-1589-4EFF-8A5E-C6C40C259E89}"/>
    <cellStyle name="Input [yellow] 5 15 2" xfId="42367" xr:uid="{ABFBFC9B-47F7-498F-B417-0BFCCACAB9A7}"/>
    <cellStyle name="Input [yellow] 5 15 2 2" xfId="42368" xr:uid="{8DADBED9-4BE2-474D-A5F1-2A18B7EC2CDF}"/>
    <cellStyle name="Input [yellow] 5 15 2 3" xfId="42369" xr:uid="{D8CB9A51-71EA-4475-BD3B-42D4CCAE4AFE}"/>
    <cellStyle name="Input [yellow] 5 15 2 4" xfId="42370" xr:uid="{0EC57193-5CD2-4591-9853-C99854107B7A}"/>
    <cellStyle name="Input [yellow] 5 15 2 5" xfId="42371" xr:uid="{EBB7B64A-9954-44E0-956F-6F4ABDB2006F}"/>
    <cellStyle name="Input [yellow] 5 15 2 6" xfId="42372" xr:uid="{15525769-0C62-42C8-AE4B-F3BAAAF14B05}"/>
    <cellStyle name="Input [yellow] 5 15 3" xfId="42373" xr:uid="{66E55BD0-5E2D-443E-A68F-DDC3B2DD82E9}"/>
    <cellStyle name="Input [yellow] 5 15 3 2" xfId="42374" xr:uid="{C57906E1-F27E-4DDD-A55D-69D7E31E3680}"/>
    <cellStyle name="Input [yellow] 5 15 3 3" xfId="42375" xr:uid="{EF6F9E64-96F0-4AAF-B594-1DDD8B57379B}"/>
    <cellStyle name="Input [yellow] 5 15 4" xfId="42376" xr:uid="{F0751CBE-B803-4941-88C0-BAA33261A47F}"/>
    <cellStyle name="Input [yellow] 5 15 4 2" xfId="42377" xr:uid="{8B168920-BC88-4A3C-B833-9A69B1902E54}"/>
    <cellStyle name="Input [yellow] 5 15 4 3" xfId="42378" xr:uid="{6A26F9E9-E308-4D97-A87A-5BF60710BD97}"/>
    <cellStyle name="Input [yellow] 5 15 5" xfId="42379" xr:uid="{49211F5A-7DDB-422F-B615-CD92DAC681E3}"/>
    <cellStyle name="Input [yellow] 5 15 5 2" xfId="42380" xr:uid="{D377643F-33E9-4223-8384-6D680C8C2735}"/>
    <cellStyle name="Input [yellow] 5 15 5 3" xfId="42381" xr:uid="{97027575-DA73-4BDD-B295-7E29A75DC236}"/>
    <cellStyle name="Input [yellow] 5 15 6" xfId="42382" xr:uid="{F71130EB-BEED-45FE-BC87-37783CA8560E}"/>
    <cellStyle name="Input [yellow] 5 15 6 2" xfId="42383" xr:uid="{56F52173-502C-498F-BD0B-E2FCD3645957}"/>
    <cellStyle name="Input [yellow] 5 15 6 3" xfId="42384" xr:uid="{4715B432-998D-4442-9897-5A5A88F21DFF}"/>
    <cellStyle name="Input [yellow] 5 15 7" xfId="42385" xr:uid="{222607B0-C8E8-4B06-A284-DF499401374F}"/>
    <cellStyle name="Input [yellow] 5 15 8" xfId="42386" xr:uid="{8E194D90-305D-4926-95DB-4625594C7E74}"/>
    <cellStyle name="Input [yellow] 5 16" xfId="42387" xr:uid="{AABDB1DD-2633-4B4C-8BA5-15512644B337}"/>
    <cellStyle name="Input [yellow] 5 16 2" xfId="42388" xr:uid="{9C45DB19-F212-42A0-AA0D-66E52602ECC2}"/>
    <cellStyle name="Input [yellow] 5 16 2 2" xfId="42389" xr:uid="{B1362F92-D595-4226-A380-5FA36F98F1FF}"/>
    <cellStyle name="Input [yellow] 5 16 2 3" xfId="42390" xr:uid="{F7315FD7-2E6F-43EE-BEA9-B961B3C5C9AF}"/>
    <cellStyle name="Input [yellow] 5 16 2 4" xfId="42391" xr:uid="{96F27CA4-3222-4521-A69C-2A6C948F1683}"/>
    <cellStyle name="Input [yellow] 5 16 2 5" xfId="42392" xr:uid="{44A456D0-497D-41A0-9AFF-3CADB67FC04B}"/>
    <cellStyle name="Input [yellow] 5 16 2 6" xfId="42393" xr:uid="{7A2BD9AE-2001-42EE-A4C6-612298D054E4}"/>
    <cellStyle name="Input [yellow] 5 16 3" xfId="42394" xr:uid="{BE68224B-24D8-47F0-9403-69424E72BC0F}"/>
    <cellStyle name="Input [yellow] 5 16 3 2" xfId="42395" xr:uid="{051D65F5-1141-4F73-A57D-C8774B737CC4}"/>
    <cellStyle name="Input [yellow] 5 16 3 3" xfId="42396" xr:uid="{DE0DE792-8935-4C88-8AAE-A621006A0C40}"/>
    <cellStyle name="Input [yellow] 5 16 4" xfId="42397" xr:uid="{AC5CFF52-8F72-450D-8A96-466C2DEAD28B}"/>
    <cellStyle name="Input [yellow] 5 16 4 2" xfId="42398" xr:uid="{6DB49A84-585F-4D7A-90BD-F4548092F501}"/>
    <cellStyle name="Input [yellow] 5 16 4 3" xfId="42399" xr:uid="{A403BBB5-9BE1-47D2-A3FD-3688D715427B}"/>
    <cellStyle name="Input [yellow] 5 16 5" xfId="42400" xr:uid="{743031DF-B7F0-4A4F-929A-C9B5A0A9C779}"/>
    <cellStyle name="Input [yellow] 5 16 5 2" xfId="42401" xr:uid="{6839E1C8-B71D-4F52-BC64-F426361533B8}"/>
    <cellStyle name="Input [yellow] 5 16 5 3" xfId="42402" xr:uid="{BDA3FA30-100F-48AB-9EFD-3169DCE00D7F}"/>
    <cellStyle name="Input [yellow] 5 16 6" xfId="42403" xr:uid="{B46DF665-6CC1-43EC-91D1-8DA606A458E8}"/>
    <cellStyle name="Input [yellow] 5 16 6 2" xfId="42404" xr:uid="{7360A3FA-A91E-4AA9-93B3-26BA1B5237A3}"/>
    <cellStyle name="Input [yellow] 5 16 6 3" xfId="42405" xr:uid="{A8B3C7D7-0272-4688-949F-E28A48A135B0}"/>
    <cellStyle name="Input [yellow] 5 16 7" xfId="42406" xr:uid="{7F94E0E1-8396-444D-84E9-E6D72D8BC8C7}"/>
    <cellStyle name="Input [yellow] 5 16 8" xfId="42407" xr:uid="{F9C12DED-BF0D-4FED-A684-DCDB33D6CD31}"/>
    <cellStyle name="Input [yellow] 5 17" xfId="42408" xr:uid="{FD5F32C3-5CEB-4CD5-8482-A58D4C489B94}"/>
    <cellStyle name="Input [yellow] 5 17 2" xfId="42409" xr:uid="{DEB0C332-1A8D-4AAB-AF93-81C000C64F24}"/>
    <cellStyle name="Input [yellow] 5 17 2 2" xfId="42410" xr:uid="{73DA6637-8CA4-4413-A751-B035F5508B0A}"/>
    <cellStyle name="Input [yellow] 5 17 2 3" xfId="42411" xr:uid="{19CCA7EB-F158-453C-971D-A9690DDCEB80}"/>
    <cellStyle name="Input [yellow] 5 17 2 4" xfId="42412" xr:uid="{47C29611-96C5-4FC6-B42C-AB08A9F28268}"/>
    <cellStyle name="Input [yellow] 5 17 2 5" xfId="42413" xr:uid="{EC6612D9-3676-4E05-90AE-6244779D636A}"/>
    <cellStyle name="Input [yellow] 5 17 2 6" xfId="42414" xr:uid="{39A1642F-2BA4-4010-9334-F133C4141933}"/>
    <cellStyle name="Input [yellow] 5 17 3" xfId="42415" xr:uid="{7F3DAECD-EA35-4444-BC1A-9E4CBC58662E}"/>
    <cellStyle name="Input [yellow] 5 17 3 2" xfId="42416" xr:uid="{83124F0B-95AD-4E48-97C9-076A6DC6F74A}"/>
    <cellStyle name="Input [yellow] 5 17 3 3" xfId="42417" xr:uid="{9BEDC85F-B6A0-4719-8FCA-D0F2AD372DCB}"/>
    <cellStyle name="Input [yellow] 5 17 4" xfId="42418" xr:uid="{68890F57-A0B0-49A5-8F9C-A813BED63B9C}"/>
    <cellStyle name="Input [yellow] 5 17 4 2" xfId="42419" xr:uid="{257A5F35-25BB-485E-AFF6-E164307C1502}"/>
    <cellStyle name="Input [yellow] 5 17 4 3" xfId="42420" xr:uid="{C718C0FD-A4BD-4066-AE85-2D78FB89B70E}"/>
    <cellStyle name="Input [yellow] 5 17 5" xfId="42421" xr:uid="{FB5AE411-38F8-475F-9DB9-41548E9A2E2E}"/>
    <cellStyle name="Input [yellow] 5 17 5 2" xfId="42422" xr:uid="{2600F6BE-014A-47EF-B9D5-C1160B352E7C}"/>
    <cellStyle name="Input [yellow] 5 17 5 3" xfId="42423" xr:uid="{452D1773-51F3-4930-9BDF-66313F405B63}"/>
    <cellStyle name="Input [yellow] 5 17 6" xfId="42424" xr:uid="{B2FE7ED6-865C-47DE-8B17-50840B488FB3}"/>
    <cellStyle name="Input [yellow] 5 17 6 2" xfId="42425" xr:uid="{A1F1362A-475E-4CF1-92CD-BA9A183626DB}"/>
    <cellStyle name="Input [yellow] 5 17 6 3" xfId="42426" xr:uid="{310D59F1-405F-4089-9411-C366182636FC}"/>
    <cellStyle name="Input [yellow] 5 17 7" xfId="42427" xr:uid="{C2BD3984-AF44-41C7-A8EB-CF53E8216F1F}"/>
    <cellStyle name="Input [yellow] 5 17 8" xfId="42428" xr:uid="{A9CF6919-51B7-4B4D-8333-47C0CAA91C6A}"/>
    <cellStyle name="Input [yellow] 5 18" xfId="42429" xr:uid="{98FD2459-9279-4E1F-B08D-023076C800B5}"/>
    <cellStyle name="Input [yellow] 5 18 2" xfId="42430" xr:uid="{2718F516-9421-475E-B9AA-A1E2AB11E590}"/>
    <cellStyle name="Input [yellow] 5 18 2 2" xfId="42431" xr:uid="{2F1BFA50-15EC-4837-AE05-7CDDECC6BC81}"/>
    <cellStyle name="Input [yellow] 5 18 2 3" xfId="42432" xr:uid="{6D3CD806-57AB-4AF2-8072-76D0520B2749}"/>
    <cellStyle name="Input [yellow] 5 18 2 4" xfId="42433" xr:uid="{3FC2EC9A-F4C4-4D8A-ABEB-1A67B1D28A20}"/>
    <cellStyle name="Input [yellow] 5 18 2 5" xfId="42434" xr:uid="{8D6863F8-8D06-4C86-A7B2-84915AAB3E94}"/>
    <cellStyle name="Input [yellow] 5 18 2 6" xfId="42435" xr:uid="{32021BB0-BE16-44FE-A031-9927F8D40B58}"/>
    <cellStyle name="Input [yellow] 5 18 3" xfId="42436" xr:uid="{FF838F89-13B5-4A03-AFEC-8340495E0723}"/>
    <cellStyle name="Input [yellow] 5 18 3 2" xfId="42437" xr:uid="{7885BCAB-95FF-44B1-B419-46A3593E5517}"/>
    <cellStyle name="Input [yellow] 5 18 3 3" xfId="42438" xr:uid="{B91A3D22-6BAD-4656-B733-B5D16E25D63A}"/>
    <cellStyle name="Input [yellow] 5 18 4" xfId="42439" xr:uid="{07FF6C9F-E0F9-41D7-9E96-C4C30F1FCC60}"/>
    <cellStyle name="Input [yellow] 5 18 4 2" xfId="42440" xr:uid="{420C5FF5-7DBD-46A6-921D-36BD9E9FC7EB}"/>
    <cellStyle name="Input [yellow] 5 18 4 3" xfId="42441" xr:uid="{6BC7FBDE-49D1-492B-B0D9-11478FBF3C4B}"/>
    <cellStyle name="Input [yellow] 5 18 5" xfId="42442" xr:uid="{F0E9C822-DC6C-4A42-97AB-DB617FF9871E}"/>
    <cellStyle name="Input [yellow] 5 18 5 2" xfId="42443" xr:uid="{3A93C0F4-EF6F-4DE6-A798-F32A80A3E9F3}"/>
    <cellStyle name="Input [yellow] 5 18 5 3" xfId="42444" xr:uid="{0E1626BE-F03B-47AA-AC61-07B1004DC161}"/>
    <cellStyle name="Input [yellow] 5 18 6" xfId="42445" xr:uid="{D602FE4A-D1A5-4170-96F7-23FDB724C98B}"/>
    <cellStyle name="Input [yellow] 5 18 6 2" xfId="42446" xr:uid="{3707659F-4B34-4C1E-9715-066F16272B79}"/>
    <cellStyle name="Input [yellow] 5 18 6 3" xfId="42447" xr:uid="{6CD76E1D-5DE5-4A19-9C57-378FDB1BCD72}"/>
    <cellStyle name="Input [yellow] 5 18 7" xfId="42448" xr:uid="{6A0E06C0-0C48-4F07-92B0-E614C4EDB000}"/>
    <cellStyle name="Input [yellow] 5 18 8" xfId="42449" xr:uid="{D31E34FF-C10F-427A-9CAE-28014C64BD30}"/>
    <cellStyle name="Input [yellow] 5 19" xfId="42450" xr:uid="{6A1B0950-590D-4110-B1CC-CB569D748497}"/>
    <cellStyle name="Input [yellow] 5 19 2" xfId="42451" xr:uid="{2EAA439C-7CAE-4284-A45D-9655C3F92741}"/>
    <cellStyle name="Input [yellow] 5 19 2 2" xfId="42452" xr:uid="{E7678AA5-5D9A-4502-97B7-21360EE78085}"/>
    <cellStyle name="Input [yellow] 5 19 2 3" xfId="42453" xr:uid="{72A0C816-1448-4A7B-AACC-062338849921}"/>
    <cellStyle name="Input [yellow] 5 19 2 4" xfId="42454" xr:uid="{9D1CDA25-3FCA-45CE-A4FC-E30ACCF4B874}"/>
    <cellStyle name="Input [yellow] 5 19 2 5" xfId="42455" xr:uid="{17EE06E8-31C4-4F86-8FF6-E855C97DC417}"/>
    <cellStyle name="Input [yellow] 5 19 2 6" xfId="42456" xr:uid="{17872DD7-7A26-437E-AA4E-119B2B35A7B9}"/>
    <cellStyle name="Input [yellow] 5 19 3" xfId="42457" xr:uid="{8A29BC5A-5C8E-4ADA-9AEA-3990015C2C8D}"/>
    <cellStyle name="Input [yellow] 5 19 3 2" xfId="42458" xr:uid="{50A74FC7-006D-4154-99E3-EF6355CF308C}"/>
    <cellStyle name="Input [yellow] 5 19 3 3" xfId="42459" xr:uid="{ECDE8689-98A3-419B-9DA6-A7696C1B4862}"/>
    <cellStyle name="Input [yellow] 5 19 4" xfId="42460" xr:uid="{22549815-FAA6-4CF7-90EE-EC0B973B7B09}"/>
    <cellStyle name="Input [yellow] 5 19 4 2" xfId="42461" xr:uid="{47366943-1DB3-4172-BED1-013EE062D490}"/>
    <cellStyle name="Input [yellow] 5 19 4 3" xfId="42462" xr:uid="{B4B5CDC5-F72C-40E9-B24E-D9344C05A361}"/>
    <cellStyle name="Input [yellow] 5 19 5" xfId="42463" xr:uid="{9ADB4A19-FB57-42D7-BF86-DB8962BAA8AA}"/>
    <cellStyle name="Input [yellow] 5 19 5 2" xfId="42464" xr:uid="{EAC71842-75E0-4FD3-801E-2D73EB8E0586}"/>
    <cellStyle name="Input [yellow] 5 19 5 3" xfId="42465" xr:uid="{E1E27F8A-F01F-4ABB-9C54-F77F8A6DB990}"/>
    <cellStyle name="Input [yellow] 5 19 6" xfId="42466" xr:uid="{A5857808-D8C8-4A1E-BF23-DCA2AA80CE0C}"/>
    <cellStyle name="Input [yellow] 5 19 6 2" xfId="42467" xr:uid="{F048A8AB-3DAB-4373-8069-CEBC35387094}"/>
    <cellStyle name="Input [yellow] 5 19 6 3" xfId="42468" xr:uid="{F4F24A4B-21F2-4D50-B769-AB048C97595C}"/>
    <cellStyle name="Input [yellow] 5 19 7" xfId="42469" xr:uid="{B22ADB9A-3AE7-4FB3-AF88-D0D520676744}"/>
    <cellStyle name="Input [yellow] 5 19 8" xfId="42470" xr:uid="{DAFE36FB-E1CD-45ED-9210-B0B0104D24CF}"/>
    <cellStyle name="Input [yellow] 5 2" xfId="42471" xr:uid="{D02AD0D4-63FC-4B24-A6BC-15E7D578F4A6}"/>
    <cellStyle name="Input [yellow] 5 2 2" xfId="42472" xr:uid="{5BF3DAE7-5103-485D-A220-8B72E0F354D4}"/>
    <cellStyle name="Input [yellow] 5 2 2 2" xfId="42473" xr:uid="{FAF92200-E426-4E56-9C26-A159678A43D1}"/>
    <cellStyle name="Input [yellow] 5 2 2 3" xfId="42474" xr:uid="{C90ABB9F-B278-4606-B720-ACD8230833DC}"/>
    <cellStyle name="Input [yellow] 5 2 2 4" xfId="42475" xr:uid="{A691680C-DE78-4B31-969E-91E23CD8C2FF}"/>
    <cellStyle name="Input [yellow] 5 2 2 5" xfId="42476" xr:uid="{FF499F25-EDD6-43F9-BEF1-606F2E490A27}"/>
    <cellStyle name="Input [yellow] 5 2 2 6" xfId="42477" xr:uid="{01CFDEB4-3094-464E-B982-2A7605A35BC8}"/>
    <cellStyle name="Input [yellow] 5 2 3" xfId="42478" xr:uid="{C632D273-CB94-4562-BFB1-AD80ED07D8ED}"/>
    <cellStyle name="Input [yellow] 5 2 3 2" xfId="42479" xr:uid="{8F9F1EF2-304C-4EA9-8E3E-8D6FC93D3063}"/>
    <cellStyle name="Input [yellow] 5 2 3 3" xfId="42480" xr:uid="{88219865-496D-4277-94AB-2892E59CCDF4}"/>
    <cellStyle name="Input [yellow] 5 2 4" xfId="42481" xr:uid="{B1548257-6934-425B-BE91-B280752F17BF}"/>
    <cellStyle name="Input [yellow] 5 2 4 2" xfId="42482" xr:uid="{DCD1AC30-758C-4020-9A72-976603097E9F}"/>
    <cellStyle name="Input [yellow] 5 2 4 3" xfId="42483" xr:uid="{78050F84-C290-424F-B7EC-820647464DD4}"/>
    <cellStyle name="Input [yellow] 5 2 5" xfId="42484" xr:uid="{153754FF-ACF6-414D-8D04-4033525FC141}"/>
    <cellStyle name="Input [yellow] 5 2 5 2" xfId="42485" xr:uid="{06498C42-4C0B-49B8-8BD0-6B5CB95755C5}"/>
    <cellStyle name="Input [yellow] 5 2 5 3" xfId="42486" xr:uid="{474EFCC5-C2FF-49C3-A0FB-871D4AB00311}"/>
    <cellStyle name="Input [yellow] 5 2 6" xfId="42487" xr:uid="{157D153B-DFFC-4AA9-B11F-24A71A4BEF63}"/>
    <cellStyle name="Input [yellow] 5 2 6 2" xfId="42488" xr:uid="{268268A8-DE5F-4580-A0F4-CCCF84D2A51D}"/>
    <cellStyle name="Input [yellow] 5 2 6 3" xfId="42489" xr:uid="{45F63B2A-605E-42DB-A279-393548FC04EE}"/>
    <cellStyle name="Input [yellow] 5 2 7" xfId="42490" xr:uid="{EE355E5B-A8E5-4E6B-AFDD-D570736A4822}"/>
    <cellStyle name="Input [yellow] 5 2 8" xfId="42491" xr:uid="{3CC9C1DF-AB55-4FFB-BFA7-68EC3D6D37A3}"/>
    <cellStyle name="Input [yellow] 5 20" xfId="42492" xr:uid="{E77D9EF6-1A3F-49C9-BC42-DE039BE38A92}"/>
    <cellStyle name="Input [yellow] 5 20 2" xfId="42493" xr:uid="{1F07FD5C-9218-4E26-99D8-CDE85B64BDC8}"/>
    <cellStyle name="Input [yellow] 5 20 2 2" xfId="42494" xr:uid="{116A4B8E-2B82-4D77-9D4D-F69E4F465B32}"/>
    <cellStyle name="Input [yellow] 5 20 2 3" xfId="42495" xr:uid="{451F7728-A400-460A-B543-5932DB5A9955}"/>
    <cellStyle name="Input [yellow] 5 20 2 4" xfId="42496" xr:uid="{6F0399A3-D8DC-4D33-BC42-0EBF01EC7F57}"/>
    <cellStyle name="Input [yellow] 5 20 2 5" xfId="42497" xr:uid="{4A4B2FA9-0271-46B6-BA72-8268E166E8C0}"/>
    <cellStyle name="Input [yellow] 5 20 2 6" xfId="42498" xr:uid="{3141FE22-7206-4FD5-88CF-E749CF092EAC}"/>
    <cellStyle name="Input [yellow] 5 20 3" xfId="42499" xr:uid="{591B5220-D40F-4D89-8586-451B62E090DA}"/>
    <cellStyle name="Input [yellow] 5 20 3 2" xfId="42500" xr:uid="{96253440-BCD5-40B2-8C5D-370E4B901FF0}"/>
    <cellStyle name="Input [yellow] 5 20 3 3" xfId="42501" xr:uid="{38D092FC-0FDB-4286-BFD1-C0C36D124FA6}"/>
    <cellStyle name="Input [yellow] 5 20 4" xfId="42502" xr:uid="{A81F9CA7-4B97-49C6-9382-07080CF8263F}"/>
    <cellStyle name="Input [yellow] 5 20 4 2" xfId="42503" xr:uid="{339EF8BB-34CC-4B05-B6EB-A18C97B2FFD5}"/>
    <cellStyle name="Input [yellow] 5 20 4 3" xfId="42504" xr:uid="{7F6B26D7-0DE2-4A1F-918B-069B180757DE}"/>
    <cellStyle name="Input [yellow] 5 20 5" xfId="42505" xr:uid="{C6FB4C83-F4B4-4D0F-864A-0D6B38C95A34}"/>
    <cellStyle name="Input [yellow] 5 20 5 2" xfId="42506" xr:uid="{6E8EDA8A-84B5-4F0F-9873-5300664A251B}"/>
    <cellStyle name="Input [yellow] 5 20 5 3" xfId="42507" xr:uid="{747FFEC6-4465-48BA-9E4B-E48163E5C4F8}"/>
    <cellStyle name="Input [yellow] 5 20 6" xfId="42508" xr:uid="{92DB6287-C4F0-45D0-A08C-DDAC9F360DE9}"/>
    <cellStyle name="Input [yellow] 5 20 6 2" xfId="42509" xr:uid="{7CCB9CA0-C806-4FD6-9697-4CB32CCC4244}"/>
    <cellStyle name="Input [yellow] 5 20 6 3" xfId="42510" xr:uid="{B3E08E28-11AD-474F-A947-1ABA32992E92}"/>
    <cellStyle name="Input [yellow] 5 20 7" xfId="42511" xr:uid="{BD6FF7DC-83B0-4C6A-B12D-148553AB7DB2}"/>
    <cellStyle name="Input [yellow] 5 20 8" xfId="42512" xr:uid="{FAA38458-CA50-454F-B86E-87AD647C9708}"/>
    <cellStyle name="Input [yellow] 5 21" xfId="42513" xr:uid="{CE522972-F642-4A86-B35B-FEF1D89FBBAC}"/>
    <cellStyle name="Input [yellow] 5 21 2" xfId="42514" xr:uid="{43AE661C-E3CF-43A1-9EFD-F3FD7BC14E60}"/>
    <cellStyle name="Input [yellow] 5 21 2 2" xfId="42515" xr:uid="{FCD2BB80-6B22-486C-B709-FB52CAD4D26A}"/>
    <cellStyle name="Input [yellow] 5 21 2 3" xfId="42516" xr:uid="{57B61B93-94DF-41C0-8C5E-879F80825619}"/>
    <cellStyle name="Input [yellow] 5 21 2 4" xfId="42517" xr:uid="{E462E3EB-EB7D-443E-8A52-1B192A2FA715}"/>
    <cellStyle name="Input [yellow] 5 21 2 5" xfId="42518" xr:uid="{CD66BFA0-25DC-400F-845D-266E25FE9650}"/>
    <cellStyle name="Input [yellow] 5 21 2 6" xfId="42519" xr:uid="{B7454A21-276F-4E8F-A0C6-75B2AA98D99C}"/>
    <cellStyle name="Input [yellow] 5 21 3" xfId="42520" xr:uid="{CFEA0334-3D07-4001-9E0F-6B89781399AE}"/>
    <cellStyle name="Input [yellow] 5 21 3 2" xfId="42521" xr:uid="{8425AEA8-CE64-4DFA-B81A-3D6A9D5A456B}"/>
    <cellStyle name="Input [yellow] 5 21 3 3" xfId="42522" xr:uid="{1ACDAEB0-B609-4704-986D-22262F5ABEE1}"/>
    <cellStyle name="Input [yellow] 5 21 4" xfId="42523" xr:uid="{2C18D568-7ABE-4618-BF3A-017EB474C3FF}"/>
    <cellStyle name="Input [yellow] 5 21 4 2" xfId="42524" xr:uid="{EFBFF799-D679-4585-85C5-C695237C9918}"/>
    <cellStyle name="Input [yellow] 5 21 4 3" xfId="42525" xr:uid="{62281CB1-1EAA-4B57-A40C-EC1D1A15EFF3}"/>
    <cellStyle name="Input [yellow] 5 21 5" xfId="42526" xr:uid="{DCD7347C-697D-4F82-8AB0-9DA23451D942}"/>
    <cellStyle name="Input [yellow] 5 21 5 2" xfId="42527" xr:uid="{FCD4EE7B-CFBC-47A0-BDD3-0D5235DB7E47}"/>
    <cellStyle name="Input [yellow] 5 21 5 3" xfId="42528" xr:uid="{29A1AECE-17F0-4AD9-B91D-4F206977BC9E}"/>
    <cellStyle name="Input [yellow] 5 21 6" xfId="42529" xr:uid="{712FF482-C871-4253-BD1B-505BD759E576}"/>
    <cellStyle name="Input [yellow] 5 21 6 2" xfId="42530" xr:uid="{54A7AE92-5D83-48B2-9EFD-70EAE6999A81}"/>
    <cellStyle name="Input [yellow] 5 21 6 3" xfId="42531" xr:uid="{713F39C3-4F0C-4C92-94BF-167DCE89ECD0}"/>
    <cellStyle name="Input [yellow] 5 21 7" xfId="42532" xr:uid="{D34522A3-AF6D-4A0C-9848-DF2943A1C63F}"/>
    <cellStyle name="Input [yellow] 5 21 8" xfId="42533" xr:uid="{C4D181BA-D81B-492D-917B-1FAA9DE98323}"/>
    <cellStyle name="Input [yellow] 5 22" xfId="42534" xr:uid="{1259CE64-B2F0-4E01-9DCB-4C69DEB66C47}"/>
    <cellStyle name="Input [yellow] 5 22 2" xfId="42535" xr:uid="{F4EEF3B9-1DFA-4799-8B2D-44A96143F4F1}"/>
    <cellStyle name="Input [yellow] 5 22 2 2" xfId="42536" xr:uid="{8B7ABF21-08BB-4BAC-8829-E390E0046F3D}"/>
    <cellStyle name="Input [yellow] 5 22 2 3" xfId="42537" xr:uid="{CBF86D71-AC6C-4826-9A10-25E44653BBF5}"/>
    <cellStyle name="Input [yellow] 5 22 2 4" xfId="42538" xr:uid="{4B054B8F-3B35-4F35-8873-6AAABB85FAD1}"/>
    <cellStyle name="Input [yellow] 5 22 2 5" xfId="42539" xr:uid="{041097D2-A0AA-4B66-B489-E2F3CE4F541D}"/>
    <cellStyle name="Input [yellow] 5 22 2 6" xfId="42540" xr:uid="{44A81ECF-6574-4EB0-B8D9-F6C38131333C}"/>
    <cellStyle name="Input [yellow] 5 22 3" xfId="42541" xr:uid="{D6DEFC27-36C1-40ED-AC52-8B36BB4805A4}"/>
    <cellStyle name="Input [yellow] 5 22 3 2" xfId="42542" xr:uid="{F32951D4-4DBE-4191-A684-FCA5FCF4419F}"/>
    <cellStyle name="Input [yellow] 5 22 3 3" xfId="42543" xr:uid="{6E34E41B-8350-4DEE-B5F5-BE2517369571}"/>
    <cellStyle name="Input [yellow] 5 22 4" xfId="42544" xr:uid="{967DC0A0-C3D0-42FD-A150-D5315997C4C2}"/>
    <cellStyle name="Input [yellow] 5 22 4 2" xfId="42545" xr:uid="{8DD1889D-9A60-465B-A8F5-F8C94EBA25B0}"/>
    <cellStyle name="Input [yellow] 5 22 4 3" xfId="42546" xr:uid="{162D6AE0-F379-4933-88DF-D639679679EF}"/>
    <cellStyle name="Input [yellow] 5 22 5" xfId="42547" xr:uid="{E4AF9CCD-44C4-48A3-96B5-0F8873CF74DF}"/>
    <cellStyle name="Input [yellow] 5 22 5 2" xfId="42548" xr:uid="{A36BB554-B086-4FBE-B04E-C27EDE5EDE0F}"/>
    <cellStyle name="Input [yellow] 5 22 5 3" xfId="42549" xr:uid="{ECF4588B-B06E-439F-9429-A4A931682D79}"/>
    <cellStyle name="Input [yellow] 5 22 6" xfId="42550" xr:uid="{99AB1C5F-C488-457E-9C5C-3C57213BD6CD}"/>
    <cellStyle name="Input [yellow] 5 22 6 2" xfId="42551" xr:uid="{29B6E977-CEEC-455C-A016-C9E19EF105E8}"/>
    <cellStyle name="Input [yellow] 5 22 6 3" xfId="42552" xr:uid="{0F928F84-E3F6-4EED-A2A4-94ABD1C897FF}"/>
    <cellStyle name="Input [yellow] 5 22 7" xfId="42553" xr:uid="{FE594B76-A106-4ABB-B22E-187F1E86E21C}"/>
    <cellStyle name="Input [yellow] 5 22 8" xfId="42554" xr:uid="{0FEEFD73-14BB-4144-8866-22F684AC99B8}"/>
    <cellStyle name="Input [yellow] 5 23" xfId="42555" xr:uid="{C27380CB-2159-4806-8ED0-A8F34F36B074}"/>
    <cellStyle name="Input [yellow] 5 23 2" xfId="42556" xr:uid="{9740253A-4634-4666-A757-57A779078398}"/>
    <cellStyle name="Input [yellow] 5 23 2 2" xfId="42557" xr:uid="{0F1E7F28-919C-4BB7-842F-50AF6DB3AF69}"/>
    <cellStyle name="Input [yellow] 5 23 2 3" xfId="42558" xr:uid="{CECD4004-825F-458A-BFDD-10C2C6472456}"/>
    <cellStyle name="Input [yellow] 5 23 2 4" xfId="42559" xr:uid="{A1BA8C46-BE41-4AA0-BCA0-015E26D6ABE0}"/>
    <cellStyle name="Input [yellow] 5 23 2 5" xfId="42560" xr:uid="{B295AE9F-50AB-40E2-9C33-41A50E2EC9C6}"/>
    <cellStyle name="Input [yellow] 5 23 2 6" xfId="42561" xr:uid="{4BBD8ECE-4E68-4665-8D91-E28CE3CCEADD}"/>
    <cellStyle name="Input [yellow] 5 23 3" xfId="42562" xr:uid="{EBF52209-15D1-4EB5-B5EA-87C9FECA1F82}"/>
    <cellStyle name="Input [yellow] 5 23 3 2" xfId="42563" xr:uid="{8A2FDF7D-1ED4-4D18-BA35-D472D4FA92CB}"/>
    <cellStyle name="Input [yellow] 5 23 3 3" xfId="42564" xr:uid="{AB2C1CA4-7047-4F69-B623-3A4CDF18C298}"/>
    <cellStyle name="Input [yellow] 5 23 4" xfId="42565" xr:uid="{0B62260C-EB35-4B6D-B85B-0BB44E6EE8A2}"/>
    <cellStyle name="Input [yellow] 5 23 4 2" xfId="42566" xr:uid="{4C900308-4E87-4F05-8DC0-5EC36328B25A}"/>
    <cellStyle name="Input [yellow] 5 23 4 3" xfId="42567" xr:uid="{EF033270-A269-4588-AF79-EEA1B4DE6846}"/>
    <cellStyle name="Input [yellow] 5 23 5" xfId="42568" xr:uid="{FCF12A55-3E2A-4767-BF53-7A0FE0FD208C}"/>
    <cellStyle name="Input [yellow] 5 23 5 2" xfId="42569" xr:uid="{7327107D-3AD0-4B3F-A40B-47868B6ED957}"/>
    <cellStyle name="Input [yellow] 5 23 5 3" xfId="42570" xr:uid="{4B5FDB65-0252-4657-B5C9-30C82BEEB3F3}"/>
    <cellStyle name="Input [yellow] 5 23 6" xfId="42571" xr:uid="{99818EAD-E051-409A-9C05-99A9DF99B234}"/>
    <cellStyle name="Input [yellow] 5 23 6 2" xfId="42572" xr:uid="{73A82C0E-A9E5-4070-A961-BC152AAF27A8}"/>
    <cellStyle name="Input [yellow] 5 23 6 3" xfId="42573" xr:uid="{F0F14115-A8CE-47B4-97DB-F0C88671AB17}"/>
    <cellStyle name="Input [yellow] 5 23 7" xfId="42574" xr:uid="{7638D7C2-2EDF-4216-BB41-C97ED1BBF995}"/>
    <cellStyle name="Input [yellow] 5 23 8" xfId="42575" xr:uid="{E46C5668-1804-452A-9391-BB6BF617324A}"/>
    <cellStyle name="Input [yellow] 5 24" xfId="42576" xr:uid="{8F47CFFA-13BE-469F-8747-9F99108BBE1C}"/>
    <cellStyle name="Input [yellow] 5 24 2" xfId="42577" xr:uid="{1D25B404-C793-462D-B9E0-C07F1FE23E76}"/>
    <cellStyle name="Input [yellow] 5 24 2 2" xfId="42578" xr:uid="{71C6E914-59B8-4482-A03B-D596BB3C40AF}"/>
    <cellStyle name="Input [yellow] 5 24 2 3" xfId="42579" xr:uid="{BDFF548A-D391-499F-8A63-99B19FF43031}"/>
    <cellStyle name="Input [yellow] 5 24 2 4" xfId="42580" xr:uid="{70919200-1369-45BF-B005-F3BF9B6C6E4D}"/>
    <cellStyle name="Input [yellow] 5 24 2 5" xfId="42581" xr:uid="{40164F30-2A82-473D-B673-13BBEBCED075}"/>
    <cellStyle name="Input [yellow] 5 24 2 6" xfId="42582" xr:uid="{E6F4E66E-65AD-427A-B9FA-35E4588D4911}"/>
    <cellStyle name="Input [yellow] 5 24 3" xfId="42583" xr:uid="{03639554-FA91-4B42-9544-0DC73530A606}"/>
    <cellStyle name="Input [yellow] 5 24 3 2" xfId="42584" xr:uid="{D0CA351F-155C-484A-8576-5D1C1DD1B31B}"/>
    <cellStyle name="Input [yellow] 5 24 3 3" xfId="42585" xr:uid="{8D755029-A160-44FB-8A71-FFECBD82B5B4}"/>
    <cellStyle name="Input [yellow] 5 24 4" xfId="42586" xr:uid="{E59AB201-8C45-4F7B-BD33-9AEA9CDF5383}"/>
    <cellStyle name="Input [yellow] 5 24 4 2" xfId="42587" xr:uid="{ED0632B8-08B0-4BA8-A41C-07F7FA20CFE8}"/>
    <cellStyle name="Input [yellow] 5 24 4 3" xfId="42588" xr:uid="{A73F970C-3D68-4C48-8E5D-2581F2B6EC22}"/>
    <cellStyle name="Input [yellow] 5 24 5" xfId="42589" xr:uid="{295B04E6-863E-45EF-B103-E07A7D84CA01}"/>
    <cellStyle name="Input [yellow] 5 24 5 2" xfId="42590" xr:uid="{6C52047E-02CD-426E-8443-879D1921B3A1}"/>
    <cellStyle name="Input [yellow] 5 24 5 3" xfId="42591" xr:uid="{0AD9F895-5A04-4480-BC80-B89D46F23976}"/>
    <cellStyle name="Input [yellow] 5 24 6" xfId="42592" xr:uid="{D2A79162-C094-46A7-A4E0-0BC122AAC302}"/>
    <cellStyle name="Input [yellow] 5 24 6 2" xfId="42593" xr:uid="{1C488433-B46D-439D-B2AA-FFD8E30F71DB}"/>
    <cellStyle name="Input [yellow] 5 24 6 3" xfId="42594" xr:uid="{AFA95119-5344-457F-9797-8B0C6DD2D34B}"/>
    <cellStyle name="Input [yellow] 5 24 7" xfId="42595" xr:uid="{9A9F19E7-AACF-48A5-8723-85949EF708EA}"/>
    <cellStyle name="Input [yellow] 5 24 8" xfId="42596" xr:uid="{20DAA2F4-E13A-4C31-9B10-B93E83F42D20}"/>
    <cellStyle name="Input [yellow] 5 25" xfId="42597" xr:uid="{F040EF56-91E2-4D9E-881B-EDEE8C8EFAE9}"/>
    <cellStyle name="Input [yellow] 5 25 2" xfId="42598" xr:uid="{F6381466-6CBE-437F-9BB2-1D946BF39CB0}"/>
    <cellStyle name="Input [yellow] 5 25 2 2" xfId="42599" xr:uid="{8E55EBE2-D07F-4124-8201-6719B3128A82}"/>
    <cellStyle name="Input [yellow] 5 25 2 3" xfId="42600" xr:uid="{8E49E8B4-F8BB-478D-92DA-11A547DF356A}"/>
    <cellStyle name="Input [yellow] 5 25 2 4" xfId="42601" xr:uid="{D9576933-DCCF-4918-A74F-6FF81D1F96C7}"/>
    <cellStyle name="Input [yellow] 5 25 2 5" xfId="42602" xr:uid="{71CAA045-DB97-43C0-B7B5-97B1C69FFA86}"/>
    <cellStyle name="Input [yellow] 5 25 2 6" xfId="42603" xr:uid="{41189CD8-9D82-41E4-92CC-4202289E11D2}"/>
    <cellStyle name="Input [yellow] 5 25 3" xfId="42604" xr:uid="{0294AEFD-7B10-4B0D-A941-C84B3713CD53}"/>
    <cellStyle name="Input [yellow] 5 25 3 2" xfId="42605" xr:uid="{615598B4-7E3C-44F8-979C-EDF9D5C9EEE3}"/>
    <cellStyle name="Input [yellow] 5 25 3 3" xfId="42606" xr:uid="{DFDDEC6B-9117-4B2E-98EA-B4A2A131B3F8}"/>
    <cellStyle name="Input [yellow] 5 25 4" xfId="42607" xr:uid="{D03F33DD-42EB-4C5B-A8C2-87A568CC085F}"/>
    <cellStyle name="Input [yellow] 5 25 4 2" xfId="42608" xr:uid="{9ED790CE-C7CB-4060-B35D-7897ED1DFF07}"/>
    <cellStyle name="Input [yellow] 5 25 4 3" xfId="42609" xr:uid="{3EAB9013-4FBC-4BB4-9D64-E686DCD72B88}"/>
    <cellStyle name="Input [yellow] 5 25 5" xfId="42610" xr:uid="{4D9CA2FB-D1D0-44AB-8CA1-BAF28F9B74E7}"/>
    <cellStyle name="Input [yellow] 5 25 5 2" xfId="42611" xr:uid="{9E613413-1EFB-4B4E-B96F-60B20B631E6C}"/>
    <cellStyle name="Input [yellow] 5 25 5 3" xfId="42612" xr:uid="{1379B8F9-B038-4925-92E1-8EC60A157C05}"/>
    <cellStyle name="Input [yellow] 5 25 6" xfId="42613" xr:uid="{1847BEC3-5D1B-4BD6-AC4C-5C373B1F04E9}"/>
    <cellStyle name="Input [yellow] 5 25 6 2" xfId="42614" xr:uid="{1D2C3027-1E9B-477D-9318-35D5FF31BD8F}"/>
    <cellStyle name="Input [yellow] 5 25 6 3" xfId="42615" xr:uid="{067C904D-FF27-4174-AB3B-FBE3FE7F2EA6}"/>
    <cellStyle name="Input [yellow] 5 25 7" xfId="42616" xr:uid="{B41DA138-4B8D-46DB-850B-0C13767C83AB}"/>
    <cellStyle name="Input [yellow] 5 25 8" xfId="42617" xr:uid="{A63255AE-C54E-4C8C-BC78-D239558531CC}"/>
    <cellStyle name="Input [yellow] 5 26" xfId="42618" xr:uid="{1C318545-E3B0-4FBD-ACC5-005EA916EFC0}"/>
    <cellStyle name="Input [yellow] 5 26 2" xfId="42619" xr:uid="{2ECF0CF2-03E8-40C3-AE58-FBB0FA247B22}"/>
    <cellStyle name="Input [yellow] 5 26 2 2" xfId="42620" xr:uid="{3DA17534-DE7E-43F1-958D-CA936E3E7F4D}"/>
    <cellStyle name="Input [yellow] 5 26 2 3" xfId="42621" xr:uid="{E8FAE813-BD1A-468B-A663-46FCAEA97AD4}"/>
    <cellStyle name="Input [yellow] 5 26 2 4" xfId="42622" xr:uid="{01B45DA7-26B4-453F-9ADD-B2F7D370DAE9}"/>
    <cellStyle name="Input [yellow] 5 26 2 5" xfId="42623" xr:uid="{BDCD192C-26D0-4E51-87CD-93DC8B04914F}"/>
    <cellStyle name="Input [yellow] 5 26 2 6" xfId="42624" xr:uid="{8A166EFD-2364-4BEE-BADB-FE165BCB92A2}"/>
    <cellStyle name="Input [yellow] 5 26 3" xfId="42625" xr:uid="{4E07CE09-6777-472B-B9AC-B337FA4AE278}"/>
    <cellStyle name="Input [yellow] 5 26 3 2" xfId="42626" xr:uid="{E8E32A19-80E7-4326-8927-DCF5E41A2F63}"/>
    <cellStyle name="Input [yellow] 5 26 3 3" xfId="42627" xr:uid="{491FCE0E-C886-455D-B3CD-FAFC5F39D2BE}"/>
    <cellStyle name="Input [yellow] 5 26 4" xfId="42628" xr:uid="{911319D2-FF4E-426D-9A02-D4B03FED80AF}"/>
    <cellStyle name="Input [yellow] 5 26 4 2" xfId="42629" xr:uid="{2793D65B-1158-4B0E-9670-180F626890E3}"/>
    <cellStyle name="Input [yellow] 5 26 4 3" xfId="42630" xr:uid="{F88C0206-B1B0-48CB-B72F-5D6BF6B00C3B}"/>
    <cellStyle name="Input [yellow] 5 26 5" xfId="42631" xr:uid="{C0F4F9C7-683F-4440-B48D-F001EFD7FA48}"/>
    <cellStyle name="Input [yellow] 5 26 5 2" xfId="42632" xr:uid="{227C7022-2C33-4D26-AEE0-F5EE7275B260}"/>
    <cellStyle name="Input [yellow] 5 26 5 3" xfId="42633" xr:uid="{50F2D0B5-A8B1-4888-B51C-A44CB00805BC}"/>
    <cellStyle name="Input [yellow] 5 26 6" xfId="42634" xr:uid="{FBCF9266-DC58-425E-ADAC-80A72133FB43}"/>
    <cellStyle name="Input [yellow] 5 26 6 2" xfId="42635" xr:uid="{A8E2F018-9A60-45DF-A9A3-018D1FEF7045}"/>
    <cellStyle name="Input [yellow] 5 26 6 3" xfId="42636" xr:uid="{6A260AAF-CA97-40D4-9987-DF07B04A5430}"/>
    <cellStyle name="Input [yellow] 5 26 7" xfId="42637" xr:uid="{CDA9510A-3BCD-4A7A-9417-F25594297F9A}"/>
    <cellStyle name="Input [yellow] 5 26 8" xfId="42638" xr:uid="{465CE6D8-5304-4F2F-B8D9-33E53F3EAA4B}"/>
    <cellStyle name="Input [yellow] 5 27" xfId="42639" xr:uid="{62A2F25C-491E-405F-BE66-1297E65824DF}"/>
    <cellStyle name="Input [yellow] 5 27 2" xfId="42640" xr:uid="{04E267BC-192A-4AE8-A28D-4DD112E8A74D}"/>
    <cellStyle name="Input [yellow] 5 27 2 2" xfId="42641" xr:uid="{710D65A0-402E-4808-AD8B-E05138E19ABE}"/>
    <cellStyle name="Input [yellow] 5 27 2 3" xfId="42642" xr:uid="{9AB7A94C-E87C-4D94-B752-33CE1CCFEA11}"/>
    <cellStyle name="Input [yellow] 5 27 2 4" xfId="42643" xr:uid="{C9935ECF-E57F-41ED-96E2-8B48B949612E}"/>
    <cellStyle name="Input [yellow] 5 27 2 5" xfId="42644" xr:uid="{EDBCA6B9-2FB6-4951-86F9-9E0DD8FEAF2D}"/>
    <cellStyle name="Input [yellow] 5 27 2 6" xfId="42645" xr:uid="{F46C12A0-2D0E-4029-AC15-C0413A60B53F}"/>
    <cellStyle name="Input [yellow] 5 27 3" xfId="42646" xr:uid="{3267BFC1-0609-48DD-9B64-33D9B8717E78}"/>
    <cellStyle name="Input [yellow] 5 27 3 2" xfId="42647" xr:uid="{5646AD24-801D-4B2A-8A32-B3105EB36289}"/>
    <cellStyle name="Input [yellow] 5 27 3 3" xfId="42648" xr:uid="{EE90E43F-1526-4E9C-9D09-9BB6BA2EAF9F}"/>
    <cellStyle name="Input [yellow] 5 27 4" xfId="42649" xr:uid="{97205883-E802-4D73-B3B5-E40FF19ECD06}"/>
    <cellStyle name="Input [yellow] 5 27 4 2" xfId="42650" xr:uid="{CB1E63CF-A7A0-4C4D-AABD-53F2B0D1D868}"/>
    <cellStyle name="Input [yellow] 5 27 4 3" xfId="42651" xr:uid="{77B92E43-1B49-42F5-9306-531317A79447}"/>
    <cellStyle name="Input [yellow] 5 27 5" xfId="42652" xr:uid="{51F42036-69AA-48C1-AA10-95D7654BAFDF}"/>
    <cellStyle name="Input [yellow] 5 27 5 2" xfId="42653" xr:uid="{CC5FB286-3D19-42EA-A555-CAC35A484BCC}"/>
    <cellStyle name="Input [yellow] 5 27 5 3" xfId="42654" xr:uid="{0A65FEA4-F2E3-45AD-AA20-F3A125AB9963}"/>
    <cellStyle name="Input [yellow] 5 27 6" xfId="42655" xr:uid="{6FA9AECB-5ED0-4392-B930-938D77033E6B}"/>
    <cellStyle name="Input [yellow] 5 27 6 2" xfId="42656" xr:uid="{BE0EAD32-616F-4280-A908-11E3EAA65F87}"/>
    <cellStyle name="Input [yellow] 5 27 6 3" xfId="42657" xr:uid="{2E5B06C0-D85C-442E-98AC-16B4AF2E82B9}"/>
    <cellStyle name="Input [yellow] 5 27 7" xfId="42658" xr:uid="{0C5BA592-BC64-4F97-BDA5-40A1FF59C97C}"/>
    <cellStyle name="Input [yellow] 5 27 8" xfId="42659" xr:uid="{E3DD965C-0A33-456C-845C-29B4F3320F54}"/>
    <cellStyle name="Input [yellow] 5 28" xfId="42660" xr:uid="{9AAE546A-4D95-4F8C-903E-C98AB4E23F65}"/>
    <cellStyle name="Input [yellow] 5 28 2" xfId="42661" xr:uid="{8FCDC684-B11B-4DCD-9C99-B549E36E8F6C}"/>
    <cellStyle name="Input [yellow] 5 28 2 2" xfId="42662" xr:uid="{93662997-6914-4E37-BFE1-D0EDA259BFEC}"/>
    <cellStyle name="Input [yellow] 5 28 2 3" xfId="42663" xr:uid="{7C963D6D-D996-4C8B-A901-FA588ED01BEC}"/>
    <cellStyle name="Input [yellow] 5 28 2 4" xfId="42664" xr:uid="{F24E17E0-FFE9-4AA5-9F53-8090D19AD505}"/>
    <cellStyle name="Input [yellow] 5 28 2 5" xfId="42665" xr:uid="{9C42951D-2689-45D7-A99C-0540CFBAE593}"/>
    <cellStyle name="Input [yellow] 5 28 2 6" xfId="42666" xr:uid="{0E28EF03-F618-4880-A22F-22930E89936E}"/>
    <cellStyle name="Input [yellow] 5 28 3" xfId="42667" xr:uid="{A2A5CDC9-1B28-4C1C-9CB7-BC0DE54163FB}"/>
    <cellStyle name="Input [yellow] 5 28 3 2" xfId="42668" xr:uid="{CB90AF76-82DE-4F7E-83E2-527B67A0F7D3}"/>
    <cellStyle name="Input [yellow] 5 28 3 3" xfId="42669" xr:uid="{A0DD0EF7-E89F-4415-B44B-311091B35A86}"/>
    <cellStyle name="Input [yellow] 5 28 4" xfId="42670" xr:uid="{2AFC5CA6-3DE7-43CF-8119-A5CFD4D3DEC6}"/>
    <cellStyle name="Input [yellow] 5 28 4 2" xfId="42671" xr:uid="{86C5F87B-FF38-4013-81D9-0EC8C9F75CC5}"/>
    <cellStyle name="Input [yellow] 5 28 4 3" xfId="42672" xr:uid="{98BD1403-A918-45E6-A4C7-9709D5165649}"/>
    <cellStyle name="Input [yellow] 5 28 5" xfId="42673" xr:uid="{9A805A11-EBCD-44AA-8630-571552976A22}"/>
    <cellStyle name="Input [yellow] 5 28 5 2" xfId="42674" xr:uid="{536DF9D5-60A3-4BA8-9950-BDA817AB17D5}"/>
    <cellStyle name="Input [yellow] 5 28 5 3" xfId="42675" xr:uid="{45711D8E-F142-4A9E-9188-0621566E87F4}"/>
    <cellStyle name="Input [yellow] 5 28 6" xfId="42676" xr:uid="{F28D5365-28DD-4143-BF78-0B68CB5AB5D6}"/>
    <cellStyle name="Input [yellow] 5 28 6 2" xfId="42677" xr:uid="{9940E76C-E47D-45DF-8445-79C38F122FFE}"/>
    <cellStyle name="Input [yellow] 5 28 6 3" xfId="42678" xr:uid="{47827F77-B38D-44D4-A0B1-F4FBBA4E162F}"/>
    <cellStyle name="Input [yellow] 5 28 7" xfId="42679" xr:uid="{1E38F59B-6170-4145-AEF4-B2879AEC0A25}"/>
    <cellStyle name="Input [yellow] 5 28 8" xfId="42680" xr:uid="{3906226E-E735-4771-B16E-8A21330FAECD}"/>
    <cellStyle name="Input [yellow] 5 29" xfId="42681" xr:uid="{8E46A685-02A8-4D4A-BDFF-F7AD7C64F447}"/>
    <cellStyle name="Input [yellow] 5 29 2" xfId="42682" xr:uid="{3B53D69A-A2C1-419E-A4DA-A6E3C8266C49}"/>
    <cellStyle name="Input [yellow] 5 29 2 2" xfId="42683" xr:uid="{2B98F323-816B-4E13-92A8-E18F5480A4E8}"/>
    <cellStyle name="Input [yellow] 5 29 2 3" xfId="42684" xr:uid="{8385A2A4-2D29-4C71-BB72-6FAF26EF3088}"/>
    <cellStyle name="Input [yellow] 5 29 2 4" xfId="42685" xr:uid="{9F5AD0F5-C3B9-4EE2-8BCC-ED413277B530}"/>
    <cellStyle name="Input [yellow] 5 29 2 5" xfId="42686" xr:uid="{5AF7735D-6B40-41F6-9F41-5995DC4936AA}"/>
    <cellStyle name="Input [yellow] 5 29 2 6" xfId="42687" xr:uid="{B030E3D4-4993-415C-840C-2F27E2B07D02}"/>
    <cellStyle name="Input [yellow] 5 29 3" xfId="42688" xr:uid="{A8D68608-5CC7-4001-A0E2-B7CBF0AD3DAF}"/>
    <cellStyle name="Input [yellow] 5 29 3 2" xfId="42689" xr:uid="{D426BA46-C953-4473-9882-84BDC93F177E}"/>
    <cellStyle name="Input [yellow] 5 29 3 3" xfId="42690" xr:uid="{4BA6FA89-36DA-4FF6-960B-389465ED29D7}"/>
    <cellStyle name="Input [yellow] 5 29 4" xfId="42691" xr:uid="{E8945B73-C88B-4FB4-997B-DD4280E27BAB}"/>
    <cellStyle name="Input [yellow] 5 29 4 2" xfId="42692" xr:uid="{25E34EE2-1E9F-43C7-B4C9-0CF0C3BD3849}"/>
    <cellStyle name="Input [yellow] 5 29 4 3" xfId="42693" xr:uid="{429D6E1F-0108-4B70-BCD1-8392D37D1039}"/>
    <cellStyle name="Input [yellow] 5 29 5" xfId="42694" xr:uid="{0795CB59-D6CF-4504-A4BE-375C95A0E9DB}"/>
    <cellStyle name="Input [yellow] 5 29 5 2" xfId="42695" xr:uid="{E56D7253-A285-4920-AA45-CA070F9D2703}"/>
    <cellStyle name="Input [yellow] 5 29 5 3" xfId="42696" xr:uid="{2624B675-1D98-4BF9-8FC5-5C1094032660}"/>
    <cellStyle name="Input [yellow] 5 29 6" xfId="42697" xr:uid="{2C7C698F-EDEA-45EB-BC39-8EB2761E6742}"/>
    <cellStyle name="Input [yellow] 5 29 6 2" xfId="42698" xr:uid="{B546A527-878C-4C54-8997-02A699564058}"/>
    <cellStyle name="Input [yellow] 5 29 6 3" xfId="42699" xr:uid="{4466A603-E78D-4FB7-A0C2-7B9D14024701}"/>
    <cellStyle name="Input [yellow] 5 29 7" xfId="42700" xr:uid="{6F1C98D9-CF0A-460C-B504-ACA4C35B02A6}"/>
    <cellStyle name="Input [yellow] 5 29 8" xfId="42701" xr:uid="{6871C78B-46E9-4ED3-95A7-5736BF8B394B}"/>
    <cellStyle name="Input [yellow] 5 3" xfId="42702" xr:uid="{32FF3E96-79CB-4D86-8BC4-99DFEB5163B4}"/>
    <cellStyle name="Input [yellow] 5 3 2" xfId="42703" xr:uid="{24A176D9-ADC4-4741-8B29-7D9C2D0CDBAF}"/>
    <cellStyle name="Input [yellow] 5 3 2 2" xfId="42704" xr:uid="{C7842D14-0041-40EE-87E4-E268150088B9}"/>
    <cellStyle name="Input [yellow] 5 3 2 3" xfId="42705" xr:uid="{B5CEB4AC-2678-49D8-9CD9-0D03A5058C0A}"/>
    <cellStyle name="Input [yellow] 5 3 2 4" xfId="42706" xr:uid="{411145EA-CF3D-41CD-899A-5AF5C9B963D2}"/>
    <cellStyle name="Input [yellow] 5 3 2 5" xfId="42707" xr:uid="{B1AA07C0-BF74-4EAB-9B42-36E4AD820060}"/>
    <cellStyle name="Input [yellow] 5 3 2 6" xfId="42708" xr:uid="{C583E6BB-BB24-4BA8-93A2-4A9B30F3FCC3}"/>
    <cellStyle name="Input [yellow] 5 3 3" xfId="42709" xr:uid="{34150B86-6E69-42D5-93DA-4F2796314DDC}"/>
    <cellStyle name="Input [yellow] 5 3 3 2" xfId="42710" xr:uid="{BBF860A1-3883-4786-99B0-B54BCF50A371}"/>
    <cellStyle name="Input [yellow] 5 3 3 3" xfId="42711" xr:uid="{622AB7D1-0970-4BE2-8058-81EC6656DCF0}"/>
    <cellStyle name="Input [yellow] 5 3 4" xfId="42712" xr:uid="{023BB4FD-4201-4826-9001-9356F2564C28}"/>
    <cellStyle name="Input [yellow] 5 3 4 2" xfId="42713" xr:uid="{2AE74AAB-42F5-48CE-BBD8-CBEFEF8040D2}"/>
    <cellStyle name="Input [yellow] 5 3 4 3" xfId="42714" xr:uid="{2B63F6CB-9405-47A2-B06A-7CBFA41F7C95}"/>
    <cellStyle name="Input [yellow] 5 3 5" xfId="42715" xr:uid="{18E0B309-94C3-4F56-8BCD-F4A6AB923F66}"/>
    <cellStyle name="Input [yellow] 5 3 5 2" xfId="42716" xr:uid="{71FC1860-5033-44B9-8A7C-1A8E4DAC4DB0}"/>
    <cellStyle name="Input [yellow] 5 3 5 3" xfId="42717" xr:uid="{3EC67FA7-0513-4669-829D-30E952296F9E}"/>
    <cellStyle name="Input [yellow] 5 3 6" xfId="42718" xr:uid="{12450BC1-F49A-4184-A25D-7AD3CBA89373}"/>
    <cellStyle name="Input [yellow] 5 3 6 2" xfId="42719" xr:uid="{4390728B-2C48-425A-BADB-3C99C19BA628}"/>
    <cellStyle name="Input [yellow] 5 3 6 3" xfId="42720" xr:uid="{5D528D36-7128-49AB-A8D2-24554F8707E6}"/>
    <cellStyle name="Input [yellow] 5 3 7" xfId="42721" xr:uid="{98094C15-FC5C-462D-AAEE-25BDE5F00C98}"/>
    <cellStyle name="Input [yellow] 5 3 8" xfId="42722" xr:uid="{85C3D23B-C25D-4E52-A354-65AFF7B3937B}"/>
    <cellStyle name="Input [yellow] 5 30" xfId="42723" xr:uid="{CC11D4A3-7683-4BBF-89A4-EC3418359721}"/>
    <cellStyle name="Input [yellow] 5 30 2" xfId="42724" xr:uid="{CA5E3AD7-B6AC-44F2-9AA6-E242ADBE83A2}"/>
    <cellStyle name="Input [yellow] 5 30 2 2" xfId="42725" xr:uid="{E0D3C345-7F6B-4C23-80B6-9552322D6067}"/>
    <cellStyle name="Input [yellow] 5 30 2 3" xfId="42726" xr:uid="{2A88A4CB-1CB0-4C6E-AD4C-51560D9AF2B8}"/>
    <cellStyle name="Input [yellow] 5 30 2 4" xfId="42727" xr:uid="{ECD25DAA-804C-4952-80E0-B3BBA453BD18}"/>
    <cellStyle name="Input [yellow] 5 30 2 5" xfId="42728" xr:uid="{DFE6DCBC-A83D-4191-A9FD-3F49BBABBFFA}"/>
    <cellStyle name="Input [yellow] 5 30 2 6" xfId="42729" xr:uid="{9E2EF2C7-7B0A-49C8-AB43-062E65B5FC80}"/>
    <cellStyle name="Input [yellow] 5 30 3" xfId="42730" xr:uid="{4B166D29-3D55-4404-A847-FBEA6906D7A8}"/>
    <cellStyle name="Input [yellow] 5 30 3 2" xfId="42731" xr:uid="{C354A69C-F40E-44EF-B437-5446D0305940}"/>
    <cellStyle name="Input [yellow] 5 30 3 3" xfId="42732" xr:uid="{BB243053-48C4-4A9B-B825-EDED317F0D1A}"/>
    <cellStyle name="Input [yellow] 5 30 4" xfId="42733" xr:uid="{F9E74090-3E3D-46A0-B3DE-32CB98CB86B4}"/>
    <cellStyle name="Input [yellow] 5 30 4 2" xfId="42734" xr:uid="{5A29CF01-E74C-4BDD-BCFF-4BE4249D088D}"/>
    <cellStyle name="Input [yellow] 5 30 4 3" xfId="42735" xr:uid="{54AC9A70-5189-44EB-8CAE-9503829CCB72}"/>
    <cellStyle name="Input [yellow] 5 30 5" xfId="42736" xr:uid="{AB8F84EF-56CF-42A3-A073-3EA11CEB697D}"/>
    <cellStyle name="Input [yellow] 5 30 5 2" xfId="42737" xr:uid="{200B4A3D-7DF7-4707-B00C-D6229FD6495C}"/>
    <cellStyle name="Input [yellow] 5 30 5 3" xfId="42738" xr:uid="{4101EB53-7A61-4094-A2B2-2A610043242F}"/>
    <cellStyle name="Input [yellow] 5 30 6" xfId="42739" xr:uid="{E7BB1786-B922-4B3C-856C-64543B8959A6}"/>
    <cellStyle name="Input [yellow] 5 30 6 2" xfId="42740" xr:uid="{6449A2FF-9086-40B1-A858-0E3C866FBFA1}"/>
    <cellStyle name="Input [yellow] 5 30 6 3" xfId="42741" xr:uid="{57F657A8-3219-47E3-AF2D-AA92FAD530CC}"/>
    <cellStyle name="Input [yellow] 5 30 7" xfId="42742" xr:uid="{C7154A56-DA41-437B-9905-718F9861F4CA}"/>
    <cellStyle name="Input [yellow] 5 30 8" xfId="42743" xr:uid="{E72D9623-1569-4D56-8F3D-CCE4AD583036}"/>
    <cellStyle name="Input [yellow] 5 31" xfId="42744" xr:uid="{24F6DAFF-11C2-4AFE-815F-B8820CF2C755}"/>
    <cellStyle name="Input [yellow] 5 31 2" xfId="42745" xr:uid="{BA1C3F25-4D48-4EFE-A02B-2BA5F720BDFF}"/>
    <cellStyle name="Input [yellow] 5 31 2 2" xfId="42746" xr:uid="{EE9F5906-23A7-4BEE-A8EE-831C6C584CEA}"/>
    <cellStyle name="Input [yellow] 5 31 2 3" xfId="42747" xr:uid="{8F2D7009-8DFE-4C17-B7A3-1553D738A10F}"/>
    <cellStyle name="Input [yellow] 5 31 2 4" xfId="42748" xr:uid="{FF1868E4-0D9A-4F02-86F8-DD8F2F294630}"/>
    <cellStyle name="Input [yellow] 5 31 2 5" xfId="42749" xr:uid="{68DAA118-2DB3-4AA9-84D7-DB0FFBF2898A}"/>
    <cellStyle name="Input [yellow] 5 31 2 6" xfId="42750" xr:uid="{54055CF8-0284-4BB2-B597-0B984F008659}"/>
    <cellStyle name="Input [yellow] 5 31 3" xfId="42751" xr:uid="{9F8822B7-3117-4AB6-8142-7C7773D8E64C}"/>
    <cellStyle name="Input [yellow] 5 31 3 2" xfId="42752" xr:uid="{75BEADAA-94B4-47FA-B758-7930E01360AC}"/>
    <cellStyle name="Input [yellow] 5 31 3 3" xfId="42753" xr:uid="{E2CF5450-6DDF-405A-BA7C-DAE8990B890A}"/>
    <cellStyle name="Input [yellow] 5 31 4" xfId="42754" xr:uid="{788CBBE9-6982-46AE-8BA7-F459922AEB65}"/>
    <cellStyle name="Input [yellow] 5 31 4 2" xfId="42755" xr:uid="{AA1578A7-0B25-448E-A9A4-A62DB3C1C534}"/>
    <cellStyle name="Input [yellow] 5 31 4 3" xfId="42756" xr:uid="{BCA197AD-94D1-4090-9D32-319D0A0ABDEF}"/>
    <cellStyle name="Input [yellow] 5 31 5" xfId="42757" xr:uid="{A7ABA3A7-D884-4B73-8F64-509C42F1BABC}"/>
    <cellStyle name="Input [yellow] 5 31 5 2" xfId="42758" xr:uid="{33FCBF96-9619-4BB0-AC9B-A03D28242C0E}"/>
    <cellStyle name="Input [yellow] 5 31 5 3" xfId="42759" xr:uid="{E334C49B-84B1-4432-8B34-271B36B45C3B}"/>
    <cellStyle name="Input [yellow] 5 31 6" xfId="42760" xr:uid="{5B2EBABC-997C-4E16-8FF8-12D86919E66C}"/>
    <cellStyle name="Input [yellow] 5 31 6 2" xfId="42761" xr:uid="{515E3717-8D9C-4E96-9527-6AC6D07D3DCB}"/>
    <cellStyle name="Input [yellow] 5 31 6 3" xfId="42762" xr:uid="{DDF12CB8-F1BB-419B-8369-64A20A52CA2B}"/>
    <cellStyle name="Input [yellow] 5 31 7" xfId="42763" xr:uid="{C9DA0151-845A-4B9C-B504-D68EB78DD788}"/>
    <cellStyle name="Input [yellow] 5 31 8" xfId="42764" xr:uid="{57D41441-6600-4911-ADE0-34BCE8399FE2}"/>
    <cellStyle name="Input [yellow] 5 32" xfId="42765" xr:uid="{0B35EAB7-12CF-40F8-B075-5FA22CC93782}"/>
    <cellStyle name="Input [yellow] 5 32 2" xfId="42766" xr:uid="{8DBBE414-279B-4F84-9EB3-CD25E45AF16B}"/>
    <cellStyle name="Input [yellow] 5 32 2 2" xfId="42767" xr:uid="{6F96D092-A0D3-4E0B-B945-30F93FC5E6D6}"/>
    <cellStyle name="Input [yellow] 5 32 2 3" xfId="42768" xr:uid="{41D34FC6-E19E-4449-A8B6-1D9E6BF3375F}"/>
    <cellStyle name="Input [yellow] 5 32 2 4" xfId="42769" xr:uid="{74A97602-124B-4789-AE4E-D87192BFD349}"/>
    <cellStyle name="Input [yellow] 5 32 2 5" xfId="42770" xr:uid="{22A27563-9F52-4280-918C-6B540E49DB0C}"/>
    <cellStyle name="Input [yellow] 5 32 2 6" xfId="42771" xr:uid="{488B45F9-E57E-4A76-8197-C02A186E8B60}"/>
    <cellStyle name="Input [yellow] 5 32 3" xfId="42772" xr:uid="{7F4EAA03-876F-490F-AFAE-EB5A147CFEBE}"/>
    <cellStyle name="Input [yellow] 5 32 3 2" xfId="42773" xr:uid="{A8409C08-3D98-4255-A64C-62EB92CFAD55}"/>
    <cellStyle name="Input [yellow] 5 32 3 3" xfId="42774" xr:uid="{2B380E05-3B99-477E-BA6D-642226A189D5}"/>
    <cellStyle name="Input [yellow] 5 32 4" xfId="42775" xr:uid="{836A9CBF-D65E-4095-A628-F580E692A469}"/>
    <cellStyle name="Input [yellow] 5 32 4 2" xfId="42776" xr:uid="{DC217BDC-94ED-4DAE-8E0C-BC2A080544FE}"/>
    <cellStyle name="Input [yellow] 5 32 4 3" xfId="42777" xr:uid="{268BD4E2-636C-496D-84A9-4B510039CCE6}"/>
    <cellStyle name="Input [yellow] 5 32 5" xfId="42778" xr:uid="{87CF8691-68C6-40FD-AA28-E414B8BC1095}"/>
    <cellStyle name="Input [yellow] 5 32 5 2" xfId="42779" xr:uid="{CE431551-227F-49B3-9F91-83ECA6351BF9}"/>
    <cellStyle name="Input [yellow] 5 32 5 3" xfId="42780" xr:uid="{591CB1B1-E72D-464F-A783-6B8903FA09CF}"/>
    <cellStyle name="Input [yellow] 5 32 6" xfId="42781" xr:uid="{2B564E6B-5255-462A-BEE2-18E635FA56B5}"/>
    <cellStyle name="Input [yellow] 5 32 6 2" xfId="42782" xr:uid="{451A346E-89B7-4A3F-B47D-AAE2B9A110DF}"/>
    <cellStyle name="Input [yellow] 5 32 6 3" xfId="42783" xr:uid="{E0D56120-4091-45EE-AD21-952A4CA0137C}"/>
    <cellStyle name="Input [yellow] 5 32 7" xfId="42784" xr:uid="{AB2B5730-9279-4332-B980-44E0D4C0BE96}"/>
    <cellStyle name="Input [yellow] 5 32 8" xfId="42785" xr:uid="{F1E330CC-5EFF-482E-A519-E6E2F9D0A9D0}"/>
    <cellStyle name="Input [yellow] 5 33" xfId="42786" xr:uid="{A878EC85-FDAB-4138-A1D4-54644408AAD6}"/>
    <cellStyle name="Input [yellow] 5 33 2" xfId="42787" xr:uid="{15FD7053-46C3-4E16-ADCA-44627A307E56}"/>
    <cellStyle name="Input [yellow] 5 33 2 2" xfId="42788" xr:uid="{D3AC7E1B-6802-4CA5-8E3B-468279F94BD4}"/>
    <cellStyle name="Input [yellow] 5 33 2 3" xfId="42789" xr:uid="{8B29957A-125F-4C95-A93F-5E638EE0408D}"/>
    <cellStyle name="Input [yellow] 5 33 2 4" xfId="42790" xr:uid="{1890C48F-64F7-42E3-AFFC-C232AB856894}"/>
    <cellStyle name="Input [yellow] 5 33 2 5" xfId="42791" xr:uid="{15036EBF-BA09-4549-89D5-CBE7003034E2}"/>
    <cellStyle name="Input [yellow] 5 33 2 6" xfId="42792" xr:uid="{2CF8A5D6-22A1-47B1-9404-33B1C551BC35}"/>
    <cellStyle name="Input [yellow] 5 33 3" xfId="42793" xr:uid="{7D8D6020-E4D2-4B1B-B081-B70530258100}"/>
    <cellStyle name="Input [yellow] 5 33 3 2" xfId="42794" xr:uid="{30FBA329-55F3-4498-8462-EC9C72D8D630}"/>
    <cellStyle name="Input [yellow] 5 33 3 3" xfId="42795" xr:uid="{116733B2-7AAE-47A8-AE75-2099FB700F91}"/>
    <cellStyle name="Input [yellow] 5 33 4" xfId="42796" xr:uid="{E8D5372F-33C5-4B1D-BD8D-0F3DFE141070}"/>
    <cellStyle name="Input [yellow] 5 33 4 2" xfId="42797" xr:uid="{24C76124-C0F5-430A-9093-CAE1F819ACFB}"/>
    <cellStyle name="Input [yellow] 5 33 4 3" xfId="42798" xr:uid="{89C69ED9-0D74-4782-BA91-5816731A169A}"/>
    <cellStyle name="Input [yellow] 5 33 5" xfId="42799" xr:uid="{AF8D98A3-8026-41AD-B2F6-0E18D1F11EEC}"/>
    <cellStyle name="Input [yellow] 5 33 5 2" xfId="42800" xr:uid="{01CD8D23-E50C-452E-964F-64FE66ECE677}"/>
    <cellStyle name="Input [yellow] 5 33 5 3" xfId="42801" xr:uid="{38ACF85F-88D2-41AD-8863-2A7F594C549E}"/>
    <cellStyle name="Input [yellow] 5 33 6" xfId="42802" xr:uid="{B25871B6-02E6-4A8A-8F91-67344177D356}"/>
    <cellStyle name="Input [yellow] 5 33 6 2" xfId="42803" xr:uid="{29BB14FF-BFF6-4DF1-8BBD-7FFB4DAA7CB9}"/>
    <cellStyle name="Input [yellow] 5 33 6 3" xfId="42804" xr:uid="{EF27E013-309C-4DF7-BBC3-7127CAD41F28}"/>
    <cellStyle name="Input [yellow] 5 33 7" xfId="42805" xr:uid="{BB4FF915-BC82-4FEF-9CB7-09CA2F591F7D}"/>
    <cellStyle name="Input [yellow] 5 33 8" xfId="42806" xr:uid="{F39E38B7-D719-4786-AB31-80EFBCE47289}"/>
    <cellStyle name="Input [yellow] 5 34" xfId="42807" xr:uid="{720FC8CF-78C8-4E4B-A5C8-18F73D62DF21}"/>
    <cellStyle name="Input [yellow] 5 34 2" xfId="42808" xr:uid="{28AE7A40-F5CD-4E73-958A-64374F97125E}"/>
    <cellStyle name="Input [yellow] 5 34 2 2" xfId="42809" xr:uid="{E0FC2291-33A5-48A9-A842-78E24DD6E767}"/>
    <cellStyle name="Input [yellow] 5 34 2 3" xfId="42810" xr:uid="{19A2C4CA-9F67-4A4D-AEB5-7A10E42D0E68}"/>
    <cellStyle name="Input [yellow] 5 34 2 4" xfId="42811" xr:uid="{B73B8797-19F7-42A6-A5E5-37F84032E107}"/>
    <cellStyle name="Input [yellow] 5 34 2 5" xfId="42812" xr:uid="{9A144570-3727-4BD8-A1BC-09982D70F864}"/>
    <cellStyle name="Input [yellow] 5 34 2 6" xfId="42813" xr:uid="{7618BA03-9233-4BD6-833B-2FD57453DF3D}"/>
    <cellStyle name="Input [yellow] 5 34 3" xfId="42814" xr:uid="{39C814AB-81A0-45D1-9B04-340509150EF5}"/>
    <cellStyle name="Input [yellow] 5 34 3 2" xfId="42815" xr:uid="{3F672B52-1D86-4242-974A-597BB560FD57}"/>
    <cellStyle name="Input [yellow] 5 34 3 3" xfId="42816" xr:uid="{D5FCC59C-81DF-4293-AF24-8CE21EADAEC3}"/>
    <cellStyle name="Input [yellow] 5 34 4" xfId="42817" xr:uid="{63818AD2-90B0-491E-A73F-FE8B3FC2B514}"/>
    <cellStyle name="Input [yellow] 5 34 4 2" xfId="42818" xr:uid="{8803F200-24DA-4C18-8144-75A5F3458501}"/>
    <cellStyle name="Input [yellow] 5 34 4 3" xfId="42819" xr:uid="{8FF6B710-00A8-4EC9-8906-7BD72044660F}"/>
    <cellStyle name="Input [yellow] 5 34 5" xfId="42820" xr:uid="{23B2A8E6-702F-45A7-BD9A-B13A75EB46C8}"/>
    <cellStyle name="Input [yellow] 5 34 5 2" xfId="42821" xr:uid="{23D278D1-FE6D-4659-B4F3-A00E6600AA3B}"/>
    <cellStyle name="Input [yellow] 5 34 5 3" xfId="42822" xr:uid="{DE272716-FD9E-4010-A0BF-3EA0A28D37E0}"/>
    <cellStyle name="Input [yellow] 5 34 6" xfId="42823" xr:uid="{C3970FBD-21B6-41B4-BBAF-536B446C7D34}"/>
    <cellStyle name="Input [yellow] 5 34 6 2" xfId="42824" xr:uid="{EA9B528E-FDAD-4329-92F8-B80D372894CF}"/>
    <cellStyle name="Input [yellow] 5 34 6 3" xfId="42825" xr:uid="{ABEA9AE6-122F-41C0-A41E-D06DA8D4EB93}"/>
    <cellStyle name="Input [yellow] 5 34 7" xfId="42826" xr:uid="{B4521D79-ABED-408E-8D5C-EC1966231741}"/>
    <cellStyle name="Input [yellow] 5 34 8" xfId="42827" xr:uid="{DEE84570-CAE8-48A4-9A08-312995958DED}"/>
    <cellStyle name="Input [yellow] 5 35" xfId="42828" xr:uid="{951B7B11-EDDB-48FD-BADC-08930A4231A4}"/>
    <cellStyle name="Input [yellow] 5 35 2" xfId="42829" xr:uid="{02C9B8CA-C31A-4C6C-A061-90BD2E6798E8}"/>
    <cellStyle name="Input [yellow] 5 35 3" xfId="42830" xr:uid="{BE84F6D8-CF24-47FD-928E-BEEA1A114FBE}"/>
    <cellStyle name="Input [yellow] 5 35 4" xfId="42831" xr:uid="{14ABD38B-B007-45E3-95A7-4CB65A3997CD}"/>
    <cellStyle name="Input [yellow] 5 35 5" xfId="42832" xr:uid="{1B0F902C-34FF-45D3-B988-3FC76D70E915}"/>
    <cellStyle name="Input [yellow] 5 35 6" xfId="42833" xr:uid="{2D2E5CE8-DA48-4342-80B9-5EEEB279C897}"/>
    <cellStyle name="Input [yellow] 5 36" xfId="42834" xr:uid="{B69F74E3-69FA-4F08-BC66-A92FD9C26060}"/>
    <cellStyle name="Input [yellow] 5 36 2" xfId="42835" xr:uid="{F85CA764-A19A-4280-B25B-C5C652C9D4EE}"/>
    <cellStyle name="Input [yellow] 5 36 3" xfId="42836" xr:uid="{8D9E2DA6-DA50-4BE4-A132-5708E57B0E82}"/>
    <cellStyle name="Input [yellow] 5 37" xfId="42837" xr:uid="{FAC133CB-67BA-48EB-BA57-B36A735E29BF}"/>
    <cellStyle name="Input [yellow] 5 37 2" xfId="42838" xr:uid="{2827F3BB-5361-409D-9891-AD7ED29F0226}"/>
    <cellStyle name="Input [yellow] 5 37 3" xfId="42839" xr:uid="{F8079FBF-A372-4784-A5B3-6963B0931A1B}"/>
    <cellStyle name="Input [yellow] 5 38" xfId="42840" xr:uid="{01C40D4C-0C64-42A2-A1FD-4E5630E6130D}"/>
    <cellStyle name="Input [yellow] 5 38 2" xfId="42841" xr:uid="{E3C701A3-6440-4AC3-8222-7D956C9E32A6}"/>
    <cellStyle name="Input [yellow] 5 38 3" xfId="42842" xr:uid="{7CB63961-5489-4388-98A4-77F5B3CAA594}"/>
    <cellStyle name="Input [yellow] 5 39" xfId="42843" xr:uid="{90B752DC-6ADD-4139-9877-FC2A1C78FDA3}"/>
    <cellStyle name="Input [yellow] 5 39 2" xfId="42844" xr:uid="{177AF6DC-039E-4145-BAEC-8D402FE970E6}"/>
    <cellStyle name="Input [yellow] 5 39 3" xfId="42845" xr:uid="{CBF42B25-CE7C-4292-93C1-C408AB801B64}"/>
    <cellStyle name="Input [yellow] 5 4" xfId="42846" xr:uid="{B99914F5-6A78-40A1-804A-F3D7D2230A5F}"/>
    <cellStyle name="Input [yellow] 5 4 2" xfId="42847" xr:uid="{EEA42490-F25E-4C69-92DE-FE3450C1DB7D}"/>
    <cellStyle name="Input [yellow] 5 4 2 2" xfId="42848" xr:uid="{8EC5DDFC-DAE7-49DA-A533-0EBA44E8FA71}"/>
    <cellStyle name="Input [yellow] 5 4 2 3" xfId="42849" xr:uid="{22257FCC-9287-4178-AABC-2F0F2AF78F10}"/>
    <cellStyle name="Input [yellow] 5 4 2 4" xfId="42850" xr:uid="{4EA14601-3981-4336-A6A4-4DC0255BB413}"/>
    <cellStyle name="Input [yellow] 5 4 2 5" xfId="42851" xr:uid="{9A747EB6-0E42-4A48-9F2B-9E1784A460FD}"/>
    <cellStyle name="Input [yellow] 5 4 2 6" xfId="42852" xr:uid="{51603539-7BD8-4786-82A1-1C6843266C96}"/>
    <cellStyle name="Input [yellow] 5 4 3" xfId="42853" xr:uid="{DB245FB9-D0E9-490A-BEC2-B38F5F3D2AA7}"/>
    <cellStyle name="Input [yellow] 5 4 3 2" xfId="42854" xr:uid="{1CDE694A-4D14-4431-9A24-155DE0D6B9B5}"/>
    <cellStyle name="Input [yellow] 5 4 3 3" xfId="42855" xr:uid="{63491938-979B-4A4E-B269-485AC1D87959}"/>
    <cellStyle name="Input [yellow] 5 4 4" xfId="42856" xr:uid="{FE056898-3011-4B1D-96E9-E4C807D3B32C}"/>
    <cellStyle name="Input [yellow] 5 4 4 2" xfId="42857" xr:uid="{46023668-8B94-4FF4-9E4A-D89160D7808B}"/>
    <cellStyle name="Input [yellow] 5 4 4 3" xfId="42858" xr:uid="{28D28BC6-D8B8-4D81-A5F0-BF8D396BD564}"/>
    <cellStyle name="Input [yellow] 5 4 5" xfId="42859" xr:uid="{56EEA5F3-F203-40E0-A4DD-6656148371C9}"/>
    <cellStyle name="Input [yellow] 5 4 5 2" xfId="42860" xr:uid="{06F44C89-37E1-4142-B219-2E1EAD7A73D5}"/>
    <cellStyle name="Input [yellow] 5 4 5 3" xfId="42861" xr:uid="{CE59AF9E-3897-4529-8C20-F045BA70C9CA}"/>
    <cellStyle name="Input [yellow] 5 4 6" xfId="42862" xr:uid="{2DFD9822-C5BC-4406-98C5-CB486F34AF3C}"/>
    <cellStyle name="Input [yellow] 5 4 6 2" xfId="42863" xr:uid="{03E6F9B8-FF22-4616-968C-F6C65F97BD08}"/>
    <cellStyle name="Input [yellow] 5 4 6 3" xfId="42864" xr:uid="{4389B3CB-EDA5-43BE-A99F-7C33366EC923}"/>
    <cellStyle name="Input [yellow] 5 4 7" xfId="42865" xr:uid="{4288FB57-C341-43F7-8696-0D76B6239BF1}"/>
    <cellStyle name="Input [yellow] 5 4 8" xfId="42866" xr:uid="{EEB4C872-861B-407E-BBA6-328381361428}"/>
    <cellStyle name="Input [yellow] 5 40" xfId="42867" xr:uid="{87E34211-D6A4-4C8B-9C45-028BFD20796F}"/>
    <cellStyle name="Input [yellow] 5 41" xfId="42868" xr:uid="{9AEBB91E-30F1-4976-8459-68BE15492BEE}"/>
    <cellStyle name="Input [yellow] 5 5" xfId="42869" xr:uid="{4BBBFCB0-48B6-43FD-AD84-582B328F7C9A}"/>
    <cellStyle name="Input [yellow] 5 5 2" xfId="42870" xr:uid="{53802771-E9D6-488E-97A6-39D91223B919}"/>
    <cellStyle name="Input [yellow] 5 5 2 2" xfId="42871" xr:uid="{BEB2F0A2-40B1-474C-AB03-D415E9895CAB}"/>
    <cellStyle name="Input [yellow] 5 5 2 3" xfId="42872" xr:uid="{46175E0B-F266-4B97-9DE7-5478645BB73E}"/>
    <cellStyle name="Input [yellow] 5 5 2 4" xfId="42873" xr:uid="{82A8502D-1DF6-42A9-95CA-13BEA29F0205}"/>
    <cellStyle name="Input [yellow] 5 5 2 5" xfId="42874" xr:uid="{8F53353D-49BE-446C-93BF-2E1839B6B735}"/>
    <cellStyle name="Input [yellow] 5 5 2 6" xfId="42875" xr:uid="{0113B51A-3F13-487A-B54D-CECF1D5AC038}"/>
    <cellStyle name="Input [yellow] 5 5 3" xfId="42876" xr:uid="{45122363-C20E-47B2-89B8-90DD245F81E5}"/>
    <cellStyle name="Input [yellow] 5 5 3 2" xfId="42877" xr:uid="{C8BC6783-BEE3-4BEC-84B6-0CD247F4EDC9}"/>
    <cellStyle name="Input [yellow] 5 5 3 3" xfId="42878" xr:uid="{CC6852AA-53C8-4F52-B3A5-2BF567BC410A}"/>
    <cellStyle name="Input [yellow] 5 5 4" xfId="42879" xr:uid="{9E510E5C-04A4-4743-BC86-5E26B37F84FA}"/>
    <cellStyle name="Input [yellow] 5 5 4 2" xfId="42880" xr:uid="{8DDF9E90-C673-4CBB-B8C7-EF36D5166F2F}"/>
    <cellStyle name="Input [yellow] 5 5 4 3" xfId="42881" xr:uid="{BC8B5215-5A6C-423F-ADCD-843AAB8C9C3F}"/>
    <cellStyle name="Input [yellow] 5 5 5" xfId="42882" xr:uid="{44E3BC18-72E1-4BC6-8661-A7C59868B701}"/>
    <cellStyle name="Input [yellow] 5 5 5 2" xfId="42883" xr:uid="{E5B13901-B206-427B-8521-B59952F763F0}"/>
    <cellStyle name="Input [yellow] 5 5 5 3" xfId="42884" xr:uid="{5B38405A-00EE-439D-923B-DE5DABDC4973}"/>
    <cellStyle name="Input [yellow] 5 5 6" xfId="42885" xr:uid="{892AB48B-3DB8-4C0A-8032-FB8D5A83B77F}"/>
    <cellStyle name="Input [yellow] 5 5 6 2" xfId="42886" xr:uid="{1760364C-77D3-4C7D-923C-03B716D6EEC3}"/>
    <cellStyle name="Input [yellow] 5 5 6 3" xfId="42887" xr:uid="{11F96985-8FF3-4B4D-88C0-75B578222F70}"/>
    <cellStyle name="Input [yellow] 5 5 7" xfId="42888" xr:uid="{9019F689-A8BE-4088-BD7F-A003593037A8}"/>
    <cellStyle name="Input [yellow] 5 5 8" xfId="42889" xr:uid="{5C3A45F1-A634-427B-9978-2DE5336E59AB}"/>
    <cellStyle name="Input [yellow] 5 6" xfId="42890" xr:uid="{58F57CAF-EF36-491E-AC02-0AC151941B27}"/>
    <cellStyle name="Input [yellow] 5 6 2" xfId="42891" xr:uid="{760473C4-A898-4BCA-9F40-ED9E0F8E2FD1}"/>
    <cellStyle name="Input [yellow] 5 6 2 2" xfId="42892" xr:uid="{FBB0D3BD-38C4-4A88-ABA7-0E428D84BE3B}"/>
    <cellStyle name="Input [yellow] 5 6 2 3" xfId="42893" xr:uid="{F54D0F5D-0312-4559-87EA-51E9BDAD38EA}"/>
    <cellStyle name="Input [yellow] 5 6 2 4" xfId="42894" xr:uid="{2E94052B-200B-49F5-8C95-A836EE50852C}"/>
    <cellStyle name="Input [yellow] 5 6 2 5" xfId="42895" xr:uid="{E61A5716-E8D7-44E1-8F0E-BBC1E5A3AAB4}"/>
    <cellStyle name="Input [yellow] 5 6 2 6" xfId="42896" xr:uid="{9D8EB799-0855-4D4E-9D4D-D29D87C6E935}"/>
    <cellStyle name="Input [yellow] 5 6 3" xfId="42897" xr:uid="{2A94DA97-559D-448C-9548-F76DBA1832AF}"/>
    <cellStyle name="Input [yellow] 5 6 3 2" xfId="42898" xr:uid="{2F0DF168-5A22-47F2-822A-A53768A162EF}"/>
    <cellStyle name="Input [yellow] 5 6 3 3" xfId="42899" xr:uid="{2EB01F69-5653-43AE-B7D1-C55E2F6EBCB2}"/>
    <cellStyle name="Input [yellow] 5 6 4" xfId="42900" xr:uid="{A958FA10-ED10-44C7-8D68-44B4FA89D4B6}"/>
    <cellStyle name="Input [yellow] 5 6 4 2" xfId="42901" xr:uid="{7C77FB36-828F-4C00-B980-F92FE0C843BD}"/>
    <cellStyle name="Input [yellow] 5 6 4 3" xfId="42902" xr:uid="{A4A67B2E-9A6B-4CEA-94AE-3E4CFF97D991}"/>
    <cellStyle name="Input [yellow] 5 6 5" xfId="42903" xr:uid="{F0507AA3-B568-4F5F-B941-FC3F8F065021}"/>
    <cellStyle name="Input [yellow] 5 6 5 2" xfId="42904" xr:uid="{874137EA-89FA-450A-8563-FFAFAF8E312A}"/>
    <cellStyle name="Input [yellow] 5 6 5 3" xfId="42905" xr:uid="{991B2D9E-DC28-4D09-B57D-243DCEDCE21A}"/>
    <cellStyle name="Input [yellow] 5 6 6" xfId="42906" xr:uid="{7087DFD5-FA74-4A46-8AE8-F0D99E606190}"/>
    <cellStyle name="Input [yellow] 5 6 6 2" xfId="42907" xr:uid="{F4375ACE-E077-4057-9782-3D63357E2BD7}"/>
    <cellStyle name="Input [yellow] 5 6 6 3" xfId="42908" xr:uid="{A06C4243-3DC4-4DE8-AFE6-A4E879580BB3}"/>
    <cellStyle name="Input [yellow] 5 6 7" xfId="42909" xr:uid="{3DA7EC8F-40A5-43BF-94F3-9CA55456F6E1}"/>
    <cellStyle name="Input [yellow] 5 6 8" xfId="42910" xr:uid="{CFD870D9-3741-4C02-8675-13C9531C7204}"/>
    <cellStyle name="Input [yellow] 5 7" xfId="42911" xr:uid="{8C165167-FD8D-4600-AC57-7B9332BC4E9C}"/>
    <cellStyle name="Input [yellow] 5 7 2" xfId="42912" xr:uid="{8494F577-960B-4E6C-834E-9BDDE9CDD4CA}"/>
    <cellStyle name="Input [yellow] 5 7 2 2" xfId="42913" xr:uid="{8740AEA3-A92D-422E-918E-6D303CCF8A2D}"/>
    <cellStyle name="Input [yellow] 5 7 2 3" xfId="42914" xr:uid="{2959CE3F-3769-4E83-BD33-249E98D04238}"/>
    <cellStyle name="Input [yellow] 5 7 2 4" xfId="42915" xr:uid="{14C4872B-8F21-439C-86A8-E088A469D50F}"/>
    <cellStyle name="Input [yellow] 5 7 2 5" xfId="42916" xr:uid="{7FA7F459-BEFE-44CC-8A70-73B27ED9952A}"/>
    <cellStyle name="Input [yellow] 5 7 2 6" xfId="42917" xr:uid="{777BA77A-398B-4942-B578-224D766ADEC5}"/>
    <cellStyle name="Input [yellow] 5 7 3" xfId="42918" xr:uid="{F1B680D4-9EE3-4613-B30F-23A18B08C779}"/>
    <cellStyle name="Input [yellow] 5 7 3 2" xfId="42919" xr:uid="{9D33FFDB-4EAE-4106-8B62-110C6897AEF7}"/>
    <cellStyle name="Input [yellow] 5 7 3 3" xfId="42920" xr:uid="{D62A5191-E61B-4147-8864-FF8333FBE561}"/>
    <cellStyle name="Input [yellow] 5 7 4" xfId="42921" xr:uid="{9AABAA3C-A076-4DB7-B505-E1497533D377}"/>
    <cellStyle name="Input [yellow] 5 7 4 2" xfId="42922" xr:uid="{2F302C19-A3DA-4BA0-A741-27D166C0ECFD}"/>
    <cellStyle name="Input [yellow] 5 7 4 3" xfId="42923" xr:uid="{184A7E16-0723-45DA-AD14-5DF545A79783}"/>
    <cellStyle name="Input [yellow] 5 7 5" xfId="42924" xr:uid="{2B79E094-E9E0-4522-B86E-8D1C23C1BB45}"/>
    <cellStyle name="Input [yellow] 5 7 5 2" xfId="42925" xr:uid="{676A909D-08A0-4A4A-B0E7-43A2E9226EAF}"/>
    <cellStyle name="Input [yellow] 5 7 5 3" xfId="42926" xr:uid="{D7896DE1-22B2-44B0-8140-ED060048D1EB}"/>
    <cellStyle name="Input [yellow] 5 7 6" xfId="42927" xr:uid="{9E29D126-F2A4-4FCC-93E7-F0DA4DF644AE}"/>
    <cellStyle name="Input [yellow] 5 7 6 2" xfId="42928" xr:uid="{0E26491F-990C-4534-9C6A-BC192ED2A06E}"/>
    <cellStyle name="Input [yellow] 5 7 6 3" xfId="42929" xr:uid="{5D4B8740-F078-4E46-8EC5-500089B6FC08}"/>
    <cellStyle name="Input [yellow] 5 7 7" xfId="42930" xr:uid="{C5159D02-1467-4D27-95FD-961C70C46804}"/>
    <cellStyle name="Input [yellow] 5 7 8" xfId="42931" xr:uid="{658429B8-3892-4953-BC12-A9E6AAA44260}"/>
    <cellStyle name="Input [yellow] 5 8" xfId="42932" xr:uid="{E29F1925-489E-4B70-B0E6-04C28429137C}"/>
    <cellStyle name="Input [yellow] 5 8 2" xfId="42933" xr:uid="{EE08B081-658E-4464-A3F8-C8EF87DE6ED6}"/>
    <cellStyle name="Input [yellow] 5 8 2 2" xfId="42934" xr:uid="{E7A94C6A-4BC2-4AC2-98C0-4A1C71FA67EF}"/>
    <cellStyle name="Input [yellow] 5 8 2 3" xfId="42935" xr:uid="{C31AD69D-0197-4C77-A20F-6C5F36FF1E63}"/>
    <cellStyle name="Input [yellow] 5 8 2 4" xfId="42936" xr:uid="{98CFE0D8-DE95-4CC0-AFF6-664E0FCA3CFE}"/>
    <cellStyle name="Input [yellow] 5 8 2 5" xfId="42937" xr:uid="{2D7103B5-A191-4B2D-AC72-925B1E7854D6}"/>
    <cellStyle name="Input [yellow] 5 8 2 6" xfId="42938" xr:uid="{EB040D9E-742B-4BC5-8B53-9A1C4992B947}"/>
    <cellStyle name="Input [yellow] 5 8 3" xfId="42939" xr:uid="{52A74BDA-DB0C-4CD2-B6C3-11A782C84B50}"/>
    <cellStyle name="Input [yellow] 5 8 3 2" xfId="42940" xr:uid="{28D647CD-C62E-4110-B331-12962595DD44}"/>
    <cellStyle name="Input [yellow] 5 8 3 3" xfId="42941" xr:uid="{76144417-7832-4787-A9D2-CC5A5F0ABFB7}"/>
    <cellStyle name="Input [yellow] 5 8 4" xfId="42942" xr:uid="{5DF8B210-CBDB-4DD0-8D3D-6F3DF8B21124}"/>
    <cellStyle name="Input [yellow] 5 8 4 2" xfId="42943" xr:uid="{1F5DBEBB-DF51-430F-BD8F-5E2D10C6B0DD}"/>
    <cellStyle name="Input [yellow] 5 8 4 3" xfId="42944" xr:uid="{A7938432-341D-4594-BE65-40CD98F113F2}"/>
    <cellStyle name="Input [yellow] 5 8 5" xfId="42945" xr:uid="{4CDC24B7-706C-47BA-9725-A3DFF262A0AA}"/>
    <cellStyle name="Input [yellow] 5 8 5 2" xfId="42946" xr:uid="{15A24313-E4CB-400C-82DB-EA10A6E1EBC0}"/>
    <cellStyle name="Input [yellow] 5 8 5 3" xfId="42947" xr:uid="{551F5B9F-732A-47C7-9771-EB2022473AAB}"/>
    <cellStyle name="Input [yellow] 5 8 6" xfId="42948" xr:uid="{E086801A-430B-4B3A-B7FD-C9744EBAE1C7}"/>
    <cellStyle name="Input [yellow] 5 8 6 2" xfId="42949" xr:uid="{11F42776-A6F0-41B1-A318-B445FAF77110}"/>
    <cellStyle name="Input [yellow] 5 8 6 3" xfId="42950" xr:uid="{36820161-B7CA-4E51-AA5C-33B80CD49297}"/>
    <cellStyle name="Input [yellow] 5 8 7" xfId="42951" xr:uid="{8CB4A5D7-9DF1-4303-88B7-B4CE4C2441D4}"/>
    <cellStyle name="Input [yellow] 5 8 8" xfId="42952" xr:uid="{C1465F37-1AE2-4FAA-99C8-5BB6B403CAFB}"/>
    <cellStyle name="Input [yellow] 5 9" xfId="42953" xr:uid="{828F2CF3-C355-4F54-AE1C-C0B5E8177822}"/>
    <cellStyle name="Input [yellow] 5 9 2" xfId="42954" xr:uid="{A5FE60EA-C8A6-411D-82F6-2CF6C78EC600}"/>
    <cellStyle name="Input [yellow] 5 9 2 2" xfId="42955" xr:uid="{108DC9B7-864E-4194-B9DD-0EAF7FDD8175}"/>
    <cellStyle name="Input [yellow] 5 9 2 3" xfId="42956" xr:uid="{1F5C6970-D08D-4C61-A1EB-A02BB5EB0B1C}"/>
    <cellStyle name="Input [yellow] 5 9 2 4" xfId="42957" xr:uid="{C8E83609-4207-4F1B-B5CD-E80A9BE2EDC0}"/>
    <cellStyle name="Input [yellow] 5 9 2 5" xfId="42958" xr:uid="{FCF1F8F5-5255-43DE-9E7E-681C356D2C1C}"/>
    <cellStyle name="Input [yellow] 5 9 2 6" xfId="42959" xr:uid="{A23AC51E-5D08-4B46-B63F-B76E154E5E82}"/>
    <cellStyle name="Input [yellow] 5 9 3" xfId="42960" xr:uid="{09270E62-52F5-4694-BD9F-DE9AA9AE99CD}"/>
    <cellStyle name="Input [yellow] 5 9 3 2" xfId="42961" xr:uid="{3F024BAF-3B8D-4E58-9FCA-C961CC407598}"/>
    <cellStyle name="Input [yellow] 5 9 3 3" xfId="42962" xr:uid="{8CF0E9E3-9E77-4350-9888-178B28B968DB}"/>
    <cellStyle name="Input [yellow] 5 9 4" xfId="42963" xr:uid="{E30254A4-EF96-4828-B95E-44E4902789E3}"/>
    <cellStyle name="Input [yellow] 5 9 4 2" xfId="42964" xr:uid="{70C6577E-E642-4170-A057-0DF07E9C2FFA}"/>
    <cellStyle name="Input [yellow] 5 9 4 3" xfId="42965" xr:uid="{B5E9354F-9232-40BC-9BC7-28815D20C760}"/>
    <cellStyle name="Input [yellow] 5 9 5" xfId="42966" xr:uid="{80D64337-D605-41D4-AB06-6AC31B8D5F4F}"/>
    <cellStyle name="Input [yellow] 5 9 5 2" xfId="42967" xr:uid="{F1901E05-C607-45A4-A298-9A9AD0E240E9}"/>
    <cellStyle name="Input [yellow] 5 9 5 3" xfId="42968" xr:uid="{426C5FC8-FBB3-4B5A-A90D-C6E7D9C6CCBF}"/>
    <cellStyle name="Input [yellow] 5 9 6" xfId="42969" xr:uid="{53814F03-7298-4C3E-8BC8-5D6B1A4BF63A}"/>
    <cellStyle name="Input [yellow] 5 9 6 2" xfId="42970" xr:uid="{536B9435-DC6C-4572-A916-07366CD89025}"/>
    <cellStyle name="Input [yellow] 5 9 6 3" xfId="42971" xr:uid="{DDF580AC-BC60-4F79-A0D3-D7470D9A54C7}"/>
    <cellStyle name="Input [yellow] 5 9 7" xfId="42972" xr:uid="{1ACCC347-B644-4E0B-BA67-77B88C5259C4}"/>
    <cellStyle name="Input [yellow] 5 9 8" xfId="42973" xr:uid="{BD4EB38A-AF9F-4F81-ABD2-BD68ECAB55AE}"/>
    <cellStyle name="Input [yellow] 6" xfId="42974" xr:uid="{B4DE499A-C789-4526-AC16-80A3880ED712}"/>
    <cellStyle name="Input [yellow] 6 2" xfId="42975" xr:uid="{CF7BB6B1-1121-4410-BFF1-B1A414C4ED37}"/>
    <cellStyle name="Input [yellow] 6 2 2" xfId="42976" xr:uid="{922A474F-1071-4626-A99C-C96D4062BF3D}"/>
    <cellStyle name="Input [yellow] 6 2 3" xfId="42977" xr:uid="{82B0F84D-AD54-405A-9B20-A9A11397FDC6}"/>
    <cellStyle name="Input [yellow] 6 2 4" xfId="42978" xr:uid="{C1F38FAF-DB40-48A3-A999-2BB99BDEEC61}"/>
    <cellStyle name="Input [yellow] 6 2 5" xfId="42979" xr:uid="{F5B7A88D-21B0-4F47-AA76-9C26797A7D63}"/>
    <cellStyle name="Input [yellow] 6 2 6" xfId="42980" xr:uid="{9B553971-0C74-400A-BA87-0487F26E745E}"/>
    <cellStyle name="Input [yellow] 6 3" xfId="42981" xr:uid="{6B941BD3-DDF0-40F9-919C-3275529E3D4A}"/>
    <cellStyle name="Input [yellow] 6 3 2" xfId="42982" xr:uid="{4AA9FE12-481C-40D1-831C-412D7E9E80E7}"/>
    <cellStyle name="Input [yellow] 6 3 3" xfId="42983" xr:uid="{D7176BE2-ABDC-4F11-B472-3D5A4A1A933D}"/>
    <cellStyle name="Input [yellow] 6 4" xfId="42984" xr:uid="{73034AE1-9C74-4690-8A00-4B7A72BE999D}"/>
    <cellStyle name="Input [yellow] 6 4 2" xfId="42985" xr:uid="{6EACD3D8-9BC4-4467-83D5-0E8E2CE1C9C1}"/>
    <cellStyle name="Input [yellow] 6 4 3" xfId="42986" xr:uid="{76DD88EB-1A20-477A-A38C-8A466770BC90}"/>
    <cellStyle name="Input [yellow] 6 5" xfId="42987" xr:uid="{DBBE9DBB-714C-40B8-A51C-2B94B1109B01}"/>
    <cellStyle name="Input [yellow] 6 5 2" xfId="42988" xr:uid="{74470BBC-ADC4-4BC2-B3A9-4D38A8B54FC9}"/>
    <cellStyle name="Input [yellow] 6 5 3" xfId="42989" xr:uid="{9F5133B9-24C0-4EEF-86DC-62E81793FC16}"/>
    <cellStyle name="Input [yellow] 6 6" xfId="42990" xr:uid="{BA16BAE7-8904-480A-B97C-F19BADA34D28}"/>
    <cellStyle name="Input [yellow] 6 6 2" xfId="42991" xr:uid="{BFF39E9F-4EF7-4314-832C-25E66BEDEE16}"/>
    <cellStyle name="Input [yellow] 6 6 3" xfId="42992" xr:uid="{999653CC-D2F2-4EA3-BF9D-58AE1B380251}"/>
    <cellStyle name="Input [yellow] 6 7" xfId="42993" xr:uid="{9BBAAA66-6E31-4CAA-8BFB-D30DFAA1E216}"/>
    <cellStyle name="Input [yellow] 6 8" xfId="42994" xr:uid="{17985E00-6B8B-4027-9FB4-C8D46AA78C7D}"/>
    <cellStyle name="Input [yellow] 7" xfId="42995" xr:uid="{252ECB71-3747-43DA-8BFB-78D64B297A5F}"/>
    <cellStyle name="Input [yellow] 7 2" xfId="42996" xr:uid="{EF436742-330D-4EB7-9449-F2C7CEDAE30E}"/>
    <cellStyle name="Input [yellow] 7 2 2" xfId="42997" xr:uid="{8ADD52A9-8EC9-403F-9168-08B5BBAAD406}"/>
    <cellStyle name="Input [yellow] 7 2 3" xfId="42998" xr:uid="{BE98AD43-4DBC-4D7E-B289-4C07E6F9BC9C}"/>
    <cellStyle name="Input [yellow] 7 2 4" xfId="42999" xr:uid="{7F5AECE1-EAC6-462B-AF81-5F75AC5C1E62}"/>
    <cellStyle name="Input [yellow] 7 2 5" xfId="43000" xr:uid="{760CE935-FF18-46BC-9844-AFF52C857FBD}"/>
    <cellStyle name="Input [yellow] 7 2 6" xfId="43001" xr:uid="{4D637A34-5DDD-4B54-9E0B-53E8B6F4327A}"/>
    <cellStyle name="Input [yellow] 7 3" xfId="43002" xr:uid="{90FA27EC-AC50-4896-9A02-B35C43EF6AAB}"/>
    <cellStyle name="Input [yellow] 7 3 2" xfId="43003" xr:uid="{DDEA5D5A-443D-4B38-8104-FF070752D1E1}"/>
    <cellStyle name="Input [yellow] 7 3 3" xfId="43004" xr:uid="{1D724069-3758-4C3A-86B1-849630D61FD4}"/>
    <cellStyle name="Input [yellow] 7 4" xfId="43005" xr:uid="{9E2D4132-9F85-4F71-93AC-C231F197E923}"/>
    <cellStyle name="Input [yellow] 7 4 2" xfId="43006" xr:uid="{896C02C1-E481-45B0-93A5-6560858FC979}"/>
    <cellStyle name="Input [yellow] 7 4 3" xfId="43007" xr:uid="{A964766D-197B-4C6A-B612-3333E551882B}"/>
    <cellStyle name="Input [yellow] 7 5" xfId="43008" xr:uid="{5225812A-96E5-401E-B04F-6B5E27419BC2}"/>
    <cellStyle name="Input [yellow] 7 5 2" xfId="43009" xr:uid="{51254433-C189-4F06-A510-1484D717A1AD}"/>
    <cellStyle name="Input [yellow] 7 5 3" xfId="43010" xr:uid="{6E8EDE29-AD45-4DBD-891C-6CC2D9434FFC}"/>
    <cellStyle name="Input [yellow] 7 6" xfId="43011" xr:uid="{B7A1CDC6-4286-4401-A196-41EC4ACBB892}"/>
    <cellStyle name="Input [yellow] 7 6 2" xfId="43012" xr:uid="{462326B8-5FD8-4CA0-86EC-F514781524EB}"/>
    <cellStyle name="Input [yellow] 7 6 3" xfId="43013" xr:uid="{E58BD856-2B2C-4EBC-8F82-D2675B210BF1}"/>
    <cellStyle name="Input [yellow] 7 7" xfId="43014" xr:uid="{E59F2852-EBD3-4450-846E-94529853D15B}"/>
    <cellStyle name="Input [yellow] 7 8" xfId="43015" xr:uid="{B5F12926-614D-403E-BBEE-1A7C59C02A17}"/>
    <cellStyle name="Input [yellow] 8" xfId="43016" xr:uid="{A6B8B3A6-04A6-4631-861C-5AEB91B1FCED}"/>
    <cellStyle name="Input [yellow] 8 2" xfId="43017" xr:uid="{6A8D4C8C-246B-43FB-9175-05E84998A1D2}"/>
    <cellStyle name="Input [yellow] 8 2 2" xfId="43018" xr:uid="{CE92607D-603A-4FC0-B9FE-A75A789B9EF0}"/>
    <cellStyle name="Input [yellow] 8 2 3" xfId="43019" xr:uid="{532929D2-2F35-44EF-BFA4-19CDD04EB1AE}"/>
    <cellStyle name="Input [yellow] 8 2 4" xfId="43020" xr:uid="{66CE5DF8-0D63-4F8F-890A-F3B2FE2B6BF5}"/>
    <cellStyle name="Input [yellow] 8 2 5" xfId="43021" xr:uid="{9AB80543-0D9E-4B5F-A983-9779794B04C8}"/>
    <cellStyle name="Input [yellow] 8 2 6" xfId="43022" xr:uid="{C4A992F6-F24A-456F-B42E-0ED078B7ABC9}"/>
    <cellStyle name="Input [yellow] 8 3" xfId="43023" xr:uid="{D561EAFB-A9A1-43FE-B663-28CBC371DF69}"/>
    <cellStyle name="Input [yellow] 8 3 2" xfId="43024" xr:uid="{FB20A48C-4EE2-408B-8F9E-29386EF52DA4}"/>
    <cellStyle name="Input [yellow] 8 3 3" xfId="43025" xr:uid="{4D63042F-63AC-40D2-9D25-272AB717C0BE}"/>
    <cellStyle name="Input [yellow] 8 4" xfId="43026" xr:uid="{7D5DBD4C-8972-4C10-9E1A-9F7BA65759D0}"/>
    <cellStyle name="Input [yellow] 8 4 2" xfId="43027" xr:uid="{57896536-69BF-4F0E-84FC-075AF62A2DF6}"/>
    <cellStyle name="Input [yellow] 8 4 3" xfId="43028" xr:uid="{DB1E052C-7618-4A32-8C78-F980C55F08C0}"/>
    <cellStyle name="Input [yellow] 8 5" xfId="43029" xr:uid="{3C1BAF0C-42B2-4CBD-9FEF-32E43004824C}"/>
    <cellStyle name="Input [yellow] 8 5 2" xfId="43030" xr:uid="{48337146-809A-47CF-BC68-F1CFEBCDAFC6}"/>
    <cellStyle name="Input [yellow] 8 5 3" xfId="43031" xr:uid="{001E5DAE-B14C-480E-8C41-290A36C84ECE}"/>
    <cellStyle name="Input [yellow] 8 6" xfId="43032" xr:uid="{52C09145-9882-43F0-A3E8-DAA9BD415DCE}"/>
    <cellStyle name="Input [yellow] 8 6 2" xfId="43033" xr:uid="{6F840083-68BC-41E8-B43D-463214B26A9C}"/>
    <cellStyle name="Input [yellow] 8 6 3" xfId="43034" xr:uid="{990F3CE0-F4C5-40C2-803C-EBF65352F972}"/>
    <cellStyle name="Input [yellow] 8 7" xfId="43035" xr:uid="{531C16A6-0137-4959-A24E-1CBDA58B1F34}"/>
    <cellStyle name="Input [yellow] 8 8" xfId="43036" xr:uid="{B1EE500F-EB69-4F6D-9B2F-74B21DDA5566}"/>
    <cellStyle name="Input [yellow] 9" xfId="43037" xr:uid="{C0BF8B26-6177-4318-9A1D-9D45086A2209}"/>
    <cellStyle name="Input [yellow] 9 2" xfId="43038" xr:uid="{D3F2272B-1486-4487-A1C6-C8BF4D86EB7A}"/>
    <cellStyle name="Input [yellow] 9 2 2" xfId="43039" xr:uid="{67452CB2-F787-423F-B2AF-E69BA5118116}"/>
    <cellStyle name="Input [yellow] 9 2 3" xfId="43040" xr:uid="{09449758-25F4-4AC1-AB56-4290DD2F93E8}"/>
    <cellStyle name="Input [yellow] 9 2 4" xfId="43041" xr:uid="{98E4C620-EE17-45DA-9995-75F13967A4E8}"/>
    <cellStyle name="Input [yellow] 9 2 5" xfId="43042" xr:uid="{387A0942-F852-4AA5-A0CE-B3700408DB7F}"/>
    <cellStyle name="Input [yellow] 9 2 6" xfId="43043" xr:uid="{4587608D-8F28-4C1D-9DC8-5AA06B19275D}"/>
    <cellStyle name="Input [yellow] 9 3" xfId="43044" xr:uid="{4677FB6E-AFFC-42AC-8E51-49B0EF9E4274}"/>
    <cellStyle name="Input [yellow] 9 3 2" xfId="43045" xr:uid="{B797A291-EA4D-4A58-9EFE-7A3C93B4611F}"/>
    <cellStyle name="Input [yellow] 9 3 3" xfId="43046" xr:uid="{B04B4A33-C292-4A92-913F-54F5763F0695}"/>
    <cellStyle name="Input [yellow] 9 4" xfId="43047" xr:uid="{18DBB4ED-9A11-43E7-B451-E67830CBF976}"/>
    <cellStyle name="Input [yellow] 9 4 2" xfId="43048" xr:uid="{2C1DAD20-5C50-44D2-BE0A-88AB434560F4}"/>
    <cellStyle name="Input [yellow] 9 4 3" xfId="43049" xr:uid="{2B467AD1-0F05-443A-8A0F-7FD98D192DA7}"/>
    <cellStyle name="Input [yellow] 9 5" xfId="43050" xr:uid="{94F66333-F595-4BFE-AED1-7EA2C3FC9BD5}"/>
    <cellStyle name="Input [yellow] 9 5 2" xfId="43051" xr:uid="{297DE2E9-C325-4FAB-A19B-C85517114FD3}"/>
    <cellStyle name="Input [yellow] 9 5 3" xfId="43052" xr:uid="{11AD9604-FA89-4FD5-BB69-601402055CA0}"/>
    <cellStyle name="Input [yellow] 9 6" xfId="43053" xr:uid="{36765A44-C456-4B6F-974D-BFC4F04DF660}"/>
    <cellStyle name="Input [yellow] 9 6 2" xfId="43054" xr:uid="{D93B75F5-B789-4E59-99AC-C07996D7F938}"/>
    <cellStyle name="Input [yellow] 9 6 3" xfId="43055" xr:uid="{C7A73F6F-2143-49E7-B151-2DA124B863EA}"/>
    <cellStyle name="Input [yellow] 9 7" xfId="43056" xr:uid="{F3BF894E-2EE3-4E6D-AC12-25A15685B11E}"/>
    <cellStyle name="Input [yellow] 9 8" xfId="43057" xr:uid="{3B9E26B5-D8FE-4595-8077-6350B1C3FBB0}"/>
    <cellStyle name="Input 2" xfId="23085" xr:uid="{9B6C4CC7-7C20-40AB-8A1D-D4046604C3DA}"/>
    <cellStyle name="Input 2 10" xfId="23086" xr:uid="{33130D5F-5844-4E56-A312-B2C6B7E7CB24}"/>
    <cellStyle name="Input 2 10 2" xfId="23087" xr:uid="{7740CD94-C791-4120-92CB-D67D974F2459}"/>
    <cellStyle name="Input 2 10 2 2" xfId="23088" xr:uid="{9D4598C5-AB64-4166-8963-23097C39C151}"/>
    <cellStyle name="Input 2 10 2 3" xfId="23089" xr:uid="{F0011C2D-80AD-423F-A574-8752BA62C7F9}"/>
    <cellStyle name="Input 2 10 2 4" xfId="23090" xr:uid="{DE011BEE-D23A-4CC7-A704-17505E8ECCD9}"/>
    <cellStyle name="Input 2 10 2 5" xfId="23091" xr:uid="{97AE215E-EF71-4C06-847D-7FC1FA5D92E8}"/>
    <cellStyle name="Input 2 10 2 6" xfId="23092" xr:uid="{25DD4C86-F922-4D0F-80BE-E6428804FA8A}"/>
    <cellStyle name="Input 2 10 3" xfId="23093" xr:uid="{243048B0-84B7-4A8F-BA91-E02B461F5B30}"/>
    <cellStyle name="Input 2 10 3 2" xfId="23094" xr:uid="{3062BA32-4E8A-4A6F-95C2-A8AFC1C71EE2}"/>
    <cellStyle name="Input 2 10 3 3" xfId="23095" xr:uid="{36AD322F-6B5B-4204-B2D9-18B0E1E388F6}"/>
    <cellStyle name="Input 2 10 4" xfId="23096" xr:uid="{6DF89551-B283-4CFD-8308-39FE8943E926}"/>
    <cellStyle name="Input 2 10 4 2" xfId="23097" xr:uid="{56CC65F4-C250-44ED-865A-0A2461BFAEF9}"/>
    <cellStyle name="Input 2 10 4 3" xfId="23098" xr:uid="{A580250E-23FE-47B8-ABA5-6047DC9F615C}"/>
    <cellStyle name="Input 2 10 5" xfId="23099" xr:uid="{449E023F-11EC-4402-A74E-1DDF075FC5B7}"/>
    <cellStyle name="Input 2 10 5 2" xfId="23100" xr:uid="{4072A010-440C-4116-9749-88C4D9FF1128}"/>
    <cellStyle name="Input 2 10 5 3" xfId="23101" xr:uid="{890BF1FD-AA0E-4F01-9E48-90048D4CA6B5}"/>
    <cellStyle name="Input 2 10 6" xfId="23102" xr:uid="{20897543-C727-4CB3-B517-D1337D3084B2}"/>
    <cellStyle name="Input 2 10 6 2" xfId="23103" xr:uid="{6849E58E-19DB-49E1-8058-A3B01D6C65E8}"/>
    <cellStyle name="Input 2 10 6 3" xfId="23104" xr:uid="{4A7F70B1-3515-4B68-9629-AE982C0C5145}"/>
    <cellStyle name="Input 2 10 7" xfId="23105" xr:uid="{2F71FACC-62E8-48C3-8EB4-BA717968409E}"/>
    <cellStyle name="Input 2 10 8" xfId="23106" xr:uid="{BA0BABEB-2317-4324-B200-8AC014A84417}"/>
    <cellStyle name="Input 2 11" xfId="23107" xr:uid="{FB6A1F3B-7F10-4DF3-A93F-BDD657007725}"/>
    <cellStyle name="Input 2 11 2" xfId="23108" xr:uid="{6DE86D83-6EA5-4BFD-8A2C-1E2CE25B1762}"/>
    <cellStyle name="Input 2 11 2 2" xfId="23109" xr:uid="{0BAEC5B8-5915-4A9C-B81A-0BBF0A0606B9}"/>
    <cellStyle name="Input 2 11 2 3" xfId="23110" xr:uid="{C8DAFE84-1C13-4A2D-98C1-CF1D911AC9FA}"/>
    <cellStyle name="Input 2 11 2 4" xfId="23111" xr:uid="{40332AE4-363E-4314-976E-E3DE3EC50DDB}"/>
    <cellStyle name="Input 2 11 2 5" xfId="23112" xr:uid="{F932861E-41CD-4889-AFAE-AE1B9A46A6A0}"/>
    <cellStyle name="Input 2 11 2 6" xfId="23113" xr:uid="{4CBAA5C2-A398-4FD0-A9C8-48436A661739}"/>
    <cellStyle name="Input 2 11 3" xfId="23114" xr:uid="{BE7C00C4-A926-40C5-8996-52BACFE92BD6}"/>
    <cellStyle name="Input 2 11 3 2" xfId="23115" xr:uid="{471EF788-6631-4676-B814-CAF1F82D319D}"/>
    <cellStyle name="Input 2 11 3 3" xfId="23116" xr:uid="{BC66F34A-C637-49CA-8C71-018E7363F9B6}"/>
    <cellStyle name="Input 2 11 4" xfId="23117" xr:uid="{D94B5A8A-4367-4B22-B13D-D3C1D28E97F5}"/>
    <cellStyle name="Input 2 11 4 2" xfId="23118" xr:uid="{E46283B7-0110-44A3-BB6C-078C35852ACB}"/>
    <cellStyle name="Input 2 11 4 3" xfId="23119" xr:uid="{C2A14DFE-3AC8-4738-9F47-DE91DB20A42D}"/>
    <cellStyle name="Input 2 11 5" xfId="23120" xr:uid="{77BE1915-4222-4D30-A2A0-90B82ED02468}"/>
    <cellStyle name="Input 2 11 5 2" xfId="23121" xr:uid="{BA84FF59-E91C-4240-AB20-1A970F2B66C5}"/>
    <cellStyle name="Input 2 11 5 3" xfId="23122" xr:uid="{7ACECAF2-6057-4821-9BA8-D81B4EDBEC0D}"/>
    <cellStyle name="Input 2 11 6" xfId="23123" xr:uid="{60AB9C30-79E3-4257-9671-8591C9EF84C8}"/>
    <cellStyle name="Input 2 11 6 2" xfId="23124" xr:uid="{BAE08954-3BA4-429E-9E9C-04C9BF60CC06}"/>
    <cellStyle name="Input 2 11 6 3" xfId="23125" xr:uid="{796D2240-380C-4E2E-A970-CF62642FAD58}"/>
    <cellStyle name="Input 2 11 7" xfId="23126" xr:uid="{A1A5FCF4-9A26-4341-B1EE-63CD98537037}"/>
    <cellStyle name="Input 2 11 8" xfId="23127" xr:uid="{4C3D3837-5B2F-41F9-8991-09D2554AE76F}"/>
    <cellStyle name="Input 2 12" xfId="23128" xr:uid="{0108A93C-EDE7-43CC-8DBE-5C04715A0F75}"/>
    <cellStyle name="Input 2 12 2" xfId="23129" xr:uid="{5EC67A3B-79B4-4820-A401-6CEC7B95D2A4}"/>
    <cellStyle name="Input 2 12 2 2" xfId="23130" xr:uid="{EBE57F4F-6888-4E53-857C-3238C38BDEC4}"/>
    <cellStyle name="Input 2 12 2 3" xfId="23131" xr:uid="{38EDE24E-A8F4-4D5D-AD93-FE604CF98D57}"/>
    <cellStyle name="Input 2 12 2 4" xfId="23132" xr:uid="{9B04B67F-7B3D-451A-9116-82CB410B8B56}"/>
    <cellStyle name="Input 2 12 2 5" xfId="23133" xr:uid="{B1F10619-346B-43C1-9D75-EC13C2885C4E}"/>
    <cellStyle name="Input 2 12 2 6" xfId="23134" xr:uid="{C2FC33B9-7CD6-449C-98EA-786A53F90EF4}"/>
    <cellStyle name="Input 2 12 3" xfId="23135" xr:uid="{F0EE2A84-F75D-4185-9DEF-79FEA716D7FF}"/>
    <cellStyle name="Input 2 12 3 2" xfId="23136" xr:uid="{61B3DC7C-B7B8-4805-AFB3-4D6D0B7797AB}"/>
    <cellStyle name="Input 2 12 3 3" xfId="23137" xr:uid="{B79DC5B1-0DE5-4404-9A8E-3301749F5A19}"/>
    <cellStyle name="Input 2 12 4" xfId="23138" xr:uid="{F248E2DB-C5E2-4A14-B569-A38ABDB693AD}"/>
    <cellStyle name="Input 2 12 4 2" xfId="23139" xr:uid="{482BD0B2-468F-4789-8587-D0924FC09DA4}"/>
    <cellStyle name="Input 2 12 4 3" xfId="23140" xr:uid="{963D1EB0-B2AC-49CD-834B-659628233B69}"/>
    <cellStyle name="Input 2 12 5" xfId="23141" xr:uid="{84293721-B0F8-4629-9DAA-F214CE716FB4}"/>
    <cellStyle name="Input 2 12 5 2" xfId="23142" xr:uid="{0D18EF67-403B-43AE-B6CB-6DD520459540}"/>
    <cellStyle name="Input 2 12 5 3" xfId="23143" xr:uid="{9592FDE0-AC8A-4E89-8134-91715A53B787}"/>
    <cellStyle name="Input 2 12 6" xfId="23144" xr:uid="{3E2FAC05-FAE3-4E14-9435-AA2F840D1B18}"/>
    <cellStyle name="Input 2 12 6 2" xfId="23145" xr:uid="{3A17FEEC-E13B-4E9E-94A9-FEA1B684A474}"/>
    <cellStyle name="Input 2 12 6 3" xfId="23146" xr:uid="{3DB44832-1611-4A95-A8E3-0F6764AD8615}"/>
    <cellStyle name="Input 2 12 7" xfId="23147" xr:uid="{AD03EEB9-F763-45E8-B7AC-4E4F80816D6D}"/>
    <cellStyle name="Input 2 12 8" xfId="23148" xr:uid="{19DD57F0-6A69-4DD7-AA33-23785BD057EB}"/>
    <cellStyle name="Input 2 13" xfId="23149" xr:uid="{4BC47998-5A88-46BE-A2EF-588B221FEB88}"/>
    <cellStyle name="Input 2 13 2" xfId="23150" xr:uid="{4EF39637-C677-4FC9-B122-D5413B529D36}"/>
    <cellStyle name="Input 2 13 2 2" xfId="23151" xr:uid="{16FD3F25-7E4A-4376-937B-71F9A97D9DF0}"/>
    <cellStyle name="Input 2 13 2 3" xfId="23152" xr:uid="{DB135EBA-864F-4FF9-905E-E9F71A6B5C94}"/>
    <cellStyle name="Input 2 13 2 4" xfId="23153" xr:uid="{FA1DE8A2-179C-434B-A638-E2C6895A4159}"/>
    <cellStyle name="Input 2 13 2 5" xfId="23154" xr:uid="{D6E14EC3-8689-402C-9C4E-C3EC41CACF0E}"/>
    <cellStyle name="Input 2 13 2 6" xfId="23155" xr:uid="{4FF02EE0-12FB-479F-9CA1-6F722195A284}"/>
    <cellStyle name="Input 2 13 3" xfId="23156" xr:uid="{A9C4934D-4425-460C-8AB1-58168A355AFC}"/>
    <cellStyle name="Input 2 13 3 2" xfId="23157" xr:uid="{8883EEBB-9A0B-4CD5-AE31-E34E835D3D3D}"/>
    <cellStyle name="Input 2 13 3 3" xfId="23158" xr:uid="{22C34AC3-A0C0-4DE1-B54D-1C1370BBAD3C}"/>
    <cellStyle name="Input 2 13 4" xfId="23159" xr:uid="{C3D153A0-741A-444A-93AB-3BE12131192B}"/>
    <cellStyle name="Input 2 13 4 2" xfId="23160" xr:uid="{547A28AF-B2C4-4712-815E-51CB2EF6D714}"/>
    <cellStyle name="Input 2 13 4 3" xfId="23161" xr:uid="{CE86CF55-A8B9-4DAA-BF8A-CAB3AA3D0169}"/>
    <cellStyle name="Input 2 13 5" xfId="23162" xr:uid="{1F962D6B-912B-4F6B-BE38-99DCC32E76EE}"/>
    <cellStyle name="Input 2 13 5 2" xfId="23163" xr:uid="{45365883-1D02-4F83-9A7B-7B487DEB0411}"/>
    <cellStyle name="Input 2 13 5 3" xfId="23164" xr:uid="{609802DC-AAA6-4955-9F3D-656DB5C94CDA}"/>
    <cellStyle name="Input 2 13 6" xfId="23165" xr:uid="{F017229C-111E-4B51-976F-C5A1FAA8BA02}"/>
    <cellStyle name="Input 2 13 6 2" xfId="23166" xr:uid="{6E1F23D6-98D7-49C0-B70C-44D1DBFB0A14}"/>
    <cellStyle name="Input 2 13 6 3" xfId="23167" xr:uid="{2551ABFC-2AF6-4F1A-914C-D052D97F637B}"/>
    <cellStyle name="Input 2 13 7" xfId="23168" xr:uid="{AFCF16AE-7DDA-4BF2-A9F9-7D6B69272319}"/>
    <cellStyle name="Input 2 13 8" xfId="23169" xr:uid="{6A890B15-B0E4-45B3-A3C4-EF357DF994AC}"/>
    <cellStyle name="Input 2 14" xfId="23170" xr:uid="{567A41DD-EDAE-406D-8ECC-FC4A9961EBBC}"/>
    <cellStyle name="Input 2 14 2" xfId="23171" xr:uid="{B071637C-91DA-4E3E-9CE4-64471CA2A9DF}"/>
    <cellStyle name="Input 2 14 2 2" xfId="23172" xr:uid="{A96D389F-D925-4AE3-A343-E31219A49A35}"/>
    <cellStyle name="Input 2 14 2 3" xfId="23173" xr:uid="{CF5120D3-61A5-4B6A-8092-E3E7C9D68A4A}"/>
    <cellStyle name="Input 2 14 2 4" xfId="23174" xr:uid="{D039B1ED-0FAB-4654-BC64-2891AC4A332F}"/>
    <cellStyle name="Input 2 14 2 5" xfId="23175" xr:uid="{4245A18B-5DBC-48ED-A9B5-23CECD9BC88C}"/>
    <cellStyle name="Input 2 14 2 6" xfId="23176" xr:uid="{E6379773-4045-4151-96C8-7945B4568368}"/>
    <cellStyle name="Input 2 14 3" xfId="23177" xr:uid="{A4321BDB-57E5-45CB-B59C-EA79B31EFC6E}"/>
    <cellStyle name="Input 2 14 3 2" xfId="23178" xr:uid="{7A6A3ED2-BFE1-4E2C-914F-2BDD7FD22F70}"/>
    <cellStyle name="Input 2 14 3 3" xfId="23179" xr:uid="{C465629D-200B-4827-BD74-5A99AF2F8B50}"/>
    <cellStyle name="Input 2 14 4" xfId="23180" xr:uid="{07F18648-917B-4568-AED3-DD23986B619A}"/>
    <cellStyle name="Input 2 14 4 2" xfId="23181" xr:uid="{E2457ABC-AAD2-4749-91C6-6248C91FE6D3}"/>
    <cellStyle name="Input 2 14 4 3" xfId="23182" xr:uid="{7474ECF4-D78F-441E-8382-D671855F51E5}"/>
    <cellStyle name="Input 2 14 5" xfId="23183" xr:uid="{F503509B-52B3-4822-9341-6FEF7D8D658C}"/>
    <cellStyle name="Input 2 14 5 2" xfId="23184" xr:uid="{FCB271C9-3E9A-4F61-99E2-6CF424D4D99D}"/>
    <cellStyle name="Input 2 14 5 3" xfId="23185" xr:uid="{4B6D1A02-7CCA-4B6A-96D4-FB579B7170FA}"/>
    <cellStyle name="Input 2 14 6" xfId="23186" xr:uid="{9F7DDD4A-8498-4B08-8451-296F97CE0FD1}"/>
    <cellStyle name="Input 2 14 6 2" xfId="23187" xr:uid="{00DD9A39-11F8-4A62-B4DB-0042AC772355}"/>
    <cellStyle name="Input 2 14 6 3" xfId="23188" xr:uid="{3649BB61-AAD5-4A6C-A268-17AFC3ECB8FC}"/>
    <cellStyle name="Input 2 14 7" xfId="23189" xr:uid="{D0831BC1-5A16-46BB-8455-DFAA83596123}"/>
    <cellStyle name="Input 2 14 8" xfId="23190" xr:uid="{77F662A3-30D6-47F8-81B3-C8EE76777D76}"/>
    <cellStyle name="Input 2 15" xfId="23191" xr:uid="{AF4F4618-97A5-444E-B4A2-C9188291438A}"/>
    <cellStyle name="Input 2 15 2" xfId="23192" xr:uid="{18C23C65-6CCD-4635-BAEE-FE638197291E}"/>
    <cellStyle name="Input 2 15 2 2" xfId="23193" xr:uid="{92C62C40-D4FB-48FF-BAAF-1D471AF26AE2}"/>
    <cellStyle name="Input 2 15 2 3" xfId="23194" xr:uid="{12F2FA5B-8E42-4BBB-AABF-262EE6A9B2E2}"/>
    <cellStyle name="Input 2 15 2 4" xfId="23195" xr:uid="{7C6AF10D-7347-4CD3-9F71-F3C8F127D817}"/>
    <cellStyle name="Input 2 15 2 5" xfId="23196" xr:uid="{C386B281-5EBD-4F5B-857D-AA00BD2628FC}"/>
    <cellStyle name="Input 2 15 2 6" xfId="23197" xr:uid="{7318EF7A-BD98-45F7-BC5B-0F7AAE0C0F08}"/>
    <cellStyle name="Input 2 15 3" xfId="23198" xr:uid="{A713E3D6-379C-4C7F-A398-31EB4A6AE54D}"/>
    <cellStyle name="Input 2 15 3 2" xfId="23199" xr:uid="{555E6E37-FE10-4277-B236-2D03D3C731BA}"/>
    <cellStyle name="Input 2 15 3 3" xfId="23200" xr:uid="{5CA79C1F-BAB7-47F8-A8AE-E8ED3CDD4648}"/>
    <cellStyle name="Input 2 15 4" xfId="23201" xr:uid="{CBB06376-B29D-4C1E-A0F0-8F6193932C3A}"/>
    <cellStyle name="Input 2 15 4 2" xfId="23202" xr:uid="{984D79FC-C4B6-4FB2-ADD7-A4853F6FCAE2}"/>
    <cellStyle name="Input 2 15 4 3" xfId="23203" xr:uid="{C54B3F36-97C2-48D9-8104-F2F8AEF587B6}"/>
    <cellStyle name="Input 2 15 5" xfId="23204" xr:uid="{2D51680D-D983-4471-934E-BC0286E5D328}"/>
    <cellStyle name="Input 2 15 5 2" xfId="23205" xr:uid="{9F86EF52-6C3B-408F-8FAF-B0891F27D02B}"/>
    <cellStyle name="Input 2 15 5 3" xfId="23206" xr:uid="{E46F4E43-35B7-4D82-B0B9-6500FBAA310B}"/>
    <cellStyle name="Input 2 15 6" xfId="23207" xr:uid="{31D7EC75-E24D-4A46-AC15-363ED54CA68F}"/>
    <cellStyle name="Input 2 15 6 2" xfId="23208" xr:uid="{7A312826-D651-44F1-A753-9D9BFD30A463}"/>
    <cellStyle name="Input 2 15 6 3" xfId="23209" xr:uid="{8AC810CF-4581-4706-82A8-26427FD31FCD}"/>
    <cellStyle name="Input 2 15 7" xfId="23210" xr:uid="{19DF1AE8-E5D3-483A-A0F9-DD4D46B84A04}"/>
    <cellStyle name="Input 2 15 8" xfId="23211" xr:uid="{BC860F9F-B6BF-4026-A725-320649509FBD}"/>
    <cellStyle name="Input 2 16" xfId="23212" xr:uid="{B97882B9-4579-43AA-909E-798873D8E53F}"/>
    <cellStyle name="Input 2 16 2" xfId="23213" xr:uid="{49E5FFA9-43D3-4E16-9D5C-F5118E7E67B0}"/>
    <cellStyle name="Input 2 16 2 2" xfId="23214" xr:uid="{952848A1-AB71-4BAC-B70F-4A816AAA92F1}"/>
    <cellStyle name="Input 2 16 2 3" xfId="23215" xr:uid="{9D84B498-C8D9-49B6-BC58-EEEFF8701772}"/>
    <cellStyle name="Input 2 16 2 4" xfId="23216" xr:uid="{C96160F7-3FC4-4D16-B6D4-8A17942C8341}"/>
    <cellStyle name="Input 2 16 2 5" xfId="23217" xr:uid="{E3F64D35-1CFD-479C-A200-9440637DC8AD}"/>
    <cellStyle name="Input 2 16 2 6" xfId="23218" xr:uid="{DA6882C8-19C6-4150-AE6C-C93470249594}"/>
    <cellStyle name="Input 2 16 3" xfId="23219" xr:uid="{C15681D2-4954-4BA2-A2F6-56513938CDB9}"/>
    <cellStyle name="Input 2 16 3 2" xfId="23220" xr:uid="{B675853B-7039-41A7-9ADD-8CDC6DECFA71}"/>
    <cellStyle name="Input 2 16 3 3" xfId="23221" xr:uid="{7B7D19DE-DB02-4FD8-B3EB-007C64216390}"/>
    <cellStyle name="Input 2 16 4" xfId="23222" xr:uid="{3D7EC838-B0F0-41A0-B7F2-E437E04027BD}"/>
    <cellStyle name="Input 2 16 4 2" xfId="23223" xr:uid="{0BF44AB0-CC17-496E-A891-E8F45D02913A}"/>
    <cellStyle name="Input 2 16 4 3" xfId="23224" xr:uid="{F487C687-F395-494A-95F5-3DCB08FD81DD}"/>
    <cellStyle name="Input 2 16 5" xfId="23225" xr:uid="{73EE241D-9A1A-4750-ABD0-D2E4A38B3D2F}"/>
    <cellStyle name="Input 2 16 5 2" xfId="23226" xr:uid="{B46DDDF7-0AB2-4B5B-B481-F45A58E5807A}"/>
    <cellStyle name="Input 2 16 5 3" xfId="23227" xr:uid="{7375E1AB-896F-4F3E-8CBA-1038A1425D9C}"/>
    <cellStyle name="Input 2 16 6" xfId="23228" xr:uid="{309435A0-61CB-45FD-B041-C3AEECAD1026}"/>
    <cellStyle name="Input 2 16 6 2" xfId="23229" xr:uid="{F08EA8A3-7745-4D3F-8FCA-94CD681C87A9}"/>
    <cellStyle name="Input 2 16 6 3" xfId="23230" xr:uid="{D0133BFC-E8EA-464C-9C85-51267FEFED04}"/>
    <cellStyle name="Input 2 16 7" xfId="23231" xr:uid="{68AF625B-5637-4FEC-B15C-533CDC315F5F}"/>
    <cellStyle name="Input 2 16 8" xfId="23232" xr:uid="{C591E3A1-81D6-4F2F-9201-2F5E75789FF0}"/>
    <cellStyle name="Input 2 17" xfId="23233" xr:uid="{2069C0C0-3F12-400B-86E1-D301E8882831}"/>
    <cellStyle name="Input 2 17 2" xfId="23234" xr:uid="{29839E63-F0F4-496B-AB5B-0E967427F372}"/>
    <cellStyle name="Input 2 17 2 2" xfId="23235" xr:uid="{7D038FFE-B11D-45A7-8C27-1686075491EC}"/>
    <cellStyle name="Input 2 17 2 3" xfId="23236" xr:uid="{E7A1650C-B648-4287-9DCF-49D7F8CEA26B}"/>
    <cellStyle name="Input 2 17 2 4" xfId="23237" xr:uid="{B900996F-A529-4122-B0C2-CBFF6539A7A7}"/>
    <cellStyle name="Input 2 17 2 5" xfId="23238" xr:uid="{7E99B807-F7F1-4EAD-9612-4AC29A84B6A6}"/>
    <cellStyle name="Input 2 17 2 6" xfId="23239" xr:uid="{14A8F944-FC9A-4744-8290-8C2F78480322}"/>
    <cellStyle name="Input 2 17 3" xfId="23240" xr:uid="{4D842A3F-8D2C-467E-B9C2-C676B9D42395}"/>
    <cellStyle name="Input 2 17 3 2" xfId="23241" xr:uid="{74B41C57-F695-4909-BAE8-6684632493FB}"/>
    <cellStyle name="Input 2 17 3 3" xfId="23242" xr:uid="{E48C5EE2-A4D8-4392-8ED8-6F8A98C79A19}"/>
    <cellStyle name="Input 2 17 4" xfId="23243" xr:uid="{05E319F1-93CA-406D-AE56-814637A366C1}"/>
    <cellStyle name="Input 2 17 4 2" xfId="23244" xr:uid="{C8DA929E-549A-4F00-BC40-379BC84EBFA3}"/>
    <cellStyle name="Input 2 17 4 3" xfId="23245" xr:uid="{099E998D-8A38-4487-8F6C-9143CD422F44}"/>
    <cellStyle name="Input 2 17 5" xfId="23246" xr:uid="{DAE35DC8-A064-4E84-B36F-EE0CDED4363E}"/>
    <cellStyle name="Input 2 17 5 2" xfId="23247" xr:uid="{4948AB77-BEDC-46C5-852A-BA470C9ABB6D}"/>
    <cellStyle name="Input 2 17 5 3" xfId="23248" xr:uid="{F6A3D84D-C8F0-4A8C-8F6C-430FAEE66A89}"/>
    <cellStyle name="Input 2 17 6" xfId="23249" xr:uid="{8B368B63-5BCA-4693-9F46-3417075FC5C5}"/>
    <cellStyle name="Input 2 17 6 2" xfId="23250" xr:uid="{CAC4ED3E-8706-4E5C-82EB-3E104F58C308}"/>
    <cellStyle name="Input 2 17 6 3" xfId="23251" xr:uid="{C182EAB2-07A9-4279-8BB9-7262E988BB0B}"/>
    <cellStyle name="Input 2 17 7" xfId="23252" xr:uid="{B71B5AB4-49EB-40D7-A1E2-36F8B9C0DE47}"/>
    <cellStyle name="Input 2 17 8" xfId="23253" xr:uid="{51A24A7E-E08D-45FC-A09C-00D020FE1A9F}"/>
    <cellStyle name="Input 2 18" xfId="23254" xr:uid="{CF2D9AA1-205C-4E3F-B951-E3C11B22AA79}"/>
    <cellStyle name="Input 2 18 2" xfId="23255" xr:uid="{37DAB8FD-58C2-47C7-B9DA-D5BBAE811FF0}"/>
    <cellStyle name="Input 2 18 2 2" xfId="23256" xr:uid="{4D713883-2453-42EC-A250-24F1AD775133}"/>
    <cellStyle name="Input 2 18 2 3" xfId="23257" xr:uid="{B609D01B-DD11-4CEB-9B37-A7D2CDE1285A}"/>
    <cellStyle name="Input 2 18 2 4" xfId="23258" xr:uid="{7CAFA738-B4E8-4272-9654-1F314F39F6E8}"/>
    <cellStyle name="Input 2 18 2 5" xfId="23259" xr:uid="{3996ED0E-4DF7-4C45-93B3-F20287678899}"/>
    <cellStyle name="Input 2 18 2 6" xfId="23260" xr:uid="{BC910170-37F0-44AB-84BC-7226105055D2}"/>
    <cellStyle name="Input 2 18 3" xfId="23261" xr:uid="{CC6CBC94-22F7-4837-A7FC-B34D6EC0E6FD}"/>
    <cellStyle name="Input 2 18 3 2" xfId="23262" xr:uid="{3167C546-4EDE-4339-8C95-74FACBA77FD1}"/>
    <cellStyle name="Input 2 18 3 3" xfId="23263" xr:uid="{B37ABB08-8086-4943-9A16-BDF78A982DB9}"/>
    <cellStyle name="Input 2 18 4" xfId="23264" xr:uid="{7945ECBF-87FB-429C-B22A-B30DBC4F370C}"/>
    <cellStyle name="Input 2 18 4 2" xfId="23265" xr:uid="{BEBD151F-020A-4B37-BFE1-E911F382631E}"/>
    <cellStyle name="Input 2 18 4 3" xfId="23266" xr:uid="{1C4C8B42-CC8E-40D6-BF10-382ED851AFDC}"/>
    <cellStyle name="Input 2 18 5" xfId="23267" xr:uid="{4B805694-D85C-403B-95CC-86F6BCA2E249}"/>
    <cellStyle name="Input 2 18 5 2" xfId="23268" xr:uid="{D98A68FA-92F1-4B07-8A4C-C09B4965F3C7}"/>
    <cellStyle name="Input 2 18 5 3" xfId="23269" xr:uid="{4C36B457-8A47-4D73-A233-684C3AD01B26}"/>
    <cellStyle name="Input 2 18 6" xfId="23270" xr:uid="{7E8601DE-F781-4523-BED9-03135037B500}"/>
    <cellStyle name="Input 2 18 6 2" xfId="23271" xr:uid="{8D67EB9C-A95D-4728-9B86-2E1F113BA99C}"/>
    <cellStyle name="Input 2 18 6 3" xfId="23272" xr:uid="{F0D1D6D8-95C2-43E3-AEFF-851F2BF646CE}"/>
    <cellStyle name="Input 2 18 7" xfId="23273" xr:uid="{131E99F3-701D-4C08-A682-3A19FCCDAC9A}"/>
    <cellStyle name="Input 2 18 8" xfId="23274" xr:uid="{517E6FC4-03FE-402E-8647-FCC689EC6F63}"/>
    <cellStyle name="Input 2 19" xfId="23275" xr:uid="{426222C1-9185-4601-8857-B15F7D691104}"/>
    <cellStyle name="Input 2 19 2" xfId="23276" xr:uid="{D32BE93B-CCB5-4942-A53D-1592A60C1D00}"/>
    <cellStyle name="Input 2 19 2 2" xfId="23277" xr:uid="{3F2F5BFC-CE18-4E9A-B66D-B3337FFA1334}"/>
    <cellStyle name="Input 2 19 2 3" xfId="23278" xr:uid="{9D39938D-9462-40F9-9B27-3776E9A6B33A}"/>
    <cellStyle name="Input 2 19 2 4" xfId="23279" xr:uid="{26CB23E6-F61A-4828-BA74-73C635C27988}"/>
    <cellStyle name="Input 2 19 2 5" xfId="23280" xr:uid="{AABAC968-F0AA-4238-AF8A-010670E25DB7}"/>
    <cellStyle name="Input 2 19 2 6" xfId="23281" xr:uid="{02010027-4E42-46B4-B1BD-48DC7F8C7A27}"/>
    <cellStyle name="Input 2 19 3" xfId="23282" xr:uid="{AE7952BE-9207-4934-B75D-BFE8EE5ED34F}"/>
    <cellStyle name="Input 2 19 3 2" xfId="23283" xr:uid="{231D4D4F-2C1D-40E0-AB8A-721B034CE310}"/>
    <cellStyle name="Input 2 19 3 3" xfId="23284" xr:uid="{F9844B01-BEEE-4A3D-A914-87F31411D316}"/>
    <cellStyle name="Input 2 19 4" xfId="23285" xr:uid="{2DB87248-C1E7-4C20-9BB7-E719F3ECCC27}"/>
    <cellStyle name="Input 2 19 4 2" xfId="23286" xr:uid="{FE02009C-CC50-4713-A25D-46FFD398C54F}"/>
    <cellStyle name="Input 2 19 4 3" xfId="23287" xr:uid="{547AD48A-B9CB-4A85-822A-6B4896522CF8}"/>
    <cellStyle name="Input 2 19 5" xfId="23288" xr:uid="{46E7D034-DED7-407C-B046-D037B1B08BA6}"/>
    <cellStyle name="Input 2 19 5 2" xfId="23289" xr:uid="{DB806399-603E-46A2-8C7B-8B5672DEC69B}"/>
    <cellStyle name="Input 2 19 5 3" xfId="23290" xr:uid="{2A70BE82-843E-4626-A017-E129DD71D2BB}"/>
    <cellStyle name="Input 2 19 6" xfId="23291" xr:uid="{A47E4233-64B0-43AA-9D59-50591E8B92C4}"/>
    <cellStyle name="Input 2 19 6 2" xfId="23292" xr:uid="{CE31318C-ED3A-4EDC-B055-6C08CE5E19E8}"/>
    <cellStyle name="Input 2 19 6 3" xfId="23293" xr:uid="{B564B114-8E33-4CE1-B0DA-686B585DDD12}"/>
    <cellStyle name="Input 2 19 7" xfId="23294" xr:uid="{2E89990E-4FFE-452D-A112-EC4C1CCC8151}"/>
    <cellStyle name="Input 2 19 8" xfId="23295" xr:uid="{F64E8406-04CE-46E9-8D96-8DF4F49CB458}"/>
    <cellStyle name="Input 2 2" xfId="23296" xr:uid="{7B1C1DF9-1E26-46B8-B6AB-47F4E47982C4}"/>
    <cellStyle name="Input 2 2 10" xfId="23297" xr:uid="{93BD50B5-F535-4271-BE70-AC6ED8C3B487}"/>
    <cellStyle name="Input 2 2 10 2" xfId="23298" xr:uid="{BD8F3CF9-F7F9-47B3-BE32-BAF31B174CD1}"/>
    <cellStyle name="Input 2 2 10 2 2" xfId="23299" xr:uid="{5C56C3AC-7B97-42F9-8680-B1DC5648FBF6}"/>
    <cellStyle name="Input 2 2 10 2 3" xfId="23300" xr:uid="{FB7A77A7-F4BC-4FFA-8E25-E8D38DF605C6}"/>
    <cellStyle name="Input 2 2 10 2 4" xfId="23301" xr:uid="{4C7C77B1-13BC-4AD5-B9CB-5682A936102A}"/>
    <cellStyle name="Input 2 2 10 2 5" xfId="23302" xr:uid="{E4485839-823B-46C4-B1D6-4009C7C8C9EA}"/>
    <cellStyle name="Input 2 2 10 2 6" xfId="23303" xr:uid="{B2749A53-7199-46CA-9AA0-E21943B8C6AA}"/>
    <cellStyle name="Input 2 2 10 3" xfId="23304" xr:uid="{45D8C28C-DCE4-417F-BDDA-B29CD70076D5}"/>
    <cellStyle name="Input 2 2 10 3 2" xfId="23305" xr:uid="{B03A550F-F4F3-4336-BC71-8E99505A013F}"/>
    <cellStyle name="Input 2 2 10 3 3" xfId="23306" xr:uid="{F0106EC2-A61B-4F30-B022-46E937D7A2A1}"/>
    <cellStyle name="Input 2 2 10 4" xfId="23307" xr:uid="{45EDBA1C-DE64-473F-8363-EA78E0AEA12A}"/>
    <cellStyle name="Input 2 2 10 4 2" xfId="23308" xr:uid="{553D530B-A5D7-4379-8F7E-1CB08A5E17E4}"/>
    <cellStyle name="Input 2 2 10 4 3" xfId="23309" xr:uid="{714BD14B-1FB5-449F-B17B-7C355C764463}"/>
    <cellStyle name="Input 2 2 10 5" xfId="23310" xr:uid="{4FDB73DC-1EAC-49E1-B5CA-88B4790E2385}"/>
    <cellStyle name="Input 2 2 10 5 2" xfId="23311" xr:uid="{4B3E4721-F807-436E-9DDD-E3E3950DF147}"/>
    <cellStyle name="Input 2 2 10 5 3" xfId="23312" xr:uid="{664B366D-05B7-4E67-A74B-6A76AC5917DE}"/>
    <cellStyle name="Input 2 2 10 6" xfId="23313" xr:uid="{DF57C0E9-4F18-4E6E-8249-26C7D0018F4D}"/>
    <cellStyle name="Input 2 2 10 6 2" xfId="23314" xr:uid="{45D7E6D6-2F24-4B27-89F6-3B626A2DA2FE}"/>
    <cellStyle name="Input 2 2 10 6 3" xfId="23315" xr:uid="{6C7A8C46-6B3C-471A-903A-DF6F3FA50623}"/>
    <cellStyle name="Input 2 2 10 7" xfId="23316" xr:uid="{C6C3D8D5-122A-415B-AEC4-17407EDE65A1}"/>
    <cellStyle name="Input 2 2 10 8" xfId="23317" xr:uid="{66E3BFE1-CD18-44C9-9C2C-BA35CAB2436F}"/>
    <cellStyle name="Input 2 2 11" xfId="23318" xr:uid="{EC529EE4-5AE0-466B-8E8C-BE455C9D6C89}"/>
    <cellStyle name="Input 2 2 11 2" xfId="23319" xr:uid="{B7475C02-3AFB-4FD3-8A99-726BA346EDD2}"/>
    <cellStyle name="Input 2 2 11 2 2" xfId="23320" xr:uid="{AAFF6C65-B996-4215-B641-2DBD5A5B07D8}"/>
    <cellStyle name="Input 2 2 11 2 3" xfId="23321" xr:uid="{793975B5-05D9-4566-8CC8-567362CE89FC}"/>
    <cellStyle name="Input 2 2 11 2 4" xfId="23322" xr:uid="{5838AD08-9000-4564-BDA3-BCC41BA2122E}"/>
    <cellStyle name="Input 2 2 11 2 5" xfId="23323" xr:uid="{E7BE0EC7-5454-4BB4-9C1B-302EB97216BB}"/>
    <cellStyle name="Input 2 2 11 2 6" xfId="23324" xr:uid="{D97DB192-9D22-48D5-87BA-2ED8C720990E}"/>
    <cellStyle name="Input 2 2 11 3" xfId="23325" xr:uid="{2F25CC7E-CD07-42D5-AD13-F59FFCE9A74C}"/>
    <cellStyle name="Input 2 2 11 3 2" xfId="23326" xr:uid="{BBC5AEB3-552E-408F-961B-B4B1ADE3A484}"/>
    <cellStyle name="Input 2 2 11 3 3" xfId="23327" xr:uid="{4F0A3D52-2E35-4B1B-9A25-8ADC101ABD25}"/>
    <cellStyle name="Input 2 2 11 4" xfId="23328" xr:uid="{EF445656-28C9-47CA-90EB-A3F8C66CA5FF}"/>
    <cellStyle name="Input 2 2 11 4 2" xfId="23329" xr:uid="{E855F8B1-0758-4B7D-A2C8-660F1907D6D2}"/>
    <cellStyle name="Input 2 2 11 4 3" xfId="23330" xr:uid="{35168C83-1C39-4CC9-9B40-E08DF1366C83}"/>
    <cellStyle name="Input 2 2 11 5" xfId="23331" xr:uid="{2676C22E-F152-4E7F-AEC0-41D283C1F0E6}"/>
    <cellStyle name="Input 2 2 11 5 2" xfId="23332" xr:uid="{86430AC0-06F7-4D71-B213-0BB66958D023}"/>
    <cellStyle name="Input 2 2 11 5 3" xfId="23333" xr:uid="{7C905B39-58B8-49CA-A175-979CA1B5D32C}"/>
    <cellStyle name="Input 2 2 11 6" xfId="23334" xr:uid="{6448D18D-7D85-49C2-8C80-134BFC3B7395}"/>
    <cellStyle name="Input 2 2 11 6 2" xfId="23335" xr:uid="{D3026AE3-780F-4156-AD60-36A631A58862}"/>
    <cellStyle name="Input 2 2 11 6 3" xfId="23336" xr:uid="{971660E6-4E9D-45DE-BC81-7D50FA685C4B}"/>
    <cellStyle name="Input 2 2 11 7" xfId="23337" xr:uid="{C25D5990-995F-4EFA-891C-39134A36A518}"/>
    <cellStyle name="Input 2 2 11 8" xfId="23338" xr:uid="{0DD23450-A9C3-4F3D-9A47-58C42902B699}"/>
    <cellStyle name="Input 2 2 12" xfId="23339" xr:uid="{384420DB-FBDC-4C9C-A662-A9E45D3EA60F}"/>
    <cellStyle name="Input 2 2 12 2" xfId="23340" xr:uid="{19FB2E18-6F27-4571-9374-88FAE3E38143}"/>
    <cellStyle name="Input 2 2 12 2 2" xfId="23341" xr:uid="{10B96D98-FB78-4688-A3A7-2815CFF20CAA}"/>
    <cellStyle name="Input 2 2 12 2 3" xfId="23342" xr:uid="{170ED9BE-46AA-49C4-A4C3-B8222FB01757}"/>
    <cellStyle name="Input 2 2 12 2 4" xfId="23343" xr:uid="{D685A6D4-A81C-4BE9-89B1-392E69ADFAC1}"/>
    <cellStyle name="Input 2 2 12 2 5" xfId="23344" xr:uid="{334DA71F-2C9B-4780-A8F2-F6AF3FAA7001}"/>
    <cellStyle name="Input 2 2 12 2 6" xfId="23345" xr:uid="{CCDF57B3-B586-40FB-8D7F-13F9EE701B14}"/>
    <cellStyle name="Input 2 2 12 3" xfId="23346" xr:uid="{658F72B4-5956-4FF8-A464-48CFEA77D788}"/>
    <cellStyle name="Input 2 2 12 3 2" xfId="23347" xr:uid="{DA4C1C9B-9993-498F-8D02-32F7B4623C35}"/>
    <cellStyle name="Input 2 2 12 3 3" xfId="23348" xr:uid="{320BA1A7-D4C2-4D34-A80B-9C79C2E24BCD}"/>
    <cellStyle name="Input 2 2 12 4" xfId="23349" xr:uid="{FD2F4EB8-3038-4054-9FCD-D6663D574D23}"/>
    <cellStyle name="Input 2 2 12 4 2" xfId="23350" xr:uid="{BA226334-D09B-4871-A7A0-77336825E054}"/>
    <cellStyle name="Input 2 2 12 4 3" xfId="23351" xr:uid="{F9ED5868-DE8B-4EA4-8F6A-D8E4BF874AE2}"/>
    <cellStyle name="Input 2 2 12 5" xfId="23352" xr:uid="{BEB21061-A484-4570-B68C-7F1F04F0843C}"/>
    <cellStyle name="Input 2 2 12 5 2" xfId="23353" xr:uid="{209B6D47-C022-4791-A694-88A4004430D8}"/>
    <cellStyle name="Input 2 2 12 5 3" xfId="23354" xr:uid="{17E66028-8B26-4ACF-81D7-F88C24D7222A}"/>
    <cellStyle name="Input 2 2 12 6" xfId="23355" xr:uid="{96FDADE5-16F6-4161-848E-092F147FC9BD}"/>
    <cellStyle name="Input 2 2 12 6 2" xfId="23356" xr:uid="{51CFFC3D-65E0-4727-87D9-488467F963BF}"/>
    <cellStyle name="Input 2 2 12 6 3" xfId="23357" xr:uid="{71046FFE-51AF-410D-9CDD-360C94281DF9}"/>
    <cellStyle name="Input 2 2 12 7" xfId="23358" xr:uid="{8F34AB17-79FA-4635-A13E-7A567E011035}"/>
    <cellStyle name="Input 2 2 12 8" xfId="23359" xr:uid="{A9739474-D5EE-459B-A3A5-CA91D639EDE6}"/>
    <cellStyle name="Input 2 2 13" xfId="23360" xr:uid="{0A9088D6-88A6-434D-BFCF-8F3AD48A2D92}"/>
    <cellStyle name="Input 2 2 13 2" xfId="23361" xr:uid="{1794EB51-AB88-4993-BB3A-C1FF7812B16B}"/>
    <cellStyle name="Input 2 2 13 2 2" xfId="23362" xr:uid="{FCD414E1-48DE-46DE-925B-0C4B18D6E8DA}"/>
    <cellStyle name="Input 2 2 13 2 3" xfId="23363" xr:uid="{71BEDEB8-1331-45DF-B2F1-11FA291407FC}"/>
    <cellStyle name="Input 2 2 13 2 4" xfId="23364" xr:uid="{B7F7EC87-2201-4B65-94E4-7B26DA88C800}"/>
    <cellStyle name="Input 2 2 13 2 5" xfId="23365" xr:uid="{C4858984-83AF-439F-995D-B691D4000235}"/>
    <cellStyle name="Input 2 2 13 2 6" xfId="23366" xr:uid="{44BA8CD9-E07E-4841-BB27-6FB272C798B9}"/>
    <cellStyle name="Input 2 2 13 3" xfId="23367" xr:uid="{1A2E8B0D-B6E4-4FCD-B3E1-0E9380DC8F94}"/>
    <cellStyle name="Input 2 2 13 3 2" xfId="23368" xr:uid="{1F7B3AA8-D4FD-4252-825A-959A91BB5CB7}"/>
    <cellStyle name="Input 2 2 13 3 3" xfId="23369" xr:uid="{E97B7852-49B0-4645-960F-33266046658E}"/>
    <cellStyle name="Input 2 2 13 4" xfId="23370" xr:uid="{100FDEE5-1142-4407-9196-D791C7048F5A}"/>
    <cellStyle name="Input 2 2 13 4 2" xfId="23371" xr:uid="{29B73F83-92A3-4287-863C-AED1F8E52FBA}"/>
    <cellStyle name="Input 2 2 13 4 3" xfId="23372" xr:uid="{579585A9-2E1F-4E7F-84EA-C68DD5CB3A1B}"/>
    <cellStyle name="Input 2 2 13 5" xfId="23373" xr:uid="{9B89F8AF-AF02-4C7A-A8DB-0BF72A813AB8}"/>
    <cellStyle name="Input 2 2 13 5 2" xfId="23374" xr:uid="{688BBBE2-5A26-460B-B454-511E2A61FBC3}"/>
    <cellStyle name="Input 2 2 13 5 3" xfId="23375" xr:uid="{FF4AD3C5-AF05-4039-87C9-B60A55CA0B0C}"/>
    <cellStyle name="Input 2 2 13 6" xfId="23376" xr:uid="{0E1A2E42-3E86-42C0-87C2-69AEEF7F5B6B}"/>
    <cellStyle name="Input 2 2 13 6 2" xfId="23377" xr:uid="{9B4CBE6E-1E02-441D-AFA1-634DB1FC1A68}"/>
    <cellStyle name="Input 2 2 13 6 3" xfId="23378" xr:uid="{952E2FBF-9E02-475C-814C-3C858F24A05B}"/>
    <cellStyle name="Input 2 2 13 7" xfId="23379" xr:uid="{248EFCAB-2BD8-4536-A116-6D4AC9069817}"/>
    <cellStyle name="Input 2 2 13 8" xfId="23380" xr:uid="{8584A7D8-ADEA-4E2D-A6AF-185546156291}"/>
    <cellStyle name="Input 2 2 14" xfId="23381" xr:uid="{85D58756-24EB-4F5B-A71C-1BA369664679}"/>
    <cellStyle name="Input 2 2 14 2" xfId="23382" xr:uid="{CDAE3ED7-0268-4A77-A010-96D4D80CFAB2}"/>
    <cellStyle name="Input 2 2 14 2 2" xfId="23383" xr:uid="{BB60DEC6-A95D-4D6D-88C4-B4E75D22E840}"/>
    <cellStyle name="Input 2 2 14 2 3" xfId="23384" xr:uid="{152A29A7-ECD2-407B-83AA-76C8B638A1B1}"/>
    <cellStyle name="Input 2 2 14 2 4" xfId="23385" xr:uid="{594DA239-948B-4892-862B-83A7CA7E3B55}"/>
    <cellStyle name="Input 2 2 14 2 5" xfId="23386" xr:uid="{63E20A56-FBCE-4D47-A844-7E85EDE574A9}"/>
    <cellStyle name="Input 2 2 14 2 6" xfId="23387" xr:uid="{D4636117-DB02-4595-847A-71B081913E34}"/>
    <cellStyle name="Input 2 2 14 3" xfId="23388" xr:uid="{7AFBAABC-6817-4063-AE6C-97DC681C8E6C}"/>
    <cellStyle name="Input 2 2 14 3 2" xfId="23389" xr:uid="{D5D324BF-12C8-4629-9DCF-04DD39FEE501}"/>
    <cellStyle name="Input 2 2 14 3 3" xfId="23390" xr:uid="{AA868C4C-211A-4C63-BEBD-8CC50739C824}"/>
    <cellStyle name="Input 2 2 14 4" xfId="23391" xr:uid="{1A482F43-04C9-4FD7-B2E5-1217F95ECB11}"/>
    <cellStyle name="Input 2 2 14 4 2" xfId="23392" xr:uid="{23BEFF48-DC5B-4073-86D5-CCC6F1D36B06}"/>
    <cellStyle name="Input 2 2 14 4 3" xfId="23393" xr:uid="{FE6DA78E-E1AB-4D7A-82AE-277A8EF0990A}"/>
    <cellStyle name="Input 2 2 14 5" xfId="23394" xr:uid="{12A10DB2-FFF2-4421-905F-1CD451581773}"/>
    <cellStyle name="Input 2 2 14 5 2" xfId="23395" xr:uid="{07BA2AA0-3EEE-43C3-97F2-847CE27C2D12}"/>
    <cellStyle name="Input 2 2 14 5 3" xfId="23396" xr:uid="{9DD2F3D4-457D-43E6-9D9F-39A6076FECAA}"/>
    <cellStyle name="Input 2 2 14 6" xfId="23397" xr:uid="{9461B40B-4CAE-455A-8503-F881DEA06261}"/>
    <cellStyle name="Input 2 2 14 6 2" xfId="23398" xr:uid="{05F16304-1389-4492-BEBE-DB1FFEFD5D8E}"/>
    <cellStyle name="Input 2 2 14 6 3" xfId="23399" xr:uid="{74E56AA3-82FB-4E95-978C-865BD63D8E81}"/>
    <cellStyle name="Input 2 2 14 7" xfId="23400" xr:uid="{42A9FF90-EC13-45E9-82B2-B23F10F44BAD}"/>
    <cellStyle name="Input 2 2 14 8" xfId="23401" xr:uid="{A8FCDD9D-4F3A-4144-86BD-8397E281BD99}"/>
    <cellStyle name="Input 2 2 15" xfId="23402" xr:uid="{3392A839-8B72-4C68-80E7-2CE3993EA0BF}"/>
    <cellStyle name="Input 2 2 15 2" xfId="23403" xr:uid="{F90AAC26-2777-4EC2-9EC9-CA989A6E0597}"/>
    <cellStyle name="Input 2 2 15 2 2" xfId="23404" xr:uid="{AF7CB86C-D9EC-47FD-B864-0E3CAB2A2390}"/>
    <cellStyle name="Input 2 2 15 2 3" xfId="23405" xr:uid="{B34CDE27-ABFB-457D-9B64-4D57D0D13AA6}"/>
    <cellStyle name="Input 2 2 15 2 4" xfId="23406" xr:uid="{02496B11-9F99-44BE-81B9-9200BFD55660}"/>
    <cellStyle name="Input 2 2 15 2 5" xfId="23407" xr:uid="{CA594C01-87E1-4975-83DA-B857DA29C0F5}"/>
    <cellStyle name="Input 2 2 15 2 6" xfId="23408" xr:uid="{AB56927C-1720-417E-808D-700874A4E6DE}"/>
    <cellStyle name="Input 2 2 15 3" xfId="23409" xr:uid="{B3898EEE-E0DA-47FD-B6CF-C3F2BFED3ADC}"/>
    <cellStyle name="Input 2 2 15 3 2" xfId="23410" xr:uid="{19D02472-E90C-4959-A806-AB6383FB0708}"/>
    <cellStyle name="Input 2 2 15 3 3" xfId="23411" xr:uid="{8D38EFCA-F7CD-4D25-82DF-1FB6F8C49350}"/>
    <cellStyle name="Input 2 2 15 4" xfId="23412" xr:uid="{D9374877-0FAD-4D79-BB41-5FE8AB0D2459}"/>
    <cellStyle name="Input 2 2 15 4 2" xfId="23413" xr:uid="{C00C3009-F0C3-4939-86F1-15BA615A0483}"/>
    <cellStyle name="Input 2 2 15 4 3" xfId="23414" xr:uid="{51B43DA5-CD78-4F6E-9CDC-7A7AE18FB1C3}"/>
    <cellStyle name="Input 2 2 15 5" xfId="23415" xr:uid="{0A543DB3-0801-4E9C-98D4-8E8A334CE183}"/>
    <cellStyle name="Input 2 2 15 5 2" xfId="23416" xr:uid="{11F424F9-A9AD-4A89-A1AD-317E4E282E75}"/>
    <cellStyle name="Input 2 2 15 5 3" xfId="23417" xr:uid="{E417B741-C635-435C-AC37-9A35B0F718FB}"/>
    <cellStyle name="Input 2 2 15 6" xfId="23418" xr:uid="{A5169BDD-5CEC-4812-B376-48CA97DC649A}"/>
    <cellStyle name="Input 2 2 15 6 2" xfId="23419" xr:uid="{668C65C9-88D3-46C9-B912-9DC48FD7843F}"/>
    <cellStyle name="Input 2 2 15 6 3" xfId="23420" xr:uid="{EA7D121A-9757-48AD-95B8-717F7C1E54BC}"/>
    <cellStyle name="Input 2 2 15 7" xfId="23421" xr:uid="{ACE9CB09-FC0F-471A-956B-28154E61B868}"/>
    <cellStyle name="Input 2 2 15 8" xfId="23422" xr:uid="{308371D4-F02B-42DE-A93F-3E65BA0F6B71}"/>
    <cellStyle name="Input 2 2 16" xfId="23423" xr:uid="{A54E6BD4-2488-4B97-B9D7-9A932D9A5FB1}"/>
    <cellStyle name="Input 2 2 16 2" xfId="23424" xr:uid="{063CFC49-EBAE-4874-9C12-7B68572C52FF}"/>
    <cellStyle name="Input 2 2 16 2 2" xfId="23425" xr:uid="{863FC22F-07DA-419F-8550-87B39B81DFBF}"/>
    <cellStyle name="Input 2 2 16 2 3" xfId="23426" xr:uid="{5BC5CEC5-8240-407C-9EBC-C02B5B029DF8}"/>
    <cellStyle name="Input 2 2 16 2 4" xfId="23427" xr:uid="{2792E9E8-A86D-4DF7-A937-2DFB00F34314}"/>
    <cellStyle name="Input 2 2 16 2 5" xfId="23428" xr:uid="{B8B31232-8412-4963-AE16-357EF8FCDBF9}"/>
    <cellStyle name="Input 2 2 16 2 6" xfId="23429" xr:uid="{0E5547BC-EBD2-4DE3-9534-EAF9A85DFB85}"/>
    <cellStyle name="Input 2 2 16 3" xfId="23430" xr:uid="{CCB396CE-5C6F-41FF-9AC8-022FE15BAD1B}"/>
    <cellStyle name="Input 2 2 16 3 2" xfId="23431" xr:uid="{32FD2BE6-E58E-428B-A9D3-BF032F0689F5}"/>
    <cellStyle name="Input 2 2 16 3 3" xfId="23432" xr:uid="{9363FB1F-7102-430D-95D2-69A941BD49DD}"/>
    <cellStyle name="Input 2 2 16 4" xfId="23433" xr:uid="{7A999875-09A3-4F66-BC4D-67720BF281CE}"/>
    <cellStyle name="Input 2 2 16 4 2" xfId="23434" xr:uid="{17AAEBAB-74C8-426B-8B4C-37C37B559C66}"/>
    <cellStyle name="Input 2 2 16 4 3" xfId="23435" xr:uid="{CD138EBE-4C1D-4247-BD31-B993A953CDC6}"/>
    <cellStyle name="Input 2 2 16 5" xfId="23436" xr:uid="{BFB4FE0E-202B-4F99-9915-9BAC06C0BA56}"/>
    <cellStyle name="Input 2 2 16 5 2" xfId="23437" xr:uid="{7E8B936B-5F8C-4564-ABD1-DCD4FC810F32}"/>
    <cellStyle name="Input 2 2 16 5 3" xfId="23438" xr:uid="{564A53B6-231C-407E-825F-9A250BFE812A}"/>
    <cellStyle name="Input 2 2 16 6" xfId="23439" xr:uid="{404C863B-34CD-4B41-BE53-B5BFDF3A9A90}"/>
    <cellStyle name="Input 2 2 16 6 2" xfId="23440" xr:uid="{C659BDA6-8A3C-43E7-8D4B-50DC8119C8E1}"/>
    <cellStyle name="Input 2 2 16 6 3" xfId="23441" xr:uid="{EA4B92C4-95F0-49AF-8285-54D80FACC5F6}"/>
    <cellStyle name="Input 2 2 16 7" xfId="23442" xr:uid="{596D4393-9DA7-4F77-81CD-8AF8CC5E8F3C}"/>
    <cellStyle name="Input 2 2 16 8" xfId="23443" xr:uid="{B3ECFAB6-79AB-416F-A0CA-A68163D5077D}"/>
    <cellStyle name="Input 2 2 17" xfId="23444" xr:uid="{09797F5B-135D-4BA7-AA6C-1EA3DEE23FD1}"/>
    <cellStyle name="Input 2 2 17 2" xfId="23445" xr:uid="{4A0DCD78-DB44-4BF8-A65E-331EBA6DCD5C}"/>
    <cellStyle name="Input 2 2 17 2 2" xfId="23446" xr:uid="{15AF8A74-6707-4436-8595-BF20D9C81A22}"/>
    <cellStyle name="Input 2 2 17 2 3" xfId="23447" xr:uid="{43156C90-D235-4BE4-9003-13BFE0AC6B59}"/>
    <cellStyle name="Input 2 2 17 2 4" xfId="23448" xr:uid="{98252A8C-B109-416B-AE4D-B58669A085B6}"/>
    <cellStyle name="Input 2 2 17 2 5" xfId="23449" xr:uid="{48456A82-FC5C-4007-9624-E37F57032E66}"/>
    <cellStyle name="Input 2 2 17 2 6" xfId="23450" xr:uid="{810B2E7A-27C8-4D4F-9609-C051D9AC8DCD}"/>
    <cellStyle name="Input 2 2 17 3" xfId="23451" xr:uid="{12824014-092B-4F2F-A538-4DBF049F2DB6}"/>
    <cellStyle name="Input 2 2 17 3 2" xfId="23452" xr:uid="{B24CA76D-FF3E-4BB4-8E06-9D8FC144D76A}"/>
    <cellStyle name="Input 2 2 17 3 3" xfId="23453" xr:uid="{658E9343-49FF-4E1C-A24D-AE320E1D9AF3}"/>
    <cellStyle name="Input 2 2 17 4" xfId="23454" xr:uid="{3560FCE3-16A7-44C8-8BF8-6ADCD362E3CE}"/>
    <cellStyle name="Input 2 2 17 4 2" xfId="23455" xr:uid="{0ABAA9DB-FE7D-4A8C-AA02-7DC3E21B47E5}"/>
    <cellStyle name="Input 2 2 17 4 3" xfId="23456" xr:uid="{8230F7D9-0690-4D63-AB5D-59CCB9F35645}"/>
    <cellStyle name="Input 2 2 17 5" xfId="23457" xr:uid="{04F486E0-8DB3-4E75-878F-A13C088DB651}"/>
    <cellStyle name="Input 2 2 17 5 2" xfId="23458" xr:uid="{96CBAEED-F598-4DEF-9864-822B238FD68B}"/>
    <cellStyle name="Input 2 2 17 5 3" xfId="23459" xr:uid="{937AB753-7B08-4AC9-8740-9CA0F03F420B}"/>
    <cellStyle name="Input 2 2 17 6" xfId="23460" xr:uid="{809241B4-87B3-40B9-B4D2-8CF42F5E1EB9}"/>
    <cellStyle name="Input 2 2 17 6 2" xfId="23461" xr:uid="{EBAB0393-E249-4574-ABC6-03902BC70D13}"/>
    <cellStyle name="Input 2 2 17 6 3" xfId="23462" xr:uid="{030A206B-7F3D-4F83-A4F1-3F9329D69D14}"/>
    <cellStyle name="Input 2 2 17 7" xfId="23463" xr:uid="{46F8E083-5649-4834-B260-16B3BEFC6F39}"/>
    <cellStyle name="Input 2 2 17 8" xfId="23464" xr:uid="{529A04A5-CEA3-4956-97D7-F4DBAD16C6EA}"/>
    <cellStyle name="Input 2 2 18" xfId="23465" xr:uid="{B95E5D3B-1F9D-43AA-AB1D-2B2FBE6ACF93}"/>
    <cellStyle name="Input 2 2 18 2" xfId="23466" xr:uid="{A2165832-3666-4C05-8026-6FECBCAA2991}"/>
    <cellStyle name="Input 2 2 18 2 2" xfId="23467" xr:uid="{58383AFA-07F2-4A05-AE71-96824595AA17}"/>
    <cellStyle name="Input 2 2 18 2 3" xfId="23468" xr:uid="{C46CEC18-2E52-424E-8B08-5B6B3FF709C1}"/>
    <cellStyle name="Input 2 2 18 2 4" xfId="23469" xr:uid="{47E4672D-3F55-4CE2-8A7A-512018AC0F2C}"/>
    <cellStyle name="Input 2 2 18 2 5" xfId="23470" xr:uid="{465AF2F5-67AE-45D9-BCA4-5A77555192E6}"/>
    <cellStyle name="Input 2 2 18 2 6" xfId="23471" xr:uid="{4048AD79-C8B9-4650-8967-F50CB94B0727}"/>
    <cellStyle name="Input 2 2 18 3" xfId="23472" xr:uid="{E0C14FAA-13D4-4F88-B8A0-6DAABE18A9DA}"/>
    <cellStyle name="Input 2 2 18 3 2" xfId="23473" xr:uid="{0DB9ECC4-B784-4D2E-98DB-7A66C60590D3}"/>
    <cellStyle name="Input 2 2 18 3 3" xfId="23474" xr:uid="{B04077DD-5834-491F-923C-5FB0FCEFE777}"/>
    <cellStyle name="Input 2 2 18 4" xfId="23475" xr:uid="{14D50807-20CC-4067-8E7A-90697AC96FE9}"/>
    <cellStyle name="Input 2 2 18 4 2" xfId="23476" xr:uid="{1B5EE364-A25B-48A4-8A0C-A16D52B4C67B}"/>
    <cellStyle name="Input 2 2 18 4 3" xfId="23477" xr:uid="{06878AC9-05CE-4FB6-8372-37BEE76E17DD}"/>
    <cellStyle name="Input 2 2 18 5" xfId="23478" xr:uid="{433F06F5-E3C0-4889-AE91-778D1742B7C5}"/>
    <cellStyle name="Input 2 2 18 5 2" xfId="23479" xr:uid="{53BF7992-761F-491B-BD26-CD8152147EDF}"/>
    <cellStyle name="Input 2 2 18 5 3" xfId="23480" xr:uid="{1AA7A25E-2E69-4DED-8990-C677E8869AD5}"/>
    <cellStyle name="Input 2 2 18 6" xfId="23481" xr:uid="{450A5273-F5EC-46F9-826A-7F3D1512D1B6}"/>
    <cellStyle name="Input 2 2 18 6 2" xfId="23482" xr:uid="{0038EB4C-31CC-4E59-9F62-E1870D037F61}"/>
    <cellStyle name="Input 2 2 18 6 3" xfId="23483" xr:uid="{3C363F2E-BBBE-4A4C-BAAA-61335DB223A8}"/>
    <cellStyle name="Input 2 2 18 7" xfId="23484" xr:uid="{A2D0BDC9-BFD6-4870-A5B6-0687C4CEA0B0}"/>
    <cellStyle name="Input 2 2 18 8" xfId="23485" xr:uid="{39EE583A-7142-48F3-9356-D010167F3494}"/>
    <cellStyle name="Input 2 2 19" xfId="23486" xr:uid="{75E59EAD-F40A-4FBB-8940-BB6EECA28571}"/>
    <cellStyle name="Input 2 2 19 2" xfId="23487" xr:uid="{1A3BB275-A396-43C5-8390-84FE73E609B0}"/>
    <cellStyle name="Input 2 2 19 2 2" xfId="23488" xr:uid="{B082D8D1-7CDB-4D53-B681-7DAC2FDF19D5}"/>
    <cellStyle name="Input 2 2 19 2 3" xfId="23489" xr:uid="{C0AFCFF4-D076-4182-B750-9CF0C9BD6B43}"/>
    <cellStyle name="Input 2 2 19 2 4" xfId="23490" xr:uid="{FA47990D-2416-478E-A8EB-6BF2BBE2604B}"/>
    <cellStyle name="Input 2 2 19 2 5" xfId="23491" xr:uid="{2C577BAF-C22D-4ECE-92B9-C7FCD451A153}"/>
    <cellStyle name="Input 2 2 19 2 6" xfId="23492" xr:uid="{E324CF4A-662B-40F0-8458-227D8F34DE3B}"/>
    <cellStyle name="Input 2 2 19 3" xfId="23493" xr:uid="{A41D32F5-A3D7-4955-9D8F-F746ED9BE846}"/>
    <cellStyle name="Input 2 2 19 3 2" xfId="23494" xr:uid="{792AE60D-70A6-4042-9729-5204D364D800}"/>
    <cellStyle name="Input 2 2 19 3 3" xfId="23495" xr:uid="{B97AD9A9-EB83-424F-BC9B-A410947E1647}"/>
    <cellStyle name="Input 2 2 19 4" xfId="23496" xr:uid="{54B3D658-D151-4BF3-A7A7-563C6FF35002}"/>
    <cellStyle name="Input 2 2 19 4 2" xfId="23497" xr:uid="{9ED70014-3408-4CE0-A97A-23AAC86025FB}"/>
    <cellStyle name="Input 2 2 19 4 3" xfId="23498" xr:uid="{F3450A53-7DAC-4753-99D7-C655C52DFE71}"/>
    <cellStyle name="Input 2 2 19 5" xfId="23499" xr:uid="{43E1FEB7-A69E-40F6-91A0-E5A7AD4B6D52}"/>
    <cellStyle name="Input 2 2 19 5 2" xfId="23500" xr:uid="{D97BA016-FA79-44CF-9759-A2E0BC154591}"/>
    <cellStyle name="Input 2 2 19 5 3" xfId="23501" xr:uid="{CFF48647-2965-4809-BF35-76AD06A2B488}"/>
    <cellStyle name="Input 2 2 19 6" xfId="23502" xr:uid="{A06B4FF5-DD71-4BBE-BF71-2695768F4DD1}"/>
    <cellStyle name="Input 2 2 19 6 2" xfId="23503" xr:uid="{8A8FD78C-DA6E-434B-986D-793B25624991}"/>
    <cellStyle name="Input 2 2 19 6 3" xfId="23504" xr:uid="{E1381F8C-416D-40BD-A454-E3EEB048779A}"/>
    <cellStyle name="Input 2 2 19 7" xfId="23505" xr:uid="{B800BDDF-BEBE-4521-9811-FCFA89E2416F}"/>
    <cellStyle name="Input 2 2 19 8" xfId="23506" xr:uid="{D6890B94-2561-4DD0-81C4-0A39852BB160}"/>
    <cellStyle name="Input 2 2 2" xfId="23507" xr:uid="{9BACF0D1-9C7E-4301-AC49-03983643884B}"/>
    <cellStyle name="Input 2 2 2 10" xfId="23508" xr:uid="{0AB88EA7-8872-4691-9378-E4066A8AD6DA}"/>
    <cellStyle name="Input 2 2 2 10 2" xfId="23509" xr:uid="{BE6A46D5-05A6-43D3-8440-C58C6035E128}"/>
    <cellStyle name="Input 2 2 2 10 2 2" xfId="23510" xr:uid="{EAD53E19-1804-4EEC-8FD6-14FEE2EF0DA9}"/>
    <cellStyle name="Input 2 2 2 10 2 3" xfId="23511" xr:uid="{E16518F6-2CFB-4AF2-9B61-2DAD03161BA9}"/>
    <cellStyle name="Input 2 2 2 10 2 4" xfId="23512" xr:uid="{61CB81D1-0144-4D8E-8C90-49DAE5F90745}"/>
    <cellStyle name="Input 2 2 2 10 2 5" xfId="23513" xr:uid="{AA67271A-B875-4578-BDD9-30A9D3FFEB44}"/>
    <cellStyle name="Input 2 2 2 10 2 6" xfId="23514" xr:uid="{6EB48EDB-DA80-477A-A75E-6F0B0598519D}"/>
    <cellStyle name="Input 2 2 2 10 3" xfId="23515" xr:uid="{7ABD9F9A-9644-4AA8-8FB5-E3B50748A6BD}"/>
    <cellStyle name="Input 2 2 2 10 3 2" xfId="23516" xr:uid="{B131BCE8-4672-44D2-AD0F-28731B7EE64B}"/>
    <cellStyle name="Input 2 2 2 10 3 3" xfId="23517" xr:uid="{AE34E6AA-3E57-4A77-8F96-96E69FAA56BB}"/>
    <cellStyle name="Input 2 2 2 10 4" xfId="23518" xr:uid="{B83E64EB-5B90-4F0F-8F0C-DBB59269F4DE}"/>
    <cellStyle name="Input 2 2 2 10 4 2" xfId="23519" xr:uid="{D0D11AE7-82AF-42D1-A2E5-07EE945FBF43}"/>
    <cellStyle name="Input 2 2 2 10 4 3" xfId="23520" xr:uid="{CA803927-05BF-4682-95C1-913923C1E989}"/>
    <cellStyle name="Input 2 2 2 10 5" xfId="23521" xr:uid="{FAD9DF67-7710-4057-AD1A-E4DC5C0836AC}"/>
    <cellStyle name="Input 2 2 2 10 5 2" xfId="23522" xr:uid="{0B109E22-8730-4002-9AFB-E1419E266F1E}"/>
    <cellStyle name="Input 2 2 2 10 5 3" xfId="23523" xr:uid="{E81AD162-6E3C-4643-B1B3-D1C64B808087}"/>
    <cellStyle name="Input 2 2 2 10 6" xfId="23524" xr:uid="{C5E36130-9D3B-40A3-A03F-D39E391246B7}"/>
    <cellStyle name="Input 2 2 2 10 6 2" xfId="23525" xr:uid="{AF247815-A973-493B-8549-35E4E62EEA2A}"/>
    <cellStyle name="Input 2 2 2 10 6 3" xfId="23526" xr:uid="{F7AAD096-1C93-439E-872B-3A456CA5ADB6}"/>
    <cellStyle name="Input 2 2 2 10 7" xfId="23527" xr:uid="{5192AC88-E25E-491C-BD6B-3A01ED1E7D62}"/>
    <cellStyle name="Input 2 2 2 10 8" xfId="23528" xr:uid="{6F7B42E8-F2F4-4E3D-95C5-9623F0365ED8}"/>
    <cellStyle name="Input 2 2 2 11" xfId="23529" xr:uid="{7613C24D-E55B-43F8-9283-B88D2A94B624}"/>
    <cellStyle name="Input 2 2 2 11 2" xfId="23530" xr:uid="{D97A624D-1F6B-490C-B541-2B7A1ADB8278}"/>
    <cellStyle name="Input 2 2 2 11 2 2" xfId="23531" xr:uid="{82E6F203-0443-4D44-BE6B-683D58C2C30F}"/>
    <cellStyle name="Input 2 2 2 11 2 3" xfId="23532" xr:uid="{3F75D427-36F3-4743-B585-7AF8F2BF9C8D}"/>
    <cellStyle name="Input 2 2 2 11 2 4" xfId="23533" xr:uid="{9D029047-10DD-41F6-9D13-6832C3D7EED8}"/>
    <cellStyle name="Input 2 2 2 11 2 5" xfId="23534" xr:uid="{D9B755E2-0773-49E2-8FC6-0125D87E34AB}"/>
    <cellStyle name="Input 2 2 2 11 2 6" xfId="23535" xr:uid="{C166EA2E-79CA-488F-A256-423EAAE2BB88}"/>
    <cellStyle name="Input 2 2 2 11 3" xfId="23536" xr:uid="{FE91AD6A-455E-4359-989D-DF469D06CCB7}"/>
    <cellStyle name="Input 2 2 2 11 3 2" xfId="23537" xr:uid="{43F5F882-9ACB-4BEB-8DD7-637A247DCC1C}"/>
    <cellStyle name="Input 2 2 2 11 3 3" xfId="23538" xr:uid="{B8F4843D-7BB8-4F5E-A547-9E00F4D1168F}"/>
    <cellStyle name="Input 2 2 2 11 4" xfId="23539" xr:uid="{2CDA0291-B5B0-420B-AC1E-0EE1AAAA7A76}"/>
    <cellStyle name="Input 2 2 2 11 4 2" xfId="23540" xr:uid="{4AAE7F46-0C3F-4FE0-A3C4-CC64D83A6781}"/>
    <cellStyle name="Input 2 2 2 11 4 3" xfId="23541" xr:uid="{A3310F56-8A72-4BF8-9A0F-32D29B6CB886}"/>
    <cellStyle name="Input 2 2 2 11 5" xfId="23542" xr:uid="{23C45CD3-6BF5-40D8-8E9B-B9B029DE1371}"/>
    <cellStyle name="Input 2 2 2 11 5 2" xfId="23543" xr:uid="{995EFBBA-2933-41B8-898C-744CA1767A42}"/>
    <cellStyle name="Input 2 2 2 11 5 3" xfId="23544" xr:uid="{E51093BB-B76F-411A-95B2-C2A9115AC144}"/>
    <cellStyle name="Input 2 2 2 11 6" xfId="23545" xr:uid="{37AF7185-E17F-4963-AA5B-15C11879C030}"/>
    <cellStyle name="Input 2 2 2 11 6 2" xfId="23546" xr:uid="{A1183CD3-6E49-41F0-BC0B-BF8ED94F0E2F}"/>
    <cellStyle name="Input 2 2 2 11 6 3" xfId="23547" xr:uid="{B2F8AB1A-EF2D-4C35-B121-7C409FE092CE}"/>
    <cellStyle name="Input 2 2 2 11 7" xfId="23548" xr:uid="{63DD6B36-D4B9-4AA5-824E-4417646A063B}"/>
    <cellStyle name="Input 2 2 2 11 8" xfId="23549" xr:uid="{3E34A17D-6DBE-40A2-BFB3-43B8FF64593F}"/>
    <cellStyle name="Input 2 2 2 12" xfId="23550" xr:uid="{9AE78A91-D717-4487-A3B5-6ADBB6E287DF}"/>
    <cellStyle name="Input 2 2 2 12 2" xfId="23551" xr:uid="{8E61E364-4A27-462A-8383-A679F1F9064D}"/>
    <cellStyle name="Input 2 2 2 12 2 2" xfId="23552" xr:uid="{744798D1-F11E-4226-953B-3FC64863AB9F}"/>
    <cellStyle name="Input 2 2 2 12 2 3" xfId="23553" xr:uid="{9B46D1B1-C69B-4F06-84CB-021FAB92A044}"/>
    <cellStyle name="Input 2 2 2 12 2 4" xfId="23554" xr:uid="{6028763F-F999-4202-B02F-94D689C71DE6}"/>
    <cellStyle name="Input 2 2 2 12 2 5" xfId="23555" xr:uid="{A03A0491-1894-432E-9F48-A62BD568B645}"/>
    <cellStyle name="Input 2 2 2 12 2 6" xfId="23556" xr:uid="{234C907A-2BB3-4706-97DA-081C6D39D406}"/>
    <cellStyle name="Input 2 2 2 12 3" xfId="23557" xr:uid="{18B0E077-10BA-4B1E-8880-F27FE2456997}"/>
    <cellStyle name="Input 2 2 2 12 3 2" xfId="23558" xr:uid="{65E3D7DC-BFDE-4A5B-82AD-E384ED1A7763}"/>
    <cellStyle name="Input 2 2 2 12 3 3" xfId="23559" xr:uid="{29F65339-9EBA-4F50-B53C-B923BAF78DFD}"/>
    <cellStyle name="Input 2 2 2 12 4" xfId="23560" xr:uid="{CCCD8A06-6AAE-42B2-8370-A42CADA06B02}"/>
    <cellStyle name="Input 2 2 2 12 4 2" xfId="23561" xr:uid="{303902A1-807A-4F84-A0E3-39555FB39CAA}"/>
    <cellStyle name="Input 2 2 2 12 4 3" xfId="23562" xr:uid="{0BD04432-BF34-48F8-B91C-802FB13AE61F}"/>
    <cellStyle name="Input 2 2 2 12 5" xfId="23563" xr:uid="{98D0596E-1F17-40FA-871F-EDBDD551033E}"/>
    <cellStyle name="Input 2 2 2 12 5 2" xfId="23564" xr:uid="{EF4D46E1-D0AA-4F51-AFE8-385C74E4E352}"/>
    <cellStyle name="Input 2 2 2 12 5 3" xfId="23565" xr:uid="{75F4DE5A-EF53-4693-8D38-396797E6AF20}"/>
    <cellStyle name="Input 2 2 2 12 6" xfId="23566" xr:uid="{1385E6EE-81D2-4D5B-A4DF-CB126FFEBB74}"/>
    <cellStyle name="Input 2 2 2 12 6 2" xfId="23567" xr:uid="{0B7183C7-27F7-4B53-825B-993DA619E8A0}"/>
    <cellStyle name="Input 2 2 2 12 6 3" xfId="23568" xr:uid="{F621EEBE-7267-4D20-8E6E-293734973D0E}"/>
    <cellStyle name="Input 2 2 2 12 7" xfId="23569" xr:uid="{6D25D0EA-0DEC-438A-B7DA-304FCC7E48F6}"/>
    <cellStyle name="Input 2 2 2 12 8" xfId="23570" xr:uid="{833EC07B-0F26-4F45-812F-F6C308724883}"/>
    <cellStyle name="Input 2 2 2 13" xfId="23571" xr:uid="{640E4C1C-2D9B-4ABE-B3FA-1E0AD1B0EBB9}"/>
    <cellStyle name="Input 2 2 2 13 2" xfId="23572" xr:uid="{DD94B672-E59C-4286-A324-ABC94DEE68BF}"/>
    <cellStyle name="Input 2 2 2 13 2 2" xfId="23573" xr:uid="{E040AF84-61E6-4FFE-885B-701233D65A70}"/>
    <cellStyle name="Input 2 2 2 13 2 3" xfId="23574" xr:uid="{5CD9A43A-CA82-4FF0-B1EC-EEA293BE9BF0}"/>
    <cellStyle name="Input 2 2 2 13 2 4" xfId="23575" xr:uid="{9636F785-6ACB-4C1F-823B-4F7AA1E2B5B8}"/>
    <cellStyle name="Input 2 2 2 13 2 5" xfId="23576" xr:uid="{D6776688-BE1D-42AA-A3EA-A2E078DD13DA}"/>
    <cellStyle name="Input 2 2 2 13 2 6" xfId="23577" xr:uid="{7A980BC8-B683-450E-8B3A-2185DD21242C}"/>
    <cellStyle name="Input 2 2 2 13 3" xfId="23578" xr:uid="{14200ED2-94DF-4CAC-B2F3-A89E6A7E2656}"/>
    <cellStyle name="Input 2 2 2 13 3 2" xfId="23579" xr:uid="{4DC94307-4E40-48A6-8B03-78E0AA6FEE49}"/>
    <cellStyle name="Input 2 2 2 13 3 3" xfId="23580" xr:uid="{1A7CF758-8535-455B-8B4D-E75CAE85CA25}"/>
    <cellStyle name="Input 2 2 2 13 4" xfId="23581" xr:uid="{2C7858A7-EEDA-4F16-A755-36B89BBBCCAA}"/>
    <cellStyle name="Input 2 2 2 13 4 2" xfId="23582" xr:uid="{6A8C58A4-38C1-469D-9D82-81F15BD16870}"/>
    <cellStyle name="Input 2 2 2 13 4 3" xfId="23583" xr:uid="{9F577A57-5ED9-4078-9D3B-6ED8E87C45A6}"/>
    <cellStyle name="Input 2 2 2 13 5" xfId="23584" xr:uid="{572B48CD-8C75-4F0B-92FF-7890F6819865}"/>
    <cellStyle name="Input 2 2 2 13 5 2" xfId="23585" xr:uid="{27E9E1D0-A49C-47C4-9B92-8EC707BCBDC5}"/>
    <cellStyle name="Input 2 2 2 13 5 3" xfId="23586" xr:uid="{23FD7361-39D2-4BD6-A177-92AD9DED5177}"/>
    <cellStyle name="Input 2 2 2 13 6" xfId="23587" xr:uid="{CEF7F627-3D83-4DFE-B6F0-0CB4BC900CE0}"/>
    <cellStyle name="Input 2 2 2 13 6 2" xfId="23588" xr:uid="{938FDFB4-55B8-4B8B-9EB2-72274785AB60}"/>
    <cellStyle name="Input 2 2 2 13 6 3" xfId="23589" xr:uid="{C712CBCA-9664-44FB-AFB0-5D9134C205D7}"/>
    <cellStyle name="Input 2 2 2 13 7" xfId="23590" xr:uid="{7FF3FD9F-EDED-4EAB-9C2E-5CAFD84BF03D}"/>
    <cellStyle name="Input 2 2 2 13 8" xfId="23591" xr:uid="{6F45495D-5954-4AB1-BF96-B1EEA2B60D6E}"/>
    <cellStyle name="Input 2 2 2 14" xfId="23592" xr:uid="{97C22D97-0792-4F42-9D98-62811460A64D}"/>
    <cellStyle name="Input 2 2 2 14 2" xfId="23593" xr:uid="{F9B59B3D-AA12-40F0-873F-8AACA652BAEA}"/>
    <cellStyle name="Input 2 2 2 14 2 2" xfId="23594" xr:uid="{8CF56345-E1CB-40B8-BB48-784524186B37}"/>
    <cellStyle name="Input 2 2 2 14 2 3" xfId="23595" xr:uid="{1961AB4A-B02B-447D-9086-53ACA593EEEB}"/>
    <cellStyle name="Input 2 2 2 14 2 4" xfId="23596" xr:uid="{841389E9-B072-4664-912E-28D97A145EEA}"/>
    <cellStyle name="Input 2 2 2 14 2 5" xfId="23597" xr:uid="{74B0B2B9-358E-43FE-8483-FCB1222FC37E}"/>
    <cellStyle name="Input 2 2 2 14 2 6" xfId="23598" xr:uid="{A7693472-88E3-45AF-B60F-6EDE8A19B7E9}"/>
    <cellStyle name="Input 2 2 2 14 3" xfId="23599" xr:uid="{9A231755-062C-4B0B-A8CB-9D022ACDDF44}"/>
    <cellStyle name="Input 2 2 2 14 3 2" xfId="23600" xr:uid="{C14187DA-548C-43E0-917F-4BEC0253C4AC}"/>
    <cellStyle name="Input 2 2 2 14 3 3" xfId="23601" xr:uid="{0E57CF8D-515E-4547-B2B5-6171EB2E14FB}"/>
    <cellStyle name="Input 2 2 2 14 4" xfId="23602" xr:uid="{EB4FC168-C0E8-4E18-A462-323D14B12B2A}"/>
    <cellStyle name="Input 2 2 2 14 4 2" xfId="23603" xr:uid="{BB784127-ABE6-42E7-834C-46C98B51A785}"/>
    <cellStyle name="Input 2 2 2 14 4 3" xfId="23604" xr:uid="{DF4708FD-0E51-4246-88F8-C7D5E39C2286}"/>
    <cellStyle name="Input 2 2 2 14 5" xfId="23605" xr:uid="{146F94CE-7961-46BC-B2F0-817D699A13C6}"/>
    <cellStyle name="Input 2 2 2 14 5 2" xfId="23606" xr:uid="{189DF0AA-E03A-48C0-9F5C-91FBD3943628}"/>
    <cellStyle name="Input 2 2 2 14 5 3" xfId="23607" xr:uid="{AAE5AFDA-8CAC-42E9-90EB-2EA68FCFE435}"/>
    <cellStyle name="Input 2 2 2 14 6" xfId="23608" xr:uid="{08D73DA2-EBB7-463D-B577-0A04005A6ACD}"/>
    <cellStyle name="Input 2 2 2 14 6 2" xfId="23609" xr:uid="{48C1723C-17B9-4C9A-94DC-FA5C276CE490}"/>
    <cellStyle name="Input 2 2 2 14 6 3" xfId="23610" xr:uid="{9E1DD4EA-2432-4D7A-A455-4E345C73199F}"/>
    <cellStyle name="Input 2 2 2 14 7" xfId="23611" xr:uid="{BF4D3757-96FD-4884-9351-48BB568E3744}"/>
    <cellStyle name="Input 2 2 2 14 8" xfId="23612" xr:uid="{979BB176-4DE2-4653-A9E3-0D0E081D797D}"/>
    <cellStyle name="Input 2 2 2 15" xfId="23613" xr:uid="{16631539-34AB-4B5D-92CE-14B2C784469D}"/>
    <cellStyle name="Input 2 2 2 15 2" xfId="23614" xr:uid="{30A1737B-5BB9-479E-BC03-D39D91287462}"/>
    <cellStyle name="Input 2 2 2 15 2 2" xfId="23615" xr:uid="{A97C0091-DF3B-42F8-B997-9671E978A01F}"/>
    <cellStyle name="Input 2 2 2 15 2 3" xfId="23616" xr:uid="{6DB62053-6DA9-4F3B-9382-50BBD7A6CD0D}"/>
    <cellStyle name="Input 2 2 2 15 2 4" xfId="23617" xr:uid="{9F5D250D-FAC1-4379-95DA-AE6D57443144}"/>
    <cellStyle name="Input 2 2 2 15 2 5" xfId="23618" xr:uid="{7497A6CD-1D83-4B49-8ABA-F4380B4DA585}"/>
    <cellStyle name="Input 2 2 2 15 2 6" xfId="23619" xr:uid="{9CD1C5FC-B7DF-48C7-8825-B6827989A3A8}"/>
    <cellStyle name="Input 2 2 2 15 3" xfId="23620" xr:uid="{E6C41994-D679-49D2-B3DD-2866A454A6A2}"/>
    <cellStyle name="Input 2 2 2 15 3 2" xfId="23621" xr:uid="{2DEA46A0-48CB-406A-94BF-B723C5BF6937}"/>
    <cellStyle name="Input 2 2 2 15 3 3" xfId="23622" xr:uid="{004CB4DD-B331-4E9F-B278-1A9A8D0C5E55}"/>
    <cellStyle name="Input 2 2 2 15 4" xfId="23623" xr:uid="{77D9DF1B-B5CE-490C-ADFD-69502B6F3457}"/>
    <cellStyle name="Input 2 2 2 15 4 2" xfId="23624" xr:uid="{E0BC7FEC-6CF2-4390-8A43-EA9670FF4F0D}"/>
    <cellStyle name="Input 2 2 2 15 4 3" xfId="23625" xr:uid="{B96AA155-3E5A-4236-82CB-ADE39078EBFD}"/>
    <cellStyle name="Input 2 2 2 15 5" xfId="23626" xr:uid="{CC49D239-3E43-4CB3-A2D7-98944ABA0E30}"/>
    <cellStyle name="Input 2 2 2 15 5 2" xfId="23627" xr:uid="{A2DCC907-0C91-4FC2-B27A-40C00A210915}"/>
    <cellStyle name="Input 2 2 2 15 5 3" xfId="23628" xr:uid="{21ED936B-9D40-4369-8BCE-44B0F34A2001}"/>
    <cellStyle name="Input 2 2 2 15 6" xfId="23629" xr:uid="{35AAD923-500F-4CC4-9E1A-E9C95DF80083}"/>
    <cellStyle name="Input 2 2 2 15 6 2" xfId="23630" xr:uid="{C64B0E8A-7F48-4DA9-A0ED-3BF194F436B9}"/>
    <cellStyle name="Input 2 2 2 15 6 3" xfId="23631" xr:uid="{7AC527D7-6916-409B-B8E6-3BAF2C788B11}"/>
    <cellStyle name="Input 2 2 2 15 7" xfId="23632" xr:uid="{674C0746-442A-4D0C-8D83-A30CBC06D157}"/>
    <cellStyle name="Input 2 2 2 15 8" xfId="23633" xr:uid="{0AEF29CB-2A97-4D87-A74D-8CDEF2F992A4}"/>
    <cellStyle name="Input 2 2 2 16" xfId="23634" xr:uid="{C06B2EBA-555D-403F-983E-0ABD783BEE26}"/>
    <cellStyle name="Input 2 2 2 16 2" xfId="23635" xr:uid="{68CAAA85-06E2-4CCA-99E7-CEDC06AF6F79}"/>
    <cellStyle name="Input 2 2 2 16 2 2" xfId="23636" xr:uid="{78773318-4DE7-46DD-AF29-38DC0FCD5092}"/>
    <cellStyle name="Input 2 2 2 16 2 3" xfId="23637" xr:uid="{8E896F66-1894-4606-B889-CA77115545BA}"/>
    <cellStyle name="Input 2 2 2 16 2 4" xfId="23638" xr:uid="{504CC24C-96B8-4DFB-A4FB-E262ECA78E65}"/>
    <cellStyle name="Input 2 2 2 16 2 5" xfId="23639" xr:uid="{E14F34C5-3BF4-48F4-BCD3-E3107B299FD7}"/>
    <cellStyle name="Input 2 2 2 16 2 6" xfId="23640" xr:uid="{21A88BD6-5B17-472B-9112-308EA078E701}"/>
    <cellStyle name="Input 2 2 2 16 3" xfId="23641" xr:uid="{C5F764C7-91F3-42F8-89A5-D9BBE9B1BCDD}"/>
    <cellStyle name="Input 2 2 2 16 3 2" xfId="23642" xr:uid="{C7F0845E-82DF-418E-84D0-DBE26D235984}"/>
    <cellStyle name="Input 2 2 2 16 3 3" xfId="23643" xr:uid="{507F16CF-30B5-4B7E-AFC1-8985FBA6408D}"/>
    <cellStyle name="Input 2 2 2 16 4" xfId="23644" xr:uid="{CAE61E71-E89A-416B-9ED4-D03C69BF0BF0}"/>
    <cellStyle name="Input 2 2 2 16 4 2" xfId="23645" xr:uid="{05C11C74-E4ED-43F0-8403-8F49E3DB972E}"/>
    <cellStyle name="Input 2 2 2 16 4 3" xfId="23646" xr:uid="{0128DD89-F8DF-4DB0-A81D-783F339E7B04}"/>
    <cellStyle name="Input 2 2 2 16 5" xfId="23647" xr:uid="{269CB4B9-BEEC-486B-865E-4C72B0DD60D0}"/>
    <cellStyle name="Input 2 2 2 16 5 2" xfId="23648" xr:uid="{45AA8DA0-B25D-4B9E-8362-04B41ECA3581}"/>
    <cellStyle name="Input 2 2 2 16 5 3" xfId="23649" xr:uid="{70C01B5D-59E6-44F1-B2CD-7BE2D8B15A20}"/>
    <cellStyle name="Input 2 2 2 16 6" xfId="23650" xr:uid="{A23D3034-FDB5-4C57-BE5F-7348232220DA}"/>
    <cellStyle name="Input 2 2 2 16 6 2" xfId="23651" xr:uid="{57BEF0C1-6A8F-42E3-978F-FE6240986A54}"/>
    <cellStyle name="Input 2 2 2 16 6 3" xfId="23652" xr:uid="{24463452-7BA1-4693-9533-2271CB01F25C}"/>
    <cellStyle name="Input 2 2 2 16 7" xfId="23653" xr:uid="{52AD89DD-27A7-406D-A580-06CF07DBC3D0}"/>
    <cellStyle name="Input 2 2 2 16 8" xfId="23654" xr:uid="{58DA982D-2FC3-4D83-ABE1-982E62C4A282}"/>
    <cellStyle name="Input 2 2 2 17" xfId="23655" xr:uid="{43FB651C-24F6-433C-BCD5-177E7F3F8ABD}"/>
    <cellStyle name="Input 2 2 2 17 2" xfId="23656" xr:uid="{3629F3CB-12AB-4525-AE2E-91D9E95E3426}"/>
    <cellStyle name="Input 2 2 2 17 2 2" xfId="23657" xr:uid="{B5BBE775-23D6-4014-A12D-5AB04D100760}"/>
    <cellStyle name="Input 2 2 2 17 2 3" xfId="23658" xr:uid="{E1C94938-66CE-4E22-9F14-3002D9FFBBD7}"/>
    <cellStyle name="Input 2 2 2 17 2 4" xfId="23659" xr:uid="{B0AC94F3-C905-47FC-8FB4-E19DFDDAAA37}"/>
    <cellStyle name="Input 2 2 2 17 2 5" xfId="23660" xr:uid="{73B65A3A-47F1-4463-B583-52CC22300695}"/>
    <cellStyle name="Input 2 2 2 17 2 6" xfId="23661" xr:uid="{26CE3F26-6D5F-427F-A14F-4DA7C1A95D10}"/>
    <cellStyle name="Input 2 2 2 17 3" xfId="23662" xr:uid="{5D036E15-6370-46D9-BED8-278ACD6D2286}"/>
    <cellStyle name="Input 2 2 2 17 3 2" xfId="23663" xr:uid="{C91376A2-28A5-4CFA-9A61-EAD89AFC3A32}"/>
    <cellStyle name="Input 2 2 2 17 3 3" xfId="23664" xr:uid="{31CC5C91-AD96-4484-9D75-D00837928CD2}"/>
    <cellStyle name="Input 2 2 2 17 4" xfId="23665" xr:uid="{5D6521C6-CEE6-4997-8FCA-D0D94DABE587}"/>
    <cellStyle name="Input 2 2 2 17 4 2" xfId="23666" xr:uid="{6AF96932-2AD0-41D7-899F-1C63F9769608}"/>
    <cellStyle name="Input 2 2 2 17 4 3" xfId="23667" xr:uid="{CF70C98D-0094-4D50-BDD3-73C2977C1598}"/>
    <cellStyle name="Input 2 2 2 17 5" xfId="23668" xr:uid="{0A6E031F-2898-48B5-B583-9E8F70741234}"/>
    <cellStyle name="Input 2 2 2 17 5 2" xfId="23669" xr:uid="{E8146CED-98CE-4438-B1AA-595BFE962E35}"/>
    <cellStyle name="Input 2 2 2 17 5 3" xfId="23670" xr:uid="{FE51076B-EB3C-4124-8FD7-DDAA6DC55C9D}"/>
    <cellStyle name="Input 2 2 2 17 6" xfId="23671" xr:uid="{AC92B86C-A145-41D5-9C39-147C6AC34681}"/>
    <cellStyle name="Input 2 2 2 17 6 2" xfId="23672" xr:uid="{884B0755-90E7-468C-B1B2-DC15BBA6D254}"/>
    <cellStyle name="Input 2 2 2 17 6 3" xfId="23673" xr:uid="{F29320C9-FA42-4084-82E1-568D670C04ED}"/>
    <cellStyle name="Input 2 2 2 17 7" xfId="23674" xr:uid="{A938D653-2BFC-434E-9EC0-0E14FFCAAADC}"/>
    <cellStyle name="Input 2 2 2 17 8" xfId="23675" xr:uid="{BEA0FF5A-752E-4036-9038-B4447B05EB31}"/>
    <cellStyle name="Input 2 2 2 18" xfId="23676" xr:uid="{ADEE8C16-3DFC-469E-A4DC-20810464ECF1}"/>
    <cellStyle name="Input 2 2 2 18 2" xfId="23677" xr:uid="{2F8BCDED-6BC7-4D1B-8477-5B3EE60F68A4}"/>
    <cellStyle name="Input 2 2 2 18 2 2" xfId="23678" xr:uid="{28E96BD3-B4F6-49CC-9876-E1606448553A}"/>
    <cellStyle name="Input 2 2 2 18 2 3" xfId="23679" xr:uid="{1901ABE4-ADB7-4007-A790-79F41E3D9C20}"/>
    <cellStyle name="Input 2 2 2 18 2 4" xfId="23680" xr:uid="{4B504A51-2226-46EA-A78D-66A29F2344D3}"/>
    <cellStyle name="Input 2 2 2 18 2 5" xfId="23681" xr:uid="{3125B2B5-72CA-42E3-A5B6-EE7E032297D8}"/>
    <cellStyle name="Input 2 2 2 18 2 6" xfId="23682" xr:uid="{F6CFD380-67C3-49BC-96EC-AC3D67B80CB0}"/>
    <cellStyle name="Input 2 2 2 18 3" xfId="23683" xr:uid="{A8AA4BEF-4023-48D7-AB30-D4E3D00E9A2A}"/>
    <cellStyle name="Input 2 2 2 18 3 2" xfId="23684" xr:uid="{37FDAE20-1B33-494F-AAA0-3808D309FD72}"/>
    <cellStyle name="Input 2 2 2 18 3 3" xfId="23685" xr:uid="{8FCE5FE3-1D7A-4428-9E22-0FA4F5A7A937}"/>
    <cellStyle name="Input 2 2 2 18 4" xfId="23686" xr:uid="{275E8F3E-BD41-4A88-8977-CB0BBB18A10F}"/>
    <cellStyle name="Input 2 2 2 18 4 2" xfId="23687" xr:uid="{369294A4-6911-4E2F-82F2-53952B6B927C}"/>
    <cellStyle name="Input 2 2 2 18 4 3" xfId="23688" xr:uid="{43D6673F-A11F-4C66-8237-EF05759D3404}"/>
    <cellStyle name="Input 2 2 2 18 5" xfId="23689" xr:uid="{D7E9C536-F599-4A80-BFB5-9E8FEC128AD3}"/>
    <cellStyle name="Input 2 2 2 18 5 2" xfId="23690" xr:uid="{3BB849A3-EF0E-44BB-BF98-F53EC98C2D1C}"/>
    <cellStyle name="Input 2 2 2 18 5 3" xfId="23691" xr:uid="{0B0291D8-9FD5-4F7A-B3FB-161DD02770A6}"/>
    <cellStyle name="Input 2 2 2 18 6" xfId="23692" xr:uid="{143198FA-87C9-41BC-BE24-F2BF0D8CF522}"/>
    <cellStyle name="Input 2 2 2 18 6 2" xfId="23693" xr:uid="{D9D52EAB-1630-4604-B003-A93EC7AF70FD}"/>
    <cellStyle name="Input 2 2 2 18 6 3" xfId="23694" xr:uid="{8B34FBFF-BFB5-4D67-9C55-C1815EF8ED93}"/>
    <cellStyle name="Input 2 2 2 18 7" xfId="23695" xr:uid="{22340CD5-16B5-4782-B1BF-A5C9CC3997D2}"/>
    <cellStyle name="Input 2 2 2 18 8" xfId="23696" xr:uid="{64C9A8A7-0EDE-49E9-A7D5-E38CD013AA0F}"/>
    <cellStyle name="Input 2 2 2 19" xfId="23697" xr:uid="{5F4D2CAF-4C2E-4548-A8F7-5DBC781C6F38}"/>
    <cellStyle name="Input 2 2 2 19 2" xfId="23698" xr:uid="{8942268A-EC1D-40A2-B9DD-CDD6EAA5C826}"/>
    <cellStyle name="Input 2 2 2 19 2 2" xfId="23699" xr:uid="{C0E95136-BD29-4B2B-AFF0-F3430A32E88B}"/>
    <cellStyle name="Input 2 2 2 19 2 3" xfId="23700" xr:uid="{5B3B93CA-F1F7-403D-B0C8-8270982A897E}"/>
    <cellStyle name="Input 2 2 2 19 2 4" xfId="23701" xr:uid="{A61F4F52-FF9C-4393-BB18-662B15728712}"/>
    <cellStyle name="Input 2 2 2 19 2 5" xfId="23702" xr:uid="{C6201899-E31D-4008-9094-EDBB7A001B12}"/>
    <cellStyle name="Input 2 2 2 19 2 6" xfId="23703" xr:uid="{08B8828B-C63D-42C1-8FAC-7BA1C0727EBD}"/>
    <cellStyle name="Input 2 2 2 19 3" xfId="23704" xr:uid="{54B56597-F17B-4894-A314-E7C1E9B7A330}"/>
    <cellStyle name="Input 2 2 2 19 3 2" xfId="23705" xr:uid="{4B0CF2DF-3B8E-4E55-A59E-F0E5CEF1354F}"/>
    <cellStyle name="Input 2 2 2 19 3 3" xfId="23706" xr:uid="{E4545CB7-5DBC-466A-843A-B86D86C131CA}"/>
    <cellStyle name="Input 2 2 2 19 4" xfId="23707" xr:uid="{6445B72D-8109-4139-A8FB-F952E72F38BF}"/>
    <cellStyle name="Input 2 2 2 19 4 2" xfId="23708" xr:uid="{D03ABA54-8986-4BE6-91F4-B78008DB974F}"/>
    <cellStyle name="Input 2 2 2 19 4 3" xfId="23709" xr:uid="{EC419F5C-C58D-4A76-B749-993EDD3F9B1B}"/>
    <cellStyle name="Input 2 2 2 19 5" xfId="23710" xr:uid="{A62A5145-03F9-4972-906F-B62046A4956C}"/>
    <cellStyle name="Input 2 2 2 19 5 2" xfId="23711" xr:uid="{1B3A13E0-7BD3-4142-A087-56A32802EFD5}"/>
    <cellStyle name="Input 2 2 2 19 5 3" xfId="23712" xr:uid="{54EFF520-795C-48BB-8D1F-82CEF71B44BB}"/>
    <cellStyle name="Input 2 2 2 19 6" xfId="23713" xr:uid="{67F34189-21A8-4B78-A760-FF6D6A994715}"/>
    <cellStyle name="Input 2 2 2 19 6 2" xfId="23714" xr:uid="{566ABD0B-8B27-484E-8EC5-88F729B155DA}"/>
    <cellStyle name="Input 2 2 2 19 6 3" xfId="23715" xr:uid="{C6BC03A2-097B-4E10-8956-445E8E4179F1}"/>
    <cellStyle name="Input 2 2 2 19 7" xfId="23716" xr:uid="{BA928D6C-C969-47A8-B40D-F44EF4A1235E}"/>
    <cellStyle name="Input 2 2 2 19 8" xfId="23717" xr:uid="{B0D91F87-CEC3-4816-9973-9C6E3E6AA970}"/>
    <cellStyle name="Input 2 2 2 2" xfId="23718" xr:uid="{0AAF35FC-BEA0-453B-BF83-BAB72DED6AF6}"/>
    <cellStyle name="Input 2 2 2 2 2" xfId="23719" xr:uid="{05B734AA-D736-4AAD-A0B6-FE69892D099F}"/>
    <cellStyle name="Input 2 2 2 2 2 2" xfId="23720" xr:uid="{7152CA30-27A0-4EEE-9A63-CF1794ADED94}"/>
    <cellStyle name="Input 2 2 2 2 2 3" xfId="23721" xr:uid="{7B0B7D1F-0B13-4EE4-8A1A-5E79CD253DC1}"/>
    <cellStyle name="Input 2 2 2 2 2 4" xfId="23722" xr:uid="{7EEDC648-085B-48C4-BE89-6B41801A6249}"/>
    <cellStyle name="Input 2 2 2 2 2 5" xfId="23723" xr:uid="{FBFBC4ED-B45F-4912-B781-7B3834BF0801}"/>
    <cellStyle name="Input 2 2 2 2 2 6" xfId="23724" xr:uid="{4FB02E14-9599-4AA3-BE15-7424DC823F74}"/>
    <cellStyle name="Input 2 2 2 2 3" xfId="23725" xr:uid="{FCDD346B-5299-4C3A-A20B-749C781467AE}"/>
    <cellStyle name="Input 2 2 2 2 3 2" xfId="23726" xr:uid="{20D28E13-6835-4082-9549-A61E78FC7327}"/>
    <cellStyle name="Input 2 2 2 2 3 3" xfId="23727" xr:uid="{B754E469-E821-4FBF-839D-867BC6D732FE}"/>
    <cellStyle name="Input 2 2 2 2 4" xfId="23728" xr:uid="{64B8EC90-FE5C-48B0-9C47-83A458840132}"/>
    <cellStyle name="Input 2 2 2 2 4 2" xfId="23729" xr:uid="{D72A1DDF-11F1-455F-ACE3-8DF3B09778DD}"/>
    <cellStyle name="Input 2 2 2 2 4 3" xfId="23730" xr:uid="{83E748E9-6528-4019-84E4-039007C9DFDE}"/>
    <cellStyle name="Input 2 2 2 2 5" xfId="23731" xr:uid="{217C9498-FEA1-42EB-B2C2-11E0BC4CC2DF}"/>
    <cellStyle name="Input 2 2 2 2 5 2" xfId="23732" xr:uid="{BE39ADD7-918C-4A10-B93E-E3AFAB54C18D}"/>
    <cellStyle name="Input 2 2 2 2 5 3" xfId="23733" xr:uid="{69319DA3-8082-4147-BD3A-F3B2B8C72AB3}"/>
    <cellStyle name="Input 2 2 2 2 6" xfId="23734" xr:uid="{C23DCD6F-8988-4506-97D8-656684880C11}"/>
    <cellStyle name="Input 2 2 2 2 6 2" xfId="23735" xr:uid="{4CA121A9-0F91-433C-9079-EBD4222D2008}"/>
    <cellStyle name="Input 2 2 2 2 6 3" xfId="23736" xr:uid="{D49745E5-FEA5-40A7-A03C-16A883087E80}"/>
    <cellStyle name="Input 2 2 2 2 7" xfId="23737" xr:uid="{01846F2D-7151-4AC4-9F5D-D81F96029647}"/>
    <cellStyle name="Input 2 2 2 2 8" xfId="23738" xr:uid="{D43A5CCD-FA2D-4C12-A166-64758E5CCD9D}"/>
    <cellStyle name="Input 2 2 2 20" xfId="23739" xr:uid="{7E5F791F-D75D-4D6B-8834-8FB1E38C5362}"/>
    <cellStyle name="Input 2 2 2 20 2" xfId="23740" xr:uid="{15F1AEC6-659D-4473-939A-56EDB02747D7}"/>
    <cellStyle name="Input 2 2 2 20 2 2" xfId="23741" xr:uid="{D37B1609-513E-4FC6-B761-565AF6608191}"/>
    <cellStyle name="Input 2 2 2 20 2 3" xfId="23742" xr:uid="{86076A45-736B-41C3-B3E3-EED430C0CFBB}"/>
    <cellStyle name="Input 2 2 2 20 2 4" xfId="23743" xr:uid="{E9E074B9-1299-4167-B7F3-473A92D8646E}"/>
    <cellStyle name="Input 2 2 2 20 2 5" xfId="23744" xr:uid="{B2F0F2F0-D899-4F15-9AEE-CFC8890AAE5A}"/>
    <cellStyle name="Input 2 2 2 20 2 6" xfId="23745" xr:uid="{F10D328D-7EC1-44FD-B8DF-D5045D5FDD9E}"/>
    <cellStyle name="Input 2 2 2 20 3" xfId="23746" xr:uid="{6FE653F9-9F3E-4228-8B2C-29BF4B5D3447}"/>
    <cellStyle name="Input 2 2 2 20 3 2" xfId="23747" xr:uid="{14E12E0C-A64C-477C-9587-92992FBF03FD}"/>
    <cellStyle name="Input 2 2 2 20 3 3" xfId="23748" xr:uid="{870EEDDD-56D5-473F-A79F-3EFA133F1D27}"/>
    <cellStyle name="Input 2 2 2 20 4" xfId="23749" xr:uid="{F74382B8-0D69-473A-90DB-880ECDC6B955}"/>
    <cellStyle name="Input 2 2 2 20 4 2" xfId="23750" xr:uid="{433E41B9-2219-4F69-85C1-E44EAE3672F5}"/>
    <cellStyle name="Input 2 2 2 20 4 3" xfId="23751" xr:uid="{AE9893DE-69D2-4203-9F10-909683DFE34F}"/>
    <cellStyle name="Input 2 2 2 20 5" xfId="23752" xr:uid="{BB0C396B-13C0-4596-848F-4AAA50994D0E}"/>
    <cellStyle name="Input 2 2 2 20 5 2" xfId="23753" xr:uid="{D2DDC60F-68DB-4362-89F8-2CA259BBD70A}"/>
    <cellStyle name="Input 2 2 2 20 5 3" xfId="23754" xr:uid="{3994BBE5-C3ED-4C5F-8020-7D05BE646F6E}"/>
    <cellStyle name="Input 2 2 2 20 6" xfId="23755" xr:uid="{9B7CE33B-E8AA-48BA-BB4B-C294E87FFFF3}"/>
    <cellStyle name="Input 2 2 2 20 6 2" xfId="23756" xr:uid="{ED80ED50-AA77-439D-BEA1-9FE8811300D2}"/>
    <cellStyle name="Input 2 2 2 20 6 3" xfId="23757" xr:uid="{AEB970A8-CE48-4790-B8F9-D01D5A7595A1}"/>
    <cellStyle name="Input 2 2 2 20 7" xfId="23758" xr:uid="{F6282F21-893A-4669-9ACB-74CE88F16C7C}"/>
    <cellStyle name="Input 2 2 2 20 8" xfId="23759" xr:uid="{F67CFC98-F8B4-4D72-A487-FEE569C71D6E}"/>
    <cellStyle name="Input 2 2 2 21" xfId="23760" xr:uid="{16B01925-E834-4790-84E3-5EDD3359A107}"/>
    <cellStyle name="Input 2 2 2 21 2" xfId="23761" xr:uid="{B2BE552C-C411-4029-A4FB-4F11F0CF8B1F}"/>
    <cellStyle name="Input 2 2 2 21 2 2" xfId="23762" xr:uid="{A681B7A1-AD37-4183-A572-74D03D6A6CAC}"/>
    <cellStyle name="Input 2 2 2 21 2 3" xfId="23763" xr:uid="{9BE4229A-946A-4BE9-B5A2-4228BB35A6C3}"/>
    <cellStyle name="Input 2 2 2 21 2 4" xfId="23764" xr:uid="{9F9B5DAF-284C-4413-938C-C4D3987AB3D3}"/>
    <cellStyle name="Input 2 2 2 21 2 5" xfId="23765" xr:uid="{6935C8B2-508D-4DB0-9D4F-C2E1A926FF48}"/>
    <cellStyle name="Input 2 2 2 21 2 6" xfId="23766" xr:uid="{792AC6DF-FADE-48CF-92E9-26F1E1FE44F2}"/>
    <cellStyle name="Input 2 2 2 21 3" xfId="23767" xr:uid="{F0AEB23B-87F8-4676-A748-C6DDEFE0A8C3}"/>
    <cellStyle name="Input 2 2 2 21 3 2" xfId="23768" xr:uid="{0D55179E-EDA7-4F9D-AC59-737E19585444}"/>
    <cellStyle name="Input 2 2 2 21 3 3" xfId="23769" xr:uid="{26326629-F125-4ABD-90E7-895CC4D59CA6}"/>
    <cellStyle name="Input 2 2 2 21 4" xfId="23770" xr:uid="{7132D9EF-1EAC-4D6B-B006-448FAD388943}"/>
    <cellStyle name="Input 2 2 2 21 4 2" xfId="23771" xr:uid="{C03FA7F1-3811-4CA4-9E5C-CBF223C64681}"/>
    <cellStyle name="Input 2 2 2 21 4 3" xfId="23772" xr:uid="{D50CAAB3-08A4-4A35-B7AB-910A7A788154}"/>
    <cellStyle name="Input 2 2 2 21 5" xfId="23773" xr:uid="{B5C0A23F-64E4-44C0-A058-DF9A9AF0FAF8}"/>
    <cellStyle name="Input 2 2 2 21 5 2" xfId="23774" xr:uid="{4615E63F-90AA-4CD0-BAFF-44BA5AD3B5A0}"/>
    <cellStyle name="Input 2 2 2 21 5 3" xfId="23775" xr:uid="{BAD4D354-E922-4083-827E-A1A836E39D7D}"/>
    <cellStyle name="Input 2 2 2 21 6" xfId="23776" xr:uid="{2225C8A4-AA84-4706-8E0C-681A58583390}"/>
    <cellStyle name="Input 2 2 2 21 6 2" xfId="23777" xr:uid="{E9BDC016-1375-46A7-AA9B-6A80DB40ABEA}"/>
    <cellStyle name="Input 2 2 2 21 6 3" xfId="23778" xr:uid="{C59A2C40-B116-4C5F-B487-8A6D173A2E1B}"/>
    <cellStyle name="Input 2 2 2 21 7" xfId="23779" xr:uid="{402EB1C2-5980-4492-A1EA-E643D875BD7F}"/>
    <cellStyle name="Input 2 2 2 21 8" xfId="23780" xr:uid="{4B19273B-B64F-4A00-9526-BF72DBCCB3EB}"/>
    <cellStyle name="Input 2 2 2 22" xfId="23781" xr:uid="{C55E3421-A510-4080-BE37-D5B0660BEAC0}"/>
    <cellStyle name="Input 2 2 2 22 2" xfId="23782" xr:uid="{300B303E-41DB-4EF4-A10C-101DB725F09A}"/>
    <cellStyle name="Input 2 2 2 22 2 2" xfId="23783" xr:uid="{D87944CE-EF27-4069-A45B-4F7AA9FBF8A2}"/>
    <cellStyle name="Input 2 2 2 22 2 3" xfId="23784" xr:uid="{DE867D85-85D9-4E44-A0C5-9EFCB98652CA}"/>
    <cellStyle name="Input 2 2 2 22 2 4" xfId="23785" xr:uid="{E24116C3-0647-4202-AD91-ADED56A7EB4A}"/>
    <cellStyle name="Input 2 2 2 22 2 5" xfId="23786" xr:uid="{7D1204EC-333D-4692-A036-690FA4E731AB}"/>
    <cellStyle name="Input 2 2 2 22 2 6" xfId="23787" xr:uid="{EB6268D9-4065-48DA-9710-514406281E1F}"/>
    <cellStyle name="Input 2 2 2 22 3" xfId="23788" xr:uid="{0E02D9CA-F4C8-47FE-A586-C88FFF2E4DD4}"/>
    <cellStyle name="Input 2 2 2 22 3 2" xfId="23789" xr:uid="{34D1AA59-0339-4305-94CE-3C33A4B1CAFD}"/>
    <cellStyle name="Input 2 2 2 22 3 3" xfId="23790" xr:uid="{7E8564F2-D979-4DE5-B904-E47644CCEBA9}"/>
    <cellStyle name="Input 2 2 2 22 4" xfId="23791" xr:uid="{AE14AC3E-1097-4630-B78C-FF28D90AF757}"/>
    <cellStyle name="Input 2 2 2 22 4 2" xfId="23792" xr:uid="{2C66CE7D-7FA0-4F98-BD42-CEB02CBB4E68}"/>
    <cellStyle name="Input 2 2 2 22 4 3" xfId="23793" xr:uid="{7098B401-03B6-497D-80B1-D3E134B8FE91}"/>
    <cellStyle name="Input 2 2 2 22 5" xfId="23794" xr:uid="{D77EC55A-D280-44B4-BB17-1AFD583BAA28}"/>
    <cellStyle name="Input 2 2 2 22 5 2" xfId="23795" xr:uid="{C0B1775F-F798-48E9-8338-63E0541F4FA9}"/>
    <cellStyle name="Input 2 2 2 22 5 3" xfId="23796" xr:uid="{B0A95884-D8B2-403B-A262-D0020F9E26D1}"/>
    <cellStyle name="Input 2 2 2 22 6" xfId="23797" xr:uid="{5663C2C2-CB6D-47D2-A6ED-184826E62DDE}"/>
    <cellStyle name="Input 2 2 2 22 6 2" xfId="23798" xr:uid="{C9C9C89C-04E9-437F-9209-89DF852A3F32}"/>
    <cellStyle name="Input 2 2 2 22 6 3" xfId="23799" xr:uid="{4C55AE7A-051C-446C-8F8D-7326400FCC05}"/>
    <cellStyle name="Input 2 2 2 22 7" xfId="23800" xr:uid="{1E5BFB49-45A6-431E-A059-07EA318FCD84}"/>
    <cellStyle name="Input 2 2 2 22 8" xfId="23801" xr:uid="{DFD6A0BA-D3AB-4974-8423-FFF15E708E7B}"/>
    <cellStyle name="Input 2 2 2 23" xfId="23802" xr:uid="{07CF2C4F-0663-4779-A74C-0FCA40B77B72}"/>
    <cellStyle name="Input 2 2 2 23 2" xfId="23803" xr:uid="{1A43C1D1-D9A3-49D7-ADE5-DFF2868CBAEB}"/>
    <cellStyle name="Input 2 2 2 23 2 2" xfId="23804" xr:uid="{B7165317-4345-4283-BB7F-60B1939455D0}"/>
    <cellStyle name="Input 2 2 2 23 2 3" xfId="23805" xr:uid="{B7546182-EA4E-47E3-B37A-ED1AF9280D1C}"/>
    <cellStyle name="Input 2 2 2 23 2 4" xfId="23806" xr:uid="{ACB5CF0F-912F-4C8F-9D9B-24287BF8CE88}"/>
    <cellStyle name="Input 2 2 2 23 2 5" xfId="23807" xr:uid="{673EDAC6-1810-4F69-9F75-90DACAC5EFC7}"/>
    <cellStyle name="Input 2 2 2 23 2 6" xfId="23808" xr:uid="{DC84B0C3-D34C-4896-A0A9-7972A7164E07}"/>
    <cellStyle name="Input 2 2 2 23 3" xfId="23809" xr:uid="{470AC271-C2C1-41B2-9833-23D42EB02C33}"/>
    <cellStyle name="Input 2 2 2 23 3 2" xfId="23810" xr:uid="{56EE5DC2-E927-4978-B99E-A1E343F0E337}"/>
    <cellStyle name="Input 2 2 2 23 3 3" xfId="23811" xr:uid="{A3E47491-88FB-4000-B407-915C5182E735}"/>
    <cellStyle name="Input 2 2 2 23 4" xfId="23812" xr:uid="{A1C95A28-B38B-49E4-8537-22874F1150F6}"/>
    <cellStyle name="Input 2 2 2 23 4 2" xfId="23813" xr:uid="{33EB4CCF-9EF3-4B99-B73B-5EB2ACD6B441}"/>
    <cellStyle name="Input 2 2 2 23 4 3" xfId="23814" xr:uid="{CE24E869-663C-4E6E-B520-0D12579DD226}"/>
    <cellStyle name="Input 2 2 2 23 5" xfId="23815" xr:uid="{502D5AC1-8423-467E-B42A-EB79D34D8126}"/>
    <cellStyle name="Input 2 2 2 23 5 2" xfId="23816" xr:uid="{BA02588E-0566-4D6F-BD24-F8E019B7064F}"/>
    <cellStyle name="Input 2 2 2 23 5 3" xfId="23817" xr:uid="{0886714D-565F-4530-9D45-1397EC396EF1}"/>
    <cellStyle name="Input 2 2 2 23 6" xfId="23818" xr:uid="{6D7E46F7-1AD5-44B0-8126-4418D246AB25}"/>
    <cellStyle name="Input 2 2 2 23 6 2" xfId="23819" xr:uid="{563D1268-F8FF-4A15-91C0-D62B60B06F7D}"/>
    <cellStyle name="Input 2 2 2 23 6 3" xfId="23820" xr:uid="{49C7D199-593B-4CAA-A901-A8426D5D4059}"/>
    <cellStyle name="Input 2 2 2 23 7" xfId="23821" xr:uid="{EC39C39A-A538-4CD7-BD34-3B75263D287A}"/>
    <cellStyle name="Input 2 2 2 23 8" xfId="23822" xr:uid="{37B5BD58-E9C0-4908-8A02-8617253DDCD5}"/>
    <cellStyle name="Input 2 2 2 24" xfId="23823" xr:uid="{97F3A59C-A671-4752-96F1-AA448232C223}"/>
    <cellStyle name="Input 2 2 2 24 2" xfId="23824" xr:uid="{04D9DED9-5BA2-4BC7-BF18-F615F8D250E9}"/>
    <cellStyle name="Input 2 2 2 24 2 2" xfId="23825" xr:uid="{27ADC955-F083-4B26-9EAB-EE3E0862F387}"/>
    <cellStyle name="Input 2 2 2 24 2 3" xfId="23826" xr:uid="{37093097-F6B4-4BC8-845E-9483520A065B}"/>
    <cellStyle name="Input 2 2 2 24 2 4" xfId="23827" xr:uid="{7B6DDB1C-F98D-4BC7-ABCC-04BB92727700}"/>
    <cellStyle name="Input 2 2 2 24 2 5" xfId="23828" xr:uid="{C695A3BB-C3A8-4BA0-97AC-DD1D611D717C}"/>
    <cellStyle name="Input 2 2 2 24 2 6" xfId="23829" xr:uid="{99153305-E0FD-474B-9EC0-CE4D1FF3364A}"/>
    <cellStyle name="Input 2 2 2 24 3" xfId="23830" xr:uid="{D9A0886F-713D-4150-A67F-513139CF51F4}"/>
    <cellStyle name="Input 2 2 2 24 3 2" xfId="23831" xr:uid="{A50793D6-C7DB-4A80-AEAF-2F814EE1304D}"/>
    <cellStyle name="Input 2 2 2 24 3 3" xfId="23832" xr:uid="{11F42958-4C7F-4612-A6B4-84C39488CDBB}"/>
    <cellStyle name="Input 2 2 2 24 4" xfId="23833" xr:uid="{66822E32-2A08-4522-A400-E9E658289CFB}"/>
    <cellStyle name="Input 2 2 2 24 4 2" xfId="23834" xr:uid="{CAB41B41-74A0-4C58-BD96-065455ABCB7C}"/>
    <cellStyle name="Input 2 2 2 24 4 3" xfId="23835" xr:uid="{82B915C0-6B3F-46C9-B673-6CA03F818210}"/>
    <cellStyle name="Input 2 2 2 24 5" xfId="23836" xr:uid="{81E33F14-490C-44C8-8314-B150BC30C6E6}"/>
    <cellStyle name="Input 2 2 2 24 5 2" xfId="23837" xr:uid="{514015AD-C873-497A-B45E-14A9992C40B5}"/>
    <cellStyle name="Input 2 2 2 24 5 3" xfId="23838" xr:uid="{938EC48E-6EE8-4B84-98DB-B7BAEDB0514D}"/>
    <cellStyle name="Input 2 2 2 24 6" xfId="23839" xr:uid="{040CC44D-4D83-4CF8-86C5-701B5B086F18}"/>
    <cellStyle name="Input 2 2 2 24 6 2" xfId="23840" xr:uid="{CF9F17FE-3544-427D-8D43-6694275DA81F}"/>
    <cellStyle name="Input 2 2 2 24 6 3" xfId="23841" xr:uid="{BA8FA337-EFDD-44C9-A9AA-067B368FC0CA}"/>
    <cellStyle name="Input 2 2 2 24 7" xfId="23842" xr:uid="{51FBEB9C-859E-490D-91E7-65AD90D0287D}"/>
    <cellStyle name="Input 2 2 2 24 8" xfId="23843" xr:uid="{05DE5E13-CD8C-45AB-8638-9C80AB0ADBAE}"/>
    <cellStyle name="Input 2 2 2 25" xfId="23844" xr:uid="{8F679AA6-7C36-410D-99EE-D6668FF91C9E}"/>
    <cellStyle name="Input 2 2 2 25 2" xfId="23845" xr:uid="{A6B7D798-6BF3-4FEC-89DA-A99E4A1253A5}"/>
    <cellStyle name="Input 2 2 2 25 2 2" xfId="23846" xr:uid="{6C0A3A40-1136-403F-A003-AB53BA156310}"/>
    <cellStyle name="Input 2 2 2 25 2 3" xfId="23847" xr:uid="{5734A9E1-A014-4B4A-BFBE-835A141A2769}"/>
    <cellStyle name="Input 2 2 2 25 2 4" xfId="23848" xr:uid="{14C29A12-B4BC-40CD-B0AF-2435EC84365D}"/>
    <cellStyle name="Input 2 2 2 25 2 5" xfId="23849" xr:uid="{399B2733-EF45-4FFB-8D99-1D7F9110A317}"/>
    <cellStyle name="Input 2 2 2 25 2 6" xfId="23850" xr:uid="{90294615-ACDD-4AE0-859A-7A9C0B23DF22}"/>
    <cellStyle name="Input 2 2 2 25 3" xfId="23851" xr:uid="{E4395583-01A2-4952-BCA1-5EEB9E285785}"/>
    <cellStyle name="Input 2 2 2 25 3 2" xfId="23852" xr:uid="{EBD7E6BE-B4EA-4116-AFD1-BE23711B6CAD}"/>
    <cellStyle name="Input 2 2 2 25 3 3" xfId="23853" xr:uid="{5B9D9A65-CE9A-416A-8A34-F7D60FEEE006}"/>
    <cellStyle name="Input 2 2 2 25 4" xfId="23854" xr:uid="{0768977E-63FE-475D-8ABA-B54F44CE312F}"/>
    <cellStyle name="Input 2 2 2 25 4 2" xfId="23855" xr:uid="{415BE637-5E9A-419E-94D3-D1F24B99CD91}"/>
    <cellStyle name="Input 2 2 2 25 4 3" xfId="23856" xr:uid="{E05BF819-B594-46BD-AFD9-6C2C94E07D9A}"/>
    <cellStyle name="Input 2 2 2 25 5" xfId="23857" xr:uid="{4A4FC6D7-7216-4E80-8102-2C3CB841EE87}"/>
    <cellStyle name="Input 2 2 2 25 5 2" xfId="23858" xr:uid="{FE126603-226C-4ADC-B710-28113A35B734}"/>
    <cellStyle name="Input 2 2 2 25 5 3" xfId="23859" xr:uid="{39D76F9D-2422-45C9-9DED-8E204A97588C}"/>
    <cellStyle name="Input 2 2 2 25 6" xfId="23860" xr:uid="{3F60D4FE-6389-422C-87EA-F8C5CB4367DA}"/>
    <cellStyle name="Input 2 2 2 25 6 2" xfId="23861" xr:uid="{D3579664-DE51-44E9-B653-169BCAA3C174}"/>
    <cellStyle name="Input 2 2 2 25 6 3" xfId="23862" xr:uid="{A7AD9DE8-7BEA-4F41-ACCA-E9F997152BB7}"/>
    <cellStyle name="Input 2 2 2 25 7" xfId="23863" xr:uid="{DFAEB321-55F5-4F64-B318-D778382C6E22}"/>
    <cellStyle name="Input 2 2 2 25 8" xfId="23864" xr:uid="{11D80A92-E196-42D9-B95E-012BA2C0C403}"/>
    <cellStyle name="Input 2 2 2 26" xfId="23865" xr:uid="{A9FB916E-9687-4EC3-9286-24F4BEC0CDD6}"/>
    <cellStyle name="Input 2 2 2 26 2" xfId="23866" xr:uid="{7DE4C2B6-F5FC-4972-BAA0-75CE4BEB778E}"/>
    <cellStyle name="Input 2 2 2 26 2 2" xfId="23867" xr:uid="{2437596C-E0B8-4C7A-9FA6-54906F5F1CE9}"/>
    <cellStyle name="Input 2 2 2 26 2 3" xfId="23868" xr:uid="{7A7C3685-27C4-4E4E-93EC-7E3DDAA27C26}"/>
    <cellStyle name="Input 2 2 2 26 2 4" xfId="23869" xr:uid="{ACCEAE6B-8E90-42D2-BA3A-D53001324E36}"/>
    <cellStyle name="Input 2 2 2 26 2 5" xfId="23870" xr:uid="{50EA8F2C-4C11-4DA4-89B4-DE47FEEC1527}"/>
    <cellStyle name="Input 2 2 2 26 2 6" xfId="23871" xr:uid="{B7064C72-97D8-4FC2-A35A-60CD3F1F5F3B}"/>
    <cellStyle name="Input 2 2 2 26 3" xfId="23872" xr:uid="{F66B0BB5-40B5-4751-AC28-21E0F2C0B15B}"/>
    <cellStyle name="Input 2 2 2 26 3 2" xfId="23873" xr:uid="{5D36AA7F-9177-4C71-AB2A-798A0DEB2827}"/>
    <cellStyle name="Input 2 2 2 26 3 3" xfId="23874" xr:uid="{A47BD885-8F28-4033-AF1E-5C59FC871F9A}"/>
    <cellStyle name="Input 2 2 2 26 4" xfId="23875" xr:uid="{A1CE5C98-90CB-4084-95D8-82E69505678B}"/>
    <cellStyle name="Input 2 2 2 26 4 2" xfId="23876" xr:uid="{5B4842FA-5A0E-4E91-8BA6-3A4E3F717BAF}"/>
    <cellStyle name="Input 2 2 2 26 4 3" xfId="23877" xr:uid="{AB80F488-2E09-40D9-8FC9-E235CB90A222}"/>
    <cellStyle name="Input 2 2 2 26 5" xfId="23878" xr:uid="{5B4753AB-B42A-46F4-955F-7C4644CFCF2F}"/>
    <cellStyle name="Input 2 2 2 26 5 2" xfId="23879" xr:uid="{78D6554E-405F-455F-AAE3-6552AEDC47FA}"/>
    <cellStyle name="Input 2 2 2 26 5 3" xfId="23880" xr:uid="{F67515D5-E22F-4082-8BB0-C2416767ED5A}"/>
    <cellStyle name="Input 2 2 2 26 6" xfId="23881" xr:uid="{D895AE95-77C8-4BAA-A488-E37053D4D5F0}"/>
    <cellStyle name="Input 2 2 2 26 6 2" xfId="23882" xr:uid="{80174702-F8A8-4A4D-8F46-B2851A74AD64}"/>
    <cellStyle name="Input 2 2 2 26 6 3" xfId="23883" xr:uid="{6C9D5721-EF5E-4939-AFF7-F6BF51508494}"/>
    <cellStyle name="Input 2 2 2 26 7" xfId="23884" xr:uid="{072B09AA-EA3C-4A8A-90A2-8A6B1F5BC882}"/>
    <cellStyle name="Input 2 2 2 26 8" xfId="23885" xr:uid="{8959BB53-5CAE-405A-8E7F-2E4960ABE3D2}"/>
    <cellStyle name="Input 2 2 2 27" xfId="23886" xr:uid="{C42E8C16-2E50-48FB-B76C-F04BBB70FEDD}"/>
    <cellStyle name="Input 2 2 2 27 2" xfId="23887" xr:uid="{2B467833-4E40-4431-9823-1C7727FB3BCD}"/>
    <cellStyle name="Input 2 2 2 27 2 2" xfId="23888" xr:uid="{2DC44EC7-7BF5-4B1C-962F-57AFD5948BBC}"/>
    <cellStyle name="Input 2 2 2 27 2 3" xfId="23889" xr:uid="{218B553C-4973-4468-8F48-3AC07F7FC616}"/>
    <cellStyle name="Input 2 2 2 27 2 4" xfId="23890" xr:uid="{C4BAE727-2DB6-4353-BD92-920D64E2D426}"/>
    <cellStyle name="Input 2 2 2 27 2 5" xfId="23891" xr:uid="{6F6A8C29-E1C6-40FB-8C15-DBC0BB78615A}"/>
    <cellStyle name="Input 2 2 2 27 2 6" xfId="23892" xr:uid="{7BE7C427-C25B-45C3-A87A-9D46EFF4B14D}"/>
    <cellStyle name="Input 2 2 2 27 3" xfId="23893" xr:uid="{DCFDFA17-6A12-4A40-B71A-5996EB8E43AE}"/>
    <cellStyle name="Input 2 2 2 27 3 2" xfId="23894" xr:uid="{F1BCAFCA-6A76-4173-BCE5-18A27158028C}"/>
    <cellStyle name="Input 2 2 2 27 3 3" xfId="23895" xr:uid="{BA32D37F-1646-4A16-BE66-7A89039DBF10}"/>
    <cellStyle name="Input 2 2 2 27 4" xfId="23896" xr:uid="{DCD76DB4-FD35-4A81-9084-5F209B15DBF6}"/>
    <cellStyle name="Input 2 2 2 27 4 2" xfId="23897" xr:uid="{A89FB1D3-845D-4BD5-AEFD-1F18B0ED368B}"/>
    <cellStyle name="Input 2 2 2 27 4 3" xfId="23898" xr:uid="{F6DBBA4C-4089-453B-A2C4-C4AF9C10BA78}"/>
    <cellStyle name="Input 2 2 2 27 5" xfId="23899" xr:uid="{03C70FA7-BF83-49AC-8D23-3A3C55EA205A}"/>
    <cellStyle name="Input 2 2 2 27 5 2" xfId="23900" xr:uid="{1E43D312-EE4D-419D-85B5-7B3078EA8B2B}"/>
    <cellStyle name="Input 2 2 2 27 5 3" xfId="23901" xr:uid="{ACFEE0F8-D815-4C10-BCD2-91DA9CDCFC31}"/>
    <cellStyle name="Input 2 2 2 27 6" xfId="23902" xr:uid="{A0AA582C-700F-4E3F-9F2F-458EFD2981DE}"/>
    <cellStyle name="Input 2 2 2 27 6 2" xfId="23903" xr:uid="{CFF4266D-7FCB-47FA-85EA-917A100FB338}"/>
    <cellStyle name="Input 2 2 2 27 6 3" xfId="23904" xr:uid="{A549E93A-2F6B-4683-A799-69973EA6F793}"/>
    <cellStyle name="Input 2 2 2 27 7" xfId="23905" xr:uid="{D116DFCA-016E-41E8-B039-36306B6DC6E6}"/>
    <cellStyle name="Input 2 2 2 27 8" xfId="23906" xr:uid="{737B4024-CF22-403D-9145-7799E3567D9A}"/>
    <cellStyle name="Input 2 2 2 28" xfId="23907" xr:uid="{B022E575-E1F8-4F98-996A-780B0C719FD7}"/>
    <cellStyle name="Input 2 2 2 28 2" xfId="23908" xr:uid="{FD4D380E-474F-4562-95A1-8871EC2FFF3D}"/>
    <cellStyle name="Input 2 2 2 28 2 2" xfId="23909" xr:uid="{1864FFCC-C5BD-4402-B7C6-CE4C194C06ED}"/>
    <cellStyle name="Input 2 2 2 28 2 3" xfId="23910" xr:uid="{DE1929F1-D1C3-483A-9B13-9F3075054476}"/>
    <cellStyle name="Input 2 2 2 28 2 4" xfId="23911" xr:uid="{9BCADA20-2B33-43C0-8184-09BFF6FA6ABB}"/>
    <cellStyle name="Input 2 2 2 28 2 5" xfId="23912" xr:uid="{3E82BA93-B108-433C-B3B7-64180C61F8AC}"/>
    <cellStyle name="Input 2 2 2 28 2 6" xfId="23913" xr:uid="{64F1D274-B145-4581-8E6E-A48D5F62C2A5}"/>
    <cellStyle name="Input 2 2 2 28 3" xfId="23914" xr:uid="{31985EC8-0978-4032-8EB4-7705E8B0DAF2}"/>
    <cellStyle name="Input 2 2 2 28 3 2" xfId="23915" xr:uid="{5275AFB4-FEBD-4B1A-89BF-FF011B33B509}"/>
    <cellStyle name="Input 2 2 2 28 3 3" xfId="23916" xr:uid="{58ABF7FA-EF26-4C26-892F-204BD25860D8}"/>
    <cellStyle name="Input 2 2 2 28 4" xfId="23917" xr:uid="{831C047E-5354-4DE5-B364-C2757652DC90}"/>
    <cellStyle name="Input 2 2 2 28 4 2" xfId="23918" xr:uid="{DA6DCF13-F4E7-4680-BE68-14A1716BBC97}"/>
    <cellStyle name="Input 2 2 2 28 4 3" xfId="23919" xr:uid="{DEC934C5-D535-425F-8D02-B6EECE89E581}"/>
    <cellStyle name="Input 2 2 2 28 5" xfId="23920" xr:uid="{283DE7B3-FA87-4E47-B9D3-737A7C54E1D0}"/>
    <cellStyle name="Input 2 2 2 28 5 2" xfId="23921" xr:uid="{9C0F4ED6-D472-430B-A8AE-4D8D76B07A20}"/>
    <cellStyle name="Input 2 2 2 28 5 3" xfId="23922" xr:uid="{A43EDC7D-482B-4BAE-B61E-4BF946509A41}"/>
    <cellStyle name="Input 2 2 2 28 6" xfId="23923" xr:uid="{60FA2256-6E86-4357-82A9-933BB3921ED4}"/>
    <cellStyle name="Input 2 2 2 28 6 2" xfId="23924" xr:uid="{0369A908-5C01-4802-95A1-B90F7E11769C}"/>
    <cellStyle name="Input 2 2 2 28 6 3" xfId="23925" xr:uid="{3DAE7E5D-1DB9-458F-B6DF-80456422EB17}"/>
    <cellStyle name="Input 2 2 2 28 7" xfId="23926" xr:uid="{05F3DC2A-9DA8-4667-9DD3-A0BCC0DEDFC8}"/>
    <cellStyle name="Input 2 2 2 28 8" xfId="23927" xr:uid="{F7CDD4B1-7A68-4337-BE84-A61F8F07DAF7}"/>
    <cellStyle name="Input 2 2 2 29" xfId="23928" xr:uid="{72653616-779F-4D12-9831-794F1FE9E493}"/>
    <cellStyle name="Input 2 2 2 29 2" xfId="23929" xr:uid="{862B3424-BFCA-4C26-8C7F-7CBD60709FD9}"/>
    <cellStyle name="Input 2 2 2 29 2 2" xfId="23930" xr:uid="{E92B9FFE-9133-4664-B8C5-B3815103C79E}"/>
    <cellStyle name="Input 2 2 2 29 2 3" xfId="23931" xr:uid="{237C465F-3A48-43E9-85FA-48D741E344D1}"/>
    <cellStyle name="Input 2 2 2 29 2 4" xfId="23932" xr:uid="{D798DCA1-6095-4132-9971-FD05C89352BD}"/>
    <cellStyle name="Input 2 2 2 29 2 5" xfId="23933" xr:uid="{B8AFEE48-0F5A-4975-8B20-972715E00FA7}"/>
    <cellStyle name="Input 2 2 2 29 2 6" xfId="23934" xr:uid="{9C3389D6-5567-4DB8-800E-B2932B4AD4BD}"/>
    <cellStyle name="Input 2 2 2 29 3" xfId="23935" xr:uid="{1794446F-369A-40D4-B8CF-C0482E897D6E}"/>
    <cellStyle name="Input 2 2 2 29 3 2" xfId="23936" xr:uid="{1E449F8C-33F0-4793-85A2-23D154050437}"/>
    <cellStyle name="Input 2 2 2 29 3 3" xfId="23937" xr:uid="{4D56D302-C87F-45CC-B88F-EBDFF7C3FA04}"/>
    <cellStyle name="Input 2 2 2 29 4" xfId="23938" xr:uid="{2DE9D067-383E-4FA4-97D8-9C9274E8B0D9}"/>
    <cellStyle name="Input 2 2 2 29 4 2" xfId="23939" xr:uid="{411A77AB-22B3-4029-9AC9-B89300C6FA9F}"/>
    <cellStyle name="Input 2 2 2 29 4 3" xfId="23940" xr:uid="{AF642B2B-2CF5-4A30-A35B-474E5B54E346}"/>
    <cellStyle name="Input 2 2 2 29 5" xfId="23941" xr:uid="{BA15D9DE-292E-4E2A-8676-A2DF4E8A4822}"/>
    <cellStyle name="Input 2 2 2 29 5 2" xfId="23942" xr:uid="{4AD917BB-E9D0-4B53-9F52-4F78033FF60E}"/>
    <cellStyle name="Input 2 2 2 29 5 3" xfId="23943" xr:uid="{FEFE3CC4-80FD-45BC-941A-2FDDE0321E78}"/>
    <cellStyle name="Input 2 2 2 29 6" xfId="23944" xr:uid="{6B0ACA6E-940C-4991-9884-EC1F067E7EDB}"/>
    <cellStyle name="Input 2 2 2 29 6 2" xfId="23945" xr:uid="{6EE654F4-A311-4369-9574-57D74A104CB8}"/>
    <cellStyle name="Input 2 2 2 29 6 3" xfId="23946" xr:uid="{0C04631C-7F80-435A-B5A4-FB6ACC4B6489}"/>
    <cellStyle name="Input 2 2 2 29 7" xfId="23947" xr:uid="{D25FD166-E530-4051-8BFE-AC0F70903C48}"/>
    <cellStyle name="Input 2 2 2 29 8" xfId="23948" xr:uid="{6FC0F0A9-062A-40E8-BC65-19577E7C9D8B}"/>
    <cellStyle name="Input 2 2 2 3" xfId="23949" xr:uid="{367584BD-7A16-4874-A18B-49C12CA2B1C9}"/>
    <cellStyle name="Input 2 2 2 3 2" xfId="23950" xr:uid="{E8436544-BB05-4162-83B9-384A0673A09A}"/>
    <cellStyle name="Input 2 2 2 3 2 2" xfId="23951" xr:uid="{92761A90-08D4-4716-A222-3658B23BA2A0}"/>
    <cellStyle name="Input 2 2 2 3 2 3" xfId="23952" xr:uid="{7FA92890-1431-4432-AE6E-D128DEC27DAA}"/>
    <cellStyle name="Input 2 2 2 3 2 4" xfId="23953" xr:uid="{2F974A56-E180-4F3F-ACAF-F77E55AD4273}"/>
    <cellStyle name="Input 2 2 2 3 2 5" xfId="23954" xr:uid="{D74D46F7-CD9E-4468-A02A-E889C9756A24}"/>
    <cellStyle name="Input 2 2 2 3 2 6" xfId="23955" xr:uid="{32215FD2-E2F7-4D1C-B665-E810161D0FE2}"/>
    <cellStyle name="Input 2 2 2 3 3" xfId="23956" xr:uid="{A0C7DE35-BD47-4B3D-9ACB-CD9EADA32B98}"/>
    <cellStyle name="Input 2 2 2 3 3 2" xfId="23957" xr:uid="{DC1F6218-83D5-4E1F-93BF-7DD06C450637}"/>
    <cellStyle name="Input 2 2 2 3 3 3" xfId="23958" xr:uid="{E5FC37EB-FE97-43FD-AB0D-027F75FFE221}"/>
    <cellStyle name="Input 2 2 2 3 4" xfId="23959" xr:uid="{0E275923-0CE6-4D13-92EA-C2BFE045AA8C}"/>
    <cellStyle name="Input 2 2 2 3 4 2" xfId="23960" xr:uid="{BE0BB1DD-F64B-4F09-B9C8-1CA9FFF73F8A}"/>
    <cellStyle name="Input 2 2 2 3 4 3" xfId="23961" xr:uid="{1FEA600E-62EA-4F99-9DC4-321D6A187519}"/>
    <cellStyle name="Input 2 2 2 3 5" xfId="23962" xr:uid="{32DB5F43-C23B-48EE-9987-3354843EF642}"/>
    <cellStyle name="Input 2 2 2 3 5 2" xfId="23963" xr:uid="{23E60616-F1B5-4F0E-894E-01C54E2DD3D9}"/>
    <cellStyle name="Input 2 2 2 3 5 3" xfId="23964" xr:uid="{8DFAB48B-86AD-445A-8E62-8F8CDE2A8FF9}"/>
    <cellStyle name="Input 2 2 2 3 6" xfId="23965" xr:uid="{3CF059C4-DB19-4215-BC26-7D39627A725B}"/>
    <cellStyle name="Input 2 2 2 3 6 2" xfId="23966" xr:uid="{C5D41E7E-186B-4185-AF5C-CE5E3FEBD617}"/>
    <cellStyle name="Input 2 2 2 3 6 3" xfId="23967" xr:uid="{5960F65E-FB67-4B17-8E10-8B39301FEAB6}"/>
    <cellStyle name="Input 2 2 2 3 7" xfId="23968" xr:uid="{0BB52102-1287-48CE-A8F9-10A2E48A7D3B}"/>
    <cellStyle name="Input 2 2 2 3 8" xfId="23969" xr:uid="{77F0C931-A89A-4615-B572-3198B6C53D9B}"/>
    <cellStyle name="Input 2 2 2 30" xfId="23970" xr:uid="{3519BC52-E016-411A-9912-83645CAA6E4F}"/>
    <cellStyle name="Input 2 2 2 30 2" xfId="23971" xr:uid="{C617FFA6-CA4E-4A75-A5BA-EFA93722BE58}"/>
    <cellStyle name="Input 2 2 2 30 2 2" xfId="23972" xr:uid="{CCC6A185-5543-4270-A227-6486081BAD2D}"/>
    <cellStyle name="Input 2 2 2 30 2 3" xfId="23973" xr:uid="{0DCFF14A-D06B-45F3-AE99-5EA8A1DFFB95}"/>
    <cellStyle name="Input 2 2 2 30 2 4" xfId="23974" xr:uid="{1B7C9AE6-2C7B-4F0F-9AFD-A269DAE7375B}"/>
    <cellStyle name="Input 2 2 2 30 2 5" xfId="23975" xr:uid="{CFD7EFC5-8B7E-4492-9433-196922067D49}"/>
    <cellStyle name="Input 2 2 2 30 2 6" xfId="23976" xr:uid="{849A8D2F-557E-43B6-9770-9A1EB273DD9D}"/>
    <cellStyle name="Input 2 2 2 30 3" xfId="23977" xr:uid="{55B402FB-D229-4680-BACC-C5A651D9F24B}"/>
    <cellStyle name="Input 2 2 2 30 3 2" xfId="23978" xr:uid="{AA5275D6-7822-4B13-8151-E09434B7B81F}"/>
    <cellStyle name="Input 2 2 2 30 3 3" xfId="23979" xr:uid="{E1E7DF31-A382-47E6-A2E4-32FA6CB8672B}"/>
    <cellStyle name="Input 2 2 2 30 4" xfId="23980" xr:uid="{88E6E5F2-4C62-4A90-8753-A101F593932A}"/>
    <cellStyle name="Input 2 2 2 30 4 2" xfId="23981" xr:uid="{ABDB24A1-8877-4738-85C6-38C5057C18B5}"/>
    <cellStyle name="Input 2 2 2 30 4 3" xfId="23982" xr:uid="{10F3643B-84C4-4E52-A84B-846FADE71E9F}"/>
    <cellStyle name="Input 2 2 2 30 5" xfId="23983" xr:uid="{C5B4F131-9BFF-40BF-82A9-20F4C6D47CF3}"/>
    <cellStyle name="Input 2 2 2 30 5 2" xfId="23984" xr:uid="{FDAD1C89-C517-47B1-AE97-A58E550F6B40}"/>
    <cellStyle name="Input 2 2 2 30 5 3" xfId="23985" xr:uid="{38C20A76-3F92-459E-97ED-8545BF477C99}"/>
    <cellStyle name="Input 2 2 2 30 6" xfId="23986" xr:uid="{5EB9CAE8-A41B-424B-99AA-81667ED5291D}"/>
    <cellStyle name="Input 2 2 2 30 6 2" xfId="23987" xr:uid="{DA7B2D68-DDB9-4E38-8ADD-2AC74856A6A1}"/>
    <cellStyle name="Input 2 2 2 30 6 3" xfId="23988" xr:uid="{BFCC0BB5-9C1B-4A61-8C64-E551D610421A}"/>
    <cellStyle name="Input 2 2 2 30 7" xfId="23989" xr:uid="{B7416CA1-D139-474B-957C-BF343A9F2FA0}"/>
    <cellStyle name="Input 2 2 2 30 8" xfId="23990" xr:uid="{B480ACFF-8B31-4668-8CD0-E7FDAB21D338}"/>
    <cellStyle name="Input 2 2 2 31" xfId="23991" xr:uid="{4FBB5912-A3D7-45E1-A1E1-001018DF92ED}"/>
    <cellStyle name="Input 2 2 2 31 2" xfId="23992" xr:uid="{96C4B5C6-C459-4476-80DE-BD1EA02F9F86}"/>
    <cellStyle name="Input 2 2 2 31 2 2" xfId="23993" xr:uid="{B2C9D0CA-4E2E-41BB-AA7E-8CF44C2C0401}"/>
    <cellStyle name="Input 2 2 2 31 2 3" xfId="23994" xr:uid="{586ECD7F-95FD-4D93-92F2-25F53EDB2903}"/>
    <cellStyle name="Input 2 2 2 31 2 4" xfId="23995" xr:uid="{DD76E726-D02C-49DA-811C-4D03A68DEC11}"/>
    <cellStyle name="Input 2 2 2 31 2 5" xfId="23996" xr:uid="{B2DBE5E7-B8E1-4834-92FE-1BF3EB42F1D3}"/>
    <cellStyle name="Input 2 2 2 31 2 6" xfId="23997" xr:uid="{A43B4B8D-F39C-489E-A538-EDF4E3E838F2}"/>
    <cellStyle name="Input 2 2 2 31 3" xfId="23998" xr:uid="{F1D9C99B-E16A-44FE-94FC-F01FB3B8CCB1}"/>
    <cellStyle name="Input 2 2 2 31 3 2" xfId="23999" xr:uid="{2F08C9C6-713A-4353-B240-BBF9881FCAA0}"/>
    <cellStyle name="Input 2 2 2 31 3 3" xfId="24000" xr:uid="{C2C5FF53-650C-4A6C-9A57-A277DFCC4804}"/>
    <cellStyle name="Input 2 2 2 31 4" xfId="24001" xr:uid="{C821E45E-9E38-45BE-975B-07CE5AAF0788}"/>
    <cellStyle name="Input 2 2 2 31 4 2" xfId="24002" xr:uid="{C7F8EEC9-66D4-44E6-8BF9-0B5C749F5BCC}"/>
    <cellStyle name="Input 2 2 2 31 4 3" xfId="24003" xr:uid="{F6C58D13-B284-4996-80E7-D6C8F89BEEC4}"/>
    <cellStyle name="Input 2 2 2 31 5" xfId="24004" xr:uid="{CFB71A42-F991-4FCD-A093-B0EE01B29B71}"/>
    <cellStyle name="Input 2 2 2 31 5 2" xfId="24005" xr:uid="{2C65D1A0-09FD-433F-B8C5-8CFED70DF99E}"/>
    <cellStyle name="Input 2 2 2 31 5 3" xfId="24006" xr:uid="{161C5F23-B877-403D-8F81-DD2769BFAD57}"/>
    <cellStyle name="Input 2 2 2 31 6" xfId="24007" xr:uid="{2E037470-4ED4-4383-9C0C-0317F9DDC4DC}"/>
    <cellStyle name="Input 2 2 2 31 6 2" xfId="24008" xr:uid="{448DEC3A-B692-46BB-9D3B-CFC63965CFC5}"/>
    <cellStyle name="Input 2 2 2 31 6 3" xfId="24009" xr:uid="{03CE4170-22C2-47FD-9475-56D33BE814E8}"/>
    <cellStyle name="Input 2 2 2 31 7" xfId="24010" xr:uid="{5745BB32-0937-4437-9F36-773770F4BBE6}"/>
    <cellStyle name="Input 2 2 2 31 8" xfId="24011" xr:uid="{B06DDFC4-D696-40A3-9DC0-1095B3DA776E}"/>
    <cellStyle name="Input 2 2 2 32" xfId="24012" xr:uid="{E0131EF3-DBD5-4F0A-B782-8A5B8787BC0D}"/>
    <cellStyle name="Input 2 2 2 32 2" xfId="24013" xr:uid="{661E434B-D0CD-4148-AE50-AB1CB50653E5}"/>
    <cellStyle name="Input 2 2 2 32 2 2" xfId="24014" xr:uid="{ED823F07-6D6E-45DE-AB7A-FFE69CF9AB01}"/>
    <cellStyle name="Input 2 2 2 32 2 3" xfId="24015" xr:uid="{A0412BCF-F5FE-4AB2-9DC9-9E19D61BA6BB}"/>
    <cellStyle name="Input 2 2 2 32 2 4" xfId="24016" xr:uid="{BF1A514E-71AF-498C-BC85-E6E3874E309B}"/>
    <cellStyle name="Input 2 2 2 32 2 5" xfId="24017" xr:uid="{6591B63B-5F92-4256-81E4-A25161DB0805}"/>
    <cellStyle name="Input 2 2 2 32 2 6" xfId="24018" xr:uid="{4B3B92BF-8DB7-4865-8EA2-FD91325A3400}"/>
    <cellStyle name="Input 2 2 2 32 3" xfId="24019" xr:uid="{94E9B314-1ED6-406F-9B91-7A84A5E4A5CC}"/>
    <cellStyle name="Input 2 2 2 32 3 2" xfId="24020" xr:uid="{2B1645FA-FE2A-4592-AE74-89E1652A7497}"/>
    <cellStyle name="Input 2 2 2 32 3 3" xfId="24021" xr:uid="{8F620146-E51F-4921-84CB-6A0116B522CE}"/>
    <cellStyle name="Input 2 2 2 32 4" xfId="24022" xr:uid="{01810C81-2D35-415A-A087-412A6CE31C88}"/>
    <cellStyle name="Input 2 2 2 32 4 2" xfId="24023" xr:uid="{9E1BA9C2-94BC-4F96-A35D-5EC0352EC436}"/>
    <cellStyle name="Input 2 2 2 32 4 3" xfId="24024" xr:uid="{D512B14D-8DFD-4136-BA85-D5893822BCF7}"/>
    <cellStyle name="Input 2 2 2 32 5" xfId="24025" xr:uid="{5F63410C-B213-4489-BCA1-176D547659CC}"/>
    <cellStyle name="Input 2 2 2 32 5 2" xfId="24026" xr:uid="{21A93922-AD90-4EF7-8946-5C501DAEB873}"/>
    <cellStyle name="Input 2 2 2 32 5 3" xfId="24027" xr:uid="{EFDC37EB-E6B5-498B-80C9-0BF13C0FADFB}"/>
    <cellStyle name="Input 2 2 2 32 6" xfId="24028" xr:uid="{47A52F33-44EF-4DD1-BBAE-F360E12D7002}"/>
    <cellStyle name="Input 2 2 2 32 6 2" xfId="24029" xr:uid="{C0BC6B6B-AC06-4BA5-AC9A-A1D6CE3737C8}"/>
    <cellStyle name="Input 2 2 2 32 6 3" xfId="24030" xr:uid="{26EB2141-3A20-4FEA-A043-46056CA81B8B}"/>
    <cellStyle name="Input 2 2 2 32 7" xfId="24031" xr:uid="{E5220847-C82C-4BAC-9EB6-94E10E0F2F7A}"/>
    <cellStyle name="Input 2 2 2 32 8" xfId="24032" xr:uid="{1D03D2CB-26AF-4B95-AD32-87D4004FE6AD}"/>
    <cellStyle name="Input 2 2 2 33" xfId="24033" xr:uid="{4CCED9EE-494B-4E4D-86D2-B4B7AD20933E}"/>
    <cellStyle name="Input 2 2 2 33 2" xfId="24034" xr:uid="{FD8CAF22-E00E-4807-8A46-D6EB2439D45F}"/>
    <cellStyle name="Input 2 2 2 33 2 2" xfId="24035" xr:uid="{E1DEB3F8-7819-4931-8E34-08933D3CEF0D}"/>
    <cellStyle name="Input 2 2 2 33 2 3" xfId="24036" xr:uid="{7DFEDE4E-A02D-4996-B176-6F265EE2D854}"/>
    <cellStyle name="Input 2 2 2 33 2 4" xfId="24037" xr:uid="{8F85850E-F3BA-4AD8-9E0F-128E172388E5}"/>
    <cellStyle name="Input 2 2 2 33 2 5" xfId="24038" xr:uid="{E232D153-C74B-40DB-99E4-BFE029F78A99}"/>
    <cellStyle name="Input 2 2 2 33 2 6" xfId="24039" xr:uid="{8F962F47-0832-4AF3-BB18-65FA451D5429}"/>
    <cellStyle name="Input 2 2 2 33 3" xfId="24040" xr:uid="{868F2F0B-3100-4173-9DA9-7F92CA9D8FC8}"/>
    <cellStyle name="Input 2 2 2 33 3 2" xfId="24041" xr:uid="{6B49B735-486C-4D07-937D-3E979D245F96}"/>
    <cellStyle name="Input 2 2 2 33 3 3" xfId="24042" xr:uid="{1C005BD7-970A-45F8-A71B-E375648A655E}"/>
    <cellStyle name="Input 2 2 2 33 4" xfId="24043" xr:uid="{93419059-2AB8-4ACA-8521-B726DCE5430A}"/>
    <cellStyle name="Input 2 2 2 33 4 2" xfId="24044" xr:uid="{ED82AE97-F0F9-4C9B-8A42-15E9821F14EF}"/>
    <cellStyle name="Input 2 2 2 33 4 3" xfId="24045" xr:uid="{F3FABB54-0D3D-4FAC-8505-E3A026EA6450}"/>
    <cellStyle name="Input 2 2 2 33 5" xfId="24046" xr:uid="{ACA7D39B-BA79-4923-A90E-09E53548C992}"/>
    <cellStyle name="Input 2 2 2 33 5 2" xfId="24047" xr:uid="{64002F03-F159-439D-991C-98C508BB6BE2}"/>
    <cellStyle name="Input 2 2 2 33 5 3" xfId="24048" xr:uid="{67853C62-657F-48B2-9F19-03B1F150B14F}"/>
    <cellStyle name="Input 2 2 2 33 6" xfId="24049" xr:uid="{34833B6F-D989-4855-8481-DC9EEE7C1018}"/>
    <cellStyle name="Input 2 2 2 33 6 2" xfId="24050" xr:uid="{F624B496-F1A8-4954-A9A8-FA45E4DB0EBB}"/>
    <cellStyle name="Input 2 2 2 33 6 3" xfId="24051" xr:uid="{547788E1-4BFC-4295-89DE-B42182BA89A4}"/>
    <cellStyle name="Input 2 2 2 33 7" xfId="24052" xr:uid="{75CFECB2-185A-4DF1-AB89-0D4AB17C426F}"/>
    <cellStyle name="Input 2 2 2 33 8" xfId="24053" xr:uid="{A909FFB0-E831-43F7-ACC5-4AA2B71C63BC}"/>
    <cellStyle name="Input 2 2 2 34" xfId="24054" xr:uid="{AE2E6052-8188-4528-898D-F966AF9470FD}"/>
    <cellStyle name="Input 2 2 2 34 2" xfId="24055" xr:uid="{A73C5703-672C-43B8-90E9-C3E150A4B5D4}"/>
    <cellStyle name="Input 2 2 2 34 2 2" xfId="24056" xr:uid="{B9F170C2-98B4-420B-B4E9-17A34E2DC715}"/>
    <cellStyle name="Input 2 2 2 34 2 3" xfId="24057" xr:uid="{EF1FE5C1-6A55-4BAB-904D-910A581FE75A}"/>
    <cellStyle name="Input 2 2 2 34 2 4" xfId="24058" xr:uid="{84C045FE-791F-4B7E-9CF1-EB421C5D0688}"/>
    <cellStyle name="Input 2 2 2 34 2 5" xfId="24059" xr:uid="{C6455916-30B2-4E3D-905F-CD67794AA3FA}"/>
    <cellStyle name="Input 2 2 2 34 2 6" xfId="24060" xr:uid="{530C619A-17FB-4C87-BFC7-EAD9F55C6B35}"/>
    <cellStyle name="Input 2 2 2 34 3" xfId="24061" xr:uid="{EA70321F-E30E-4EE1-A796-E7BB22E98136}"/>
    <cellStyle name="Input 2 2 2 34 3 2" xfId="24062" xr:uid="{A8C58DD9-9ED6-42FE-B928-181D7A2D4972}"/>
    <cellStyle name="Input 2 2 2 34 3 3" xfId="24063" xr:uid="{B4A9EBB2-6637-44EA-BD73-3D4108AB4AEB}"/>
    <cellStyle name="Input 2 2 2 34 4" xfId="24064" xr:uid="{3F153BBD-3C18-4C30-8E41-6528AD245B09}"/>
    <cellStyle name="Input 2 2 2 34 4 2" xfId="24065" xr:uid="{67888A71-C1FC-4D60-8403-83EF46AFD20B}"/>
    <cellStyle name="Input 2 2 2 34 4 3" xfId="24066" xr:uid="{F99C8B6D-63F4-4F2C-AD95-7013B0981FA9}"/>
    <cellStyle name="Input 2 2 2 34 5" xfId="24067" xr:uid="{86953691-4DD5-4E16-ACBC-2535C9C5B4EA}"/>
    <cellStyle name="Input 2 2 2 34 5 2" xfId="24068" xr:uid="{6BAD69D9-B4A0-4584-9EFA-278C2FC22365}"/>
    <cellStyle name="Input 2 2 2 34 5 3" xfId="24069" xr:uid="{5C1F6DB4-D1AB-4430-8574-1EAD8B4A3F10}"/>
    <cellStyle name="Input 2 2 2 34 6" xfId="24070" xr:uid="{088B941D-17C4-4E2C-9805-8B84EDC1BB80}"/>
    <cellStyle name="Input 2 2 2 34 6 2" xfId="24071" xr:uid="{60B1D506-9719-4595-9907-C5C947613D63}"/>
    <cellStyle name="Input 2 2 2 34 6 3" xfId="24072" xr:uid="{7FB1C823-00BC-4963-BCEC-B6B9BE5853AD}"/>
    <cellStyle name="Input 2 2 2 34 7" xfId="24073" xr:uid="{3C414E0F-7C3D-4F77-A27F-3ACBF5DA9E17}"/>
    <cellStyle name="Input 2 2 2 34 8" xfId="24074" xr:uid="{E9EF3ACC-6809-4CEE-B71F-1A1D845AD823}"/>
    <cellStyle name="Input 2 2 2 35" xfId="24075" xr:uid="{81926E96-0DBB-4EA8-9145-2878EF24EE54}"/>
    <cellStyle name="Input 2 2 2 35 2" xfId="24076" xr:uid="{555F8805-C92C-4A0D-82DC-0A8DEA2E8137}"/>
    <cellStyle name="Input 2 2 2 35 3" xfId="24077" xr:uid="{4208426A-3CCF-4250-B3CF-F77342BD0C51}"/>
    <cellStyle name="Input 2 2 2 35 4" xfId="24078" xr:uid="{3D32E485-E882-471E-9072-675947D4A26F}"/>
    <cellStyle name="Input 2 2 2 35 5" xfId="24079" xr:uid="{BD17BEB6-37F5-4617-B6D7-4196646BC5B5}"/>
    <cellStyle name="Input 2 2 2 35 6" xfId="24080" xr:uid="{16BB7C69-A7DD-4F84-999D-3B4010005F20}"/>
    <cellStyle name="Input 2 2 2 36" xfId="24081" xr:uid="{4C4E6C09-D3B2-4015-88F0-C8BA11E56322}"/>
    <cellStyle name="Input 2 2 2 36 2" xfId="24082" xr:uid="{2CF3CEB3-4FC2-4D4C-B6A0-94DAE152E8FC}"/>
    <cellStyle name="Input 2 2 2 36 3" xfId="24083" xr:uid="{1280EDFB-FDE8-46BC-AFCA-AF2E279E3A07}"/>
    <cellStyle name="Input 2 2 2 37" xfId="24084" xr:uid="{9228738F-2E4E-414E-A97F-C3A25290CACB}"/>
    <cellStyle name="Input 2 2 2 37 2" xfId="24085" xr:uid="{92751B42-2936-4D26-966A-7AC30B8F2E8B}"/>
    <cellStyle name="Input 2 2 2 37 3" xfId="24086" xr:uid="{79837AE5-679B-48E1-87B9-3779871FDB39}"/>
    <cellStyle name="Input 2 2 2 38" xfId="24087" xr:uid="{EE0790EB-279B-44C1-962F-8648D60131CE}"/>
    <cellStyle name="Input 2 2 2 38 2" xfId="24088" xr:uid="{DD8D19D2-AA89-41D7-9EF9-0E9BB555057C}"/>
    <cellStyle name="Input 2 2 2 38 3" xfId="24089" xr:uid="{9943288E-46D6-4D47-B3F9-ED58199826E6}"/>
    <cellStyle name="Input 2 2 2 39" xfId="24090" xr:uid="{5F4131E2-B245-4FB5-ABCF-8DDEFF009873}"/>
    <cellStyle name="Input 2 2 2 39 2" xfId="24091" xr:uid="{CC603517-2196-4C5D-8396-52AEBF87B4D7}"/>
    <cellStyle name="Input 2 2 2 39 3" xfId="24092" xr:uid="{06465222-7AF8-4EF6-B1E5-7DD92343162D}"/>
    <cellStyle name="Input 2 2 2 4" xfId="24093" xr:uid="{D8FFA419-04B4-4E06-85D3-A69AFF289D31}"/>
    <cellStyle name="Input 2 2 2 4 2" xfId="24094" xr:uid="{ED1DC411-00CB-4C04-AD86-496B1F96B635}"/>
    <cellStyle name="Input 2 2 2 4 2 2" xfId="24095" xr:uid="{F6D0EEA8-FF98-4583-A28E-B458BC5473FB}"/>
    <cellStyle name="Input 2 2 2 4 2 3" xfId="24096" xr:uid="{1EAAB0EE-12C8-4B08-A5E0-2E881FFCD2F1}"/>
    <cellStyle name="Input 2 2 2 4 2 4" xfId="24097" xr:uid="{8A8B7972-2DF3-4DB4-BD98-D98FF7A9F9E3}"/>
    <cellStyle name="Input 2 2 2 4 2 5" xfId="24098" xr:uid="{FDB7A62B-1271-4534-B69B-58EA4C9AA8E7}"/>
    <cellStyle name="Input 2 2 2 4 2 6" xfId="24099" xr:uid="{4978949B-9B3C-43A0-9938-62277BC47977}"/>
    <cellStyle name="Input 2 2 2 4 3" xfId="24100" xr:uid="{944C4C2B-E837-461B-B081-B9E6A14D39F0}"/>
    <cellStyle name="Input 2 2 2 4 3 2" xfId="24101" xr:uid="{B3F11678-463A-4C06-8325-FFE7767EFC01}"/>
    <cellStyle name="Input 2 2 2 4 3 3" xfId="24102" xr:uid="{05E0AEF0-E56D-4B26-934A-E5189C404C52}"/>
    <cellStyle name="Input 2 2 2 4 4" xfId="24103" xr:uid="{0AC51FBD-DDF0-4AC4-9F8F-CBA14F39C709}"/>
    <cellStyle name="Input 2 2 2 4 4 2" xfId="24104" xr:uid="{AB901552-78C5-458B-B7D0-94F611B19EE1}"/>
    <cellStyle name="Input 2 2 2 4 4 3" xfId="24105" xr:uid="{E6098162-5887-4057-A7EC-66A3245025F5}"/>
    <cellStyle name="Input 2 2 2 4 5" xfId="24106" xr:uid="{1BE6F700-65E6-4C7E-B14C-881CE727C358}"/>
    <cellStyle name="Input 2 2 2 4 5 2" xfId="24107" xr:uid="{60DEB705-FEC2-4350-9A41-224C96546AC1}"/>
    <cellStyle name="Input 2 2 2 4 5 3" xfId="24108" xr:uid="{FDDCE694-B22A-4404-9EEB-75FD95DC149D}"/>
    <cellStyle name="Input 2 2 2 4 6" xfId="24109" xr:uid="{FD4886D0-5277-4765-87CA-9DBFBDFB68AA}"/>
    <cellStyle name="Input 2 2 2 4 6 2" xfId="24110" xr:uid="{A92B5353-639F-4C3A-8E4E-945DFE202458}"/>
    <cellStyle name="Input 2 2 2 4 6 3" xfId="24111" xr:uid="{C42602E9-B5F6-45ED-808F-029151B3B137}"/>
    <cellStyle name="Input 2 2 2 4 7" xfId="24112" xr:uid="{FCCFFBD7-23F9-4F4D-A301-16C07F00D2B5}"/>
    <cellStyle name="Input 2 2 2 4 8" xfId="24113" xr:uid="{B85AECCA-E0DE-47AE-AB70-4F0C699E7548}"/>
    <cellStyle name="Input 2 2 2 40" xfId="24114" xr:uid="{AD33DF62-DC04-4BB8-AE94-E074BFFA89DE}"/>
    <cellStyle name="Input 2 2 2 41" xfId="24115" xr:uid="{4CEAF43A-E81B-4F59-9739-4AB331428DBB}"/>
    <cellStyle name="Input 2 2 2 5" xfId="24116" xr:uid="{5D1B723B-9A0D-44B9-94A1-CB22133E29EB}"/>
    <cellStyle name="Input 2 2 2 5 2" xfId="24117" xr:uid="{0870EB02-A196-4FA7-AAD5-FB0D8C1041AA}"/>
    <cellStyle name="Input 2 2 2 5 2 2" xfId="24118" xr:uid="{F56B6D34-BB8F-4915-B8F1-AC1D2882D045}"/>
    <cellStyle name="Input 2 2 2 5 2 3" xfId="24119" xr:uid="{66D8FE53-6EA6-4E42-9C6C-A8E0B12D5D13}"/>
    <cellStyle name="Input 2 2 2 5 2 4" xfId="24120" xr:uid="{DE3FEBF8-51D6-4AE5-9B16-9A8B1D56082C}"/>
    <cellStyle name="Input 2 2 2 5 2 5" xfId="24121" xr:uid="{BA8B8DE5-09FB-4D2F-9987-5F6D0A6CB103}"/>
    <cellStyle name="Input 2 2 2 5 2 6" xfId="24122" xr:uid="{97EB1EA7-2576-4B31-AA28-33BCF706B1D1}"/>
    <cellStyle name="Input 2 2 2 5 3" xfId="24123" xr:uid="{3A024889-365C-4B29-85BA-E06F8E65912A}"/>
    <cellStyle name="Input 2 2 2 5 3 2" xfId="24124" xr:uid="{01AEF527-45B9-44CB-B763-CB874F177739}"/>
    <cellStyle name="Input 2 2 2 5 3 3" xfId="24125" xr:uid="{3A1C6F96-FE81-40DA-95DF-F1A2E25B3CAD}"/>
    <cellStyle name="Input 2 2 2 5 4" xfId="24126" xr:uid="{2585FC6D-8B34-4D4C-9BCD-45D3BCE6D55D}"/>
    <cellStyle name="Input 2 2 2 5 4 2" xfId="24127" xr:uid="{E5C8F4C6-32D7-4646-8C0F-A3E884CB807B}"/>
    <cellStyle name="Input 2 2 2 5 4 3" xfId="24128" xr:uid="{CF8CF57B-A7BD-4D44-AC8D-FED67E88AE49}"/>
    <cellStyle name="Input 2 2 2 5 5" xfId="24129" xr:uid="{20B0316C-86B0-4427-A8EB-E03BDEAE4163}"/>
    <cellStyle name="Input 2 2 2 5 5 2" xfId="24130" xr:uid="{6B5BD4DB-D157-476D-95D5-0F10F18A47AB}"/>
    <cellStyle name="Input 2 2 2 5 5 3" xfId="24131" xr:uid="{374BBFBF-F65F-472A-8462-C05DE2759549}"/>
    <cellStyle name="Input 2 2 2 5 6" xfId="24132" xr:uid="{D844B9A0-9648-47A0-AFD7-D399238F8B50}"/>
    <cellStyle name="Input 2 2 2 5 6 2" xfId="24133" xr:uid="{2E79C4A8-6ED5-4502-9949-4A16CBE5513A}"/>
    <cellStyle name="Input 2 2 2 5 6 3" xfId="24134" xr:uid="{AF399ED1-F897-420D-8045-4115E9335A43}"/>
    <cellStyle name="Input 2 2 2 5 7" xfId="24135" xr:uid="{A8A265AE-F689-4888-98FF-D908F4469802}"/>
    <cellStyle name="Input 2 2 2 5 8" xfId="24136" xr:uid="{2983CC2C-3BAC-422D-B4C4-20DEC82986B5}"/>
    <cellStyle name="Input 2 2 2 6" xfId="24137" xr:uid="{41E992CA-50B8-4356-A078-2AD43516D9D8}"/>
    <cellStyle name="Input 2 2 2 6 2" xfId="24138" xr:uid="{45E9F553-32B0-41E2-A1F4-F84E00331EE0}"/>
    <cellStyle name="Input 2 2 2 6 2 2" xfId="24139" xr:uid="{7A347069-4536-4693-B81A-73DA7677B5F0}"/>
    <cellStyle name="Input 2 2 2 6 2 3" xfId="24140" xr:uid="{EBA8277F-3BB0-4AE4-AE28-BCE277303B6C}"/>
    <cellStyle name="Input 2 2 2 6 2 4" xfId="24141" xr:uid="{CF1D540A-9F25-4664-AA51-9A2F802F1062}"/>
    <cellStyle name="Input 2 2 2 6 2 5" xfId="24142" xr:uid="{1FF8C783-2EC0-4511-9CA6-A9AC3512E0D1}"/>
    <cellStyle name="Input 2 2 2 6 2 6" xfId="24143" xr:uid="{C84B33C6-3458-4990-B5B1-698C4AC7659C}"/>
    <cellStyle name="Input 2 2 2 6 3" xfId="24144" xr:uid="{0E35AAD5-BC9B-49ED-9AAC-728DF5AED362}"/>
    <cellStyle name="Input 2 2 2 6 3 2" xfId="24145" xr:uid="{8F6D596C-1A0C-4309-8FE3-BF7AE6B5BDCB}"/>
    <cellStyle name="Input 2 2 2 6 3 3" xfId="24146" xr:uid="{3EAD8FC7-9B2C-4E3B-84B1-C0FFE80E7D37}"/>
    <cellStyle name="Input 2 2 2 6 4" xfId="24147" xr:uid="{AD284AD7-FE68-4C0C-A04E-7F76D281B45A}"/>
    <cellStyle name="Input 2 2 2 6 4 2" xfId="24148" xr:uid="{800F7120-5AD3-4E10-AB27-C3DB18B7F1DB}"/>
    <cellStyle name="Input 2 2 2 6 4 3" xfId="24149" xr:uid="{9E9D81CA-CE7A-44FD-85E8-F4806A5A5B34}"/>
    <cellStyle name="Input 2 2 2 6 5" xfId="24150" xr:uid="{370E9214-E8C4-4832-8D08-19B05CA6259B}"/>
    <cellStyle name="Input 2 2 2 6 5 2" xfId="24151" xr:uid="{EB008586-B3A0-4A28-83D8-9AB25C5036F9}"/>
    <cellStyle name="Input 2 2 2 6 5 3" xfId="24152" xr:uid="{A40F747E-0F2D-429C-A77C-1C4A9A687EDF}"/>
    <cellStyle name="Input 2 2 2 6 6" xfId="24153" xr:uid="{92EED4F6-721B-4371-8FC0-1CA8A0D7A19E}"/>
    <cellStyle name="Input 2 2 2 6 6 2" xfId="24154" xr:uid="{A2340A5E-2D30-4FE5-B939-3F984E7D7514}"/>
    <cellStyle name="Input 2 2 2 6 6 3" xfId="24155" xr:uid="{A26F6E1F-31CE-419A-889E-A67D86B8B7D9}"/>
    <cellStyle name="Input 2 2 2 6 7" xfId="24156" xr:uid="{BE31CB46-9340-4BB4-AF6D-3498690C896F}"/>
    <cellStyle name="Input 2 2 2 6 8" xfId="24157" xr:uid="{AD292D7D-FC39-495A-83E5-87BD72F9D91C}"/>
    <cellStyle name="Input 2 2 2 7" xfId="24158" xr:uid="{2D85DFB2-D5BC-474F-9162-E7D26784191F}"/>
    <cellStyle name="Input 2 2 2 7 2" xfId="24159" xr:uid="{B5CED85F-922D-447A-8357-439A340FE04B}"/>
    <cellStyle name="Input 2 2 2 7 2 2" xfId="24160" xr:uid="{0508F819-76F7-4865-9221-599F8CB14779}"/>
    <cellStyle name="Input 2 2 2 7 2 3" xfId="24161" xr:uid="{A5C8C801-66DD-4ECB-95C0-3F2E59CC7B10}"/>
    <cellStyle name="Input 2 2 2 7 2 4" xfId="24162" xr:uid="{990174D0-C220-4A9D-8228-5E0350289681}"/>
    <cellStyle name="Input 2 2 2 7 2 5" xfId="24163" xr:uid="{95B35F00-B3B2-455F-9F4C-DE2840F4EE96}"/>
    <cellStyle name="Input 2 2 2 7 2 6" xfId="24164" xr:uid="{EE92F517-0DCA-4E1E-875B-E8FE74FDF37A}"/>
    <cellStyle name="Input 2 2 2 7 3" xfId="24165" xr:uid="{DA19FF9F-97DE-4ED6-8D49-BA5BDE636518}"/>
    <cellStyle name="Input 2 2 2 7 3 2" xfId="24166" xr:uid="{35029A2D-CA99-4718-9CE6-6329CA2A44C8}"/>
    <cellStyle name="Input 2 2 2 7 3 3" xfId="24167" xr:uid="{FBAFDD97-0D5F-4EAA-8639-3A9A11BD83C2}"/>
    <cellStyle name="Input 2 2 2 7 4" xfId="24168" xr:uid="{073BD604-C345-453E-B351-AF36C9322131}"/>
    <cellStyle name="Input 2 2 2 7 4 2" xfId="24169" xr:uid="{E2A0F955-2CEA-46C1-AF8B-88A00E026901}"/>
    <cellStyle name="Input 2 2 2 7 4 3" xfId="24170" xr:uid="{896E63C1-FD59-459C-9FF7-D3FAE28872A4}"/>
    <cellStyle name="Input 2 2 2 7 5" xfId="24171" xr:uid="{B35B1ED3-1B3E-4038-8470-3EAA54B219BB}"/>
    <cellStyle name="Input 2 2 2 7 5 2" xfId="24172" xr:uid="{9F59CB6F-F78E-4C1A-BFD2-D181180F6C4B}"/>
    <cellStyle name="Input 2 2 2 7 5 3" xfId="24173" xr:uid="{A1411339-8FE3-4877-A233-50066839769D}"/>
    <cellStyle name="Input 2 2 2 7 6" xfId="24174" xr:uid="{10FAAB2E-314F-46B5-800B-364A825EAD90}"/>
    <cellStyle name="Input 2 2 2 7 6 2" xfId="24175" xr:uid="{012F220D-69D0-47DE-ACEE-66F196055AAE}"/>
    <cellStyle name="Input 2 2 2 7 6 3" xfId="24176" xr:uid="{8CD7DEB5-6733-4639-8D21-2D51EB7D1884}"/>
    <cellStyle name="Input 2 2 2 7 7" xfId="24177" xr:uid="{D2E962AA-8570-4EB2-9F91-8B40260E6C90}"/>
    <cellStyle name="Input 2 2 2 7 8" xfId="24178" xr:uid="{26E2FE1B-6331-4C44-8B58-C326C5C34B62}"/>
    <cellStyle name="Input 2 2 2 8" xfId="24179" xr:uid="{25157E44-4A5E-4259-86A3-3199076B9930}"/>
    <cellStyle name="Input 2 2 2 8 2" xfId="24180" xr:uid="{DE47C0B2-AC1D-42B4-8446-E92CB9A3D363}"/>
    <cellStyle name="Input 2 2 2 8 2 2" xfId="24181" xr:uid="{A37018CF-B622-47FB-80CA-BF6646048E34}"/>
    <cellStyle name="Input 2 2 2 8 2 3" xfId="24182" xr:uid="{6224F812-305E-4D0C-9713-51FA348A0549}"/>
    <cellStyle name="Input 2 2 2 8 2 4" xfId="24183" xr:uid="{4FDF0590-1456-431D-A1C1-2B6E09EAE17C}"/>
    <cellStyle name="Input 2 2 2 8 2 5" xfId="24184" xr:uid="{D52263FB-9E7F-4EE7-AECE-C32D2E8A4E39}"/>
    <cellStyle name="Input 2 2 2 8 2 6" xfId="24185" xr:uid="{E89319F4-220D-4D5E-9672-D28787D58FA9}"/>
    <cellStyle name="Input 2 2 2 8 3" xfId="24186" xr:uid="{78A26F5B-3EDC-4DCF-8DD4-9BC2C4DBEB82}"/>
    <cellStyle name="Input 2 2 2 8 3 2" xfId="24187" xr:uid="{71E27A86-0FCA-4034-8D1D-55C481967732}"/>
    <cellStyle name="Input 2 2 2 8 3 3" xfId="24188" xr:uid="{35D283BD-E720-4646-9895-4E16DB0F9305}"/>
    <cellStyle name="Input 2 2 2 8 4" xfId="24189" xr:uid="{4558872C-19F5-472D-888A-89371BD911CB}"/>
    <cellStyle name="Input 2 2 2 8 4 2" xfId="24190" xr:uid="{DC7F5455-E877-4224-BA89-2E2395C2F2B2}"/>
    <cellStyle name="Input 2 2 2 8 4 3" xfId="24191" xr:uid="{FEBC238C-2946-4168-AC77-4318F973F381}"/>
    <cellStyle name="Input 2 2 2 8 5" xfId="24192" xr:uid="{9032C6CA-599B-470F-A7FC-C8F0CECF47A1}"/>
    <cellStyle name="Input 2 2 2 8 5 2" xfId="24193" xr:uid="{FEAC562F-867F-43C7-B496-9CDCB5F6B2F2}"/>
    <cellStyle name="Input 2 2 2 8 5 3" xfId="24194" xr:uid="{EF9E0FB9-D6FE-4B09-9DC5-5FCF6AC3C4E6}"/>
    <cellStyle name="Input 2 2 2 8 6" xfId="24195" xr:uid="{41335DFD-13C0-4D3D-AA2F-03347AB1A1D0}"/>
    <cellStyle name="Input 2 2 2 8 6 2" xfId="24196" xr:uid="{529D683B-FF61-4AD7-A676-2CF526DB0461}"/>
    <cellStyle name="Input 2 2 2 8 6 3" xfId="24197" xr:uid="{7FFD41F0-BCDA-478B-B0B9-17E35B87387B}"/>
    <cellStyle name="Input 2 2 2 8 7" xfId="24198" xr:uid="{6DFFDF13-5BE4-4135-B8DD-8BE7C2AE799D}"/>
    <cellStyle name="Input 2 2 2 8 8" xfId="24199" xr:uid="{3649F136-DD74-456F-AAAF-FE1398A7F584}"/>
    <cellStyle name="Input 2 2 2 9" xfId="24200" xr:uid="{B5F748C5-C1D9-4A06-931F-537B8A990785}"/>
    <cellStyle name="Input 2 2 2 9 2" xfId="24201" xr:uid="{07E15E05-30B8-4D8C-92F6-383B64500006}"/>
    <cellStyle name="Input 2 2 2 9 2 2" xfId="24202" xr:uid="{D26A90C2-5C6A-4B93-A47D-5848889C3858}"/>
    <cellStyle name="Input 2 2 2 9 2 3" xfId="24203" xr:uid="{F145F8A3-79B2-464C-8A72-4A79E393EE08}"/>
    <cellStyle name="Input 2 2 2 9 2 4" xfId="24204" xr:uid="{56055403-2B9E-4DC3-8ADC-045406C98452}"/>
    <cellStyle name="Input 2 2 2 9 2 5" xfId="24205" xr:uid="{9DCF83CB-7236-42A3-A104-E3279DF112BE}"/>
    <cellStyle name="Input 2 2 2 9 2 6" xfId="24206" xr:uid="{72428DA3-935E-4AB5-85BF-2B78560F826B}"/>
    <cellStyle name="Input 2 2 2 9 3" xfId="24207" xr:uid="{2583570F-98C2-4D9A-904E-4F83AC2AFA36}"/>
    <cellStyle name="Input 2 2 2 9 3 2" xfId="24208" xr:uid="{A04D9704-5FDF-49F8-B590-6F541FEF2930}"/>
    <cellStyle name="Input 2 2 2 9 3 3" xfId="24209" xr:uid="{606E4529-EE35-488A-94E1-EE89684471C7}"/>
    <cellStyle name="Input 2 2 2 9 4" xfId="24210" xr:uid="{555CCFDD-3E45-4826-869B-73CD3844F358}"/>
    <cellStyle name="Input 2 2 2 9 4 2" xfId="24211" xr:uid="{76011B61-75B5-41AB-B6D8-A13D2013F3E1}"/>
    <cellStyle name="Input 2 2 2 9 4 3" xfId="24212" xr:uid="{322C8A17-46E0-4D09-BC7B-C9DDCCF47B97}"/>
    <cellStyle name="Input 2 2 2 9 5" xfId="24213" xr:uid="{C6E31760-FA8F-4A77-A60E-4B1EEDBF654E}"/>
    <cellStyle name="Input 2 2 2 9 5 2" xfId="24214" xr:uid="{BB41810A-696D-4990-A5DB-C16D98CD9500}"/>
    <cellStyle name="Input 2 2 2 9 5 3" xfId="24215" xr:uid="{8E4C772A-CCCD-4545-AEE6-4A0C574129C4}"/>
    <cellStyle name="Input 2 2 2 9 6" xfId="24216" xr:uid="{BF09977C-D318-41E9-9643-335038631F58}"/>
    <cellStyle name="Input 2 2 2 9 6 2" xfId="24217" xr:uid="{783486C2-73D6-4F8D-81B2-FC9908DC86C4}"/>
    <cellStyle name="Input 2 2 2 9 6 3" xfId="24218" xr:uid="{7B4789E6-23C2-4A42-BD4A-53E5A7FD5277}"/>
    <cellStyle name="Input 2 2 2 9 7" xfId="24219" xr:uid="{4D87147E-267C-4523-B720-D4A2E2BDDF06}"/>
    <cellStyle name="Input 2 2 2 9 8" xfId="24220" xr:uid="{D12B548B-6AAB-471E-80CC-F8D684C5976C}"/>
    <cellStyle name="Input 2 2 20" xfId="24221" xr:uid="{1FF7A50E-21A1-4151-A553-215130EF26AE}"/>
    <cellStyle name="Input 2 2 20 2" xfId="24222" xr:uid="{D51CD896-95CE-4278-8510-0A8610153D21}"/>
    <cellStyle name="Input 2 2 20 2 2" xfId="24223" xr:uid="{B4BC5ECB-5A47-4975-80FD-038B21239E4B}"/>
    <cellStyle name="Input 2 2 20 2 3" xfId="24224" xr:uid="{AC0CCA04-439A-4447-826B-F0B4AD3348C5}"/>
    <cellStyle name="Input 2 2 20 2 4" xfId="24225" xr:uid="{D835BBF8-63D4-4E20-B026-A460F52FF12D}"/>
    <cellStyle name="Input 2 2 20 2 5" xfId="24226" xr:uid="{D60117B7-72DD-4726-A3CC-C5C8502FB9E6}"/>
    <cellStyle name="Input 2 2 20 2 6" xfId="24227" xr:uid="{E204E2C4-4D5A-4249-8AF3-91706A6D8425}"/>
    <cellStyle name="Input 2 2 20 3" xfId="24228" xr:uid="{EF534145-F7E0-4717-A1F5-8B0256B78216}"/>
    <cellStyle name="Input 2 2 20 3 2" xfId="24229" xr:uid="{BE6B56BD-243F-465D-B0E0-46E281914C96}"/>
    <cellStyle name="Input 2 2 20 3 3" xfId="24230" xr:uid="{CD9AE2F4-821F-427F-958F-4AD674D6E598}"/>
    <cellStyle name="Input 2 2 20 4" xfId="24231" xr:uid="{793442FE-9A88-4392-B91C-8B182A2DA980}"/>
    <cellStyle name="Input 2 2 20 4 2" xfId="24232" xr:uid="{95BE820D-5E74-476B-BBB9-95B61BC9A5E3}"/>
    <cellStyle name="Input 2 2 20 4 3" xfId="24233" xr:uid="{F21B56B9-DEEF-46A8-8475-ADC6B06AAD28}"/>
    <cellStyle name="Input 2 2 20 5" xfId="24234" xr:uid="{C5E8488E-22B8-446C-8799-A71F74EBF7D9}"/>
    <cellStyle name="Input 2 2 20 5 2" xfId="24235" xr:uid="{28FE8708-7E1A-4605-BFC4-70D016709557}"/>
    <cellStyle name="Input 2 2 20 5 3" xfId="24236" xr:uid="{A0968D4A-300B-4FD7-8C52-94B85BEB6B31}"/>
    <cellStyle name="Input 2 2 20 6" xfId="24237" xr:uid="{AD708A4A-93EC-43DE-B451-C4A0D982B72A}"/>
    <cellStyle name="Input 2 2 20 6 2" xfId="24238" xr:uid="{8674E48B-BD4F-46B4-B512-3F1C2DACB328}"/>
    <cellStyle name="Input 2 2 20 6 3" xfId="24239" xr:uid="{76B0FB8F-B7B8-4490-8DF6-50975B9A03E1}"/>
    <cellStyle name="Input 2 2 20 7" xfId="24240" xr:uid="{527394F1-7F78-4D82-9AB9-FFB50E591DFB}"/>
    <cellStyle name="Input 2 2 20 8" xfId="24241" xr:uid="{4151E86A-9852-4E58-A979-A601BCB2F514}"/>
    <cellStyle name="Input 2 2 21" xfId="24242" xr:uid="{AF680DCA-73A3-41EA-A0C1-6C618BF94593}"/>
    <cellStyle name="Input 2 2 21 2" xfId="24243" xr:uid="{4DDD394A-0FA2-4CCB-8936-C50A8330C7F7}"/>
    <cellStyle name="Input 2 2 21 2 2" xfId="24244" xr:uid="{B47971D2-94D7-4B01-B057-1B9649D841BA}"/>
    <cellStyle name="Input 2 2 21 2 3" xfId="24245" xr:uid="{1AAE871A-6B98-488E-AD2F-6401BCC90D28}"/>
    <cellStyle name="Input 2 2 21 2 4" xfId="24246" xr:uid="{C0C68788-DEB2-4DA2-8570-782238348AE6}"/>
    <cellStyle name="Input 2 2 21 2 5" xfId="24247" xr:uid="{7F876766-EC78-47EE-86E2-90942490B983}"/>
    <cellStyle name="Input 2 2 21 2 6" xfId="24248" xr:uid="{1E848E16-B902-4A8A-B396-D674D4AE9C29}"/>
    <cellStyle name="Input 2 2 21 3" xfId="24249" xr:uid="{19CA14AF-912D-4BF4-AA48-F7503B3F9730}"/>
    <cellStyle name="Input 2 2 21 3 2" xfId="24250" xr:uid="{565E1DB5-AE80-4431-9402-BDC6B81A4FD7}"/>
    <cellStyle name="Input 2 2 21 3 3" xfId="24251" xr:uid="{0BAAA7F8-8935-4BA1-908D-C261DFDFCD24}"/>
    <cellStyle name="Input 2 2 21 4" xfId="24252" xr:uid="{08D2A365-4776-47DA-B3F6-AF7E800AA68D}"/>
    <cellStyle name="Input 2 2 21 4 2" xfId="24253" xr:uid="{389D5610-CDFD-4105-A545-AE4EF3AEB0D4}"/>
    <cellStyle name="Input 2 2 21 4 3" xfId="24254" xr:uid="{F7253D55-892C-4CE8-BBD1-ED2D7B932B5D}"/>
    <cellStyle name="Input 2 2 21 5" xfId="24255" xr:uid="{73F90A83-8A2C-4159-B1ED-E9269234FDE3}"/>
    <cellStyle name="Input 2 2 21 5 2" xfId="24256" xr:uid="{4CC45093-B79B-48A7-8694-27051304267E}"/>
    <cellStyle name="Input 2 2 21 5 3" xfId="24257" xr:uid="{5E40C4EF-39B9-4A82-81E3-2D52A253F1FB}"/>
    <cellStyle name="Input 2 2 21 6" xfId="24258" xr:uid="{19A8A6F7-03F4-4F77-8456-1A5994D5BAFD}"/>
    <cellStyle name="Input 2 2 21 6 2" xfId="24259" xr:uid="{847FE2C4-BF7C-4D69-BF2E-A8598C0D4CBA}"/>
    <cellStyle name="Input 2 2 21 6 3" xfId="24260" xr:uid="{619F4A35-FDAA-4D52-8A0E-B472DADD7B2F}"/>
    <cellStyle name="Input 2 2 21 7" xfId="24261" xr:uid="{DA5319D5-E1B5-4157-B979-E18725B9F904}"/>
    <cellStyle name="Input 2 2 21 8" xfId="24262" xr:uid="{67BDFA56-FECB-494F-9F3D-9524A71D0F8D}"/>
    <cellStyle name="Input 2 2 22" xfId="24263" xr:uid="{88340BFB-6FD5-4322-ABC4-33D39AE0D0AC}"/>
    <cellStyle name="Input 2 2 22 2" xfId="24264" xr:uid="{B34D5D9C-872E-4DB9-890D-2532EBDAD353}"/>
    <cellStyle name="Input 2 2 22 2 2" xfId="24265" xr:uid="{62EEB445-D674-415F-8B34-2103DCFE0403}"/>
    <cellStyle name="Input 2 2 22 2 3" xfId="24266" xr:uid="{31D68FD5-67BC-499A-8049-87E26CF5C4BB}"/>
    <cellStyle name="Input 2 2 22 2 4" xfId="24267" xr:uid="{072C362C-3A23-4CA3-8182-50E767543E82}"/>
    <cellStyle name="Input 2 2 22 2 5" xfId="24268" xr:uid="{6E04B852-4E56-4062-9530-15984B385A2B}"/>
    <cellStyle name="Input 2 2 22 2 6" xfId="24269" xr:uid="{0F85093C-B5F3-4138-9AE6-6D80EE507FD5}"/>
    <cellStyle name="Input 2 2 22 3" xfId="24270" xr:uid="{C5ED1D9C-CF6E-4756-A96F-9718532D4C8E}"/>
    <cellStyle name="Input 2 2 22 3 2" xfId="24271" xr:uid="{7B4EC730-C504-4145-A709-4778685574EC}"/>
    <cellStyle name="Input 2 2 22 3 3" xfId="24272" xr:uid="{3F4B4D95-1DDB-4BCF-A256-E02415C8CB17}"/>
    <cellStyle name="Input 2 2 22 4" xfId="24273" xr:uid="{F4A8FEAB-9AD8-4AEB-8C41-465B188F3D22}"/>
    <cellStyle name="Input 2 2 22 4 2" xfId="24274" xr:uid="{C1A45847-DBCD-4F2F-8D06-E63DB4FE50FD}"/>
    <cellStyle name="Input 2 2 22 4 3" xfId="24275" xr:uid="{A954A1FC-B446-408B-9571-963718612951}"/>
    <cellStyle name="Input 2 2 22 5" xfId="24276" xr:uid="{EC496DC4-7532-42DF-8882-79E9F9CECE30}"/>
    <cellStyle name="Input 2 2 22 5 2" xfId="24277" xr:uid="{4F544172-A943-449E-B15C-E2BCCF975CDF}"/>
    <cellStyle name="Input 2 2 22 5 3" xfId="24278" xr:uid="{463C0F16-F6E9-4AE7-938D-E6CC904C91F3}"/>
    <cellStyle name="Input 2 2 22 6" xfId="24279" xr:uid="{03CA6715-17DC-4946-86EE-E460DE2023DE}"/>
    <cellStyle name="Input 2 2 22 6 2" xfId="24280" xr:uid="{D884DA5F-ECCD-4BE9-9F54-A93496E642E9}"/>
    <cellStyle name="Input 2 2 22 6 3" xfId="24281" xr:uid="{A330A043-1118-4D2B-97D3-F86A7E8156CA}"/>
    <cellStyle name="Input 2 2 22 7" xfId="24282" xr:uid="{D2E5C772-9ECF-456E-81B5-AFBBE2DE6465}"/>
    <cellStyle name="Input 2 2 22 8" xfId="24283" xr:uid="{D65C8ABB-CE94-4B26-9168-1F2968862C8D}"/>
    <cellStyle name="Input 2 2 23" xfId="24284" xr:uid="{52F68D05-4501-4DAA-8AEB-BF4695CBFE3C}"/>
    <cellStyle name="Input 2 2 23 2" xfId="24285" xr:uid="{7B4E806E-01B7-409D-9C47-CCFE95B5DF6C}"/>
    <cellStyle name="Input 2 2 23 2 2" xfId="24286" xr:uid="{743C5D48-5CA4-47D4-BCE7-8A899EE1B50E}"/>
    <cellStyle name="Input 2 2 23 2 3" xfId="24287" xr:uid="{7B9982A2-7805-4964-B0A6-AD84E2382053}"/>
    <cellStyle name="Input 2 2 23 2 4" xfId="24288" xr:uid="{67EE11F8-A0B5-499D-9F37-41BB47A3401B}"/>
    <cellStyle name="Input 2 2 23 2 5" xfId="24289" xr:uid="{C93540E1-411E-46AF-9355-AB5349F40573}"/>
    <cellStyle name="Input 2 2 23 2 6" xfId="24290" xr:uid="{77D21074-EEFD-4D4A-83F6-45A04946A251}"/>
    <cellStyle name="Input 2 2 23 3" xfId="24291" xr:uid="{8C46B5C3-68F6-4184-AF46-BEC1F6874B73}"/>
    <cellStyle name="Input 2 2 23 3 2" xfId="24292" xr:uid="{F83493C4-42C3-4675-8F66-AFCE4DA8BA60}"/>
    <cellStyle name="Input 2 2 23 3 3" xfId="24293" xr:uid="{623F70A7-16BC-426B-9B66-EBB2A743A618}"/>
    <cellStyle name="Input 2 2 23 4" xfId="24294" xr:uid="{A17CDE0C-CF3D-442F-AB51-211D1023E21F}"/>
    <cellStyle name="Input 2 2 23 4 2" xfId="24295" xr:uid="{12B9010D-EA06-40B4-AE79-1E55C700C4A0}"/>
    <cellStyle name="Input 2 2 23 4 3" xfId="24296" xr:uid="{F6C68995-95B9-41BB-B55E-0D05032A0044}"/>
    <cellStyle name="Input 2 2 23 5" xfId="24297" xr:uid="{FB2DE673-37E6-4EE8-BF0F-332526584FD9}"/>
    <cellStyle name="Input 2 2 23 5 2" xfId="24298" xr:uid="{98CC0DEB-76F2-4ECB-A6C1-8CD32E9BF026}"/>
    <cellStyle name="Input 2 2 23 5 3" xfId="24299" xr:uid="{345065E7-8FB1-4F4F-A875-A52C52E937AC}"/>
    <cellStyle name="Input 2 2 23 6" xfId="24300" xr:uid="{CB87B89D-853A-4847-B00D-00A8CFDAA38E}"/>
    <cellStyle name="Input 2 2 23 6 2" xfId="24301" xr:uid="{48B2300A-E6F7-4C56-9CB5-B4A199C95E03}"/>
    <cellStyle name="Input 2 2 23 6 3" xfId="24302" xr:uid="{65CAEC19-3AE6-475B-8977-A46F77C07530}"/>
    <cellStyle name="Input 2 2 23 7" xfId="24303" xr:uid="{3D7E9EB5-FF41-4A5E-BC6B-32C76726FA70}"/>
    <cellStyle name="Input 2 2 23 8" xfId="24304" xr:uid="{BAE4FC62-7545-4915-B596-BB93965C562C}"/>
    <cellStyle name="Input 2 2 24" xfId="24305" xr:uid="{197C9FB3-6CD3-4009-86B7-BA5181D63D54}"/>
    <cellStyle name="Input 2 2 24 2" xfId="24306" xr:uid="{CDF75066-7A7A-412A-A948-EDFFD40496F1}"/>
    <cellStyle name="Input 2 2 24 2 2" xfId="24307" xr:uid="{4595A9AC-C250-4D51-99D1-38B58B6AF6CF}"/>
    <cellStyle name="Input 2 2 24 2 3" xfId="24308" xr:uid="{26B5D054-7AE6-4369-B496-CC2EE45BF482}"/>
    <cellStyle name="Input 2 2 24 2 4" xfId="24309" xr:uid="{3A4B771E-1021-4401-A734-DDFDA3A5F1DA}"/>
    <cellStyle name="Input 2 2 24 2 5" xfId="24310" xr:uid="{3692118F-BEED-4AF8-9E00-D21CAB7CF924}"/>
    <cellStyle name="Input 2 2 24 2 6" xfId="24311" xr:uid="{0E30C42B-B57A-487B-ACEC-0B71E52477B2}"/>
    <cellStyle name="Input 2 2 24 3" xfId="24312" xr:uid="{F67064EF-E08A-43A7-BA90-35809B013B66}"/>
    <cellStyle name="Input 2 2 24 3 2" xfId="24313" xr:uid="{221F2202-26FF-401F-9C5F-B83CFADF33A5}"/>
    <cellStyle name="Input 2 2 24 3 3" xfId="24314" xr:uid="{6FD275F2-5375-466A-904D-03B802AD7A00}"/>
    <cellStyle name="Input 2 2 24 4" xfId="24315" xr:uid="{9A590A01-4BEB-4AE7-817E-EE2CE31066E1}"/>
    <cellStyle name="Input 2 2 24 4 2" xfId="24316" xr:uid="{DE64B9E8-BBDD-4440-913B-CDD0EDB716C4}"/>
    <cellStyle name="Input 2 2 24 4 3" xfId="24317" xr:uid="{798A5189-86DA-40A3-8EF5-C8D843CC4C62}"/>
    <cellStyle name="Input 2 2 24 5" xfId="24318" xr:uid="{0B75A159-234A-4C15-A318-C625DD71CC0A}"/>
    <cellStyle name="Input 2 2 24 5 2" xfId="24319" xr:uid="{FE9B1D2D-0CBE-4843-BA6E-A0830AE38977}"/>
    <cellStyle name="Input 2 2 24 5 3" xfId="24320" xr:uid="{82A5395F-EBD9-4DC2-BF8E-CF4ABBB7723A}"/>
    <cellStyle name="Input 2 2 24 6" xfId="24321" xr:uid="{9A046ACF-C347-48F2-992D-718ED46D139B}"/>
    <cellStyle name="Input 2 2 24 6 2" xfId="24322" xr:uid="{B583D5EA-9CA4-46AB-AA80-5A5A56D8C9BF}"/>
    <cellStyle name="Input 2 2 24 6 3" xfId="24323" xr:uid="{7A101DC3-8901-436A-AA29-4FD1456F333B}"/>
    <cellStyle name="Input 2 2 24 7" xfId="24324" xr:uid="{AC618C28-50E2-46AA-90D8-B66640D4711E}"/>
    <cellStyle name="Input 2 2 24 8" xfId="24325" xr:uid="{CDF18391-85C2-46DE-BCE0-9C9DC4E6067D}"/>
    <cellStyle name="Input 2 2 25" xfId="24326" xr:uid="{96759AB2-BE2E-4055-A9A2-8927D3D22CE7}"/>
    <cellStyle name="Input 2 2 25 2" xfId="24327" xr:uid="{F5391C51-5CE6-415A-8EA4-78635F799A1C}"/>
    <cellStyle name="Input 2 2 25 2 2" xfId="24328" xr:uid="{6CB95AE9-1A18-4450-AB37-93225EE5C419}"/>
    <cellStyle name="Input 2 2 25 2 3" xfId="24329" xr:uid="{011CB291-6F18-47E8-9148-836DC5B2801D}"/>
    <cellStyle name="Input 2 2 25 2 4" xfId="24330" xr:uid="{B7D894BA-8210-4D66-B7B9-FC87797AE3D9}"/>
    <cellStyle name="Input 2 2 25 2 5" xfId="24331" xr:uid="{7553715C-4574-4A51-A45D-3254B9B260E1}"/>
    <cellStyle name="Input 2 2 25 2 6" xfId="24332" xr:uid="{2B022932-0E54-49C8-B5DE-B7A9AE0E2486}"/>
    <cellStyle name="Input 2 2 25 3" xfId="24333" xr:uid="{DB8A97E0-4894-4631-98DA-5CB1F43A3249}"/>
    <cellStyle name="Input 2 2 25 3 2" xfId="24334" xr:uid="{167C0901-6090-4741-B42D-F425D5703E2A}"/>
    <cellStyle name="Input 2 2 25 3 3" xfId="24335" xr:uid="{B2A39CBC-8101-455A-A6D1-9801C54D48CD}"/>
    <cellStyle name="Input 2 2 25 4" xfId="24336" xr:uid="{F51581FB-26C4-4F3F-8A27-C1431D3DE881}"/>
    <cellStyle name="Input 2 2 25 4 2" xfId="24337" xr:uid="{8291E3EA-3884-4595-83BF-671B080B7B98}"/>
    <cellStyle name="Input 2 2 25 4 3" xfId="24338" xr:uid="{E91C8E6F-2FB7-45BF-99EB-E14B1869AE5E}"/>
    <cellStyle name="Input 2 2 25 5" xfId="24339" xr:uid="{D6CC9C60-2BCC-494A-8791-8295C9246631}"/>
    <cellStyle name="Input 2 2 25 5 2" xfId="24340" xr:uid="{9D2DEBC1-F77C-44F3-BD95-6C90A21A0D97}"/>
    <cellStyle name="Input 2 2 25 5 3" xfId="24341" xr:uid="{D964958C-4E73-43E4-83BA-185C35F1206D}"/>
    <cellStyle name="Input 2 2 25 6" xfId="24342" xr:uid="{CA660578-40EB-4AF8-A227-B6BE889AEE43}"/>
    <cellStyle name="Input 2 2 25 6 2" xfId="24343" xr:uid="{E541837D-1FA7-4362-9E01-C97C65630AE6}"/>
    <cellStyle name="Input 2 2 25 6 3" xfId="24344" xr:uid="{BBF51A8F-E556-4D9F-94C7-08EB655E7EF2}"/>
    <cellStyle name="Input 2 2 25 7" xfId="24345" xr:uid="{16093B5C-1498-4EF0-943B-AA6130CBFC44}"/>
    <cellStyle name="Input 2 2 25 8" xfId="24346" xr:uid="{E91C6108-B5A9-40F9-9B8A-F64D29DE57CF}"/>
    <cellStyle name="Input 2 2 26" xfId="24347" xr:uid="{04E4E6EA-D3C9-4D3D-B808-7D50DC4401D6}"/>
    <cellStyle name="Input 2 2 26 2" xfId="24348" xr:uid="{D5964F6F-2679-4B8D-B9DD-91D50DC4849D}"/>
    <cellStyle name="Input 2 2 26 2 2" xfId="24349" xr:uid="{B2C9F2C8-80DE-482C-892F-0E42EDB3E645}"/>
    <cellStyle name="Input 2 2 26 2 3" xfId="24350" xr:uid="{8F621EF6-27F1-49A1-AC92-B6C12AEA44FA}"/>
    <cellStyle name="Input 2 2 26 2 4" xfId="24351" xr:uid="{C4E57BCB-48D9-4A5D-AA36-422CCE5AB7E5}"/>
    <cellStyle name="Input 2 2 26 2 5" xfId="24352" xr:uid="{B9C65590-61AD-4E65-948F-FD8DDAF033DF}"/>
    <cellStyle name="Input 2 2 26 2 6" xfId="24353" xr:uid="{6FAC5BE0-8E53-4FC5-B14E-906D43B45F12}"/>
    <cellStyle name="Input 2 2 26 3" xfId="24354" xr:uid="{F7B85A71-E85D-43D1-955E-F068C81631AB}"/>
    <cellStyle name="Input 2 2 26 3 2" xfId="24355" xr:uid="{C02BDCEA-D47A-4285-A5D4-33C68A359E91}"/>
    <cellStyle name="Input 2 2 26 3 3" xfId="24356" xr:uid="{4EF35C6C-E15F-4F75-A39C-19FAC35A69E7}"/>
    <cellStyle name="Input 2 2 26 4" xfId="24357" xr:uid="{A953E98B-6511-4C00-BAAE-DBB7353E3786}"/>
    <cellStyle name="Input 2 2 26 4 2" xfId="24358" xr:uid="{EF6C8D0E-8B8E-4A19-924A-E99908D10A3E}"/>
    <cellStyle name="Input 2 2 26 4 3" xfId="24359" xr:uid="{45660EF1-BB43-479C-88B1-1284AB48A24F}"/>
    <cellStyle name="Input 2 2 26 5" xfId="24360" xr:uid="{B517178E-AE0C-42F1-A101-F955B0C39CF3}"/>
    <cellStyle name="Input 2 2 26 5 2" xfId="24361" xr:uid="{74EBB638-AD08-4302-88EA-5B81E5E64E97}"/>
    <cellStyle name="Input 2 2 26 5 3" xfId="24362" xr:uid="{3EE4AAD0-11CD-44E8-A3DA-39EFA2A89114}"/>
    <cellStyle name="Input 2 2 26 6" xfId="24363" xr:uid="{D89BC786-218F-4CE0-B51C-B5395D3E28DF}"/>
    <cellStyle name="Input 2 2 26 6 2" xfId="24364" xr:uid="{ED7E4B59-62BB-46F5-88E1-E53184205C16}"/>
    <cellStyle name="Input 2 2 26 6 3" xfId="24365" xr:uid="{FFDE76EF-F8D2-417B-ADAA-C0DE551680BA}"/>
    <cellStyle name="Input 2 2 26 7" xfId="24366" xr:uid="{927224F4-A37F-461F-8A30-0C2A5EF3435D}"/>
    <cellStyle name="Input 2 2 26 8" xfId="24367" xr:uid="{AF590BC1-91A4-41B2-9921-F40B5DE335F6}"/>
    <cellStyle name="Input 2 2 27" xfId="24368" xr:uid="{EB53DE9B-3A2F-4724-88C2-897EE4506AC0}"/>
    <cellStyle name="Input 2 2 27 2" xfId="24369" xr:uid="{5111D761-E6E9-4291-AFC8-248876CD32D4}"/>
    <cellStyle name="Input 2 2 27 2 2" xfId="24370" xr:uid="{A0212361-B80A-4B99-92F7-0BFFD1A9B5AC}"/>
    <cellStyle name="Input 2 2 27 2 3" xfId="24371" xr:uid="{B41A94DB-2E31-45D0-A9F3-692648233CAA}"/>
    <cellStyle name="Input 2 2 27 2 4" xfId="24372" xr:uid="{A8501292-FEF8-4BE3-9B45-356466E039D6}"/>
    <cellStyle name="Input 2 2 27 2 5" xfId="24373" xr:uid="{29DFCD1E-C21F-485E-A5FF-90C5FFFE610A}"/>
    <cellStyle name="Input 2 2 27 2 6" xfId="24374" xr:uid="{49446E9E-84F7-456D-9BC6-5CC724DBCC97}"/>
    <cellStyle name="Input 2 2 27 3" xfId="24375" xr:uid="{F9969D61-D0D1-484F-AD74-C65CE3C861D3}"/>
    <cellStyle name="Input 2 2 27 3 2" xfId="24376" xr:uid="{B7D067BB-BEC4-4E06-9018-E80532474085}"/>
    <cellStyle name="Input 2 2 27 3 3" xfId="24377" xr:uid="{69DE2BFC-EDA7-4F27-990C-B9BD7A1D7EB5}"/>
    <cellStyle name="Input 2 2 27 4" xfId="24378" xr:uid="{600DFA94-F493-41B4-969C-AC01966DBD83}"/>
    <cellStyle name="Input 2 2 27 4 2" xfId="24379" xr:uid="{D1A0E1BE-F457-4C73-A396-913E57DD75ED}"/>
    <cellStyle name="Input 2 2 27 4 3" xfId="24380" xr:uid="{474F8517-2D44-441F-B9F2-EAC2E0DE3833}"/>
    <cellStyle name="Input 2 2 27 5" xfId="24381" xr:uid="{CF96F83B-98C4-460F-95FA-9212BFA2B937}"/>
    <cellStyle name="Input 2 2 27 5 2" xfId="24382" xr:uid="{DE27309D-97B6-48AB-9BB4-C049489652B0}"/>
    <cellStyle name="Input 2 2 27 5 3" xfId="24383" xr:uid="{B0AB266A-672B-4F82-9362-BB033D98D6F1}"/>
    <cellStyle name="Input 2 2 27 6" xfId="24384" xr:uid="{4CFFD453-82D3-43F2-BB45-CF50274E5C37}"/>
    <cellStyle name="Input 2 2 27 6 2" xfId="24385" xr:uid="{7C4C6C70-8D93-4A8F-92F3-A7A420A9C9A0}"/>
    <cellStyle name="Input 2 2 27 6 3" xfId="24386" xr:uid="{05BD60CE-7F0F-4879-ABBD-33C745F6FB29}"/>
    <cellStyle name="Input 2 2 27 7" xfId="24387" xr:uid="{CB3153E5-FD50-4291-AA04-E529C150CFAB}"/>
    <cellStyle name="Input 2 2 27 8" xfId="24388" xr:uid="{D49C2BC9-987F-4C33-9D87-D2D430027EEE}"/>
    <cellStyle name="Input 2 2 28" xfId="24389" xr:uid="{06DD8B55-21EE-4432-8AEF-4E270AE6EFC8}"/>
    <cellStyle name="Input 2 2 28 2" xfId="24390" xr:uid="{98609F3C-0D93-4B4F-B67B-551569752EA5}"/>
    <cellStyle name="Input 2 2 28 2 2" xfId="24391" xr:uid="{0BD91FDD-0B9D-4942-A497-D1496518F95C}"/>
    <cellStyle name="Input 2 2 28 2 3" xfId="24392" xr:uid="{12281289-36A6-4C04-B5D5-A1D276C147E7}"/>
    <cellStyle name="Input 2 2 28 2 4" xfId="24393" xr:uid="{5973824F-5FA3-40DE-910B-D141FB8A6E53}"/>
    <cellStyle name="Input 2 2 28 2 5" xfId="24394" xr:uid="{21871BA9-F041-4F06-A99C-E32CC79179BA}"/>
    <cellStyle name="Input 2 2 28 2 6" xfId="24395" xr:uid="{450B172C-E367-41D0-916B-6500AF7F7C30}"/>
    <cellStyle name="Input 2 2 28 3" xfId="24396" xr:uid="{81594327-028B-4A52-ADE8-C15478BC2E2F}"/>
    <cellStyle name="Input 2 2 28 3 2" xfId="24397" xr:uid="{F9AEE871-78F3-46FF-91F7-1D8332FBDF61}"/>
    <cellStyle name="Input 2 2 28 3 3" xfId="24398" xr:uid="{65C39BD9-60F0-4B8E-BAB7-352B25994C59}"/>
    <cellStyle name="Input 2 2 28 4" xfId="24399" xr:uid="{606971D5-CB37-4429-A0F9-2BB6AB754ED3}"/>
    <cellStyle name="Input 2 2 28 4 2" xfId="24400" xr:uid="{3CEB0574-AC46-4434-88F4-F08B4D8BB9B5}"/>
    <cellStyle name="Input 2 2 28 4 3" xfId="24401" xr:uid="{5BCE03A7-B15A-411E-A725-ED57815BF2CB}"/>
    <cellStyle name="Input 2 2 28 5" xfId="24402" xr:uid="{D78AA24A-1A13-4F2E-9BC4-3E2166737BE2}"/>
    <cellStyle name="Input 2 2 28 5 2" xfId="24403" xr:uid="{0F8848B2-0B6D-4B15-BA21-6C017D3DF05E}"/>
    <cellStyle name="Input 2 2 28 5 3" xfId="24404" xr:uid="{8703C7DD-3631-4B7F-AA78-7E0D03B44B88}"/>
    <cellStyle name="Input 2 2 28 6" xfId="24405" xr:uid="{56FEAF38-AFD6-4795-BD6C-59450BAA4F33}"/>
    <cellStyle name="Input 2 2 28 6 2" xfId="24406" xr:uid="{61164772-7F87-42C1-80D4-C4B1B9F12BED}"/>
    <cellStyle name="Input 2 2 28 6 3" xfId="24407" xr:uid="{699CA4AC-7BFC-4CA5-8382-42D905AED022}"/>
    <cellStyle name="Input 2 2 28 7" xfId="24408" xr:uid="{15BF60D4-CBA3-4216-9579-CFFDABF18458}"/>
    <cellStyle name="Input 2 2 28 8" xfId="24409" xr:uid="{474E26FC-6DE1-4320-9287-B7D04DF0158A}"/>
    <cellStyle name="Input 2 2 29" xfId="24410" xr:uid="{2946F6D7-901F-4A77-878D-579B5FF68BCE}"/>
    <cellStyle name="Input 2 2 29 2" xfId="24411" xr:uid="{9DA4FB7C-99DD-4116-906E-4EE08BCF13C6}"/>
    <cellStyle name="Input 2 2 29 2 2" xfId="24412" xr:uid="{BCEACD57-D0FB-4EDD-B440-D6542BDD85A3}"/>
    <cellStyle name="Input 2 2 29 2 3" xfId="24413" xr:uid="{61510750-B3D3-4243-956E-6C77BDD15CDD}"/>
    <cellStyle name="Input 2 2 29 2 4" xfId="24414" xr:uid="{CC0A128D-42D6-4E81-A343-9B31E8254C4A}"/>
    <cellStyle name="Input 2 2 29 2 5" xfId="24415" xr:uid="{33D64BBF-2AA3-4EE0-A464-D58349374BE8}"/>
    <cellStyle name="Input 2 2 29 2 6" xfId="24416" xr:uid="{8746DBDF-2604-4A8E-BC47-8B67125A1866}"/>
    <cellStyle name="Input 2 2 29 3" xfId="24417" xr:uid="{F82A7064-FAD8-451A-935C-019629B9B2BD}"/>
    <cellStyle name="Input 2 2 29 3 2" xfId="24418" xr:uid="{B7D7EE7E-6C39-4FEC-8A92-6AE76CB6F20D}"/>
    <cellStyle name="Input 2 2 29 3 3" xfId="24419" xr:uid="{4A24279D-B2A0-4287-8C49-AA375280DBD8}"/>
    <cellStyle name="Input 2 2 29 4" xfId="24420" xr:uid="{D9BCDF85-2A0B-4ED6-9C0F-BEAE2B357308}"/>
    <cellStyle name="Input 2 2 29 4 2" xfId="24421" xr:uid="{D8D84416-65A2-4D5C-861B-8841F7C65911}"/>
    <cellStyle name="Input 2 2 29 4 3" xfId="24422" xr:uid="{F462CF3A-762A-40AA-A245-B5B00712DA8D}"/>
    <cellStyle name="Input 2 2 29 5" xfId="24423" xr:uid="{5D1F89EA-E675-4578-8F90-B160FBBFCD3B}"/>
    <cellStyle name="Input 2 2 29 5 2" xfId="24424" xr:uid="{30160082-EBD7-4C23-8E67-DF9184ED5956}"/>
    <cellStyle name="Input 2 2 29 5 3" xfId="24425" xr:uid="{5CDB7CA1-A34E-4CD3-9225-FC03ED48001D}"/>
    <cellStyle name="Input 2 2 29 6" xfId="24426" xr:uid="{67C6331F-C7ED-4939-ACF5-DC646C790DBE}"/>
    <cellStyle name="Input 2 2 29 6 2" xfId="24427" xr:uid="{63B35653-0F8C-4E29-AE9B-6AF9C6D9A618}"/>
    <cellStyle name="Input 2 2 29 6 3" xfId="24428" xr:uid="{8EA1E485-B604-4F8A-BC91-407C4BDD35E6}"/>
    <cellStyle name="Input 2 2 29 7" xfId="24429" xr:uid="{A1A57CF1-F002-4CED-A2E1-DF0DF3EADFEF}"/>
    <cellStyle name="Input 2 2 29 8" xfId="24430" xr:uid="{BBAFEF50-C456-48CA-9AC1-71CBD1BF3A50}"/>
    <cellStyle name="Input 2 2 3" xfId="24431" xr:uid="{389BCF98-BE74-4DED-9186-0E7350DAB0B6}"/>
    <cellStyle name="Input 2 2 3 2" xfId="24432" xr:uid="{AE145454-18AB-4124-B8D3-3E68EFF892EB}"/>
    <cellStyle name="Input 2 2 3 2 2" xfId="24433" xr:uid="{F5CB66E4-DC17-4C68-BA55-CADEB6A30591}"/>
    <cellStyle name="Input 2 2 3 2 3" xfId="24434" xr:uid="{E8807B6A-C11D-449B-ACA4-F86598FDCABC}"/>
    <cellStyle name="Input 2 2 3 2 4" xfId="24435" xr:uid="{C26711A3-4810-4995-BC07-EA565EDB992A}"/>
    <cellStyle name="Input 2 2 3 2 5" xfId="24436" xr:uid="{F25A0EA2-8740-4A01-BE22-B7BD19071335}"/>
    <cellStyle name="Input 2 2 3 2 6" xfId="24437" xr:uid="{023C3DE5-4B2B-4D72-89D2-FD88A890F457}"/>
    <cellStyle name="Input 2 2 3 3" xfId="24438" xr:uid="{661C97CC-AFE1-4E7B-B4A0-0F90CD56EFF5}"/>
    <cellStyle name="Input 2 2 3 3 2" xfId="24439" xr:uid="{C3E4A8B8-2113-4B1B-B7EA-8D26822301FE}"/>
    <cellStyle name="Input 2 2 3 3 3" xfId="24440" xr:uid="{2F328B9E-B214-4C4E-AB37-1FDD18395C0F}"/>
    <cellStyle name="Input 2 2 3 4" xfId="24441" xr:uid="{5A72FD9F-15A4-43E5-BED1-C77977A1F4DD}"/>
    <cellStyle name="Input 2 2 3 4 2" xfId="24442" xr:uid="{1E3B9401-CEF7-4C95-BA3E-C58198F172B7}"/>
    <cellStyle name="Input 2 2 3 4 3" xfId="24443" xr:uid="{86C0DC93-AF93-4E2F-9A0C-E10D88A8D629}"/>
    <cellStyle name="Input 2 2 3 5" xfId="24444" xr:uid="{1A9A70D9-B50F-4AB9-9621-EF4841659CD7}"/>
    <cellStyle name="Input 2 2 3 5 2" xfId="24445" xr:uid="{72D3B804-6105-4A61-8497-15F14DD7D285}"/>
    <cellStyle name="Input 2 2 3 5 3" xfId="24446" xr:uid="{04332752-2411-44B9-9DA1-01896FF6C81F}"/>
    <cellStyle name="Input 2 2 3 6" xfId="24447" xr:uid="{852D10A7-86A6-497C-A5F6-DFF08B4F27F5}"/>
    <cellStyle name="Input 2 2 3 6 2" xfId="24448" xr:uid="{37827611-F823-4EF9-B9E8-EEE8A95C4E58}"/>
    <cellStyle name="Input 2 2 3 6 3" xfId="24449" xr:uid="{A05B0DCF-7EE9-4FCA-A0DE-E19E841698F2}"/>
    <cellStyle name="Input 2 2 3 7" xfId="24450" xr:uid="{200F4738-E4DE-4524-B352-259C6ABFD2B7}"/>
    <cellStyle name="Input 2 2 3 8" xfId="24451" xr:uid="{FE1CBDA9-7C5F-458C-8990-25F9BCB2A1EB}"/>
    <cellStyle name="Input 2 2 30" xfId="24452" xr:uid="{C5056356-8B28-4693-86AB-A08585E0B432}"/>
    <cellStyle name="Input 2 2 30 2" xfId="24453" xr:uid="{882E9F3E-A917-4410-8281-4126E9B61CFC}"/>
    <cellStyle name="Input 2 2 30 2 2" xfId="24454" xr:uid="{DA7CD50C-60BE-4CB6-BF04-9092B31B8CC0}"/>
    <cellStyle name="Input 2 2 30 2 3" xfId="24455" xr:uid="{0F6603A3-4C8E-453E-9712-2A98A5A2B653}"/>
    <cellStyle name="Input 2 2 30 2 4" xfId="24456" xr:uid="{2EC338D2-7667-4F6E-95BD-AEC6057A0706}"/>
    <cellStyle name="Input 2 2 30 2 5" xfId="24457" xr:uid="{968583B7-FE9B-466F-8E2D-58E45064E83D}"/>
    <cellStyle name="Input 2 2 30 2 6" xfId="24458" xr:uid="{7DD47B74-2B64-45CE-9FBB-7D1C69C03F8B}"/>
    <cellStyle name="Input 2 2 30 3" xfId="24459" xr:uid="{01F4F2E6-39E7-4156-AC75-85EACFC378F7}"/>
    <cellStyle name="Input 2 2 30 3 2" xfId="24460" xr:uid="{FD3B21CD-1DAD-45D3-9F57-E0682B4DDF02}"/>
    <cellStyle name="Input 2 2 30 3 3" xfId="24461" xr:uid="{63764A35-143C-4505-B5CD-2E432079B697}"/>
    <cellStyle name="Input 2 2 30 4" xfId="24462" xr:uid="{E376C83C-6903-41A9-BF97-D01E6121FB5F}"/>
    <cellStyle name="Input 2 2 30 4 2" xfId="24463" xr:uid="{22607072-52F5-44B9-B463-96E8D804A6DA}"/>
    <cellStyle name="Input 2 2 30 4 3" xfId="24464" xr:uid="{A0CB45DA-51C8-49B0-850A-3491B05EBCD2}"/>
    <cellStyle name="Input 2 2 30 5" xfId="24465" xr:uid="{AE52976A-53ED-43EA-8EF4-F49B4CCBB3E4}"/>
    <cellStyle name="Input 2 2 30 5 2" xfId="24466" xr:uid="{C1970D6C-FC96-43F8-A143-3EEEF6AF25C8}"/>
    <cellStyle name="Input 2 2 30 5 3" xfId="24467" xr:uid="{43EC7B39-9995-4B7A-B2D6-F6EF410C499B}"/>
    <cellStyle name="Input 2 2 30 6" xfId="24468" xr:uid="{CB0D7807-C996-4020-B9CE-A10D032F3CD3}"/>
    <cellStyle name="Input 2 2 30 6 2" xfId="24469" xr:uid="{07CA22E2-F466-4958-94AA-D738CD473F66}"/>
    <cellStyle name="Input 2 2 30 6 3" xfId="24470" xr:uid="{9E4EA7ED-3F48-4748-8ADE-95BDE220291D}"/>
    <cellStyle name="Input 2 2 30 7" xfId="24471" xr:uid="{7D955D27-95E0-4308-BE34-F67417DCD982}"/>
    <cellStyle name="Input 2 2 30 8" xfId="24472" xr:uid="{FC7C2906-9ED7-44D0-8610-93E2CE7470B3}"/>
    <cellStyle name="Input 2 2 31" xfId="24473" xr:uid="{E55ED976-1ECC-4298-92A3-176268DE4C23}"/>
    <cellStyle name="Input 2 2 31 2" xfId="24474" xr:uid="{5C4C956A-106C-42F2-86E4-1C62542BE792}"/>
    <cellStyle name="Input 2 2 31 2 2" xfId="24475" xr:uid="{677942CE-7431-49E6-B962-43B90A746C9E}"/>
    <cellStyle name="Input 2 2 31 2 3" xfId="24476" xr:uid="{6B78E1FE-A61A-42D6-B5BC-96B49262DA0B}"/>
    <cellStyle name="Input 2 2 31 2 4" xfId="24477" xr:uid="{A5A725D6-6196-47F9-AD60-1E1BCE5CD2EF}"/>
    <cellStyle name="Input 2 2 31 2 5" xfId="24478" xr:uid="{DCF83F14-152C-47A1-86D3-FF0B1045ED99}"/>
    <cellStyle name="Input 2 2 31 2 6" xfId="24479" xr:uid="{178B9576-5083-473D-84A2-DEAD538E1348}"/>
    <cellStyle name="Input 2 2 31 3" xfId="24480" xr:uid="{40872B07-C011-45C1-9868-6D3C2F66D273}"/>
    <cellStyle name="Input 2 2 31 3 2" xfId="24481" xr:uid="{D33091CC-25FB-45DC-BD1B-11E5913EE0D0}"/>
    <cellStyle name="Input 2 2 31 3 3" xfId="24482" xr:uid="{9F355554-CADB-4EF8-995D-C7FB8D9F0803}"/>
    <cellStyle name="Input 2 2 31 4" xfId="24483" xr:uid="{BF4C043B-D6AC-4D18-B45E-00C8EE0A9034}"/>
    <cellStyle name="Input 2 2 31 4 2" xfId="24484" xr:uid="{29DB2FE8-F790-49DD-9D13-A7E412E1E17C}"/>
    <cellStyle name="Input 2 2 31 4 3" xfId="24485" xr:uid="{B6E0E56D-B963-47B6-926E-A833589EB012}"/>
    <cellStyle name="Input 2 2 31 5" xfId="24486" xr:uid="{CE6220CF-DCC3-409B-A599-18488437E4AC}"/>
    <cellStyle name="Input 2 2 31 5 2" xfId="24487" xr:uid="{499A8E7A-1CBA-49F3-B3D0-019D1372055F}"/>
    <cellStyle name="Input 2 2 31 5 3" xfId="24488" xr:uid="{359DDCC7-304A-4547-BA3D-A3B6C07858C0}"/>
    <cellStyle name="Input 2 2 31 6" xfId="24489" xr:uid="{699EE52C-9287-491A-A73B-1B1D5FD823F4}"/>
    <cellStyle name="Input 2 2 31 6 2" xfId="24490" xr:uid="{2458CB1E-CD9C-451C-BE11-60A56C3BD514}"/>
    <cellStyle name="Input 2 2 31 6 3" xfId="24491" xr:uid="{3578FA34-E2B7-4989-81E5-7FC067099EDB}"/>
    <cellStyle name="Input 2 2 31 7" xfId="24492" xr:uid="{ECBDC466-6FFE-43B5-8A83-CFC4AC3FD2DC}"/>
    <cellStyle name="Input 2 2 31 8" xfId="24493" xr:uid="{0AD8EF29-07F1-4332-92D6-F4C03DF36587}"/>
    <cellStyle name="Input 2 2 32" xfId="24494" xr:uid="{B798EFE7-9F9B-4949-B403-2365D9525C81}"/>
    <cellStyle name="Input 2 2 32 2" xfId="24495" xr:uid="{F0145769-339E-48DD-8E34-D92E91AD84C9}"/>
    <cellStyle name="Input 2 2 32 2 2" xfId="24496" xr:uid="{F1122BB7-4DBA-4733-8BEF-6AFE2FEFD2C3}"/>
    <cellStyle name="Input 2 2 32 2 3" xfId="24497" xr:uid="{BEC78FA3-F681-4BCB-B062-1DABA5890CCF}"/>
    <cellStyle name="Input 2 2 32 2 4" xfId="24498" xr:uid="{3245B72F-A920-40E8-AFDD-0C47BA2CAE6B}"/>
    <cellStyle name="Input 2 2 32 2 5" xfId="24499" xr:uid="{202010D2-73FF-487A-9BA2-9932A1B68DBB}"/>
    <cellStyle name="Input 2 2 32 2 6" xfId="24500" xr:uid="{49CC0C8E-6983-4E36-B274-7773702C3E3C}"/>
    <cellStyle name="Input 2 2 32 3" xfId="24501" xr:uid="{6A6D13B2-B3C1-4CB1-B54E-EDC394272806}"/>
    <cellStyle name="Input 2 2 32 3 2" xfId="24502" xr:uid="{4BC82E83-E858-40F5-82E3-81CED68F021F}"/>
    <cellStyle name="Input 2 2 32 3 3" xfId="24503" xr:uid="{9210065D-760B-490F-9FDE-EF693736ABA4}"/>
    <cellStyle name="Input 2 2 32 4" xfId="24504" xr:uid="{2F00D457-8EDC-423D-A442-F8F2E76EE5CD}"/>
    <cellStyle name="Input 2 2 32 4 2" xfId="24505" xr:uid="{3729B8A4-2522-4E72-AA67-F2AB8190EF84}"/>
    <cellStyle name="Input 2 2 32 4 3" xfId="24506" xr:uid="{C1023E2A-DAF3-460D-BF67-80F44AF9276F}"/>
    <cellStyle name="Input 2 2 32 5" xfId="24507" xr:uid="{CB3EE46B-1129-4544-910A-06587B71476B}"/>
    <cellStyle name="Input 2 2 32 5 2" xfId="24508" xr:uid="{D77580C1-1F01-414C-BC8E-FE31FD023D14}"/>
    <cellStyle name="Input 2 2 32 5 3" xfId="24509" xr:uid="{52182A71-5331-49B5-AAF8-56A3A0A45CBB}"/>
    <cellStyle name="Input 2 2 32 6" xfId="24510" xr:uid="{8C2669DF-308F-4947-810E-54E120925CC5}"/>
    <cellStyle name="Input 2 2 32 6 2" xfId="24511" xr:uid="{4DBB6477-F482-41E9-BBC6-FBE0E61942ED}"/>
    <cellStyle name="Input 2 2 32 6 3" xfId="24512" xr:uid="{3CB4778A-F261-4DE4-89AA-57FFA5C670F0}"/>
    <cellStyle name="Input 2 2 32 7" xfId="24513" xr:uid="{7B6B73A1-3908-4416-9203-47E3847A5BDF}"/>
    <cellStyle name="Input 2 2 32 8" xfId="24514" xr:uid="{9786D9D3-B392-4F51-805B-C3E6C5F0F49B}"/>
    <cellStyle name="Input 2 2 33" xfId="24515" xr:uid="{4878D2FA-0351-4929-B85C-7B519C929CEE}"/>
    <cellStyle name="Input 2 2 33 2" xfId="24516" xr:uid="{64E15FBA-38D0-48D5-A0B6-41A76135E903}"/>
    <cellStyle name="Input 2 2 33 2 2" xfId="24517" xr:uid="{83830A38-826B-4FC3-B143-490D83B013AB}"/>
    <cellStyle name="Input 2 2 33 2 3" xfId="24518" xr:uid="{C8ADA679-4AF1-44A9-8754-0C621E8CA3CC}"/>
    <cellStyle name="Input 2 2 33 2 4" xfId="24519" xr:uid="{94B789C1-2205-4B23-87DA-160156B6D101}"/>
    <cellStyle name="Input 2 2 33 2 5" xfId="24520" xr:uid="{7FB82C2A-0BBE-46DB-8E58-63099CB14DE7}"/>
    <cellStyle name="Input 2 2 33 2 6" xfId="24521" xr:uid="{49C211BD-C694-4199-BFE5-54DE2055C7BF}"/>
    <cellStyle name="Input 2 2 33 3" xfId="24522" xr:uid="{A4BC90D2-52EA-49E1-AD09-07712969C1A1}"/>
    <cellStyle name="Input 2 2 33 3 2" xfId="24523" xr:uid="{6F9EEDB0-9C23-46B3-963A-F2BFB4B9D304}"/>
    <cellStyle name="Input 2 2 33 3 3" xfId="24524" xr:uid="{402FEA97-49C1-473C-9733-27EC23EF923A}"/>
    <cellStyle name="Input 2 2 33 4" xfId="24525" xr:uid="{8AB3AFDD-509E-4E59-9A77-CBEF2E5B177F}"/>
    <cellStyle name="Input 2 2 33 4 2" xfId="24526" xr:uid="{56622D31-58D9-4CBB-A410-2C39DB37AC7F}"/>
    <cellStyle name="Input 2 2 33 4 3" xfId="24527" xr:uid="{11984A7B-1532-40FB-B05D-38C8AC593C1B}"/>
    <cellStyle name="Input 2 2 33 5" xfId="24528" xr:uid="{FE5E7BB5-28F4-4045-9B1F-05271780F677}"/>
    <cellStyle name="Input 2 2 33 5 2" xfId="24529" xr:uid="{0CCCBA74-36A7-4D2D-BD65-038319093C9A}"/>
    <cellStyle name="Input 2 2 33 5 3" xfId="24530" xr:uid="{59F9E54E-74F0-4B61-A453-D8135D26E54D}"/>
    <cellStyle name="Input 2 2 33 6" xfId="24531" xr:uid="{895D21E4-3B4E-4719-8211-0D8DDD5DBB90}"/>
    <cellStyle name="Input 2 2 33 6 2" xfId="24532" xr:uid="{957D061C-AC88-4F7C-87BE-4B8EA78CEA2D}"/>
    <cellStyle name="Input 2 2 33 6 3" xfId="24533" xr:uid="{D2EE1B2B-DEB5-4B7F-AD15-76A46EE79966}"/>
    <cellStyle name="Input 2 2 33 7" xfId="24534" xr:uid="{D44C29F3-BF2C-424F-92C9-E322D99ADDB6}"/>
    <cellStyle name="Input 2 2 33 8" xfId="24535" xr:uid="{9B3369DB-ADBF-4630-A2D4-4A3036DA9CD1}"/>
    <cellStyle name="Input 2 2 34" xfId="24536" xr:uid="{5E744505-1163-4490-BC1C-326F700F274D}"/>
    <cellStyle name="Input 2 2 34 2" xfId="24537" xr:uid="{D063721C-33EE-46CD-8AD1-01284C65773C}"/>
    <cellStyle name="Input 2 2 34 2 2" xfId="24538" xr:uid="{C81E3B0F-C711-4CC4-B1A6-4371EEC04702}"/>
    <cellStyle name="Input 2 2 34 2 3" xfId="24539" xr:uid="{43F5F437-7738-4FAC-9C82-9B25A00DDCD8}"/>
    <cellStyle name="Input 2 2 34 2 4" xfId="24540" xr:uid="{7D2A0EEE-7F9B-4AD5-BB6A-EAF625A1B97D}"/>
    <cellStyle name="Input 2 2 34 2 5" xfId="24541" xr:uid="{34363CD1-30BA-4672-BAAE-8D8B09F1B6D8}"/>
    <cellStyle name="Input 2 2 34 2 6" xfId="24542" xr:uid="{0B610900-D2DA-4C13-9CD9-35DF4C882374}"/>
    <cellStyle name="Input 2 2 34 3" xfId="24543" xr:uid="{DCBE2500-999B-4FAE-B734-BA240F7083C8}"/>
    <cellStyle name="Input 2 2 34 3 2" xfId="24544" xr:uid="{4445E63B-DBFB-4276-9378-0836B0AA1BDB}"/>
    <cellStyle name="Input 2 2 34 3 3" xfId="24545" xr:uid="{6136E704-2BA8-40FE-A318-5FFA2D3EE16B}"/>
    <cellStyle name="Input 2 2 34 4" xfId="24546" xr:uid="{E1C303D8-730B-4488-932D-C3403F017BA1}"/>
    <cellStyle name="Input 2 2 34 4 2" xfId="24547" xr:uid="{CE6342B0-FD91-4502-986F-09625BF6FA6B}"/>
    <cellStyle name="Input 2 2 34 4 3" xfId="24548" xr:uid="{FADD299C-F9D0-40BE-8AEB-978C752E783C}"/>
    <cellStyle name="Input 2 2 34 5" xfId="24549" xr:uid="{02F73C50-5C1D-4B29-8645-CB373659CD7B}"/>
    <cellStyle name="Input 2 2 34 5 2" xfId="24550" xr:uid="{EBE8D664-6368-4C10-A24C-1908A2E3A9C4}"/>
    <cellStyle name="Input 2 2 34 5 3" xfId="24551" xr:uid="{89149492-6F4D-40A7-85F5-15AEB3929F7E}"/>
    <cellStyle name="Input 2 2 34 6" xfId="24552" xr:uid="{01900294-52BC-4DE8-879F-CAF238307560}"/>
    <cellStyle name="Input 2 2 34 6 2" xfId="24553" xr:uid="{51E0F124-AACD-4D0D-BFDB-ED0E4038D2D5}"/>
    <cellStyle name="Input 2 2 34 6 3" xfId="24554" xr:uid="{4F9A3204-5735-4BBA-B1AD-B84171FE0368}"/>
    <cellStyle name="Input 2 2 34 7" xfId="24555" xr:uid="{575A077A-6409-4C1C-BDD0-6706BB872FE0}"/>
    <cellStyle name="Input 2 2 34 8" xfId="24556" xr:uid="{84801733-B144-4FB0-AFBA-906C51D59304}"/>
    <cellStyle name="Input 2 2 35" xfId="24557" xr:uid="{E19A9E30-C0EB-42A9-A4A3-DF5CE93AA9FE}"/>
    <cellStyle name="Input 2 2 35 2" xfId="24558" xr:uid="{37C7FD0C-B0DE-45D5-ADB4-1F18D5AB49D6}"/>
    <cellStyle name="Input 2 2 35 2 2" xfId="24559" xr:uid="{51F137D3-AC24-4E62-92FD-02E56692F9BC}"/>
    <cellStyle name="Input 2 2 35 2 3" xfId="24560" xr:uid="{21E21072-0EB1-40A2-A50D-6E7DA7251DDD}"/>
    <cellStyle name="Input 2 2 35 2 4" xfId="24561" xr:uid="{0D90A0D5-E256-4964-BC5B-A7C745348CD3}"/>
    <cellStyle name="Input 2 2 35 2 5" xfId="24562" xr:uid="{ADFEEDA2-7520-49FA-9990-56174C69CD56}"/>
    <cellStyle name="Input 2 2 35 2 6" xfId="24563" xr:uid="{3C7BD024-C408-4F90-868B-F4AE868716F7}"/>
    <cellStyle name="Input 2 2 35 3" xfId="24564" xr:uid="{646B51C9-7BA2-4E84-A007-004E2F385FB2}"/>
    <cellStyle name="Input 2 2 35 3 2" xfId="24565" xr:uid="{0F1345D1-51A3-4731-ADD7-F89CEAAEDE87}"/>
    <cellStyle name="Input 2 2 35 3 3" xfId="24566" xr:uid="{F8EB24F7-8093-4D51-AA3D-B4E533A9710B}"/>
    <cellStyle name="Input 2 2 35 4" xfId="24567" xr:uid="{2CFBAB94-25A7-49E5-A606-AE3432A0493E}"/>
    <cellStyle name="Input 2 2 35 4 2" xfId="24568" xr:uid="{5A52E033-74E0-4202-88F6-77F7E6803B15}"/>
    <cellStyle name="Input 2 2 35 4 3" xfId="24569" xr:uid="{11B5B14D-36B2-4AB3-BFA6-81D85DDC28C6}"/>
    <cellStyle name="Input 2 2 35 5" xfId="24570" xr:uid="{88C03751-CFCD-4F19-8AF3-50342B96EB74}"/>
    <cellStyle name="Input 2 2 35 5 2" xfId="24571" xr:uid="{D70B8AA4-B55E-4EAA-B227-C8B0AB712C3A}"/>
    <cellStyle name="Input 2 2 35 5 3" xfId="24572" xr:uid="{B3961B42-82A8-4C93-8ACC-990FA9C136D4}"/>
    <cellStyle name="Input 2 2 35 6" xfId="24573" xr:uid="{74C88B5A-F6F3-4B40-8B11-E424CCF1304D}"/>
    <cellStyle name="Input 2 2 35 6 2" xfId="24574" xr:uid="{FF480DB1-29CA-41D3-A14A-E0FBA6FE02BF}"/>
    <cellStyle name="Input 2 2 35 6 3" xfId="24575" xr:uid="{DD7023BD-6768-422E-A999-C44106850A36}"/>
    <cellStyle name="Input 2 2 35 7" xfId="24576" xr:uid="{32149D2A-78AA-4FBB-B62B-41FBE235E336}"/>
    <cellStyle name="Input 2 2 35 8" xfId="24577" xr:uid="{47EA11A7-8719-4CE4-9B27-12B8FE7411E0}"/>
    <cellStyle name="Input 2 2 36" xfId="24578" xr:uid="{4DF22BC9-A4B0-427E-84FF-E3B418E0DC11}"/>
    <cellStyle name="Input 2 2 36 2" xfId="24579" xr:uid="{45EB457E-8DB2-4197-8066-9BA93D5C1419}"/>
    <cellStyle name="Input 2 2 36 3" xfId="24580" xr:uid="{1CDA4A1C-4137-49D5-8B09-7EA17275C6C8}"/>
    <cellStyle name="Input 2 2 36 4" xfId="24581" xr:uid="{2079875E-D6A4-43BE-ACF8-FF0FA40E2636}"/>
    <cellStyle name="Input 2 2 36 5" xfId="24582" xr:uid="{AD264311-A021-4F18-9370-D90B28B43F52}"/>
    <cellStyle name="Input 2 2 36 6" xfId="24583" xr:uid="{C213DA01-5F54-47C5-855C-B1D2252C5346}"/>
    <cellStyle name="Input 2 2 37" xfId="24584" xr:uid="{7074F063-4292-48ED-982D-34626C650F2D}"/>
    <cellStyle name="Input 2 2 37 2" xfId="24585" xr:uid="{B170C6F3-4BCC-4BEF-B766-D06A0DE9543F}"/>
    <cellStyle name="Input 2 2 37 3" xfId="24586" xr:uid="{A2257BE9-5403-416F-AE83-6D1064109E6C}"/>
    <cellStyle name="Input 2 2 37 4" xfId="24587" xr:uid="{85BD750C-DE38-4C95-9242-8F324BF50DB8}"/>
    <cellStyle name="Input 2 2 37 5" xfId="24588" xr:uid="{55A9610F-6777-48C1-A742-6DEEBF2A7819}"/>
    <cellStyle name="Input 2 2 37 6" xfId="24589" xr:uid="{3396C020-4FA2-4AC0-B1CC-E5D5EF36F545}"/>
    <cellStyle name="Input 2 2 38" xfId="24590" xr:uid="{FE91B804-AAE5-4ADC-BF76-373371939AB4}"/>
    <cellStyle name="Input 2 2 38 2" xfId="24591" xr:uid="{1F6CFAF4-804D-40BF-ABAB-3096D6A75503}"/>
    <cellStyle name="Input 2 2 38 3" xfId="24592" xr:uid="{7AE195A5-1320-41B9-A649-4ABC7202FF7A}"/>
    <cellStyle name="Input 2 2 39" xfId="24593" xr:uid="{6AEC8DC1-0F1E-4FBB-A978-A83BEB30119A}"/>
    <cellStyle name="Input 2 2 39 2" xfId="24594" xr:uid="{C99D8764-4A88-4730-A2F3-163463AE0FCF}"/>
    <cellStyle name="Input 2 2 39 3" xfId="24595" xr:uid="{213686B0-8205-4B4C-8EE7-B68EBAE422FC}"/>
    <cellStyle name="Input 2 2 4" xfId="24596" xr:uid="{73F83C2A-47B4-44B7-A8AF-A2BC7BE67D4B}"/>
    <cellStyle name="Input 2 2 4 2" xfId="24597" xr:uid="{05A10C6F-FC1A-46D6-8AF5-AD696A4C233D}"/>
    <cellStyle name="Input 2 2 4 2 2" xfId="24598" xr:uid="{E97C2152-D6C0-4B41-8B99-A740A982FEED}"/>
    <cellStyle name="Input 2 2 4 2 3" xfId="24599" xr:uid="{9CBDEE2C-D4C1-4EFC-9EE1-93EF2996DD3D}"/>
    <cellStyle name="Input 2 2 4 2 4" xfId="24600" xr:uid="{8035ADC3-ED9E-4FAA-ACAB-C415892BDB4B}"/>
    <cellStyle name="Input 2 2 4 2 5" xfId="24601" xr:uid="{3DA4F76A-508F-4C99-88C2-1580F8E99140}"/>
    <cellStyle name="Input 2 2 4 2 6" xfId="24602" xr:uid="{FB054DD7-F156-45C3-A89D-1A2EFE5B215E}"/>
    <cellStyle name="Input 2 2 4 3" xfId="24603" xr:uid="{8DA8B901-A516-4B26-9DD8-62F42A27F770}"/>
    <cellStyle name="Input 2 2 4 3 2" xfId="24604" xr:uid="{12508663-8D72-4CDD-B24D-A43DB8A1CBBF}"/>
    <cellStyle name="Input 2 2 4 3 3" xfId="24605" xr:uid="{1DA3C83F-8740-452B-B1C0-7CB1D64B871D}"/>
    <cellStyle name="Input 2 2 4 4" xfId="24606" xr:uid="{884C7AEE-038E-4C11-B8F2-3C4B0713781F}"/>
    <cellStyle name="Input 2 2 4 4 2" xfId="24607" xr:uid="{B5395D4C-8520-43EA-A33C-7C574AE34027}"/>
    <cellStyle name="Input 2 2 4 4 3" xfId="24608" xr:uid="{AA585374-55A5-4A42-9FD2-D626302E8D9B}"/>
    <cellStyle name="Input 2 2 4 5" xfId="24609" xr:uid="{123B3DCE-1264-4736-B045-CA6706B396EA}"/>
    <cellStyle name="Input 2 2 4 5 2" xfId="24610" xr:uid="{CC5D8E48-CA39-46E5-A394-ECDF5026217B}"/>
    <cellStyle name="Input 2 2 4 5 3" xfId="24611" xr:uid="{1B5A4CD3-C847-4378-8BD7-0A78FC2F87A3}"/>
    <cellStyle name="Input 2 2 4 6" xfId="24612" xr:uid="{90450C97-A0D5-492C-A5DF-ACDABEAC1292}"/>
    <cellStyle name="Input 2 2 4 6 2" xfId="24613" xr:uid="{6F203622-16F8-4D82-B7BA-25721E0344F4}"/>
    <cellStyle name="Input 2 2 4 6 3" xfId="24614" xr:uid="{69605E9E-BB2A-42C2-9120-7909226E5B0B}"/>
    <cellStyle name="Input 2 2 4 7" xfId="24615" xr:uid="{C154394B-4811-4447-88A9-428E8C1F2808}"/>
    <cellStyle name="Input 2 2 4 8" xfId="24616" xr:uid="{2D1ECFD4-B93A-4831-98D5-0583F62206EB}"/>
    <cellStyle name="Input 2 2 40" xfId="24617" xr:uid="{144E497B-353B-4352-927C-30228BE49AAC}"/>
    <cellStyle name="Input 2 2 40 2" xfId="24618" xr:uid="{C115E068-D957-43AD-A2DD-F2607046EF8B}"/>
    <cellStyle name="Input 2 2 40 3" xfId="24619" xr:uid="{BFD96012-26C5-4384-A933-1319162D2D15}"/>
    <cellStyle name="Input 2 2 41" xfId="24620" xr:uid="{5087132B-5C08-47B1-B2D1-00B07B7919BA}"/>
    <cellStyle name="Input 2 2 42" xfId="24621" xr:uid="{469AD039-FCC1-4699-86CB-AB98CF957F4F}"/>
    <cellStyle name="Input 2 2 43" xfId="24622" xr:uid="{0FF6F771-CE33-49F6-988E-DE4707165679}"/>
    <cellStyle name="Input 2 2 5" xfId="24623" xr:uid="{0BB5205F-ABF0-41F8-8275-16978A1CF970}"/>
    <cellStyle name="Input 2 2 5 2" xfId="24624" xr:uid="{6EE53854-17D3-41DB-9D13-9397BD7A0331}"/>
    <cellStyle name="Input 2 2 5 2 2" xfId="24625" xr:uid="{6DEEBA32-A296-4E69-BD26-36F5C0334C30}"/>
    <cellStyle name="Input 2 2 5 2 3" xfId="24626" xr:uid="{87444C18-4EE8-49C5-A2DB-CEB5F881E0BF}"/>
    <cellStyle name="Input 2 2 5 2 4" xfId="24627" xr:uid="{220A4904-AD9C-4304-886B-5620B18CA6B8}"/>
    <cellStyle name="Input 2 2 5 2 5" xfId="24628" xr:uid="{E82F41AF-B803-4426-91C4-87B00FE54871}"/>
    <cellStyle name="Input 2 2 5 2 6" xfId="24629" xr:uid="{B462DEEE-103D-4F81-87A0-0387E6E5DF78}"/>
    <cellStyle name="Input 2 2 5 3" xfId="24630" xr:uid="{AA3C1076-7963-468B-B6C7-1010BFAFAED9}"/>
    <cellStyle name="Input 2 2 5 3 2" xfId="24631" xr:uid="{28310B54-347F-4118-B6F1-67FF705D98F9}"/>
    <cellStyle name="Input 2 2 5 3 3" xfId="24632" xr:uid="{6A506EFC-176E-4536-B44D-0138FF341124}"/>
    <cellStyle name="Input 2 2 5 4" xfId="24633" xr:uid="{9DEC955E-26BF-4B42-98E9-FB41E2BD9867}"/>
    <cellStyle name="Input 2 2 5 4 2" xfId="24634" xr:uid="{8D3702A2-4DD3-4512-8529-2201B5938DA0}"/>
    <cellStyle name="Input 2 2 5 4 3" xfId="24635" xr:uid="{65757B92-5EA2-4CAB-B574-52DCC52C6805}"/>
    <cellStyle name="Input 2 2 5 5" xfId="24636" xr:uid="{65C06967-1AA0-498A-ABC8-89D820407187}"/>
    <cellStyle name="Input 2 2 5 5 2" xfId="24637" xr:uid="{94D1E065-ED97-4CC8-A4BC-D239970AD0E7}"/>
    <cellStyle name="Input 2 2 5 5 3" xfId="24638" xr:uid="{6DC57D53-15DD-425D-840F-9C4665C3D8F9}"/>
    <cellStyle name="Input 2 2 5 6" xfId="24639" xr:uid="{B9B7341C-E654-4104-8819-4AF92E83CEAA}"/>
    <cellStyle name="Input 2 2 5 6 2" xfId="24640" xr:uid="{5BE9FD1F-DFA4-47DC-91C6-82F37833EE7D}"/>
    <cellStyle name="Input 2 2 5 6 3" xfId="24641" xr:uid="{06DA440E-4B74-475C-9C38-29A5B629E947}"/>
    <cellStyle name="Input 2 2 5 7" xfId="24642" xr:uid="{BD6A748E-3ABF-47C8-8CCA-A70757BD1905}"/>
    <cellStyle name="Input 2 2 5 8" xfId="24643" xr:uid="{29484D0C-54A4-4D06-BF17-7C77B3D5077C}"/>
    <cellStyle name="Input 2 2 6" xfId="24644" xr:uid="{C881455F-CC36-4C3C-9835-23F3E30C8E2C}"/>
    <cellStyle name="Input 2 2 6 2" xfId="24645" xr:uid="{8BBAC0F9-FD88-4715-B021-5A23CCC611CB}"/>
    <cellStyle name="Input 2 2 6 2 2" xfId="24646" xr:uid="{1E72FD30-6B24-436D-948A-7B5630F7419E}"/>
    <cellStyle name="Input 2 2 6 2 3" xfId="24647" xr:uid="{3228AF1E-B1D1-456F-8231-F4F65655A21E}"/>
    <cellStyle name="Input 2 2 6 2 4" xfId="24648" xr:uid="{7DB2F388-7803-4448-94C7-C7DC8BACD356}"/>
    <cellStyle name="Input 2 2 6 2 5" xfId="24649" xr:uid="{0FC52FC5-8469-42BB-9759-6030E1A4DED9}"/>
    <cellStyle name="Input 2 2 6 2 6" xfId="24650" xr:uid="{4D0A4CD5-B170-494B-B644-9AEF2DFB0973}"/>
    <cellStyle name="Input 2 2 6 3" xfId="24651" xr:uid="{8F891EB8-271B-41B5-9B6D-A2A0FF08E6D4}"/>
    <cellStyle name="Input 2 2 6 3 2" xfId="24652" xr:uid="{CEEBA9F4-C390-4A13-AC57-CB03ADBE5B3B}"/>
    <cellStyle name="Input 2 2 6 3 3" xfId="24653" xr:uid="{9791D1B7-C87A-4135-A2D9-FE47A02172C1}"/>
    <cellStyle name="Input 2 2 6 4" xfId="24654" xr:uid="{8C4B9854-C602-4134-9397-0933678D556D}"/>
    <cellStyle name="Input 2 2 6 4 2" xfId="24655" xr:uid="{AE3EBD14-36A8-47EA-92B5-34A56A368C28}"/>
    <cellStyle name="Input 2 2 6 4 3" xfId="24656" xr:uid="{91838DCF-04A5-48D1-A50A-0582A27C7C88}"/>
    <cellStyle name="Input 2 2 6 5" xfId="24657" xr:uid="{4253D403-2A31-464F-9880-AFB4132892EA}"/>
    <cellStyle name="Input 2 2 6 5 2" xfId="24658" xr:uid="{6A0EC7EE-6793-49C8-B5D6-A735FD5F2702}"/>
    <cellStyle name="Input 2 2 6 5 3" xfId="24659" xr:uid="{B72680EA-BFF8-4B09-8CDC-23F81435533B}"/>
    <cellStyle name="Input 2 2 6 6" xfId="24660" xr:uid="{01387600-29AD-451E-8BD0-E8E1D0615BBD}"/>
    <cellStyle name="Input 2 2 6 6 2" xfId="24661" xr:uid="{F544C532-C935-47FB-8982-FC4EBCEDB976}"/>
    <cellStyle name="Input 2 2 6 6 3" xfId="24662" xr:uid="{A329996A-D4BA-4A3F-AD54-2E456693F564}"/>
    <cellStyle name="Input 2 2 6 7" xfId="24663" xr:uid="{F3606F1E-D2C7-48C6-AA0A-F3F512F61294}"/>
    <cellStyle name="Input 2 2 6 8" xfId="24664" xr:uid="{D1BAB176-0DF4-4849-A847-DDEAFAB33150}"/>
    <cellStyle name="Input 2 2 7" xfId="24665" xr:uid="{6D0223B1-2319-4954-9414-80E34500BB82}"/>
    <cellStyle name="Input 2 2 7 2" xfId="24666" xr:uid="{FF850CE8-DC5A-449A-9684-F17526435D25}"/>
    <cellStyle name="Input 2 2 7 2 2" xfId="24667" xr:uid="{FC169C5A-ABFD-4FA8-8538-A1181DEFDE36}"/>
    <cellStyle name="Input 2 2 7 2 3" xfId="24668" xr:uid="{E2086AED-4787-4483-B0CB-AA4EC70D4200}"/>
    <cellStyle name="Input 2 2 7 2 4" xfId="24669" xr:uid="{B67CDE3F-FE2F-4F4D-BC0A-5E220AC68B10}"/>
    <cellStyle name="Input 2 2 7 2 5" xfId="24670" xr:uid="{23B4BD8B-E0E8-4537-949D-5B5887C376D7}"/>
    <cellStyle name="Input 2 2 7 2 6" xfId="24671" xr:uid="{CF1EB3B6-24E9-4D69-B70B-FE3DA8B4D479}"/>
    <cellStyle name="Input 2 2 7 3" xfId="24672" xr:uid="{DA9BF613-9F5F-4B5B-864E-B0629A9433BA}"/>
    <cellStyle name="Input 2 2 7 3 2" xfId="24673" xr:uid="{979BFD56-CA0B-4629-B8E6-107E296D6C7F}"/>
    <cellStyle name="Input 2 2 7 3 3" xfId="24674" xr:uid="{4C58F477-2B61-4501-B9CB-0AE2DF47C073}"/>
    <cellStyle name="Input 2 2 7 4" xfId="24675" xr:uid="{B71C3374-77EC-476C-87E8-E6F5E3B4B0D2}"/>
    <cellStyle name="Input 2 2 7 4 2" xfId="24676" xr:uid="{55ECFD86-DFDC-4283-B106-7EFC4A3B0867}"/>
    <cellStyle name="Input 2 2 7 4 3" xfId="24677" xr:uid="{1E23D533-D6E2-41E6-97D1-914271F05A89}"/>
    <cellStyle name="Input 2 2 7 5" xfId="24678" xr:uid="{D55FC593-E03E-4B3F-A1E1-511DFDAC272E}"/>
    <cellStyle name="Input 2 2 7 5 2" xfId="24679" xr:uid="{A52290AB-F495-49FA-B482-CBED1D873D06}"/>
    <cellStyle name="Input 2 2 7 5 3" xfId="24680" xr:uid="{14E627A5-80AC-4BED-BA8E-C8032C0212ED}"/>
    <cellStyle name="Input 2 2 7 6" xfId="24681" xr:uid="{37B2EF07-DC30-4D0B-BCA4-3017779B2604}"/>
    <cellStyle name="Input 2 2 7 6 2" xfId="24682" xr:uid="{4E9759B5-C70D-44C9-8628-F89DAF07E53D}"/>
    <cellStyle name="Input 2 2 7 6 3" xfId="24683" xr:uid="{546F5A35-3F89-45D7-959D-549460668B61}"/>
    <cellStyle name="Input 2 2 7 7" xfId="24684" xr:uid="{E43C8886-9643-492C-BD71-81B3B183BD0C}"/>
    <cellStyle name="Input 2 2 7 8" xfId="24685" xr:uid="{E8CB65F4-64AF-49BF-8D5A-E149C1C634C0}"/>
    <cellStyle name="Input 2 2 8" xfId="24686" xr:uid="{6A36FF5F-2AC6-400F-98DA-9075644B7395}"/>
    <cellStyle name="Input 2 2 8 2" xfId="24687" xr:uid="{FF4F5707-DA27-4AB1-9DEB-B2CB9F0806E6}"/>
    <cellStyle name="Input 2 2 8 2 2" xfId="24688" xr:uid="{E3EB8C21-71B0-4A29-9222-3EED113E27BF}"/>
    <cellStyle name="Input 2 2 8 2 3" xfId="24689" xr:uid="{E3B9D19F-A3F6-4A67-85C9-760A0A6B34DC}"/>
    <cellStyle name="Input 2 2 8 2 4" xfId="24690" xr:uid="{C5589B11-448B-4F09-9EE4-AFBEF6B02458}"/>
    <cellStyle name="Input 2 2 8 2 5" xfId="24691" xr:uid="{6E21B756-37B2-49E9-BF6B-158E236D31DB}"/>
    <cellStyle name="Input 2 2 8 2 6" xfId="24692" xr:uid="{8D8B0FB8-2B8D-4055-8701-7C6F40CE4F5A}"/>
    <cellStyle name="Input 2 2 8 3" xfId="24693" xr:uid="{C032C36C-F54D-4326-8527-7538086C2B5A}"/>
    <cellStyle name="Input 2 2 8 3 2" xfId="24694" xr:uid="{33557B85-4ADB-4114-BFAB-1A9507B56EDF}"/>
    <cellStyle name="Input 2 2 8 3 3" xfId="24695" xr:uid="{0D85040D-EB43-485F-8DCD-AA7963F61AC5}"/>
    <cellStyle name="Input 2 2 8 4" xfId="24696" xr:uid="{EC05188E-F174-4F1E-A7C5-389DDFC5DD05}"/>
    <cellStyle name="Input 2 2 8 4 2" xfId="24697" xr:uid="{4572B418-8127-48EA-B8F7-CBF5D2808193}"/>
    <cellStyle name="Input 2 2 8 4 3" xfId="24698" xr:uid="{35F84C52-48C0-44BB-ABD8-D23BAA671B5F}"/>
    <cellStyle name="Input 2 2 8 5" xfId="24699" xr:uid="{17B740CB-85E8-4A4F-8945-C618A35E85E4}"/>
    <cellStyle name="Input 2 2 8 5 2" xfId="24700" xr:uid="{DD0ACBB7-71E4-4174-8F89-D435483468F4}"/>
    <cellStyle name="Input 2 2 8 5 3" xfId="24701" xr:uid="{28CFA80C-2AA1-44F7-BE91-4D078063BCB4}"/>
    <cellStyle name="Input 2 2 8 6" xfId="24702" xr:uid="{CF6B3779-CCEB-4F4F-BA32-68EAD8470E0C}"/>
    <cellStyle name="Input 2 2 8 6 2" xfId="24703" xr:uid="{EE4BCB38-5E43-4EFA-8525-9876E0F4A024}"/>
    <cellStyle name="Input 2 2 8 6 3" xfId="24704" xr:uid="{FB23E72B-5499-4907-B48D-422F26724567}"/>
    <cellStyle name="Input 2 2 8 7" xfId="24705" xr:uid="{D8B64115-5488-46D2-8C40-2FF3EDA1DABC}"/>
    <cellStyle name="Input 2 2 8 8" xfId="24706" xr:uid="{668D363A-0EED-41F3-BDA8-BD255907C607}"/>
    <cellStyle name="Input 2 2 9" xfId="24707" xr:uid="{F81A8C5A-F4DD-480A-86EB-82CDEE64199C}"/>
    <cellStyle name="Input 2 2 9 2" xfId="24708" xr:uid="{D4B5198C-9D0A-42F0-BCCB-6022202DD209}"/>
    <cellStyle name="Input 2 2 9 2 2" xfId="24709" xr:uid="{09FEF637-D4B4-4FE6-A66E-AA35A32C5589}"/>
    <cellStyle name="Input 2 2 9 2 3" xfId="24710" xr:uid="{6E91977A-22CB-4989-BE8B-AF7BB7B7AD51}"/>
    <cellStyle name="Input 2 2 9 2 4" xfId="24711" xr:uid="{A47FC690-0C4C-4FDC-BAF9-5D375417CDD5}"/>
    <cellStyle name="Input 2 2 9 2 5" xfId="24712" xr:uid="{C438B02C-1A92-41D2-BFB7-A7A326D15494}"/>
    <cellStyle name="Input 2 2 9 2 6" xfId="24713" xr:uid="{8C024585-DE73-4B0D-B775-C69AEF747C34}"/>
    <cellStyle name="Input 2 2 9 3" xfId="24714" xr:uid="{D2979141-771F-452F-A6ED-9FBC9B2FC91E}"/>
    <cellStyle name="Input 2 2 9 3 2" xfId="24715" xr:uid="{FD657CE4-6008-4854-BA09-D906FD742430}"/>
    <cellStyle name="Input 2 2 9 3 3" xfId="24716" xr:uid="{8D812ACD-1C84-4EE4-A067-CD0121CF284B}"/>
    <cellStyle name="Input 2 2 9 4" xfId="24717" xr:uid="{AE618072-3173-413D-8DEE-DEF77CA5CB68}"/>
    <cellStyle name="Input 2 2 9 4 2" xfId="24718" xr:uid="{D332D2D9-FEEC-4BFB-BB21-1DAB7BFDD461}"/>
    <cellStyle name="Input 2 2 9 4 3" xfId="24719" xr:uid="{9B47597D-2210-435C-8558-5B44469BDDF4}"/>
    <cellStyle name="Input 2 2 9 5" xfId="24720" xr:uid="{62947BB1-AF46-4164-BAEF-2C57CA54447C}"/>
    <cellStyle name="Input 2 2 9 5 2" xfId="24721" xr:uid="{DAFDDD7F-7219-4B68-A484-40A840F690B3}"/>
    <cellStyle name="Input 2 2 9 5 3" xfId="24722" xr:uid="{F18C88D0-53AC-43AB-8089-DC92D8D3B508}"/>
    <cellStyle name="Input 2 2 9 6" xfId="24723" xr:uid="{F7FBB43A-0BD1-4C97-BAF7-7BB660282254}"/>
    <cellStyle name="Input 2 2 9 6 2" xfId="24724" xr:uid="{484F9005-A64B-4F4E-B7E0-2F7E8772D441}"/>
    <cellStyle name="Input 2 2 9 6 3" xfId="24725" xr:uid="{31B06461-58EB-45C1-A04C-4032D777F486}"/>
    <cellStyle name="Input 2 2 9 7" xfId="24726" xr:uid="{71CF4F3E-0F0F-404B-8273-27AC04FA7C74}"/>
    <cellStyle name="Input 2 2 9 8" xfId="24727" xr:uid="{E1CB3FCB-3D53-49B2-BA93-279553E050FF}"/>
    <cellStyle name="Input 2 20" xfId="24728" xr:uid="{C7D56636-60DD-48A1-8742-AA01FB94A6CE}"/>
    <cellStyle name="Input 2 20 2" xfId="24729" xr:uid="{7C4FD853-1AC4-4786-9554-8AF59D7020EC}"/>
    <cellStyle name="Input 2 20 2 2" xfId="24730" xr:uid="{C04AD968-3D46-4F38-A04C-9B76CD8BC5F9}"/>
    <cellStyle name="Input 2 20 2 3" xfId="24731" xr:uid="{AD11F086-3544-4A45-9E05-FAB3D991704F}"/>
    <cellStyle name="Input 2 20 2 4" xfId="24732" xr:uid="{A244B4B3-F5B4-4301-B9C8-7D873259BBF5}"/>
    <cellStyle name="Input 2 20 2 5" xfId="24733" xr:uid="{471475A1-B50F-4127-998E-C7B7B1D8DF20}"/>
    <cellStyle name="Input 2 20 2 6" xfId="24734" xr:uid="{C1010002-0048-49FB-908F-B59AAFECC114}"/>
    <cellStyle name="Input 2 20 3" xfId="24735" xr:uid="{0B47F246-2F96-4143-860E-3AE7A0766E5A}"/>
    <cellStyle name="Input 2 20 3 2" xfId="24736" xr:uid="{270181DB-FE61-4760-82B1-111FA40E829E}"/>
    <cellStyle name="Input 2 20 3 3" xfId="24737" xr:uid="{8586FFF7-93B5-4543-A599-BEEAF16E8A97}"/>
    <cellStyle name="Input 2 20 4" xfId="24738" xr:uid="{FD339356-2A9B-4750-B1B6-E338F322F5E8}"/>
    <cellStyle name="Input 2 20 4 2" xfId="24739" xr:uid="{97A80EDA-D70F-4AFA-A5F4-57504C735052}"/>
    <cellStyle name="Input 2 20 4 3" xfId="24740" xr:uid="{D04E11A5-E089-4520-848A-7D8BE630B812}"/>
    <cellStyle name="Input 2 20 5" xfId="24741" xr:uid="{5969D08F-F5C1-42B3-9B52-35B87149990D}"/>
    <cellStyle name="Input 2 20 5 2" xfId="24742" xr:uid="{66452DBA-2D23-4E3A-B64F-470DCEF0882A}"/>
    <cellStyle name="Input 2 20 5 3" xfId="24743" xr:uid="{390ED9D6-853F-422E-989F-249239EA4C6E}"/>
    <cellStyle name="Input 2 20 6" xfId="24744" xr:uid="{850E6C6F-7A78-44B2-853C-E8BEC0FF0B30}"/>
    <cellStyle name="Input 2 20 6 2" xfId="24745" xr:uid="{76186568-3DA8-43F5-8651-3031A0BBE842}"/>
    <cellStyle name="Input 2 20 6 3" xfId="24746" xr:uid="{874DDAEC-2840-4C93-B250-1E0B82A2E92A}"/>
    <cellStyle name="Input 2 20 7" xfId="24747" xr:uid="{AD28CA8F-C217-4803-8DAB-3028343D818B}"/>
    <cellStyle name="Input 2 20 8" xfId="24748" xr:uid="{379E1C3E-B9D6-4ED2-A33F-57C9A047E2BA}"/>
    <cellStyle name="Input 2 21" xfId="24749" xr:uid="{DC1C81BC-0E4A-4F24-896A-17894F8BDCE9}"/>
    <cellStyle name="Input 2 21 2" xfId="24750" xr:uid="{9F3FE97C-FD75-4C01-9C96-E1A7A023E8C1}"/>
    <cellStyle name="Input 2 21 2 2" xfId="24751" xr:uid="{C7C32EFA-35EC-41D3-A95E-E081E52FF371}"/>
    <cellStyle name="Input 2 21 2 3" xfId="24752" xr:uid="{6CF8EEF4-735B-449E-BB67-C7C698A4F63D}"/>
    <cellStyle name="Input 2 21 2 4" xfId="24753" xr:uid="{B87F5994-587B-488A-9317-219679EAF089}"/>
    <cellStyle name="Input 2 21 2 5" xfId="24754" xr:uid="{7FA39B10-36C1-418D-B7F2-CC38EEEFACD2}"/>
    <cellStyle name="Input 2 21 2 6" xfId="24755" xr:uid="{2AE671F0-0FE3-4B7C-910F-967B5556B40E}"/>
    <cellStyle name="Input 2 21 3" xfId="24756" xr:uid="{D69C2120-FE11-4FF2-9302-1BCB104A6C9D}"/>
    <cellStyle name="Input 2 21 3 2" xfId="24757" xr:uid="{BF9E041D-1D6D-4887-BEAE-B26057992DCE}"/>
    <cellStyle name="Input 2 21 3 3" xfId="24758" xr:uid="{3F54FE65-B1C5-4784-A0AC-9710F2DF8F6E}"/>
    <cellStyle name="Input 2 21 4" xfId="24759" xr:uid="{9F3E1E6D-86BA-4048-8914-283D992BF207}"/>
    <cellStyle name="Input 2 21 4 2" xfId="24760" xr:uid="{0ED13C51-0D48-4FDE-B7BE-2010BDD3FB42}"/>
    <cellStyle name="Input 2 21 4 3" xfId="24761" xr:uid="{5D32F6D1-3416-4F84-9D91-C7D626332D36}"/>
    <cellStyle name="Input 2 21 5" xfId="24762" xr:uid="{1C63FD31-A2B7-4D26-A9D6-051958BEDDA5}"/>
    <cellStyle name="Input 2 21 5 2" xfId="24763" xr:uid="{A2971F62-EBB1-462A-A50D-57D73C6A6AED}"/>
    <cellStyle name="Input 2 21 5 3" xfId="24764" xr:uid="{2D882E61-D77C-432D-8E47-311293A2DD61}"/>
    <cellStyle name="Input 2 21 6" xfId="24765" xr:uid="{1503CE11-F041-43DA-8D17-E5CDF52AA1E8}"/>
    <cellStyle name="Input 2 21 6 2" xfId="24766" xr:uid="{66405223-9EFA-4725-AD3F-56684F8FE7ED}"/>
    <cellStyle name="Input 2 21 6 3" xfId="24767" xr:uid="{6B786B9F-571E-4AA3-ACAA-9AE5C003E8A6}"/>
    <cellStyle name="Input 2 21 7" xfId="24768" xr:uid="{2FB11A5F-92B4-49A2-914F-621700B6DDEB}"/>
    <cellStyle name="Input 2 21 8" xfId="24769" xr:uid="{D5EE0628-620A-4608-A9A3-A68C0DCA3DD6}"/>
    <cellStyle name="Input 2 22" xfId="24770" xr:uid="{1803694A-6164-4CE6-AEFE-89B8C96349A5}"/>
    <cellStyle name="Input 2 22 2" xfId="24771" xr:uid="{356E2D46-7508-4A55-A0FA-C6F3BB9FF4B9}"/>
    <cellStyle name="Input 2 22 2 2" xfId="24772" xr:uid="{9EB982C1-B407-414D-A797-E1F55140448C}"/>
    <cellStyle name="Input 2 22 2 3" xfId="24773" xr:uid="{A5F67647-1D78-4B86-849D-DD21890743AF}"/>
    <cellStyle name="Input 2 22 2 4" xfId="24774" xr:uid="{8412D60F-8DC9-40D9-B581-09144737AE75}"/>
    <cellStyle name="Input 2 22 2 5" xfId="24775" xr:uid="{AAF64D1B-AB1D-4714-BB25-842651403E7F}"/>
    <cellStyle name="Input 2 22 2 6" xfId="24776" xr:uid="{86C6FB87-2D8B-45F7-85DD-8997CDFE7D0C}"/>
    <cellStyle name="Input 2 22 3" xfId="24777" xr:uid="{87CEFB6D-AD03-4261-BA72-7AFB1A832D1F}"/>
    <cellStyle name="Input 2 22 3 2" xfId="24778" xr:uid="{97E94AFF-A410-406B-89AB-742F05D21639}"/>
    <cellStyle name="Input 2 22 3 3" xfId="24779" xr:uid="{D13A5DC1-EAD1-4F89-A588-8BA5DA13F8CD}"/>
    <cellStyle name="Input 2 22 4" xfId="24780" xr:uid="{F7F3F1C3-F7AA-4F99-86A0-C42EE5EDCE64}"/>
    <cellStyle name="Input 2 22 4 2" xfId="24781" xr:uid="{F3DA1CA3-7CFB-42C0-84F7-B614D678CF1F}"/>
    <cellStyle name="Input 2 22 4 3" xfId="24782" xr:uid="{D6F22E0D-04E0-4072-8892-CB945037597A}"/>
    <cellStyle name="Input 2 22 5" xfId="24783" xr:uid="{0A6D4759-A038-49D2-ACD9-1CB7A2073775}"/>
    <cellStyle name="Input 2 22 5 2" xfId="24784" xr:uid="{89C5F5A3-7BE5-40F8-A1A6-CBE61C71ECD9}"/>
    <cellStyle name="Input 2 22 5 3" xfId="24785" xr:uid="{79BC9ECA-18A8-4C2F-B80C-E6D5C8529143}"/>
    <cellStyle name="Input 2 22 6" xfId="24786" xr:uid="{91136E6A-4061-4784-840F-A4996E715E36}"/>
    <cellStyle name="Input 2 22 6 2" xfId="24787" xr:uid="{4CBCADE7-36D0-4CE6-86F0-BFCA9ABEB615}"/>
    <cellStyle name="Input 2 22 6 3" xfId="24788" xr:uid="{1B62E143-5E2C-4F48-BA39-4091F5BAD47F}"/>
    <cellStyle name="Input 2 22 7" xfId="24789" xr:uid="{0C07D709-5FD3-46C8-92AB-F4FFB22E60DE}"/>
    <cellStyle name="Input 2 22 8" xfId="24790" xr:uid="{5A7CFA45-F72B-4ACF-AE53-C202A9A10F2F}"/>
    <cellStyle name="Input 2 23" xfId="24791" xr:uid="{2873E029-267A-45BD-A2B3-7C1595AF176E}"/>
    <cellStyle name="Input 2 23 2" xfId="24792" xr:uid="{574D30C9-DA88-49E7-AEF0-6FA1C0A829C2}"/>
    <cellStyle name="Input 2 23 2 2" xfId="24793" xr:uid="{25C270AF-B31A-4036-A8B7-5D12EFD52552}"/>
    <cellStyle name="Input 2 23 2 3" xfId="24794" xr:uid="{634DC311-346E-4879-B99F-BA70DEBF452E}"/>
    <cellStyle name="Input 2 23 2 4" xfId="24795" xr:uid="{D9E90FBA-1444-47B8-8AAB-4FC1F87BDC28}"/>
    <cellStyle name="Input 2 23 2 5" xfId="24796" xr:uid="{B18C9EAF-FDC9-486A-BA17-15C11C9A3CB2}"/>
    <cellStyle name="Input 2 23 2 6" xfId="24797" xr:uid="{5AB5F6D4-D0C9-4E74-99DD-A61F707A0909}"/>
    <cellStyle name="Input 2 23 3" xfId="24798" xr:uid="{958495F5-02F0-4FB2-B992-2AF5EC6CF4AB}"/>
    <cellStyle name="Input 2 23 3 2" xfId="24799" xr:uid="{26E8A45A-2D79-48CF-8D2A-C25E516A8D8C}"/>
    <cellStyle name="Input 2 23 3 3" xfId="24800" xr:uid="{CF366341-50F8-49DF-866B-2A06A1B778B6}"/>
    <cellStyle name="Input 2 23 4" xfId="24801" xr:uid="{99C6A501-C5E0-43E5-850F-3EFF738DA08A}"/>
    <cellStyle name="Input 2 23 4 2" xfId="24802" xr:uid="{7FB99081-9A6D-466A-BEF3-0F72AE89798F}"/>
    <cellStyle name="Input 2 23 4 3" xfId="24803" xr:uid="{C2568C61-538D-456D-80D9-9339D7F4C708}"/>
    <cellStyle name="Input 2 23 5" xfId="24804" xr:uid="{BE3711BB-9BC4-4DB3-82D8-0DF71634647C}"/>
    <cellStyle name="Input 2 23 5 2" xfId="24805" xr:uid="{FF19507D-2358-4C11-ACCF-2286383D8F3D}"/>
    <cellStyle name="Input 2 23 5 3" xfId="24806" xr:uid="{A1811561-DBB6-48AD-B3E2-CA33A4B51592}"/>
    <cellStyle name="Input 2 23 6" xfId="24807" xr:uid="{2A7C2522-5249-471A-A246-3A76781A8491}"/>
    <cellStyle name="Input 2 23 6 2" xfId="24808" xr:uid="{F7EF188B-6698-43CF-A0E8-4A6EC98A3620}"/>
    <cellStyle name="Input 2 23 6 3" xfId="24809" xr:uid="{1527163A-943F-4B94-8B79-78D553F5D9F2}"/>
    <cellStyle name="Input 2 23 7" xfId="24810" xr:uid="{1D248E5C-1AB0-49C8-896B-474446E82E40}"/>
    <cellStyle name="Input 2 23 8" xfId="24811" xr:uid="{CB9847D9-CD45-403C-9B7C-B1F08771CD19}"/>
    <cellStyle name="Input 2 24" xfId="24812" xr:uid="{7A379AC2-470C-4265-9134-71E6C7316667}"/>
    <cellStyle name="Input 2 24 2" xfId="24813" xr:uid="{F212106F-D52A-4ABA-9402-2D76B8B5F080}"/>
    <cellStyle name="Input 2 24 2 2" xfId="24814" xr:uid="{1FFB5F6C-E175-46C5-BE8C-3752ADBE8892}"/>
    <cellStyle name="Input 2 24 2 3" xfId="24815" xr:uid="{AD045720-EBC0-444B-A44F-A01621B74F34}"/>
    <cellStyle name="Input 2 24 2 4" xfId="24816" xr:uid="{994D44A7-0296-458A-BEE8-CA756835FB90}"/>
    <cellStyle name="Input 2 24 2 5" xfId="24817" xr:uid="{4B87EE40-F2A6-441A-9015-D099792DA2FB}"/>
    <cellStyle name="Input 2 24 2 6" xfId="24818" xr:uid="{9CCA4F4A-38FB-49DC-A220-93ECB7239629}"/>
    <cellStyle name="Input 2 24 3" xfId="24819" xr:uid="{44D033F2-3739-4249-96CF-3D0883BFE11B}"/>
    <cellStyle name="Input 2 24 3 2" xfId="24820" xr:uid="{DA0EF488-8F96-4307-B25F-C26085103481}"/>
    <cellStyle name="Input 2 24 3 3" xfId="24821" xr:uid="{653DD246-F391-430F-8317-2F126A76280F}"/>
    <cellStyle name="Input 2 24 4" xfId="24822" xr:uid="{C50B39B4-74C6-4E48-AA44-6EA42E5F87E8}"/>
    <cellStyle name="Input 2 24 4 2" xfId="24823" xr:uid="{17E4EF8F-EB8A-4654-A9F2-ADAA95E9A018}"/>
    <cellStyle name="Input 2 24 4 3" xfId="24824" xr:uid="{C5DE3C7E-FCAE-4749-A092-D2D49065584E}"/>
    <cellStyle name="Input 2 24 5" xfId="24825" xr:uid="{6E0F9D85-1555-48F9-B23F-79881D0CAAD8}"/>
    <cellStyle name="Input 2 24 5 2" xfId="24826" xr:uid="{19C2132F-0C84-482C-8686-A950AEF01193}"/>
    <cellStyle name="Input 2 24 5 3" xfId="24827" xr:uid="{708FBE65-3D93-41C3-A745-CFC18763412F}"/>
    <cellStyle name="Input 2 24 6" xfId="24828" xr:uid="{750D99EB-CE64-4D92-8B6E-3A9DA31DD881}"/>
    <cellStyle name="Input 2 24 6 2" xfId="24829" xr:uid="{EDD268DE-93E2-4AA5-BEDB-AC633C4ECBFB}"/>
    <cellStyle name="Input 2 24 6 3" xfId="24830" xr:uid="{9B804A98-E95B-40A1-916F-24A4F91ECA64}"/>
    <cellStyle name="Input 2 24 7" xfId="24831" xr:uid="{40B2D741-2D6A-4F96-BBDD-41A15D0FC2E6}"/>
    <cellStyle name="Input 2 24 8" xfId="24832" xr:uid="{B47DE064-0CAA-4934-AD16-227E9C5E5A1D}"/>
    <cellStyle name="Input 2 25" xfId="24833" xr:uid="{824D6CA5-BA33-4BE1-B5B0-4BB916D66FD8}"/>
    <cellStyle name="Input 2 25 2" xfId="24834" xr:uid="{45B2351F-7667-4F04-A408-6FFEA7793E6D}"/>
    <cellStyle name="Input 2 25 2 2" xfId="24835" xr:uid="{4FA57B92-B507-4413-B017-5827D56531C9}"/>
    <cellStyle name="Input 2 25 2 3" xfId="24836" xr:uid="{74F64216-AB77-4DA7-8A7B-0F5D44DCED29}"/>
    <cellStyle name="Input 2 25 2 4" xfId="24837" xr:uid="{FD0C9F3E-EC78-4215-BCE0-A2D29EA9330A}"/>
    <cellStyle name="Input 2 25 2 5" xfId="24838" xr:uid="{7701E3AA-4717-43C7-ADF9-6B0C05A20B18}"/>
    <cellStyle name="Input 2 25 2 6" xfId="24839" xr:uid="{FAD109C9-E20B-490A-9791-326C4DBFFD5E}"/>
    <cellStyle name="Input 2 25 3" xfId="24840" xr:uid="{ED034B18-072F-45F0-9291-82E102D76DCA}"/>
    <cellStyle name="Input 2 25 3 2" xfId="24841" xr:uid="{28000A90-169A-47D5-80D7-1223A059EB1F}"/>
    <cellStyle name="Input 2 25 3 3" xfId="24842" xr:uid="{C2C84347-6E0B-41FA-9536-D7C9F2227902}"/>
    <cellStyle name="Input 2 25 4" xfId="24843" xr:uid="{4C419912-E0C0-4441-A1DC-9141F437FFEB}"/>
    <cellStyle name="Input 2 25 4 2" xfId="24844" xr:uid="{0AD76D35-673C-4EFF-8526-6EF3B8709570}"/>
    <cellStyle name="Input 2 25 4 3" xfId="24845" xr:uid="{272A2A53-7DAC-4144-B497-61A482A4F3A3}"/>
    <cellStyle name="Input 2 25 5" xfId="24846" xr:uid="{E0EEB539-F7BE-4EF6-841A-22E2BF1862B1}"/>
    <cellStyle name="Input 2 25 5 2" xfId="24847" xr:uid="{E4642C51-7652-4A26-B3A6-DDCBB894D811}"/>
    <cellStyle name="Input 2 25 5 3" xfId="24848" xr:uid="{8DE2792E-6B29-4BEE-B16A-256E8287719B}"/>
    <cellStyle name="Input 2 25 6" xfId="24849" xr:uid="{C24040B0-419C-4126-9C4C-433F03F312C2}"/>
    <cellStyle name="Input 2 25 6 2" xfId="24850" xr:uid="{9464FD46-65C6-4FD8-9500-B35BBC0C01B0}"/>
    <cellStyle name="Input 2 25 6 3" xfId="24851" xr:uid="{B1692DDD-02DB-4401-ACB7-6E09D870DF17}"/>
    <cellStyle name="Input 2 25 7" xfId="24852" xr:uid="{CBC0E20B-1A7D-4DFE-9F10-3F64F26DF931}"/>
    <cellStyle name="Input 2 25 8" xfId="24853" xr:uid="{0CD7B4D1-BBC5-4536-BDC1-67FD9C3A9398}"/>
    <cellStyle name="Input 2 26" xfId="24854" xr:uid="{4CFBF9EB-B23A-48E6-9E02-D3BDB6DDD5F7}"/>
    <cellStyle name="Input 2 26 2" xfId="24855" xr:uid="{D663A160-D564-4224-88ED-79E8C6A0BDFB}"/>
    <cellStyle name="Input 2 26 2 2" xfId="24856" xr:uid="{65D945FF-A626-417D-9C6A-218AEB549726}"/>
    <cellStyle name="Input 2 26 2 3" xfId="24857" xr:uid="{3680623D-12A6-4FCA-97C9-2E45CFAFE178}"/>
    <cellStyle name="Input 2 26 2 4" xfId="24858" xr:uid="{AD8B559C-7882-4A2D-AAD7-355DB8B1C59E}"/>
    <cellStyle name="Input 2 26 2 5" xfId="24859" xr:uid="{908569F3-A082-42FD-8A8A-03023EECBEC7}"/>
    <cellStyle name="Input 2 26 2 6" xfId="24860" xr:uid="{C6C78D75-3EDC-4225-B61D-35E07E8F82F2}"/>
    <cellStyle name="Input 2 26 3" xfId="24861" xr:uid="{C1264292-19A4-4B0A-9473-96C9643333CF}"/>
    <cellStyle name="Input 2 26 3 2" xfId="24862" xr:uid="{7DAC5BCC-6DF9-42C8-B407-952A73CFD7AC}"/>
    <cellStyle name="Input 2 26 3 3" xfId="24863" xr:uid="{1E43D4FF-D69C-4380-B2D9-AA06D9A4F0CB}"/>
    <cellStyle name="Input 2 26 4" xfId="24864" xr:uid="{97B7FE85-F4CC-445B-BDDA-D8CE223CD1C5}"/>
    <cellStyle name="Input 2 26 4 2" xfId="24865" xr:uid="{CDA1FF5A-C011-482F-B6C2-3F1F3CF0EBB6}"/>
    <cellStyle name="Input 2 26 4 3" xfId="24866" xr:uid="{89F780CD-8820-46EA-85CF-6B347B7D9D64}"/>
    <cellStyle name="Input 2 26 5" xfId="24867" xr:uid="{7701723F-4705-4345-8D2A-220B9556E406}"/>
    <cellStyle name="Input 2 26 5 2" xfId="24868" xr:uid="{519D4C1C-8461-4FFA-88DD-779EBAEEE823}"/>
    <cellStyle name="Input 2 26 5 3" xfId="24869" xr:uid="{36D98C91-2BD0-4FBB-A999-A10D00B946F5}"/>
    <cellStyle name="Input 2 26 6" xfId="24870" xr:uid="{CC5DF0D2-4D5A-466D-BA65-D79DF1EFC186}"/>
    <cellStyle name="Input 2 26 6 2" xfId="24871" xr:uid="{3D860A58-DE21-4CCB-AF18-8C6476246B4C}"/>
    <cellStyle name="Input 2 26 6 3" xfId="24872" xr:uid="{425FF6C4-2AE8-4CF0-9199-205C125B8A02}"/>
    <cellStyle name="Input 2 26 7" xfId="24873" xr:uid="{397D430C-D68C-40EE-9A30-6710E12492F9}"/>
    <cellStyle name="Input 2 26 8" xfId="24874" xr:uid="{CD647C5F-8D9E-4F43-98CC-5AFC5DD1E796}"/>
    <cellStyle name="Input 2 27" xfId="24875" xr:uid="{9B03794B-AA0C-4FA8-BFEA-68255646A549}"/>
    <cellStyle name="Input 2 27 2" xfId="24876" xr:uid="{69856074-FF78-49C0-BC7E-0D421061CFCC}"/>
    <cellStyle name="Input 2 27 2 2" xfId="24877" xr:uid="{E8CB52BA-D57D-4DB1-959C-73F8CCC1C904}"/>
    <cellStyle name="Input 2 27 2 3" xfId="24878" xr:uid="{59EC50A4-9A6B-447E-B254-10A280D9C1EC}"/>
    <cellStyle name="Input 2 27 2 4" xfId="24879" xr:uid="{0C7CEE1A-4FCC-447F-A6CE-83B911F96BBF}"/>
    <cellStyle name="Input 2 27 2 5" xfId="24880" xr:uid="{E6527E2D-C634-45B6-9467-CCF0B2D35CD4}"/>
    <cellStyle name="Input 2 27 2 6" xfId="24881" xr:uid="{15D2AF09-5B04-4A64-8567-F13E66E62D8A}"/>
    <cellStyle name="Input 2 27 3" xfId="24882" xr:uid="{B998F6EB-8F66-4820-89F8-D5F513EEDB67}"/>
    <cellStyle name="Input 2 27 3 2" xfId="24883" xr:uid="{351F6B97-F85F-4462-BB24-B57FE9F7CE84}"/>
    <cellStyle name="Input 2 27 3 3" xfId="24884" xr:uid="{01B2096A-CB19-4D3D-B268-AF3C66D17EF0}"/>
    <cellStyle name="Input 2 27 4" xfId="24885" xr:uid="{0E733614-7ADF-4230-9887-87FCB6CE0992}"/>
    <cellStyle name="Input 2 27 4 2" xfId="24886" xr:uid="{3E85FA0A-A0BB-43D2-A11A-D3D76D38FFB4}"/>
    <cellStyle name="Input 2 27 4 3" xfId="24887" xr:uid="{D55E6A85-6ED6-4F11-891A-28DA1EC863B8}"/>
    <cellStyle name="Input 2 27 5" xfId="24888" xr:uid="{47B07D2C-CE1F-452A-B914-E729732A4620}"/>
    <cellStyle name="Input 2 27 5 2" xfId="24889" xr:uid="{8FB29D4C-79B5-49F3-9FE3-6881A21BE6D8}"/>
    <cellStyle name="Input 2 27 5 3" xfId="24890" xr:uid="{46DBDD0D-135D-4475-BAD3-27F19C2D3BCD}"/>
    <cellStyle name="Input 2 27 6" xfId="24891" xr:uid="{265389FF-F9C7-4397-8E13-F06EDBEA3592}"/>
    <cellStyle name="Input 2 27 6 2" xfId="24892" xr:uid="{6EC0CCB1-6E87-485E-A003-0B5BA029C6F6}"/>
    <cellStyle name="Input 2 27 6 3" xfId="24893" xr:uid="{AA1B7655-C184-4935-A9C8-C1422BB10996}"/>
    <cellStyle name="Input 2 27 7" xfId="24894" xr:uid="{7629D34A-F31E-4F4D-811E-E7F73403D0E5}"/>
    <cellStyle name="Input 2 27 8" xfId="24895" xr:uid="{981E3EB9-4B61-41B0-B2F2-6B5FDA68DD8A}"/>
    <cellStyle name="Input 2 28" xfId="24896" xr:uid="{DCF16622-9817-4567-80AC-3A14780C2C72}"/>
    <cellStyle name="Input 2 28 2" xfId="24897" xr:uid="{23591A2C-AEC0-41CA-9953-63DA12C94C0D}"/>
    <cellStyle name="Input 2 28 2 2" xfId="24898" xr:uid="{23868309-1C15-475B-89D0-63284219BA49}"/>
    <cellStyle name="Input 2 28 2 3" xfId="24899" xr:uid="{D18C2973-F38C-4F12-97A4-82A4F275AFA2}"/>
    <cellStyle name="Input 2 28 2 4" xfId="24900" xr:uid="{5B79AB8A-A728-4E7F-8530-6F187C0E8017}"/>
    <cellStyle name="Input 2 28 2 5" xfId="24901" xr:uid="{19D5B722-ED84-4E65-A9CC-60065661A68B}"/>
    <cellStyle name="Input 2 28 2 6" xfId="24902" xr:uid="{6E6E5263-E2A4-4D79-95B1-E055AA83F931}"/>
    <cellStyle name="Input 2 28 3" xfId="24903" xr:uid="{681A7971-8A14-4B19-ABAC-8A6E56F0CA1C}"/>
    <cellStyle name="Input 2 28 3 2" xfId="24904" xr:uid="{934A28DE-55D1-4A94-B426-B848E016DF36}"/>
    <cellStyle name="Input 2 28 3 3" xfId="24905" xr:uid="{FE970B3E-3A4B-4ED6-848D-BD26983E97AA}"/>
    <cellStyle name="Input 2 28 4" xfId="24906" xr:uid="{2F4F764B-0FBA-440D-9D78-00B4C47D1B5D}"/>
    <cellStyle name="Input 2 28 4 2" xfId="24907" xr:uid="{2A126A75-B58B-415F-A0C3-EA05DF882224}"/>
    <cellStyle name="Input 2 28 4 3" xfId="24908" xr:uid="{FFFA1609-24B6-482F-9129-304900730DD8}"/>
    <cellStyle name="Input 2 28 5" xfId="24909" xr:uid="{0C646BC9-44A7-4229-94D1-BE33DCD20AAD}"/>
    <cellStyle name="Input 2 28 5 2" xfId="24910" xr:uid="{84EEE20E-5A3A-41FF-935D-8C2E17FA9AE7}"/>
    <cellStyle name="Input 2 28 5 3" xfId="24911" xr:uid="{CA7131AC-35A5-415E-A6E2-862F5E69793B}"/>
    <cellStyle name="Input 2 28 6" xfId="24912" xr:uid="{EDFD8EE1-80AA-402E-9BF2-AA0E71F962E3}"/>
    <cellStyle name="Input 2 28 6 2" xfId="24913" xr:uid="{CD83CD9B-80F7-483C-8D02-BFC90EE48D08}"/>
    <cellStyle name="Input 2 28 6 3" xfId="24914" xr:uid="{4DF4C2A1-FB04-4D07-AA46-8EA92EF95EFA}"/>
    <cellStyle name="Input 2 28 7" xfId="24915" xr:uid="{2CC576BD-A2DF-4394-828B-49AC7A180699}"/>
    <cellStyle name="Input 2 28 8" xfId="24916" xr:uid="{A75A5F35-E267-4E19-B880-47C546C049D0}"/>
    <cellStyle name="Input 2 29" xfId="24917" xr:uid="{E8DD782D-17EF-4D27-9382-42F7E2E6162F}"/>
    <cellStyle name="Input 2 29 2" xfId="24918" xr:uid="{942F2DCE-7360-4819-93E5-FEAE1351BE6A}"/>
    <cellStyle name="Input 2 29 2 2" xfId="24919" xr:uid="{2DBD6C47-2388-42FE-84FF-79BE6A342C0A}"/>
    <cellStyle name="Input 2 29 2 3" xfId="24920" xr:uid="{91212226-50F4-4019-943A-4A17D55341E8}"/>
    <cellStyle name="Input 2 29 2 4" xfId="24921" xr:uid="{2DB87787-183D-4C3F-81B1-8BF376A0A127}"/>
    <cellStyle name="Input 2 29 2 5" xfId="24922" xr:uid="{50BC23F5-C6BC-4148-88DE-943F0BDEF29B}"/>
    <cellStyle name="Input 2 29 2 6" xfId="24923" xr:uid="{5581C371-DF97-4E9D-8163-0B5E25AFEBF9}"/>
    <cellStyle name="Input 2 29 3" xfId="24924" xr:uid="{0806F645-D9C7-4F49-A1ED-6B8E2D5705A6}"/>
    <cellStyle name="Input 2 29 3 2" xfId="24925" xr:uid="{D977A2E9-B03B-4A1D-9DA7-E2ADA6C90FCC}"/>
    <cellStyle name="Input 2 29 3 3" xfId="24926" xr:uid="{FD86B152-D187-43CC-AE98-6C948364D4C0}"/>
    <cellStyle name="Input 2 29 4" xfId="24927" xr:uid="{160CCC17-B8E9-4EA5-A131-131411F890C5}"/>
    <cellStyle name="Input 2 29 4 2" xfId="24928" xr:uid="{C5B10E25-F587-4351-B4EB-B7FF0672CF2D}"/>
    <cellStyle name="Input 2 29 4 3" xfId="24929" xr:uid="{F138DAAE-1B3A-496D-96FE-E8BD62494CEF}"/>
    <cellStyle name="Input 2 29 5" xfId="24930" xr:uid="{2E1A8BAF-4702-47FB-BFA1-1C9A3C7C703F}"/>
    <cellStyle name="Input 2 29 5 2" xfId="24931" xr:uid="{03F2098C-3BF9-492D-BBE1-250CAECE8031}"/>
    <cellStyle name="Input 2 29 5 3" xfId="24932" xr:uid="{D2F914BF-CA07-470C-9883-A4C575BF473F}"/>
    <cellStyle name="Input 2 29 6" xfId="24933" xr:uid="{AB692200-6823-4286-873C-89AC716624F5}"/>
    <cellStyle name="Input 2 29 6 2" xfId="24934" xr:uid="{FE23C184-87B2-416C-8B4D-5D4B31419B62}"/>
    <cellStyle name="Input 2 29 6 3" xfId="24935" xr:uid="{0AD9CD13-D1CD-4208-AEE7-C87005FA2CBA}"/>
    <cellStyle name="Input 2 29 7" xfId="24936" xr:uid="{F9FC54C7-ED3A-4356-9CA9-2F0EF6BA9B81}"/>
    <cellStyle name="Input 2 29 8" xfId="24937" xr:uid="{9D027E38-9815-4030-A4EF-FD595A36E360}"/>
    <cellStyle name="Input 2 3" xfId="24938" xr:uid="{F7245A64-26BB-47FC-8169-1244ADB5EF42}"/>
    <cellStyle name="Input 2 3 10" xfId="24939" xr:uid="{F7043E24-D198-4685-B69D-391DEE27DAE6}"/>
    <cellStyle name="Input 2 3 10 2" xfId="24940" xr:uid="{4C974680-15E3-4213-A945-E5A437AA53D5}"/>
    <cellStyle name="Input 2 3 10 2 2" xfId="24941" xr:uid="{3E5DA0D5-0DB7-4A8B-AF25-83D07F2A78AA}"/>
    <cellStyle name="Input 2 3 10 2 3" xfId="24942" xr:uid="{A79E8885-7EE5-47FB-A832-580C52B07DCE}"/>
    <cellStyle name="Input 2 3 10 2 4" xfId="24943" xr:uid="{5298846F-570B-4FA1-AF27-8AECC4C203E0}"/>
    <cellStyle name="Input 2 3 10 2 5" xfId="24944" xr:uid="{F5ADC3C1-40BD-4F09-ADE8-09090C634F4C}"/>
    <cellStyle name="Input 2 3 10 2 6" xfId="24945" xr:uid="{F0D03248-176B-49D7-A895-235E76CFD8E5}"/>
    <cellStyle name="Input 2 3 10 3" xfId="24946" xr:uid="{83E4F9B5-AE52-48D0-9453-E15C366CD438}"/>
    <cellStyle name="Input 2 3 10 3 2" xfId="24947" xr:uid="{80D86EA2-3D26-431C-9986-B4F86270602F}"/>
    <cellStyle name="Input 2 3 10 3 3" xfId="24948" xr:uid="{74733AE5-119D-44CD-9F6A-BA62D72B24B4}"/>
    <cellStyle name="Input 2 3 10 4" xfId="24949" xr:uid="{EB653FCD-4EC9-4EBC-B39F-6B26BF1814DE}"/>
    <cellStyle name="Input 2 3 10 4 2" xfId="24950" xr:uid="{2B2CB5E5-1B76-4085-8C3C-E72B6CF0CFD2}"/>
    <cellStyle name="Input 2 3 10 4 3" xfId="24951" xr:uid="{20165255-207B-42E0-84D3-439D9FC542A6}"/>
    <cellStyle name="Input 2 3 10 5" xfId="24952" xr:uid="{D912B5BF-940A-4E34-A1AB-6F3E8346D533}"/>
    <cellStyle name="Input 2 3 10 5 2" xfId="24953" xr:uid="{E4A2333F-B6A9-40A4-A187-7F713B9E9E40}"/>
    <cellStyle name="Input 2 3 10 5 3" xfId="24954" xr:uid="{47032EE3-0380-4650-B803-338756E0E53B}"/>
    <cellStyle name="Input 2 3 10 6" xfId="24955" xr:uid="{26AC62BC-05E6-4F67-9C59-B5140812F3F7}"/>
    <cellStyle name="Input 2 3 10 6 2" xfId="24956" xr:uid="{3C5E742E-419E-4B1E-93DF-2E1BDD5814A4}"/>
    <cellStyle name="Input 2 3 10 6 3" xfId="24957" xr:uid="{8D9107E7-F5A7-4A1F-B2EB-BCDD296A8A9E}"/>
    <cellStyle name="Input 2 3 10 7" xfId="24958" xr:uid="{3A3CC9DC-77D6-4B7E-977D-4972A1374C5C}"/>
    <cellStyle name="Input 2 3 10 8" xfId="24959" xr:uid="{B94FA630-27B0-48F8-8076-183D04FEE1B6}"/>
    <cellStyle name="Input 2 3 11" xfId="24960" xr:uid="{F64927E9-A989-4D6B-AF7D-D0209E502A37}"/>
    <cellStyle name="Input 2 3 11 2" xfId="24961" xr:uid="{5433E588-9F39-4C44-A765-E497C9E8B31A}"/>
    <cellStyle name="Input 2 3 11 2 2" xfId="24962" xr:uid="{9161368A-6275-43BA-8D19-DC396F858364}"/>
    <cellStyle name="Input 2 3 11 2 3" xfId="24963" xr:uid="{246DD715-4FFB-4A9A-9FF0-ED48AA1721C4}"/>
    <cellStyle name="Input 2 3 11 2 4" xfId="24964" xr:uid="{B73DB249-6AFF-4A58-8322-72F54069833D}"/>
    <cellStyle name="Input 2 3 11 2 5" xfId="24965" xr:uid="{ABBDA118-6420-4304-BC4E-31E28853BFCC}"/>
    <cellStyle name="Input 2 3 11 2 6" xfId="24966" xr:uid="{69FCC02A-A879-4635-A1AB-EDD369213869}"/>
    <cellStyle name="Input 2 3 11 3" xfId="24967" xr:uid="{1139F386-9B28-4629-ACDC-F6F8C70928AF}"/>
    <cellStyle name="Input 2 3 11 3 2" xfId="24968" xr:uid="{E65D489E-1042-4956-BE85-32009047E5E8}"/>
    <cellStyle name="Input 2 3 11 3 3" xfId="24969" xr:uid="{79C90B6B-45ED-4E2B-818A-18B57B55167B}"/>
    <cellStyle name="Input 2 3 11 4" xfId="24970" xr:uid="{A94F0528-E805-4902-8E9C-895AA97669CD}"/>
    <cellStyle name="Input 2 3 11 4 2" xfId="24971" xr:uid="{939E543A-4CE0-49B6-AB78-96556DDC1B52}"/>
    <cellStyle name="Input 2 3 11 4 3" xfId="24972" xr:uid="{C086B6C3-9E3B-4F2F-81CA-B8E43CBE04E9}"/>
    <cellStyle name="Input 2 3 11 5" xfId="24973" xr:uid="{576B59B5-6C27-44E0-9C62-2760EE0F2A1E}"/>
    <cellStyle name="Input 2 3 11 5 2" xfId="24974" xr:uid="{D09C0F1E-D44E-4F7C-84C5-67AAF1DD1C20}"/>
    <cellStyle name="Input 2 3 11 5 3" xfId="24975" xr:uid="{34C78B20-5D03-46CC-8E72-E020F91D4277}"/>
    <cellStyle name="Input 2 3 11 6" xfId="24976" xr:uid="{1AC0DD6F-A3FB-42CF-9B01-DB5797DA5787}"/>
    <cellStyle name="Input 2 3 11 6 2" xfId="24977" xr:uid="{38BAFD77-438F-4E2E-9123-73F00BA32648}"/>
    <cellStyle name="Input 2 3 11 6 3" xfId="24978" xr:uid="{189D4EEC-0DB0-4ADC-AB2C-45775188423C}"/>
    <cellStyle name="Input 2 3 11 7" xfId="24979" xr:uid="{4B70D3B6-CB1F-4D56-B6FB-8F22A4E5D82E}"/>
    <cellStyle name="Input 2 3 11 8" xfId="24980" xr:uid="{E1F3CF73-086A-4EDD-95DD-40987E469EAF}"/>
    <cellStyle name="Input 2 3 12" xfId="24981" xr:uid="{A3F6FD63-C69E-4F59-B588-1A6849096E37}"/>
    <cellStyle name="Input 2 3 12 2" xfId="24982" xr:uid="{5A29367B-45FA-4B93-99FC-C9A2FF20748D}"/>
    <cellStyle name="Input 2 3 12 2 2" xfId="24983" xr:uid="{F8627057-A168-4253-A37A-A046B14FBCD9}"/>
    <cellStyle name="Input 2 3 12 2 3" xfId="24984" xr:uid="{979DAAE5-63B6-4F62-B9D0-4621BC969389}"/>
    <cellStyle name="Input 2 3 12 2 4" xfId="24985" xr:uid="{1BD48727-EEBA-4198-BE62-8C29827E1345}"/>
    <cellStyle name="Input 2 3 12 2 5" xfId="24986" xr:uid="{46D0E3E7-F937-4CD3-A330-7CCF3B88DD9E}"/>
    <cellStyle name="Input 2 3 12 2 6" xfId="24987" xr:uid="{A856ABB8-8B7E-4C8A-BFF0-FB777BBEA2EC}"/>
    <cellStyle name="Input 2 3 12 3" xfId="24988" xr:uid="{F562F861-52A1-4447-80B9-BAC9E68A5E68}"/>
    <cellStyle name="Input 2 3 12 3 2" xfId="24989" xr:uid="{DEF0475C-6BA0-4DF7-83B4-42B66B658DE3}"/>
    <cellStyle name="Input 2 3 12 3 3" xfId="24990" xr:uid="{D7497A31-B045-4FD1-8D69-C02CDECF123B}"/>
    <cellStyle name="Input 2 3 12 4" xfId="24991" xr:uid="{41C3222A-2A20-4084-94FB-B015A53A4E8D}"/>
    <cellStyle name="Input 2 3 12 4 2" xfId="24992" xr:uid="{DA087763-A6A6-4D0B-B890-73897C8A28F5}"/>
    <cellStyle name="Input 2 3 12 4 3" xfId="24993" xr:uid="{B39B7EFC-0919-442C-8F45-D9D2037E1C9A}"/>
    <cellStyle name="Input 2 3 12 5" xfId="24994" xr:uid="{AF13268D-B9F3-4805-B16D-9D1CA2A170C0}"/>
    <cellStyle name="Input 2 3 12 5 2" xfId="24995" xr:uid="{CF6189EE-5C40-485A-B611-D2ECF49E55E0}"/>
    <cellStyle name="Input 2 3 12 5 3" xfId="24996" xr:uid="{AFF0EA5D-35F9-4CD9-A076-08BB1457D5C8}"/>
    <cellStyle name="Input 2 3 12 6" xfId="24997" xr:uid="{B7146EB0-7CAA-4034-AD5C-09FCA0D987D1}"/>
    <cellStyle name="Input 2 3 12 6 2" xfId="24998" xr:uid="{1012070C-0A52-4812-8601-89154559E1AF}"/>
    <cellStyle name="Input 2 3 12 6 3" xfId="24999" xr:uid="{49854B1F-AF32-44A5-BBD1-366BB48443B3}"/>
    <cellStyle name="Input 2 3 12 7" xfId="25000" xr:uid="{AA78B7AB-5EBA-4244-BE83-9F931B27C6CC}"/>
    <cellStyle name="Input 2 3 12 8" xfId="25001" xr:uid="{FC4F4147-6C5E-46C5-B52A-854A8E58BE2F}"/>
    <cellStyle name="Input 2 3 13" xfId="25002" xr:uid="{787A84EC-D321-4CB2-BAB0-77C569B58C14}"/>
    <cellStyle name="Input 2 3 13 2" xfId="25003" xr:uid="{9CB20C58-13AA-408C-B175-3655DFEA6E75}"/>
    <cellStyle name="Input 2 3 13 2 2" xfId="25004" xr:uid="{ABDE2914-2C2E-495D-A6C3-C93B7F795D28}"/>
    <cellStyle name="Input 2 3 13 2 3" xfId="25005" xr:uid="{774EEAE8-754E-4D52-97DD-FBCFF8A74708}"/>
    <cellStyle name="Input 2 3 13 2 4" xfId="25006" xr:uid="{1BE31036-13D2-4746-A972-89A6E52E1E66}"/>
    <cellStyle name="Input 2 3 13 2 5" xfId="25007" xr:uid="{4EABB679-36FB-441C-9211-FEF035BA3CB2}"/>
    <cellStyle name="Input 2 3 13 2 6" xfId="25008" xr:uid="{AF978513-FCE9-4179-9DF3-CE8D335660B5}"/>
    <cellStyle name="Input 2 3 13 3" xfId="25009" xr:uid="{DC82FAE0-3C6E-4BDB-98CA-0755532F3804}"/>
    <cellStyle name="Input 2 3 13 3 2" xfId="25010" xr:uid="{1B33C698-A987-42A3-B894-4ECB0FC30012}"/>
    <cellStyle name="Input 2 3 13 3 3" xfId="25011" xr:uid="{4FD65B92-3445-4D0D-B8DE-D64063DCD51B}"/>
    <cellStyle name="Input 2 3 13 4" xfId="25012" xr:uid="{1CAB548C-B443-4CBF-86D1-88569456F6F5}"/>
    <cellStyle name="Input 2 3 13 4 2" xfId="25013" xr:uid="{A0997A2B-A119-495E-86F7-33DD4686DD63}"/>
    <cellStyle name="Input 2 3 13 4 3" xfId="25014" xr:uid="{CDF88392-FC0E-4668-BF6E-13E53E84508A}"/>
    <cellStyle name="Input 2 3 13 5" xfId="25015" xr:uid="{38CE3E93-6F7D-4460-85B6-989E563AA3B2}"/>
    <cellStyle name="Input 2 3 13 5 2" xfId="25016" xr:uid="{E0F540C1-5548-4BCC-814E-01EEE4FAA99E}"/>
    <cellStyle name="Input 2 3 13 5 3" xfId="25017" xr:uid="{0B6C4E95-940D-4B94-9262-E2648E3F3F94}"/>
    <cellStyle name="Input 2 3 13 6" xfId="25018" xr:uid="{019608C6-23F7-4FF2-ACCD-4DC5533E0B03}"/>
    <cellStyle name="Input 2 3 13 6 2" xfId="25019" xr:uid="{C7781B80-2BBF-4621-887C-ADF3285D9755}"/>
    <cellStyle name="Input 2 3 13 6 3" xfId="25020" xr:uid="{A42316FA-E9A1-4CAA-9956-8D95F01AFE1C}"/>
    <cellStyle name="Input 2 3 13 7" xfId="25021" xr:uid="{1ACEC473-0BD6-40D7-9AB1-498F0D1C4736}"/>
    <cellStyle name="Input 2 3 13 8" xfId="25022" xr:uid="{34220674-8B24-4B7E-A571-B73EB3C807AB}"/>
    <cellStyle name="Input 2 3 14" xfId="25023" xr:uid="{B6515705-E5A1-47B8-AC6E-C23B166192F9}"/>
    <cellStyle name="Input 2 3 14 2" xfId="25024" xr:uid="{C2ABCE95-0A38-4815-A52B-22EEA57CA83A}"/>
    <cellStyle name="Input 2 3 14 2 2" xfId="25025" xr:uid="{4F170AAC-D346-447A-9722-5567079F5E57}"/>
    <cellStyle name="Input 2 3 14 2 3" xfId="25026" xr:uid="{E43F8700-6F2B-487B-94B6-9CE785792138}"/>
    <cellStyle name="Input 2 3 14 2 4" xfId="25027" xr:uid="{FF21358F-4BAA-4441-AD11-88B47DB52DCF}"/>
    <cellStyle name="Input 2 3 14 2 5" xfId="25028" xr:uid="{185A3929-2193-4E89-B060-D5E5A5F12D91}"/>
    <cellStyle name="Input 2 3 14 2 6" xfId="25029" xr:uid="{FE540C48-DE21-4FE9-A13B-14717152E5A6}"/>
    <cellStyle name="Input 2 3 14 3" xfId="25030" xr:uid="{97B02162-9089-471F-A8E7-DAEBA7EB6362}"/>
    <cellStyle name="Input 2 3 14 3 2" xfId="25031" xr:uid="{FD6F8BAA-AC31-40F8-9729-C0149A8623FE}"/>
    <cellStyle name="Input 2 3 14 3 3" xfId="25032" xr:uid="{32081DA1-B12F-48FE-8F52-0A5D6DA9F230}"/>
    <cellStyle name="Input 2 3 14 4" xfId="25033" xr:uid="{7E7E152E-88C6-42DA-BA14-4A7C067D90C6}"/>
    <cellStyle name="Input 2 3 14 4 2" xfId="25034" xr:uid="{34BA88F1-F4BB-4A33-9479-38E1FDF3CCFD}"/>
    <cellStyle name="Input 2 3 14 4 3" xfId="25035" xr:uid="{2687D441-424B-4366-B97E-B74AFA26D8BC}"/>
    <cellStyle name="Input 2 3 14 5" xfId="25036" xr:uid="{82CE01DA-614F-4D61-AE24-7B69498750A4}"/>
    <cellStyle name="Input 2 3 14 5 2" xfId="25037" xr:uid="{BBC6B9E0-C43E-40F9-AF14-4BBD816CE8B0}"/>
    <cellStyle name="Input 2 3 14 5 3" xfId="25038" xr:uid="{2DFC4370-5C28-4EB7-8F48-17DAA987AFE8}"/>
    <cellStyle name="Input 2 3 14 6" xfId="25039" xr:uid="{EC09FF54-4B0F-48CE-B09C-01147D1ECF61}"/>
    <cellStyle name="Input 2 3 14 6 2" xfId="25040" xr:uid="{873D1C52-7DD8-49B4-9818-E5379BF3FC44}"/>
    <cellStyle name="Input 2 3 14 6 3" xfId="25041" xr:uid="{8AAE3506-4694-4E45-B946-D9833BE4CE6C}"/>
    <cellStyle name="Input 2 3 14 7" xfId="25042" xr:uid="{5A796452-A81C-4884-83FD-5C9DECB25ADF}"/>
    <cellStyle name="Input 2 3 14 8" xfId="25043" xr:uid="{62BF7919-94F2-4C33-8E85-DE48B17A6B0D}"/>
    <cellStyle name="Input 2 3 15" xfId="25044" xr:uid="{8444295B-6F80-4251-9129-D4289E2C7F64}"/>
    <cellStyle name="Input 2 3 15 2" xfId="25045" xr:uid="{B8DCBD31-FBA5-4750-90F5-84B5B010DF76}"/>
    <cellStyle name="Input 2 3 15 2 2" xfId="25046" xr:uid="{067F0879-F257-47B7-9421-14CC1B95E83E}"/>
    <cellStyle name="Input 2 3 15 2 3" xfId="25047" xr:uid="{75B55DE4-8C56-4536-B1A8-A88DF0F8BA8D}"/>
    <cellStyle name="Input 2 3 15 2 4" xfId="25048" xr:uid="{1854027C-B749-4F10-AB1C-04868E45ACF8}"/>
    <cellStyle name="Input 2 3 15 2 5" xfId="25049" xr:uid="{DF147D28-BF98-465C-9224-9C1A8013D3E4}"/>
    <cellStyle name="Input 2 3 15 2 6" xfId="25050" xr:uid="{117F02C7-7271-4444-B74B-8D1510B6DC8C}"/>
    <cellStyle name="Input 2 3 15 3" xfId="25051" xr:uid="{99EC6900-C710-4816-B65D-4FA5C016D596}"/>
    <cellStyle name="Input 2 3 15 3 2" xfId="25052" xr:uid="{D082F4E1-212C-45BC-A1E3-F77C8CE66F71}"/>
    <cellStyle name="Input 2 3 15 3 3" xfId="25053" xr:uid="{90B92A06-D239-4E55-AB61-F1687BB77384}"/>
    <cellStyle name="Input 2 3 15 4" xfId="25054" xr:uid="{F851BA71-5450-4A8C-B43B-BAD26B4E90CB}"/>
    <cellStyle name="Input 2 3 15 4 2" xfId="25055" xr:uid="{47C30175-D480-41F2-AC09-CF56EB264680}"/>
    <cellStyle name="Input 2 3 15 4 3" xfId="25056" xr:uid="{A0DD3A0A-142D-4384-B2FF-81B913AF5AB8}"/>
    <cellStyle name="Input 2 3 15 5" xfId="25057" xr:uid="{8C186F2E-6060-4438-8A51-FDA55BC44EC6}"/>
    <cellStyle name="Input 2 3 15 5 2" xfId="25058" xr:uid="{E8F915BD-7511-4A49-A1FF-EA61302E4A56}"/>
    <cellStyle name="Input 2 3 15 5 3" xfId="25059" xr:uid="{362F579C-D09A-4B73-96DD-3BC4F8839417}"/>
    <cellStyle name="Input 2 3 15 6" xfId="25060" xr:uid="{6D84A740-1E7C-43DE-99BC-959B012E8E26}"/>
    <cellStyle name="Input 2 3 15 6 2" xfId="25061" xr:uid="{A6E47F06-1A82-483E-9D0B-749A0F1C5FBA}"/>
    <cellStyle name="Input 2 3 15 6 3" xfId="25062" xr:uid="{1D846B2F-87E0-4AB4-9662-B4B5723EF5B8}"/>
    <cellStyle name="Input 2 3 15 7" xfId="25063" xr:uid="{83944E56-DAF5-4D6F-A1A6-AC63A1F5D747}"/>
    <cellStyle name="Input 2 3 15 8" xfId="25064" xr:uid="{8306E937-3ED7-42B0-A316-B1D313A80A4A}"/>
    <cellStyle name="Input 2 3 16" xfId="25065" xr:uid="{BE74CBD3-F8E3-4925-AC1A-46FED8BA8719}"/>
    <cellStyle name="Input 2 3 16 2" xfId="25066" xr:uid="{F3222057-BF26-48EE-924B-47C0AC44BE9A}"/>
    <cellStyle name="Input 2 3 16 2 2" xfId="25067" xr:uid="{ED099766-4748-48EB-9369-1C2F4649B247}"/>
    <cellStyle name="Input 2 3 16 2 3" xfId="25068" xr:uid="{25F0F67B-2DA6-4401-8286-B7D732055158}"/>
    <cellStyle name="Input 2 3 16 2 4" xfId="25069" xr:uid="{6DA5B07D-FE60-4CF4-B637-CB5AA8FDE9BE}"/>
    <cellStyle name="Input 2 3 16 2 5" xfId="25070" xr:uid="{D2682E35-BA42-4DC1-AFCB-9911C3B61CB8}"/>
    <cellStyle name="Input 2 3 16 2 6" xfId="25071" xr:uid="{6A29D1AD-922A-4640-9C93-5FBF1A813F19}"/>
    <cellStyle name="Input 2 3 16 3" xfId="25072" xr:uid="{A4C14607-9C60-49E1-AC0A-02CFC947326A}"/>
    <cellStyle name="Input 2 3 16 3 2" xfId="25073" xr:uid="{1C5DB877-8367-4D8F-A508-19D632B112E7}"/>
    <cellStyle name="Input 2 3 16 3 3" xfId="25074" xr:uid="{2C65CC92-116D-40A4-9758-436BADD546E7}"/>
    <cellStyle name="Input 2 3 16 4" xfId="25075" xr:uid="{D44D3E56-867A-465C-A55D-71A8029EAAF3}"/>
    <cellStyle name="Input 2 3 16 4 2" xfId="25076" xr:uid="{0973988C-39CC-457A-AF52-9A4F71B26301}"/>
    <cellStyle name="Input 2 3 16 4 3" xfId="25077" xr:uid="{5A696553-C38D-4C70-96D8-896B4BFEFE69}"/>
    <cellStyle name="Input 2 3 16 5" xfId="25078" xr:uid="{0D39D338-C099-4A00-AFA0-C7265E4B04E0}"/>
    <cellStyle name="Input 2 3 16 5 2" xfId="25079" xr:uid="{1C461D97-FB1B-4444-AF90-134F24BFE59E}"/>
    <cellStyle name="Input 2 3 16 5 3" xfId="25080" xr:uid="{C7599475-615B-49B5-B734-D06D5E6EFB0F}"/>
    <cellStyle name="Input 2 3 16 6" xfId="25081" xr:uid="{F5B4CF3B-0B19-4F27-9AF1-1D59F80B4418}"/>
    <cellStyle name="Input 2 3 16 6 2" xfId="25082" xr:uid="{DD456FB0-A0CE-4117-AF7B-8BA6261CB245}"/>
    <cellStyle name="Input 2 3 16 6 3" xfId="25083" xr:uid="{ABBC55A5-768A-44F8-BA3A-F3140C93C38E}"/>
    <cellStyle name="Input 2 3 16 7" xfId="25084" xr:uid="{508A2B53-987F-4D7F-87CF-D310C7E14741}"/>
    <cellStyle name="Input 2 3 16 8" xfId="25085" xr:uid="{420C7AC4-04E7-4CD6-82BE-A681D39E7706}"/>
    <cellStyle name="Input 2 3 17" xfId="25086" xr:uid="{7B5D9200-1253-4516-867E-97238B1DE15A}"/>
    <cellStyle name="Input 2 3 17 2" xfId="25087" xr:uid="{8BC15537-E970-45CA-928E-9F78A9432FFA}"/>
    <cellStyle name="Input 2 3 17 2 2" xfId="25088" xr:uid="{0997ED69-EB4B-4C21-83DD-ACEFB3643421}"/>
    <cellStyle name="Input 2 3 17 2 3" xfId="25089" xr:uid="{B733D873-74C0-47D4-8837-7B3B6FB9E0F0}"/>
    <cellStyle name="Input 2 3 17 2 4" xfId="25090" xr:uid="{C3B7ED52-1597-46DF-9BC3-98E6F2C676CD}"/>
    <cellStyle name="Input 2 3 17 2 5" xfId="25091" xr:uid="{BE143BEA-11C5-456E-ADF2-4598EA8B7A2E}"/>
    <cellStyle name="Input 2 3 17 2 6" xfId="25092" xr:uid="{2839D0EB-21F8-41D4-A7DC-0E339D00A9B3}"/>
    <cellStyle name="Input 2 3 17 3" xfId="25093" xr:uid="{B2128F35-E5CE-4714-B29F-EF161D98EF88}"/>
    <cellStyle name="Input 2 3 17 3 2" xfId="25094" xr:uid="{6D03D111-497A-42FB-9FCC-18FE754B657C}"/>
    <cellStyle name="Input 2 3 17 3 3" xfId="25095" xr:uid="{C201C63C-3FE1-4B54-99F7-42189C4240A0}"/>
    <cellStyle name="Input 2 3 17 4" xfId="25096" xr:uid="{D392EE3E-8EA8-41B1-A1FA-08F2421BD4A3}"/>
    <cellStyle name="Input 2 3 17 4 2" xfId="25097" xr:uid="{057DB6F5-6649-4E62-85E8-5EC7109645F7}"/>
    <cellStyle name="Input 2 3 17 4 3" xfId="25098" xr:uid="{4912B9FB-2033-426E-AF96-716FCE907173}"/>
    <cellStyle name="Input 2 3 17 5" xfId="25099" xr:uid="{03522069-41B2-4C29-81CE-5FF6CDD27FCE}"/>
    <cellStyle name="Input 2 3 17 5 2" xfId="25100" xr:uid="{E4B40F16-9A10-4A43-852D-D0F9269CFF88}"/>
    <cellStyle name="Input 2 3 17 5 3" xfId="25101" xr:uid="{A6E0F2CC-66CE-4D7D-9CAB-20FC87450D24}"/>
    <cellStyle name="Input 2 3 17 6" xfId="25102" xr:uid="{BE666F6E-C340-4714-9811-F65FD589A9F4}"/>
    <cellStyle name="Input 2 3 17 6 2" xfId="25103" xr:uid="{99C3CC6F-7CB4-40B0-A713-0C2B3E171C66}"/>
    <cellStyle name="Input 2 3 17 6 3" xfId="25104" xr:uid="{845A7A93-460F-47E6-B324-A1EC69FBB3FF}"/>
    <cellStyle name="Input 2 3 17 7" xfId="25105" xr:uid="{90FF5211-908A-49F4-BA34-4D3978CEB79E}"/>
    <cellStyle name="Input 2 3 17 8" xfId="25106" xr:uid="{02F5561D-590D-4A5C-A4D3-47C4190E8253}"/>
    <cellStyle name="Input 2 3 18" xfId="25107" xr:uid="{CF6E270E-58BF-4D81-8017-41F4C6B86C4F}"/>
    <cellStyle name="Input 2 3 18 2" xfId="25108" xr:uid="{9092D3BD-487F-4C66-802F-75E040C6E9D1}"/>
    <cellStyle name="Input 2 3 18 2 2" xfId="25109" xr:uid="{DDC2C8F1-B3B4-4B9C-A1AA-AF84898E4C89}"/>
    <cellStyle name="Input 2 3 18 2 3" xfId="25110" xr:uid="{84C9742A-1147-421D-B006-4758A566F64D}"/>
    <cellStyle name="Input 2 3 18 2 4" xfId="25111" xr:uid="{FDEF08E2-977B-438F-B417-C8A2994EEBD8}"/>
    <cellStyle name="Input 2 3 18 2 5" xfId="25112" xr:uid="{3C9B7214-7A82-4E78-8767-73981AB884C0}"/>
    <cellStyle name="Input 2 3 18 2 6" xfId="25113" xr:uid="{D05460F8-3260-43DC-A217-ECA06D4D6BB1}"/>
    <cellStyle name="Input 2 3 18 3" xfId="25114" xr:uid="{2C5E89D6-5458-401B-9146-29B6F4D60B1A}"/>
    <cellStyle name="Input 2 3 18 3 2" xfId="25115" xr:uid="{536455E2-D6B6-4F08-84D9-891A9D4B52F7}"/>
    <cellStyle name="Input 2 3 18 3 3" xfId="25116" xr:uid="{C63B0C33-489F-49D6-8FE4-0D51DC4AC736}"/>
    <cellStyle name="Input 2 3 18 4" xfId="25117" xr:uid="{721CE255-C44A-4B08-9C51-FD8C124D420B}"/>
    <cellStyle name="Input 2 3 18 4 2" xfId="25118" xr:uid="{8E4BACF5-769D-4058-B721-CE6A28F8DDE6}"/>
    <cellStyle name="Input 2 3 18 4 3" xfId="25119" xr:uid="{C23909B3-8870-4AFB-AEDF-47390B163915}"/>
    <cellStyle name="Input 2 3 18 5" xfId="25120" xr:uid="{0F39F5CE-CCF3-4CF9-807B-7A5ABEF5DD24}"/>
    <cellStyle name="Input 2 3 18 5 2" xfId="25121" xr:uid="{8DCC9DAF-7D53-4A49-A585-65B9FDB24126}"/>
    <cellStyle name="Input 2 3 18 5 3" xfId="25122" xr:uid="{BAC564B8-56E2-4760-971F-2D425B5CDA31}"/>
    <cellStyle name="Input 2 3 18 6" xfId="25123" xr:uid="{91D55560-61D9-422B-8293-FD0065EE7484}"/>
    <cellStyle name="Input 2 3 18 6 2" xfId="25124" xr:uid="{81F18A3D-8145-465E-91F0-426DCF983EF6}"/>
    <cellStyle name="Input 2 3 18 6 3" xfId="25125" xr:uid="{B1747893-B89F-465A-B6D8-BAB04D1E86A3}"/>
    <cellStyle name="Input 2 3 18 7" xfId="25126" xr:uid="{E754D09D-99B8-4AFA-9D7A-B5D2BDF43278}"/>
    <cellStyle name="Input 2 3 18 8" xfId="25127" xr:uid="{AAACB699-7631-494B-BBF4-AC050250D609}"/>
    <cellStyle name="Input 2 3 19" xfId="25128" xr:uid="{62FE5ED3-0D2F-469C-95A0-7C45878E81E6}"/>
    <cellStyle name="Input 2 3 19 2" xfId="25129" xr:uid="{C3AAF5E2-315E-48BB-89EC-D0B84C821FA3}"/>
    <cellStyle name="Input 2 3 19 2 2" xfId="25130" xr:uid="{190FC3BB-9597-4371-AE5B-FED51AADF6AF}"/>
    <cellStyle name="Input 2 3 19 2 3" xfId="25131" xr:uid="{01C23FA7-5B42-4BC5-B78B-34EF735273BA}"/>
    <cellStyle name="Input 2 3 19 2 4" xfId="25132" xr:uid="{14AA8F36-473E-43B2-A93D-9A51A9060338}"/>
    <cellStyle name="Input 2 3 19 2 5" xfId="25133" xr:uid="{99D1C1FE-386D-4160-BCA1-DC9AAD1AD11A}"/>
    <cellStyle name="Input 2 3 19 2 6" xfId="25134" xr:uid="{32B6F849-417B-43A3-8B65-9B92B2738F96}"/>
    <cellStyle name="Input 2 3 19 3" xfId="25135" xr:uid="{859885D5-60F7-4D4D-A9E4-F4FB8184F9E8}"/>
    <cellStyle name="Input 2 3 19 3 2" xfId="25136" xr:uid="{26472D1D-BB83-4C99-8401-22249562FD11}"/>
    <cellStyle name="Input 2 3 19 3 3" xfId="25137" xr:uid="{647F1796-7CA1-4959-8982-75EF34ACEBD7}"/>
    <cellStyle name="Input 2 3 19 4" xfId="25138" xr:uid="{0778373A-58EC-4552-86D1-5D13021C4ABE}"/>
    <cellStyle name="Input 2 3 19 4 2" xfId="25139" xr:uid="{05E2292E-6132-4A1C-BE26-91E8C4803DF2}"/>
    <cellStyle name="Input 2 3 19 4 3" xfId="25140" xr:uid="{76ECE181-E0CC-4CDF-AD5E-A5986596FF0F}"/>
    <cellStyle name="Input 2 3 19 5" xfId="25141" xr:uid="{72C1DDB2-51FA-4093-90E1-094B0ABED206}"/>
    <cellStyle name="Input 2 3 19 5 2" xfId="25142" xr:uid="{D0A75E0F-CD56-4E12-A51F-A67DC3F08874}"/>
    <cellStyle name="Input 2 3 19 5 3" xfId="25143" xr:uid="{1C6A2B8B-1AD7-46C0-BB3C-943C0030238B}"/>
    <cellStyle name="Input 2 3 19 6" xfId="25144" xr:uid="{02789FB7-6558-430F-BE45-A740D9ABE341}"/>
    <cellStyle name="Input 2 3 19 6 2" xfId="25145" xr:uid="{B75A616E-7A2E-4CB3-B6BA-AEFE0D34B056}"/>
    <cellStyle name="Input 2 3 19 6 3" xfId="25146" xr:uid="{F5AF6B18-3C40-4315-B8BC-C2DB84EE111A}"/>
    <cellStyle name="Input 2 3 19 7" xfId="25147" xr:uid="{42F15644-3876-4602-8568-BE2EE09372E6}"/>
    <cellStyle name="Input 2 3 19 8" xfId="25148" xr:uid="{59E51A3D-C473-4813-91E5-59FBC8CF402B}"/>
    <cellStyle name="Input 2 3 2" xfId="25149" xr:uid="{6C88E730-48F7-43FF-AFC4-F0BDB49C6127}"/>
    <cellStyle name="Input 2 3 2 10" xfId="25150" xr:uid="{F890F0B5-1931-4581-BBD3-08EB0ADDE7CB}"/>
    <cellStyle name="Input 2 3 2 10 2" xfId="25151" xr:uid="{E1F9D3CD-43AD-455D-81C4-D6EA7FFF833C}"/>
    <cellStyle name="Input 2 3 2 10 2 2" xfId="25152" xr:uid="{51B60795-6B0D-45B5-85D2-BCD74F3DD04D}"/>
    <cellStyle name="Input 2 3 2 10 2 3" xfId="25153" xr:uid="{289EB2A4-63DE-4FE2-B9C5-1EECED0DDA84}"/>
    <cellStyle name="Input 2 3 2 10 2 4" xfId="25154" xr:uid="{F44FEE20-5890-4F6B-AC35-FE475652A87E}"/>
    <cellStyle name="Input 2 3 2 10 2 5" xfId="25155" xr:uid="{17308A85-C935-45AE-86C4-CDD5E572A7C5}"/>
    <cellStyle name="Input 2 3 2 10 2 6" xfId="25156" xr:uid="{BCE6071E-9A1E-4F6B-815C-2457183345CC}"/>
    <cellStyle name="Input 2 3 2 10 3" xfId="25157" xr:uid="{3AC988D4-84A4-484F-AA13-7FF876A9A601}"/>
    <cellStyle name="Input 2 3 2 10 3 2" xfId="25158" xr:uid="{0721EDE6-65FD-4C66-813F-4CD41991C173}"/>
    <cellStyle name="Input 2 3 2 10 3 3" xfId="25159" xr:uid="{69A8873F-99F4-4C26-A2B1-B3983EC7C8FF}"/>
    <cellStyle name="Input 2 3 2 10 4" xfId="25160" xr:uid="{87A068B4-5FB6-445A-BD26-0035A7486289}"/>
    <cellStyle name="Input 2 3 2 10 4 2" xfId="25161" xr:uid="{02CB942F-FAA5-4511-B303-2D75BD9135D9}"/>
    <cellStyle name="Input 2 3 2 10 4 3" xfId="25162" xr:uid="{547A510A-782B-4764-A2E8-7A592E3DFCBE}"/>
    <cellStyle name="Input 2 3 2 10 5" xfId="25163" xr:uid="{01DFAB89-8D57-4896-A0C4-E2DC5C9D73D1}"/>
    <cellStyle name="Input 2 3 2 10 5 2" xfId="25164" xr:uid="{20AE751A-458C-4516-8718-204EBF419DA3}"/>
    <cellStyle name="Input 2 3 2 10 5 3" xfId="25165" xr:uid="{E07F2AC3-A36E-4807-8697-B01BA1126F50}"/>
    <cellStyle name="Input 2 3 2 10 6" xfId="25166" xr:uid="{7AAB2BBC-EB2F-41B9-8831-144CEF620024}"/>
    <cellStyle name="Input 2 3 2 10 6 2" xfId="25167" xr:uid="{66D5B802-EB2A-4A14-BCEA-7DF31C410724}"/>
    <cellStyle name="Input 2 3 2 10 6 3" xfId="25168" xr:uid="{3FA8FE80-0A97-42D3-8B5A-81884BAFAECF}"/>
    <cellStyle name="Input 2 3 2 10 7" xfId="25169" xr:uid="{C79EBAE2-16AD-4624-AAB2-B93A112C460E}"/>
    <cellStyle name="Input 2 3 2 10 8" xfId="25170" xr:uid="{85C9EEA3-2C0D-4E6C-9B70-4875D7CF9B34}"/>
    <cellStyle name="Input 2 3 2 11" xfId="25171" xr:uid="{761C7FDE-B527-4A77-A68B-2B79E943A4A6}"/>
    <cellStyle name="Input 2 3 2 11 2" xfId="25172" xr:uid="{604F23AD-6570-4943-B56C-944E164E9560}"/>
    <cellStyle name="Input 2 3 2 11 2 2" xfId="25173" xr:uid="{4F0E7A88-1337-4874-87ED-D05166391D43}"/>
    <cellStyle name="Input 2 3 2 11 2 3" xfId="25174" xr:uid="{A8C37F23-46B9-4448-8FCE-7DC5D0D02BCF}"/>
    <cellStyle name="Input 2 3 2 11 2 4" xfId="25175" xr:uid="{661151C1-57A9-4B22-A425-92C5B9437E3B}"/>
    <cellStyle name="Input 2 3 2 11 2 5" xfId="25176" xr:uid="{626F6148-015D-49FD-9CD7-60FF84689D61}"/>
    <cellStyle name="Input 2 3 2 11 2 6" xfId="25177" xr:uid="{5F2CEB75-01E0-4881-ACBB-80A575DD99C1}"/>
    <cellStyle name="Input 2 3 2 11 3" xfId="25178" xr:uid="{931A5FE2-8214-4DF0-B6D7-B38AE37DA5D8}"/>
    <cellStyle name="Input 2 3 2 11 3 2" xfId="25179" xr:uid="{1FDB7E32-1030-42C3-A0DB-DCB66EEE6641}"/>
    <cellStyle name="Input 2 3 2 11 3 3" xfId="25180" xr:uid="{8F3100F3-595A-49A2-AC76-583E26C26DFB}"/>
    <cellStyle name="Input 2 3 2 11 4" xfId="25181" xr:uid="{1CE30D4D-167C-486E-8C5B-17C36B43B870}"/>
    <cellStyle name="Input 2 3 2 11 4 2" xfId="25182" xr:uid="{7D8475D6-E431-40DF-B357-0CE3AB712FCF}"/>
    <cellStyle name="Input 2 3 2 11 4 3" xfId="25183" xr:uid="{DF599ADB-80B9-42F3-A51B-7257B4F80627}"/>
    <cellStyle name="Input 2 3 2 11 5" xfId="25184" xr:uid="{79516B84-2533-48D8-A5DB-4CBAFDCBABE8}"/>
    <cellStyle name="Input 2 3 2 11 5 2" xfId="25185" xr:uid="{B53B0236-9A18-4074-9D8F-482C574C419D}"/>
    <cellStyle name="Input 2 3 2 11 5 3" xfId="25186" xr:uid="{AFCD219C-AA3F-4101-A052-7C58122B6269}"/>
    <cellStyle name="Input 2 3 2 11 6" xfId="25187" xr:uid="{2B8315D8-0D3E-454D-B75E-32FE7CAD8355}"/>
    <cellStyle name="Input 2 3 2 11 6 2" xfId="25188" xr:uid="{3B643708-E200-4C56-BA39-8B70285AEE7D}"/>
    <cellStyle name="Input 2 3 2 11 6 3" xfId="25189" xr:uid="{001E663A-088A-43C6-AB3A-68AF66E356EB}"/>
    <cellStyle name="Input 2 3 2 11 7" xfId="25190" xr:uid="{3039778B-592D-4B49-BDED-16E57F37C488}"/>
    <cellStyle name="Input 2 3 2 11 8" xfId="25191" xr:uid="{A6BDA44E-0178-401C-9528-6A64BE0D9511}"/>
    <cellStyle name="Input 2 3 2 12" xfId="25192" xr:uid="{2F0C137C-75DE-4CE8-9302-AAB83BE64262}"/>
    <cellStyle name="Input 2 3 2 12 2" xfId="25193" xr:uid="{906C9FBC-58A9-4032-8DA8-E522DE219C97}"/>
    <cellStyle name="Input 2 3 2 12 2 2" xfId="25194" xr:uid="{20904BB1-083D-44A7-95A1-6C1C12ABF58B}"/>
    <cellStyle name="Input 2 3 2 12 2 3" xfId="25195" xr:uid="{4C713E1E-C632-4464-A35B-3F6041699497}"/>
    <cellStyle name="Input 2 3 2 12 2 4" xfId="25196" xr:uid="{D2D0AC38-60CD-4597-80B0-173A7AC4A4F5}"/>
    <cellStyle name="Input 2 3 2 12 2 5" xfId="25197" xr:uid="{10CAF2A0-E365-43A7-A372-37201F33C7B7}"/>
    <cellStyle name="Input 2 3 2 12 2 6" xfId="25198" xr:uid="{09D84DE9-8991-4063-9020-A19E31BFC27E}"/>
    <cellStyle name="Input 2 3 2 12 3" xfId="25199" xr:uid="{4485784D-BB4B-429E-88DB-F29284D27A76}"/>
    <cellStyle name="Input 2 3 2 12 3 2" xfId="25200" xr:uid="{44226DD9-E169-484D-9A37-9205896DD4F5}"/>
    <cellStyle name="Input 2 3 2 12 3 3" xfId="25201" xr:uid="{8AE52E66-0D7E-4F92-B6F1-5A5910777A66}"/>
    <cellStyle name="Input 2 3 2 12 4" xfId="25202" xr:uid="{A8FA5B30-6DE2-4FD5-A926-92F6EE35DF34}"/>
    <cellStyle name="Input 2 3 2 12 4 2" xfId="25203" xr:uid="{BC6A3D48-E23C-486B-A847-A08E68344E51}"/>
    <cellStyle name="Input 2 3 2 12 4 3" xfId="25204" xr:uid="{ACBB3BB7-7808-43DD-BF2A-4FA8073C604F}"/>
    <cellStyle name="Input 2 3 2 12 5" xfId="25205" xr:uid="{9109443C-4EAD-4C7D-84B2-C8DF4AA07CA6}"/>
    <cellStyle name="Input 2 3 2 12 5 2" xfId="25206" xr:uid="{4866E245-5D24-4C5D-8416-2D1E0D517C04}"/>
    <cellStyle name="Input 2 3 2 12 5 3" xfId="25207" xr:uid="{1AA79940-1E47-46A3-877B-9780849B8054}"/>
    <cellStyle name="Input 2 3 2 12 6" xfId="25208" xr:uid="{AF399713-B3FB-4E74-88A6-92895DBE0BB4}"/>
    <cellStyle name="Input 2 3 2 12 6 2" xfId="25209" xr:uid="{E279F16E-1312-4F97-9C09-DA1915224907}"/>
    <cellStyle name="Input 2 3 2 12 6 3" xfId="25210" xr:uid="{32E05857-EB61-4C09-97CC-15B477696BC1}"/>
    <cellStyle name="Input 2 3 2 12 7" xfId="25211" xr:uid="{893EBE4D-75F4-4D5B-A5D8-4F74B636F55D}"/>
    <cellStyle name="Input 2 3 2 12 8" xfId="25212" xr:uid="{AE02D9D0-ED1C-4883-91B7-AA9CA60599BE}"/>
    <cellStyle name="Input 2 3 2 13" xfId="25213" xr:uid="{F4142C94-3104-41F5-B3A6-99DE948219BC}"/>
    <cellStyle name="Input 2 3 2 13 2" xfId="25214" xr:uid="{91A6CD37-3842-4DE1-85D5-E7FF66212809}"/>
    <cellStyle name="Input 2 3 2 13 2 2" xfId="25215" xr:uid="{791532F1-CAB0-4F6B-B75F-25FD20562F9A}"/>
    <cellStyle name="Input 2 3 2 13 2 3" xfId="25216" xr:uid="{82206A99-BB05-4867-A1DC-1D7B498A9A99}"/>
    <cellStyle name="Input 2 3 2 13 2 4" xfId="25217" xr:uid="{3A17214F-938C-4490-BE6E-25596BAB93F6}"/>
    <cellStyle name="Input 2 3 2 13 2 5" xfId="25218" xr:uid="{C31CB1D2-A2FD-4477-AAF5-D1B5E50F3FA7}"/>
    <cellStyle name="Input 2 3 2 13 2 6" xfId="25219" xr:uid="{5DF637E8-51C1-4DFA-82D9-880A7905B574}"/>
    <cellStyle name="Input 2 3 2 13 3" xfId="25220" xr:uid="{C1FA6153-97A4-46ED-837D-2C87211E47CA}"/>
    <cellStyle name="Input 2 3 2 13 3 2" xfId="25221" xr:uid="{81EC4FA4-450A-4511-A47D-470158FDC605}"/>
    <cellStyle name="Input 2 3 2 13 3 3" xfId="25222" xr:uid="{8775FD67-DCA8-4C9B-B75E-D0FBC6D22AF5}"/>
    <cellStyle name="Input 2 3 2 13 4" xfId="25223" xr:uid="{602A1CDC-CACC-409F-A737-261F012E2B81}"/>
    <cellStyle name="Input 2 3 2 13 4 2" xfId="25224" xr:uid="{EA6E94E6-8B34-4946-9F9F-64EDD68BEB6B}"/>
    <cellStyle name="Input 2 3 2 13 4 3" xfId="25225" xr:uid="{B106CABE-0F92-4407-A2C8-F89C9773EF6E}"/>
    <cellStyle name="Input 2 3 2 13 5" xfId="25226" xr:uid="{146140EE-70FD-4270-9314-483429245556}"/>
    <cellStyle name="Input 2 3 2 13 5 2" xfId="25227" xr:uid="{A7DF8F8A-71B2-460A-9B8F-D1C0D3CC600A}"/>
    <cellStyle name="Input 2 3 2 13 5 3" xfId="25228" xr:uid="{B591C20E-F8F1-4B1A-800F-91A23F526B9B}"/>
    <cellStyle name="Input 2 3 2 13 6" xfId="25229" xr:uid="{04BE6D66-28BF-4D88-A8D4-BBEB49DE2623}"/>
    <cellStyle name="Input 2 3 2 13 6 2" xfId="25230" xr:uid="{9CE6F676-D78C-4C63-88E5-83AA579CF142}"/>
    <cellStyle name="Input 2 3 2 13 6 3" xfId="25231" xr:uid="{EE6A2863-5E78-4F52-A4A5-4BDA1C778E6F}"/>
    <cellStyle name="Input 2 3 2 13 7" xfId="25232" xr:uid="{70C16854-6452-4DE8-9157-6243264A5122}"/>
    <cellStyle name="Input 2 3 2 13 8" xfId="25233" xr:uid="{25AE1430-CB5A-4DC0-8405-CA0AB07143E3}"/>
    <cellStyle name="Input 2 3 2 14" xfId="25234" xr:uid="{ECB0AAB1-0DBD-4939-8822-44A832EDE8C6}"/>
    <cellStyle name="Input 2 3 2 14 2" xfId="25235" xr:uid="{DC25D226-04AA-418C-967E-AF4F4CD3EE73}"/>
    <cellStyle name="Input 2 3 2 14 2 2" xfId="25236" xr:uid="{12105683-2649-4688-B331-4C080639A630}"/>
    <cellStyle name="Input 2 3 2 14 2 3" xfId="25237" xr:uid="{F56771DC-A02C-433B-920D-583754A017A6}"/>
    <cellStyle name="Input 2 3 2 14 2 4" xfId="25238" xr:uid="{2E44AEA5-CB1B-42C9-BC49-04923D211A19}"/>
    <cellStyle name="Input 2 3 2 14 2 5" xfId="25239" xr:uid="{874C7006-BC58-4AA6-8574-961B67DFDB8C}"/>
    <cellStyle name="Input 2 3 2 14 2 6" xfId="25240" xr:uid="{865AC1A0-84A5-4FD8-9C30-9E26A64A7DB5}"/>
    <cellStyle name="Input 2 3 2 14 3" xfId="25241" xr:uid="{F5EE129D-100E-48BB-A3BB-08B6B6B8F66D}"/>
    <cellStyle name="Input 2 3 2 14 3 2" xfId="25242" xr:uid="{F2D67F7A-68D3-4D94-B769-7AC41A4F5A7E}"/>
    <cellStyle name="Input 2 3 2 14 3 3" xfId="25243" xr:uid="{89B2628F-AB9E-4DD5-B89C-4C24512D2B2B}"/>
    <cellStyle name="Input 2 3 2 14 4" xfId="25244" xr:uid="{F758BFAE-5D3F-48B9-A0EA-12520307E300}"/>
    <cellStyle name="Input 2 3 2 14 4 2" xfId="25245" xr:uid="{CF48785A-BD70-4AEC-940D-38F44600BACF}"/>
    <cellStyle name="Input 2 3 2 14 4 3" xfId="25246" xr:uid="{7D71C12C-9A8C-4FD5-800E-41EC83887A88}"/>
    <cellStyle name="Input 2 3 2 14 5" xfId="25247" xr:uid="{DC5D7214-42F3-4D3B-8ECA-67CF1B36A050}"/>
    <cellStyle name="Input 2 3 2 14 5 2" xfId="25248" xr:uid="{63B38943-F172-4B87-9AEF-FB938720C4FE}"/>
    <cellStyle name="Input 2 3 2 14 5 3" xfId="25249" xr:uid="{48389456-E4C4-4599-9778-4C5563545ECE}"/>
    <cellStyle name="Input 2 3 2 14 6" xfId="25250" xr:uid="{6A03D444-7BA2-4D6A-933F-01CFEF5669D8}"/>
    <cellStyle name="Input 2 3 2 14 6 2" xfId="25251" xr:uid="{ACF3F639-6887-4DCA-94FA-664323C580CA}"/>
    <cellStyle name="Input 2 3 2 14 6 3" xfId="25252" xr:uid="{317D7A97-42E0-4F26-A9FD-EFF1D45D0AFB}"/>
    <cellStyle name="Input 2 3 2 14 7" xfId="25253" xr:uid="{689F779A-9DBE-4F3F-A1D6-D270CB488D6F}"/>
    <cellStyle name="Input 2 3 2 14 8" xfId="25254" xr:uid="{4EF5BC65-594B-41E2-BFC9-C30AE47FD4C1}"/>
    <cellStyle name="Input 2 3 2 15" xfId="25255" xr:uid="{37C9B8D9-EB61-4685-9B05-A5D24BF4BBFE}"/>
    <cellStyle name="Input 2 3 2 15 2" xfId="25256" xr:uid="{08A021B1-3B62-47F6-BE9E-DF34E9FB1DBD}"/>
    <cellStyle name="Input 2 3 2 15 2 2" xfId="25257" xr:uid="{3A68057F-9987-439A-9116-5E6719E32ED8}"/>
    <cellStyle name="Input 2 3 2 15 2 3" xfId="25258" xr:uid="{449F87A6-F49C-4DA8-8429-721C23D680FF}"/>
    <cellStyle name="Input 2 3 2 15 2 4" xfId="25259" xr:uid="{CE3D6723-F183-43AC-B85A-1FADDAE8E4B8}"/>
    <cellStyle name="Input 2 3 2 15 2 5" xfId="25260" xr:uid="{FDF86004-E879-488C-B169-1EBDC6880C68}"/>
    <cellStyle name="Input 2 3 2 15 2 6" xfId="25261" xr:uid="{2F06F68D-ECBA-4BFC-822C-935119ABAA36}"/>
    <cellStyle name="Input 2 3 2 15 3" xfId="25262" xr:uid="{79030D15-28B0-400F-BC86-0BC81E6D4671}"/>
    <cellStyle name="Input 2 3 2 15 3 2" xfId="25263" xr:uid="{9A9E9488-5BD8-42D8-BE9B-534DDA744627}"/>
    <cellStyle name="Input 2 3 2 15 3 3" xfId="25264" xr:uid="{F3197E63-C2D1-4434-B433-28DFA781AC05}"/>
    <cellStyle name="Input 2 3 2 15 4" xfId="25265" xr:uid="{F468C305-9972-4E67-BCC2-5F506905ACE7}"/>
    <cellStyle name="Input 2 3 2 15 4 2" xfId="25266" xr:uid="{DB143C91-3868-4A3B-8FDF-BB4E983EFDB0}"/>
    <cellStyle name="Input 2 3 2 15 4 3" xfId="25267" xr:uid="{AA4F879C-CA14-41AB-B8B1-C1FC3441F5F2}"/>
    <cellStyle name="Input 2 3 2 15 5" xfId="25268" xr:uid="{98669271-FB73-4DDC-8B1E-8584E6195A90}"/>
    <cellStyle name="Input 2 3 2 15 5 2" xfId="25269" xr:uid="{C5AB21D5-B6D5-48EF-9AF0-2AF417F97F3D}"/>
    <cellStyle name="Input 2 3 2 15 5 3" xfId="25270" xr:uid="{0A0414AA-7B03-4C4A-BCE6-A0117CC3BAC1}"/>
    <cellStyle name="Input 2 3 2 15 6" xfId="25271" xr:uid="{201F4315-893B-4211-BD26-8F02415033E7}"/>
    <cellStyle name="Input 2 3 2 15 6 2" xfId="25272" xr:uid="{F9E5ECB6-1BA9-48E3-AB09-BACF2D792124}"/>
    <cellStyle name="Input 2 3 2 15 6 3" xfId="25273" xr:uid="{CE30E677-3235-461F-B87D-08C300B234AA}"/>
    <cellStyle name="Input 2 3 2 15 7" xfId="25274" xr:uid="{212CFF35-530F-4892-BD0C-345F0DE06885}"/>
    <cellStyle name="Input 2 3 2 15 8" xfId="25275" xr:uid="{0A9AEA03-A807-4C5C-BE40-C5870B0529FA}"/>
    <cellStyle name="Input 2 3 2 16" xfId="25276" xr:uid="{F84BBAD1-12BE-4136-9948-F544C52E45F1}"/>
    <cellStyle name="Input 2 3 2 16 2" xfId="25277" xr:uid="{F1117CAF-6AF1-49F9-89F8-6682C9A4F1EB}"/>
    <cellStyle name="Input 2 3 2 16 2 2" xfId="25278" xr:uid="{58B9007F-04D8-40EB-9377-4DA430D62C5F}"/>
    <cellStyle name="Input 2 3 2 16 2 3" xfId="25279" xr:uid="{B8EA9EEA-DF67-4F58-8404-815080F47BAE}"/>
    <cellStyle name="Input 2 3 2 16 2 4" xfId="25280" xr:uid="{56D26D69-C314-4831-A612-C132BF0B8A2B}"/>
    <cellStyle name="Input 2 3 2 16 2 5" xfId="25281" xr:uid="{2AF12702-96F4-4705-BECF-161EF9289D6F}"/>
    <cellStyle name="Input 2 3 2 16 2 6" xfId="25282" xr:uid="{A305FAB4-1B8A-47A1-BDF7-B3A36FF7ED76}"/>
    <cellStyle name="Input 2 3 2 16 3" xfId="25283" xr:uid="{A6E3AD90-2E8F-476A-B9B7-19942CA905BE}"/>
    <cellStyle name="Input 2 3 2 16 3 2" xfId="25284" xr:uid="{8189BC31-C74D-40D2-92EE-BBD553FD034C}"/>
    <cellStyle name="Input 2 3 2 16 3 3" xfId="25285" xr:uid="{40B83E7D-EFF3-4896-81A7-79C10ED374CD}"/>
    <cellStyle name="Input 2 3 2 16 4" xfId="25286" xr:uid="{FD18F620-0E22-425E-AED8-AE20317ED742}"/>
    <cellStyle name="Input 2 3 2 16 4 2" xfId="25287" xr:uid="{B39A2DA3-5A0B-4198-BC20-3D0354A18120}"/>
    <cellStyle name="Input 2 3 2 16 4 3" xfId="25288" xr:uid="{0CD9A2A2-A8E9-46F6-820F-8D543D1DF4A0}"/>
    <cellStyle name="Input 2 3 2 16 5" xfId="25289" xr:uid="{765895C7-2B93-4904-BC16-453A97BE0F53}"/>
    <cellStyle name="Input 2 3 2 16 5 2" xfId="25290" xr:uid="{6F8ADAC4-3DC3-4768-BA52-15F3DF251EEC}"/>
    <cellStyle name="Input 2 3 2 16 5 3" xfId="25291" xr:uid="{BA631F34-4217-4426-901D-E97863F5DCD5}"/>
    <cellStyle name="Input 2 3 2 16 6" xfId="25292" xr:uid="{C18E9B89-E160-4185-A4AB-B56025F36F9E}"/>
    <cellStyle name="Input 2 3 2 16 6 2" xfId="25293" xr:uid="{568E7274-6DAB-4F84-897A-4BB4B36762CC}"/>
    <cellStyle name="Input 2 3 2 16 6 3" xfId="25294" xr:uid="{12FEB5BA-4444-4B79-ACB4-3B407F90F51E}"/>
    <cellStyle name="Input 2 3 2 16 7" xfId="25295" xr:uid="{ED530D6D-2B96-4F72-9DE3-39F782EF7A96}"/>
    <cellStyle name="Input 2 3 2 16 8" xfId="25296" xr:uid="{2E6601F5-A19F-46F6-ACF4-BAEB5B5C288C}"/>
    <cellStyle name="Input 2 3 2 17" xfId="25297" xr:uid="{CEEAAA48-8A2F-4251-91A7-D3B21CDA52A3}"/>
    <cellStyle name="Input 2 3 2 17 2" xfId="25298" xr:uid="{A97A8A8D-05A6-4817-8332-0317E893B0E7}"/>
    <cellStyle name="Input 2 3 2 17 2 2" xfId="25299" xr:uid="{806C6AB1-4CB0-4FF8-9973-91B967CE61A2}"/>
    <cellStyle name="Input 2 3 2 17 2 3" xfId="25300" xr:uid="{ACA09DF6-A229-41DE-87AE-B9B7F2172C23}"/>
    <cellStyle name="Input 2 3 2 17 2 4" xfId="25301" xr:uid="{84AA82F7-237C-4144-9559-5FA1CD39F121}"/>
    <cellStyle name="Input 2 3 2 17 2 5" xfId="25302" xr:uid="{84854323-AE12-41F5-9DBA-64350C06B44F}"/>
    <cellStyle name="Input 2 3 2 17 2 6" xfId="25303" xr:uid="{A14D8C9E-688A-47EF-8107-4AD6C6BED48C}"/>
    <cellStyle name="Input 2 3 2 17 3" xfId="25304" xr:uid="{29A5EF45-A2F5-4439-BD50-C0B912E4770D}"/>
    <cellStyle name="Input 2 3 2 17 3 2" xfId="25305" xr:uid="{4437ED4C-8C82-4E56-A6E2-E24FEBFD0B48}"/>
    <cellStyle name="Input 2 3 2 17 3 3" xfId="25306" xr:uid="{F2BBD7F1-74B7-45C5-9C5A-44D4BA7A3131}"/>
    <cellStyle name="Input 2 3 2 17 4" xfId="25307" xr:uid="{DC16F69F-88A8-404A-8911-D1F0C4C8B38F}"/>
    <cellStyle name="Input 2 3 2 17 4 2" xfId="25308" xr:uid="{436D9501-C3F7-47C1-A01D-EE9B57AC3C21}"/>
    <cellStyle name="Input 2 3 2 17 4 3" xfId="25309" xr:uid="{5C550344-9E4D-40F0-8AD7-01ECAD89B119}"/>
    <cellStyle name="Input 2 3 2 17 5" xfId="25310" xr:uid="{DCCD25D4-2393-4D24-ADD0-FCF2FE8EE85F}"/>
    <cellStyle name="Input 2 3 2 17 5 2" xfId="25311" xr:uid="{319C297C-E015-4BA6-ABFD-FC3620BD05B9}"/>
    <cellStyle name="Input 2 3 2 17 5 3" xfId="25312" xr:uid="{ABECF214-DE7A-4F9F-9168-488F61584A11}"/>
    <cellStyle name="Input 2 3 2 17 6" xfId="25313" xr:uid="{9FC37ADD-8F42-47D0-A62F-6A522A1776B7}"/>
    <cellStyle name="Input 2 3 2 17 6 2" xfId="25314" xr:uid="{6A07083F-80F0-4BED-9BBB-D28523C414C6}"/>
    <cellStyle name="Input 2 3 2 17 6 3" xfId="25315" xr:uid="{5A8B21A5-8976-42AE-AB3D-991DBB03064A}"/>
    <cellStyle name="Input 2 3 2 17 7" xfId="25316" xr:uid="{B2622286-A54E-44C9-9955-35F0E944DD72}"/>
    <cellStyle name="Input 2 3 2 17 8" xfId="25317" xr:uid="{6779F5FF-164C-4963-B467-17DF2D0CAFFC}"/>
    <cellStyle name="Input 2 3 2 18" xfId="25318" xr:uid="{6319602D-92EC-434A-AB7C-934D9E2437BF}"/>
    <cellStyle name="Input 2 3 2 18 2" xfId="25319" xr:uid="{B6E33BA4-B48D-4CA0-9B3F-F7E38664A017}"/>
    <cellStyle name="Input 2 3 2 18 2 2" xfId="25320" xr:uid="{F5FBF191-8DFB-4054-A71B-10A0D330D323}"/>
    <cellStyle name="Input 2 3 2 18 2 3" xfId="25321" xr:uid="{4D5C3416-EB04-4F21-8AF2-7DD51124544B}"/>
    <cellStyle name="Input 2 3 2 18 2 4" xfId="25322" xr:uid="{DE0B014A-777F-4702-AC68-A01DE4C182A6}"/>
    <cellStyle name="Input 2 3 2 18 2 5" xfId="25323" xr:uid="{3677540F-7516-47A3-B817-1C81215652C3}"/>
    <cellStyle name="Input 2 3 2 18 2 6" xfId="25324" xr:uid="{ED5CDB57-0E2D-4B7D-8557-0B7FB76AEDAA}"/>
    <cellStyle name="Input 2 3 2 18 3" xfId="25325" xr:uid="{105214E9-A96D-4830-8A21-78C510C0E9A9}"/>
    <cellStyle name="Input 2 3 2 18 3 2" xfId="25326" xr:uid="{4C11E4FB-4BA2-4C5F-9D8A-454D5D9B5496}"/>
    <cellStyle name="Input 2 3 2 18 3 3" xfId="25327" xr:uid="{7138FE38-668B-481F-911E-9EA4FA8934AD}"/>
    <cellStyle name="Input 2 3 2 18 4" xfId="25328" xr:uid="{F7DAD61E-900E-482D-8F2E-68B2BBA517D1}"/>
    <cellStyle name="Input 2 3 2 18 4 2" xfId="25329" xr:uid="{23C90C45-A6BD-4F0B-95EB-288D0C4837E1}"/>
    <cellStyle name="Input 2 3 2 18 4 3" xfId="25330" xr:uid="{2CC36288-14AA-4336-89C7-37494932D801}"/>
    <cellStyle name="Input 2 3 2 18 5" xfId="25331" xr:uid="{8B01B6EF-3351-4E4E-8C16-7FFD7AFD6086}"/>
    <cellStyle name="Input 2 3 2 18 5 2" xfId="25332" xr:uid="{70F38C27-6674-4558-80F7-3A528B5DB358}"/>
    <cellStyle name="Input 2 3 2 18 5 3" xfId="25333" xr:uid="{42884123-10AE-4AE2-A00C-1DB2E415878D}"/>
    <cellStyle name="Input 2 3 2 18 6" xfId="25334" xr:uid="{5642DC3E-C728-4AE0-9F21-E84219530764}"/>
    <cellStyle name="Input 2 3 2 18 6 2" xfId="25335" xr:uid="{E1EA0EA3-F524-4763-8DCD-50E2417BCEBB}"/>
    <cellStyle name="Input 2 3 2 18 6 3" xfId="25336" xr:uid="{991167B8-D23C-49CF-9936-2C54D0221EA1}"/>
    <cellStyle name="Input 2 3 2 18 7" xfId="25337" xr:uid="{983858F3-5562-41F2-B23C-180DC813A747}"/>
    <cellStyle name="Input 2 3 2 18 8" xfId="25338" xr:uid="{C6B2627E-7933-4334-AF9C-FB3D5EA07440}"/>
    <cellStyle name="Input 2 3 2 19" xfId="25339" xr:uid="{B74BF549-C2A8-4AE5-B3B4-1A9CB132C33E}"/>
    <cellStyle name="Input 2 3 2 19 2" xfId="25340" xr:uid="{D9CC2A0F-F546-431C-9787-E3697D1B02A2}"/>
    <cellStyle name="Input 2 3 2 19 2 2" xfId="25341" xr:uid="{23FFD479-E45B-4A98-A13F-C3FC0534EE74}"/>
    <cellStyle name="Input 2 3 2 19 2 3" xfId="25342" xr:uid="{13BE3095-527C-47E8-BFD8-B4B810038842}"/>
    <cellStyle name="Input 2 3 2 19 2 4" xfId="25343" xr:uid="{B8D419B5-47C4-487B-8346-206EFAC3F946}"/>
    <cellStyle name="Input 2 3 2 19 2 5" xfId="25344" xr:uid="{1598B1A3-0E1A-4D15-B9EF-59E86EA0209D}"/>
    <cellStyle name="Input 2 3 2 19 2 6" xfId="25345" xr:uid="{D6D36049-D69A-4652-972D-1973944A9488}"/>
    <cellStyle name="Input 2 3 2 19 3" xfId="25346" xr:uid="{8AB8E4CF-A094-4C1F-B5BE-C4FCE921F146}"/>
    <cellStyle name="Input 2 3 2 19 3 2" xfId="25347" xr:uid="{46A90A0C-29AF-4279-9F5D-20FF678ABF35}"/>
    <cellStyle name="Input 2 3 2 19 3 3" xfId="25348" xr:uid="{F3F008EE-2F20-4A63-B4EC-B2B71A20E402}"/>
    <cellStyle name="Input 2 3 2 19 4" xfId="25349" xr:uid="{83BCC96B-5E03-449B-9972-866D7BB7F8E5}"/>
    <cellStyle name="Input 2 3 2 19 4 2" xfId="25350" xr:uid="{AB262345-6697-4506-BC24-F3582A63F730}"/>
    <cellStyle name="Input 2 3 2 19 4 3" xfId="25351" xr:uid="{5D57C88F-F4A2-4254-A6A0-67E43826C87F}"/>
    <cellStyle name="Input 2 3 2 19 5" xfId="25352" xr:uid="{ED8B1CB9-41C9-4869-8A85-4A6E7D5DF717}"/>
    <cellStyle name="Input 2 3 2 19 5 2" xfId="25353" xr:uid="{BCF75EFF-BCEC-4AAA-BD95-FA443D58427B}"/>
    <cellStyle name="Input 2 3 2 19 5 3" xfId="25354" xr:uid="{977C7789-B78E-40EF-B1AD-FE512DF631E8}"/>
    <cellStyle name="Input 2 3 2 19 6" xfId="25355" xr:uid="{3EF6A180-0D42-487A-B39A-EE5332DB6BDC}"/>
    <cellStyle name="Input 2 3 2 19 6 2" xfId="25356" xr:uid="{41D04540-D9F0-4D84-85E9-9BD1C9919698}"/>
    <cellStyle name="Input 2 3 2 19 6 3" xfId="25357" xr:uid="{01ADC85C-FC1A-4676-BB25-2231B82CF6F5}"/>
    <cellStyle name="Input 2 3 2 19 7" xfId="25358" xr:uid="{A0708463-CE27-4BFD-B13B-DEA107E8635C}"/>
    <cellStyle name="Input 2 3 2 19 8" xfId="25359" xr:uid="{F74BD704-272E-4D27-BFA8-631E74E6DC59}"/>
    <cellStyle name="Input 2 3 2 2" xfId="25360" xr:uid="{4C945978-C012-46F2-A503-AFE2A53AC8C8}"/>
    <cellStyle name="Input 2 3 2 2 2" xfId="25361" xr:uid="{8AED4466-BE0C-4893-93F6-9D38CC9CA261}"/>
    <cellStyle name="Input 2 3 2 2 2 2" xfId="25362" xr:uid="{F9E40B98-EF91-481A-BC52-9779B7975677}"/>
    <cellStyle name="Input 2 3 2 2 2 3" xfId="25363" xr:uid="{489E5106-9998-4DED-9214-B49DF1025083}"/>
    <cellStyle name="Input 2 3 2 2 2 4" xfId="25364" xr:uid="{01F48CCA-19E4-474B-8929-D3798BFB1C20}"/>
    <cellStyle name="Input 2 3 2 2 2 5" xfId="25365" xr:uid="{58FC7A8F-E78C-4ACE-93D3-72D7AAECFBC1}"/>
    <cellStyle name="Input 2 3 2 2 2 6" xfId="25366" xr:uid="{A47280D0-5C7F-4051-9F2D-814A8808CF38}"/>
    <cellStyle name="Input 2 3 2 2 3" xfId="25367" xr:uid="{C473608D-99AE-462D-AC76-106D147DAB3D}"/>
    <cellStyle name="Input 2 3 2 2 3 2" xfId="25368" xr:uid="{F1CB10CA-F0CE-4590-8384-1A46DFECF55A}"/>
    <cellStyle name="Input 2 3 2 2 3 3" xfId="25369" xr:uid="{4D8DA645-1DD0-4D77-BF32-845D21CD778E}"/>
    <cellStyle name="Input 2 3 2 2 4" xfId="25370" xr:uid="{AD72E143-7BDB-4CF4-BFB8-5FCF5FA94C19}"/>
    <cellStyle name="Input 2 3 2 2 4 2" xfId="25371" xr:uid="{49EBE27D-7F75-44A2-B59B-C8FE2991D6C7}"/>
    <cellStyle name="Input 2 3 2 2 4 3" xfId="25372" xr:uid="{D6B32312-2ED3-42D6-A824-DFEA52B75D8E}"/>
    <cellStyle name="Input 2 3 2 2 5" xfId="25373" xr:uid="{E9C2EE29-AD4A-4F48-93C7-0CCF043E16EB}"/>
    <cellStyle name="Input 2 3 2 2 5 2" xfId="25374" xr:uid="{7954DA83-DC94-4452-8AB2-A37DB6E31385}"/>
    <cellStyle name="Input 2 3 2 2 5 3" xfId="25375" xr:uid="{0475F3A5-A0C8-42AB-8362-ADB5A5E02D24}"/>
    <cellStyle name="Input 2 3 2 2 6" xfId="25376" xr:uid="{6578B863-61DD-4373-93EA-85730A3034B8}"/>
    <cellStyle name="Input 2 3 2 2 6 2" xfId="25377" xr:uid="{C5058149-71F2-4186-9A09-80835A683FE2}"/>
    <cellStyle name="Input 2 3 2 2 6 3" xfId="25378" xr:uid="{EF920F08-C8AD-4693-B844-E84F8444FDAA}"/>
    <cellStyle name="Input 2 3 2 2 7" xfId="25379" xr:uid="{0B05A0A9-E700-4E18-8C68-7B232FFD3F28}"/>
    <cellStyle name="Input 2 3 2 2 8" xfId="25380" xr:uid="{9605D4EF-71E3-43EF-8D81-4680BA9BCA74}"/>
    <cellStyle name="Input 2 3 2 20" xfId="25381" xr:uid="{F8D102D2-3400-4D40-81D9-08DF1DA603F0}"/>
    <cellStyle name="Input 2 3 2 20 2" xfId="25382" xr:uid="{29F36940-44F6-4C2D-8D21-E77C717DCE21}"/>
    <cellStyle name="Input 2 3 2 20 2 2" xfId="25383" xr:uid="{DA995060-DB81-4388-888A-52E6CB106CC8}"/>
    <cellStyle name="Input 2 3 2 20 2 3" xfId="25384" xr:uid="{3865A27F-8E2E-4E45-9F6F-714703AD82FD}"/>
    <cellStyle name="Input 2 3 2 20 2 4" xfId="25385" xr:uid="{F8431D3F-0183-46C2-90D1-BC4856FFD820}"/>
    <cellStyle name="Input 2 3 2 20 2 5" xfId="25386" xr:uid="{B0FF27A9-4FC1-4369-9D95-BB1526D53E40}"/>
    <cellStyle name="Input 2 3 2 20 2 6" xfId="25387" xr:uid="{75DE7A00-B89C-43F5-9F8C-3BBC4180035E}"/>
    <cellStyle name="Input 2 3 2 20 3" xfId="25388" xr:uid="{1764226E-4863-4C07-8650-C237361AA8CA}"/>
    <cellStyle name="Input 2 3 2 20 3 2" xfId="25389" xr:uid="{D6A067AB-E86E-49A4-AD32-175342A3B69E}"/>
    <cellStyle name="Input 2 3 2 20 3 3" xfId="25390" xr:uid="{357EAAE2-6B76-4F0E-AD8F-7E5E78B6DBFD}"/>
    <cellStyle name="Input 2 3 2 20 4" xfId="25391" xr:uid="{42F73143-A840-4992-BDCD-E7AF9F94AC10}"/>
    <cellStyle name="Input 2 3 2 20 4 2" xfId="25392" xr:uid="{3A326F3D-CDF1-4672-830E-4F58EBF94ADF}"/>
    <cellStyle name="Input 2 3 2 20 4 3" xfId="25393" xr:uid="{F9221787-9E21-4BA4-BC85-3ED2C3964B30}"/>
    <cellStyle name="Input 2 3 2 20 5" xfId="25394" xr:uid="{7695737B-3AFC-48C4-B3DA-70E3A5FC85B6}"/>
    <cellStyle name="Input 2 3 2 20 5 2" xfId="25395" xr:uid="{3EC99D71-135D-4CA8-8C0A-7CEE163108C1}"/>
    <cellStyle name="Input 2 3 2 20 5 3" xfId="25396" xr:uid="{E5B7AD8F-E8E7-4275-BBF3-65DD809BC3F7}"/>
    <cellStyle name="Input 2 3 2 20 6" xfId="25397" xr:uid="{A5DC6EC6-EE6C-459D-9BA7-BF620EC731E4}"/>
    <cellStyle name="Input 2 3 2 20 6 2" xfId="25398" xr:uid="{7C02CD4A-7397-4F3F-B804-9AF30F7F66C9}"/>
    <cellStyle name="Input 2 3 2 20 6 3" xfId="25399" xr:uid="{88AE7EAF-44A8-4477-A17C-0B9FDEA88B9D}"/>
    <cellStyle name="Input 2 3 2 20 7" xfId="25400" xr:uid="{D99AB664-3A45-4B23-9A2B-FC00FC3A539B}"/>
    <cellStyle name="Input 2 3 2 20 8" xfId="25401" xr:uid="{FE522C40-0B13-4267-B45C-8962F90AFD27}"/>
    <cellStyle name="Input 2 3 2 21" xfId="25402" xr:uid="{223BE2BF-1D0C-42AD-ACCD-8988E263C709}"/>
    <cellStyle name="Input 2 3 2 21 2" xfId="25403" xr:uid="{6301B490-FFE2-4150-937F-0FB3B6702554}"/>
    <cellStyle name="Input 2 3 2 21 2 2" xfId="25404" xr:uid="{3F5FBB9A-94E9-42D7-A1D5-1731EBEF2F16}"/>
    <cellStyle name="Input 2 3 2 21 2 3" xfId="25405" xr:uid="{DC953699-3D9F-4561-BB48-C2E3A3A2FF1C}"/>
    <cellStyle name="Input 2 3 2 21 2 4" xfId="25406" xr:uid="{33E3B9B7-EFB8-4BFD-8F77-7BA54D12CE09}"/>
    <cellStyle name="Input 2 3 2 21 2 5" xfId="25407" xr:uid="{30C3774D-2BF6-45F5-BAC4-EEAD27319505}"/>
    <cellStyle name="Input 2 3 2 21 2 6" xfId="25408" xr:uid="{DF20F530-4150-4B2D-9AA5-B22AF5ADB87F}"/>
    <cellStyle name="Input 2 3 2 21 3" xfId="25409" xr:uid="{C8FE79D3-D6C6-44D5-911F-2F4655F2C4DA}"/>
    <cellStyle name="Input 2 3 2 21 3 2" xfId="25410" xr:uid="{5E5F9D01-856A-4452-84A5-2A3D367AEC95}"/>
    <cellStyle name="Input 2 3 2 21 3 3" xfId="25411" xr:uid="{D5A2836B-BDC9-4BA6-92A9-876F9D77F829}"/>
    <cellStyle name="Input 2 3 2 21 4" xfId="25412" xr:uid="{360D3F37-06A3-4214-9869-C489AE4FF6D9}"/>
    <cellStyle name="Input 2 3 2 21 4 2" xfId="25413" xr:uid="{3FED1B72-40E2-4DF1-AF0D-3B5199216B2E}"/>
    <cellStyle name="Input 2 3 2 21 4 3" xfId="25414" xr:uid="{5B5DDD65-7DF4-4255-9A9C-0AADBFE4D375}"/>
    <cellStyle name="Input 2 3 2 21 5" xfId="25415" xr:uid="{FC2FAA2E-3395-4F96-9293-D3E11755831B}"/>
    <cellStyle name="Input 2 3 2 21 5 2" xfId="25416" xr:uid="{50ACA8ED-9D79-44CB-A894-F2834FDB0290}"/>
    <cellStyle name="Input 2 3 2 21 5 3" xfId="25417" xr:uid="{9E5DAEAC-A9D2-466A-8338-B5083389E15E}"/>
    <cellStyle name="Input 2 3 2 21 6" xfId="25418" xr:uid="{7CD57721-C74E-4669-A006-67588071B52A}"/>
    <cellStyle name="Input 2 3 2 21 6 2" xfId="25419" xr:uid="{A3FFC20E-894F-4D57-B4F7-950C10A03FEC}"/>
    <cellStyle name="Input 2 3 2 21 6 3" xfId="25420" xr:uid="{41BCDD4D-39D7-4C4E-AE65-40D784C70323}"/>
    <cellStyle name="Input 2 3 2 21 7" xfId="25421" xr:uid="{BBA4BA96-2CFB-411F-AD8D-79C91F7694BA}"/>
    <cellStyle name="Input 2 3 2 21 8" xfId="25422" xr:uid="{1034DE02-90CC-49AB-B1A1-1956405FC163}"/>
    <cellStyle name="Input 2 3 2 22" xfId="25423" xr:uid="{2D534B08-A430-4F4E-9FDE-E1554182897A}"/>
    <cellStyle name="Input 2 3 2 22 2" xfId="25424" xr:uid="{1AF16178-75D9-4FBC-8CAE-A961E793A1BC}"/>
    <cellStyle name="Input 2 3 2 22 2 2" xfId="25425" xr:uid="{E57E3527-6627-4EA7-A35C-E2B4E1C3580F}"/>
    <cellStyle name="Input 2 3 2 22 2 3" xfId="25426" xr:uid="{51349D01-8988-45F4-B783-6BE9A3A55D03}"/>
    <cellStyle name="Input 2 3 2 22 2 4" xfId="25427" xr:uid="{40D5B666-DF1E-41BA-A1A5-E7E76904AB93}"/>
    <cellStyle name="Input 2 3 2 22 2 5" xfId="25428" xr:uid="{2BCF486C-3176-4EF2-8E1E-DE44CFE3A0C6}"/>
    <cellStyle name="Input 2 3 2 22 2 6" xfId="25429" xr:uid="{C5BDA96D-E3BA-4163-B452-2C0D9EDBCA81}"/>
    <cellStyle name="Input 2 3 2 22 3" xfId="25430" xr:uid="{CD2832B5-B4D4-483B-AEA5-5944DB7294A0}"/>
    <cellStyle name="Input 2 3 2 22 3 2" xfId="25431" xr:uid="{32BD26E8-5964-4BDC-9FA2-CF70F42E6F32}"/>
    <cellStyle name="Input 2 3 2 22 3 3" xfId="25432" xr:uid="{CCCF037F-0BC3-4EED-99CF-C6E89B6E3BBD}"/>
    <cellStyle name="Input 2 3 2 22 4" xfId="25433" xr:uid="{0C79996D-AA2F-4033-A44E-8F4C5824BEF6}"/>
    <cellStyle name="Input 2 3 2 22 4 2" xfId="25434" xr:uid="{617CE07B-451F-46C9-A486-58C2370F9B1A}"/>
    <cellStyle name="Input 2 3 2 22 4 3" xfId="25435" xr:uid="{929441B7-3EB3-4D4A-862F-77F62244F330}"/>
    <cellStyle name="Input 2 3 2 22 5" xfId="25436" xr:uid="{2DA70F3A-C2EB-4C52-BAA0-679F9609191A}"/>
    <cellStyle name="Input 2 3 2 22 5 2" xfId="25437" xr:uid="{9269A76F-A505-4F03-AC80-49E04ABE6F65}"/>
    <cellStyle name="Input 2 3 2 22 5 3" xfId="25438" xr:uid="{6D7DF915-7392-44EF-AD5F-B8DF9B7EA73C}"/>
    <cellStyle name="Input 2 3 2 22 6" xfId="25439" xr:uid="{09A986F6-B0EE-411D-9789-539BC30E7D8B}"/>
    <cellStyle name="Input 2 3 2 22 6 2" xfId="25440" xr:uid="{8A005AD0-B5AA-460D-A540-BF8D7162946B}"/>
    <cellStyle name="Input 2 3 2 22 6 3" xfId="25441" xr:uid="{DD9470A6-09F4-4D8E-8E96-83F29C370EBF}"/>
    <cellStyle name="Input 2 3 2 22 7" xfId="25442" xr:uid="{4C75B9B9-F096-48A5-AACF-D8A2759ED83D}"/>
    <cellStyle name="Input 2 3 2 22 8" xfId="25443" xr:uid="{322AED8C-4DC3-4F35-B585-1BC707460C78}"/>
    <cellStyle name="Input 2 3 2 23" xfId="25444" xr:uid="{98543BA9-479B-4D8A-AA3B-21FCF1062CDB}"/>
    <cellStyle name="Input 2 3 2 23 2" xfId="25445" xr:uid="{75C00368-21D2-4849-86C6-7F11D32F0D20}"/>
    <cellStyle name="Input 2 3 2 23 2 2" xfId="25446" xr:uid="{C261C6A7-7F19-492A-BC44-38DBE0258621}"/>
    <cellStyle name="Input 2 3 2 23 2 3" xfId="25447" xr:uid="{A7C49851-68C9-4B2B-8183-E0953172E055}"/>
    <cellStyle name="Input 2 3 2 23 2 4" xfId="25448" xr:uid="{8CE96FAE-983C-4CF1-A182-AB2528727951}"/>
    <cellStyle name="Input 2 3 2 23 2 5" xfId="25449" xr:uid="{9977F3C6-026D-497F-9AA7-D0FECB5AAE59}"/>
    <cellStyle name="Input 2 3 2 23 2 6" xfId="25450" xr:uid="{C1DD6EF7-F982-460C-B250-250FA6FD82BD}"/>
    <cellStyle name="Input 2 3 2 23 3" xfId="25451" xr:uid="{ED917181-C2A0-451A-95BC-29D8124C86BA}"/>
    <cellStyle name="Input 2 3 2 23 3 2" xfId="25452" xr:uid="{C54B61B0-FE9B-449D-99A1-F1DCF88E7A54}"/>
    <cellStyle name="Input 2 3 2 23 3 3" xfId="25453" xr:uid="{3ABD1F8D-3266-446B-8973-4E8FCB51EDCF}"/>
    <cellStyle name="Input 2 3 2 23 4" xfId="25454" xr:uid="{2D9DCB1B-AF8F-44FC-A281-B349E0D669AB}"/>
    <cellStyle name="Input 2 3 2 23 4 2" xfId="25455" xr:uid="{DA67E9E6-E13E-4443-B52F-1AF5F78C8C7B}"/>
    <cellStyle name="Input 2 3 2 23 4 3" xfId="25456" xr:uid="{98009F05-C5BC-4FFC-9C05-597AAFFD9D10}"/>
    <cellStyle name="Input 2 3 2 23 5" xfId="25457" xr:uid="{A12B3C2D-E816-47E8-B897-6C6155FF833C}"/>
    <cellStyle name="Input 2 3 2 23 5 2" xfId="25458" xr:uid="{150056F8-A148-47B1-A9C6-DC788A468C9A}"/>
    <cellStyle name="Input 2 3 2 23 5 3" xfId="25459" xr:uid="{BD43A8D3-1EBF-445B-9186-04991EFD582E}"/>
    <cellStyle name="Input 2 3 2 23 6" xfId="25460" xr:uid="{2AEA1798-5D10-4387-B195-3257D2729831}"/>
    <cellStyle name="Input 2 3 2 23 6 2" xfId="25461" xr:uid="{BC4C20B3-9B8E-449B-8BD6-F85282D18B44}"/>
    <cellStyle name="Input 2 3 2 23 6 3" xfId="25462" xr:uid="{EB935047-46C9-4D78-854C-DC98C483C600}"/>
    <cellStyle name="Input 2 3 2 23 7" xfId="25463" xr:uid="{2A9654E8-8ACC-4C55-83EB-815ABC1C4B82}"/>
    <cellStyle name="Input 2 3 2 23 8" xfId="25464" xr:uid="{3BD15F75-15D0-4CEF-B732-C207BCBEB398}"/>
    <cellStyle name="Input 2 3 2 24" xfId="25465" xr:uid="{0D72383C-D2A7-483D-B3CD-2F2EEA1F2FD0}"/>
    <cellStyle name="Input 2 3 2 24 2" xfId="25466" xr:uid="{7C83320F-8001-4943-80DA-DB709AD2F560}"/>
    <cellStyle name="Input 2 3 2 24 2 2" xfId="25467" xr:uid="{08CA85F0-AB3E-4867-8F04-B28D5E8D9B2E}"/>
    <cellStyle name="Input 2 3 2 24 2 3" xfId="25468" xr:uid="{6B719F5C-4226-4518-9A35-F97C3F2AB9FF}"/>
    <cellStyle name="Input 2 3 2 24 2 4" xfId="25469" xr:uid="{5B7FDDFD-8519-4A32-B50E-7DF08D5D8AD3}"/>
    <cellStyle name="Input 2 3 2 24 2 5" xfId="25470" xr:uid="{3FA6268F-7836-4119-AD40-2C63B675BD60}"/>
    <cellStyle name="Input 2 3 2 24 2 6" xfId="25471" xr:uid="{4D3B7977-86DE-41AD-A2CC-5F479394D4A8}"/>
    <cellStyle name="Input 2 3 2 24 3" xfId="25472" xr:uid="{543A4126-696C-43F5-815A-87790C328D27}"/>
    <cellStyle name="Input 2 3 2 24 3 2" xfId="25473" xr:uid="{A3F1E291-6FE0-4577-97D6-BF89687365AB}"/>
    <cellStyle name="Input 2 3 2 24 3 3" xfId="25474" xr:uid="{2F613DDE-CC21-4F0E-A753-F58488370593}"/>
    <cellStyle name="Input 2 3 2 24 4" xfId="25475" xr:uid="{1B4843E7-F069-4487-83F9-AFA7E5B8BF7C}"/>
    <cellStyle name="Input 2 3 2 24 4 2" xfId="25476" xr:uid="{48D14E2D-33AA-4216-A376-875C867A261B}"/>
    <cellStyle name="Input 2 3 2 24 4 3" xfId="25477" xr:uid="{90706C5C-143F-4567-9CCC-9DE0F672BC87}"/>
    <cellStyle name="Input 2 3 2 24 5" xfId="25478" xr:uid="{340C3A5C-8E76-4E1E-A624-DDAB5E239571}"/>
    <cellStyle name="Input 2 3 2 24 5 2" xfId="25479" xr:uid="{5AD0FB96-1A03-42A0-817F-492E1DAE4AF3}"/>
    <cellStyle name="Input 2 3 2 24 5 3" xfId="25480" xr:uid="{C2D181E7-BC53-4B53-96CF-9C885809E3E1}"/>
    <cellStyle name="Input 2 3 2 24 6" xfId="25481" xr:uid="{53838F26-D1AB-48DA-B35D-898E04B284A3}"/>
    <cellStyle name="Input 2 3 2 24 6 2" xfId="25482" xr:uid="{DB11C46E-32E4-42F2-B6CA-1821E87501D3}"/>
    <cellStyle name="Input 2 3 2 24 6 3" xfId="25483" xr:uid="{EA631EEC-1E42-49E7-A728-D25AF3CA81D0}"/>
    <cellStyle name="Input 2 3 2 24 7" xfId="25484" xr:uid="{057D63F1-C469-4772-90DD-186C8424C3A5}"/>
    <cellStyle name="Input 2 3 2 24 8" xfId="25485" xr:uid="{BEFA1253-E5A3-49A0-8052-1AC4F07CE9B8}"/>
    <cellStyle name="Input 2 3 2 25" xfId="25486" xr:uid="{2587E0F1-0B9C-45AF-BCAF-BEEDDB0EC4CD}"/>
    <cellStyle name="Input 2 3 2 25 2" xfId="25487" xr:uid="{1C77B958-A7BE-4D02-9C00-6E051CC9D2D9}"/>
    <cellStyle name="Input 2 3 2 25 2 2" xfId="25488" xr:uid="{B2BD382F-D70F-4B98-A055-6C479D345737}"/>
    <cellStyle name="Input 2 3 2 25 2 3" xfId="25489" xr:uid="{032DDAAC-E983-4925-901B-BAE534AA1654}"/>
    <cellStyle name="Input 2 3 2 25 2 4" xfId="25490" xr:uid="{25F286A8-3211-4023-8F3D-6EA5B67732A5}"/>
    <cellStyle name="Input 2 3 2 25 2 5" xfId="25491" xr:uid="{36307D51-63B5-4F34-8820-B94A232BE3A4}"/>
    <cellStyle name="Input 2 3 2 25 2 6" xfId="25492" xr:uid="{55EBDECA-E4BA-4BDD-82A4-01736C159762}"/>
    <cellStyle name="Input 2 3 2 25 3" xfId="25493" xr:uid="{10278B37-146E-4F53-BE54-CE62D00492DF}"/>
    <cellStyle name="Input 2 3 2 25 3 2" xfId="25494" xr:uid="{A206E54E-0900-46B2-B89D-A6759A4DBDD2}"/>
    <cellStyle name="Input 2 3 2 25 3 3" xfId="25495" xr:uid="{578756CE-E7BD-4696-A30F-C92821352A70}"/>
    <cellStyle name="Input 2 3 2 25 4" xfId="25496" xr:uid="{121A8B52-6276-4D01-BA5F-7D5BCD882C9D}"/>
    <cellStyle name="Input 2 3 2 25 4 2" xfId="25497" xr:uid="{DB7058F0-FD59-4D93-9D8E-E6C84BF8E13C}"/>
    <cellStyle name="Input 2 3 2 25 4 3" xfId="25498" xr:uid="{51C04CE4-06DB-4BB8-8605-FD82EE0216EC}"/>
    <cellStyle name="Input 2 3 2 25 5" xfId="25499" xr:uid="{D336ADEE-68E6-411B-B43F-F0F00E003C36}"/>
    <cellStyle name="Input 2 3 2 25 5 2" xfId="25500" xr:uid="{5F9F24EF-F6CE-44CB-ADCA-E7AED6BCCA99}"/>
    <cellStyle name="Input 2 3 2 25 5 3" xfId="25501" xr:uid="{35CB9289-DD5A-4785-8775-590A80BF5956}"/>
    <cellStyle name="Input 2 3 2 25 6" xfId="25502" xr:uid="{E011782E-7369-4005-BA06-4985543250D9}"/>
    <cellStyle name="Input 2 3 2 25 6 2" xfId="25503" xr:uid="{933A4E80-776E-4432-B702-B1944E74BEED}"/>
    <cellStyle name="Input 2 3 2 25 6 3" xfId="25504" xr:uid="{BE2A11CA-B5FC-408D-8A98-AB6D1A3BF0A6}"/>
    <cellStyle name="Input 2 3 2 25 7" xfId="25505" xr:uid="{F79AE65F-897B-4D1C-B2D5-F59D2809CC80}"/>
    <cellStyle name="Input 2 3 2 25 8" xfId="25506" xr:uid="{19E72AA3-EE75-410A-88C2-4FBE78026FC6}"/>
    <cellStyle name="Input 2 3 2 26" xfId="25507" xr:uid="{6524028F-FD40-412B-954F-E49E99152146}"/>
    <cellStyle name="Input 2 3 2 26 2" xfId="25508" xr:uid="{21667768-FBD9-4214-8322-35703FC45A4A}"/>
    <cellStyle name="Input 2 3 2 26 2 2" xfId="25509" xr:uid="{4A443A56-5645-495B-B6F7-FB48351332AC}"/>
    <cellStyle name="Input 2 3 2 26 2 3" xfId="25510" xr:uid="{6E4FE03A-4B60-4F29-BAA5-B23E9BA5B129}"/>
    <cellStyle name="Input 2 3 2 26 2 4" xfId="25511" xr:uid="{9357294F-994D-42F0-8BF1-6EC1446F49A6}"/>
    <cellStyle name="Input 2 3 2 26 2 5" xfId="25512" xr:uid="{B4E708C7-8DC4-4821-ACA2-2CCD5696B41C}"/>
    <cellStyle name="Input 2 3 2 26 2 6" xfId="25513" xr:uid="{2E388FBA-1199-401F-B2EE-CC59137A58CC}"/>
    <cellStyle name="Input 2 3 2 26 3" xfId="25514" xr:uid="{71E21179-5130-4101-946D-816A8AB7F1E3}"/>
    <cellStyle name="Input 2 3 2 26 3 2" xfId="25515" xr:uid="{D8BCFA21-6DCF-4522-B77E-AA5AB9C6D56F}"/>
    <cellStyle name="Input 2 3 2 26 3 3" xfId="25516" xr:uid="{0E6614B2-70A2-44E4-84FA-EA0B8691FA6B}"/>
    <cellStyle name="Input 2 3 2 26 4" xfId="25517" xr:uid="{5EA77873-0C1C-43E2-94EA-599584194423}"/>
    <cellStyle name="Input 2 3 2 26 4 2" xfId="25518" xr:uid="{26202BB6-4B2A-4458-A766-BEEE40478246}"/>
    <cellStyle name="Input 2 3 2 26 4 3" xfId="25519" xr:uid="{DEB1281E-DB62-4016-A2DA-FCE209C93D83}"/>
    <cellStyle name="Input 2 3 2 26 5" xfId="25520" xr:uid="{66425C91-207A-46D0-83E3-8387E072E917}"/>
    <cellStyle name="Input 2 3 2 26 5 2" xfId="25521" xr:uid="{9B208964-ECA4-4554-BFB0-BA7C10ABC994}"/>
    <cellStyle name="Input 2 3 2 26 5 3" xfId="25522" xr:uid="{42538F3F-F73C-4545-878E-619358093295}"/>
    <cellStyle name="Input 2 3 2 26 6" xfId="25523" xr:uid="{7D39E942-29AE-47C6-B66D-813861F7FBE7}"/>
    <cellStyle name="Input 2 3 2 26 6 2" xfId="25524" xr:uid="{78C63E73-726E-42EE-9464-7CDBF7E8132F}"/>
    <cellStyle name="Input 2 3 2 26 6 3" xfId="25525" xr:uid="{DC89CCF7-A6EE-40A7-8384-E18FF4ABCF69}"/>
    <cellStyle name="Input 2 3 2 26 7" xfId="25526" xr:uid="{7679D21D-F901-4A99-A04B-B941B28AA13E}"/>
    <cellStyle name="Input 2 3 2 26 8" xfId="25527" xr:uid="{2693283E-9B56-4A49-ABE4-CD8F855E381F}"/>
    <cellStyle name="Input 2 3 2 27" xfId="25528" xr:uid="{55466B2D-3EE2-494F-8F7B-7DECDE8F60C2}"/>
    <cellStyle name="Input 2 3 2 27 2" xfId="25529" xr:uid="{945C4A87-4A71-4D5C-A1AD-01B85D4909A9}"/>
    <cellStyle name="Input 2 3 2 27 2 2" xfId="25530" xr:uid="{58B52670-DF12-4382-91BE-14DF72B3B9F6}"/>
    <cellStyle name="Input 2 3 2 27 2 3" xfId="25531" xr:uid="{01CDDE80-83F3-4077-8215-02311E15916A}"/>
    <cellStyle name="Input 2 3 2 27 2 4" xfId="25532" xr:uid="{710381E6-B830-45BD-B0CB-643192BC5A0E}"/>
    <cellStyle name="Input 2 3 2 27 2 5" xfId="25533" xr:uid="{CE88B262-7AAF-4957-9F80-98C3A42374E8}"/>
    <cellStyle name="Input 2 3 2 27 2 6" xfId="25534" xr:uid="{8149862F-E5A3-4425-A908-BF5EFFB41C9F}"/>
    <cellStyle name="Input 2 3 2 27 3" xfId="25535" xr:uid="{27FFE09F-6534-4C9A-A725-1D54629F1A0E}"/>
    <cellStyle name="Input 2 3 2 27 3 2" xfId="25536" xr:uid="{062EBCF4-8407-4123-9BE6-7FF2AD8DACE9}"/>
    <cellStyle name="Input 2 3 2 27 3 3" xfId="25537" xr:uid="{4C0C3159-B088-4A35-8A76-F163D27BD019}"/>
    <cellStyle name="Input 2 3 2 27 4" xfId="25538" xr:uid="{CCC87490-9245-48D7-BA81-F598E6C55B9D}"/>
    <cellStyle name="Input 2 3 2 27 4 2" xfId="25539" xr:uid="{E3E756D2-3556-4C9E-ABAE-82C615599544}"/>
    <cellStyle name="Input 2 3 2 27 4 3" xfId="25540" xr:uid="{1A891AA6-89D4-4029-9F9C-EE5891CA3448}"/>
    <cellStyle name="Input 2 3 2 27 5" xfId="25541" xr:uid="{D9176B84-3B9A-4DFF-A0EB-2BA2ED5F17B4}"/>
    <cellStyle name="Input 2 3 2 27 5 2" xfId="25542" xr:uid="{0AC7CA40-3AD9-4CCE-85FF-691EACCE309C}"/>
    <cellStyle name="Input 2 3 2 27 5 3" xfId="25543" xr:uid="{D7DE79A1-D2B4-4D76-B8F5-D453325F5F8E}"/>
    <cellStyle name="Input 2 3 2 27 6" xfId="25544" xr:uid="{E4810C43-FDEB-4D2F-A374-594DF65C74E9}"/>
    <cellStyle name="Input 2 3 2 27 6 2" xfId="25545" xr:uid="{40A47FB6-0472-44AC-B4B9-6C4427D33BD7}"/>
    <cellStyle name="Input 2 3 2 27 6 3" xfId="25546" xr:uid="{A4E534B6-AC25-4BFD-B190-2724310B9288}"/>
    <cellStyle name="Input 2 3 2 27 7" xfId="25547" xr:uid="{C5AE5036-0521-427C-BDBA-A352F966B40C}"/>
    <cellStyle name="Input 2 3 2 27 8" xfId="25548" xr:uid="{A0D70DA8-64C7-47C8-B4CC-8429AA2E3220}"/>
    <cellStyle name="Input 2 3 2 28" xfId="25549" xr:uid="{A12FA89B-4C7C-4093-830C-DA8F17AAF92C}"/>
    <cellStyle name="Input 2 3 2 28 2" xfId="25550" xr:uid="{AAF08CF4-BEDF-4B00-B391-27B1FAAAB52B}"/>
    <cellStyle name="Input 2 3 2 28 2 2" xfId="25551" xr:uid="{D1269705-22B3-4DB3-A988-D9C754DE7D6A}"/>
    <cellStyle name="Input 2 3 2 28 2 3" xfId="25552" xr:uid="{42D3DDE9-DE14-434A-A6AD-D8999A2A143F}"/>
    <cellStyle name="Input 2 3 2 28 2 4" xfId="25553" xr:uid="{0DFB526B-6BEF-4452-9682-EA1F9AE18B72}"/>
    <cellStyle name="Input 2 3 2 28 2 5" xfId="25554" xr:uid="{98935293-DF5B-4A01-96B9-22B2EBAA6580}"/>
    <cellStyle name="Input 2 3 2 28 2 6" xfId="25555" xr:uid="{1D1DF7D8-AFCB-40B8-A9F6-A069BE5CC874}"/>
    <cellStyle name="Input 2 3 2 28 3" xfId="25556" xr:uid="{E8552876-0B8E-4373-A3E1-B93D4C3118C6}"/>
    <cellStyle name="Input 2 3 2 28 3 2" xfId="25557" xr:uid="{C1EE29B5-AB29-4D44-99F6-3493BB436AAC}"/>
    <cellStyle name="Input 2 3 2 28 3 3" xfId="25558" xr:uid="{99EEB409-4B01-455D-9FD6-512AEA46D345}"/>
    <cellStyle name="Input 2 3 2 28 4" xfId="25559" xr:uid="{7122412A-9C05-4B93-A2FA-4D62C9B806B1}"/>
    <cellStyle name="Input 2 3 2 28 4 2" xfId="25560" xr:uid="{42967350-6C10-41A4-89D6-578758B7CDA5}"/>
    <cellStyle name="Input 2 3 2 28 4 3" xfId="25561" xr:uid="{6E1B4654-554C-4502-A73F-173570C0396D}"/>
    <cellStyle name="Input 2 3 2 28 5" xfId="25562" xr:uid="{9B56FD8C-DB21-4095-A9D4-6197A90D8FFA}"/>
    <cellStyle name="Input 2 3 2 28 5 2" xfId="25563" xr:uid="{5A8344DB-8760-4047-90C7-BF1D59E270B0}"/>
    <cellStyle name="Input 2 3 2 28 5 3" xfId="25564" xr:uid="{67CFD0B9-2239-4A31-8430-B5CD253897A8}"/>
    <cellStyle name="Input 2 3 2 28 6" xfId="25565" xr:uid="{D0F060BF-A6E4-4EB1-A068-8CEA6C1DF191}"/>
    <cellStyle name="Input 2 3 2 28 6 2" xfId="25566" xr:uid="{4BFCAC72-57C0-442C-B1F0-7FDA74FC5821}"/>
    <cellStyle name="Input 2 3 2 28 6 3" xfId="25567" xr:uid="{1C6CF336-7DBB-45CF-93D2-55BCAF318F56}"/>
    <cellStyle name="Input 2 3 2 28 7" xfId="25568" xr:uid="{4C55A5A9-981F-403B-89A8-F990189C7237}"/>
    <cellStyle name="Input 2 3 2 28 8" xfId="25569" xr:uid="{9C88AED2-516A-4AE7-AE13-DF308E7A1919}"/>
    <cellStyle name="Input 2 3 2 29" xfId="25570" xr:uid="{2A0A4A37-498E-49C3-A43E-273551DBBE86}"/>
    <cellStyle name="Input 2 3 2 29 2" xfId="25571" xr:uid="{F739F7F0-253B-41BC-94BE-DDB56A3BF89D}"/>
    <cellStyle name="Input 2 3 2 29 2 2" xfId="25572" xr:uid="{6C7478A5-15AB-4C88-A06B-1660B22F80B5}"/>
    <cellStyle name="Input 2 3 2 29 2 3" xfId="25573" xr:uid="{2586CECC-95D6-49CA-ABFB-C2E26EC927DE}"/>
    <cellStyle name="Input 2 3 2 29 2 4" xfId="25574" xr:uid="{34A03BD7-9093-4F26-97FF-4553FBD0569D}"/>
    <cellStyle name="Input 2 3 2 29 2 5" xfId="25575" xr:uid="{BF7348C1-FAE4-49E1-AF99-99B70B9FA993}"/>
    <cellStyle name="Input 2 3 2 29 2 6" xfId="25576" xr:uid="{A4D9EFA2-2804-4F05-8CF8-11317A7B11C2}"/>
    <cellStyle name="Input 2 3 2 29 3" xfId="25577" xr:uid="{12B77AEA-CDA2-4BC3-8625-4B414BC6F6D8}"/>
    <cellStyle name="Input 2 3 2 29 3 2" xfId="25578" xr:uid="{2754C412-15C6-4F7C-B662-A058E43F01E1}"/>
    <cellStyle name="Input 2 3 2 29 3 3" xfId="25579" xr:uid="{DD53AA7D-1E2B-418E-B502-FCD42A433E44}"/>
    <cellStyle name="Input 2 3 2 29 4" xfId="25580" xr:uid="{BA3A5B93-FA69-49EF-A330-97ED3EF7EA58}"/>
    <cellStyle name="Input 2 3 2 29 4 2" xfId="25581" xr:uid="{72E51CF4-92B5-4EFB-A5C3-046164D84BB8}"/>
    <cellStyle name="Input 2 3 2 29 4 3" xfId="25582" xr:uid="{A67ECE4B-E8B9-402E-BC89-5FAD2FA70559}"/>
    <cellStyle name="Input 2 3 2 29 5" xfId="25583" xr:uid="{A70ACA69-60BC-44B7-A79B-57C32B3C0B13}"/>
    <cellStyle name="Input 2 3 2 29 5 2" xfId="25584" xr:uid="{32E9BD28-D8D5-409C-82C5-B01D8239F6B8}"/>
    <cellStyle name="Input 2 3 2 29 5 3" xfId="25585" xr:uid="{D8569C6C-98D0-497C-A0BB-05D1C76EC7A7}"/>
    <cellStyle name="Input 2 3 2 29 6" xfId="25586" xr:uid="{D2CDA884-B89D-41EE-B574-3716DD95EC50}"/>
    <cellStyle name="Input 2 3 2 29 6 2" xfId="25587" xr:uid="{6DAC47CE-18C2-42C9-BEFD-C2FECC91ED06}"/>
    <cellStyle name="Input 2 3 2 29 6 3" xfId="25588" xr:uid="{49B0D1EA-95B6-4963-B002-7D2F0DC40325}"/>
    <cellStyle name="Input 2 3 2 29 7" xfId="25589" xr:uid="{18616611-FB0F-4CD7-807A-B1651E9AB237}"/>
    <cellStyle name="Input 2 3 2 29 8" xfId="25590" xr:uid="{C1EFDCC7-2DB5-4811-8987-1D74F5440521}"/>
    <cellStyle name="Input 2 3 2 3" xfId="25591" xr:uid="{A9804531-3CE2-405D-BE78-D7F57E613B61}"/>
    <cellStyle name="Input 2 3 2 3 2" xfId="25592" xr:uid="{B13A1536-5DFD-47B5-A90F-F68887250ACF}"/>
    <cellStyle name="Input 2 3 2 3 2 2" xfId="25593" xr:uid="{474A2C6F-1B20-4FF9-A2F2-95AA86A77D2E}"/>
    <cellStyle name="Input 2 3 2 3 2 3" xfId="25594" xr:uid="{3A3CD75F-B7D1-4AB9-91E4-2E015A2BEDEC}"/>
    <cellStyle name="Input 2 3 2 3 2 4" xfId="25595" xr:uid="{E178D3B4-2A8A-45D1-B0EE-9B222578D6B5}"/>
    <cellStyle name="Input 2 3 2 3 2 5" xfId="25596" xr:uid="{CA51D0DC-888B-44A2-9A71-8D252BB8280E}"/>
    <cellStyle name="Input 2 3 2 3 2 6" xfId="25597" xr:uid="{C0A619F0-922E-4E28-94C7-21EAC03B10B4}"/>
    <cellStyle name="Input 2 3 2 3 3" xfId="25598" xr:uid="{8AFCE92C-3735-4A59-9A48-6BF7A82EBA6F}"/>
    <cellStyle name="Input 2 3 2 3 3 2" xfId="25599" xr:uid="{C8295412-4AE0-4735-A9A4-32873988A0F5}"/>
    <cellStyle name="Input 2 3 2 3 3 3" xfId="25600" xr:uid="{BC8BA609-6086-4127-A34E-06B91F3F117C}"/>
    <cellStyle name="Input 2 3 2 3 4" xfId="25601" xr:uid="{17C0AAD1-CDBD-450B-818C-FC22ACD67798}"/>
    <cellStyle name="Input 2 3 2 3 4 2" xfId="25602" xr:uid="{8BEAC627-E6BD-4AE3-BE14-871BC6F81BA5}"/>
    <cellStyle name="Input 2 3 2 3 4 3" xfId="25603" xr:uid="{26252CE5-3F29-4B9B-B3FF-7E2689C77340}"/>
    <cellStyle name="Input 2 3 2 3 5" xfId="25604" xr:uid="{F02EDD6A-E510-4AD0-9CE5-C5FAD463101B}"/>
    <cellStyle name="Input 2 3 2 3 5 2" xfId="25605" xr:uid="{4D4CF6C4-2911-4078-803C-14C0219F4101}"/>
    <cellStyle name="Input 2 3 2 3 5 3" xfId="25606" xr:uid="{F3746701-2D84-49D6-BA27-8D41D426C172}"/>
    <cellStyle name="Input 2 3 2 3 6" xfId="25607" xr:uid="{B756A7C2-A545-438A-B1CE-E4D55A2066AB}"/>
    <cellStyle name="Input 2 3 2 3 6 2" xfId="25608" xr:uid="{DC3131C9-10E8-4E5A-9839-B8C9067EC414}"/>
    <cellStyle name="Input 2 3 2 3 6 3" xfId="25609" xr:uid="{8F12265F-33FC-4A78-AF72-3FE5C60EFE5A}"/>
    <cellStyle name="Input 2 3 2 3 7" xfId="25610" xr:uid="{F9248CD6-9AD0-4060-BD69-272C15777686}"/>
    <cellStyle name="Input 2 3 2 3 8" xfId="25611" xr:uid="{FE698D27-E233-4F56-8D3E-50D57FCB73D2}"/>
    <cellStyle name="Input 2 3 2 30" xfId="25612" xr:uid="{BB498877-308C-4AC0-AAD0-E5179BC060FF}"/>
    <cellStyle name="Input 2 3 2 30 2" xfId="25613" xr:uid="{1CA2506C-4625-40B1-9B62-FF7A22445CE0}"/>
    <cellStyle name="Input 2 3 2 30 2 2" xfId="25614" xr:uid="{FB6BF3F2-329B-47F6-ABF7-64D02ACDA5BF}"/>
    <cellStyle name="Input 2 3 2 30 2 3" xfId="25615" xr:uid="{DBE01AF8-FBD9-4E5D-925F-A96E83789D32}"/>
    <cellStyle name="Input 2 3 2 30 2 4" xfId="25616" xr:uid="{B91B3DE6-3AE3-4C2E-A933-98B0633A5CFD}"/>
    <cellStyle name="Input 2 3 2 30 2 5" xfId="25617" xr:uid="{5834361B-A207-45B3-96C0-677E24BF65CE}"/>
    <cellStyle name="Input 2 3 2 30 2 6" xfId="25618" xr:uid="{8B5BF7D6-FE7E-440E-85DD-92BACC01502F}"/>
    <cellStyle name="Input 2 3 2 30 3" xfId="25619" xr:uid="{1AD0042F-29E4-4341-A258-DD7A9CB2AB37}"/>
    <cellStyle name="Input 2 3 2 30 3 2" xfId="25620" xr:uid="{23334A78-58A9-4285-AACB-6F82596C5B31}"/>
    <cellStyle name="Input 2 3 2 30 3 3" xfId="25621" xr:uid="{AC3FD1AD-C470-47E6-A18A-496AC60D86DD}"/>
    <cellStyle name="Input 2 3 2 30 4" xfId="25622" xr:uid="{7740A7C9-AB49-4B78-96B3-8397FC1650A7}"/>
    <cellStyle name="Input 2 3 2 30 4 2" xfId="25623" xr:uid="{DE1BED60-6E8A-46DC-8A01-AF39028B2ACE}"/>
    <cellStyle name="Input 2 3 2 30 4 3" xfId="25624" xr:uid="{1B390A97-3A7F-4769-BE11-E4138E1A4FE9}"/>
    <cellStyle name="Input 2 3 2 30 5" xfId="25625" xr:uid="{793CC6B0-DBBB-47A2-B231-591D0B2ED9D8}"/>
    <cellStyle name="Input 2 3 2 30 5 2" xfId="25626" xr:uid="{1890BF96-496C-488C-8D60-6AA0B67917C0}"/>
    <cellStyle name="Input 2 3 2 30 5 3" xfId="25627" xr:uid="{1A58C68E-C503-4C02-9464-628ECF1516DD}"/>
    <cellStyle name="Input 2 3 2 30 6" xfId="25628" xr:uid="{24B742D2-F9AC-40B1-B8A8-98202BF88FED}"/>
    <cellStyle name="Input 2 3 2 30 6 2" xfId="25629" xr:uid="{4A95B1D3-F53D-4A1E-A98B-319B436C56CF}"/>
    <cellStyle name="Input 2 3 2 30 6 3" xfId="25630" xr:uid="{00A934BF-C0BC-4ACC-87B7-95577C919667}"/>
    <cellStyle name="Input 2 3 2 30 7" xfId="25631" xr:uid="{FCD918AC-CD69-416D-ADA7-3C391F50C5B5}"/>
    <cellStyle name="Input 2 3 2 30 8" xfId="25632" xr:uid="{F56D77E6-A9C3-484C-9D1D-186BB78A338B}"/>
    <cellStyle name="Input 2 3 2 31" xfId="25633" xr:uid="{CE7FAA36-8144-4F22-B0CB-680CCA276F12}"/>
    <cellStyle name="Input 2 3 2 31 2" xfId="25634" xr:uid="{C872D34D-4EC9-440C-B552-5FF3B72E34E1}"/>
    <cellStyle name="Input 2 3 2 31 2 2" xfId="25635" xr:uid="{FCAD39F8-1EB9-4961-87EA-D36FB7F8C2A4}"/>
    <cellStyle name="Input 2 3 2 31 2 3" xfId="25636" xr:uid="{8076002A-3D29-4B4A-9930-4882CCE6BDCF}"/>
    <cellStyle name="Input 2 3 2 31 2 4" xfId="25637" xr:uid="{D7E3731C-375D-48AD-9F90-646E645D43DF}"/>
    <cellStyle name="Input 2 3 2 31 2 5" xfId="25638" xr:uid="{74E93F24-8DD8-433A-9A61-29016D5124F8}"/>
    <cellStyle name="Input 2 3 2 31 2 6" xfId="25639" xr:uid="{4F556FF3-4A1D-4846-B887-27BEF39ED00E}"/>
    <cellStyle name="Input 2 3 2 31 3" xfId="25640" xr:uid="{50EF1634-EA0E-4C34-975C-2AD9AA61B36F}"/>
    <cellStyle name="Input 2 3 2 31 3 2" xfId="25641" xr:uid="{822591AC-F713-433A-896D-7A54F1B3F75B}"/>
    <cellStyle name="Input 2 3 2 31 3 3" xfId="25642" xr:uid="{6E09B4F8-9C1F-45E5-B154-EF8BEF10665D}"/>
    <cellStyle name="Input 2 3 2 31 4" xfId="25643" xr:uid="{35B2C23D-C04F-487A-87F2-49E29AF91742}"/>
    <cellStyle name="Input 2 3 2 31 4 2" xfId="25644" xr:uid="{7E312E15-670F-4684-AA44-2C631412A567}"/>
    <cellStyle name="Input 2 3 2 31 4 3" xfId="25645" xr:uid="{FC7C91C1-CC47-411C-A614-2733F772D48B}"/>
    <cellStyle name="Input 2 3 2 31 5" xfId="25646" xr:uid="{C8683E4C-4740-47CB-B2B1-CEDBCBABA394}"/>
    <cellStyle name="Input 2 3 2 31 5 2" xfId="25647" xr:uid="{6A97A3E3-EFC2-49ED-B44E-D378CD7A2914}"/>
    <cellStyle name="Input 2 3 2 31 5 3" xfId="25648" xr:uid="{AAA99642-C898-4D92-ADE4-0CC7F94C1FCA}"/>
    <cellStyle name="Input 2 3 2 31 6" xfId="25649" xr:uid="{697B6A5B-EBB7-4516-BC82-8DFAFF5EC67E}"/>
    <cellStyle name="Input 2 3 2 31 6 2" xfId="25650" xr:uid="{DF1B0F42-2F92-49E1-B897-4B9C20728F68}"/>
    <cellStyle name="Input 2 3 2 31 6 3" xfId="25651" xr:uid="{FD4A0A58-DCE5-4FAC-92D7-4076411D529D}"/>
    <cellStyle name="Input 2 3 2 31 7" xfId="25652" xr:uid="{953AB51D-E4A7-47B8-BDF1-63B8D755BE1A}"/>
    <cellStyle name="Input 2 3 2 31 8" xfId="25653" xr:uid="{A61814CD-CB54-4E51-8FD4-DC8B642566CE}"/>
    <cellStyle name="Input 2 3 2 32" xfId="25654" xr:uid="{59725EE1-9C24-442D-BC41-CAE26B058958}"/>
    <cellStyle name="Input 2 3 2 32 2" xfId="25655" xr:uid="{CD55936A-2151-4CB9-A8A3-610C7F2F5598}"/>
    <cellStyle name="Input 2 3 2 32 2 2" xfId="25656" xr:uid="{1C585DA9-36E2-4B7D-8FDA-A0BEC344DEDC}"/>
    <cellStyle name="Input 2 3 2 32 2 3" xfId="25657" xr:uid="{EAF04272-DA6F-4D1C-B166-9A404257D2EB}"/>
    <cellStyle name="Input 2 3 2 32 2 4" xfId="25658" xr:uid="{F9C7CF13-5C24-4B00-A9D0-87F61F9C871A}"/>
    <cellStyle name="Input 2 3 2 32 2 5" xfId="25659" xr:uid="{A20F98CE-EB72-449E-856F-58216142C8D6}"/>
    <cellStyle name="Input 2 3 2 32 2 6" xfId="25660" xr:uid="{190E8F46-D9BA-4C57-BE67-48AEE8234CC1}"/>
    <cellStyle name="Input 2 3 2 32 3" xfId="25661" xr:uid="{8E80A298-BD96-4733-B17B-67F0A65E818E}"/>
    <cellStyle name="Input 2 3 2 32 3 2" xfId="25662" xr:uid="{3AF3173E-C6BE-411C-AF52-5F109085D5F5}"/>
    <cellStyle name="Input 2 3 2 32 3 3" xfId="25663" xr:uid="{CF8C7CAE-1524-42D4-A97C-BD3C9F0751A0}"/>
    <cellStyle name="Input 2 3 2 32 4" xfId="25664" xr:uid="{F41C5380-4429-4EEE-9AE7-ECDCFB5BF8D2}"/>
    <cellStyle name="Input 2 3 2 32 4 2" xfId="25665" xr:uid="{015FB837-3D8F-4B92-AC41-08E85EBB3753}"/>
    <cellStyle name="Input 2 3 2 32 4 3" xfId="25666" xr:uid="{44630BCF-F81B-433D-9EA9-DC29D3EEEBC7}"/>
    <cellStyle name="Input 2 3 2 32 5" xfId="25667" xr:uid="{D0528BCD-584E-4703-96C4-85AFD47D9870}"/>
    <cellStyle name="Input 2 3 2 32 5 2" xfId="25668" xr:uid="{7AFD768E-0C23-468D-B948-0C076EBD8971}"/>
    <cellStyle name="Input 2 3 2 32 5 3" xfId="25669" xr:uid="{D85DA15C-E7BC-463E-9A0D-16ABEB37BB00}"/>
    <cellStyle name="Input 2 3 2 32 6" xfId="25670" xr:uid="{3445198B-20C8-4BEE-AC6A-BC3076B346E2}"/>
    <cellStyle name="Input 2 3 2 32 6 2" xfId="25671" xr:uid="{4040B451-4567-425C-91E6-3B14494B0B0C}"/>
    <cellStyle name="Input 2 3 2 32 6 3" xfId="25672" xr:uid="{A279241E-BE07-41E5-909A-A730D13B89D3}"/>
    <cellStyle name="Input 2 3 2 32 7" xfId="25673" xr:uid="{03F101CB-5151-49BA-AF73-8F96BD0645AC}"/>
    <cellStyle name="Input 2 3 2 32 8" xfId="25674" xr:uid="{837A209C-0B55-4996-8550-FE68FB302965}"/>
    <cellStyle name="Input 2 3 2 33" xfId="25675" xr:uid="{CDB6A738-D782-494C-85C7-388B73535427}"/>
    <cellStyle name="Input 2 3 2 33 2" xfId="25676" xr:uid="{F326835C-A734-4354-AF91-91F6D0FEA731}"/>
    <cellStyle name="Input 2 3 2 33 2 2" xfId="25677" xr:uid="{511C4134-C3CB-44B0-934F-20051AD0B3A4}"/>
    <cellStyle name="Input 2 3 2 33 2 3" xfId="25678" xr:uid="{52F69782-5455-4E81-AD81-FE1E08A2DEDC}"/>
    <cellStyle name="Input 2 3 2 33 2 4" xfId="25679" xr:uid="{6BB17AB1-3346-4955-A3B0-F21CD51A4316}"/>
    <cellStyle name="Input 2 3 2 33 2 5" xfId="25680" xr:uid="{BBEF3E37-DA7C-4945-9FA6-D51CD9392527}"/>
    <cellStyle name="Input 2 3 2 33 2 6" xfId="25681" xr:uid="{A4E0CED1-7141-4453-9E6A-83BFD1FA417B}"/>
    <cellStyle name="Input 2 3 2 33 3" xfId="25682" xr:uid="{6A0134F5-3BA5-4EB0-9914-D97FFC96E5FC}"/>
    <cellStyle name="Input 2 3 2 33 3 2" xfId="25683" xr:uid="{A4A0BEC7-47B8-4D20-B573-D45F4B26C91E}"/>
    <cellStyle name="Input 2 3 2 33 3 3" xfId="25684" xr:uid="{BF432394-1D10-48F9-9D78-69B141557879}"/>
    <cellStyle name="Input 2 3 2 33 4" xfId="25685" xr:uid="{DEDE2328-98B4-4A56-9D90-6DBF8C10922A}"/>
    <cellStyle name="Input 2 3 2 33 4 2" xfId="25686" xr:uid="{9E8ECA1C-ACE3-4197-8139-CF161FC6D908}"/>
    <cellStyle name="Input 2 3 2 33 4 3" xfId="25687" xr:uid="{189C11BA-CF6D-4A3B-83A4-2BAD37528D3A}"/>
    <cellStyle name="Input 2 3 2 33 5" xfId="25688" xr:uid="{C10ED883-ABB0-4A7E-85D3-ADB8CFB5A6A6}"/>
    <cellStyle name="Input 2 3 2 33 5 2" xfId="25689" xr:uid="{5863FA24-3C63-4841-BB0F-C6320A8544B4}"/>
    <cellStyle name="Input 2 3 2 33 5 3" xfId="25690" xr:uid="{C6D35889-292B-468D-97AA-C81C4D5A5F9B}"/>
    <cellStyle name="Input 2 3 2 33 6" xfId="25691" xr:uid="{C8C68E52-E2F3-46C6-B010-E5202B0BA149}"/>
    <cellStyle name="Input 2 3 2 33 6 2" xfId="25692" xr:uid="{1B18A93E-9B3A-4EC4-998D-1F9BF0F7A995}"/>
    <cellStyle name="Input 2 3 2 33 6 3" xfId="25693" xr:uid="{0F008917-1D4D-4D60-AC87-0FC590F73730}"/>
    <cellStyle name="Input 2 3 2 33 7" xfId="25694" xr:uid="{F4BB5C21-35FF-4601-B711-A33D7EBF8038}"/>
    <cellStyle name="Input 2 3 2 33 8" xfId="25695" xr:uid="{36F55BB5-B869-4B56-820A-2978D2BF59FA}"/>
    <cellStyle name="Input 2 3 2 34" xfId="25696" xr:uid="{A7EB90A0-4B62-4D62-A2EE-3C68971A119F}"/>
    <cellStyle name="Input 2 3 2 34 2" xfId="25697" xr:uid="{F0C0059C-5359-4442-899D-1C0E72D49151}"/>
    <cellStyle name="Input 2 3 2 34 2 2" xfId="25698" xr:uid="{7ED1CE3C-B3F7-4921-938B-179EC9BA3F9F}"/>
    <cellStyle name="Input 2 3 2 34 2 3" xfId="25699" xr:uid="{00082C6E-FFBF-4795-A71F-55471C2C8721}"/>
    <cellStyle name="Input 2 3 2 34 2 4" xfId="25700" xr:uid="{DEB154CC-9614-4CC3-BEA5-2CDFA4CD6721}"/>
    <cellStyle name="Input 2 3 2 34 2 5" xfId="25701" xr:uid="{333D0817-7581-49DF-933A-E91C86464488}"/>
    <cellStyle name="Input 2 3 2 34 2 6" xfId="25702" xr:uid="{5A4E5E30-B4ED-48E1-AC5E-EAE85804FC5D}"/>
    <cellStyle name="Input 2 3 2 34 3" xfId="25703" xr:uid="{23F2682D-49A4-4CB8-B643-8E598926D958}"/>
    <cellStyle name="Input 2 3 2 34 3 2" xfId="25704" xr:uid="{3509C0FF-4A2B-43F9-A8D7-1FF06D128B72}"/>
    <cellStyle name="Input 2 3 2 34 3 3" xfId="25705" xr:uid="{7E71AF28-CDE3-4EEB-91B4-1DC6274537B3}"/>
    <cellStyle name="Input 2 3 2 34 4" xfId="25706" xr:uid="{ED415650-C4F9-4F4F-BF3B-BB0FA7C33732}"/>
    <cellStyle name="Input 2 3 2 34 4 2" xfId="25707" xr:uid="{950A7344-EC60-446A-9AB7-E7AF98650799}"/>
    <cellStyle name="Input 2 3 2 34 4 3" xfId="25708" xr:uid="{F558F291-DEB6-48C8-88C4-383D0CD34F8A}"/>
    <cellStyle name="Input 2 3 2 34 5" xfId="25709" xr:uid="{593ABA33-1F8B-4CED-9E9B-BCF43CEEAC67}"/>
    <cellStyle name="Input 2 3 2 34 5 2" xfId="25710" xr:uid="{7D3529B4-A517-428F-96E4-6870855AF2B2}"/>
    <cellStyle name="Input 2 3 2 34 5 3" xfId="25711" xr:uid="{4E1AE98B-8D54-475A-B1FF-271C8B719A00}"/>
    <cellStyle name="Input 2 3 2 34 6" xfId="25712" xr:uid="{D86CC5ED-9AE6-435B-A3C9-09363D8CAE20}"/>
    <cellStyle name="Input 2 3 2 34 6 2" xfId="25713" xr:uid="{F3EDC369-83D8-4AE1-89E6-1D84BBDC9032}"/>
    <cellStyle name="Input 2 3 2 34 6 3" xfId="25714" xr:uid="{83B7D122-4BD7-4844-ADFF-F18E04CF3498}"/>
    <cellStyle name="Input 2 3 2 34 7" xfId="25715" xr:uid="{9E517834-1D39-45A8-97C1-F234BE401A40}"/>
    <cellStyle name="Input 2 3 2 34 8" xfId="25716" xr:uid="{09C10D59-798A-43F1-9B03-1988031B4E8D}"/>
    <cellStyle name="Input 2 3 2 35" xfId="25717" xr:uid="{E0E7752E-524E-4B51-B469-09D7978E3FC8}"/>
    <cellStyle name="Input 2 3 2 35 2" xfId="25718" xr:uid="{CF1615DC-594C-40D2-ADFC-092A0E994402}"/>
    <cellStyle name="Input 2 3 2 35 3" xfId="25719" xr:uid="{F0D3F177-4BF6-43D4-A630-92E52AD05A57}"/>
    <cellStyle name="Input 2 3 2 35 4" xfId="25720" xr:uid="{46744316-2E1F-42F8-BEE3-90CF06E070A9}"/>
    <cellStyle name="Input 2 3 2 35 5" xfId="25721" xr:uid="{CD47C17E-E87D-4BA2-B548-00E25C68C4D7}"/>
    <cellStyle name="Input 2 3 2 35 6" xfId="25722" xr:uid="{833B6A3B-5093-4249-8AE1-435E81FDCA50}"/>
    <cellStyle name="Input 2 3 2 36" xfId="25723" xr:uid="{ADDDD88A-85D9-4DBC-9775-67DB34E7E506}"/>
    <cellStyle name="Input 2 3 2 36 2" xfId="25724" xr:uid="{D5A47B2D-4B82-4013-A4C6-A610FBBD1B53}"/>
    <cellStyle name="Input 2 3 2 36 3" xfId="25725" xr:uid="{18185267-5CED-4829-9857-05CC9B047091}"/>
    <cellStyle name="Input 2 3 2 37" xfId="25726" xr:uid="{2C4ECA3F-9A45-4163-830D-7850E90E11BD}"/>
    <cellStyle name="Input 2 3 2 37 2" xfId="25727" xr:uid="{421D7F3F-5A01-479C-929F-F177863E48EF}"/>
    <cellStyle name="Input 2 3 2 37 3" xfId="25728" xr:uid="{C9EE0F98-EF4E-41C5-8BD6-DD8B49908C78}"/>
    <cellStyle name="Input 2 3 2 38" xfId="25729" xr:uid="{84A4180E-5599-4F06-A057-7282990EC0B6}"/>
    <cellStyle name="Input 2 3 2 38 2" xfId="25730" xr:uid="{22DEBF22-AEAF-4ADC-946E-9167A6087D26}"/>
    <cellStyle name="Input 2 3 2 38 3" xfId="25731" xr:uid="{EE033967-B18E-4B45-BDEB-13138BBB4F5F}"/>
    <cellStyle name="Input 2 3 2 39" xfId="25732" xr:uid="{61E875AB-9421-486C-B0AB-8B580E15F1B6}"/>
    <cellStyle name="Input 2 3 2 39 2" xfId="25733" xr:uid="{C491ECFC-41C7-4C61-A153-15AD3F82B1FA}"/>
    <cellStyle name="Input 2 3 2 39 3" xfId="25734" xr:uid="{D5611CAC-3881-4DFF-A958-A6C053165DB6}"/>
    <cellStyle name="Input 2 3 2 4" xfId="25735" xr:uid="{4EBC27D7-E477-4F3D-979B-486F221B07C9}"/>
    <cellStyle name="Input 2 3 2 4 2" xfId="25736" xr:uid="{150AD7C9-78C9-44A7-8982-49B369FA7D5A}"/>
    <cellStyle name="Input 2 3 2 4 2 2" xfId="25737" xr:uid="{D279C547-654E-4728-91C0-F9C6F531A8FA}"/>
    <cellStyle name="Input 2 3 2 4 2 3" xfId="25738" xr:uid="{0B0D5097-9396-4CDD-BBDD-2D4921D0084B}"/>
    <cellStyle name="Input 2 3 2 4 2 4" xfId="25739" xr:uid="{122B3FB6-B731-4CA2-A3B1-60E2FA2833F1}"/>
    <cellStyle name="Input 2 3 2 4 2 5" xfId="25740" xr:uid="{D5672E67-CE79-4B85-875D-FD55CD7145CB}"/>
    <cellStyle name="Input 2 3 2 4 2 6" xfId="25741" xr:uid="{C982DB68-5116-4E08-94A0-31D3870ECEC0}"/>
    <cellStyle name="Input 2 3 2 4 3" xfId="25742" xr:uid="{A76886D6-86DE-44AF-8904-CD171F9DDFAB}"/>
    <cellStyle name="Input 2 3 2 4 3 2" xfId="25743" xr:uid="{B58E1C38-17B6-4B2E-981D-997119FAC4DE}"/>
    <cellStyle name="Input 2 3 2 4 3 3" xfId="25744" xr:uid="{22267A1E-7904-4B78-B287-04F0DC0F77A5}"/>
    <cellStyle name="Input 2 3 2 4 4" xfId="25745" xr:uid="{0B4D65FD-C0D4-473F-BCEF-7DA08F7A6A32}"/>
    <cellStyle name="Input 2 3 2 4 4 2" xfId="25746" xr:uid="{2520418A-B37D-4B4A-8668-08C961F5F22A}"/>
    <cellStyle name="Input 2 3 2 4 4 3" xfId="25747" xr:uid="{81EFD82C-7322-4833-8D2B-D5B08774CDB6}"/>
    <cellStyle name="Input 2 3 2 4 5" xfId="25748" xr:uid="{8F0EA73C-B9D0-4D2E-82E4-0ADBC8C440B2}"/>
    <cellStyle name="Input 2 3 2 4 5 2" xfId="25749" xr:uid="{C4356A09-934C-45D2-AA64-01AFE12E5CB7}"/>
    <cellStyle name="Input 2 3 2 4 5 3" xfId="25750" xr:uid="{AA88F733-D6E0-4CFD-9BFA-68FD64829F15}"/>
    <cellStyle name="Input 2 3 2 4 6" xfId="25751" xr:uid="{82F68EC6-346C-416A-B334-10B9F1937368}"/>
    <cellStyle name="Input 2 3 2 4 6 2" xfId="25752" xr:uid="{9D142D7D-E8C7-434C-9538-23AE99A32E0A}"/>
    <cellStyle name="Input 2 3 2 4 6 3" xfId="25753" xr:uid="{D97DFBC4-44A5-4C5E-B42E-F5B499AE1171}"/>
    <cellStyle name="Input 2 3 2 4 7" xfId="25754" xr:uid="{DF757CF2-130C-437C-A6C6-760308BEC551}"/>
    <cellStyle name="Input 2 3 2 4 8" xfId="25755" xr:uid="{56D36EB5-DD8E-4AF8-998F-B37AE9A73E5A}"/>
    <cellStyle name="Input 2 3 2 40" xfId="25756" xr:uid="{094DF138-983A-4F00-B93E-1A864C38D6FB}"/>
    <cellStyle name="Input 2 3 2 41" xfId="25757" xr:uid="{7AA0BC52-48EA-4FDA-AB52-FBFF7EC4B805}"/>
    <cellStyle name="Input 2 3 2 5" xfId="25758" xr:uid="{B78FD648-665A-4C2F-B30F-755E58DB2621}"/>
    <cellStyle name="Input 2 3 2 5 2" xfId="25759" xr:uid="{CF444794-EACB-4E81-8B34-AEE9646D3062}"/>
    <cellStyle name="Input 2 3 2 5 2 2" xfId="25760" xr:uid="{B6DBB35D-359C-48E1-945B-710F9E9C5483}"/>
    <cellStyle name="Input 2 3 2 5 2 3" xfId="25761" xr:uid="{CD52B959-8457-4473-8A77-334994546EA8}"/>
    <cellStyle name="Input 2 3 2 5 2 4" xfId="25762" xr:uid="{DD50FF56-4956-4BF8-94C8-9DE0464A7FF3}"/>
    <cellStyle name="Input 2 3 2 5 2 5" xfId="25763" xr:uid="{2F97B6F7-262A-4EFB-A3A5-EBD7D332AC4B}"/>
    <cellStyle name="Input 2 3 2 5 2 6" xfId="25764" xr:uid="{1F4289C3-27D7-49AB-8A2C-46C6EB14C7DA}"/>
    <cellStyle name="Input 2 3 2 5 3" xfId="25765" xr:uid="{0EB2AEE6-680B-4526-A5FB-C39B31704461}"/>
    <cellStyle name="Input 2 3 2 5 3 2" xfId="25766" xr:uid="{B625FF5F-F5AF-4571-BD6A-135C07266BC2}"/>
    <cellStyle name="Input 2 3 2 5 3 3" xfId="25767" xr:uid="{C6068F55-CABE-4ED8-8E22-F8999E05781E}"/>
    <cellStyle name="Input 2 3 2 5 4" xfId="25768" xr:uid="{28572885-59D7-47BE-A428-1144C138CEFA}"/>
    <cellStyle name="Input 2 3 2 5 4 2" xfId="25769" xr:uid="{C7B0400B-02A6-4E8E-8B6E-E78AED706C97}"/>
    <cellStyle name="Input 2 3 2 5 4 3" xfId="25770" xr:uid="{68A0895F-DF8B-448F-A2F5-9468FA707AA0}"/>
    <cellStyle name="Input 2 3 2 5 5" xfId="25771" xr:uid="{D0234ACA-F89F-4BA4-BBFB-1F9BBD49C6B1}"/>
    <cellStyle name="Input 2 3 2 5 5 2" xfId="25772" xr:uid="{5D698BD8-9FCF-498F-9C4E-DCAB04A578B6}"/>
    <cellStyle name="Input 2 3 2 5 5 3" xfId="25773" xr:uid="{505EEE7E-7383-4992-82EA-72E9F4428A58}"/>
    <cellStyle name="Input 2 3 2 5 6" xfId="25774" xr:uid="{BD9CFDEF-41BE-4641-A104-D04D8A67779C}"/>
    <cellStyle name="Input 2 3 2 5 6 2" xfId="25775" xr:uid="{A5258988-9CFE-40AD-B2FA-4BC5F1C5B1BA}"/>
    <cellStyle name="Input 2 3 2 5 6 3" xfId="25776" xr:uid="{6F293049-2169-4529-9F54-8607E1827FDA}"/>
    <cellStyle name="Input 2 3 2 5 7" xfId="25777" xr:uid="{C1B63FFD-7528-42E7-A88E-35C70FD8049E}"/>
    <cellStyle name="Input 2 3 2 5 8" xfId="25778" xr:uid="{70AF9469-360B-44E2-ABE1-57A4405C16FA}"/>
    <cellStyle name="Input 2 3 2 6" xfId="25779" xr:uid="{F83E8630-715D-4E15-8CF0-C55D96D9CD7A}"/>
    <cellStyle name="Input 2 3 2 6 2" xfId="25780" xr:uid="{18E996A2-03FF-4336-B829-4AD188C534B2}"/>
    <cellStyle name="Input 2 3 2 6 2 2" xfId="25781" xr:uid="{BA77F75D-7771-4831-9446-EAF154907CBF}"/>
    <cellStyle name="Input 2 3 2 6 2 3" xfId="25782" xr:uid="{F288C0FA-286D-49FF-8FE2-C8C62644D2CA}"/>
    <cellStyle name="Input 2 3 2 6 2 4" xfId="25783" xr:uid="{1383894D-2721-4121-900E-DD434D220640}"/>
    <cellStyle name="Input 2 3 2 6 2 5" xfId="25784" xr:uid="{535AD9CD-D76C-44FF-9C92-959A290B0ECC}"/>
    <cellStyle name="Input 2 3 2 6 2 6" xfId="25785" xr:uid="{99972DE0-8D88-460A-84E7-EE18019B71F0}"/>
    <cellStyle name="Input 2 3 2 6 3" xfId="25786" xr:uid="{FAA0528B-DB85-472A-A7FD-0D031853BB15}"/>
    <cellStyle name="Input 2 3 2 6 3 2" xfId="25787" xr:uid="{BA6CDF1B-6E51-41CC-834A-DBEB21C1FAD1}"/>
    <cellStyle name="Input 2 3 2 6 3 3" xfId="25788" xr:uid="{E9D73F77-0E48-41FF-B5B5-9C6E00E3107D}"/>
    <cellStyle name="Input 2 3 2 6 4" xfId="25789" xr:uid="{151463E2-D2FD-4E50-92D1-EE4E46612DD3}"/>
    <cellStyle name="Input 2 3 2 6 4 2" xfId="25790" xr:uid="{2862F7E0-495F-4BA5-8570-D4E1EEBA5FF3}"/>
    <cellStyle name="Input 2 3 2 6 4 3" xfId="25791" xr:uid="{701DFFC3-79D9-471B-87B7-FEC0B2CBF139}"/>
    <cellStyle name="Input 2 3 2 6 5" xfId="25792" xr:uid="{F7E9CAD3-CF39-4BFF-8987-D2A5F6CF7BB3}"/>
    <cellStyle name="Input 2 3 2 6 5 2" xfId="25793" xr:uid="{158745F5-85F1-4D7A-A200-2E225D3D69C8}"/>
    <cellStyle name="Input 2 3 2 6 5 3" xfId="25794" xr:uid="{F9F3EB73-444D-4305-B2A8-6587CE554583}"/>
    <cellStyle name="Input 2 3 2 6 6" xfId="25795" xr:uid="{12AF79C5-DCAD-4447-8841-EB431FFB0341}"/>
    <cellStyle name="Input 2 3 2 6 6 2" xfId="25796" xr:uid="{632235D8-C4E7-4084-911D-339EE955FADD}"/>
    <cellStyle name="Input 2 3 2 6 6 3" xfId="25797" xr:uid="{38D91D75-69A4-46EB-8810-E0AD1C39CDF4}"/>
    <cellStyle name="Input 2 3 2 6 7" xfId="25798" xr:uid="{532278AA-86C4-4410-BD90-5872D99C9138}"/>
    <cellStyle name="Input 2 3 2 6 8" xfId="25799" xr:uid="{F58A9FD9-EB84-4A60-BAE2-4087611F3FBD}"/>
    <cellStyle name="Input 2 3 2 7" xfId="25800" xr:uid="{A03E436B-831A-403D-8EC7-A500274BC889}"/>
    <cellStyle name="Input 2 3 2 7 2" xfId="25801" xr:uid="{8DF53E0C-1D64-4F94-8EF4-AB5C1944465F}"/>
    <cellStyle name="Input 2 3 2 7 2 2" xfId="25802" xr:uid="{7D09AA1D-D51B-43AA-B0FD-0754336C29AD}"/>
    <cellStyle name="Input 2 3 2 7 2 3" xfId="25803" xr:uid="{642DEDA0-45C7-41FB-8336-E07647C337A3}"/>
    <cellStyle name="Input 2 3 2 7 2 4" xfId="25804" xr:uid="{A45E86DD-5650-4F5E-A978-C0636D28287E}"/>
    <cellStyle name="Input 2 3 2 7 2 5" xfId="25805" xr:uid="{BF243DA2-9BE4-435D-9D4D-8EAA22FD09F5}"/>
    <cellStyle name="Input 2 3 2 7 2 6" xfId="25806" xr:uid="{6AD008F8-B361-4B1F-8EC1-A4D30D1379E0}"/>
    <cellStyle name="Input 2 3 2 7 3" xfId="25807" xr:uid="{EABE9CC5-49AB-43B5-A5D3-3CF2E5DF398E}"/>
    <cellStyle name="Input 2 3 2 7 3 2" xfId="25808" xr:uid="{0A486DAE-74BB-4C5D-AFFA-B174EACE455B}"/>
    <cellStyle name="Input 2 3 2 7 3 3" xfId="25809" xr:uid="{E434C811-0B53-4D08-BB02-0DE673424F3D}"/>
    <cellStyle name="Input 2 3 2 7 4" xfId="25810" xr:uid="{17205AA2-BAB6-42A9-BEA9-B120D7DE3706}"/>
    <cellStyle name="Input 2 3 2 7 4 2" xfId="25811" xr:uid="{A511ACCC-83E5-4CAC-8DEA-823AB4AAB289}"/>
    <cellStyle name="Input 2 3 2 7 4 3" xfId="25812" xr:uid="{39F5F025-B9B1-44CB-9C11-FC4665F1B725}"/>
    <cellStyle name="Input 2 3 2 7 5" xfId="25813" xr:uid="{CE64CB69-3B02-4015-BEEC-46805AEB4AD9}"/>
    <cellStyle name="Input 2 3 2 7 5 2" xfId="25814" xr:uid="{EFB713EF-6AE2-4F86-A55C-5248C1BE8BF3}"/>
    <cellStyle name="Input 2 3 2 7 5 3" xfId="25815" xr:uid="{53A26E96-75B1-4229-90B1-C85C273B214C}"/>
    <cellStyle name="Input 2 3 2 7 6" xfId="25816" xr:uid="{0343D000-4E43-4E6D-866B-4959B4373CFF}"/>
    <cellStyle name="Input 2 3 2 7 6 2" xfId="25817" xr:uid="{C276D969-65F8-41D3-90DF-0C11BD9EFF9F}"/>
    <cellStyle name="Input 2 3 2 7 6 3" xfId="25818" xr:uid="{DDB82266-EF9E-4953-A010-89D1314165CE}"/>
    <cellStyle name="Input 2 3 2 7 7" xfId="25819" xr:uid="{DB7C4FC6-BBC2-4347-890D-C917D806625D}"/>
    <cellStyle name="Input 2 3 2 7 8" xfId="25820" xr:uid="{499507DC-BB52-4DB2-8A65-1897963A86CF}"/>
    <cellStyle name="Input 2 3 2 8" xfId="25821" xr:uid="{EE6EFFF6-AF9F-4C3A-BE90-51AFB373F1F1}"/>
    <cellStyle name="Input 2 3 2 8 2" xfId="25822" xr:uid="{A6A1593C-53F5-46DA-A735-D45B78D86054}"/>
    <cellStyle name="Input 2 3 2 8 2 2" xfId="25823" xr:uid="{1BDC310C-CCE9-467D-A8CB-470E6A5E821D}"/>
    <cellStyle name="Input 2 3 2 8 2 3" xfId="25824" xr:uid="{CF7BBD10-6DF5-4A54-A38D-80CE34870A2E}"/>
    <cellStyle name="Input 2 3 2 8 2 4" xfId="25825" xr:uid="{1D695CC9-B9AF-486B-B9EA-1E432B994AB3}"/>
    <cellStyle name="Input 2 3 2 8 2 5" xfId="25826" xr:uid="{BE54B94A-7CBB-47AE-ADF7-1FAE686BE6F5}"/>
    <cellStyle name="Input 2 3 2 8 2 6" xfId="25827" xr:uid="{514BE852-3F3D-471D-82FA-6C36A62190BA}"/>
    <cellStyle name="Input 2 3 2 8 3" xfId="25828" xr:uid="{8C244315-5E5A-47B7-A108-A59ECB84E7C9}"/>
    <cellStyle name="Input 2 3 2 8 3 2" xfId="25829" xr:uid="{F5A97C82-0E97-40AE-853E-4E61BE243B29}"/>
    <cellStyle name="Input 2 3 2 8 3 3" xfId="25830" xr:uid="{1D097865-276C-4120-A8B9-A696EBEDF3D4}"/>
    <cellStyle name="Input 2 3 2 8 4" xfId="25831" xr:uid="{9B51B148-1030-4D9E-A8C6-402F41A1FFAC}"/>
    <cellStyle name="Input 2 3 2 8 4 2" xfId="25832" xr:uid="{BCEC0C04-8895-4E8A-8976-572EB87821D4}"/>
    <cellStyle name="Input 2 3 2 8 4 3" xfId="25833" xr:uid="{839A9B01-F45A-4F59-9D0C-EA33C4DD9B60}"/>
    <cellStyle name="Input 2 3 2 8 5" xfId="25834" xr:uid="{FBC5FCFA-2ED4-4BA7-8858-40A8D3F6F227}"/>
    <cellStyle name="Input 2 3 2 8 5 2" xfId="25835" xr:uid="{BA74EADF-DD6D-4DDC-A24A-D2419B572E95}"/>
    <cellStyle name="Input 2 3 2 8 5 3" xfId="25836" xr:uid="{F71DEFDD-43F4-40C1-AE6D-662BFA8DA887}"/>
    <cellStyle name="Input 2 3 2 8 6" xfId="25837" xr:uid="{1E7AF916-6685-4D70-BE08-FD7A421D6B14}"/>
    <cellStyle name="Input 2 3 2 8 6 2" xfId="25838" xr:uid="{3F09B3A2-5102-424C-ADE9-CC2FA1146AFC}"/>
    <cellStyle name="Input 2 3 2 8 6 3" xfId="25839" xr:uid="{0731ABE5-C3DD-4197-8482-1BD2726D0D69}"/>
    <cellStyle name="Input 2 3 2 8 7" xfId="25840" xr:uid="{2284F145-FDFA-4727-AAA2-8A68B853F9DB}"/>
    <cellStyle name="Input 2 3 2 8 8" xfId="25841" xr:uid="{2D0F56DE-A3D1-40A5-AA36-74DCE85BDB26}"/>
    <cellStyle name="Input 2 3 2 9" xfId="25842" xr:uid="{5D1D4D71-BA18-4A72-9E88-8496972EFC73}"/>
    <cellStyle name="Input 2 3 2 9 2" xfId="25843" xr:uid="{19ADF587-9B81-4A50-9AD3-34369B4F008B}"/>
    <cellStyle name="Input 2 3 2 9 2 2" xfId="25844" xr:uid="{9702639E-FFE5-4191-B481-BD3CD7DC89F2}"/>
    <cellStyle name="Input 2 3 2 9 2 3" xfId="25845" xr:uid="{BD778F87-D218-4BD3-BB6C-A4596352609D}"/>
    <cellStyle name="Input 2 3 2 9 2 4" xfId="25846" xr:uid="{4FF6320F-B8B4-49CA-ACB0-F72AC848393D}"/>
    <cellStyle name="Input 2 3 2 9 2 5" xfId="25847" xr:uid="{B88EB0A7-1AFA-44FD-9ADB-0B2FCBEEB59B}"/>
    <cellStyle name="Input 2 3 2 9 2 6" xfId="25848" xr:uid="{6DFAE114-969A-4C70-BC00-DBCCE40B7C0B}"/>
    <cellStyle name="Input 2 3 2 9 3" xfId="25849" xr:uid="{3F3B5AB9-09EF-46F7-A7A2-510B1CCD471C}"/>
    <cellStyle name="Input 2 3 2 9 3 2" xfId="25850" xr:uid="{FCBFE421-680C-410C-98E3-E0598C081FBC}"/>
    <cellStyle name="Input 2 3 2 9 3 3" xfId="25851" xr:uid="{E7055D19-7855-43ED-8ABC-68D58DC53264}"/>
    <cellStyle name="Input 2 3 2 9 4" xfId="25852" xr:uid="{0314678B-3CA7-4FFD-888E-8FA2F1819E21}"/>
    <cellStyle name="Input 2 3 2 9 4 2" xfId="25853" xr:uid="{C8C5913A-0B11-4BCA-AA7E-FFFA8BE88411}"/>
    <cellStyle name="Input 2 3 2 9 4 3" xfId="25854" xr:uid="{70044373-B1F0-4F23-B88B-E4D7DD71D9F6}"/>
    <cellStyle name="Input 2 3 2 9 5" xfId="25855" xr:uid="{AF895018-A166-4BA5-AC47-52066E57222D}"/>
    <cellStyle name="Input 2 3 2 9 5 2" xfId="25856" xr:uid="{47FF889D-5B4C-4A8A-B0C9-5C01B001AB21}"/>
    <cellStyle name="Input 2 3 2 9 5 3" xfId="25857" xr:uid="{0F032407-CF09-418C-B838-319779A84DB4}"/>
    <cellStyle name="Input 2 3 2 9 6" xfId="25858" xr:uid="{DB7D1D9C-5B24-47AB-8D25-0F821931D69A}"/>
    <cellStyle name="Input 2 3 2 9 6 2" xfId="25859" xr:uid="{42F772A7-C8AA-4447-AC46-FA0578A9FE42}"/>
    <cellStyle name="Input 2 3 2 9 6 3" xfId="25860" xr:uid="{89734995-1D8F-4EF4-AEF2-CC49ED2A9FA8}"/>
    <cellStyle name="Input 2 3 2 9 7" xfId="25861" xr:uid="{5FE6471B-C032-4132-9A94-01DFA15AECED}"/>
    <cellStyle name="Input 2 3 2 9 8" xfId="25862" xr:uid="{DA464BDA-F183-48C3-B2AD-0C151E2C51FC}"/>
    <cellStyle name="Input 2 3 20" xfId="25863" xr:uid="{E1965E7E-8974-49A1-935A-FE1E65307728}"/>
    <cellStyle name="Input 2 3 20 2" xfId="25864" xr:uid="{D1FA75A9-44EF-4FA2-A745-70011C12E14D}"/>
    <cellStyle name="Input 2 3 20 2 2" xfId="25865" xr:uid="{25397B2F-4004-40EB-9ECB-DBA25D057C01}"/>
    <cellStyle name="Input 2 3 20 2 3" xfId="25866" xr:uid="{AC9EB756-26CF-40B9-8ADE-71C5BA72C25F}"/>
    <cellStyle name="Input 2 3 20 2 4" xfId="25867" xr:uid="{FB5C02DD-6AF2-4242-A62F-0A6B0CE721EB}"/>
    <cellStyle name="Input 2 3 20 2 5" xfId="25868" xr:uid="{B324401F-DECD-4746-9ACF-167B24477E1C}"/>
    <cellStyle name="Input 2 3 20 2 6" xfId="25869" xr:uid="{606A806A-215C-4582-A757-C33F4A8C9A7C}"/>
    <cellStyle name="Input 2 3 20 3" xfId="25870" xr:uid="{CE20E027-035B-4108-BBD9-5C5147A3FF7E}"/>
    <cellStyle name="Input 2 3 20 3 2" xfId="25871" xr:uid="{F524A554-CA32-4E07-BF46-E8C776A18126}"/>
    <cellStyle name="Input 2 3 20 3 3" xfId="25872" xr:uid="{141BB416-6EC6-477A-B001-DFCB4EBA779D}"/>
    <cellStyle name="Input 2 3 20 4" xfId="25873" xr:uid="{89653C61-5977-4A88-B40B-92AF27311DF0}"/>
    <cellStyle name="Input 2 3 20 4 2" xfId="25874" xr:uid="{BABA7163-1D63-4D03-917B-FF622E036E5A}"/>
    <cellStyle name="Input 2 3 20 4 3" xfId="25875" xr:uid="{25680AFC-260A-4249-81FB-A58E1585EEE3}"/>
    <cellStyle name="Input 2 3 20 5" xfId="25876" xr:uid="{0626086D-B6FE-46FE-B562-B05DD44284F6}"/>
    <cellStyle name="Input 2 3 20 5 2" xfId="25877" xr:uid="{839A5639-530F-445D-AC39-5148F53280F0}"/>
    <cellStyle name="Input 2 3 20 5 3" xfId="25878" xr:uid="{1AD083E7-81AF-4D75-B397-511E9A525897}"/>
    <cellStyle name="Input 2 3 20 6" xfId="25879" xr:uid="{6A5155A4-E7BD-457C-B2C7-72FFD5D57F24}"/>
    <cellStyle name="Input 2 3 20 6 2" xfId="25880" xr:uid="{35A54B8A-EB09-45F6-8AAF-D3E100D382A2}"/>
    <cellStyle name="Input 2 3 20 6 3" xfId="25881" xr:uid="{E85668B1-0CC1-428F-988A-15CF6BB1C452}"/>
    <cellStyle name="Input 2 3 20 7" xfId="25882" xr:uid="{37D40CBD-C757-47B2-950E-99E01B1A43D5}"/>
    <cellStyle name="Input 2 3 20 8" xfId="25883" xr:uid="{611710D1-2B62-49D2-9DD6-0C952AAB57C1}"/>
    <cellStyle name="Input 2 3 21" xfId="25884" xr:uid="{2E8E98CE-7AB4-4159-95D5-9C59F5FD4B52}"/>
    <cellStyle name="Input 2 3 21 2" xfId="25885" xr:uid="{3848CAE6-E85A-42D9-B319-B1920D1853E5}"/>
    <cellStyle name="Input 2 3 21 2 2" xfId="25886" xr:uid="{CA1E3299-7390-4712-B98C-8873443AE793}"/>
    <cellStyle name="Input 2 3 21 2 3" xfId="25887" xr:uid="{DFE07193-F8AB-4599-868F-893F1F764AF0}"/>
    <cellStyle name="Input 2 3 21 2 4" xfId="25888" xr:uid="{B6DC17D9-7C3E-4DFE-9F0E-E2164BBBF92F}"/>
    <cellStyle name="Input 2 3 21 2 5" xfId="25889" xr:uid="{2D5EB14C-AA7A-4EEE-BAAA-820666486273}"/>
    <cellStyle name="Input 2 3 21 2 6" xfId="25890" xr:uid="{08F9DABF-E438-4262-9C43-AF0F97CAB074}"/>
    <cellStyle name="Input 2 3 21 3" xfId="25891" xr:uid="{E7B96163-0242-4651-9BD5-F3E5E28B026A}"/>
    <cellStyle name="Input 2 3 21 3 2" xfId="25892" xr:uid="{B8BB89D9-C0AA-485B-8BE5-71AE2AD6485B}"/>
    <cellStyle name="Input 2 3 21 3 3" xfId="25893" xr:uid="{E02241D5-C737-4234-B476-E1A2CD93C1D4}"/>
    <cellStyle name="Input 2 3 21 4" xfId="25894" xr:uid="{03A7DEB9-16F9-4799-AC58-2993E101C392}"/>
    <cellStyle name="Input 2 3 21 4 2" xfId="25895" xr:uid="{44583A50-B9AC-48E7-A210-6A4C2C12F747}"/>
    <cellStyle name="Input 2 3 21 4 3" xfId="25896" xr:uid="{300D482E-D7CB-4D8B-9B83-16924776794C}"/>
    <cellStyle name="Input 2 3 21 5" xfId="25897" xr:uid="{3DCA9553-6FB7-4DD6-B7E4-7602F1E6946C}"/>
    <cellStyle name="Input 2 3 21 5 2" xfId="25898" xr:uid="{0C01C697-0892-42CC-9EAE-E07E1D886D54}"/>
    <cellStyle name="Input 2 3 21 5 3" xfId="25899" xr:uid="{E0491CE5-F6AA-4FDF-BB54-2DD19A5761D7}"/>
    <cellStyle name="Input 2 3 21 6" xfId="25900" xr:uid="{22F14036-754A-41B6-A994-0B99EB06D2B0}"/>
    <cellStyle name="Input 2 3 21 6 2" xfId="25901" xr:uid="{66629B71-935E-4FB3-B851-C2FD2090C20B}"/>
    <cellStyle name="Input 2 3 21 6 3" xfId="25902" xr:uid="{7414299D-3F72-4BD0-8342-46FC85D9EFA1}"/>
    <cellStyle name="Input 2 3 21 7" xfId="25903" xr:uid="{08048242-9D8C-4D68-A328-2689AAC75613}"/>
    <cellStyle name="Input 2 3 21 8" xfId="25904" xr:uid="{D7D1B9C3-D857-4469-BB70-736B87137188}"/>
    <cellStyle name="Input 2 3 22" xfId="25905" xr:uid="{9BDB6D57-B23C-42DF-A89D-30856500F2CD}"/>
    <cellStyle name="Input 2 3 22 2" xfId="25906" xr:uid="{60FD6A03-D823-4A4A-9506-E1CDD243FBC7}"/>
    <cellStyle name="Input 2 3 22 2 2" xfId="25907" xr:uid="{C4241B18-C93E-4477-AE6C-8D063F668678}"/>
    <cellStyle name="Input 2 3 22 2 3" xfId="25908" xr:uid="{347013A8-829B-423A-BC2A-5DB73518C059}"/>
    <cellStyle name="Input 2 3 22 2 4" xfId="25909" xr:uid="{FDF2CFE4-9D91-4717-811B-78BA946516CB}"/>
    <cellStyle name="Input 2 3 22 2 5" xfId="25910" xr:uid="{95D97473-0BAC-4A3B-9D52-334834F811E6}"/>
    <cellStyle name="Input 2 3 22 2 6" xfId="25911" xr:uid="{D880465F-7598-44B3-B466-1B47DEF1F897}"/>
    <cellStyle name="Input 2 3 22 3" xfId="25912" xr:uid="{9531B58C-884C-48CD-BAE4-3B7E65D15A6E}"/>
    <cellStyle name="Input 2 3 22 3 2" xfId="25913" xr:uid="{D57AF459-1D04-45A0-BA03-2DD8AFAC17E4}"/>
    <cellStyle name="Input 2 3 22 3 3" xfId="25914" xr:uid="{0BABA00D-3D71-48A5-B388-995FC8E7AF81}"/>
    <cellStyle name="Input 2 3 22 4" xfId="25915" xr:uid="{90BE8A8D-06BE-4119-B249-4EF9D4BDFF05}"/>
    <cellStyle name="Input 2 3 22 4 2" xfId="25916" xr:uid="{71D06AA5-15F6-4E0C-A247-205C6A3E9C42}"/>
    <cellStyle name="Input 2 3 22 4 3" xfId="25917" xr:uid="{B69BC9C3-B12E-42C8-91AC-9AEBDCDB57CF}"/>
    <cellStyle name="Input 2 3 22 5" xfId="25918" xr:uid="{9CE34F8A-66AF-443C-8CFF-11EBB46E6054}"/>
    <cellStyle name="Input 2 3 22 5 2" xfId="25919" xr:uid="{51892E5F-561D-4683-871E-556DB7BFA5A9}"/>
    <cellStyle name="Input 2 3 22 5 3" xfId="25920" xr:uid="{D802455B-8392-4CE0-BF7B-C9DF882B6F24}"/>
    <cellStyle name="Input 2 3 22 6" xfId="25921" xr:uid="{A3AD38AD-77F5-47F2-BCD8-814F2766D901}"/>
    <cellStyle name="Input 2 3 22 6 2" xfId="25922" xr:uid="{AD5D3FD0-EA98-41D2-B614-2AC820366387}"/>
    <cellStyle name="Input 2 3 22 6 3" xfId="25923" xr:uid="{93D44B86-DC60-46EC-AFD7-00A72C77E116}"/>
    <cellStyle name="Input 2 3 22 7" xfId="25924" xr:uid="{B781ADB3-9F7D-4CA9-969F-6C1C1C735DAF}"/>
    <cellStyle name="Input 2 3 22 8" xfId="25925" xr:uid="{0BF152D8-E292-46A6-92B2-29256D77AB44}"/>
    <cellStyle name="Input 2 3 23" xfId="25926" xr:uid="{4191D84A-C723-40EA-87A3-50D5F2E3EAD0}"/>
    <cellStyle name="Input 2 3 23 2" xfId="25927" xr:uid="{3CDF8369-0EE7-438E-B5C1-CE7363F1B9F6}"/>
    <cellStyle name="Input 2 3 23 2 2" xfId="25928" xr:uid="{3B93F201-59DF-487A-9904-5A623011A7E5}"/>
    <cellStyle name="Input 2 3 23 2 3" xfId="25929" xr:uid="{58D4D96A-AF84-402A-925B-1DBF21B9684F}"/>
    <cellStyle name="Input 2 3 23 2 4" xfId="25930" xr:uid="{0178D477-DD11-4A8F-A1C8-588B7D64B235}"/>
    <cellStyle name="Input 2 3 23 2 5" xfId="25931" xr:uid="{919DF172-AF52-466A-B565-32901BF4E0DC}"/>
    <cellStyle name="Input 2 3 23 2 6" xfId="25932" xr:uid="{D40E3391-708C-44E4-B191-A9976D2140DC}"/>
    <cellStyle name="Input 2 3 23 3" xfId="25933" xr:uid="{2F75AE6D-66B5-4E34-8ED8-9FACE403BB81}"/>
    <cellStyle name="Input 2 3 23 3 2" xfId="25934" xr:uid="{B3B1CBC0-B6CF-41BA-BFF7-E1E9DDEC195D}"/>
    <cellStyle name="Input 2 3 23 3 3" xfId="25935" xr:uid="{6C6BA3A9-2D00-4B65-9D67-8E9A81AD5159}"/>
    <cellStyle name="Input 2 3 23 4" xfId="25936" xr:uid="{A5CF24F1-6678-415C-B7EF-4CD47E119660}"/>
    <cellStyle name="Input 2 3 23 4 2" xfId="25937" xr:uid="{320274E7-1398-44C1-82BC-194A6A1DA42B}"/>
    <cellStyle name="Input 2 3 23 4 3" xfId="25938" xr:uid="{39DA591E-AD71-4C18-AC0F-8B4AFF37DB1E}"/>
    <cellStyle name="Input 2 3 23 5" xfId="25939" xr:uid="{23A3525C-18E8-4238-8CC8-2CD5174D491F}"/>
    <cellStyle name="Input 2 3 23 5 2" xfId="25940" xr:uid="{31098A0E-E931-42CD-9655-B6703B1ECBB7}"/>
    <cellStyle name="Input 2 3 23 5 3" xfId="25941" xr:uid="{BF68BCF1-824C-48C5-9E2B-494601B2C4EF}"/>
    <cellStyle name="Input 2 3 23 6" xfId="25942" xr:uid="{969CD714-81D3-458F-B715-54B458D3B51B}"/>
    <cellStyle name="Input 2 3 23 6 2" xfId="25943" xr:uid="{FCEE0B91-9A29-42F2-975F-4C7623D38D33}"/>
    <cellStyle name="Input 2 3 23 6 3" xfId="25944" xr:uid="{64E3665A-8482-4EE9-82B9-E2E57809DE5E}"/>
    <cellStyle name="Input 2 3 23 7" xfId="25945" xr:uid="{22D226D4-A83B-44E4-913F-E0584AC8927B}"/>
    <cellStyle name="Input 2 3 23 8" xfId="25946" xr:uid="{5BF23535-76F5-4A7A-A3A2-BB673833A2AD}"/>
    <cellStyle name="Input 2 3 24" xfId="25947" xr:uid="{881C84C4-A02F-4AAC-A6C6-E38BE8C82075}"/>
    <cellStyle name="Input 2 3 24 2" xfId="25948" xr:uid="{E745A057-4F93-4D99-8EDF-7CA1ACC6FD21}"/>
    <cellStyle name="Input 2 3 24 2 2" xfId="25949" xr:uid="{18FA4365-CF37-4195-BE00-D552ADECA00D}"/>
    <cellStyle name="Input 2 3 24 2 3" xfId="25950" xr:uid="{69365C69-A99C-4CF6-9DFC-6A58B25CD68B}"/>
    <cellStyle name="Input 2 3 24 2 4" xfId="25951" xr:uid="{82AE00D8-6082-48C1-B119-5E3825B838A6}"/>
    <cellStyle name="Input 2 3 24 2 5" xfId="25952" xr:uid="{8EFE405D-B3CF-453D-9F3E-0F3783C678C5}"/>
    <cellStyle name="Input 2 3 24 2 6" xfId="25953" xr:uid="{5E2DC578-0B78-425A-A41B-EE7229BD1F74}"/>
    <cellStyle name="Input 2 3 24 3" xfId="25954" xr:uid="{72BE7232-CB2B-429A-8A7F-BF24903B9497}"/>
    <cellStyle name="Input 2 3 24 3 2" xfId="25955" xr:uid="{C22A8B55-E457-40E2-9876-F2058ADC5158}"/>
    <cellStyle name="Input 2 3 24 3 3" xfId="25956" xr:uid="{7499E96E-D8A3-48AF-9213-E6C0AD80A38C}"/>
    <cellStyle name="Input 2 3 24 4" xfId="25957" xr:uid="{357A68B1-DC68-4566-9B70-72086B05D0F6}"/>
    <cellStyle name="Input 2 3 24 4 2" xfId="25958" xr:uid="{3ADC5F5E-C39C-4E77-8205-FE5192850264}"/>
    <cellStyle name="Input 2 3 24 4 3" xfId="25959" xr:uid="{E399BD52-3B03-4FFD-8FE2-19BDCB256436}"/>
    <cellStyle name="Input 2 3 24 5" xfId="25960" xr:uid="{C2328F1B-4683-4517-8C17-EFDF85915F46}"/>
    <cellStyle name="Input 2 3 24 5 2" xfId="25961" xr:uid="{03387A4C-8550-4FD9-BFD7-E939BA9F6DC1}"/>
    <cellStyle name="Input 2 3 24 5 3" xfId="25962" xr:uid="{69467DF4-0322-4B18-8E18-1DA5C6C2BD1C}"/>
    <cellStyle name="Input 2 3 24 6" xfId="25963" xr:uid="{E5C41485-F293-43D0-B3A2-1B652A8E258E}"/>
    <cellStyle name="Input 2 3 24 6 2" xfId="25964" xr:uid="{A222C574-A114-4C4E-9682-B1CEFC5CFD31}"/>
    <cellStyle name="Input 2 3 24 6 3" xfId="25965" xr:uid="{7A3FBABA-C078-4A6C-A71E-BDC4113DF899}"/>
    <cellStyle name="Input 2 3 24 7" xfId="25966" xr:uid="{5068E785-F167-47E6-8084-8EF1A121128C}"/>
    <cellStyle name="Input 2 3 24 8" xfId="25967" xr:uid="{176F13AB-D441-4741-B146-7BFCA4D4328E}"/>
    <cellStyle name="Input 2 3 25" xfId="25968" xr:uid="{CEF261F6-04C4-4A20-88BE-EC32D329F8C1}"/>
    <cellStyle name="Input 2 3 25 2" xfId="25969" xr:uid="{46464CCB-9FCE-4529-9A70-4A1B2014F3A6}"/>
    <cellStyle name="Input 2 3 25 2 2" xfId="25970" xr:uid="{1AE4AE54-C3CA-4ECB-83DC-2B77048C7497}"/>
    <cellStyle name="Input 2 3 25 2 3" xfId="25971" xr:uid="{95F1E883-D59C-4950-BFA9-8DC111C32C07}"/>
    <cellStyle name="Input 2 3 25 2 4" xfId="25972" xr:uid="{E78CC59A-AC31-4189-8FD6-A1D925095186}"/>
    <cellStyle name="Input 2 3 25 2 5" xfId="25973" xr:uid="{5CBBDE40-F38C-4052-BF90-AF9D20D8647A}"/>
    <cellStyle name="Input 2 3 25 2 6" xfId="25974" xr:uid="{3E034D27-C6AB-4AA8-B626-7FA64436FBEF}"/>
    <cellStyle name="Input 2 3 25 3" xfId="25975" xr:uid="{18E76840-2D02-4C6B-9B9E-14D3D1E47964}"/>
    <cellStyle name="Input 2 3 25 3 2" xfId="25976" xr:uid="{B0FE55E0-C70D-422C-A417-7A1A23BAD3D0}"/>
    <cellStyle name="Input 2 3 25 3 3" xfId="25977" xr:uid="{9BEBF1EE-8B21-4348-B2B8-1659FF68FD52}"/>
    <cellStyle name="Input 2 3 25 4" xfId="25978" xr:uid="{6B0B3AFD-14FA-48F5-A402-E51B0BADF485}"/>
    <cellStyle name="Input 2 3 25 4 2" xfId="25979" xr:uid="{2041C118-81BA-44F6-91E3-B2E2518D6C17}"/>
    <cellStyle name="Input 2 3 25 4 3" xfId="25980" xr:uid="{7B80C466-58B1-40B0-8FF1-6F99BA0A9D68}"/>
    <cellStyle name="Input 2 3 25 5" xfId="25981" xr:uid="{11E35D6E-D72E-4242-8278-4D6A16D090B1}"/>
    <cellStyle name="Input 2 3 25 5 2" xfId="25982" xr:uid="{D20B4406-FFDD-4E7F-8853-60EF83547297}"/>
    <cellStyle name="Input 2 3 25 5 3" xfId="25983" xr:uid="{2CA03DC0-2D4A-427F-A876-AF65D2E3E2B8}"/>
    <cellStyle name="Input 2 3 25 6" xfId="25984" xr:uid="{C11922A0-4E3F-4B88-957F-260D611332FE}"/>
    <cellStyle name="Input 2 3 25 6 2" xfId="25985" xr:uid="{D97542AB-1B05-4103-851E-ED0AC648B952}"/>
    <cellStyle name="Input 2 3 25 6 3" xfId="25986" xr:uid="{D21D58AA-D600-4F1E-AAB7-53A2CD8E3723}"/>
    <cellStyle name="Input 2 3 25 7" xfId="25987" xr:uid="{65B02442-21CB-43F5-B705-B4B5DE707D99}"/>
    <cellStyle name="Input 2 3 25 8" xfId="25988" xr:uid="{24E71F84-5461-46B8-9538-F9D6723E5519}"/>
    <cellStyle name="Input 2 3 26" xfId="25989" xr:uid="{411F3F35-5452-4B85-AF7C-6D48E1D85D79}"/>
    <cellStyle name="Input 2 3 26 2" xfId="25990" xr:uid="{A50E1A3D-E860-4F7C-B343-79E9B9D0FCD5}"/>
    <cellStyle name="Input 2 3 26 2 2" xfId="25991" xr:uid="{64105BC6-0E6B-484E-9620-882C0D85C059}"/>
    <cellStyle name="Input 2 3 26 2 3" xfId="25992" xr:uid="{8EFC73A2-55E9-49C9-B225-03AC0F10D2DE}"/>
    <cellStyle name="Input 2 3 26 2 4" xfId="25993" xr:uid="{E5B735E2-675C-42D1-A7FD-272D29FAB854}"/>
    <cellStyle name="Input 2 3 26 2 5" xfId="25994" xr:uid="{A5910A20-7BE7-4CC6-B42A-08E664829C92}"/>
    <cellStyle name="Input 2 3 26 2 6" xfId="25995" xr:uid="{F7C38494-6C16-499E-A243-4A50D0764BF8}"/>
    <cellStyle name="Input 2 3 26 3" xfId="25996" xr:uid="{F797406B-1A07-4A1A-99BB-3AD9E416486D}"/>
    <cellStyle name="Input 2 3 26 3 2" xfId="25997" xr:uid="{B96C224B-63BF-4BC6-84BF-154C88AF082B}"/>
    <cellStyle name="Input 2 3 26 3 3" xfId="25998" xr:uid="{464084F9-C24C-4E40-9D7C-A9FE8BA50B63}"/>
    <cellStyle name="Input 2 3 26 4" xfId="25999" xr:uid="{04870253-AD3A-4252-9B85-D1ABCAD1DDC1}"/>
    <cellStyle name="Input 2 3 26 4 2" xfId="26000" xr:uid="{4169F869-674D-4896-A130-CBE5D29D6121}"/>
    <cellStyle name="Input 2 3 26 4 3" xfId="26001" xr:uid="{BB9C7F99-629E-4AFE-ACDF-8B003EEFB46D}"/>
    <cellStyle name="Input 2 3 26 5" xfId="26002" xr:uid="{7E1FB8F2-5B84-4C55-8600-BC21D5321248}"/>
    <cellStyle name="Input 2 3 26 5 2" xfId="26003" xr:uid="{204E848B-5750-4824-ACE2-6D8B591F023F}"/>
    <cellStyle name="Input 2 3 26 5 3" xfId="26004" xr:uid="{529A0789-BC14-458C-AA32-05CCF99DDF02}"/>
    <cellStyle name="Input 2 3 26 6" xfId="26005" xr:uid="{3391D9AC-F271-4015-B45E-8205E96E468A}"/>
    <cellStyle name="Input 2 3 26 6 2" xfId="26006" xr:uid="{F9392ACC-ABF5-4EFB-8B13-B510F6F15B6E}"/>
    <cellStyle name="Input 2 3 26 6 3" xfId="26007" xr:uid="{2DFFA7E7-EBFC-47E8-B7DB-286E0B158423}"/>
    <cellStyle name="Input 2 3 26 7" xfId="26008" xr:uid="{09A6B349-58AD-4734-972B-D8A925A15DB9}"/>
    <cellStyle name="Input 2 3 26 8" xfId="26009" xr:uid="{BB16AFD1-3CB7-4A5A-B939-A7AF058C4D61}"/>
    <cellStyle name="Input 2 3 27" xfId="26010" xr:uid="{7F0BA2EE-DD28-486F-B854-55D992B6CAC6}"/>
    <cellStyle name="Input 2 3 27 2" xfId="26011" xr:uid="{4DFAD9B3-B67C-4B4A-B801-A966A69FE4D7}"/>
    <cellStyle name="Input 2 3 27 2 2" xfId="26012" xr:uid="{8DD95040-4EC4-4F86-BECF-7CE7DF630EC7}"/>
    <cellStyle name="Input 2 3 27 2 3" xfId="26013" xr:uid="{EB7096CD-8FD9-41E2-9DBF-FA6282BE5B57}"/>
    <cellStyle name="Input 2 3 27 2 4" xfId="26014" xr:uid="{054B5761-FAEC-4024-B1DE-F6D52330B29D}"/>
    <cellStyle name="Input 2 3 27 2 5" xfId="26015" xr:uid="{BE83FCB1-18EC-496C-81C7-55DD5F0DCA50}"/>
    <cellStyle name="Input 2 3 27 2 6" xfId="26016" xr:uid="{F827F54D-CB1C-4DA6-993E-ED052940B192}"/>
    <cellStyle name="Input 2 3 27 3" xfId="26017" xr:uid="{A289348C-ED46-4911-8DD9-63E596AA9193}"/>
    <cellStyle name="Input 2 3 27 3 2" xfId="26018" xr:uid="{0D0FECC8-CBB6-4283-A015-AA6AAC1EFC61}"/>
    <cellStyle name="Input 2 3 27 3 3" xfId="26019" xr:uid="{A1FB5BB5-C0DC-4D05-93CD-C3BD71406278}"/>
    <cellStyle name="Input 2 3 27 4" xfId="26020" xr:uid="{28ADDBA5-5E00-4F24-9A09-6B8FF0896A4E}"/>
    <cellStyle name="Input 2 3 27 4 2" xfId="26021" xr:uid="{9DD57937-821A-4536-80FE-043428132CF9}"/>
    <cellStyle name="Input 2 3 27 4 3" xfId="26022" xr:uid="{86B5358F-2030-45DB-BA74-AFF0E1778728}"/>
    <cellStyle name="Input 2 3 27 5" xfId="26023" xr:uid="{7BEDC446-1563-43E3-817E-6708867E0DC8}"/>
    <cellStyle name="Input 2 3 27 5 2" xfId="26024" xr:uid="{61E017E6-364F-466A-B30C-EF09692C0B67}"/>
    <cellStyle name="Input 2 3 27 5 3" xfId="26025" xr:uid="{B02A3635-F27F-4777-A843-C5EBFF33B24D}"/>
    <cellStyle name="Input 2 3 27 6" xfId="26026" xr:uid="{36F0DDD0-2A7C-4E3E-9D6F-B5E58E98AB36}"/>
    <cellStyle name="Input 2 3 27 6 2" xfId="26027" xr:uid="{11DAC1B5-9429-44CF-B7E4-8F4825D58363}"/>
    <cellStyle name="Input 2 3 27 6 3" xfId="26028" xr:uid="{F2023C25-1C0E-48B3-8D00-C00900439C8D}"/>
    <cellStyle name="Input 2 3 27 7" xfId="26029" xr:uid="{25C49C9E-87C2-428C-BC79-FFAC527F46EA}"/>
    <cellStyle name="Input 2 3 27 8" xfId="26030" xr:uid="{148DB130-5024-41F1-95EB-6266340FE11F}"/>
    <cellStyle name="Input 2 3 28" xfId="26031" xr:uid="{BB974AAD-8F75-4E5D-BDB5-997385239768}"/>
    <cellStyle name="Input 2 3 28 2" xfId="26032" xr:uid="{AA6CEA78-0372-49AD-A1E1-621C7511CEE5}"/>
    <cellStyle name="Input 2 3 28 2 2" xfId="26033" xr:uid="{F7455E0C-A286-425D-85FC-298F98AF02BB}"/>
    <cellStyle name="Input 2 3 28 2 3" xfId="26034" xr:uid="{F18E20FE-7B30-4A5E-8AC9-5F1B7F6B88D3}"/>
    <cellStyle name="Input 2 3 28 2 4" xfId="26035" xr:uid="{3241E964-8F62-4F65-A56F-4D41BA396510}"/>
    <cellStyle name="Input 2 3 28 2 5" xfId="26036" xr:uid="{382F31EF-99D6-43EE-A0C8-41CC89A7A791}"/>
    <cellStyle name="Input 2 3 28 2 6" xfId="26037" xr:uid="{DCDFB394-2009-47ED-AA33-B007FEBEF3CB}"/>
    <cellStyle name="Input 2 3 28 3" xfId="26038" xr:uid="{D316CE85-E90A-41D4-931B-75E94178EBD7}"/>
    <cellStyle name="Input 2 3 28 3 2" xfId="26039" xr:uid="{6AC0A500-51F8-42F1-8DCB-7E089FE89EB0}"/>
    <cellStyle name="Input 2 3 28 3 3" xfId="26040" xr:uid="{0E384796-D8EC-43E9-A7BA-60A88E806716}"/>
    <cellStyle name="Input 2 3 28 4" xfId="26041" xr:uid="{6968125E-6630-4E13-B2D2-66C569420CEF}"/>
    <cellStyle name="Input 2 3 28 4 2" xfId="26042" xr:uid="{D55083C8-91F0-4CB4-98CA-1B5EC2717258}"/>
    <cellStyle name="Input 2 3 28 4 3" xfId="26043" xr:uid="{8CF60E41-61A5-45F3-A25D-B7602C490818}"/>
    <cellStyle name="Input 2 3 28 5" xfId="26044" xr:uid="{F63C2B36-BD4B-4E7A-9597-4BA6220E590F}"/>
    <cellStyle name="Input 2 3 28 5 2" xfId="26045" xr:uid="{58B62F0D-9D45-4359-9D76-36557AAE9D1B}"/>
    <cellStyle name="Input 2 3 28 5 3" xfId="26046" xr:uid="{62FDE8F1-5F11-4FC3-BF94-CF9E628F7F17}"/>
    <cellStyle name="Input 2 3 28 6" xfId="26047" xr:uid="{01E248C6-7D85-4961-85A0-10F742EE9C26}"/>
    <cellStyle name="Input 2 3 28 6 2" xfId="26048" xr:uid="{683D7DF2-B6B8-4468-9B2D-22F11F551082}"/>
    <cellStyle name="Input 2 3 28 6 3" xfId="26049" xr:uid="{99BCA092-71DC-472C-AAB2-72987F6118AF}"/>
    <cellStyle name="Input 2 3 28 7" xfId="26050" xr:uid="{73EA35A2-C2FC-410F-BB3D-09C38B679CD1}"/>
    <cellStyle name="Input 2 3 28 8" xfId="26051" xr:uid="{F2B84845-151B-479D-A047-DACDF1F9600E}"/>
    <cellStyle name="Input 2 3 29" xfId="26052" xr:uid="{578A527A-B09F-43F6-A60E-A3E36AA070AD}"/>
    <cellStyle name="Input 2 3 29 2" xfId="26053" xr:uid="{DE7F536D-1743-4E8E-BB98-8CC5CFF588B3}"/>
    <cellStyle name="Input 2 3 29 2 2" xfId="26054" xr:uid="{BE30230B-B661-4E6D-B360-D30485997C3C}"/>
    <cellStyle name="Input 2 3 29 2 3" xfId="26055" xr:uid="{4E7E97C9-5B1A-448E-95B4-A2BB334A889A}"/>
    <cellStyle name="Input 2 3 29 2 4" xfId="26056" xr:uid="{59FD4D9C-EF97-40E8-A293-1EEA52D32EE8}"/>
    <cellStyle name="Input 2 3 29 2 5" xfId="26057" xr:uid="{B2640935-B09E-49AE-A919-813191C90EB0}"/>
    <cellStyle name="Input 2 3 29 2 6" xfId="26058" xr:uid="{4F2435B4-9363-4BAA-A701-801E160CFBD0}"/>
    <cellStyle name="Input 2 3 29 3" xfId="26059" xr:uid="{A718B769-D360-4B83-9B19-9338056D91D2}"/>
    <cellStyle name="Input 2 3 29 3 2" xfId="26060" xr:uid="{94879538-D730-46A6-9DA2-73E57AC1F5B5}"/>
    <cellStyle name="Input 2 3 29 3 3" xfId="26061" xr:uid="{9227F9A9-657D-4C87-A95F-51A8AF28CA8B}"/>
    <cellStyle name="Input 2 3 29 4" xfId="26062" xr:uid="{2F131962-A2E3-4D78-AACB-9A498C24DF8C}"/>
    <cellStyle name="Input 2 3 29 4 2" xfId="26063" xr:uid="{776D59A1-ED66-4809-BD78-ADFCF21F87BF}"/>
    <cellStyle name="Input 2 3 29 4 3" xfId="26064" xr:uid="{35BE6CF7-585A-4CF2-AD94-A44132668DFA}"/>
    <cellStyle name="Input 2 3 29 5" xfId="26065" xr:uid="{9DE3EC70-A59D-47FA-BFEA-750939023EA6}"/>
    <cellStyle name="Input 2 3 29 5 2" xfId="26066" xr:uid="{0B98E43B-0114-4F3C-917E-CB97ADB48FF2}"/>
    <cellStyle name="Input 2 3 29 5 3" xfId="26067" xr:uid="{5BC67496-094C-4704-8590-A7535DB7DD4F}"/>
    <cellStyle name="Input 2 3 29 6" xfId="26068" xr:uid="{B62DD7EB-0083-4C92-9C87-18CDDD7800B1}"/>
    <cellStyle name="Input 2 3 29 6 2" xfId="26069" xr:uid="{351195A7-5374-4987-A508-58D352A3FD81}"/>
    <cellStyle name="Input 2 3 29 6 3" xfId="26070" xr:uid="{92C08CFF-1BE5-4F3B-8FB1-FA9051267A15}"/>
    <cellStyle name="Input 2 3 29 7" xfId="26071" xr:uid="{7DC18F84-C9A1-410F-B895-BC5CFE526559}"/>
    <cellStyle name="Input 2 3 29 8" xfId="26072" xr:uid="{4E0FEDB2-39AE-480D-995E-BC47B2569FAC}"/>
    <cellStyle name="Input 2 3 3" xfId="26073" xr:uid="{D4BB339E-D92C-4FD7-84A0-156A1F2C3196}"/>
    <cellStyle name="Input 2 3 3 2" xfId="26074" xr:uid="{C2E65627-F709-4385-811C-171CCDA085D4}"/>
    <cellStyle name="Input 2 3 3 2 2" xfId="26075" xr:uid="{35B2552A-4927-4720-8838-DFF9B1B23AED}"/>
    <cellStyle name="Input 2 3 3 2 3" xfId="26076" xr:uid="{0375FF17-2DBD-4307-837A-61ABA3AFB471}"/>
    <cellStyle name="Input 2 3 3 2 4" xfId="26077" xr:uid="{C17B3212-1571-40DC-8730-0B84D4C7E8B3}"/>
    <cellStyle name="Input 2 3 3 2 5" xfId="26078" xr:uid="{1A36F2F8-0243-47D3-BA19-B421FBC45AA3}"/>
    <cellStyle name="Input 2 3 3 2 6" xfId="26079" xr:uid="{ECE24F59-3CD0-4ED2-B00A-5415D718577B}"/>
    <cellStyle name="Input 2 3 3 3" xfId="26080" xr:uid="{1975367A-8FBD-48AA-93B8-B58A84C5FF14}"/>
    <cellStyle name="Input 2 3 3 3 2" xfId="26081" xr:uid="{9A014AAE-0CB4-4ABC-A999-DCB2F05FB34E}"/>
    <cellStyle name="Input 2 3 3 3 3" xfId="26082" xr:uid="{8FEE98FA-7441-439D-8219-557C851BC434}"/>
    <cellStyle name="Input 2 3 3 4" xfId="26083" xr:uid="{FA473A14-EEF4-441B-AF0F-BDD96389956D}"/>
    <cellStyle name="Input 2 3 3 4 2" xfId="26084" xr:uid="{938D1DE4-A432-4678-9647-6C4F2BAB8A9D}"/>
    <cellStyle name="Input 2 3 3 4 3" xfId="26085" xr:uid="{BF96905B-DFF1-49F3-8B48-03C6069B5753}"/>
    <cellStyle name="Input 2 3 3 5" xfId="26086" xr:uid="{B377AF44-88FF-4798-B0C6-CE14FF5D6BDF}"/>
    <cellStyle name="Input 2 3 3 5 2" xfId="26087" xr:uid="{7D36E387-D1A9-44FD-BA11-11257869DF13}"/>
    <cellStyle name="Input 2 3 3 5 3" xfId="26088" xr:uid="{E49F2ED6-FC96-4F1B-9045-61E28827383A}"/>
    <cellStyle name="Input 2 3 3 6" xfId="26089" xr:uid="{9F034DEE-4C9B-4A13-81A3-EDCE48201807}"/>
    <cellStyle name="Input 2 3 3 6 2" xfId="26090" xr:uid="{2DBFBA62-A8A2-4536-AA74-81AD502F49F9}"/>
    <cellStyle name="Input 2 3 3 6 3" xfId="26091" xr:uid="{C29F4D70-55B1-4F36-9CB7-88E9A7450C90}"/>
    <cellStyle name="Input 2 3 3 7" xfId="26092" xr:uid="{58D84229-3936-455A-AC2B-FBF312DE954B}"/>
    <cellStyle name="Input 2 3 3 8" xfId="26093" xr:uid="{61085EFC-6015-41E7-9C0B-CAC4217B8D86}"/>
    <cellStyle name="Input 2 3 30" xfId="26094" xr:uid="{174804DD-6A46-4CB3-90CC-FB388116C02D}"/>
    <cellStyle name="Input 2 3 30 2" xfId="26095" xr:uid="{158C0B36-319B-4D1E-8518-B6B918DE134F}"/>
    <cellStyle name="Input 2 3 30 2 2" xfId="26096" xr:uid="{2D26AE43-B8C9-4F39-AB89-0BE0C5030BAA}"/>
    <cellStyle name="Input 2 3 30 2 3" xfId="26097" xr:uid="{8EDA29F0-1EA8-4F5E-8E02-64FED19515AD}"/>
    <cellStyle name="Input 2 3 30 2 4" xfId="26098" xr:uid="{44772D42-FEFC-4AF3-A776-1469E272A5BB}"/>
    <cellStyle name="Input 2 3 30 2 5" xfId="26099" xr:uid="{B581453D-4231-42FB-8EF9-6CF734914340}"/>
    <cellStyle name="Input 2 3 30 2 6" xfId="26100" xr:uid="{C0E1DE8B-0B8C-4D46-B60D-CD54051FD4A9}"/>
    <cellStyle name="Input 2 3 30 3" xfId="26101" xr:uid="{5CB4724C-94B1-47E0-B0D4-8EBA5F09579F}"/>
    <cellStyle name="Input 2 3 30 3 2" xfId="26102" xr:uid="{8EFDBF05-F001-4F31-B153-F48061A43B66}"/>
    <cellStyle name="Input 2 3 30 3 3" xfId="26103" xr:uid="{3C1A3418-D0FA-4D85-B9B6-6EFD44684D25}"/>
    <cellStyle name="Input 2 3 30 4" xfId="26104" xr:uid="{9B0C98E8-6064-44B5-AEC1-31A4B93851FE}"/>
    <cellStyle name="Input 2 3 30 4 2" xfId="26105" xr:uid="{8D853F1E-9D71-42F3-A3C9-96400091DD89}"/>
    <cellStyle name="Input 2 3 30 4 3" xfId="26106" xr:uid="{6AD0CF3D-D317-4FC7-8D73-36AC5758B108}"/>
    <cellStyle name="Input 2 3 30 5" xfId="26107" xr:uid="{795F6BDF-1ABE-49F5-9111-5219D484F410}"/>
    <cellStyle name="Input 2 3 30 5 2" xfId="26108" xr:uid="{BD81036C-F0A3-4256-B68E-1B395770D875}"/>
    <cellStyle name="Input 2 3 30 5 3" xfId="26109" xr:uid="{F9E7C9CC-06EB-475B-864D-9B5681D650E6}"/>
    <cellStyle name="Input 2 3 30 6" xfId="26110" xr:uid="{466729D0-8006-462E-95A4-F7DB69E3142D}"/>
    <cellStyle name="Input 2 3 30 6 2" xfId="26111" xr:uid="{8EE35736-32F0-47A7-8E9A-DE058AF9845E}"/>
    <cellStyle name="Input 2 3 30 6 3" xfId="26112" xr:uid="{3639EB00-E13A-4DCA-8423-5E19E1D7255E}"/>
    <cellStyle name="Input 2 3 30 7" xfId="26113" xr:uid="{95D12515-BB06-4AD1-BEB0-4B8127A995FE}"/>
    <cellStyle name="Input 2 3 30 8" xfId="26114" xr:uid="{7297CEFE-EE28-4827-B49B-9F880BD7F29F}"/>
    <cellStyle name="Input 2 3 31" xfId="26115" xr:uid="{B6F90AB9-68E8-4B6E-8D94-790DF5DB0811}"/>
    <cellStyle name="Input 2 3 31 2" xfId="26116" xr:uid="{F90FD722-0232-43E8-A0DA-E6A336C697B2}"/>
    <cellStyle name="Input 2 3 31 2 2" xfId="26117" xr:uid="{696E7C9B-E3EA-42D9-A208-C88549CA1D20}"/>
    <cellStyle name="Input 2 3 31 2 3" xfId="26118" xr:uid="{A15736DE-155E-497C-A192-258EA054A341}"/>
    <cellStyle name="Input 2 3 31 2 4" xfId="26119" xr:uid="{1EB3AF3A-43BB-449D-9343-83B3DEF73E70}"/>
    <cellStyle name="Input 2 3 31 2 5" xfId="26120" xr:uid="{7E087A9D-9B57-4DE1-8C6A-9EDD17043D71}"/>
    <cellStyle name="Input 2 3 31 2 6" xfId="26121" xr:uid="{6E482DD9-A12E-48A0-A497-F7679DAA6BD3}"/>
    <cellStyle name="Input 2 3 31 3" xfId="26122" xr:uid="{9677923D-2DAD-44CF-B340-9BD25C5C0F14}"/>
    <cellStyle name="Input 2 3 31 3 2" xfId="26123" xr:uid="{BBD51E30-4E83-4F1A-8DF7-6F7D8B158C85}"/>
    <cellStyle name="Input 2 3 31 3 3" xfId="26124" xr:uid="{A396C207-69DA-4CF1-8B46-9909E5E32D07}"/>
    <cellStyle name="Input 2 3 31 4" xfId="26125" xr:uid="{BC031D75-61C3-4785-90E3-F5CFC389C730}"/>
    <cellStyle name="Input 2 3 31 4 2" xfId="26126" xr:uid="{4752C563-3C8C-472C-8010-9AD8151F5CB4}"/>
    <cellStyle name="Input 2 3 31 4 3" xfId="26127" xr:uid="{50DB3D9B-68CA-480B-B33F-547A8933A505}"/>
    <cellStyle name="Input 2 3 31 5" xfId="26128" xr:uid="{7EEDC078-EE0A-4EB0-92F0-8BF4E6D6D1E8}"/>
    <cellStyle name="Input 2 3 31 5 2" xfId="26129" xr:uid="{0C543D59-4BFF-4B5E-BA5D-361D3512CFBF}"/>
    <cellStyle name="Input 2 3 31 5 3" xfId="26130" xr:uid="{86B35BFE-7666-431D-9398-E95B89889AE0}"/>
    <cellStyle name="Input 2 3 31 6" xfId="26131" xr:uid="{BA51CA5E-4134-4A55-9815-CB67DC25D5A8}"/>
    <cellStyle name="Input 2 3 31 6 2" xfId="26132" xr:uid="{4A67B773-4817-4130-AFBE-537A6D0039D1}"/>
    <cellStyle name="Input 2 3 31 6 3" xfId="26133" xr:uid="{16990E40-CDD5-4542-B4E6-6D3306D0948F}"/>
    <cellStyle name="Input 2 3 31 7" xfId="26134" xr:uid="{BBB396AC-2B1D-48DB-AB33-F95179CF927F}"/>
    <cellStyle name="Input 2 3 31 8" xfId="26135" xr:uid="{9AAB3417-5703-4D0B-9E6C-FD6735C59291}"/>
    <cellStyle name="Input 2 3 32" xfId="26136" xr:uid="{A5544EC0-4A60-4575-A6BA-2F74EAAC2517}"/>
    <cellStyle name="Input 2 3 32 2" xfId="26137" xr:uid="{B75EDE04-FFCC-4225-8F30-EB2156CF8D62}"/>
    <cellStyle name="Input 2 3 32 2 2" xfId="26138" xr:uid="{DF8EB465-44D6-4593-80A2-6CEF6F85877B}"/>
    <cellStyle name="Input 2 3 32 2 3" xfId="26139" xr:uid="{6977445D-1CE8-4005-8A4E-342D080F78F1}"/>
    <cellStyle name="Input 2 3 32 2 4" xfId="26140" xr:uid="{E40D88AA-8F86-4B76-A960-07B5BEEDA355}"/>
    <cellStyle name="Input 2 3 32 2 5" xfId="26141" xr:uid="{8965427A-FA46-4331-9DDD-594318083423}"/>
    <cellStyle name="Input 2 3 32 2 6" xfId="26142" xr:uid="{B5E5419F-982E-46CD-9EB4-6478BEAF4285}"/>
    <cellStyle name="Input 2 3 32 3" xfId="26143" xr:uid="{77BF80BF-A384-463F-82E5-48B6F1004E05}"/>
    <cellStyle name="Input 2 3 32 3 2" xfId="26144" xr:uid="{99B24ABD-A794-4CE8-8BA3-D000F6DA6D9D}"/>
    <cellStyle name="Input 2 3 32 3 3" xfId="26145" xr:uid="{7EEC47E7-F5B7-432F-B832-6D81D8F6DCF7}"/>
    <cellStyle name="Input 2 3 32 4" xfId="26146" xr:uid="{19033104-36FD-4F26-88FB-A00F22C83914}"/>
    <cellStyle name="Input 2 3 32 4 2" xfId="26147" xr:uid="{B6806ABC-CBED-499E-B846-8305455CEE8E}"/>
    <cellStyle name="Input 2 3 32 4 3" xfId="26148" xr:uid="{4E2D3411-D055-4120-B189-7210169AE63F}"/>
    <cellStyle name="Input 2 3 32 5" xfId="26149" xr:uid="{54E1C493-BB95-41D6-8A3A-07BC35AE21C0}"/>
    <cellStyle name="Input 2 3 32 5 2" xfId="26150" xr:uid="{2323A7BF-D819-44D1-A5C4-37FCDCEDCCAD}"/>
    <cellStyle name="Input 2 3 32 5 3" xfId="26151" xr:uid="{8D8F4CB0-8346-4E11-A992-EC44A43B1C06}"/>
    <cellStyle name="Input 2 3 32 6" xfId="26152" xr:uid="{C69D5DB6-A459-4953-A7CB-31A9096ED85C}"/>
    <cellStyle name="Input 2 3 32 6 2" xfId="26153" xr:uid="{E69F1222-E6B2-4C70-900C-AED53F8852DD}"/>
    <cellStyle name="Input 2 3 32 6 3" xfId="26154" xr:uid="{17A5B7BC-88F1-4D99-BD8A-C58F3F38821C}"/>
    <cellStyle name="Input 2 3 32 7" xfId="26155" xr:uid="{2676D9C3-702F-48F2-8E0E-311815763B96}"/>
    <cellStyle name="Input 2 3 32 8" xfId="26156" xr:uid="{99D901D9-1766-486A-930E-75C8BECE4D14}"/>
    <cellStyle name="Input 2 3 33" xfId="26157" xr:uid="{CCC78785-72E2-4787-9811-FA1150BE509E}"/>
    <cellStyle name="Input 2 3 33 2" xfId="26158" xr:uid="{632C7495-3A41-4E96-9898-04EE792CC959}"/>
    <cellStyle name="Input 2 3 33 2 2" xfId="26159" xr:uid="{FE990A97-365A-4A91-800B-03A1E140A3ED}"/>
    <cellStyle name="Input 2 3 33 2 3" xfId="26160" xr:uid="{FD41B6FA-8618-4CB2-97C0-383A1D33069A}"/>
    <cellStyle name="Input 2 3 33 2 4" xfId="26161" xr:uid="{79B2293B-BF23-4B90-9B76-BF826DB7FF07}"/>
    <cellStyle name="Input 2 3 33 2 5" xfId="26162" xr:uid="{5A353116-D8F7-4E2D-A7FA-94270A144A53}"/>
    <cellStyle name="Input 2 3 33 2 6" xfId="26163" xr:uid="{5647FDD7-A8DC-40E6-91DE-9DAFAF70BC59}"/>
    <cellStyle name="Input 2 3 33 3" xfId="26164" xr:uid="{2F24CE66-89FA-4FB8-BCE7-D92ACA23CF9C}"/>
    <cellStyle name="Input 2 3 33 3 2" xfId="26165" xr:uid="{71659531-A177-4B2B-BA13-2AC540BCFC24}"/>
    <cellStyle name="Input 2 3 33 3 3" xfId="26166" xr:uid="{1CAA0BCD-0C6E-4D7F-9EE5-1E994DF50C65}"/>
    <cellStyle name="Input 2 3 33 4" xfId="26167" xr:uid="{05F4EE46-CC99-40E2-BE7E-FDCA17CD86F5}"/>
    <cellStyle name="Input 2 3 33 4 2" xfId="26168" xr:uid="{42C3E3A0-737C-4F52-AAFD-9EA9A07D2239}"/>
    <cellStyle name="Input 2 3 33 4 3" xfId="26169" xr:uid="{5217AAB0-2003-49CC-B9E4-821C1F7B36EE}"/>
    <cellStyle name="Input 2 3 33 5" xfId="26170" xr:uid="{331A6543-D621-4755-AA30-A8E1739B447F}"/>
    <cellStyle name="Input 2 3 33 5 2" xfId="26171" xr:uid="{2C08067E-ED65-4A57-8217-4F7CE73D49A2}"/>
    <cellStyle name="Input 2 3 33 5 3" xfId="26172" xr:uid="{BF4F2159-771B-4F60-AF2A-15D2AB054EFA}"/>
    <cellStyle name="Input 2 3 33 6" xfId="26173" xr:uid="{876EC113-810D-4901-AA39-2F72D6053EA0}"/>
    <cellStyle name="Input 2 3 33 6 2" xfId="26174" xr:uid="{70471B43-3A27-45BC-88B1-13E1D029B7AB}"/>
    <cellStyle name="Input 2 3 33 6 3" xfId="26175" xr:uid="{DC664950-0016-458F-BFCB-0444F7BFF00F}"/>
    <cellStyle name="Input 2 3 33 7" xfId="26176" xr:uid="{114A2E57-CA1A-43E5-9AA3-115B980CAA84}"/>
    <cellStyle name="Input 2 3 33 8" xfId="26177" xr:uid="{D228058A-A06D-4C07-BE70-FF5639F6D620}"/>
    <cellStyle name="Input 2 3 34" xfId="26178" xr:uid="{2824F276-3687-495A-B6FE-E9C554B9F7B4}"/>
    <cellStyle name="Input 2 3 34 2" xfId="26179" xr:uid="{1E16C5DF-AFDB-4927-B8FE-7F015D453BAF}"/>
    <cellStyle name="Input 2 3 34 2 2" xfId="26180" xr:uid="{221B6A6D-9EC5-434E-80C7-35BB158D904D}"/>
    <cellStyle name="Input 2 3 34 2 3" xfId="26181" xr:uid="{9E7B0B4F-F905-4600-B88A-99C5BC8C0B8D}"/>
    <cellStyle name="Input 2 3 34 2 4" xfId="26182" xr:uid="{130458F8-0CCD-4B3C-97F4-CF1B21DD1CFA}"/>
    <cellStyle name="Input 2 3 34 2 5" xfId="26183" xr:uid="{C9A1066A-82E2-4A54-9978-FD0A851443C7}"/>
    <cellStyle name="Input 2 3 34 2 6" xfId="26184" xr:uid="{78531D13-B9DB-481F-9BFB-22F35BBEA8CE}"/>
    <cellStyle name="Input 2 3 34 3" xfId="26185" xr:uid="{29FB5551-5036-42EA-8F0E-493F6A3AC5C2}"/>
    <cellStyle name="Input 2 3 34 3 2" xfId="26186" xr:uid="{76DC061F-F46A-49F0-9505-1E0FD5CD3C36}"/>
    <cellStyle name="Input 2 3 34 3 3" xfId="26187" xr:uid="{05AE7CAA-DDDA-41DF-A006-2DD6285A456D}"/>
    <cellStyle name="Input 2 3 34 4" xfId="26188" xr:uid="{10CE16C9-68E4-4497-A7B9-B754B5AEDEAD}"/>
    <cellStyle name="Input 2 3 34 4 2" xfId="26189" xr:uid="{0BA5B5A3-DB8F-4A1B-89CE-5C4AFEB4D623}"/>
    <cellStyle name="Input 2 3 34 4 3" xfId="26190" xr:uid="{440F1D42-212E-4E9C-AF1A-8A71048CB625}"/>
    <cellStyle name="Input 2 3 34 5" xfId="26191" xr:uid="{36588082-E8C9-4742-9928-811BBB42570A}"/>
    <cellStyle name="Input 2 3 34 5 2" xfId="26192" xr:uid="{237901E8-AB71-4F5F-854D-32DB3AE1145A}"/>
    <cellStyle name="Input 2 3 34 5 3" xfId="26193" xr:uid="{61D4223C-E558-40D3-8BCB-51C809C456B5}"/>
    <cellStyle name="Input 2 3 34 6" xfId="26194" xr:uid="{C6ECB126-924C-4952-B7B5-467F050E21A6}"/>
    <cellStyle name="Input 2 3 34 6 2" xfId="26195" xr:uid="{69492269-C690-45A0-80EF-9EE794B25115}"/>
    <cellStyle name="Input 2 3 34 6 3" xfId="26196" xr:uid="{93C48117-3623-403D-AAD6-6168631F3C2E}"/>
    <cellStyle name="Input 2 3 34 7" xfId="26197" xr:uid="{8E8B122C-FC51-49C4-BD55-06BBC2DB9773}"/>
    <cellStyle name="Input 2 3 34 8" xfId="26198" xr:uid="{AB0DC1D2-4A0C-443E-884D-C6FC58727545}"/>
    <cellStyle name="Input 2 3 35" xfId="26199" xr:uid="{2A16566D-B62D-4AE3-8D3D-8F9F690577CA}"/>
    <cellStyle name="Input 2 3 35 2" xfId="26200" xr:uid="{95B0346E-2E58-4AFD-A37D-AB1E3485E4C4}"/>
    <cellStyle name="Input 2 3 35 2 2" xfId="26201" xr:uid="{D1094B0C-97ED-4A1A-B94C-ABBF18694A89}"/>
    <cellStyle name="Input 2 3 35 2 3" xfId="26202" xr:uid="{46C14D60-F100-4BC7-AE1F-32C101BB5CF3}"/>
    <cellStyle name="Input 2 3 35 2 4" xfId="26203" xr:uid="{1D503574-0CA0-4769-AFB6-24D1CD76C910}"/>
    <cellStyle name="Input 2 3 35 2 5" xfId="26204" xr:uid="{E0BEEF73-9D4D-4F8E-96B1-3024B0831F19}"/>
    <cellStyle name="Input 2 3 35 2 6" xfId="26205" xr:uid="{2380036A-26A4-4F3A-8A9F-93B15609E5B3}"/>
    <cellStyle name="Input 2 3 35 3" xfId="26206" xr:uid="{CDF17272-32BA-4640-9B93-47F90183C262}"/>
    <cellStyle name="Input 2 3 35 3 2" xfId="26207" xr:uid="{712EF003-248C-45D0-93CD-2F2D891D7A9F}"/>
    <cellStyle name="Input 2 3 35 3 3" xfId="26208" xr:uid="{39E954C5-FBBC-47A0-ACFA-F9CE05F0624A}"/>
    <cellStyle name="Input 2 3 35 4" xfId="26209" xr:uid="{A2D162E2-E478-4E0C-B73B-C6C77CF9A440}"/>
    <cellStyle name="Input 2 3 35 4 2" xfId="26210" xr:uid="{40E9CCCF-D38F-433F-8878-F60A7882C868}"/>
    <cellStyle name="Input 2 3 35 4 3" xfId="26211" xr:uid="{A7E29352-431A-4221-AA82-058EC753052E}"/>
    <cellStyle name="Input 2 3 35 5" xfId="26212" xr:uid="{E5F91C29-2093-4C54-ADF7-618CA4F4DBB6}"/>
    <cellStyle name="Input 2 3 35 5 2" xfId="26213" xr:uid="{B3B7F7F3-A9D6-40C6-B7CB-4294858446AD}"/>
    <cellStyle name="Input 2 3 35 5 3" xfId="26214" xr:uid="{61DF9BAE-2494-41D0-896B-C1F1F1CA72C1}"/>
    <cellStyle name="Input 2 3 35 6" xfId="26215" xr:uid="{1B34CC04-2B0B-4CFA-8575-522B8822C8EC}"/>
    <cellStyle name="Input 2 3 35 6 2" xfId="26216" xr:uid="{4061587D-DA09-427A-A428-13E25FF16DC4}"/>
    <cellStyle name="Input 2 3 35 6 3" xfId="26217" xr:uid="{655BD333-8361-4C4F-9351-3218BBD032AD}"/>
    <cellStyle name="Input 2 3 35 7" xfId="26218" xr:uid="{B96913B1-8644-4443-8468-762CB3EC71D3}"/>
    <cellStyle name="Input 2 3 35 8" xfId="26219" xr:uid="{E6969CAA-FB41-4AB3-9E6E-D6104275090E}"/>
    <cellStyle name="Input 2 3 36" xfId="26220" xr:uid="{710815E6-596C-490D-9D1C-64D3794D288A}"/>
    <cellStyle name="Input 2 3 36 2" xfId="26221" xr:uid="{454B48EF-BEB9-4181-9D6F-C3CB310F83B1}"/>
    <cellStyle name="Input 2 3 36 3" xfId="26222" xr:uid="{141748D1-2875-4646-A9E6-3395D6E9FF69}"/>
    <cellStyle name="Input 2 3 36 4" xfId="26223" xr:uid="{587335F0-CB8F-4E8C-B231-DDBC70FB6675}"/>
    <cellStyle name="Input 2 3 36 5" xfId="26224" xr:uid="{9AD23055-5CA3-4400-BBF2-E782B85C5534}"/>
    <cellStyle name="Input 2 3 36 6" xfId="26225" xr:uid="{78DA5FAA-75C0-43C3-AB29-05752627C557}"/>
    <cellStyle name="Input 2 3 37" xfId="26226" xr:uid="{89EA5C86-7087-4341-A200-D7F26B67FF3A}"/>
    <cellStyle name="Input 2 3 37 2" xfId="26227" xr:uid="{F0A4B263-F0E3-4F8F-905D-EC644B777834}"/>
    <cellStyle name="Input 2 3 37 3" xfId="26228" xr:uid="{C198DE3C-E505-4A27-8165-0D99A0AFBF92}"/>
    <cellStyle name="Input 2 3 37 4" xfId="26229" xr:uid="{AF77D182-9D3B-4151-A95A-ABD39BD4405B}"/>
    <cellStyle name="Input 2 3 37 5" xfId="26230" xr:uid="{B9FF0426-269B-4151-9AAC-947A4CC8E3D1}"/>
    <cellStyle name="Input 2 3 37 6" xfId="26231" xr:uid="{85083272-1CE0-4CC6-87A1-3FD7A35EC33E}"/>
    <cellStyle name="Input 2 3 38" xfId="26232" xr:uid="{17D53A07-1F7C-4A43-B3DA-AF193CA7C067}"/>
    <cellStyle name="Input 2 3 38 2" xfId="26233" xr:uid="{6D9E7B68-7A5B-4E29-9127-C15EEDD903F1}"/>
    <cellStyle name="Input 2 3 38 3" xfId="26234" xr:uid="{35449038-D906-4C51-85DE-852E9E2A175D}"/>
    <cellStyle name="Input 2 3 39" xfId="26235" xr:uid="{9E0A1F8F-58F6-4563-B8DC-5C39DCFDB93E}"/>
    <cellStyle name="Input 2 3 39 2" xfId="26236" xr:uid="{65306B49-ABBD-4791-9957-795382FEDEBA}"/>
    <cellStyle name="Input 2 3 39 3" xfId="26237" xr:uid="{F02E88F2-CF99-4105-86D9-598A43B76CAB}"/>
    <cellStyle name="Input 2 3 4" xfId="26238" xr:uid="{122AA010-0C3F-4C7F-8034-B926E830755C}"/>
    <cellStyle name="Input 2 3 4 2" xfId="26239" xr:uid="{143E87BF-A76B-46ED-A716-2D38D5F76E98}"/>
    <cellStyle name="Input 2 3 4 2 2" xfId="26240" xr:uid="{84FC171B-4EA6-4BFE-9BDC-47492E78A9AA}"/>
    <cellStyle name="Input 2 3 4 2 3" xfId="26241" xr:uid="{397293EB-9616-478F-83C5-FC25EBF98994}"/>
    <cellStyle name="Input 2 3 4 2 4" xfId="26242" xr:uid="{9C74D8BC-BE3E-4ED3-A831-2AE65A4C8A83}"/>
    <cellStyle name="Input 2 3 4 2 5" xfId="26243" xr:uid="{61D8176F-15F6-4825-98B2-BB33A29902E8}"/>
    <cellStyle name="Input 2 3 4 2 6" xfId="26244" xr:uid="{9D7E842A-25DA-4685-9BC0-5C9949C3D88C}"/>
    <cellStyle name="Input 2 3 4 3" xfId="26245" xr:uid="{A4BFE6AE-195C-4E5C-966C-5DDF56B649EA}"/>
    <cellStyle name="Input 2 3 4 3 2" xfId="26246" xr:uid="{E3B83A1A-FFC8-4892-837B-ACA408EAB746}"/>
    <cellStyle name="Input 2 3 4 3 3" xfId="26247" xr:uid="{C59DEE6B-5BBE-4FC3-89B9-31358946FCD3}"/>
    <cellStyle name="Input 2 3 4 4" xfId="26248" xr:uid="{D13507A2-CECB-449F-B4B5-9F59B94FAD37}"/>
    <cellStyle name="Input 2 3 4 4 2" xfId="26249" xr:uid="{7044A42E-6021-4E62-8B59-AA02954896BA}"/>
    <cellStyle name="Input 2 3 4 4 3" xfId="26250" xr:uid="{453A39DC-C043-4FC5-BC4B-1E09DE67944B}"/>
    <cellStyle name="Input 2 3 4 5" xfId="26251" xr:uid="{8286680D-8015-4853-A5C4-B0ECB3656327}"/>
    <cellStyle name="Input 2 3 4 5 2" xfId="26252" xr:uid="{4D6EB4DC-CDCA-4C13-BCC5-AD1693FA22D6}"/>
    <cellStyle name="Input 2 3 4 5 3" xfId="26253" xr:uid="{FE1031C6-9126-417C-AFEC-C9F7AAF4259A}"/>
    <cellStyle name="Input 2 3 4 6" xfId="26254" xr:uid="{D62B9D69-2B37-4BD4-83C1-68CDFA6E31A6}"/>
    <cellStyle name="Input 2 3 4 6 2" xfId="26255" xr:uid="{8617C0E7-5C6B-48B9-AC2F-873EDA4DB8EC}"/>
    <cellStyle name="Input 2 3 4 6 3" xfId="26256" xr:uid="{2730A77C-5439-4CE9-B7CD-63C928AA7A43}"/>
    <cellStyle name="Input 2 3 4 7" xfId="26257" xr:uid="{4E01E078-1905-4EA7-9EE2-D349F7BEC45B}"/>
    <cellStyle name="Input 2 3 4 8" xfId="26258" xr:uid="{CE684E31-65E9-45EB-B819-7916F5889CBE}"/>
    <cellStyle name="Input 2 3 40" xfId="26259" xr:uid="{1EC585D3-3A6B-4122-A3ED-A86D620AA136}"/>
    <cellStyle name="Input 2 3 40 2" xfId="26260" xr:uid="{6DBF8DF9-2472-421A-A826-B5F29BCCC439}"/>
    <cellStyle name="Input 2 3 40 3" xfId="26261" xr:uid="{DE83647C-D6B0-40B2-ADCC-CBD6D2381B1D}"/>
    <cellStyle name="Input 2 3 41" xfId="26262" xr:uid="{35DDC914-D19A-4733-B248-66D8C5EC529C}"/>
    <cellStyle name="Input 2 3 42" xfId="26263" xr:uid="{E09C514D-F4C2-447E-9C0D-4C436F22F50F}"/>
    <cellStyle name="Input 2 3 5" xfId="26264" xr:uid="{814634A4-E67C-48AE-A66E-6B157DE94F1C}"/>
    <cellStyle name="Input 2 3 5 2" xfId="26265" xr:uid="{661E767B-5A69-48E8-AF9B-63BF31A540EC}"/>
    <cellStyle name="Input 2 3 5 2 2" xfId="26266" xr:uid="{85A0917C-B7F4-48E4-939A-B68C1E901644}"/>
    <cellStyle name="Input 2 3 5 2 3" xfId="26267" xr:uid="{46C647FA-5DBA-40A3-8A82-A1EF84073DDE}"/>
    <cellStyle name="Input 2 3 5 2 4" xfId="26268" xr:uid="{B546E59C-F8BE-4278-ABCF-2C8A2D0C7E51}"/>
    <cellStyle name="Input 2 3 5 2 5" xfId="26269" xr:uid="{937689DD-73AD-4867-AF51-E9EFBCF469F5}"/>
    <cellStyle name="Input 2 3 5 2 6" xfId="26270" xr:uid="{20762247-6C3F-4E7B-9F86-7E898352F571}"/>
    <cellStyle name="Input 2 3 5 3" xfId="26271" xr:uid="{F341D508-C1EB-4332-96AF-82441D84E764}"/>
    <cellStyle name="Input 2 3 5 3 2" xfId="26272" xr:uid="{5DCAA815-5650-473F-984D-A95557213E1C}"/>
    <cellStyle name="Input 2 3 5 3 3" xfId="26273" xr:uid="{3904F6B9-8FA2-48F9-9493-2AC2B7240889}"/>
    <cellStyle name="Input 2 3 5 4" xfId="26274" xr:uid="{667EF216-E4DE-4EFF-ACFD-CC389A1E680E}"/>
    <cellStyle name="Input 2 3 5 4 2" xfId="26275" xr:uid="{0FFECECD-2EEE-48CC-8910-A030A61717DB}"/>
    <cellStyle name="Input 2 3 5 4 3" xfId="26276" xr:uid="{0EEAF7E8-31C6-4DDE-9AFD-8EE208480805}"/>
    <cellStyle name="Input 2 3 5 5" xfId="26277" xr:uid="{32ADBF44-853D-4D18-925A-C81C35CEFF0F}"/>
    <cellStyle name="Input 2 3 5 5 2" xfId="26278" xr:uid="{7CBCD200-9082-4F64-9F03-6AAA10A74381}"/>
    <cellStyle name="Input 2 3 5 5 3" xfId="26279" xr:uid="{08B74E35-11AE-4A83-8CE5-5B42B42618DE}"/>
    <cellStyle name="Input 2 3 5 6" xfId="26280" xr:uid="{5333B2D6-692D-42A2-8237-9987A5390E38}"/>
    <cellStyle name="Input 2 3 5 6 2" xfId="26281" xr:uid="{EE338BC6-24EA-4C48-BB3D-22C43F8793BB}"/>
    <cellStyle name="Input 2 3 5 6 3" xfId="26282" xr:uid="{E404DC9D-2DCB-41EB-BCFE-34859D3A9668}"/>
    <cellStyle name="Input 2 3 5 7" xfId="26283" xr:uid="{D163E68E-2D01-4D37-A9A2-4F6F4EF132C5}"/>
    <cellStyle name="Input 2 3 5 8" xfId="26284" xr:uid="{DE991065-6058-4573-9E99-4B3432B99C0C}"/>
    <cellStyle name="Input 2 3 6" xfId="26285" xr:uid="{46DF9AEA-E2F5-4ADA-B06B-474F1FAE0502}"/>
    <cellStyle name="Input 2 3 6 2" xfId="26286" xr:uid="{E4335EA2-DB2D-4271-8778-AA25E9A610CB}"/>
    <cellStyle name="Input 2 3 6 2 2" xfId="26287" xr:uid="{3D254F80-A432-46ED-8180-46A4A7A4FA66}"/>
    <cellStyle name="Input 2 3 6 2 3" xfId="26288" xr:uid="{3FBE3863-C0C7-4E24-80B2-E24194EF06CE}"/>
    <cellStyle name="Input 2 3 6 2 4" xfId="26289" xr:uid="{E3B5163D-CF4E-41F0-9633-3D466D786FDA}"/>
    <cellStyle name="Input 2 3 6 2 5" xfId="26290" xr:uid="{659B3890-0DB8-4D40-A9D9-836CFD00F05F}"/>
    <cellStyle name="Input 2 3 6 2 6" xfId="26291" xr:uid="{F3FB910D-4C88-49CC-B751-D45749CB8D1B}"/>
    <cellStyle name="Input 2 3 6 3" xfId="26292" xr:uid="{4B777A64-514E-47E7-BA7A-ABB6B49FB7D6}"/>
    <cellStyle name="Input 2 3 6 3 2" xfId="26293" xr:uid="{C986C645-19ED-4814-8A70-4DEDE9345F15}"/>
    <cellStyle name="Input 2 3 6 3 3" xfId="26294" xr:uid="{61B5BB10-1BC6-425C-AD64-03FBAE667159}"/>
    <cellStyle name="Input 2 3 6 4" xfId="26295" xr:uid="{4BC71ED6-7AB6-4286-B471-3A3262E644D5}"/>
    <cellStyle name="Input 2 3 6 4 2" xfId="26296" xr:uid="{E92E5F5E-ED60-4A37-BCFC-728CFD37C848}"/>
    <cellStyle name="Input 2 3 6 4 3" xfId="26297" xr:uid="{A96BEB37-D77F-42C7-8A41-BC68B3256D86}"/>
    <cellStyle name="Input 2 3 6 5" xfId="26298" xr:uid="{9DCD8F40-48BB-4FB8-8139-8FC0BDCE5409}"/>
    <cellStyle name="Input 2 3 6 5 2" xfId="26299" xr:uid="{74E04E60-0EE1-4956-A661-B3694F1BEE7D}"/>
    <cellStyle name="Input 2 3 6 5 3" xfId="26300" xr:uid="{6FFE8176-C743-49FC-9F7B-8558527B8664}"/>
    <cellStyle name="Input 2 3 6 6" xfId="26301" xr:uid="{12721965-2FA0-4ACF-A926-F8562039D5DC}"/>
    <cellStyle name="Input 2 3 6 6 2" xfId="26302" xr:uid="{B905CECB-1E01-4A60-A87E-6D1E4B104147}"/>
    <cellStyle name="Input 2 3 6 6 3" xfId="26303" xr:uid="{7BE57980-E868-4BC8-996D-0DA77DA9B2B9}"/>
    <cellStyle name="Input 2 3 6 7" xfId="26304" xr:uid="{29E5D7A3-1A86-46C1-98BA-6A7FD1E50133}"/>
    <cellStyle name="Input 2 3 6 8" xfId="26305" xr:uid="{12D43DA5-DD31-4120-BEE6-6DF46056C589}"/>
    <cellStyle name="Input 2 3 7" xfId="26306" xr:uid="{49416CA0-BCD1-436C-A74C-77F10194E098}"/>
    <cellStyle name="Input 2 3 7 2" xfId="26307" xr:uid="{8914BD81-7844-4ABD-900F-F35423B32E4B}"/>
    <cellStyle name="Input 2 3 7 2 2" xfId="26308" xr:uid="{B6DD7A49-5F41-49D3-983D-23B19702360F}"/>
    <cellStyle name="Input 2 3 7 2 3" xfId="26309" xr:uid="{35987EDC-AA80-4A84-A018-89818ED91D4C}"/>
    <cellStyle name="Input 2 3 7 2 4" xfId="26310" xr:uid="{6069F3E0-BFED-4912-9FF8-AC742CA09A9D}"/>
    <cellStyle name="Input 2 3 7 2 5" xfId="26311" xr:uid="{8B239160-5F61-4797-822E-21CE50D06550}"/>
    <cellStyle name="Input 2 3 7 2 6" xfId="26312" xr:uid="{4787912B-D20E-4822-9C0B-52E8E9561175}"/>
    <cellStyle name="Input 2 3 7 3" xfId="26313" xr:uid="{92D2D08B-0E92-4AC5-BB39-C63DA5FE9E87}"/>
    <cellStyle name="Input 2 3 7 3 2" xfId="26314" xr:uid="{8829A35C-E9A9-49E8-9EFD-2558138C83D8}"/>
    <cellStyle name="Input 2 3 7 3 3" xfId="26315" xr:uid="{C94C38E5-3A5C-403D-B544-0E9F6E42BF7D}"/>
    <cellStyle name="Input 2 3 7 4" xfId="26316" xr:uid="{E9E5639F-4D06-452F-BA83-35FD56DA4BF3}"/>
    <cellStyle name="Input 2 3 7 4 2" xfId="26317" xr:uid="{B1089596-3004-451B-BD56-BA4D0EA184FD}"/>
    <cellStyle name="Input 2 3 7 4 3" xfId="26318" xr:uid="{AFD16192-D794-4C2D-8F62-D17206C8CB73}"/>
    <cellStyle name="Input 2 3 7 5" xfId="26319" xr:uid="{1FCDD042-4733-47AA-95DC-08400A3F99F5}"/>
    <cellStyle name="Input 2 3 7 5 2" xfId="26320" xr:uid="{609F15B9-0CD9-4DF7-B9A2-A608401BFE82}"/>
    <cellStyle name="Input 2 3 7 5 3" xfId="26321" xr:uid="{F3F0022E-4FEF-4A0F-9C54-9B594E92E2BD}"/>
    <cellStyle name="Input 2 3 7 6" xfId="26322" xr:uid="{E6ADC96B-985A-42D6-BB31-9CB407C40964}"/>
    <cellStyle name="Input 2 3 7 6 2" xfId="26323" xr:uid="{9F4DF570-ACC7-4213-8AE2-3F01B44FE598}"/>
    <cellStyle name="Input 2 3 7 6 3" xfId="26324" xr:uid="{F34B669B-BB20-48D5-8489-44C09C5BE93A}"/>
    <cellStyle name="Input 2 3 7 7" xfId="26325" xr:uid="{15D8A9C6-3A2A-4486-B678-C5AC59B23F1B}"/>
    <cellStyle name="Input 2 3 7 8" xfId="26326" xr:uid="{1796415B-A5E7-4535-A470-DC8BBEA77376}"/>
    <cellStyle name="Input 2 3 8" xfId="26327" xr:uid="{210F6C64-9561-45D5-8BE7-706562003AAB}"/>
    <cellStyle name="Input 2 3 8 2" xfId="26328" xr:uid="{7698E937-CFFF-4623-A9EE-7AADF2DDEBE6}"/>
    <cellStyle name="Input 2 3 8 2 2" xfId="26329" xr:uid="{D2C59BCC-DE1F-4A4D-AB25-0025488787F6}"/>
    <cellStyle name="Input 2 3 8 2 3" xfId="26330" xr:uid="{92A1ADF1-B0BC-4F80-A630-FDB2C0BC5CA6}"/>
    <cellStyle name="Input 2 3 8 2 4" xfId="26331" xr:uid="{99823013-E8CB-4676-B0D6-3C43785D8512}"/>
    <cellStyle name="Input 2 3 8 2 5" xfId="26332" xr:uid="{839B1F9E-48AD-4ABD-B4C8-73F4D7E9B3BC}"/>
    <cellStyle name="Input 2 3 8 2 6" xfId="26333" xr:uid="{2BF91B89-6B8F-4E9E-91E3-99AA95BB1ABC}"/>
    <cellStyle name="Input 2 3 8 3" xfId="26334" xr:uid="{76636636-44A0-4B80-A956-8173A7EABB96}"/>
    <cellStyle name="Input 2 3 8 3 2" xfId="26335" xr:uid="{EA86B3F7-D21A-4ED2-9B38-C731AA5DD782}"/>
    <cellStyle name="Input 2 3 8 3 3" xfId="26336" xr:uid="{06ACAD16-02B2-43AA-B957-4DA2FB24D863}"/>
    <cellStyle name="Input 2 3 8 4" xfId="26337" xr:uid="{F7517859-7380-4BDB-850A-D42B0D5CC8BB}"/>
    <cellStyle name="Input 2 3 8 4 2" xfId="26338" xr:uid="{8F46A583-E226-4769-8321-FE3FB149A2F2}"/>
    <cellStyle name="Input 2 3 8 4 3" xfId="26339" xr:uid="{881D1632-2E09-415D-92E8-BE02385BB865}"/>
    <cellStyle name="Input 2 3 8 5" xfId="26340" xr:uid="{D5AADFA9-228F-43B6-9174-2D8A052960C2}"/>
    <cellStyle name="Input 2 3 8 5 2" xfId="26341" xr:uid="{8713EBAC-32BC-43B8-91CE-00266C28C381}"/>
    <cellStyle name="Input 2 3 8 5 3" xfId="26342" xr:uid="{6C928463-E89A-4BAC-9F77-B7567C5E385C}"/>
    <cellStyle name="Input 2 3 8 6" xfId="26343" xr:uid="{B7AAD420-775C-4A3A-996B-E3CDC0EBD8C4}"/>
    <cellStyle name="Input 2 3 8 6 2" xfId="26344" xr:uid="{21ADA2CB-6924-4AA4-8D84-BF596A1E761F}"/>
    <cellStyle name="Input 2 3 8 6 3" xfId="26345" xr:uid="{402D25C7-7BC1-4A9D-BE31-FA058E5F2DA0}"/>
    <cellStyle name="Input 2 3 8 7" xfId="26346" xr:uid="{E7DB3128-65CB-4857-899E-A6C154F84D6F}"/>
    <cellStyle name="Input 2 3 8 8" xfId="26347" xr:uid="{EF7AF420-6999-4243-A7D8-D3BE109E1D01}"/>
    <cellStyle name="Input 2 3 9" xfId="26348" xr:uid="{D71A228F-FC35-46DC-8F87-6051EC32A93A}"/>
    <cellStyle name="Input 2 3 9 2" xfId="26349" xr:uid="{2640C621-0CB2-4884-A610-A00DF3D29F18}"/>
    <cellStyle name="Input 2 3 9 2 2" xfId="26350" xr:uid="{3984D992-28F0-471B-B987-E5F6A28E283D}"/>
    <cellStyle name="Input 2 3 9 2 3" xfId="26351" xr:uid="{DFDFA558-AA86-44B7-9011-8C6F8699D50C}"/>
    <cellStyle name="Input 2 3 9 2 4" xfId="26352" xr:uid="{F6E1694D-DF49-4DA4-89FE-BA5C024BB640}"/>
    <cellStyle name="Input 2 3 9 2 5" xfId="26353" xr:uid="{42B32242-1A81-43ED-BA30-28BD6FF21D01}"/>
    <cellStyle name="Input 2 3 9 2 6" xfId="26354" xr:uid="{E02CBBE7-B94D-4057-A0B5-A2E26CDDB37B}"/>
    <cellStyle name="Input 2 3 9 3" xfId="26355" xr:uid="{617CA10A-B961-421D-94F4-FF4D98B9EEED}"/>
    <cellStyle name="Input 2 3 9 3 2" xfId="26356" xr:uid="{DC7F1175-3E7E-456D-96C6-66C4C1621E58}"/>
    <cellStyle name="Input 2 3 9 3 3" xfId="26357" xr:uid="{39C9DDCB-F561-4B0D-B247-B624CBFAF586}"/>
    <cellStyle name="Input 2 3 9 4" xfId="26358" xr:uid="{5E32A91B-2726-4CF6-81B6-D4E3469D94E6}"/>
    <cellStyle name="Input 2 3 9 4 2" xfId="26359" xr:uid="{2B2E98E7-B7E0-412E-8036-17E2D40E328E}"/>
    <cellStyle name="Input 2 3 9 4 3" xfId="26360" xr:uid="{7B07C7CA-5F2E-4771-B8A2-DA79A8CBC806}"/>
    <cellStyle name="Input 2 3 9 5" xfId="26361" xr:uid="{AB7D68C6-83F9-4981-9552-CFA80E930EDD}"/>
    <cellStyle name="Input 2 3 9 5 2" xfId="26362" xr:uid="{DBA431F2-21DE-4EB3-A044-CA4A1E8BF1A0}"/>
    <cellStyle name="Input 2 3 9 5 3" xfId="26363" xr:uid="{F7EF4847-CEB2-44B2-BF0F-118EEE77CC49}"/>
    <cellStyle name="Input 2 3 9 6" xfId="26364" xr:uid="{9E645472-B6E9-4DBC-8BBD-40D1634A21FF}"/>
    <cellStyle name="Input 2 3 9 6 2" xfId="26365" xr:uid="{629A5EE5-2EDD-488E-AC69-C357180CFE9A}"/>
    <cellStyle name="Input 2 3 9 6 3" xfId="26366" xr:uid="{09745036-FFE5-4A46-928C-21BFD437FD7C}"/>
    <cellStyle name="Input 2 3 9 7" xfId="26367" xr:uid="{4E0BAF94-3129-4C7F-8C95-CF2949929EBA}"/>
    <cellStyle name="Input 2 3 9 8" xfId="26368" xr:uid="{FC171900-DE8A-464A-9392-6197841B30AD}"/>
    <cellStyle name="Input 2 30" xfId="26369" xr:uid="{3EEDF121-9556-4388-B98A-F4FF0A14881E}"/>
    <cellStyle name="Input 2 30 2" xfId="26370" xr:uid="{64AEA3D9-3EF4-45D3-B965-CCDCEF76501D}"/>
    <cellStyle name="Input 2 30 2 2" xfId="26371" xr:uid="{4B3703F5-F531-45C8-9ECC-0A32B8B34ADF}"/>
    <cellStyle name="Input 2 30 2 3" xfId="26372" xr:uid="{B21275A4-504C-4058-8E5F-51ABF573ABE5}"/>
    <cellStyle name="Input 2 30 2 4" xfId="26373" xr:uid="{0F66FE94-965E-4AE2-A935-8F6C6612C824}"/>
    <cellStyle name="Input 2 30 2 5" xfId="26374" xr:uid="{DF7A52D1-69F3-489D-B93D-D4E1B80DD6AD}"/>
    <cellStyle name="Input 2 30 2 6" xfId="26375" xr:uid="{9C9D1378-2AE3-48C2-BE43-62587BD5F10A}"/>
    <cellStyle name="Input 2 30 3" xfId="26376" xr:uid="{AA2894C5-A9C9-4B84-A00E-43A3BF9FAFF7}"/>
    <cellStyle name="Input 2 30 3 2" xfId="26377" xr:uid="{91C81C40-23A3-4854-AFBF-A194EFC4738F}"/>
    <cellStyle name="Input 2 30 3 3" xfId="26378" xr:uid="{43B493D4-507D-4850-9E68-0213BB59B51F}"/>
    <cellStyle name="Input 2 30 4" xfId="26379" xr:uid="{2D12EE9F-7014-4104-B26D-F4B46292D15F}"/>
    <cellStyle name="Input 2 30 4 2" xfId="26380" xr:uid="{008B5AD8-B5A5-4CD5-AFF3-0F0D86AA9E1D}"/>
    <cellStyle name="Input 2 30 4 3" xfId="26381" xr:uid="{32FA554C-C0F6-4993-98FA-0A1EE3A89E9B}"/>
    <cellStyle name="Input 2 30 5" xfId="26382" xr:uid="{C05E44B4-D5DB-4DA2-90AC-515367D6C53F}"/>
    <cellStyle name="Input 2 30 5 2" xfId="26383" xr:uid="{46B22A55-E7EB-4857-B8B2-F259592E9D62}"/>
    <cellStyle name="Input 2 30 5 3" xfId="26384" xr:uid="{C83A65EB-A24F-488B-BA9D-1F14D0EE5978}"/>
    <cellStyle name="Input 2 30 6" xfId="26385" xr:uid="{A6D27BEF-3390-43B7-8BA0-CEDA5B765F83}"/>
    <cellStyle name="Input 2 30 6 2" xfId="26386" xr:uid="{8EE5AB5B-1A3A-4A9B-9774-BA55A075B546}"/>
    <cellStyle name="Input 2 30 6 3" xfId="26387" xr:uid="{535A0FF7-DBCE-47FA-96BF-D44C7EB44465}"/>
    <cellStyle name="Input 2 30 7" xfId="26388" xr:uid="{F0007C0F-CD6B-4E24-9CA3-CB45AEB7D3AA}"/>
    <cellStyle name="Input 2 30 8" xfId="26389" xr:uid="{66FE6044-C67C-409F-93B4-00E449045BCE}"/>
    <cellStyle name="Input 2 31" xfId="26390" xr:uid="{8BC750D6-43FB-4843-80A2-B6FA6C5901A0}"/>
    <cellStyle name="Input 2 31 2" xfId="26391" xr:uid="{CDBE9276-F252-4D4F-8A9E-480D0D14F272}"/>
    <cellStyle name="Input 2 31 2 2" xfId="26392" xr:uid="{84A0B69D-7F1F-4F17-8741-646350014B27}"/>
    <cellStyle name="Input 2 31 2 3" xfId="26393" xr:uid="{FCF7DEA5-76C3-4717-A736-74BB4A2F0C29}"/>
    <cellStyle name="Input 2 31 2 4" xfId="26394" xr:uid="{16BD6F6F-C012-4BFC-891A-AB0D8BEEA06C}"/>
    <cellStyle name="Input 2 31 2 5" xfId="26395" xr:uid="{52099363-CCEC-4094-ADAA-3809FC115F4E}"/>
    <cellStyle name="Input 2 31 2 6" xfId="26396" xr:uid="{5134B65D-D55C-4A5B-AB4C-F9DCBD9694BD}"/>
    <cellStyle name="Input 2 31 3" xfId="26397" xr:uid="{7460E1E8-6805-4F17-8E46-160B44CC078E}"/>
    <cellStyle name="Input 2 31 3 2" xfId="26398" xr:uid="{B7D9141E-B735-47B2-896D-EFD53600BD66}"/>
    <cellStyle name="Input 2 31 3 3" xfId="26399" xr:uid="{E29A43E9-6113-4604-9026-C3C25AE88913}"/>
    <cellStyle name="Input 2 31 4" xfId="26400" xr:uid="{0662D92F-D9DE-4E91-A28F-47541AFF1AC2}"/>
    <cellStyle name="Input 2 31 4 2" xfId="26401" xr:uid="{8CC140F5-82B4-43A6-AC62-79FAA4821664}"/>
    <cellStyle name="Input 2 31 4 3" xfId="26402" xr:uid="{F6E90052-306B-40D1-B90E-19B9E3F6A9AC}"/>
    <cellStyle name="Input 2 31 5" xfId="26403" xr:uid="{AF04BA32-635D-444E-8937-4FFB2DE65FA8}"/>
    <cellStyle name="Input 2 31 5 2" xfId="26404" xr:uid="{5635F457-54EA-4D43-8CBD-599813D8889C}"/>
    <cellStyle name="Input 2 31 5 3" xfId="26405" xr:uid="{7AD0FDC9-3CC6-4166-8099-B6A4549A2435}"/>
    <cellStyle name="Input 2 31 6" xfId="26406" xr:uid="{3A0F3DF3-537B-4875-B201-A9EA34228F3A}"/>
    <cellStyle name="Input 2 31 6 2" xfId="26407" xr:uid="{2FDE7922-5996-4E4C-B6F0-F8C60253D138}"/>
    <cellStyle name="Input 2 31 6 3" xfId="26408" xr:uid="{F0861AAA-576B-4894-998B-415449E11B62}"/>
    <cellStyle name="Input 2 31 7" xfId="26409" xr:uid="{17B2C07B-CCBB-4401-8635-347D5C4679B5}"/>
    <cellStyle name="Input 2 31 8" xfId="26410" xr:uid="{746BBB89-940D-42E1-A1BF-5110339A2DB3}"/>
    <cellStyle name="Input 2 32" xfId="26411" xr:uid="{D2BBEAA5-C5CE-4FE7-AB06-BA8DB637A8BE}"/>
    <cellStyle name="Input 2 32 2" xfId="26412" xr:uid="{3873113E-A766-40FB-A0F1-C929FB0D8BD6}"/>
    <cellStyle name="Input 2 32 2 2" xfId="26413" xr:uid="{B005C45F-FFD9-4628-8B0D-9D94B287D1E2}"/>
    <cellStyle name="Input 2 32 2 3" xfId="26414" xr:uid="{77E41912-A62E-4FF5-99A5-138FE52B8E12}"/>
    <cellStyle name="Input 2 32 2 4" xfId="26415" xr:uid="{ACF7C186-8852-44A5-B69A-F70A47D28084}"/>
    <cellStyle name="Input 2 32 2 5" xfId="26416" xr:uid="{53ACCD95-7C59-452B-BB91-032010BC35B1}"/>
    <cellStyle name="Input 2 32 2 6" xfId="26417" xr:uid="{681BA6EE-8395-4EF6-BF54-07D8AF9C8934}"/>
    <cellStyle name="Input 2 32 3" xfId="26418" xr:uid="{68FD700B-3108-4737-818E-FFDE5C3CA1DA}"/>
    <cellStyle name="Input 2 32 3 2" xfId="26419" xr:uid="{B3CCD9C5-810E-4811-A533-F1B5D93CBB3F}"/>
    <cellStyle name="Input 2 32 3 3" xfId="26420" xr:uid="{476B3686-AAD2-4FC5-A579-BE3F39AB44CE}"/>
    <cellStyle name="Input 2 32 4" xfId="26421" xr:uid="{28068F83-FF23-4DCA-BEDD-988CD9C1831C}"/>
    <cellStyle name="Input 2 32 4 2" xfId="26422" xr:uid="{B721BCA6-79C5-4739-AD8C-5CCBCA61B08B}"/>
    <cellStyle name="Input 2 32 4 3" xfId="26423" xr:uid="{C0E27370-A8C7-4F60-9995-4ED21EB2C0E1}"/>
    <cellStyle name="Input 2 32 5" xfId="26424" xr:uid="{0961FDF1-9226-46C8-B8BC-DE24BBCD27F2}"/>
    <cellStyle name="Input 2 32 5 2" xfId="26425" xr:uid="{FE01A594-0599-4989-8592-7B2B397FB159}"/>
    <cellStyle name="Input 2 32 5 3" xfId="26426" xr:uid="{E7B60F80-108D-4FE2-8B8A-EA986ADE787B}"/>
    <cellStyle name="Input 2 32 6" xfId="26427" xr:uid="{27844B9F-5C4A-4C20-91BB-08893C02EF4A}"/>
    <cellStyle name="Input 2 32 6 2" xfId="26428" xr:uid="{B94EECC0-BDE6-4EB9-8150-68C29D5C6D8B}"/>
    <cellStyle name="Input 2 32 6 3" xfId="26429" xr:uid="{670B6B61-9B3B-42C4-8E2B-B963421415B8}"/>
    <cellStyle name="Input 2 32 7" xfId="26430" xr:uid="{57973300-3E63-494B-B32C-DF8BE3CEBA8B}"/>
    <cellStyle name="Input 2 32 8" xfId="26431" xr:uid="{A212EDB0-B100-4411-8ECD-17FBC7A69A06}"/>
    <cellStyle name="Input 2 33" xfId="26432" xr:uid="{DA4987C4-CD38-4FBC-95A7-D68F7C7DB05D}"/>
    <cellStyle name="Input 2 33 2" xfId="26433" xr:uid="{68283F7E-82E9-40A2-9C39-9D463621E8EE}"/>
    <cellStyle name="Input 2 33 2 2" xfId="26434" xr:uid="{4D1470DB-4053-4FC3-9E13-25FBD9EF7391}"/>
    <cellStyle name="Input 2 33 2 3" xfId="26435" xr:uid="{1273076C-4025-4D38-9297-83C84E607DB1}"/>
    <cellStyle name="Input 2 33 2 4" xfId="26436" xr:uid="{537202DD-68BE-4CF1-AEB9-2A16BEE60A44}"/>
    <cellStyle name="Input 2 33 2 5" xfId="26437" xr:uid="{664FA31C-B3D8-4627-A31E-9860CB9CD192}"/>
    <cellStyle name="Input 2 33 2 6" xfId="26438" xr:uid="{BFF8617C-64A6-4189-B124-E01E81F6D31C}"/>
    <cellStyle name="Input 2 33 3" xfId="26439" xr:uid="{BE69AEAF-0BA4-41B0-9198-B9A84A666632}"/>
    <cellStyle name="Input 2 33 3 2" xfId="26440" xr:uid="{234723F6-7AAF-46E7-9268-EB3A84D0FED4}"/>
    <cellStyle name="Input 2 33 3 3" xfId="26441" xr:uid="{153DE174-2F72-4B10-9155-9D9AA65031AC}"/>
    <cellStyle name="Input 2 33 4" xfId="26442" xr:uid="{4844659E-A933-4311-B6FE-0E0CE0BBCFF0}"/>
    <cellStyle name="Input 2 33 4 2" xfId="26443" xr:uid="{3592774A-174D-4865-BF38-CBB578B4BB92}"/>
    <cellStyle name="Input 2 33 4 3" xfId="26444" xr:uid="{C2316941-626F-4F45-8205-F8E5405BF93E}"/>
    <cellStyle name="Input 2 33 5" xfId="26445" xr:uid="{194D42F2-4041-4738-855D-2BB56746F11E}"/>
    <cellStyle name="Input 2 33 5 2" xfId="26446" xr:uid="{148F01CD-3682-4726-9CFF-A2DD71A0C9FF}"/>
    <cellStyle name="Input 2 33 5 3" xfId="26447" xr:uid="{3F8341FB-0AB4-40B0-BBA9-47BBDC13FBF0}"/>
    <cellStyle name="Input 2 33 6" xfId="26448" xr:uid="{5A76E327-78FD-4863-8C29-1212D3F142F4}"/>
    <cellStyle name="Input 2 33 6 2" xfId="26449" xr:uid="{F73C11B4-5407-4EE4-B12E-D38284EDDA89}"/>
    <cellStyle name="Input 2 33 6 3" xfId="26450" xr:uid="{20512C28-E765-4203-BF71-66FD66B1EB0E}"/>
    <cellStyle name="Input 2 33 7" xfId="26451" xr:uid="{5BA75663-7110-403E-B9B1-7532002FE262}"/>
    <cellStyle name="Input 2 33 8" xfId="26452" xr:uid="{7885060F-0D03-43C5-8F2B-42E010C2342C}"/>
    <cellStyle name="Input 2 34" xfId="26453" xr:uid="{85EDF54D-85CA-4FC3-BB33-65D7CFBEDD7C}"/>
    <cellStyle name="Input 2 34 2" xfId="26454" xr:uid="{CF611D28-F309-40BB-9827-5E628B93E446}"/>
    <cellStyle name="Input 2 34 2 2" xfId="26455" xr:uid="{9406701F-576F-42F1-8380-C64A4826652D}"/>
    <cellStyle name="Input 2 34 2 3" xfId="26456" xr:uid="{971DC2FC-02DD-4E86-B160-307498D68F6D}"/>
    <cellStyle name="Input 2 34 2 4" xfId="26457" xr:uid="{030C7462-9E74-4B7B-B3C9-8A2A92F5BB19}"/>
    <cellStyle name="Input 2 34 2 5" xfId="26458" xr:uid="{C7DAA4FD-9727-4DF5-8592-A3A229582286}"/>
    <cellStyle name="Input 2 34 2 6" xfId="26459" xr:uid="{9EEBAEF8-1F96-4E64-8099-9714FCBB70AA}"/>
    <cellStyle name="Input 2 34 3" xfId="26460" xr:uid="{70B6522F-A33B-4C79-BC62-EA2321638E5C}"/>
    <cellStyle name="Input 2 34 3 2" xfId="26461" xr:uid="{D0DB61E9-B175-4435-A197-1C6F3A37C401}"/>
    <cellStyle name="Input 2 34 3 3" xfId="26462" xr:uid="{90A8AD9D-4BA4-4BF8-969F-5F173AF370E5}"/>
    <cellStyle name="Input 2 34 4" xfId="26463" xr:uid="{B63B6E24-281E-4D30-BD0E-1661BCF896ED}"/>
    <cellStyle name="Input 2 34 4 2" xfId="26464" xr:uid="{3FD1F73E-118A-4C60-ADFC-1B74E6A1D7CC}"/>
    <cellStyle name="Input 2 34 4 3" xfId="26465" xr:uid="{667AFE7D-1A3B-480D-9E0A-4E4444ECF509}"/>
    <cellStyle name="Input 2 34 5" xfId="26466" xr:uid="{63E1A95C-0236-46CA-94BA-9CD4042B89ED}"/>
    <cellStyle name="Input 2 34 5 2" xfId="26467" xr:uid="{63255F1D-FF95-403F-AE18-8F28C27A02C8}"/>
    <cellStyle name="Input 2 34 5 3" xfId="26468" xr:uid="{65155D39-FB62-45F1-960F-25572AC830A9}"/>
    <cellStyle name="Input 2 34 6" xfId="26469" xr:uid="{450A7F52-8B59-40E1-98DD-E8FDA2AED35B}"/>
    <cellStyle name="Input 2 34 6 2" xfId="26470" xr:uid="{3601CA0C-8975-4A3D-8476-3DE76FC8050C}"/>
    <cellStyle name="Input 2 34 6 3" xfId="26471" xr:uid="{546A8BFD-0A9B-4B2C-A90F-9D283D1A26B8}"/>
    <cellStyle name="Input 2 34 7" xfId="26472" xr:uid="{DBC31053-2C86-427C-90B0-F85DBA4121EB}"/>
    <cellStyle name="Input 2 34 8" xfId="26473" xr:uid="{5DCC4878-6599-4AEA-BDF8-7E48847A4A81}"/>
    <cellStyle name="Input 2 35" xfId="26474" xr:uid="{2F045FC4-3A1D-4CA4-9F29-9D56522BBDAB}"/>
    <cellStyle name="Input 2 35 2" xfId="26475" xr:uid="{25DC2EA2-C738-4F33-9698-933AAAB0E117}"/>
    <cellStyle name="Input 2 35 2 2" xfId="26476" xr:uid="{6D0A5DB4-0585-488B-AC4A-B20AB90F23A4}"/>
    <cellStyle name="Input 2 35 2 3" xfId="26477" xr:uid="{3E362940-3FB5-4197-BAA1-3CD2BEA9C066}"/>
    <cellStyle name="Input 2 35 2 4" xfId="26478" xr:uid="{6881E6CC-1DDF-496A-9E72-0E2E164C3641}"/>
    <cellStyle name="Input 2 35 2 5" xfId="26479" xr:uid="{4D98AC29-48B3-4EFC-91C1-7353DEC40BB3}"/>
    <cellStyle name="Input 2 35 2 6" xfId="26480" xr:uid="{2D7BF36E-C9BF-4D20-8655-042E9B28154D}"/>
    <cellStyle name="Input 2 35 3" xfId="26481" xr:uid="{5F0BEEB5-13EF-4962-899C-1DE2AA50B69B}"/>
    <cellStyle name="Input 2 35 3 2" xfId="26482" xr:uid="{AD90F6FB-68B9-4C43-95CF-DDE8376181EC}"/>
    <cellStyle name="Input 2 35 3 3" xfId="26483" xr:uid="{18455C23-A5A1-4C48-A03F-529ACA85B831}"/>
    <cellStyle name="Input 2 35 4" xfId="26484" xr:uid="{E7B7C912-F707-4797-BA22-2EE695FB3E8D}"/>
    <cellStyle name="Input 2 35 4 2" xfId="26485" xr:uid="{7C530BBA-9CAD-4100-B734-0E5157DA2C57}"/>
    <cellStyle name="Input 2 35 4 3" xfId="26486" xr:uid="{C34F0F97-6DB0-4814-8CED-8AF9B7BEC5E1}"/>
    <cellStyle name="Input 2 35 5" xfId="26487" xr:uid="{475801B4-8C6C-4177-82EF-90AB5A7E72D7}"/>
    <cellStyle name="Input 2 35 5 2" xfId="26488" xr:uid="{B5DF2E4C-2311-4951-86AA-4487725D89FA}"/>
    <cellStyle name="Input 2 35 5 3" xfId="26489" xr:uid="{A21027FB-A2AB-48D5-8F1F-E2959012A950}"/>
    <cellStyle name="Input 2 35 6" xfId="26490" xr:uid="{AD4511FD-DAE3-4416-89BC-BBBE8AC31F87}"/>
    <cellStyle name="Input 2 35 6 2" xfId="26491" xr:uid="{99CBBD03-350B-4365-9CA0-CA86104BAB40}"/>
    <cellStyle name="Input 2 35 6 3" xfId="26492" xr:uid="{18B7BC84-AF71-4283-B312-417D3247EFA9}"/>
    <cellStyle name="Input 2 35 7" xfId="26493" xr:uid="{45DB0A85-0D94-4D4F-83E7-02F596E2D95B}"/>
    <cellStyle name="Input 2 35 8" xfId="26494" xr:uid="{0CE4AC2D-3ABE-4326-A1CB-0C7074CBDA16}"/>
    <cellStyle name="Input 2 36" xfId="26495" xr:uid="{27ABF306-640F-4EF4-AE19-4FA47EE6CB59}"/>
    <cellStyle name="Input 2 36 2" xfId="26496" xr:uid="{98729C8E-0EF5-42C2-9F60-F147637AD5A7}"/>
    <cellStyle name="Input 2 36 2 2" xfId="26497" xr:uid="{E8D224FD-C021-47AA-B80E-8B8E2B53D5BD}"/>
    <cellStyle name="Input 2 36 2 3" xfId="26498" xr:uid="{45DD0E64-6CF7-4299-B52A-3876BCE678FA}"/>
    <cellStyle name="Input 2 36 2 4" xfId="26499" xr:uid="{C59C3127-C7CE-474D-856D-5E52DA1985BC}"/>
    <cellStyle name="Input 2 36 2 5" xfId="26500" xr:uid="{3689F526-5DCD-441E-8332-C760EAAFBDA4}"/>
    <cellStyle name="Input 2 36 2 6" xfId="26501" xr:uid="{7C02C287-9121-4208-AE9D-BDFC53B9D3CD}"/>
    <cellStyle name="Input 2 36 3" xfId="26502" xr:uid="{4E6AA34D-BD35-49EF-9D50-C561088C84D9}"/>
    <cellStyle name="Input 2 36 3 2" xfId="26503" xr:uid="{05C75140-0AC8-4B8F-A8AA-8A6C9CBE2D0D}"/>
    <cellStyle name="Input 2 36 3 3" xfId="26504" xr:uid="{563CA8BC-91FC-414E-B7ED-1DE14923B0D5}"/>
    <cellStyle name="Input 2 36 4" xfId="26505" xr:uid="{529006C1-20A6-4FD2-9CBF-C8FBFAAED1D8}"/>
    <cellStyle name="Input 2 36 4 2" xfId="26506" xr:uid="{DC21F432-6ABB-4573-A74B-660045BAAAE3}"/>
    <cellStyle name="Input 2 36 4 3" xfId="26507" xr:uid="{63A1DECC-0F96-419F-95E5-1C0500E6CE19}"/>
    <cellStyle name="Input 2 36 5" xfId="26508" xr:uid="{B81098A3-8B8C-4E4F-88EA-1EE15AC93710}"/>
    <cellStyle name="Input 2 36 5 2" xfId="26509" xr:uid="{8DC92CA7-FC62-4C58-8222-A80C349D1316}"/>
    <cellStyle name="Input 2 36 5 3" xfId="26510" xr:uid="{93954AFE-E6F9-4036-A48C-46EE5F87F947}"/>
    <cellStyle name="Input 2 36 6" xfId="26511" xr:uid="{60F0DC30-40D8-4DA2-BB51-D33FF110A28E}"/>
    <cellStyle name="Input 2 36 6 2" xfId="26512" xr:uid="{E019C650-AB57-4019-9BE7-33454E31DBC5}"/>
    <cellStyle name="Input 2 36 6 3" xfId="26513" xr:uid="{8E365064-6123-4FB5-A9F1-D7DBB65A077C}"/>
    <cellStyle name="Input 2 36 7" xfId="26514" xr:uid="{7E0D18C5-DF8E-4B1F-BB29-EFD05E5DEBAF}"/>
    <cellStyle name="Input 2 36 8" xfId="26515" xr:uid="{33469350-588A-4C83-A2F4-CD3EFE7955B7}"/>
    <cellStyle name="Input 2 37" xfId="26516" xr:uid="{E75E7612-D9E2-490A-8EEC-B009FA489D5E}"/>
    <cellStyle name="Input 2 37 2" xfId="26517" xr:uid="{0E992E4A-F5DF-4B28-8896-2BF70D42DE4B}"/>
    <cellStyle name="Input 2 37 2 2" xfId="26518" xr:uid="{92089815-59BC-4441-B4C7-C7C365B80BF3}"/>
    <cellStyle name="Input 2 37 2 3" xfId="26519" xr:uid="{15E6D9ED-2A44-47F5-A641-008B20CC8C28}"/>
    <cellStyle name="Input 2 37 2 4" xfId="26520" xr:uid="{660439BB-34B8-4432-A3D9-0B81AA49402F}"/>
    <cellStyle name="Input 2 37 2 5" xfId="26521" xr:uid="{7AF073A9-101F-49E7-85AE-DD777C08A2E0}"/>
    <cellStyle name="Input 2 37 2 6" xfId="26522" xr:uid="{37B80BD7-1F60-47DD-9FC6-558F0CD3CB35}"/>
    <cellStyle name="Input 2 37 3" xfId="26523" xr:uid="{BDFEA1CA-715C-4789-82E6-736ABFCC8438}"/>
    <cellStyle name="Input 2 37 3 2" xfId="26524" xr:uid="{4BB9F58B-7C0B-4BA3-81E3-D77C51FECB59}"/>
    <cellStyle name="Input 2 37 3 3" xfId="26525" xr:uid="{92844459-DD7B-49FC-A8AA-7C0913D2D7FB}"/>
    <cellStyle name="Input 2 37 4" xfId="26526" xr:uid="{D42E48CE-4D9E-400A-B69C-A1B74EABAECB}"/>
    <cellStyle name="Input 2 37 4 2" xfId="26527" xr:uid="{6EC3F316-73D3-40D9-B833-E0AF479380C1}"/>
    <cellStyle name="Input 2 37 4 3" xfId="26528" xr:uid="{481ABD29-AA0C-409A-8CDA-7FFC3EDED563}"/>
    <cellStyle name="Input 2 37 5" xfId="26529" xr:uid="{99CA5C70-37A7-4252-8CE3-6F38D59EEA3D}"/>
    <cellStyle name="Input 2 37 5 2" xfId="26530" xr:uid="{9BEBA187-26AD-4AC1-8DCC-22AB3493684F}"/>
    <cellStyle name="Input 2 37 5 3" xfId="26531" xr:uid="{CAF1CB46-8B27-4343-8513-E49F5EAD9000}"/>
    <cellStyle name="Input 2 37 6" xfId="26532" xr:uid="{22430FB1-7777-4F32-9183-70C5EF803540}"/>
    <cellStyle name="Input 2 37 6 2" xfId="26533" xr:uid="{5FD35A49-AB35-48FB-A495-46B71F4DDADD}"/>
    <cellStyle name="Input 2 37 6 3" xfId="26534" xr:uid="{481276BB-0F1A-4A92-AAEA-138BEBDEE518}"/>
    <cellStyle name="Input 2 37 7" xfId="26535" xr:uid="{DBB20549-F164-447B-BC1C-2FDEDFE78E0B}"/>
    <cellStyle name="Input 2 37 8" xfId="26536" xr:uid="{C6F22263-A88A-4E5D-B72B-13BE19813149}"/>
    <cellStyle name="Input 2 38" xfId="26537" xr:uid="{A45884EC-D44B-4D20-BC77-16EDB036218E}"/>
    <cellStyle name="Input 2 38 2" xfId="26538" xr:uid="{F996563F-4D80-4722-9FAD-E2BDC5F3AB10}"/>
    <cellStyle name="Input 2 38 2 2" xfId="26539" xr:uid="{53BD20C7-BD55-4222-ADD6-9A0B2BDFAEB9}"/>
    <cellStyle name="Input 2 38 2 3" xfId="26540" xr:uid="{51E75A10-4485-40F7-86EE-64941E03B8E5}"/>
    <cellStyle name="Input 2 38 2 4" xfId="26541" xr:uid="{A7CF6D67-6796-4644-B565-6545EF6B559C}"/>
    <cellStyle name="Input 2 38 2 5" xfId="26542" xr:uid="{5DD85746-B470-4CAB-AF5F-811F28DF453E}"/>
    <cellStyle name="Input 2 38 2 6" xfId="26543" xr:uid="{7EAE01FC-21D5-4473-A85A-6B7EC7FEEBD9}"/>
    <cellStyle name="Input 2 38 3" xfId="26544" xr:uid="{9CAE7E5F-67D6-445D-AF64-237B4A2B6B72}"/>
    <cellStyle name="Input 2 38 3 2" xfId="26545" xr:uid="{D820D8E1-7B66-4256-8779-45A13FD0FB2F}"/>
    <cellStyle name="Input 2 38 3 3" xfId="26546" xr:uid="{4FE702A7-01DF-4638-8AF0-1D51BCAEE837}"/>
    <cellStyle name="Input 2 38 4" xfId="26547" xr:uid="{63879B93-54B3-4D3B-8778-03BE20BEE17E}"/>
    <cellStyle name="Input 2 38 4 2" xfId="26548" xr:uid="{5872DA9C-F61F-4F5C-AAF0-7EEAAB5545F7}"/>
    <cellStyle name="Input 2 38 4 3" xfId="26549" xr:uid="{4C09CD12-C0AF-4C33-BAF8-E417FC49AFBB}"/>
    <cellStyle name="Input 2 38 5" xfId="26550" xr:uid="{423A49E1-CB60-4EE1-B8AF-FD0330281EBF}"/>
    <cellStyle name="Input 2 38 5 2" xfId="26551" xr:uid="{1E3BECBE-5C88-492A-A3FE-E4CE2DD35B73}"/>
    <cellStyle name="Input 2 38 5 3" xfId="26552" xr:uid="{9129AE33-E459-4C2F-B614-FA4E41D53F2D}"/>
    <cellStyle name="Input 2 38 6" xfId="26553" xr:uid="{78190CCD-E2D9-47A3-B0F0-42B2B1A538BD}"/>
    <cellStyle name="Input 2 38 6 2" xfId="26554" xr:uid="{D25EB694-D4DE-48F4-AE6F-CE06596A1AC8}"/>
    <cellStyle name="Input 2 38 6 3" xfId="26555" xr:uid="{89D87344-F5D0-47D0-B5BE-5815CD59AAE8}"/>
    <cellStyle name="Input 2 38 7" xfId="26556" xr:uid="{C3390841-1343-4530-944A-F565B2015347}"/>
    <cellStyle name="Input 2 38 8" xfId="26557" xr:uid="{D82DD497-C6D4-4EC7-9ACF-C8E33BD12AD9}"/>
    <cellStyle name="Input 2 39" xfId="26558" xr:uid="{41E6DA42-2623-42EF-8747-86A40F0C7A6A}"/>
    <cellStyle name="Input 2 39 2" xfId="26559" xr:uid="{C39A88F7-9DF4-4D20-9759-8567EEB48F57}"/>
    <cellStyle name="Input 2 39 3" xfId="26560" xr:uid="{18BC7815-90B6-4A58-8FF0-B1B17ABCC915}"/>
    <cellStyle name="Input 2 39 4" xfId="26561" xr:uid="{4F27B129-6990-45C6-97FB-A779614F301C}"/>
    <cellStyle name="Input 2 39 5" xfId="26562" xr:uid="{87C74901-ACAF-4CED-86EC-56484F0A0908}"/>
    <cellStyle name="Input 2 39 6" xfId="26563" xr:uid="{A3DCFEB1-CB34-43AB-828B-AFAA8996EF99}"/>
    <cellStyle name="Input 2 4" xfId="26564" xr:uid="{DF180772-1C5D-4486-917B-763D2FD0B066}"/>
    <cellStyle name="Input 2 4 10" xfId="26565" xr:uid="{8D44FCA2-0D6A-48E2-84E4-D0F30406520E}"/>
    <cellStyle name="Input 2 4 10 2" xfId="26566" xr:uid="{9FA322ED-A88F-477A-86DC-0F59A8043774}"/>
    <cellStyle name="Input 2 4 10 2 2" xfId="26567" xr:uid="{AFD3B379-5E65-4DD4-A9D8-2478E8B300D4}"/>
    <cellStyle name="Input 2 4 10 2 3" xfId="26568" xr:uid="{AA701DE7-01C2-442D-AACB-F0D5FD31F5E3}"/>
    <cellStyle name="Input 2 4 10 2 4" xfId="26569" xr:uid="{FA9A8461-BB62-4E53-BF23-DD9F9E612D7E}"/>
    <cellStyle name="Input 2 4 10 2 5" xfId="26570" xr:uid="{02A7E27E-343D-4E59-A492-646A3170B97D}"/>
    <cellStyle name="Input 2 4 10 2 6" xfId="26571" xr:uid="{364317F3-8593-4946-9735-4A1076C9F132}"/>
    <cellStyle name="Input 2 4 10 3" xfId="26572" xr:uid="{7C02C5C2-F75F-4DBE-BBFF-9A174460F738}"/>
    <cellStyle name="Input 2 4 10 3 2" xfId="26573" xr:uid="{AA53FC82-7367-4629-A721-B8F3E265D65F}"/>
    <cellStyle name="Input 2 4 10 3 3" xfId="26574" xr:uid="{30E27A62-5DF7-4388-991D-EA9332B42B93}"/>
    <cellStyle name="Input 2 4 10 4" xfId="26575" xr:uid="{1534ADF6-5507-48B6-BD04-CEA6B20EDDB4}"/>
    <cellStyle name="Input 2 4 10 4 2" xfId="26576" xr:uid="{5302C9C3-2B36-42ED-AB0E-0E516E472308}"/>
    <cellStyle name="Input 2 4 10 4 3" xfId="26577" xr:uid="{D0A066EB-410D-4493-94DC-5D410FE7F15E}"/>
    <cellStyle name="Input 2 4 10 5" xfId="26578" xr:uid="{B0220FEE-F817-499E-86E3-D61EE0EE53BC}"/>
    <cellStyle name="Input 2 4 10 5 2" xfId="26579" xr:uid="{5922D180-E6A2-4340-A3F1-59EB21DC916F}"/>
    <cellStyle name="Input 2 4 10 5 3" xfId="26580" xr:uid="{B54A7FBE-1D98-496C-AAFB-C669F65A53D5}"/>
    <cellStyle name="Input 2 4 10 6" xfId="26581" xr:uid="{6CF30461-40AA-4773-9CF5-7657FF9BBDAB}"/>
    <cellStyle name="Input 2 4 10 6 2" xfId="26582" xr:uid="{E4094743-BA8A-4F5E-8613-AD78D1E9EF9A}"/>
    <cellStyle name="Input 2 4 10 6 3" xfId="26583" xr:uid="{B4FFD5A5-27B0-4F6B-B4D7-57BCFA3634CE}"/>
    <cellStyle name="Input 2 4 10 7" xfId="26584" xr:uid="{27C6AF80-B75A-4E26-A4CB-BACA0232F28F}"/>
    <cellStyle name="Input 2 4 10 8" xfId="26585" xr:uid="{CD54BAAE-E2AD-44F4-B916-07D0CEA20CD4}"/>
    <cellStyle name="Input 2 4 11" xfId="26586" xr:uid="{678A78E5-E11F-4368-A205-F513888E9BE5}"/>
    <cellStyle name="Input 2 4 11 2" xfId="26587" xr:uid="{AD82039B-F371-4851-812E-D8DAED1CDD07}"/>
    <cellStyle name="Input 2 4 11 2 2" xfId="26588" xr:uid="{90F974F4-2806-4402-A8EA-2CAF045AA8F9}"/>
    <cellStyle name="Input 2 4 11 2 3" xfId="26589" xr:uid="{43BFBC95-F0AD-4F5C-8130-31CC327F16EE}"/>
    <cellStyle name="Input 2 4 11 2 4" xfId="26590" xr:uid="{6B6100B4-F3E1-4AFD-BD78-3D6DC40F28A2}"/>
    <cellStyle name="Input 2 4 11 2 5" xfId="26591" xr:uid="{11325205-995E-4ED7-963E-CF79FDDE2B46}"/>
    <cellStyle name="Input 2 4 11 2 6" xfId="26592" xr:uid="{36CE1C2B-18A9-4714-94BA-D18412B2455B}"/>
    <cellStyle name="Input 2 4 11 3" xfId="26593" xr:uid="{17684463-AD25-40B0-BCD6-3C857238BCB2}"/>
    <cellStyle name="Input 2 4 11 3 2" xfId="26594" xr:uid="{464F775D-E742-4EF7-90C5-21D9286CB9AC}"/>
    <cellStyle name="Input 2 4 11 3 3" xfId="26595" xr:uid="{B7301146-B792-4464-AF9E-E4FA1A7AB3CD}"/>
    <cellStyle name="Input 2 4 11 4" xfId="26596" xr:uid="{49615D68-6CEE-4A76-9811-3E96D39B4E45}"/>
    <cellStyle name="Input 2 4 11 4 2" xfId="26597" xr:uid="{F907E9CA-FDB0-4659-B4CB-D6CD65EE14EC}"/>
    <cellStyle name="Input 2 4 11 4 3" xfId="26598" xr:uid="{CA21AB78-A28C-479A-B244-9011B4C6525E}"/>
    <cellStyle name="Input 2 4 11 5" xfId="26599" xr:uid="{8FDD3FA5-6E3B-40D8-B016-8F3575C16151}"/>
    <cellStyle name="Input 2 4 11 5 2" xfId="26600" xr:uid="{3CB75608-F1AA-4253-A919-8A762609EFD1}"/>
    <cellStyle name="Input 2 4 11 5 3" xfId="26601" xr:uid="{E989903E-E76A-4C01-B68D-378A6CA997D4}"/>
    <cellStyle name="Input 2 4 11 6" xfId="26602" xr:uid="{9997B4AA-1C0A-49DF-A6ED-ABB3A06116A8}"/>
    <cellStyle name="Input 2 4 11 6 2" xfId="26603" xr:uid="{D547E655-2DCC-4FF6-A8A0-3C40A20496B4}"/>
    <cellStyle name="Input 2 4 11 6 3" xfId="26604" xr:uid="{32155F2F-A31E-4CE3-93D9-7DC14BB6446E}"/>
    <cellStyle name="Input 2 4 11 7" xfId="26605" xr:uid="{2E969920-9974-4575-9207-E9F2BE7A0148}"/>
    <cellStyle name="Input 2 4 11 8" xfId="26606" xr:uid="{8F6EC9A0-B02A-4B72-85E6-68EABC707A56}"/>
    <cellStyle name="Input 2 4 12" xfId="26607" xr:uid="{6FF28EDD-4E7A-4144-8289-0C335360FC6C}"/>
    <cellStyle name="Input 2 4 12 2" xfId="26608" xr:uid="{434C011B-1725-47DE-A133-079A4FFD271F}"/>
    <cellStyle name="Input 2 4 12 2 2" xfId="26609" xr:uid="{5DF65BAB-ADA1-4ACE-8C51-836A20A35F8C}"/>
    <cellStyle name="Input 2 4 12 2 3" xfId="26610" xr:uid="{39BFCE6D-F23A-4520-8E7D-280177D668DA}"/>
    <cellStyle name="Input 2 4 12 2 4" xfId="26611" xr:uid="{792B6060-F16D-4800-95B2-83258E15C74E}"/>
    <cellStyle name="Input 2 4 12 2 5" xfId="26612" xr:uid="{FB5387F3-A4CD-46B8-A0AC-A9E6A07E8F6B}"/>
    <cellStyle name="Input 2 4 12 2 6" xfId="26613" xr:uid="{D831D3C8-3348-4C08-99B6-E41234241131}"/>
    <cellStyle name="Input 2 4 12 3" xfId="26614" xr:uid="{B206880D-B33C-4A04-B6C6-277E1A615530}"/>
    <cellStyle name="Input 2 4 12 3 2" xfId="26615" xr:uid="{51BB8E83-FE84-410C-91C2-1851C8DD1A54}"/>
    <cellStyle name="Input 2 4 12 3 3" xfId="26616" xr:uid="{C494C8D7-37BC-457C-9240-A96FF68EAD86}"/>
    <cellStyle name="Input 2 4 12 4" xfId="26617" xr:uid="{CD8E8469-C59A-4D1D-87E1-B36C13CE6A5E}"/>
    <cellStyle name="Input 2 4 12 4 2" xfId="26618" xr:uid="{C2186C10-A06D-4D13-9614-0AB0F9DFC620}"/>
    <cellStyle name="Input 2 4 12 4 3" xfId="26619" xr:uid="{FE31F877-C468-47C8-A1DD-22C2FAD13DFF}"/>
    <cellStyle name="Input 2 4 12 5" xfId="26620" xr:uid="{8B17AEF5-6558-4464-B729-F05DF4AF73C0}"/>
    <cellStyle name="Input 2 4 12 5 2" xfId="26621" xr:uid="{46473CC1-1466-4531-9E82-2DB75947DD09}"/>
    <cellStyle name="Input 2 4 12 5 3" xfId="26622" xr:uid="{E61530DD-1A33-4508-A9B2-1BD848669588}"/>
    <cellStyle name="Input 2 4 12 6" xfId="26623" xr:uid="{2E02BC7A-719B-42B1-A17A-537862844FE3}"/>
    <cellStyle name="Input 2 4 12 6 2" xfId="26624" xr:uid="{852D755A-AB94-42EF-AD44-B9D9EFF79A59}"/>
    <cellStyle name="Input 2 4 12 6 3" xfId="26625" xr:uid="{7981C473-3B34-426E-BBF4-E1827F2EE608}"/>
    <cellStyle name="Input 2 4 12 7" xfId="26626" xr:uid="{C600D965-6109-4490-9D47-C3E2EE379344}"/>
    <cellStyle name="Input 2 4 12 8" xfId="26627" xr:uid="{14CA3DF4-DE12-487F-BA3A-2E0C591F41BD}"/>
    <cellStyle name="Input 2 4 13" xfId="26628" xr:uid="{D08E9936-FAAD-4AC4-B34E-18EEA59D52D9}"/>
    <cellStyle name="Input 2 4 13 2" xfId="26629" xr:uid="{A0979696-723D-4A9B-83C9-17B1BD2E33F7}"/>
    <cellStyle name="Input 2 4 13 2 2" xfId="26630" xr:uid="{7962678C-7D22-4A0C-8B5C-AD83B4344061}"/>
    <cellStyle name="Input 2 4 13 2 3" xfId="26631" xr:uid="{03905F92-5A3B-4C57-B0A0-2DE468B01E13}"/>
    <cellStyle name="Input 2 4 13 2 4" xfId="26632" xr:uid="{4B205F7D-A4E1-471D-938D-7BC17455EC43}"/>
    <cellStyle name="Input 2 4 13 2 5" xfId="26633" xr:uid="{8C5D4FBB-F7C9-4663-9342-DA44230A0B94}"/>
    <cellStyle name="Input 2 4 13 2 6" xfId="26634" xr:uid="{176462F1-48C9-4F8F-890A-1E84695FB78E}"/>
    <cellStyle name="Input 2 4 13 3" xfId="26635" xr:uid="{B46695A5-E783-482F-8674-22A40B3AF890}"/>
    <cellStyle name="Input 2 4 13 3 2" xfId="26636" xr:uid="{0968FC50-7006-42DE-83C3-99DEFF986F0E}"/>
    <cellStyle name="Input 2 4 13 3 3" xfId="26637" xr:uid="{D5BB8C00-F4F0-4C0D-A2DF-70901A952D92}"/>
    <cellStyle name="Input 2 4 13 4" xfId="26638" xr:uid="{E7D80013-4FB7-4B2C-8CE0-454894235D1E}"/>
    <cellStyle name="Input 2 4 13 4 2" xfId="26639" xr:uid="{C353CEE4-6B4F-4B70-9DA0-48AB9DE28756}"/>
    <cellStyle name="Input 2 4 13 4 3" xfId="26640" xr:uid="{D7449D81-421B-4FF1-892F-63B4B798E0DC}"/>
    <cellStyle name="Input 2 4 13 5" xfId="26641" xr:uid="{FA958AEC-60F5-4CAE-B4C9-E02A55796A0A}"/>
    <cellStyle name="Input 2 4 13 5 2" xfId="26642" xr:uid="{84B848BA-1E21-49F3-8745-C47DA28B26E6}"/>
    <cellStyle name="Input 2 4 13 5 3" xfId="26643" xr:uid="{832E9E30-61AB-4752-99C6-0E347F930102}"/>
    <cellStyle name="Input 2 4 13 6" xfId="26644" xr:uid="{9E595DE7-5B1C-405D-BF10-C85385064D35}"/>
    <cellStyle name="Input 2 4 13 6 2" xfId="26645" xr:uid="{1343B725-DE11-49CA-8344-E0DCF59362D7}"/>
    <cellStyle name="Input 2 4 13 6 3" xfId="26646" xr:uid="{FE95DE46-2520-4454-8713-412D78210B80}"/>
    <cellStyle name="Input 2 4 13 7" xfId="26647" xr:uid="{8A245A55-7DF5-4F82-9968-EF13E80DC408}"/>
    <cellStyle name="Input 2 4 13 8" xfId="26648" xr:uid="{2A1496E8-9E04-4152-9334-B96043486E67}"/>
    <cellStyle name="Input 2 4 14" xfId="26649" xr:uid="{5AB08176-6878-4DCF-AC6E-4363F27B4FD0}"/>
    <cellStyle name="Input 2 4 14 2" xfId="26650" xr:uid="{2275C435-DC02-42CD-BF6D-41426B55D3D1}"/>
    <cellStyle name="Input 2 4 14 2 2" xfId="26651" xr:uid="{6B493B91-9D51-403A-A989-737C7046DCD7}"/>
    <cellStyle name="Input 2 4 14 2 3" xfId="26652" xr:uid="{6E5CDEF8-4400-4AB1-96A8-7E55C76EEB2F}"/>
    <cellStyle name="Input 2 4 14 2 4" xfId="26653" xr:uid="{6CCA86FE-357A-4DE9-A100-56FB8993743F}"/>
    <cellStyle name="Input 2 4 14 2 5" xfId="26654" xr:uid="{9871503D-5BF1-4679-B235-561BEB974F8D}"/>
    <cellStyle name="Input 2 4 14 2 6" xfId="26655" xr:uid="{F61D7711-2A90-4793-8746-E569B005735B}"/>
    <cellStyle name="Input 2 4 14 3" xfId="26656" xr:uid="{72424CE4-7705-450C-9100-3D327DBEE904}"/>
    <cellStyle name="Input 2 4 14 3 2" xfId="26657" xr:uid="{290E9E63-5186-4A2C-99E0-FCED569E45E9}"/>
    <cellStyle name="Input 2 4 14 3 3" xfId="26658" xr:uid="{C8592D88-8818-4D6A-B568-032B5A8B0D60}"/>
    <cellStyle name="Input 2 4 14 4" xfId="26659" xr:uid="{0ECB3426-3A9E-40B5-BBE6-58625DDBE12C}"/>
    <cellStyle name="Input 2 4 14 4 2" xfId="26660" xr:uid="{E203125D-0573-4CA9-A601-89DB87EADD08}"/>
    <cellStyle name="Input 2 4 14 4 3" xfId="26661" xr:uid="{F8AB940A-2847-4B9C-A408-25E3B35B76CE}"/>
    <cellStyle name="Input 2 4 14 5" xfId="26662" xr:uid="{BDD2A019-49C1-4B38-BC03-03C752EA75BC}"/>
    <cellStyle name="Input 2 4 14 5 2" xfId="26663" xr:uid="{B1DCA6A3-3968-4877-BE5C-9DFC13E70097}"/>
    <cellStyle name="Input 2 4 14 5 3" xfId="26664" xr:uid="{021CD6BC-F9FF-47E8-9043-FDB3034D9CE4}"/>
    <cellStyle name="Input 2 4 14 6" xfId="26665" xr:uid="{1587CCD4-38E7-4DFC-B4BF-7FDBC6CC8292}"/>
    <cellStyle name="Input 2 4 14 6 2" xfId="26666" xr:uid="{03AA2F97-3C63-4797-90E9-74298193EBB3}"/>
    <cellStyle name="Input 2 4 14 6 3" xfId="26667" xr:uid="{6E90C887-1CA2-4D21-96DE-5AA7A0EF4257}"/>
    <cellStyle name="Input 2 4 14 7" xfId="26668" xr:uid="{594ACE0E-4DDB-444B-8E04-1D90913257F8}"/>
    <cellStyle name="Input 2 4 14 8" xfId="26669" xr:uid="{3FC60D5C-C991-4A9D-8678-BEE6F084AA5A}"/>
    <cellStyle name="Input 2 4 15" xfId="26670" xr:uid="{97B33777-F2E8-4993-85C4-6C03B63C6214}"/>
    <cellStyle name="Input 2 4 15 2" xfId="26671" xr:uid="{A981D3C9-3D5F-42BD-A6C9-81EF3AB984EE}"/>
    <cellStyle name="Input 2 4 15 2 2" xfId="26672" xr:uid="{6184885B-3921-4787-9710-090A65462C9D}"/>
    <cellStyle name="Input 2 4 15 2 3" xfId="26673" xr:uid="{9EE89EE4-1538-44AC-BDEA-C068944EA871}"/>
    <cellStyle name="Input 2 4 15 2 4" xfId="26674" xr:uid="{DE634F96-9505-4331-B374-F09035C8C479}"/>
    <cellStyle name="Input 2 4 15 2 5" xfId="26675" xr:uid="{75C5BAFB-8350-4CE8-A3E5-EE8659AAB3AA}"/>
    <cellStyle name="Input 2 4 15 2 6" xfId="26676" xr:uid="{CD42C781-DF96-474F-8C2D-45544E270643}"/>
    <cellStyle name="Input 2 4 15 3" xfId="26677" xr:uid="{0BC3D8D9-57F8-4C3E-973D-0B0CB30E3F22}"/>
    <cellStyle name="Input 2 4 15 3 2" xfId="26678" xr:uid="{0DE014CA-BDBF-4790-B051-E98E1847CDBD}"/>
    <cellStyle name="Input 2 4 15 3 3" xfId="26679" xr:uid="{3AADFFF8-B0F7-4698-ACF9-79B916E8ABFE}"/>
    <cellStyle name="Input 2 4 15 4" xfId="26680" xr:uid="{E4F5BFE2-C1A0-4583-8887-E56E6BC5A730}"/>
    <cellStyle name="Input 2 4 15 4 2" xfId="26681" xr:uid="{E198B15D-F457-4270-B719-E05C6215654E}"/>
    <cellStyle name="Input 2 4 15 4 3" xfId="26682" xr:uid="{8151BFB5-9506-4B6E-BCB6-E67760BB32AE}"/>
    <cellStyle name="Input 2 4 15 5" xfId="26683" xr:uid="{46458280-59A9-4FBF-9812-DC99B1FCE76C}"/>
    <cellStyle name="Input 2 4 15 5 2" xfId="26684" xr:uid="{A14FD895-77DF-4099-9A81-6FEAC21DB2A2}"/>
    <cellStyle name="Input 2 4 15 5 3" xfId="26685" xr:uid="{CF90329F-913C-4721-A0FC-012A7714953D}"/>
    <cellStyle name="Input 2 4 15 6" xfId="26686" xr:uid="{FBC1CF90-482C-40BE-A401-7D04991D3E25}"/>
    <cellStyle name="Input 2 4 15 6 2" xfId="26687" xr:uid="{E3221AC4-9AA2-4516-9FA4-2B976B162227}"/>
    <cellStyle name="Input 2 4 15 6 3" xfId="26688" xr:uid="{7C1D302B-7BF4-4B0D-BA9F-FF5DEBD53745}"/>
    <cellStyle name="Input 2 4 15 7" xfId="26689" xr:uid="{99771847-669C-46D0-8799-9AD0BF93F6E0}"/>
    <cellStyle name="Input 2 4 15 8" xfId="26690" xr:uid="{4AE584B6-EA85-4216-BDAC-22D32311DB94}"/>
    <cellStyle name="Input 2 4 16" xfId="26691" xr:uid="{0209D1C8-20FF-420F-A799-F8DD0606D9B0}"/>
    <cellStyle name="Input 2 4 16 2" xfId="26692" xr:uid="{29958668-6208-44F7-903D-523C34305B3E}"/>
    <cellStyle name="Input 2 4 16 2 2" xfId="26693" xr:uid="{291506F9-3A5D-4902-97F0-5187E5177DE9}"/>
    <cellStyle name="Input 2 4 16 2 3" xfId="26694" xr:uid="{1BE0FD76-AD08-4D83-9082-628F5585BCCB}"/>
    <cellStyle name="Input 2 4 16 2 4" xfId="26695" xr:uid="{1866620A-551B-4B65-8B46-7B1FC909057A}"/>
    <cellStyle name="Input 2 4 16 2 5" xfId="26696" xr:uid="{D2C86621-FDCA-4A01-B0C3-3984BF34E798}"/>
    <cellStyle name="Input 2 4 16 2 6" xfId="26697" xr:uid="{E5F82D7F-551E-489B-B53C-AE66D9CFE7BF}"/>
    <cellStyle name="Input 2 4 16 3" xfId="26698" xr:uid="{939EED3A-F721-45F3-B4BB-07BE40E9AB43}"/>
    <cellStyle name="Input 2 4 16 3 2" xfId="26699" xr:uid="{4BEE0875-5B33-4FE4-8937-30309CB2C999}"/>
    <cellStyle name="Input 2 4 16 3 3" xfId="26700" xr:uid="{BD8FB70C-D072-48E2-B19B-D241524FB635}"/>
    <cellStyle name="Input 2 4 16 4" xfId="26701" xr:uid="{EB34EA2B-7CD3-4D3A-A507-9396F6A2D34E}"/>
    <cellStyle name="Input 2 4 16 4 2" xfId="26702" xr:uid="{FB07B78E-6AB1-4EC0-A19A-B3E4A524F95A}"/>
    <cellStyle name="Input 2 4 16 4 3" xfId="26703" xr:uid="{5E77C5B3-4852-4C9A-B8DC-4910B7A9BCE8}"/>
    <cellStyle name="Input 2 4 16 5" xfId="26704" xr:uid="{3C0B9264-BEE8-474A-95E2-F325CE7EA082}"/>
    <cellStyle name="Input 2 4 16 5 2" xfId="26705" xr:uid="{8734D5FB-7029-497B-B381-5B5911A197B4}"/>
    <cellStyle name="Input 2 4 16 5 3" xfId="26706" xr:uid="{7E757964-8558-4643-A1ED-34766DCF7307}"/>
    <cellStyle name="Input 2 4 16 6" xfId="26707" xr:uid="{C8F766CF-B8C6-4C39-8A91-A5D66437EFCD}"/>
    <cellStyle name="Input 2 4 16 6 2" xfId="26708" xr:uid="{A9194842-F1E7-46A9-B359-CB54B263287F}"/>
    <cellStyle name="Input 2 4 16 6 3" xfId="26709" xr:uid="{219C674D-1A97-4921-8B67-BFC35FF3F9A1}"/>
    <cellStyle name="Input 2 4 16 7" xfId="26710" xr:uid="{45174EC5-F47A-41A6-865B-8F03B1CE1D66}"/>
    <cellStyle name="Input 2 4 16 8" xfId="26711" xr:uid="{D04426C2-3025-4645-ACB7-5B954A186C6A}"/>
    <cellStyle name="Input 2 4 17" xfId="26712" xr:uid="{3AA76523-B986-4E2E-91A7-EC73EE13A754}"/>
    <cellStyle name="Input 2 4 17 2" xfId="26713" xr:uid="{E37FF127-152A-4013-BAAF-B3522A9413F3}"/>
    <cellStyle name="Input 2 4 17 2 2" xfId="26714" xr:uid="{3AE096BC-C9D0-4557-AACC-DBEE3AC22D07}"/>
    <cellStyle name="Input 2 4 17 2 3" xfId="26715" xr:uid="{8FB2CEDB-F044-4601-B5A0-89DDBBDB4B99}"/>
    <cellStyle name="Input 2 4 17 2 4" xfId="26716" xr:uid="{F59CF7F8-7D91-48A5-B660-EC17B52D3B94}"/>
    <cellStyle name="Input 2 4 17 2 5" xfId="26717" xr:uid="{03178EC9-B0C7-4769-9412-D2293A98D245}"/>
    <cellStyle name="Input 2 4 17 2 6" xfId="26718" xr:uid="{F63DB3A5-16AD-4CAE-A140-BF925A06CC54}"/>
    <cellStyle name="Input 2 4 17 3" xfId="26719" xr:uid="{78C32ADF-40D9-42BF-8D14-10E40668BB3D}"/>
    <cellStyle name="Input 2 4 17 3 2" xfId="26720" xr:uid="{BF080A0D-4038-45B8-8EA6-FC6DAA6C441F}"/>
    <cellStyle name="Input 2 4 17 3 3" xfId="26721" xr:uid="{826E9BDE-F1F7-4E3B-B03A-9489A4E86CD0}"/>
    <cellStyle name="Input 2 4 17 4" xfId="26722" xr:uid="{A24FBD8B-2C11-4A4B-ABCC-7E36831335B6}"/>
    <cellStyle name="Input 2 4 17 4 2" xfId="26723" xr:uid="{22F02241-743F-4565-8D78-43C6A165C2A8}"/>
    <cellStyle name="Input 2 4 17 4 3" xfId="26724" xr:uid="{C7C3E645-A5E9-48E5-B8CF-37DE5D8C8C76}"/>
    <cellStyle name="Input 2 4 17 5" xfId="26725" xr:uid="{F742FDE2-88A5-4C5D-9988-3669A1F19EE7}"/>
    <cellStyle name="Input 2 4 17 5 2" xfId="26726" xr:uid="{720D06B3-F8A7-46DB-8B18-2461977D87C9}"/>
    <cellStyle name="Input 2 4 17 5 3" xfId="26727" xr:uid="{989C5C4B-5791-49E2-847A-3AA8E8A8011A}"/>
    <cellStyle name="Input 2 4 17 6" xfId="26728" xr:uid="{96063847-19C0-45F9-A7EA-998EF7C6A7FF}"/>
    <cellStyle name="Input 2 4 17 6 2" xfId="26729" xr:uid="{CE86FF66-EBBF-42D2-A559-7FBAFCFBA3A3}"/>
    <cellStyle name="Input 2 4 17 6 3" xfId="26730" xr:uid="{99CD7323-7854-4ADA-AC9C-C70CCB01AF91}"/>
    <cellStyle name="Input 2 4 17 7" xfId="26731" xr:uid="{2A6A6BC5-036B-41B0-8122-1B510C88A52A}"/>
    <cellStyle name="Input 2 4 17 8" xfId="26732" xr:uid="{7E52658D-0F30-4CCF-81C5-943796875D3F}"/>
    <cellStyle name="Input 2 4 18" xfId="26733" xr:uid="{6E4DFEFC-DA3F-46CC-869F-03907700B3C4}"/>
    <cellStyle name="Input 2 4 18 2" xfId="26734" xr:uid="{3A37E98F-6ABA-40E1-AE2F-87162A2358A9}"/>
    <cellStyle name="Input 2 4 18 2 2" xfId="26735" xr:uid="{0E985168-109F-481B-8DD2-CA8585D85025}"/>
    <cellStyle name="Input 2 4 18 2 3" xfId="26736" xr:uid="{5D112D38-4C10-4A3E-962B-AA697C465D52}"/>
    <cellStyle name="Input 2 4 18 2 4" xfId="26737" xr:uid="{23EB8DE9-0AAE-460A-A13A-8ABDBCD5782F}"/>
    <cellStyle name="Input 2 4 18 2 5" xfId="26738" xr:uid="{2BC2079D-FDE2-4364-B407-0A734C3160BF}"/>
    <cellStyle name="Input 2 4 18 2 6" xfId="26739" xr:uid="{7A995523-8953-43C2-81B1-1D94C558872D}"/>
    <cellStyle name="Input 2 4 18 3" xfId="26740" xr:uid="{3BB3A319-37DA-48F4-A518-809A5A0B8F38}"/>
    <cellStyle name="Input 2 4 18 3 2" xfId="26741" xr:uid="{C99214C6-5DF9-42CE-A1B8-2378EC75303B}"/>
    <cellStyle name="Input 2 4 18 3 3" xfId="26742" xr:uid="{45099F2E-D1F1-4672-9DD8-F91AFDC5B3A3}"/>
    <cellStyle name="Input 2 4 18 4" xfId="26743" xr:uid="{5AE45C05-D0B8-4764-AD16-A1E3299D8778}"/>
    <cellStyle name="Input 2 4 18 4 2" xfId="26744" xr:uid="{00C2CFA7-6C9E-4077-BC84-879B677D671E}"/>
    <cellStyle name="Input 2 4 18 4 3" xfId="26745" xr:uid="{1ABD893A-1B12-4921-9F2E-F0B6B406FDF7}"/>
    <cellStyle name="Input 2 4 18 5" xfId="26746" xr:uid="{C5959F85-0172-48BD-ABDC-02780CB09C5B}"/>
    <cellStyle name="Input 2 4 18 5 2" xfId="26747" xr:uid="{469C2740-E844-47E6-A255-F49811BE24C2}"/>
    <cellStyle name="Input 2 4 18 5 3" xfId="26748" xr:uid="{067448D6-03CB-47BA-A1CE-AD26662F2445}"/>
    <cellStyle name="Input 2 4 18 6" xfId="26749" xr:uid="{A982F301-0408-4361-8062-A2205DE411EA}"/>
    <cellStyle name="Input 2 4 18 6 2" xfId="26750" xr:uid="{BBC63C7D-4FCD-4079-9171-576BC42E76A3}"/>
    <cellStyle name="Input 2 4 18 6 3" xfId="26751" xr:uid="{5B6DCA85-C582-4EC1-A54B-40FFDBB9FA7B}"/>
    <cellStyle name="Input 2 4 18 7" xfId="26752" xr:uid="{37CA4E2A-8911-4701-B587-36FCBE1B586E}"/>
    <cellStyle name="Input 2 4 18 8" xfId="26753" xr:uid="{F95C5374-E250-4067-ACF9-C7179B450047}"/>
    <cellStyle name="Input 2 4 19" xfId="26754" xr:uid="{6A5EE98E-255B-4DFC-A535-6D973BA884DF}"/>
    <cellStyle name="Input 2 4 19 2" xfId="26755" xr:uid="{C9D9C898-8A22-4146-812A-81FAE0AF66F8}"/>
    <cellStyle name="Input 2 4 19 2 2" xfId="26756" xr:uid="{F30A6194-58EF-47BC-86B7-AE5651287954}"/>
    <cellStyle name="Input 2 4 19 2 3" xfId="26757" xr:uid="{F899B664-3236-4C1C-8A3A-CD612CA456F3}"/>
    <cellStyle name="Input 2 4 19 2 4" xfId="26758" xr:uid="{A74EB5B0-1879-4908-96BD-283748AC6DC0}"/>
    <cellStyle name="Input 2 4 19 2 5" xfId="26759" xr:uid="{59847B9F-F830-44CC-9D1F-9BFC9C687230}"/>
    <cellStyle name="Input 2 4 19 2 6" xfId="26760" xr:uid="{CB1F02B8-DE4D-4C59-87A3-252B375BE0C7}"/>
    <cellStyle name="Input 2 4 19 3" xfId="26761" xr:uid="{91F63D62-CDE2-4A8B-B6F2-E964A30B510E}"/>
    <cellStyle name="Input 2 4 19 3 2" xfId="26762" xr:uid="{47C6FAEB-F0BD-48D0-97A5-1D8A03C98421}"/>
    <cellStyle name="Input 2 4 19 3 3" xfId="26763" xr:uid="{B1070341-6BBF-40A2-B623-58676FD9C3FB}"/>
    <cellStyle name="Input 2 4 19 4" xfId="26764" xr:uid="{D23FB4A1-84FC-4B99-905B-41FE382FDEF6}"/>
    <cellStyle name="Input 2 4 19 4 2" xfId="26765" xr:uid="{7B8AE3B5-A0B3-4DE1-98BC-EEC806AE68F8}"/>
    <cellStyle name="Input 2 4 19 4 3" xfId="26766" xr:uid="{C579A8EE-EE30-45C8-BF2A-7B4E9168AF6B}"/>
    <cellStyle name="Input 2 4 19 5" xfId="26767" xr:uid="{4C952398-9D98-4136-B30F-E9518A9498BF}"/>
    <cellStyle name="Input 2 4 19 5 2" xfId="26768" xr:uid="{0A661FF1-3B3E-4BDC-995C-C37EF1755418}"/>
    <cellStyle name="Input 2 4 19 5 3" xfId="26769" xr:uid="{F1380C08-867B-4158-BFE2-7D119440C5EC}"/>
    <cellStyle name="Input 2 4 19 6" xfId="26770" xr:uid="{9052CCFC-C191-492A-9E11-8D3B6EB65651}"/>
    <cellStyle name="Input 2 4 19 6 2" xfId="26771" xr:uid="{E803ABB7-27DF-4D0C-B30E-C03FEF6E8633}"/>
    <cellStyle name="Input 2 4 19 6 3" xfId="26772" xr:uid="{81AB8DA7-CB58-4AA1-9826-582ABB467B80}"/>
    <cellStyle name="Input 2 4 19 7" xfId="26773" xr:uid="{AA431C7A-8BD5-4E14-B2D5-75C0C9EFE13F}"/>
    <cellStyle name="Input 2 4 19 8" xfId="26774" xr:uid="{945143EC-1E04-4FCB-8E1F-7FF82E6617D1}"/>
    <cellStyle name="Input 2 4 2" xfId="26775" xr:uid="{A7C3C5A0-0B86-4CB1-828F-7A379053EBAA}"/>
    <cellStyle name="Input 2 4 2 2" xfId="26776" xr:uid="{3BE662A9-3CC7-4A83-8736-FC3029CC3384}"/>
    <cellStyle name="Input 2 4 2 2 2" xfId="26777" xr:uid="{3084F727-509A-42BF-8862-D28996D84DA0}"/>
    <cellStyle name="Input 2 4 2 2 3" xfId="26778" xr:uid="{6FFCC2EA-22DE-4FD1-B77A-376E06CFBF13}"/>
    <cellStyle name="Input 2 4 2 2 4" xfId="26779" xr:uid="{BC781E7B-4CEB-4A81-A1AA-FAC8CEC7B52C}"/>
    <cellStyle name="Input 2 4 2 2 5" xfId="26780" xr:uid="{60A96551-9840-47B6-A2BF-9538DC70531E}"/>
    <cellStyle name="Input 2 4 2 2 6" xfId="26781" xr:uid="{06246D84-2AA8-4A0C-91BE-A5BE8EEBB230}"/>
    <cellStyle name="Input 2 4 2 3" xfId="26782" xr:uid="{301F4CF3-DF4C-43E8-9A94-528F28E43C79}"/>
    <cellStyle name="Input 2 4 2 3 2" xfId="26783" xr:uid="{A20CF2B7-FAA3-4774-88EA-A4A553EEBFBF}"/>
    <cellStyle name="Input 2 4 2 3 3" xfId="26784" xr:uid="{623A3A39-890F-4D18-8168-6088DE39341B}"/>
    <cellStyle name="Input 2 4 2 4" xfId="26785" xr:uid="{E17A4443-53FC-4CE9-A241-5B85F7131F86}"/>
    <cellStyle name="Input 2 4 2 4 2" xfId="26786" xr:uid="{12BB7D86-09B5-4F9C-AA74-8C9E974D65A3}"/>
    <cellStyle name="Input 2 4 2 4 3" xfId="26787" xr:uid="{7323A062-98AC-4160-9E4E-8EE984253F91}"/>
    <cellStyle name="Input 2 4 2 5" xfId="26788" xr:uid="{FCCA1978-45B4-4ADC-A31A-8B7B90EBCFAD}"/>
    <cellStyle name="Input 2 4 2 5 2" xfId="26789" xr:uid="{441E9F8D-3A57-49C0-8328-D2B019F6BB66}"/>
    <cellStyle name="Input 2 4 2 5 3" xfId="26790" xr:uid="{9A964BEE-6AA8-44E9-B6D3-C9B80BAF2A75}"/>
    <cellStyle name="Input 2 4 2 6" xfId="26791" xr:uid="{E9A296D3-FF3C-464B-9988-B519AF149868}"/>
    <cellStyle name="Input 2 4 2 6 2" xfId="26792" xr:uid="{5B7DB598-5241-4E0E-A8AB-D7ADF18B5280}"/>
    <cellStyle name="Input 2 4 2 6 3" xfId="26793" xr:uid="{99C5399E-AD62-482F-9620-1A07E9450346}"/>
    <cellStyle name="Input 2 4 2 7" xfId="26794" xr:uid="{8BEB8ED7-06E1-49F5-B386-ACCADE73DECC}"/>
    <cellStyle name="Input 2 4 2 8" xfId="26795" xr:uid="{0FFE95D1-8E73-45EB-B346-5610690EDD89}"/>
    <cellStyle name="Input 2 4 20" xfId="26796" xr:uid="{8AED1FA3-AAC5-4D51-B41C-78B44907098F}"/>
    <cellStyle name="Input 2 4 20 2" xfId="26797" xr:uid="{DCA8829E-316F-4817-BFD4-A421F09BC06B}"/>
    <cellStyle name="Input 2 4 20 2 2" xfId="26798" xr:uid="{109ECAC3-6F08-4AD0-B4C6-BE72229940CB}"/>
    <cellStyle name="Input 2 4 20 2 3" xfId="26799" xr:uid="{A151BDF3-721B-4A91-A52A-D43E575199C8}"/>
    <cellStyle name="Input 2 4 20 2 4" xfId="26800" xr:uid="{B664338A-682A-4E8D-B306-8D38A9F9BD0A}"/>
    <cellStyle name="Input 2 4 20 2 5" xfId="26801" xr:uid="{F09D4433-D885-4A7E-B17D-96646A2A814A}"/>
    <cellStyle name="Input 2 4 20 2 6" xfId="26802" xr:uid="{FB3B96FC-FCCC-4437-BF3D-D55681D33208}"/>
    <cellStyle name="Input 2 4 20 3" xfId="26803" xr:uid="{7196268F-D25C-42FD-B41B-592D0863CA24}"/>
    <cellStyle name="Input 2 4 20 3 2" xfId="26804" xr:uid="{9CECD3EE-3457-43A6-952C-EC833A961855}"/>
    <cellStyle name="Input 2 4 20 3 3" xfId="26805" xr:uid="{E6BDA098-A290-4C8A-8902-07452F9C9ECD}"/>
    <cellStyle name="Input 2 4 20 4" xfId="26806" xr:uid="{7C7544CE-DF77-47BB-8254-086DEC14E7D2}"/>
    <cellStyle name="Input 2 4 20 4 2" xfId="26807" xr:uid="{EBDDF147-EBBD-4CAF-A883-AF65B234F0C5}"/>
    <cellStyle name="Input 2 4 20 4 3" xfId="26808" xr:uid="{8B8528D8-CE8C-4114-AB4E-D88F0A0F51F8}"/>
    <cellStyle name="Input 2 4 20 5" xfId="26809" xr:uid="{C746FB26-6285-423C-9CFF-D40A0A4B1982}"/>
    <cellStyle name="Input 2 4 20 5 2" xfId="26810" xr:uid="{126BACEA-E42A-49A8-A956-2DF626781E49}"/>
    <cellStyle name="Input 2 4 20 5 3" xfId="26811" xr:uid="{61369301-C0ED-4B71-8EAA-7825E326C490}"/>
    <cellStyle name="Input 2 4 20 6" xfId="26812" xr:uid="{56CF937A-6137-45D2-A311-D110A1F83AF7}"/>
    <cellStyle name="Input 2 4 20 6 2" xfId="26813" xr:uid="{65264F03-0FD3-4E89-86AD-28D903735AC3}"/>
    <cellStyle name="Input 2 4 20 6 3" xfId="26814" xr:uid="{7407CDB0-EDCD-40BB-A85E-0D2DB34C4AB9}"/>
    <cellStyle name="Input 2 4 20 7" xfId="26815" xr:uid="{94364E99-3F3A-4FF6-91D6-D4D0A8DAB6DF}"/>
    <cellStyle name="Input 2 4 20 8" xfId="26816" xr:uid="{2F9A0642-C716-469C-B1AD-F9C2D830B72D}"/>
    <cellStyle name="Input 2 4 21" xfId="26817" xr:uid="{069B8C7C-8124-4B0B-8699-E7C7618CEDDB}"/>
    <cellStyle name="Input 2 4 21 2" xfId="26818" xr:uid="{41E42CCD-6A42-4343-950B-54136A7EA60A}"/>
    <cellStyle name="Input 2 4 21 2 2" xfId="26819" xr:uid="{8CE21054-D0F9-4033-B7B4-CA242E558A12}"/>
    <cellStyle name="Input 2 4 21 2 3" xfId="26820" xr:uid="{39908BDE-4D1C-4762-8DB5-AF443C3A4F81}"/>
    <cellStyle name="Input 2 4 21 2 4" xfId="26821" xr:uid="{EB29C141-1C11-48CB-A6BB-68FF4A6C6A58}"/>
    <cellStyle name="Input 2 4 21 2 5" xfId="26822" xr:uid="{38006EDA-66B8-48ED-B770-3F019EF598FF}"/>
    <cellStyle name="Input 2 4 21 2 6" xfId="26823" xr:uid="{4473ED69-8BDD-4B5B-A7D2-DF2D4A94A1E3}"/>
    <cellStyle name="Input 2 4 21 3" xfId="26824" xr:uid="{04F5DD0D-6CDF-404F-8ADC-960B744952C9}"/>
    <cellStyle name="Input 2 4 21 3 2" xfId="26825" xr:uid="{DBD7F428-E625-45FF-A67C-5058D1AE72BD}"/>
    <cellStyle name="Input 2 4 21 3 3" xfId="26826" xr:uid="{51A51689-A5DA-4D63-BD2B-EC7948685474}"/>
    <cellStyle name="Input 2 4 21 4" xfId="26827" xr:uid="{60836670-32B0-464E-9217-D1B066B6C38F}"/>
    <cellStyle name="Input 2 4 21 4 2" xfId="26828" xr:uid="{D65802F8-19A1-40EB-9262-A72524455513}"/>
    <cellStyle name="Input 2 4 21 4 3" xfId="26829" xr:uid="{C6D5CF3F-DA2A-4754-BE41-881F31C67208}"/>
    <cellStyle name="Input 2 4 21 5" xfId="26830" xr:uid="{84B820C8-D6C7-4695-B2A0-EF651529E25E}"/>
    <cellStyle name="Input 2 4 21 5 2" xfId="26831" xr:uid="{E320DBD4-3778-4F8D-BB3E-C0AC4985418B}"/>
    <cellStyle name="Input 2 4 21 5 3" xfId="26832" xr:uid="{431AEC0E-F5D6-4B1D-ADF1-A933EBED7AA5}"/>
    <cellStyle name="Input 2 4 21 6" xfId="26833" xr:uid="{A27C0E4D-3255-466F-BD5C-BC346734016B}"/>
    <cellStyle name="Input 2 4 21 6 2" xfId="26834" xr:uid="{0C6DABF7-E6A0-489C-8E19-4E870F31F3ED}"/>
    <cellStyle name="Input 2 4 21 6 3" xfId="26835" xr:uid="{28B7EF6A-0C28-4E6A-8C13-61B0D5F98E54}"/>
    <cellStyle name="Input 2 4 21 7" xfId="26836" xr:uid="{DC0AE3F4-3C94-4344-A9ED-30704DB28301}"/>
    <cellStyle name="Input 2 4 21 8" xfId="26837" xr:uid="{8DE5F824-40E6-4AF0-9A07-6780CFB4486F}"/>
    <cellStyle name="Input 2 4 22" xfId="26838" xr:uid="{ADC413C1-21A5-4460-84FE-95A7E8D79162}"/>
    <cellStyle name="Input 2 4 22 2" xfId="26839" xr:uid="{6733C347-F9EA-4B5B-B100-00E24F71C124}"/>
    <cellStyle name="Input 2 4 22 2 2" xfId="26840" xr:uid="{4BB31029-1F71-42FA-8819-98B736C03C07}"/>
    <cellStyle name="Input 2 4 22 2 3" xfId="26841" xr:uid="{CD1DB3D9-74FD-400F-948D-FC60FB8A9FDE}"/>
    <cellStyle name="Input 2 4 22 2 4" xfId="26842" xr:uid="{0A6F8EAC-1125-4478-9860-D7FBE66A71C6}"/>
    <cellStyle name="Input 2 4 22 2 5" xfId="26843" xr:uid="{8381DBC4-7597-4DB5-9E00-36B3A61B5F23}"/>
    <cellStyle name="Input 2 4 22 2 6" xfId="26844" xr:uid="{4BD2545E-BAC2-4475-AC61-6B0093993A91}"/>
    <cellStyle name="Input 2 4 22 3" xfId="26845" xr:uid="{63FCB025-2C86-42BC-97F2-2E601C177C88}"/>
    <cellStyle name="Input 2 4 22 3 2" xfId="26846" xr:uid="{5279D2B4-EE42-432B-9ADA-E11AE7A2623A}"/>
    <cellStyle name="Input 2 4 22 3 3" xfId="26847" xr:uid="{8E269054-03DA-45F3-A4B7-E6249D363E3E}"/>
    <cellStyle name="Input 2 4 22 4" xfId="26848" xr:uid="{63008E31-FA93-483D-8BC3-9393A5B3C101}"/>
    <cellStyle name="Input 2 4 22 4 2" xfId="26849" xr:uid="{04B68660-294A-4C63-BFA5-9479154454BA}"/>
    <cellStyle name="Input 2 4 22 4 3" xfId="26850" xr:uid="{D6AA0DE3-A63E-4E09-9ACC-30EE992CA227}"/>
    <cellStyle name="Input 2 4 22 5" xfId="26851" xr:uid="{C3F36172-EC02-4FE2-81A8-749398E96B89}"/>
    <cellStyle name="Input 2 4 22 5 2" xfId="26852" xr:uid="{8667A32F-8066-4816-AF77-908A46FCEA94}"/>
    <cellStyle name="Input 2 4 22 5 3" xfId="26853" xr:uid="{7A6D4E56-D1DC-43DE-8AFB-F4620F57C9A9}"/>
    <cellStyle name="Input 2 4 22 6" xfId="26854" xr:uid="{00CE2CC7-B6C0-485C-9EE4-8BA202A53646}"/>
    <cellStyle name="Input 2 4 22 6 2" xfId="26855" xr:uid="{B0214782-69E3-4B05-82F2-D93C7A386641}"/>
    <cellStyle name="Input 2 4 22 6 3" xfId="26856" xr:uid="{614AE804-2B88-4316-B607-EEA439E1BF3D}"/>
    <cellStyle name="Input 2 4 22 7" xfId="26857" xr:uid="{176D4EFA-60CF-45DE-9FF8-4AF0C8B1056D}"/>
    <cellStyle name="Input 2 4 22 8" xfId="26858" xr:uid="{3B10C930-4C24-4A5A-8D8D-600C37C9EE64}"/>
    <cellStyle name="Input 2 4 23" xfId="26859" xr:uid="{B4FCFA23-5447-45CC-926B-FF6F8ACC3219}"/>
    <cellStyle name="Input 2 4 23 2" xfId="26860" xr:uid="{4CC57B12-5880-4066-910A-D1613971A907}"/>
    <cellStyle name="Input 2 4 23 2 2" xfId="26861" xr:uid="{6E593D51-60BA-4093-A5E8-97234F3E3544}"/>
    <cellStyle name="Input 2 4 23 2 3" xfId="26862" xr:uid="{C62ABA73-5065-4FC8-933D-134EEB2A8965}"/>
    <cellStyle name="Input 2 4 23 2 4" xfId="26863" xr:uid="{6121A93E-903D-467F-839D-151791172755}"/>
    <cellStyle name="Input 2 4 23 2 5" xfId="26864" xr:uid="{952FE5C1-3624-4F1F-B7FA-60896E9A366E}"/>
    <cellStyle name="Input 2 4 23 2 6" xfId="26865" xr:uid="{5E766161-99B2-49D9-AB7C-4A2DC6CAA5C3}"/>
    <cellStyle name="Input 2 4 23 3" xfId="26866" xr:uid="{02989CAB-DEF5-4012-92BD-9870D46EE9BB}"/>
    <cellStyle name="Input 2 4 23 3 2" xfId="26867" xr:uid="{283EFA8B-F33D-49C8-AB84-B371CDB9DBFF}"/>
    <cellStyle name="Input 2 4 23 3 3" xfId="26868" xr:uid="{F1285200-FD71-4570-AEF2-031F9D0A2606}"/>
    <cellStyle name="Input 2 4 23 4" xfId="26869" xr:uid="{1D42E2D7-A1EC-445F-8859-A96F2D967A31}"/>
    <cellStyle name="Input 2 4 23 4 2" xfId="26870" xr:uid="{0E6E1E6F-89A9-4A11-B278-61383C1E43A4}"/>
    <cellStyle name="Input 2 4 23 4 3" xfId="26871" xr:uid="{7FEDF947-AB48-4BE0-9BBF-87824143CEEE}"/>
    <cellStyle name="Input 2 4 23 5" xfId="26872" xr:uid="{119C8EEE-5B8B-4591-9403-054F9DF61D87}"/>
    <cellStyle name="Input 2 4 23 5 2" xfId="26873" xr:uid="{1C334CAE-91A3-472C-81B6-2DD7E3E4333C}"/>
    <cellStyle name="Input 2 4 23 5 3" xfId="26874" xr:uid="{8024BFFF-A9B6-4A66-9C11-969A5AF07F4C}"/>
    <cellStyle name="Input 2 4 23 6" xfId="26875" xr:uid="{972168A3-1ED5-4475-A5BC-5DAC5C848860}"/>
    <cellStyle name="Input 2 4 23 6 2" xfId="26876" xr:uid="{B87BAFD7-41DD-40CF-9BB1-45200F7BFF9D}"/>
    <cellStyle name="Input 2 4 23 6 3" xfId="26877" xr:uid="{753390CB-7CA2-4FB1-B002-3D439879BA1E}"/>
    <cellStyle name="Input 2 4 23 7" xfId="26878" xr:uid="{D3CAB689-6035-4A66-9745-D5CED6BD1F4B}"/>
    <cellStyle name="Input 2 4 23 8" xfId="26879" xr:uid="{868B1A23-69F6-4318-9041-C02EAD31D83E}"/>
    <cellStyle name="Input 2 4 24" xfId="26880" xr:uid="{31331D89-E500-4C2B-88BE-451615363D85}"/>
    <cellStyle name="Input 2 4 24 2" xfId="26881" xr:uid="{BE5E6E62-28C4-44A5-97F5-9624A0D05AF9}"/>
    <cellStyle name="Input 2 4 24 2 2" xfId="26882" xr:uid="{F58A6655-2569-44FD-A4AF-9642769AC995}"/>
    <cellStyle name="Input 2 4 24 2 3" xfId="26883" xr:uid="{D9BD9C64-C83E-4808-8495-7016524A6B72}"/>
    <cellStyle name="Input 2 4 24 2 4" xfId="26884" xr:uid="{D14BAEC3-00B7-4B70-BBE6-DAD3EEDE4BE9}"/>
    <cellStyle name="Input 2 4 24 2 5" xfId="26885" xr:uid="{23118F0A-279C-4987-AD21-CE37397625C0}"/>
    <cellStyle name="Input 2 4 24 2 6" xfId="26886" xr:uid="{D63173B6-0C0A-4584-BFBB-4B0985151019}"/>
    <cellStyle name="Input 2 4 24 3" xfId="26887" xr:uid="{E4DDEEDE-13EE-4932-AA01-8AD0D704FA68}"/>
    <cellStyle name="Input 2 4 24 3 2" xfId="26888" xr:uid="{6C77E9EE-9371-42B4-8487-B7518B267E90}"/>
    <cellStyle name="Input 2 4 24 3 3" xfId="26889" xr:uid="{87D0003E-676A-4701-9AA2-42BDC13FE5AC}"/>
    <cellStyle name="Input 2 4 24 4" xfId="26890" xr:uid="{CF5BC66B-F1BA-47C2-A5A5-631F8DABBC06}"/>
    <cellStyle name="Input 2 4 24 4 2" xfId="26891" xr:uid="{69FD9441-8EA2-409E-A4C1-2FEFBC5F1FD9}"/>
    <cellStyle name="Input 2 4 24 4 3" xfId="26892" xr:uid="{D1E245AE-49C8-4A60-9F1B-706FC464E078}"/>
    <cellStyle name="Input 2 4 24 5" xfId="26893" xr:uid="{2BC10023-BBC0-48FC-A28D-29BC3710393B}"/>
    <cellStyle name="Input 2 4 24 5 2" xfId="26894" xr:uid="{76CE7818-4673-4E49-9C41-B82E3BD6E626}"/>
    <cellStyle name="Input 2 4 24 5 3" xfId="26895" xr:uid="{96B27200-2EFB-41B5-AA3B-B17864516ADD}"/>
    <cellStyle name="Input 2 4 24 6" xfId="26896" xr:uid="{7CF6F4DA-30D0-4643-9CB8-76508F870846}"/>
    <cellStyle name="Input 2 4 24 6 2" xfId="26897" xr:uid="{5ED24642-14A5-4D99-BFF7-8545176F1717}"/>
    <cellStyle name="Input 2 4 24 6 3" xfId="26898" xr:uid="{9B41CF09-DDD5-4EDB-9353-91FEFC14F184}"/>
    <cellStyle name="Input 2 4 24 7" xfId="26899" xr:uid="{25A3748B-645C-408A-BD66-9B21778150A5}"/>
    <cellStyle name="Input 2 4 24 8" xfId="26900" xr:uid="{5DDB05A6-5074-4BD1-B524-542DBA84A9A3}"/>
    <cellStyle name="Input 2 4 25" xfId="26901" xr:uid="{03A1F23A-C64D-4AB9-A5DB-4BF6CEB6E7E6}"/>
    <cellStyle name="Input 2 4 25 2" xfId="26902" xr:uid="{90FC4BED-617F-4B96-8788-B5B2621E0DC0}"/>
    <cellStyle name="Input 2 4 25 2 2" xfId="26903" xr:uid="{B335B312-B638-4A1B-9D1B-097686B942CC}"/>
    <cellStyle name="Input 2 4 25 2 3" xfId="26904" xr:uid="{5FF1EB49-C471-4A57-814C-932F57B2D4B8}"/>
    <cellStyle name="Input 2 4 25 2 4" xfId="26905" xr:uid="{ECD8B9AE-BDDF-4D2D-9B80-F778178C5EC8}"/>
    <cellStyle name="Input 2 4 25 2 5" xfId="26906" xr:uid="{C75A6DB2-DD00-499A-805C-908D39DD1792}"/>
    <cellStyle name="Input 2 4 25 2 6" xfId="26907" xr:uid="{493009EA-4337-4B8C-987B-CC2CE5EEB8EE}"/>
    <cellStyle name="Input 2 4 25 3" xfId="26908" xr:uid="{89C0057C-BEDC-4615-BD85-AA97026BF6AC}"/>
    <cellStyle name="Input 2 4 25 3 2" xfId="26909" xr:uid="{73C56E30-8D80-436A-93D9-A148054ED5D7}"/>
    <cellStyle name="Input 2 4 25 3 3" xfId="26910" xr:uid="{8F76E73F-1E68-413E-9CFF-901067AE39ED}"/>
    <cellStyle name="Input 2 4 25 4" xfId="26911" xr:uid="{E0CF4DB6-EEAD-40E6-8549-E05F7E5385D6}"/>
    <cellStyle name="Input 2 4 25 4 2" xfId="26912" xr:uid="{AF033E1E-ADF2-4C23-A90B-107A96B75B1A}"/>
    <cellStyle name="Input 2 4 25 4 3" xfId="26913" xr:uid="{C34B38A2-097B-428B-A1DE-88A679240798}"/>
    <cellStyle name="Input 2 4 25 5" xfId="26914" xr:uid="{49CA421E-19F4-4AB7-A1A4-515EB987BBCF}"/>
    <cellStyle name="Input 2 4 25 5 2" xfId="26915" xr:uid="{6C93CBEF-0D3C-4604-92FE-F77C2960D741}"/>
    <cellStyle name="Input 2 4 25 5 3" xfId="26916" xr:uid="{84EE817E-4F8D-4CDA-8FDA-DAE5E545EA7D}"/>
    <cellStyle name="Input 2 4 25 6" xfId="26917" xr:uid="{1698B636-9C4B-43EB-A817-2DDF52E2D839}"/>
    <cellStyle name="Input 2 4 25 6 2" xfId="26918" xr:uid="{0D250796-7806-4F65-9426-80F7402B7BA6}"/>
    <cellStyle name="Input 2 4 25 6 3" xfId="26919" xr:uid="{30D2F29A-19BC-4B22-9025-67DEC2147BC9}"/>
    <cellStyle name="Input 2 4 25 7" xfId="26920" xr:uid="{4F54D3CB-D8D4-440C-AF6B-7AEAB54BC6C2}"/>
    <cellStyle name="Input 2 4 25 8" xfId="26921" xr:uid="{1DAAAB5E-26D6-494E-8C71-E8764D3A4C3D}"/>
    <cellStyle name="Input 2 4 26" xfId="26922" xr:uid="{44FF35D3-E1CD-4219-BE55-BD91EB63F726}"/>
    <cellStyle name="Input 2 4 26 2" xfId="26923" xr:uid="{8599F709-E795-4B3C-8470-5D165A9E9701}"/>
    <cellStyle name="Input 2 4 26 2 2" xfId="26924" xr:uid="{922D4487-193D-4120-B088-C364A1F3C514}"/>
    <cellStyle name="Input 2 4 26 2 3" xfId="26925" xr:uid="{ABCFAA24-5BA8-4F4C-BDE2-C55275462BD6}"/>
    <cellStyle name="Input 2 4 26 2 4" xfId="26926" xr:uid="{A2CDC32D-2D35-4632-9841-8425B2444A6B}"/>
    <cellStyle name="Input 2 4 26 2 5" xfId="26927" xr:uid="{FF0CBF06-5E1F-404E-86AF-2FE8C21EEDA8}"/>
    <cellStyle name="Input 2 4 26 2 6" xfId="26928" xr:uid="{ED519088-A001-4374-BD45-81892657EF89}"/>
    <cellStyle name="Input 2 4 26 3" xfId="26929" xr:uid="{C27CB82C-878F-45FA-8F8C-245BD7FB1DD1}"/>
    <cellStyle name="Input 2 4 26 3 2" xfId="26930" xr:uid="{73C32513-C2A0-4A39-B650-3081FD0061A3}"/>
    <cellStyle name="Input 2 4 26 3 3" xfId="26931" xr:uid="{84D6347C-E4C1-4E8B-9782-D38751AA12EA}"/>
    <cellStyle name="Input 2 4 26 4" xfId="26932" xr:uid="{50CF7220-DE05-4390-B6AA-04C12C6107C4}"/>
    <cellStyle name="Input 2 4 26 4 2" xfId="26933" xr:uid="{FEB2D27B-0146-494E-AFD3-1803F4862D24}"/>
    <cellStyle name="Input 2 4 26 4 3" xfId="26934" xr:uid="{C6BD26C6-68D7-408B-BAB0-AC40A7B35BD0}"/>
    <cellStyle name="Input 2 4 26 5" xfId="26935" xr:uid="{875FA7DC-7E23-4F22-89A3-75A67A27157E}"/>
    <cellStyle name="Input 2 4 26 5 2" xfId="26936" xr:uid="{70DDEF13-7536-4E45-AF15-70C164CB2D0F}"/>
    <cellStyle name="Input 2 4 26 5 3" xfId="26937" xr:uid="{C8813BB0-2E48-404A-BA36-20ACECD08D4D}"/>
    <cellStyle name="Input 2 4 26 6" xfId="26938" xr:uid="{79535E30-4644-46B5-9AE8-BCD336A4CB50}"/>
    <cellStyle name="Input 2 4 26 6 2" xfId="26939" xr:uid="{5B400202-6B04-4852-A911-206DD74434BB}"/>
    <cellStyle name="Input 2 4 26 6 3" xfId="26940" xr:uid="{D25F4852-CB83-4318-971B-DA9654589797}"/>
    <cellStyle name="Input 2 4 26 7" xfId="26941" xr:uid="{798EA3FB-7138-4AE1-9BEB-4580FD58365E}"/>
    <cellStyle name="Input 2 4 26 8" xfId="26942" xr:uid="{57879DFB-2509-4614-A59D-973F9498E44E}"/>
    <cellStyle name="Input 2 4 27" xfId="26943" xr:uid="{C09B35EF-9BAD-4A1F-94CD-68C2C3C6A160}"/>
    <cellStyle name="Input 2 4 27 2" xfId="26944" xr:uid="{C0A58BC1-A7C7-4392-8FE7-427BA3705CB4}"/>
    <cellStyle name="Input 2 4 27 2 2" xfId="26945" xr:uid="{4CDCE5C5-BF90-467A-83EB-EDC9ADBA97B6}"/>
    <cellStyle name="Input 2 4 27 2 3" xfId="26946" xr:uid="{587BF8EA-BB68-44DF-935F-0C42BAA6BFB1}"/>
    <cellStyle name="Input 2 4 27 2 4" xfId="26947" xr:uid="{8F702D60-B392-421A-B397-2F6A11273180}"/>
    <cellStyle name="Input 2 4 27 2 5" xfId="26948" xr:uid="{5EC56DF1-E896-41C7-BEE2-6A90AC351113}"/>
    <cellStyle name="Input 2 4 27 2 6" xfId="26949" xr:uid="{D71F1167-F7CC-435C-8B1A-96E4CAA13520}"/>
    <cellStyle name="Input 2 4 27 3" xfId="26950" xr:uid="{F43ED863-1DDA-4461-9A88-A9EEF84E7544}"/>
    <cellStyle name="Input 2 4 27 3 2" xfId="26951" xr:uid="{8EBE88A6-8B8E-4FF8-B933-D6E207E08123}"/>
    <cellStyle name="Input 2 4 27 3 3" xfId="26952" xr:uid="{5389E705-467D-4076-AFD6-3B2001CE8A96}"/>
    <cellStyle name="Input 2 4 27 4" xfId="26953" xr:uid="{74079026-6D05-421B-BB66-95955FD4ADD3}"/>
    <cellStyle name="Input 2 4 27 4 2" xfId="26954" xr:uid="{EB271DBA-323E-425A-B675-AE9224D63948}"/>
    <cellStyle name="Input 2 4 27 4 3" xfId="26955" xr:uid="{478DE866-63C8-42E9-860A-8558E2023655}"/>
    <cellStyle name="Input 2 4 27 5" xfId="26956" xr:uid="{7085402F-5F50-4D50-A2B8-DE1FAD625998}"/>
    <cellStyle name="Input 2 4 27 5 2" xfId="26957" xr:uid="{A4C64C9D-39A4-43CD-AF15-BE9363C88AC3}"/>
    <cellStyle name="Input 2 4 27 5 3" xfId="26958" xr:uid="{7D682FC0-96C0-4DC3-BD8F-52B9BA8F3B51}"/>
    <cellStyle name="Input 2 4 27 6" xfId="26959" xr:uid="{22B04274-4D91-4B86-8409-9287D7087420}"/>
    <cellStyle name="Input 2 4 27 6 2" xfId="26960" xr:uid="{D8F84705-4516-4323-B3C7-75ECFC11DE57}"/>
    <cellStyle name="Input 2 4 27 6 3" xfId="26961" xr:uid="{8BB6799C-5953-4673-8F88-A9132C040DE0}"/>
    <cellStyle name="Input 2 4 27 7" xfId="26962" xr:uid="{7466D1DF-0759-416D-853C-01673BBF838F}"/>
    <cellStyle name="Input 2 4 27 8" xfId="26963" xr:uid="{E737826B-3DA0-4EFA-92B5-12455D2901F7}"/>
    <cellStyle name="Input 2 4 28" xfId="26964" xr:uid="{DAF85681-8F37-43A5-BA39-1D7AAC5C8D10}"/>
    <cellStyle name="Input 2 4 28 2" xfId="26965" xr:uid="{0C8430A5-2F89-424D-AAEA-C96B2C029A32}"/>
    <cellStyle name="Input 2 4 28 2 2" xfId="26966" xr:uid="{A94AA2A3-1A2D-420F-9B2C-23E88EF3D6C0}"/>
    <cellStyle name="Input 2 4 28 2 3" xfId="26967" xr:uid="{BA16D4C3-7BF1-4AD8-A444-5957445C6A19}"/>
    <cellStyle name="Input 2 4 28 2 4" xfId="26968" xr:uid="{A5DA8765-BB2E-410A-AC10-6BE8C69350D4}"/>
    <cellStyle name="Input 2 4 28 2 5" xfId="26969" xr:uid="{83ED25C9-5310-46C4-A960-9D9D3DA15377}"/>
    <cellStyle name="Input 2 4 28 2 6" xfId="26970" xr:uid="{44EF88CD-937A-4211-AFD7-AF86D1F5425F}"/>
    <cellStyle name="Input 2 4 28 3" xfId="26971" xr:uid="{7E4E554C-99AC-44CE-9AD9-4FE735E74FAA}"/>
    <cellStyle name="Input 2 4 28 3 2" xfId="26972" xr:uid="{B268F49B-E99D-45E1-95AC-93E6B8EF4B3C}"/>
    <cellStyle name="Input 2 4 28 3 3" xfId="26973" xr:uid="{6FFC2887-5078-4C4F-BCBA-C15C095933A5}"/>
    <cellStyle name="Input 2 4 28 4" xfId="26974" xr:uid="{7CD13787-F800-49DC-8E14-FC12BDF41FB3}"/>
    <cellStyle name="Input 2 4 28 4 2" xfId="26975" xr:uid="{FFB4C6F8-F781-4E7B-A8E4-B6209743E819}"/>
    <cellStyle name="Input 2 4 28 4 3" xfId="26976" xr:uid="{66D72C2B-367B-4929-916C-4223C79F223F}"/>
    <cellStyle name="Input 2 4 28 5" xfId="26977" xr:uid="{5472C579-2FF8-4EEE-A8CE-F216788E8719}"/>
    <cellStyle name="Input 2 4 28 5 2" xfId="26978" xr:uid="{703A3B96-225B-4229-BA59-EDE8FCA147B4}"/>
    <cellStyle name="Input 2 4 28 5 3" xfId="26979" xr:uid="{ABE38D63-5B14-46C8-B21E-A6FBC68283A3}"/>
    <cellStyle name="Input 2 4 28 6" xfId="26980" xr:uid="{8E5BA388-A4AC-4EAE-A504-6934B449E61A}"/>
    <cellStyle name="Input 2 4 28 6 2" xfId="26981" xr:uid="{A64D8698-58C0-433E-84F2-4D119643BFE5}"/>
    <cellStyle name="Input 2 4 28 6 3" xfId="26982" xr:uid="{43FDFAB3-E1F6-4302-86A0-C108E8FD59D8}"/>
    <cellStyle name="Input 2 4 28 7" xfId="26983" xr:uid="{F6ECC047-0ECD-49F3-9348-EB2AC7F5D165}"/>
    <cellStyle name="Input 2 4 28 8" xfId="26984" xr:uid="{E5E5A22B-2745-461E-936C-3A822A5A0FF5}"/>
    <cellStyle name="Input 2 4 29" xfId="26985" xr:uid="{30CA1329-6C3F-41BE-B061-03B9045CE2F7}"/>
    <cellStyle name="Input 2 4 29 2" xfId="26986" xr:uid="{6A723159-CDAB-4DBF-8A53-85B9264C6780}"/>
    <cellStyle name="Input 2 4 29 2 2" xfId="26987" xr:uid="{999A08AD-1B2C-4A89-B5AE-126C3036E85B}"/>
    <cellStyle name="Input 2 4 29 2 3" xfId="26988" xr:uid="{7FF7AFDE-1380-4616-8861-AE6D12F71019}"/>
    <cellStyle name="Input 2 4 29 2 4" xfId="26989" xr:uid="{BDE995F2-31D0-46AD-AC7F-A6AEFC3DF1EE}"/>
    <cellStyle name="Input 2 4 29 2 5" xfId="26990" xr:uid="{40372B69-26EF-44C3-AB8B-A187591CD1F4}"/>
    <cellStyle name="Input 2 4 29 2 6" xfId="26991" xr:uid="{872FD113-4186-4458-8744-716CEB447644}"/>
    <cellStyle name="Input 2 4 29 3" xfId="26992" xr:uid="{82D3F90F-3621-4E5F-A831-82ACCA107D28}"/>
    <cellStyle name="Input 2 4 29 3 2" xfId="26993" xr:uid="{88770DF3-4DAF-4F9D-9270-229B79245D9F}"/>
    <cellStyle name="Input 2 4 29 3 3" xfId="26994" xr:uid="{797D0D66-D9C9-4DCA-9F5C-5BD5D6AB746D}"/>
    <cellStyle name="Input 2 4 29 4" xfId="26995" xr:uid="{3F3E296D-4A89-4CDD-9CDD-681C6312A59C}"/>
    <cellStyle name="Input 2 4 29 4 2" xfId="26996" xr:uid="{9D0E85A3-8C65-4DFC-A05E-C0073A238D93}"/>
    <cellStyle name="Input 2 4 29 4 3" xfId="26997" xr:uid="{0D3FC813-E500-40F2-AC8A-7CE37DDC9980}"/>
    <cellStyle name="Input 2 4 29 5" xfId="26998" xr:uid="{0BE014A2-B216-4864-87EC-9A90AE316CEC}"/>
    <cellStyle name="Input 2 4 29 5 2" xfId="26999" xr:uid="{DD597540-E213-43D1-8EE0-2923437C6054}"/>
    <cellStyle name="Input 2 4 29 5 3" xfId="27000" xr:uid="{890BA29C-6C92-4D64-BFC9-928C8ED91DE8}"/>
    <cellStyle name="Input 2 4 29 6" xfId="27001" xr:uid="{F9205475-5B01-4C32-AC72-05E638AE7980}"/>
    <cellStyle name="Input 2 4 29 6 2" xfId="27002" xr:uid="{775A9B55-99A6-4471-83BA-696B4C505706}"/>
    <cellStyle name="Input 2 4 29 6 3" xfId="27003" xr:uid="{0C33ED1C-495B-49C5-B8ED-1AFBA4F429B3}"/>
    <cellStyle name="Input 2 4 29 7" xfId="27004" xr:uid="{12B7A6C2-C0F2-4DAB-9FCC-70116DA2D69F}"/>
    <cellStyle name="Input 2 4 29 8" xfId="27005" xr:uid="{91603BAD-93A7-4E72-9A35-849F15A3F39B}"/>
    <cellStyle name="Input 2 4 3" xfId="27006" xr:uid="{F45584A9-3640-4CA0-A1A0-92454F59E6A3}"/>
    <cellStyle name="Input 2 4 3 2" xfId="27007" xr:uid="{E83B6B0C-D074-4D99-B855-193602F64A22}"/>
    <cellStyle name="Input 2 4 3 2 2" xfId="27008" xr:uid="{A34EF9F8-D8BD-4F0A-973C-9FB45B3ADB3D}"/>
    <cellStyle name="Input 2 4 3 2 3" xfId="27009" xr:uid="{6E3C12A3-5CE8-4507-9007-313016666FB2}"/>
    <cellStyle name="Input 2 4 3 2 4" xfId="27010" xr:uid="{BACD0188-ABB4-4968-B269-AE8544CDCD60}"/>
    <cellStyle name="Input 2 4 3 2 5" xfId="27011" xr:uid="{815F24C7-5500-4F86-9857-5E417CEEFE46}"/>
    <cellStyle name="Input 2 4 3 2 6" xfId="27012" xr:uid="{43C2216B-54F8-4B10-9287-68DF96B621D2}"/>
    <cellStyle name="Input 2 4 3 3" xfId="27013" xr:uid="{AF742677-92C1-4439-8F13-D0802E556C21}"/>
    <cellStyle name="Input 2 4 3 3 2" xfId="27014" xr:uid="{B6442CCA-DF96-4B15-9222-4CB5FE7C414B}"/>
    <cellStyle name="Input 2 4 3 3 3" xfId="27015" xr:uid="{26E81538-80F8-4680-BF88-418720F8CC62}"/>
    <cellStyle name="Input 2 4 3 4" xfId="27016" xr:uid="{2310BC3F-AD6A-48E7-BE62-DD21DB810607}"/>
    <cellStyle name="Input 2 4 3 4 2" xfId="27017" xr:uid="{65CE0400-E2ED-497B-9944-8F377E0597F9}"/>
    <cellStyle name="Input 2 4 3 4 3" xfId="27018" xr:uid="{172DCA22-85B7-429E-BAF3-5AEE2ED98CDB}"/>
    <cellStyle name="Input 2 4 3 5" xfId="27019" xr:uid="{36AAADD2-26A5-4C8D-AEB8-A1D7231619C6}"/>
    <cellStyle name="Input 2 4 3 5 2" xfId="27020" xr:uid="{38F5E5DB-4C8A-4C18-935A-D1E6C08EBFBD}"/>
    <cellStyle name="Input 2 4 3 5 3" xfId="27021" xr:uid="{EC2D6699-81E4-4156-A1CA-57997FD3586F}"/>
    <cellStyle name="Input 2 4 3 6" xfId="27022" xr:uid="{D4AA0BBF-F90C-4E18-8A4A-0F2F761DAE3A}"/>
    <cellStyle name="Input 2 4 3 6 2" xfId="27023" xr:uid="{CA013DAC-7EB9-44C5-8F69-38AC0F2544C4}"/>
    <cellStyle name="Input 2 4 3 6 3" xfId="27024" xr:uid="{DA4FB9B4-D481-4F84-9D7D-2CB652ADFDF4}"/>
    <cellStyle name="Input 2 4 3 7" xfId="27025" xr:uid="{F583B5C3-7E3D-4371-B5C3-6F9C87278293}"/>
    <cellStyle name="Input 2 4 3 8" xfId="27026" xr:uid="{893AE4E4-099A-4283-B547-C99948F9EE8B}"/>
    <cellStyle name="Input 2 4 30" xfId="27027" xr:uid="{0C779CE8-91F8-4FF4-B2E0-9E49CC966C85}"/>
    <cellStyle name="Input 2 4 30 2" xfId="27028" xr:uid="{B44CAA45-88CE-4212-8CAE-B158198DD757}"/>
    <cellStyle name="Input 2 4 30 2 2" xfId="27029" xr:uid="{A9C9ACE0-6EDE-4C59-A818-19D975303D8E}"/>
    <cellStyle name="Input 2 4 30 2 3" xfId="27030" xr:uid="{8F3C748D-C6DD-4BE0-BB1D-BF354693FC16}"/>
    <cellStyle name="Input 2 4 30 2 4" xfId="27031" xr:uid="{32E2FC20-23B3-4BD8-B9BB-385FE7247FC2}"/>
    <cellStyle name="Input 2 4 30 2 5" xfId="27032" xr:uid="{FB98BBA0-B1AE-470F-9351-2D78E2E9161E}"/>
    <cellStyle name="Input 2 4 30 2 6" xfId="27033" xr:uid="{E1046B62-D8AB-4C95-A564-55AE8A435B4B}"/>
    <cellStyle name="Input 2 4 30 3" xfId="27034" xr:uid="{69ED5C0A-DFEE-471A-B25B-B6D7137F7DDF}"/>
    <cellStyle name="Input 2 4 30 3 2" xfId="27035" xr:uid="{2E1B0BFB-15F0-4A90-BCD2-DE0AC6651575}"/>
    <cellStyle name="Input 2 4 30 3 3" xfId="27036" xr:uid="{18DCEF55-98C9-4960-9356-56B1D8704002}"/>
    <cellStyle name="Input 2 4 30 4" xfId="27037" xr:uid="{7F022DE0-4189-4D8D-8363-8C296E9A5CC6}"/>
    <cellStyle name="Input 2 4 30 4 2" xfId="27038" xr:uid="{91F19730-8DDE-4C3B-B03A-4C96B4888DE3}"/>
    <cellStyle name="Input 2 4 30 4 3" xfId="27039" xr:uid="{1215E3EC-31B4-4AF3-B52C-5F97BDC3580A}"/>
    <cellStyle name="Input 2 4 30 5" xfId="27040" xr:uid="{1EBEB56B-8634-40E6-8DA1-EB5BB4F75827}"/>
    <cellStyle name="Input 2 4 30 5 2" xfId="27041" xr:uid="{0416EC10-1144-4458-9726-B9EB26068302}"/>
    <cellStyle name="Input 2 4 30 5 3" xfId="27042" xr:uid="{AF892C41-AB5A-4127-AC71-F1E533DE4D78}"/>
    <cellStyle name="Input 2 4 30 6" xfId="27043" xr:uid="{2AF4CB52-87BB-46CD-B0AE-732B24CB25EC}"/>
    <cellStyle name="Input 2 4 30 6 2" xfId="27044" xr:uid="{DC46CD7D-5741-4703-AE67-B4A441C8D773}"/>
    <cellStyle name="Input 2 4 30 6 3" xfId="27045" xr:uid="{4D0D75DA-3673-4C5F-A8A6-73C70E5A696C}"/>
    <cellStyle name="Input 2 4 30 7" xfId="27046" xr:uid="{F6DBFDAB-893A-4FE2-90FF-ABBA9572676A}"/>
    <cellStyle name="Input 2 4 30 8" xfId="27047" xr:uid="{AE8DEBAD-51E7-4B1A-A4D1-6ADBE85A07D4}"/>
    <cellStyle name="Input 2 4 31" xfId="27048" xr:uid="{071541E6-CA1C-4D10-B062-32A99391CB11}"/>
    <cellStyle name="Input 2 4 31 2" xfId="27049" xr:uid="{BEA7BC3E-57DF-45E4-945F-9015893110A4}"/>
    <cellStyle name="Input 2 4 31 2 2" xfId="27050" xr:uid="{E8C8C4F6-C410-4C13-885A-1283588859C3}"/>
    <cellStyle name="Input 2 4 31 2 3" xfId="27051" xr:uid="{0BF53D24-714B-424A-B70A-4AE27F6DAFE5}"/>
    <cellStyle name="Input 2 4 31 2 4" xfId="27052" xr:uid="{B2B9992E-1D3E-4947-9103-0E82FB26BB9C}"/>
    <cellStyle name="Input 2 4 31 2 5" xfId="27053" xr:uid="{D1B9BF5C-1E3B-4BF2-A0F1-169480760767}"/>
    <cellStyle name="Input 2 4 31 2 6" xfId="27054" xr:uid="{BB71A737-0816-4841-9987-4363E209E618}"/>
    <cellStyle name="Input 2 4 31 3" xfId="27055" xr:uid="{4586C932-3864-48A0-8C90-933391ABE373}"/>
    <cellStyle name="Input 2 4 31 3 2" xfId="27056" xr:uid="{BA99981E-EA67-474E-BA62-95E72F09F083}"/>
    <cellStyle name="Input 2 4 31 3 3" xfId="27057" xr:uid="{B5B6CE1A-38EF-40C8-92C2-B098341C7D80}"/>
    <cellStyle name="Input 2 4 31 4" xfId="27058" xr:uid="{8A79506C-9DF0-4E5B-978F-98752CB64A59}"/>
    <cellStyle name="Input 2 4 31 4 2" xfId="27059" xr:uid="{9C245DCA-2097-4FB7-AA4E-90991F28A6B5}"/>
    <cellStyle name="Input 2 4 31 4 3" xfId="27060" xr:uid="{89FE0267-C9FB-4FF7-BB5B-6383CEDE53D3}"/>
    <cellStyle name="Input 2 4 31 5" xfId="27061" xr:uid="{8D47A150-F1ED-442C-B641-062D7A6A44C0}"/>
    <cellStyle name="Input 2 4 31 5 2" xfId="27062" xr:uid="{1D093F0D-9C6F-4BC2-A223-7E3284626E50}"/>
    <cellStyle name="Input 2 4 31 5 3" xfId="27063" xr:uid="{AB684A8B-9A9C-4E1A-8D99-48927CCE9343}"/>
    <cellStyle name="Input 2 4 31 6" xfId="27064" xr:uid="{E5D370BB-FD72-4CF8-81EC-94513B9F2714}"/>
    <cellStyle name="Input 2 4 31 6 2" xfId="27065" xr:uid="{BC6F4051-2E76-49CE-9F4A-E4AB4F703C77}"/>
    <cellStyle name="Input 2 4 31 6 3" xfId="27066" xr:uid="{8CF3D3A9-AB39-4AC6-99FA-475EDAA6BC0B}"/>
    <cellStyle name="Input 2 4 31 7" xfId="27067" xr:uid="{C089B9A5-5910-45AF-B453-95C594A8C72E}"/>
    <cellStyle name="Input 2 4 31 8" xfId="27068" xr:uid="{51F3AAC8-AE9C-44E6-AE88-A335B9E48CA0}"/>
    <cellStyle name="Input 2 4 32" xfId="27069" xr:uid="{592E08C8-A905-4A67-AB16-AD72F79600DB}"/>
    <cellStyle name="Input 2 4 32 2" xfId="27070" xr:uid="{A8A3F597-676D-4BC7-B236-8744A4DCE539}"/>
    <cellStyle name="Input 2 4 32 2 2" xfId="27071" xr:uid="{E5D590B4-3C32-4486-A02C-69EF3E3770C3}"/>
    <cellStyle name="Input 2 4 32 2 3" xfId="27072" xr:uid="{F0BA422D-7810-45CB-84A9-B016F3CF15B2}"/>
    <cellStyle name="Input 2 4 32 2 4" xfId="27073" xr:uid="{D6420F68-D590-4882-8D5D-11AED1ABD9B2}"/>
    <cellStyle name="Input 2 4 32 2 5" xfId="27074" xr:uid="{6FA480C1-FFC5-4CFF-A6BF-2A8B4051E516}"/>
    <cellStyle name="Input 2 4 32 2 6" xfId="27075" xr:uid="{C2FE51F3-3914-4B81-9C85-DF2AC8815BD1}"/>
    <cellStyle name="Input 2 4 32 3" xfId="27076" xr:uid="{09B36424-8388-4EBA-B316-EC201694ABF2}"/>
    <cellStyle name="Input 2 4 32 3 2" xfId="27077" xr:uid="{2A24BEAA-25EB-4A4B-AE5B-CBFC8EA78AE2}"/>
    <cellStyle name="Input 2 4 32 3 3" xfId="27078" xr:uid="{CA55B5A2-2BE9-47C5-B5F2-42FD3D439CEA}"/>
    <cellStyle name="Input 2 4 32 4" xfId="27079" xr:uid="{F0349EE3-5C31-438F-B6B3-292606A632E2}"/>
    <cellStyle name="Input 2 4 32 4 2" xfId="27080" xr:uid="{E5E51376-E48F-46AB-989A-8BD2759DF9AF}"/>
    <cellStyle name="Input 2 4 32 4 3" xfId="27081" xr:uid="{B019F1FD-A7DF-4B0F-99C0-C45FF63CE0E4}"/>
    <cellStyle name="Input 2 4 32 5" xfId="27082" xr:uid="{724C71DA-A195-4674-A0B3-6D7E46753F49}"/>
    <cellStyle name="Input 2 4 32 5 2" xfId="27083" xr:uid="{8514307B-1806-4B4D-99AB-015113F19686}"/>
    <cellStyle name="Input 2 4 32 5 3" xfId="27084" xr:uid="{B02F0EEF-992F-4B90-87E4-907B202ABAD1}"/>
    <cellStyle name="Input 2 4 32 6" xfId="27085" xr:uid="{ACDD627B-7E30-4E6A-AC2C-F8ECA171EBF7}"/>
    <cellStyle name="Input 2 4 32 6 2" xfId="27086" xr:uid="{647C09F7-6758-432F-BA36-C06C540B4AB6}"/>
    <cellStyle name="Input 2 4 32 6 3" xfId="27087" xr:uid="{AB344176-BF1D-4764-9300-93C2B056FA9A}"/>
    <cellStyle name="Input 2 4 32 7" xfId="27088" xr:uid="{046885B9-FC05-45F2-A733-4789C56BF67D}"/>
    <cellStyle name="Input 2 4 32 8" xfId="27089" xr:uid="{3DBA23C8-A5CB-4650-A0F4-05340DC11308}"/>
    <cellStyle name="Input 2 4 33" xfId="27090" xr:uid="{8CA326AC-2369-4ABD-B6C0-B216D0FCA16E}"/>
    <cellStyle name="Input 2 4 33 2" xfId="27091" xr:uid="{83DAE233-12C3-4F93-8AE2-5C7C6D8B6ADE}"/>
    <cellStyle name="Input 2 4 33 2 2" xfId="27092" xr:uid="{C65D7112-267C-44D5-BF6C-A252CA768E97}"/>
    <cellStyle name="Input 2 4 33 2 3" xfId="27093" xr:uid="{FDD5C8F6-08E3-4873-BB8C-0041CA8E764B}"/>
    <cellStyle name="Input 2 4 33 2 4" xfId="27094" xr:uid="{E8497F59-DF7F-4B82-A8B8-B5536B3E9866}"/>
    <cellStyle name="Input 2 4 33 2 5" xfId="27095" xr:uid="{D96BB023-F10C-40E9-ABA2-BF01EA5CE3ED}"/>
    <cellStyle name="Input 2 4 33 2 6" xfId="27096" xr:uid="{3312764D-B253-4D37-85A1-AF222CD6CC7B}"/>
    <cellStyle name="Input 2 4 33 3" xfId="27097" xr:uid="{20225D2F-461A-463B-8734-553A98FEA0BD}"/>
    <cellStyle name="Input 2 4 33 3 2" xfId="27098" xr:uid="{5F98EC81-25A1-41A0-813C-BAFD6EAE8361}"/>
    <cellStyle name="Input 2 4 33 3 3" xfId="27099" xr:uid="{9D81CEFF-F81E-46BF-8073-588EB715BEC6}"/>
    <cellStyle name="Input 2 4 33 4" xfId="27100" xr:uid="{3042013F-2064-4BF7-ACC0-2F3238429EDA}"/>
    <cellStyle name="Input 2 4 33 4 2" xfId="27101" xr:uid="{9A296CCA-7A6E-4A8E-9A88-ED6DB85CBF11}"/>
    <cellStyle name="Input 2 4 33 4 3" xfId="27102" xr:uid="{12CE033A-E6D8-4D83-8639-80064FE0D290}"/>
    <cellStyle name="Input 2 4 33 5" xfId="27103" xr:uid="{92038F68-C1BE-466E-9434-9575D01DEF33}"/>
    <cellStyle name="Input 2 4 33 5 2" xfId="27104" xr:uid="{71AAF3BF-FF80-4BA7-A89C-B06B5C8905C4}"/>
    <cellStyle name="Input 2 4 33 5 3" xfId="27105" xr:uid="{9A7A3800-7888-4CF0-BB64-DD046F20E58A}"/>
    <cellStyle name="Input 2 4 33 6" xfId="27106" xr:uid="{388B351E-9B16-4E4E-8CDF-C9C680FD445A}"/>
    <cellStyle name="Input 2 4 33 6 2" xfId="27107" xr:uid="{BFB096EE-869E-4177-ACAD-05FB20CF4D53}"/>
    <cellStyle name="Input 2 4 33 6 3" xfId="27108" xr:uid="{3622A52F-99C6-48E1-8353-981710E6935B}"/>
    <cellStyle name="Input 2 4 33 7" xfId="27109" xr:uid="{FC8EEF43-438B-4FB5-BE5A-9C8439F06E88}"/>
    <cellStyle name="Input 2 4 33 8" xfId="27110" xr:uid="{7979226F-B7EB-45AB-9965-07C603D01569}"/>
    <cellStyle name="Input 2 4 34" xfId="27111" xr:uid="{0E4960FE-5552-4166-A164-7CD4EA7E2F02}"/>
    <cellStyle name="Input 2 4 34 2" xfId="27112" xr:uid="{4802C731-7C43-4841-8126-D8036B50C401}"/>
    <cellStyle name="Input 2 4 34 2 2" xfId="27113" xr:uid="{7B90F11A-E111-4066-88D5-127A03A34056}"/>
    <cellStyle name="Input 2 4 34 2 3" xfId="27114" xr:uid="{97ED5088-FBCB-43C0-81D1-BFA87EAFD181}"/>
    <cellStyle name="Input 2 4 34 2 4" xfId="27115" xr:uid="{72A837CE-771A-4E9A-8F79-D0E205016D4A}"/>
    <cellStyle name="Input 2 4 34 2 5" xfId="27116" xr:uid="{40755B53-963D-4CA7-9170-87C44D849D1D}"/>
    <cellStyle name="Input 2 4 34 2 6" xfId="27117" xr:uid="{92CDC8B2-6135-4DDE-A34B-B1971330BCF4}"/>
    <cellStyle name="Input 2 4 34 3" xfId="27118" xr:uid="{DC244A74-4602-4591-88F1-13B3A62C466B}"/>
    <cellStyle name="Input 2 4 34 3 2" xfId="27119" xr:uid="{110DC4D2-317D-4DE0-AA10-327694D63247}"/>
    <cellStyle name="Input 2 4 34 3 3" xfId="27120" xr:uid="{3AF3B99D-0247-4B69-BA2E-99DA5E3ACD14}"/>
    <cellStyle name="Input 2 4 34 4" xfId="27121" xr:uid="{65EF8838-EF03-4C20-9A86-402AD1D04CD9}"/>
    <cellStyle name="Input 2 4 34 4 2" xfId="27122" xr:uid="{923EAD0A-C898-41A0-882B-6BF070342AED}"/>
    <cellStyle name="Input 2 4 34 4 3" xfId="27123" xr:uid="{C1253AC1-2E2B-4DA3-A3F0-C183B96DA73F}"/>
    <cellStyle name="Input 2 4 34 5" xfId="27124" xr:uid="{CA3042DF-DB2A-44E5-8230-ED9E13F90C40}"/>
    <cellStyle name="Input 2 4 34 5 2" xfId="27125" xr:uid="{346F3985-67B8-4963-9BC9-D229DA82C292}"/>
    <cellStyle name="Input 2 4 34 5 3" xfId="27126" xr:uid="{31FBF5F7-5A3A-42FC-B3B2-09EBE5E26719}"/>
    <cellStyle name="Input 2 4 34 6" xfId="27127" xr:uid="{107AABDB-7827-4CA5-A5CC-F289BDE3E8ED}"/>
    <cellStyle name="Input 2 4 34 6 2" xfId="27128" xr:uid="{24BDBEC2-9168-4ECF-85C7-E8919E60A458}"/>
    <cellStyle name="Input 2 4 34 6 3" xfId="27129" xr:uid="{3259ECFB-F375-4AF0-AF2D-2BBB686D6C79}"/>
    <cellStyle name="Input 2 4 34 7" xfId="27130" xr:uid="{783C5391-1BB0-471D-96BB-8E62785B19D1}"/>
    <cellStyle name="Input 2 4 34 8" xfId="27131" xr:uid="{A7057CF3-59FC-4538-824E-461E06963AAF}"/>
    <cellStyle name="Input 2 4 35" xfId="27132" xr:uid="{495B2AAB-E941-4416-8C63-346303D48DA2}"/>
    <cellStyle name="Input 2 4 35 2" xfId="27133" xr:uid="{5CF5AEA4-CFC7-478E-99CC-A930DBDCF079}"/>
    <cellStyle name="Input 2 4 35 3" xfId="27134" xr:uid="{DE5248CE-E19D-4A2A-99DF-F5F56D2FC8C1}"/>
    <cellStyle name="Input 2 4 36" xfId="27135" xr:uid="{38623326-8573-4F18-BEC8-1CF0B7BF44BC}"/>
    <cellStyle name="Input 2 4 36 2" xfId="27136" xr:uid="{C876CBB9-5EF0-4CDB-B45A-017B681B92F2}"/>
    <cellStyle name="Input 2 4 36 3" xfId="27137" xr:uid="{F438770B-9DDB-4525-82D6-A1D980FFF950}"/>
    <cellStyle name="Input 2 4 36 4" xfId="27138" xr:uid="{F3F9ADC4-D38A-4CC5-A8C5-12F4F18475E3}"/>
    <cellStyle name="Input 2 4 36 5" xfId="27139" xr:uid="{5C07918A-8931-4558-A95A-410B61C6A7BD}"/>
    <cellStyle name="Input 2 4 36 6" xfId="27140" xr:uid="{9CAD2CE8-F494-4CDC-9042-E48EA8C26DC5}"/>
    <cellStyle name="Input 2 4 37" xfId="27141" xr:uid="{FC3956A3-310A-47D0-A2AA-11700377BD50}"/>
    <cellStyle name="Input 2 4 37 2" xfId="27142" xr:uid="{4A809089-F47B-479B-905E-09A4FE327C68}"/>
    <cellStyle name="Input 2 4 37 3" xfId="27143" xr:uid="{E65FFE01-63C7-483D-BAAF-7781F8570722}"/>
    <cellStyle name="Input 2 4 38" xfId="27144" xr:uid="{F72AA60D-945D-4763-80E5-FBBDCA0E1B04}"/>
    <cellStyle name="Input 2 4 38 2" xfId="27145" xr:uid="{96B5960A-BA64-4827-829D-7775A789CB77}"/>
    <cellStyle name="Input 2 4 38 3" xfId="27146" xr:uid="{6A4DF9FF-1BCF-495C-A0A2-F0A426D5946F}"/>
    <cellStyle name="Input 2 4 39" xfId="27147" xr:uid="{314C0740-C5BB-479C-9F46-D4CB715906CB}"/>
    <cellStyle name="Input 2 4 39 2" xfId="27148" xr:uid="{EB180ABB-F073-4ED7-B00A-5A4C6F4CBA18}"/>
    <cellStyle name="Input 2 4 39 3" xfId="27149" xr:uid="{2941E9B6-B2C1-4DC6-BAC1-7A0D42421A28}"/>
    <cellStyle name="Input 2 4 4" xfId="27150" xr:uid="{A9D960B6-A3C5-475F-8B78-E4A91AEFB16C}"/>
    <cellStyle name="Input 2 4 4 2" xfId="27151" xr:uid="{1F3F34AF-DDF0-4C14-8325-5FF982A4DD68}"/>
    <cellStyle name="Input 2 4 4 2 2" xfId="27152" xr:uid="{7B029167-EAB4-4431-93E1-DBBEFA4B3DF5}"/>
    <cellStyle name="Input 2 4 4 2 3" xfId="27153" xr:uid="{EA211CEE-9090-43A7-BD84-F0656E947B22}"/>
    <cellStyle name="Input 2 4 4 2 4" xfId="27154" xr:uid="{B440C2C7-0B9A-4FD0-B23D-9EE812EFDD03}"/>
    <cellStyle name="Input 2 4 4 2 5" xfId="27155" xr:uid="{F38D66D3-99BB-426A-A232-3613C79694A9}"/>
    <cellStyle name="Input 2 4 4 2 6" xfId="27156" xr:uid="{E3CAFBD6-22D2-48F1-AA05-7117A1362C74}"/>
    <cellStyle name="Input 2 4 4 3" xfId="27157" xr:uid="{EF9A909C-763A-4598-BE96-0E45E6E2096E}"/>
    <cellStyle name="Input 2 4 4 3 2" xfId="27158" xr:uid="{D2939E70-A415-4190-9007-3EE9CC287178}"/>
    <cellStyle name="Input 2 4 4 3 3" xfId="27159" xr:uid="{290E89C1-DAF9-4479-B5C4-875F799ADBAB}"/>
    <cellStyle name="Input 2 4 4 4" xfId="27160" xr:uid="{A431FD7E-46F9-434C-B538-553ED8A3E714}"/>
    <cellStyle name="Input 2 4 4 4 2" xfId="27161" xr:uid="{91BA1920-900C-479D-8C6E-8DE955E4C99A}"/>
    <cellStyle name="Input 2 4 4 4 3" xfId="27162" xr:uid="{35791E64-0B1B-4ED6-AAD5-E7BD3C3CD249}"/>
    <cellStyle name="Input 2 4 4 5" xfId="27163" xr:uid="{6CB34C58-6F69-4672-BDC8-5CBCB516CC65}"/>
    <cellStyle name="Input 2 4 4 5 2" xfId="27164" xr:uid="{E0A899F7-36DB-470D-8A8A-93AA0CE370D8}"/>
    <cellStyle name="Input 2 4 4 5 3" xfId="27165" xr:uid="{FFBA4874-8D26-4342-9603-ABCA9A14683D}"/>
    <cellStyle name="Input 2 4 4 6" xfId="27166" xr:uid="{533437F4-1943-49B1-B4EB-092FCEF36E53}"/>
    <cellStyle name="Input 2 4 4 6 2" xfId="27167" xr:uid="{7BB42F70-8E88-4DAC-95A6-11F27BC4DA7F}"/>
    <cellStyle name="Input 2 4 4 6 3" xfId="27168" xr:uid="{07F3CD40-DD50-4031-A2E9-B6861A6D3FCE}"/>
    <cellStyle name="Input 2 4 4 7" xfId="27169" xr:uid="{908281B8-53D8-4BA7-9AE0-F518EB0ABA04}"/>
    <cellStyle name="Input 2 4 4 8" xfId="27170" xr:uid="{59D38ED2-7EBB-4A72-9DB1-8D0024263AA8}"/>
    <cellStyle name="Input 2 4 40" xfId="27171" xr:uid="{E2E4F1D5-A8E6-47FA-BEE5-C4206633D79B}"/>
    <cellStyle name="Input 2 4 41" xfId="27172" xr:uid="{4A8FC988-CDD2-4786-BDB2-B75A637C395B}"/>
    <cellStyle name="Input 2 4 5" xfId="27173" xr:uid="{3B657A77-8456-45E6-968A-4FD96628BDF3}"/>
    <cellStyle name="Input 2 4 5 2" xfId="27174" xr:uid="{9252ADC4-6739-401A-A80C-730535F8225F}"/>
    <cellStyle name="Input 2 4 5 2 2" xfId="27175" xr:uid="{935E6F55-239E-438E-A76B-7C20C031E0CD}"/>
    <cellStyle name="Input 2 4 5 2 3" xfId="27176" xr:uid="{89142D2A-F33D-4A70-8DD4-AEA6BA42C91D}"/>
    <cellStyle name="Input 2 4 5 2 4" xfId="27177" xr:uid="{0A29944F-CDFC-491D-B068-3F639F0418CE}"/>
    <cellStyle name="Input 2 4 5 2 5" xfId="27178" xr:uid="{38F735FA-257A-4725-9B29-F189517CEA07}"/>
    <cellStyle name="Input 2 4 5 2 6" xfId="27179" xr:uid="{75ACB615-244E-4475-9EEF-71870E034BBE}"/>
    <cellStyle name="Input 2 4 5 3" xfId="27180" xr:uid="{A3F28AF5-24A5-429C-B8C8-5605418ED3DC}"/>
    <cellStyle name="Input 2 4 5 3 2" xfId="27181" xr:uid="{315B3AE9-4C99-4385-8CF0-526C3D9E8921}"/>
    <cellStyle name="Input 2 4 5 3 3" xfId="27182" xr:uid="{EB1E4EF1-6675-454E-BAF4-7F9D23163C42}"/>
    <cellStyle name="Input 2 4 5 4" xfId="27183" xr:uid="{16E42D77-8D2E-4B2F-92CB-5C0EF9C81B5F}"/>
    <cellStyle name="Input 2 4 5 4 2" xfId="27184" xr:uid="{334E0D37-4FB6-419D-8078-F6FE14404F50}"/>
    <cellStyle name="Input 2 4 5 4 3" xfId="27185" xr:uid="{5363040E-252F-4CD0-BC76-BE20706CB063}"/>
    <cellStyle name="Input 2 4 5 5" xfId="27186" xr:uid="{366D0CC8-53F7-4AE1-AF3F-868B3239D3B1}"/>
    <cellStyle name="Input 2 4 5 5 2" xfId="27187" xr:uid="{25DEE232-80E3-4D43-B503-8FBD1405BFE9}"/>
    <cellStyle name="Input 2 4 5 5 3" xfId="27188" xr:uid="{6CA5469D-AC94-4380-B08C-D9AC94FA287D}"/>
    <cellStyle name="Input 2 4 5 6" xfId="27189" xr:uid="{46B53F7F-0690-408C-A9D2-C0060F62F552}"/>
    <cellStyle name="Input 2 4 5 6 2" xfId="27190" xr:uid="{BA17D0D9-A510-41E2-B85B-DB8D703267F0}"/>
    <cellStyle name="Input 2 4 5 6 3" xfId="27191" xr:uid="{E12318AA-8A5A-470D-BFE6-ACFC047BBE3E}"/>
    <cellStyle name="Input 2 4 5 7" xfId="27192" xr:uid="{8070CE0B-7344-4D07-9BC8-5048B4FA0A77}"/>
    <cellStyle name="Input 2 4 5 8" xfId="27193" xr:uid="{F45EA02D-42B5-4B8B-8DCF-2348546B0B5B}"/>
    <cellStyle name="Input 2 4 6" xfId="27194" xr:uid="{BABD63D0-83E0-4D8B-A81D-10E34B9DCE8B}"/>
    <cellStyle name="Input 2 4 6 2" xfId="27195" xr:uid="{A1F7A6F4-8E99-416A-A077-A26DE91EBC99}"/>
    <cellStyle name="Input 2 4 6 2 2" xfId="27196" xr:uid="{120100AB-4B47-4A07-97A0-878D7CA24C53}"/>
    <cellStyle name="Input 2 4 6 2 3" xfId="27197" xr:uid="{C2624D72-B788-4474-AB63-080B871F2FD9}"/>
    <cellStyle name="Input 2 4 6 2 4" xfId="27198" xr:uid="{EF560611-74B1-4808-B928-01B29303DEA3}"/>
    <cellStyle name="Input 2 4 6 2 5" xfId="27199" xr:uid="{F970F0BC-17C8-4BB3-A22A-BA3636042A31}"/>
    <cellStyle name="Input 2 4 6 2 6" xfId="27200" xr:uid="{EE0CE4CA-2310-474A-B105-9533B1565AC6}"/>
    <cellStyle name="Input 2 4 6 3" xfId="27201" xr:uid="{17CCADFB-FD13-4822-8FEB-7913C62D8A36}"/>
    <cellStyle name="Input 2 4 6 3 2" xfId="27202" xr:uid="{58840B1D-6F64-4912-A706-5D1051F29AAC}"/>
    <cellStyle name="Input 2 4 6 3 3" xfId="27203" xr:uid="{A0C08B0E-25CE-428E-8921-B204573E8054}"/>
    <cellStyle name="Input 2 4 6 4" xfId="27204" xr:uid="{D382E59B-DCDC-4FE3-A2A8-EA4ABD31A699}"/>
    <cellStyle name="Input 2 4 6 4 2" xfId="27205" xr:uid="{8A40A9CF-BD08-401E-976A-2F789BAA806B}"/>
    <cellStyle name="Input 2 4 6 4 3" xfId="27206" xr:uid="{E6143327-8A2C-4DA1-9F4C-1E36684CB103}"/>
    <cellStyle name="Input 2 4 6 5" xfId="27207" xr:uid="{E458F4C1-F481-4769-B996-E7DAF44A2CEC}"/>
    <cellStyle name="Input 2 4 6 5 2" xfId="27208" xr:uid="{1D34A1DD-2672-4110-B0BE-A1FE783A4A7B}"/>
    <cellStyle name="Input 2 4 6 5 3" xfId="27209" xr:uid="{B67D2CA8-5C97-4229-8AC8-CBFD64CF06EF}"/>
    <cellStyle name="Input 2 4 6 6" xfId="27210" xr:uid="{D16B24FD-1901-4129-BF61-86320126F9C5}"/>
    <cellStyle name="Input 2 4 6 6 2" xfId="27211" xr:uid="{0F30A0CB-E974-4A16-9FB3-56407A9FBF15}"/>
    <cellStyle name="Input 2 4 6 6 3" xfId="27212" xr:uid="{BA81E35F-32B6-4CBD-913A-E83B17F7AF32}"/>
    <cellStyle name="Input 2 4 6 7" xfId="27213" xr:uid="{F039B6AE-3A61-48B4-B42E-56CD9DB5E3F5}"/>
    <cellStyle name="Input 2 4 6 8" xfId="27214" xr:uid="{35BE7E0C-F164-483E-89DC-82959E7756B1}"/>
    <cellStyle name="Input 2 4 7" xfId="27215" xr:uid="{1EFDF2B1-5CD3-489E-AEDB-71F8FEEFAD1C}"/>
    <cellStyle name="Input 2 4 7 2" xfId="27216" xr:uid="{8D47059C-4EF1-4BCE-97E7-3D220D6609A1}"/>
    <cellStyle name="Input 2 4 7 2 2" xfId="27217" xr:uid="{EBA2140F-3F0C-428D-94FF-C7359E3699D2}"/>
    <cellStyle name="Input 2 4 7 2 3" xfId="27218" xr:uid="{7DB0BDC6-1CDF-46B9-917B-AD300689D44C}"/>
    <cellStyle name="Input 2 4 7 2 4" xfId="27219" xr:uid="{0729E703-83A2-4078-93A6-C9708ED707DC}"/>
    <cellStyle name="Input 2 4 7 2 5" xfId="27220" xr:uid="{69B88C79-7801-4AC4-A4C6-5FC155AFB523}"/>
    <cellStyle name="Input 2 4 7 2 6" xfId="27221" xr:uid="{C9546B8C-4D11-4E8D-A0AB-2514E229E37E}"/>
    <cellStyle name="Input 2 4 7 3" xfId="27222" xr:uid="{88E80E65-4D68-4171-8D10-08430523E3E1}"/>
    <cellStyle name="Input 2 4 7 3 2" xfId="27223" xr:uid="{652C3B2E-390F-4FF1-B92B-0A0F203A37AC}"/>
    <cellStyle name="Input 2 4 7 3 3" xfId="27224" xr:uid="{5CCBF6B1-EDF6-4DBF-B1FA-98AEFF8E158F}"/>
    <cellStyle name="Input 2 4 7 4" xfId="27225" xr:uid="{2568D716-884F-456E-9330-F1A3727BD530}"/>
    <cellStyle name="Input 2 4 7 4 2" xfId="27226" xr:uid="{413A76ED-4423-4DEC-BDCC-ABAE054F45D0}"/>
    <cellStyle name="Input 2 4 7 4 3" xfId="27227" xr:uid="{800907A5-59C1-4022-880F-4633C308287D}"/>
    <cellStyle name="Input 2 4 7 5" xfId="27228" xr:uid="{034FD8F5-DF55-45F4-92CC-536A6FBC13B0}"/>
    <cellStyle name="Input 2 4 7 5 2" xfId="27229" xr:uid="{B32E7C0B-5880-4044-A1BC-F98EE5D9F72B}"/>
    <cellStyle name="Input 2 4 7 5 3" xfId="27230" xr:uid="{C3C5D089-4ABD-4942-A178-80A9D4FFFD46}"/>
    <cellStyle name="Input 2 4 7 6" xfId="27231" xr:uid="{BF3EC642-672B-49F1-8B32-42AB6ADB8ADE}"/>
    <cellStyle name="Input 2 4 7 6 2" xfId="27232" xr:uid="{C6859F5B-463D-4F30-94DC-3959B98D985C}"/>
    <cellStyle name="Input 2 4 7 6 3" xfId="27233" xr:uid="{7195EE2C-0DB8-4E0C-8776-653CCE2D0A70}"/>
    <cellStyle name="Input 2 4 7 7" xfId="27234" xr:uid="{3766BF91-C5A2-4231-8A0E-12DF7ED303EB}"/>
    <cellStyle name="Input 2 4 7 8" xfId="27235" xr:uid="{0EDA6AD1-731F-403E-A3E9-BF8AD946A154}"/>
    <cellStyle name="Input 2 4 8" xfId="27236" xr:uid="{E998801B-8DA7-4FE7-AB19-23116179EBB8}"/>
    <cellStyle name="Input 2 4 8 2" xfId="27237" xr:uid="{F46C4D9E-6F4C-4C19-AF63-09656A506D22}"/>
    <cellStyle name="Input 2 4 8 2 2" xfId="27238" xr:uid="{34FEFFBD-3F10-43B9-8DC4-B34C84F24791}"/>
    <cellStyle name="Input 2 4 8 2 3" xfId="27239" xr:uid="{3F45E13B-E188-4527-A821-61C96462BF6D}"/>
    <cellStyle name="Input 2 4 8 2 4" xfId="27240" xr:uid="{675A0AA9-D202-4AAD-AFB2-F9709F3DEA52}"/>
    <cellStyle name="Input 2 4 8 2 5" xfId="27241" xr:uid="{069851B0-54D4-4E2D-9620-0A924C365DAB}"/>
    <cellStyle name="Input 2 4 8 2 6" xfId="27242" xr:uid="{F7EFF3DC-BE20-4947-B2C8-3046E74CAD1A}"/>
    <cellStyle name="Input 2 4 8 3" xfId="27243" xr:uid="{0744FC9F-2355-4894-B5A7-31FED80D0552}"/>
    <cellStyle name="Input 2 4 8 3 2" xfId="27244" xr:uid="{907E06B2-4162-4796-91B9-41B1EEE3DC9A}"/>
    <cellStyle name="Input 2 4 8 3 3" xfId="27245" xr:uid="{EFF7C416-7C96-480A-8D08-487E9E604323}"/>
    <cellStyle name="Input 2 4 8 4" xfId="27246" xr:uid="{9890DB99-5BDA-44F0-8B50-487FCDDF4AC5}"/>
    <cellStyle name="Input 2 4 8 4 2" xfId="27247" xr:uid="{3D4B6C9C-3BC3-42ED-A6BD-F43A8EB696C8}"/>
    <cellStyle name="Input 2 4 8 4 3" xfId="27248" xr:uid="{A357B0EB-489B-477A-BEE5-A0D19308F2F4}"/>
    <cellStyle name="Input 2 4 8 5" xfId="27249" xr:uid="{014BEAF2-92C3-454C-95E1-F5405A286E9F}"/>
    <cellStyle name="Input 2 4 8 5 2" xfId="27250" xr:uid="{C0F900EC-F2B8-42EA-A228-6A9A347222CE}"/>
    <cellStyle name="Input 2 4 8 5 3" xfId="27251" xr:uid="{A7163B26-3351-4270-8F3B-D5A821B59C5A}"/>
    <cellStyle name="Input 2 4 8 6" xfId="27252" xr:uid="{AC2A00E5-6F2F-4CCC-87D3-DB1EE13C8F7D}"/>
    <cellStyle name="Input 2 4 8 6 2" xfId="27253" xr:uid="{C570581B-FF38-4E18-8E03-E377661D0ACE}"/>
    <cellStyle name="Input 2 4 8 6 3" xfId="27254" xr:uid="{32FA15A4-C44E-42E6-B007-39DD74738952}"/>
    <cellStyle name="Input 2 4 8 7" xfId="27255" xr:uid="{35C55CC8-8D9E-437E-9399-7ACE17A2D822}"/>
    <cellStyle name="Input 2 4 8 8" xfId="27256" xr:uid="{0448596F-603A-4494-B86C-777D817BC9AD}"/>
    <cellStyle name="Input 2 4 9" xfId="27257" xr:uid="{41922BFE-DA98-40EB-98C5-87F3C2F53DB3}"/>
    <cellStyle name="Input 2 4 9 2" xfId="27258" xr:uid="{62366AD5-A716-4F6B-B351-94C4553F2654}"/>
    <cellStyle name="Input 2 4 9 2 2" xfId="27259" xr:uid="{6F11B6FF-E815-4637-9FC0-D0038690DB0A}"/>
    <cellStyle name="Input 2 4 9 2 3" xfId="27260" xr:uid="{F300C302-3BF2-4878-9E62-5CA6F6CFCDF4}"/>
    <cellStyle name="Input 2 4 9 2 4" xfId="27261" xr:uid="{F9E9146C-78D9-4CB9-8D5A-3679D6C7E7F9}"/>
    <cellStyle name="Input 2 4 9 2 5" xfId="27262" xr:uid="{E74E2385-BD62-48AA-8F48-B21F3BA119E0}"/>
    <cellStyle name="Input 2 4 9 2 6" xfId="27263" xr:uid="{3988BBC1-0B64-45AB-BAD1-42472D28B98C}"/>
    <cellStyle name="Input 2 4 9 3" xfId="27264" xr:uid="{D027606F-FB28-428A-A99B-7E3A0EDE61E2}"/>
    <cellStyle name="Input 2 4 9 3 2" xfId="27265" xr:uid="{92DA6CB0-502B-4C3F-BFBB-910AB0996E9E}"/>
    <cellStyle name="Input 2 4 9 3 3" xfId="27266" xr:uid="{67276791-98CA-40E9-A428-FE573DA02668}"/>
    <cellStyle name="Input 2 4 9 4" xfId="27267" xr:uid="{DE940A2D-FF8C-4FE0-BE56-928D6D997CD2}"/>
    <cellStyle name="Input 2 4 9 4 2" xfId="27268" xr:uid="{6CFB1B4C-0FD1-4924-B370-3C963F626DBC}"/>
    <cellStyle name="Input 2 4 9 4 3" xfId="27269" xr:uid="{BA156EB7-9E0D-4038-9F18-73E08FBCCB90}"/>
    <cellStyle name="Input 2 4 9 5" xfId="27270" xr:uid="{719F9020-311C-4CBF-A7B9-79773B0C7E3B}"/>
    <cellStyle name="Input 2 4 9 5 2" xfId="27271" xr:uid="{778FBC1B-487D-4AA1-B3BC-433FBAA47C0B}"/>
    <cellStyle name="Input 2 4 9 5 3" xfId="27272" xr:uid="{2C5A79E0-0982-4FA2-BFC2-BE76CD4C7B9A}"/>
    <cellStyle name="Input 2 4 9 6" xfId="27273" xr:uid="{EE89FFE3-2098-4E01-B896-A50DF18C1AA5}"/>
    <cellStyle name="Input 2 4 9 6 2" xfId="27274" xr:uid="{0375BFD9-D977-40FC-87F1-2E44D8DF496F}"/>
    <cellStyle name="Input 2 4 9 6 3" xfId="27275" xr:uid="{591F8969-F3F5-4E86-93AE-A2639D00D8F2}"/>
    <cellStyle name="Input 2 4 9 7" xfId="27276" xr:uid="{307BAA88-F4BA-4185-B60D-E9EA5991D6CF}"/>
    <cellStyle name="Input 2 4 9 8" xfId="27277" xr:uid="{E35E76EC-A0CC-416E-83C7-B84872559855}"/>
    <cellStyle name="Input 2 40" xfId="27278" xr:uid="{385789C5-DE58-413D-AC13-A9F335D843F4}"/>
    <cellStyle name="Input 2 40 2" xfId="27279" xr:uid="{3211AD57-4B63-4CC4-BF64-10914B60F205}"/>
    <cellStyle name="Input 2 40 3" xfId="27280" xr:uid="{31D8BC57-ED18-4A8C-98BB-E7F5D8FFDECA}"/>
    <cellStyle name="Input 2 40 4" xfId="27281" xr:uid="{78F323A1-FE7B-4DF5-AC28-4E8FA4950DCD}"/>
    <cellStyle name="Input 2 40 5" xfId="27282" xr:uid="{5024E1B2-283C-4C7E-973F-DFEF5E453FFD}"/>
    <cellStyle name="Input 2 40 6" xfId="27283" xr:uid="{B47AC7EC-A622-421F-BAFC-0B753793F1B8}"/>
    <cellStyle name="Input 2 41" xfId="27284" xr:uid="{43F4D9F3-893D-46D0-B3CC-DB8E122CEAA8}"/>
    <cellStyle name="Input 2 42" xfId="27285" xr:uid="{8C0653E9-0446-4455-9B7D-147C585CB26B}"/>
    <cellStyle name="Input 2 43" xfId="27286" xr:uid="{0A2C38AA-A4DC-48DC-BDF5-CBA9C87249C6}"/>
    <cellStyle name="Input 2 44" xfId="27287" xr:uid="{AFE071D6-7390-4CC0-9FA9-EA62DF0FC909}"/>
    <cellStyle name="Input 2 45" xfId="27288" xr:uid="{413C3D25-9608-4C3E-9931-ED4538525566}"/>
    <cellStyle name="Input 2 5" xfId="27289" xr:uid="{C420B701-C7FD-4254-B900-34568FA0D285}"/>
    <cellStyle name="Input 2 5 10" xfId="27290" xr:uid="{A8A483CA-C18A-4C7D-A688-1B164DD8B567}"/>
    <cellStyle name="Input 2 5 10 2" xfId="27291" xr:uid="{75ADE366-F9DB-4895-B71C-536AF817E2E4}"/>
    <cellStyle name="Input 2 5 10 2 2" xfId="27292" xr:uid="{A8C77415-D47B-4FD8-BF9C-12114122368E}"/>
    <cellStyle name="Input 2 5 10 2 3" xfId="27293" xr:uid="{ACD2DA9D-EF1D-40EC-A231-98E984415C6A}"/>
    <cellStyle name="Input 2 5 10 2 4" xfId="27294" xr:uid="{1ADAF1B6-B2E8-46C3-81D3-E857FD634E00}"/>
    <cellStyle name="Input 2 5 10 2 5" xfId="27295" xr:uid="{1F507D15-577F-4421-B265-6F999AE83376}"/>
    <cellStyle name="Input 2 5 10 2 6" xfId="27296" xr:uid="{9FAAC270-E93B-4673-8F6A-01D1BE1991AE}"/>
    <cellStyle name="Input 2 5 10 3" xfId="27297" xr:uid="{7958A5C1-990A-40F2-A3EE-403CA6518D08}"/>
    <cellStyle name="Input 2 5 10 3 2" xfId="27298" xr:uid="{A3C876DF-B396-4752-A346-B3794935D806}"/>
    <cellStyle name="Input 2 5 10 3 3" xfId="27299" xr:uid="{94F1C941-78A4-4DF1-B3C6-F787DFDC57CB}"/>
    <cellStyle name="Input 2 5 10 4" xfId="27300" xr:uid="{E019AA1D-A52B-40A3-AB10-403BBB046A03}"/>
    <cellStyle name="Input 2 5 10 4 2" xfId="27301" xr:uid="{6DA0415C-FF99-4693-80F7-F047DBEC55EB}"/>
    <cellStyle name="Input 2 5 10 4 3" xfId="27302" xr:uid="{544B8CE7-ABA9-4983-980D-F0491F62AAC7}"/>
    <cellStyle name="Input 2 5 10 5" xfId="27303" xr:uid="{C46DA6F8-8BAD-4636-A743-EF9D1D5D7EC1}"/>
    <cellStyle name="Input 2 5 10 5 2" xfId="27304" xr:uid="{68F7BB96-062D-435B-9F7F-655972A1CBCA}"/>
    <cellStyle name="Input 2 5 10 5 3" xfId="27305" xr:uid="{BE81CFDD-248E-4539-BA93-F4361434B4BB}"/>
    <cellStyle name="Input 2 5 10 6" xfId="27306" xr:uid="{AB5DE5FA-CAB9-44B3-A1BF-497C27021418}"/>
    <cellStyle name="Input 2 5 10 6 2" xfId="27307" xr:uid="{F8E3E7B7-F284-42A7-8E3C-2DDDCC20646F}"/>
    <cellStyle name="Input 2 5 10 6 3" xfId="27308" xr:uid="{D0108E13-1EF3-4266-957C-58F1E83E10FD}"/>
    <cellStyle name="Input 2 5 10 7" xfId="27309" xr:uid="{7D19B149-2D38-480C-A8A3-027676ED292A}"/>
    <cellStyle name="Input 2 5 10 8" xfId="27310" xr:uid="{BEEFFB7F-DF4D-47D5-8BFA-3D04387F18B7}"/>
    <cellStyle name="Input 2 5 11" xfId="27311" xr:uid="{63B6B9C7-B39D-41BF-BD70-BB7BBB7A23E0}"/>
    <cellStyle name="Input 2 5 11 2" xfId="27312" xr:uid="{B7B05712-8692-47E0-A390-39F9BCDAE81D}"/>
    <cellStyle name="Input 2 5 11 2 2" xfId="27313" xr:uid="{18DBE374-0378-49AE-80BB-3D99E0F77A10}"/>
    <cellStyle name="Input 2 5 11 2 3" xfId="27314" xr:uid="{B210B2BD-836F-45DA-A08B-85E88E1B3A72}"/>
    <cellStyle name="Input 2 5 11 2 4" xfId="27315" xr:uid="{ECC5D0B5-DEFB-4C16-97C1-320DB50DCE03}"/>
    <cellStyle name="Input 2 5 11 2 5" xfId="27316" xr:uid="{660BABB4-8E88-4295-A3E2-BFC57E9C97DA}"/>
    <cellStyle name="Input 2 5 11 2 6" xfId="27317" xr:uid="{119A00AE-F26C-4E33-9C53-DCED66D6C2AA}"/>
    <cellStyle name="Input 2 5 11 3" xfId="27318" xr:uid="{7333FB96-F216-48EC-80E0-D8B729D12E0E}"/>
    <cellStyle name="Input 2 5 11 3 2" xfId="27319" xr:uid="{A9BA85C4-355F-4810-9752-43444FBE8E0D}"/>
    <cellStyle name="Input 2 5 11 3 3" xfId="27320" xr:uid="{A085A7C8-622F-4AEC-B41E-C562911ADABF}"/>
    <cellStyle name="Input 2 5 11 4" xfId="27321" xr:uid="{6B1B3FD2-EA46-4BD5-BF84-553FF5AA3CBF}"/>
    <cellStyle name="Input 2 5 11 4 2" xfId="27322" xr:uid="{1C237A91-04F8-477D-B7BD-22D1B9756EC3}"/>
    <cellStyle name="Input 2 5 11 4 3" xfId="27323" xr:uid="{B2B81811-7C7A-4D2C-9CEC-63D6CBE671F1}"/>
    <cellStyle name="Input 2 5 11 5" xfId="27324" xr:uid="{CFE0E9E8-3E5F-4A27-A923-97A147F1CFB1}"/>
    <cellStyle name="Input 2 5 11 5 2" xfId="27325" xr:uid="{95394AD4-5377-420A-8BFD-A50FFD885B57}"/>
    <cellStyle name="Input 2 5 11 5 3" xfId="27326" xr:uid="{BD5C4B32-E06D-4B3A-8259-0F4B41D315A1}"/>
    <cellStyle name="Input 2 5 11 6" xfId="27327" xr:uid="{14D3F2F7-8F96-427E-9752-F21FAB280DD9}"/>
    <cellStyle name="Input 2 5 11 6 2" xfId="27328" xr:uid="{C49C2EC1-567F-416A-A70B-5727777BF384}"/>
    <cellStyle name="Input 2 5 11 6 3" xfId="27329" xr:uid="{27598879-A18F-41FB-BD2B-0DF972953F7A}"/>
    <cellStyle name="Input 2 5 11 7" xfId="27330" xr:uid="{6456C82A-0A67-4011-89F5-156F5AF8FA50}"/>
    <cellStyle name="Input 2 5 11 8" xfId="27331" xr:uid="{1E5DB56E-8FC0-4E78-8DCE-528671A5DDEA}"/>
    <cellStyle name="Input 2 5 12" xfId="27332" xr:uid="{C5A0F1ED-B4C8-410E-9779-9893B647F73A}"/>
    <cellStyle name="Input 2 5 12 2" xfId="27333" xr:uid="{176FC04B-B992-4793-BA81-13BD1ED5A376}"/>
    <cellStyle name="Input 2 5 12 2 2" xfId="27334" xr:uid="{FBBD7ABB-09BE-4AF5-A5FD-576D22C94D09}"/>
    <cellStyle name="Input 2 5 12 2 3" xfId="27335" xr:uid="{8CAC0B66-B299-4313-81BF-F67A9987E000}"/>
    <cellStyle name="Input 2 5 12 2 4" xfId="27336" xr:uid="{4C2C9084-9773-439C-891B-6B7285D9375A}"/>
    <cellStyle name="Input 2 5 12 2 5" xfId="27337" xr:uid="{BBD26E3B-06C2-4AAC-AFE9-A56772559F98}"/>
    <cellStyle name="Input 2 5 12 2 6" xfId="27338" xr:uid="{A17AE3EA-8E67-4515-91DE-CD792C5D4337}"/>
    <cellStyle name="Input 2 5 12 3" xfId="27339" xr:uid="{B4217964-C47C-4E21-9E6C-AB34F957AA06}"/>
    <cellStyle name="Input 2 5 12 3 2" xfId="27340" xr:uid="{AF564A27-5423-4B37-8232-2FDE8420022F}"/>
    <cellStyle name="Input 2 5 12 3 3" xfId="27341" xr:uid="{48212E2F-BA2A-42DB-A24B-343B8C77E800}"/>
    <cellStyle name="Input 2 5 12 4" xfId="27342" xr:uid="{98E1A766-2EEA-4D9E-873D-B5A77FB8A1C0}"/>
    <cellStyle name="Input 2 5 12 4 2" xfId="27343" xr:uid="{C05B43CA-AA9F-4AC5-A183-E112E9CF0C63}"/>
    <cellStyle name="Input 2 5 12 4 3" xfId="27344" xr:uid="{E50D6DD8-76E5-4760-9E2B-C30BFD39E815}"/>
    <cellStyle name="Input 2 5 12 5" xfId="27345" xr:uid="{F73FA23F-8414-47ED-A75E-BC774E3A5DEB}"/>
    <cellStyle name="Input 2 5 12 5 2" xfId="27346" xr:uid="{90CA03F6-3D9D-43E4-883F-0C5C536F1455}"/>
    <cellStyle name="Input 2 5 12 5 3" xfId="27347" xr:uid="{EE7C821C-0CB5-44F0-933F-7F4DCC383EB3}"/>
    <cellStyle name="Input 2 5 12 6" xfId="27348" xr:uid="{3E9AA65E-8706-4441-B8FD-78B4CBF79A40}"/>
    <cellStyle name="Input 2 5 12 6 2" xfId="27349" xr:uid="{856C4B3C-CB5D-46E4-9E55-5B7E51D3DBE6}"/>
    <cellStyle name="Input 2 5 12 6 3" xfId="27350" xr:uid="{8CA1C325-E22A-4374-81E8-055EA32C6215}"/>
    <cellStyle name="Input 2 5 12 7" xfId="27351" xr:uid="{1C64401C-BBED-430E-AA91-9B124369D97E}"/>
    <cellStyle name="Input 2 5 12 8" xfId="27352" xr:uid="{11F78917-44B9-45F2-B687-BFBCD41DE300}"/>
    <cellStyle name="Input 2 5 13" xfId="27353" xr:uid="{F6F56844-A6CF-4E5B-B6E9-A8F8CFA372F7}"/>
    <cellStyle name="Input 2 5 13 2" xfId="27354" xr:uid="{C13E1609-1E97-4138-A0C1-736C92C76118}"/>
    <cellStyle name="Input 2 5 13 2 2" xfId="27355" xr:uid="{42389A1C-252B-4150-84A7-8EB1D5299664}"/>
    <cellStyle name="Input 2 5 13 2 3" xfId="27356" xr:uid="{018CFBE8-4057-4F78-9C64-595470DE1356}"/>
    <cellStyle name="Input 2 5 13 2 4" xfId="27357" xr:uid="{D9616494-DC48-47E9-AEA7-3DDE016F97D7}"/>
    <cellStyle name="Input 2 5 13 2 5" xfId="27358" xr:uid="{DD67C01B-3BF0-4D14-877E-5D61CC27DB7D}"/>
    <cellStyle name="Input 2 5 13 2 6" xfId="27359" xr:uid="{21AABCF9-1D5A-46D5-BD28-B50E8CEBF9F9}"/>
    <cellStyle name="Input 2 5 13 3" xfId="27360" xr:uid="{D04CC137-1FB1-41E8-BB87-79A636C2FB2A}"/>
    <cellStyle name="Input 2 5 13 3 2" xfId="27361" xr:uid="{DE0D4026-90C7-458C-899D-AFE31BD92DDF}"/>
    <cellStyle name="Input 2 5 13 3 3" xfId="27362" xr:uid="{8CDDD072-DABA-4269-B45F-1B4C6B38A90C}"/>
    <cellStyle name="Input 2 5 13 4" xfId="27363" xr:uid="{90DA6269-7B4A-4432-860D-AAE727B96B25}"/>
    <cellStyle name="Input 2 5 13 4 2" xfId="27364" xr:uid="{454287D0-CC2B-4A77-B617-929B15F6F6EE}"/>
    <cellStyle name="Input 2 5 13 4 3" xfId="27365" xr:uid="{29BE320C-5A32-4620-8A11-0796E80A48E7}"/>
    <cellStyle name="Input 2 5 13 5" xfId="27366" xr:uid="{B9AA3277-0B18-4E84-A854-AB5DBEB7ACA2}"/>
    <cellStyle name="Input 2 5 13 5 2" xfId="27367" xr:uid="{FAA5CBE1-88A3-44D2-AF0E-403B282CA429}"/>
    <cellStyle name="Input 2 5 13 5 3" xfId="27368" xr:uid="{5E4132DB-99B0-485D-8B50-281EBFE114EE}"/>
    <cellStyle name="Input 2 5 13 6" xfId="27369" xr:uid="{F885A6A7-1F19-4159-B36F-EFF00C5BDE7A}"/>
    <cellStyle name="Input 2 5 13 6 2" xfId="27370" xr:uid="{60C48100-C7EB-4F6D-AE23-6ABA0635CDF5}"/>
    <cellStyle name="Input 2 5 13 6 3" xfId="27371" xr:uid="{F1E898F6-D18A-4003-8B40-4648C10CEC4E}"/>
    <cellStyle name="Input 2 5 13 7" xfId="27372" xr:uid="{BC571E31-4EA2-4C8B-A26E-9923D9AD7B10}"/>
    <cellStyle name="Input 2 5 13 8" xfId="27373" xr:uid="{D8DF51FF-E6CD-4AC9-A8CC-D5F4B580CF70}"/>
    <cellStyle name="Input 2 5 14" xfId="27374" xr:uid="{6E6442A3-20BB-4C14-95C5-0E8292A87F76}"/>
    <cellStyle name="Input 2 5 14 2" xfId="27375" xr:uid="{848C3B4F-5A8D-4FE7-955F-324B37B2678B}"/>
    <cellStyle name="Input 2 5 14 2 2" xfId="27376" xr:uid="{174374F1-86F6-4E52-B8AE-1C1C290087F6}"/>
    <cellStyle name="Input 2 5 14 2 3" xfId="27377" xr:uid="{EB331210-2277-4308-9C6B-B4D6C5572E7C}"/>
    <cellStyle name="Input 2 5 14 2 4" xfId="27378" xr:uid="{A7750DA9-D5A3-4A57-8DA2-2304F7BA6395}"/>
    <cellStyle name="Input 2 5 14 2 5" xfId="27379" xr:uid="{7355C04D-94DE-44CC-A14F-1C98DACC889D}"/>
    <cellStyle name="Input 2 5 14 2 6" xfId="27380" xr:uid="{8BDAA869-B9BC-4A09-9E7C-03EA36D745D0}"/>
    <cellStyle name="Input 2 5 14 3" xfId="27381" xr:uid="{7F2E9F90-6C1F-44AD-AA40-7F28041D2D86}"/>
    <cellStyle name="Input 2 5 14 3 2" xfId="27382" xr:uid="{5063FAD1-A97B-4CF6-9406-3F1277A6E7BE}"/>
    <cellStyle name="Input 2 5 14 3 3" xfId="27383" xr:uid="{F40ABC07-BC09-4928-9BF1-26E4C4D7B60F}"/>
    <cellStyle name="Input 2 5 14 4" xfId="27384" xr:uid="{5C70A2DA-286F-43EB-A201-D1794D96B79E}"/>
    <cellStyle name="Input 2 5 14 4 2" xfId="27385" xr:uid="{9BD5FBFC-C166-40E0-AE1F-7F41041F214E}"/>
    <cellStyle name="Input 2 5 14 4 3" xfId="27386" xr:uid="{2119950A-BDB8-4DF1-A1DF-5A0608D33188}"/>
    <cellStyle name="Input 2 5 14 5" xfId="27387" xr:uid="{C48774CA-1F9A-4141-AF08-5DAE31B29E88}"/>
    <cellStyle name="Input 2 5 14 5 2" xfId="27388" xr:uid="{0BFDF156-4B9C-4B72-9C39-BA7A95392231}"/>
    <cellStyle name="Input 2 5 14 5 3" xfId="27389" xr:uid="{F3C34C7C-91B1-47C3-80FB-80EDE4EB9C98}"/>
    <cellStyle name="Input 2 5 14 6" xfId="27390" xr:uid="{2DECF009-FAC1-4619-A33C-4505CDE0886C}"/>
    <cellStyle name="Input 2 5 14 6 2" xfId="27391" xr:uid="{9E21ADD9-70E7-43D5-9A4B-DBB8EB0B9DBC}"/>
    <cellStyle name="Input 2 5 14 6 3" xfId="27392" xr:uid="{2E81A20C-E4A0-4F0F-AA38-C995CA506175}"/>
    <cellStyle name="Input 2 5 14 7" xfId="27393" xr:uid="{BFBED48C-26B5-4BAF-B653-87DB7D3627D3}"/>
    <cellStyle name="Input 2 5 14 8" xfId="27394" xr:uid="{158E44B3-2309-477D-BE07-6371E2A2B023}"/>
    <cellStyle name="Input 2 5 15" xfId="27395" xr:uid="{BCAA1414-9521-4A2E-95DC-7855AE8ECC5B}"/>
    <cellStyle name="Input 2 5 15 2" xfId="27396" xr:uid="{78F5A062-9DD7-4480-981C-B0C17A85B40F}"/>
    <cellStyle name="Input 2 5 15 2 2" xfId="27397" xr:uid="{784F6A76-9745-4AF9-815C-A3E650638E27}"/>
    <cellStyle name="Input 2 5 15 2 3" xfId="27398" xr:uid="{3B54CB21-86F4-4AD0-9587-5328F80C0577}"/>
    <cellStyle name="Input 2 5 15 2 4" xfId="27399" xr:uid="{16132F97-E35A-422B-8B14-79C004862690}"/>
    <cellStyle name="Input 2 5 15 2 5" xfId="27400" xr:uid="{6ADA6E25-1F50-4FD9-9807-4FB03562BA17}"/>
    <cellStyle name="Input 2 5 15 2 6" xfId="27401" xr:uid="{9F4C1B56-733F-41F1-901A-F19B4BDDC059}"/>
    <cellStyle name="Input 2 5 15 3" xfId="27402" xr:uid="{55632379-6031-453B-8302-1278513B5514}"/>
    <cellStyle name="Input 2 5 15 3 2" xfId="27403" xr:uid="{A75766EF-3E40-4AA5-8A1B-91203624D1BD}"/>
    <cellStyle name="Input 2 5 15 3 3" xfId="27404" xr:uid="{8A93FE7C-0D64-4719-873E-475BB6A99071}"/>
    <cellStyle name="Input 2 5 15 4" xfId="27405" xr:uid="{2E1A671F-B1BB-4E91-80B1-788D14FD01C1}"/>
    <cellStyle name="Input 2 5 15 4 2" xfId="27406" xr:uid="{63F88961-6DC1-4ACB-AB4F-675769513E4C}"/>
    <cellStyle name="Input 2 5 15 4 3" xfId="27407" xr:uid="{130D2CCE-DC1C-4B06-805A-22CDF386C2C8}"/>
    <cellStyle name="Input 2 5 15 5" xfId="27408" xr:uid="{91844B6E-E303-40F6-A184-800CFF5E2F65}"/>
    <cellStyle name="Input 2 5 15 5 2" xfId="27409" xr:uid="{3514C40C-68E5-4D20-9E5D-C90C6AFE4FC5}"/>
    <cellStyle name="Input 2 5 15 5 3" xfId="27410" xr:uid="{F90B4CB1-1615-422E-96BA-399899DC5315}"/>
    <cellStyle name="Input 2 5 15 6" xfId="27411" xr:uid="{094EA0D1-43BA-4964-92BD-0134FC907A1E}"/>
    <cellStyle name="Input 2 5 15 6 2" xfId="27412" xr:uid="{BA2CD427-7E8A-4C0C-933C-FB06D1001D37}"/>
    <cellStyle name="Input 2 5 15 6 3" xfId="27413" xr:uid="{D0FC68C1-517A-4610-AEF8-886F0DBAA0B4}"/>
    <cellStyle name="Input 2 5 15 7" xfId="27414" xr:uid="{643BB767-5951-4825-85B7-E1080FF484E3}"/>
    <cellStyle name="Input 2 5 15 8" xfId="27415" xr:uid="{7255E545-51D1-453E-A10A-515D5AC65D5B}"/>
    <cellStyle name="Input 2 5 16" xfId="27416" xr:uid="{3B7CCDCD-4AF1-40A7-A4C8-4B23F73C88DE}"/>
    <cellStyle name="Input 2 5 16 2" xfId="27417" xr:uid="{71792E32-18E3-42A9-AFEA-4E390C69AA6F}"/>
    <cellStyle name="Input 2 5 16 2 2" xfId="27418" xr:uid="{9C410DCA-D94E-459C-B72A-3898A7ACD37F}"/>
    <cellStyle name="Input 2 5 16 2 3" xfId="27419" xr:uid="{400A1DBC-BF5C-44FC-95C0-792B2CFF76FE}"/>
    <cellStyle name="Input 2 5 16 2 4" xfId="27420" xr:uid="{AD6DED11-DF68-455D-B2DD-7B5E096A59DA}"/>
    <cellStyle name="Input 2 5 16 2 5" xfId="27421" xr:uid="{88E06636-FB98-4150-BF9E-56ABCDF4EED6}"/>
    <cellStyle name="Input 2 5 16 2 6" xfId="27422" xr:uid="{CCD53E67-ABB3-49CB-AB7C-DFE7F8408D1F}"/>
    <cellStyle name="Input 2 5 16 3" xfId="27423" xr:uid="{CF4CEE0E-AB8C-472E-A224-F123BBC6C5A6}"/>
    <cellStyle name="Input 2 5 16 3 2" xfId="27424" xr:uid="{6047AD41-D827-4C8B-8DA3-32BF57DABEF7}"/>
    <cellStyle name="Input 2 5 16 3 3" xfId="27425" xr:uid="{14B50FA8-2A75-45DF-8A6E-765041A169F8}"/>
    <cellStyle name="Input 2 5 16 4" xfId="27426" xr:uid="{71A23FDB-BB92-4229-8D3C-BB710F150162}"/>
    <cellStyle name="Input 2 5 16 4 2" xfId="27427" xr:uid="{48E8511B-FC2D-4577-B894-5B4DC95669FA}"/>
    <cellStyle name="Input 2 5 16 4 3" xfId="27428" xr:uid="{90C822C4-C225-4D33-ADC2-17BCC6C123F6}"/>
    <cellStyle name="Input 2 5 16 5" xfId="27429" xr:uid="{E8F808AC-7850-465E-8DB6-FACF51E3B1B4}"/>
    <cellStyle name="Input 2 5 16 5 2" xfId="27430" xr:uid="{53F21A3C-5AEF-4682-A130-643992734143}"/>
    <cellStyle name="Input 2 5 16 5 3" xfId="27431" xr:uid="{E1F41564-E305-448E-B1E3-43EEF9267451}"/>
    <cellStyle name="Input 2 5 16 6" xfId="27432" xr:uid="{28D78423-E5FD-4E6B-84A1-F4FA3144DAA3}"/>
    <cellStyle name="Input 2 5 16 6 2" xfId="27433" xr:uid="{A1DC61EF-D8D6-43F8-BE34-E983FEE6E7B4}"/>
    <cellStyle name="Input 2 5 16 6 3" xfId="27434" xr:uid="{B1DB9CB9-CD1D-4B16-8132-A520646EBE4A}"/>
    <cellStyle name="Input 2 5 16 7" xfId="27435" xr:uid="{848509D8-3F05-40AE-BC70-5F1A0E0561F6}"/>
    <cellStyle name="Input 2 5 16 8" xfId="27436" xr:uid="{EF3E08AC-B9AA-4B61-A569-A38CB284A8E8}"/>
    <cellStyle name="Input 2 5 17" xfId="27437" xr:uid="{862A15AC-4399-4D9B-9940-E7C737F53428}"/>
    <cellStyle name="Input 2 5 17 2" xfId="27438" xr:uid="{73BE113F-701E-46F0-9EBC-50CE751439F4}"/>
    <cellStyle name="Input 2 5 17 2 2" xfId="27439" xr:uid="{5EC64A70-1B42-4B76-B18F-B742C4FF48DC}"/>
    <cellStyle name="Input 2 5 17 2 3" xfId="27440" xr:uid="{23333EEF-EF3B-4AA7-8D6D-9B2922BA13F9}"/>
    <cellStyle name="Input 2 5 17 2 4" xfId="27441" xr:uid="{CDAC0AD4-8FE9-48B1-B4B2-BEC9F0F67920}"/>
    <cellStyle name="Input 2 5 17 2 5" xfId="27442" xr:uid="{A0DB9F52-9194-4CAB-B955-DB7D1D697AC9}"/>
    <cellStyle name="Input 2 5 17 2 6" xfId="27443" xr:uid="{C107F19A-F43E-4BB3-80CC-AF8B329BDFA8}"/>
    <cellStyle name="Input 2 5 17 3" xfId="27444" xr:uid="{30BB8CEA-4F55-4735-A7FF-8E57FA7D83BC}"/>
    <cellStyle name="Input 2 5 17 3 2" xfId="27445" xr:uid="{80EC2289-A631-4294-8A1A-039FDCF0290C}"/>
    <cellStyle name="Input 2 5 17 3 3" xfId="27446" xr:uid="{626FD0D2-45F0-49DD-AAB0-B99F81A7A1D0}"/>
    <cellStyle name="Input 2 5 17 4" xfId="27447" xr:uid="{4049861A-6DCD-465D-B848-F4A809C2D621}"/>
    <cellStyle name="Input 2 5 17 4 2" xfId="27448" xr:uid="{0DD863DA-AE88-4DEE-9343-A558DD8ECCCA}"/>
    <cellStyle name="Input 2 5 17 4 3" xfId="27449" xr:uid="{A4AE1EBD-F710-49ED-A751-5EB8EDA52B42}"/>
    <cellStyle name="Input 2 5 17 5" xfId="27450" xr:uid="{99F0CA38-D436-40C9-ACBF-FD487EDA4015}"/>
    <cellStyle name="Input 2 5 17 5 2" xfId="27451" xr:uid="{CE88E317-8EC0-420C-B2BA-6BC4B830F084}"/>
    <cellStyle name="Input 2 5 17 5 3" xfId="27452" xr:uid="{226A3EDF-556A-44D2-B81E-9D1DBF62FE9E}"/>
    <cellStyle name="Input 2 5 17 6" xfId="27453" xr:uid="{8FFD1C6C-E820-455D-9851-13CFE04D54B9}"/>
    <cellStyle name="Input 2 5 17 6 2" xfId="27454" xr:uid="{1DD334DD-124A-49C7-A16A-F98D1C5D73DC}"/>
    <cellStyle name="Input 2 5 17 6 3" xfId="27455" xr:uid="{648AB282-079C-41F1-A081-B9B0CCCD6A6A}"/>
    <cellStyle name="Input 2 5 17 7" xfId="27456" xr:uid="{16840FCA-62C2-4122-BC47-8AB6B08F4E46}"/>
    <cellStyle name="Input 2 5 17 8" xfId="27457" xr:uid="{C1A9CD1B-5F8E-4F5D-A858-F5B7DB71BCF9}"/>
    <cellStyle name="Input 2 5 18" xfId="27458" xr:uid="{5282C740-3E02-4112-8ADE-A4C7BD86894C}"/>
    <cellStyle name="Input 2 5 18 2" xfId="27459" xr:uid="{7CF41DEC-63D4-44FC-992B-B787D8F27DFC}"/>
    <cellStyle name="Input 2 5 18 2 2" xfId="27460" xr:uid="{BE46748E-8142-47CA-89D6-9A62A23510AD}"/>
    <cellStyle name="Input 2 5 18 2 3" xfId="27461" xr:uid="{D0C69F81-A72C-4B84-B01C-8415395A3E90}"/>
    <cellStyle name="Input 2 5 18 2 4" xfId="27462" xr:uid="{841D9324-F218-4613-93E0-CDE3CB405F0D}"/>
    <cellStyle name="Input 2 5 18 2 5" xfId="27463" xr:uid="{B7276FF8-705A-4C25-8C5F-823E9D584AD1}"/>
    <cellStyle name="Input 2 5 18 2 6" xfId="27464" xr:uid="{3BEAA9DC-C398-427D-A231-D2EC0FAF9862}"/>
    <cellStyle name="Input 2 5 18 3" xfId="27465" xr:uid="{E54FB497-ED95-464B-B662-0B4184B16C09}"/>
    <cellStyle name="Input 2 5 18 3 2" xfId="27466" xr:uid="{5A218F92-302D-45A1-B872-3F5E0308E352}"/>
    <cellStyle name="Input 2 5 18 3 3" xfId="27467" xr:uid="{C92FEEF8-23CA-4FE9-9062-7441D0DF80E3}"/>
    <cellStyle name="Input 2 5 18 4" xfId="27468" xr:uid="{517B8989-7314-4369-AD88-A185A27FC9A2}"/>
    <cellStyle name="Input 2 5 18 4 2" xfId="27469" xr:uid="{498A2010-1332-4261-AC67-F12BBE4E7B92}"/>
    <cellStyle name="Input 2 5 18 4 3" xfId="27470" xr:uid="{E8CE6634-9E21-4C8E-AB10-FA0D5C203ED2}"/>
    <cellStyle name="Input 2 5 18 5" xfId="27471" xr:uid="{59D59FE0-AF33-4565-B913-225F6F32A00B}"/>
    <cellStyle name="Input 2 5 18 5 2" xfId="27472" xr:uid="{D8CB2BA8-69E3-4E94-8886-1502C1D28DEA}"/>
    <cellStyle name="Input 2 5 18 5 3" xfId="27473" xr:uid="{323996D0-0ABC-44DC-A20A-C8A3A7DD2814}"/>
    <cellStyle name="Input 2 5 18 6" xfId="27474" xr:uid="{B7D4826A-6FA7-4223-BFC0-C16CDAC2EAA9}"/>
    <cellStyle name="Input 2 5 18 6 2" xfId="27475" xr:uid="{33A66E81-A67C-424A-865D-2E34E52AAFE5}"/>
    <cellStyle name="Input 2 5 18 6 3" xfId="27476" xr:uid="{4730599E-6EFF-4F9A-ACAD-7688CA138E50}"/>
    <cellStyle name="Input 2 5 18 7" xfId="27477" xr:uid="{BDCD72B5-8E69-4739-9ED4-1498DE963BA8}"/>
    <cellStyle name="Input 2 5 18 8" xfId="27478" xr:uid="{E07CCD37-129C-4793-8467-CDC54B5DC623}"/>
    <cellStyle name="Input 2 5 19" xfId="27479" xr:uid="{60002CE1-BF80-44FA-8B40-FB8FC8C69C00}"/>
    <cellStyle name="Input 2 5 19 2" xfId="27480" xr:uid="{D418A95B-23DE-4EB9-A616-7F9622373FAC}"/>
    <cellStyle name="Input 2 5 19 2 2" xfId="27481" xr:uid="{230F382A-89E9-401F-BB92-E6AEC28D470A}"/>
    <cellStyle name="Input 2 5 19 2 3" xfId="27482" xr:uid="{399E808C-4538-4035-94AD-1C0E43CFDB8B}"/>
    <cellStyle name="Input 2 5 19 2 4" xfId="27483" xr:uid="{B255E2CD-A214-4A91-BFA5-9284228EB45D}"/>
    <cellStyle name="Input 2 5 19 2 5" xfId="27484" xr:uid="{055FB085-6099-477D-94A8-938AA9EA865D}"/>
    <cellStyle name="Input 2 5 19 2 6" xfId="27485" xr:uid="{E9D61104-E0C9-45C6-809E-943970526AC4}"/>
    <cellStyle name="Input 2 5 19 3" xfId="27486" xr:uid="{64EEDD05-4498-4B73-A299-96F0E1057004}"/>
    <cellStyle name="Input 2 5 19 3 2" xfId="27487" xr:uid="{176C8F70-BF62-4876-A718-538BEB59141C}"/>
    <cellStyle name="Input 2 5 19 3 3" xfId="27488" xr:uid="{99FD76F5-8021-4D05-B626-71F7685D823F}"/>
    <cellStyle name="Input 2 5 19 4" xfId="27489" xr:uid="{46F50B26-3745-4CCD-A4FB-F7D58D606751}"/>
    <cellStyle name="Input 2 5 19 4 2" xfId="27490" xr:uid="{3C7F802F-C1FC-43EC-ABFF-05C1EA35F07C}"/>
    <cellStyle name="Input 2 5 19 4 3" xfId="27491" xr:uid="{7CC55C73-71CF-4AAB-9677-0C4F52DDBAA8}"/>
    <cellStyle name="Input 2 5 19 5" xfId="27492" xr:uid="{752248DB-1228-48DD-88AA-5D0CEE25F70C}"/>
    <cellStyle name="Input 2 5 19 5 2" xfId="27493" xr:uid="{36DF3EAE-1D6C-4DAD-B9DC-79A58E652D82}"/>
    <cellStyle name="Input 2 5 19 5 3" xfId="27494" xr:uid="{8EDF6EE6-1C84-4ECB-949B-572C28366C3D}"/>
    <cellStyle name="Input 2 5 19 6" xfId="27495" xr:uid="{51730E7B-2174-4273-B949-65D02E393E3F}"/>
    <cellStyle name="Input 2 5 19 6 2" xfId="27496" xr:uid="{497A44F7-88A5-4105-AEEE-BE0225DC9F00}"/>
    <cellStyle name="Input 2 5 19 6 3" xfId="27497" xr:uid="{9D137BF3-2C55-42FF-9929-F826A34A0545}"/>
    <cellStyle name="Input 2 5 19 7" xfId="27498" xr:uid="{1E89381F-441B-4DDA-8A7D-FBD9C553BA1F}"/>
    <cellStyle name="Input 2 5 19 8" xfId="27499" xr:uid="{9C02561D-703F-4B4B-B5C4-17FF1F2FEA9A}"/>
    <cellStyle name="Input 2 5 2" xfId="27500" xr:uid="{CA3BBACE-55E3-483B-9570-512FADD0758F}"/>
    <cellStyle name="Input 2 5 2 2" xfId="27501" xr:uid="{1BF51344-B226-4DFD-AC22-9832513EEAEA}"/>
    <cellStyle name="Input 2 5 2 2 2" xfId="27502" xr:uid="{682F82AD-53B6-4AD3-A697-FD220B08865B}"/>
    <cellStyle name="Input 2 5 2 2 3" xfId="27503" xr:uid="{2252947A-E07D-4D1B-B058-EA56D2483E7E}"/>
    <cellStyle name="Input 2 5 2 2 4" xfId="27504" xr:uid="{1A6758D9-9B13-44BF-B0D6-C9DA63B8F952}"/>
    <cellStyle name="Input 2 5 2 2 5" xfId="27505" xr:uid="{164C5AB8-1B7D-43DC-8D13-DF7B7B86F302}"/>
    <cellStyle name="Input 2 5 2 2 6" xfId="27506" xr:uid="{9DE718B8-4117-475F-B4ED-06CFD03D21EF}"/>
    <cellStyle name="Input 2 5 2 3" xfId="27507" xr:uid="{9CC3BCC4-59A0-483F-B926-5D1DC5B3DBAD}"/>
    <cellStyle name="Input 2 5 2 3 2" xfId="27508" xr:uid="{7260AF01-42D9-425F-9650-D85D1F97C607}"/>
    <cellStyle name="Input 2 5 2 3 3" xfId="27509" xr:uid="{71F9369E-650C-4F66-AC3B-A4E9EB6BF4AD}"/>
    <cellStyle name="Input 2 5 2 4" xfId="27510" xr:uid="{0203F83B-DBB1-4E1D-9AB6-D58A9D342A3D}"/>
    <cellStyle name="Input 2 5 2 4 2" xfId="27511" xr:uid="{2FABB029-8224-4F92-9FB4-300B2D9177AA}"/>
    <cellStyle name="Input 2 5 2 4 3" xfId="27512" xr:uid="{22A4F5A0-7350-4320-8DC9-C0D45CFE2BA4}"/>
    <cellStyle name="Input 2 5 2 5" xfId="27513" xr:uid="{75CBF5C8-05D2-4106-A6D7-AB7EC147F724}"/>
    <cellStyle name="Input 2 5 2 5 2" xfId="27514" xr:uid="{BF728C17-022F-4118-995F-13AD439764AE}"/>
    <cellStyle name="Input 2 5 2 5 3" xfId="27515" xr:uid="{1AD4C338-C740-476E-A7F8-BE5AAA112403}"/>
    <cellStyle name="Input 2 5 2 6" xfId="27516" xr:uid="{4EE1F9E2-33D5-4FD8-A426-C1CFEB30E26D}"/>
    <cellStyle name="Input 2 5 2 6 2" xfId="27517" xr:uid="{34F75F4A-A94E-466C-A9F2-3F649BB4E9B0}"/>
    <cellStyle name="Input 2 5 2 6 3" xfId="27518" xr:uid="{48C0CD6C-E92E-48CB-8314-44F5DDB8D485}"/>
    <cellStyle name="Input 2 5 2 7" xfId="27519" xr:uid="{C3A84BB6-BFB6-47C8-92D3-75AA562E7874}"/>
    <cellStyle name="Input 2 5 2 8" xfId="27520" xr:uid="{1D92AA17-BFC4-422B-8424-AD9FCB8EA3B1}"/>
    <cellStyle name="Input 2 5 20" xfId="27521" xr:uid="{5C98F9B1-3759-4E6A-9CD5-683C375F8295}"/>
    <cellStyle name="Input 2 5 20 2" xfId="27522" xr:uid="{C2327EDB-ECAC-4651-AF3D-8ACD8C2323C3}"/>
    <cellStyle name="Input 2 5 20 2 2" xfId="27523" xr:uid="{9A00E8E6-EF13-406D-8086-B54DA7F8DED5}"/>
    <cellStyle name="Input 2 5 20 2 3" xfId="27524" xr:uid="{3DD0566A-089A-4A99-95A8-2481CF9F30E9}"/>
    <cellStyle name="Input 2 5 20 2 4" xfId="27525" xr:uid="{F0DC0D6E-5836-4820-AF68-6C82786F10DF}"/>
    <cellStyle name="Input 2 5 20 2 5" xfId="27526" xr:uid="{AF0D9B88-BD96-4970-A47F-8AF72DB10550}"/>
    <cellStyle name="Input 2 5 20 2 6" xfId="27527" xr:uid="{F633E8F5-C31A-49EE-B642-712A4B7925AF}"/>
    <cellStyle name="Input 2 5 20 3" xfId="27528" xr:uid="{0ABB6787-FCA5-485F-BB83-258B67822EF0}"/>
    <cellStyle name="Input 2 5 20 3 2" xfId="27529" xr:uid="{75EF720F-06D0-4B5B-AB95-E590E2020132}"/>
    <cellStyle name="Input 2 5 20 3 3" xfId="27530" xr:uid="{4C1A8D09-D733-41C0-B431-916BD7F3C0A8}"/>
    <cellStyle name="Input 2 5 20 4" xfId="27531" xr:uid="{9094B1EA-5616-4DBC-AEBF-1533A22D428A}"/>
    <cellStyle name="Input 2 5 20 4 2" xfId="27532" xr:uid="{6AC8AE28-33E0-4627-80F9-527C6A36C697}"/>
    <cellStyle name="Input 2 5 20 4 3" xfId="27533" xr:uid="{10B87534-B7BB-4595-BA29-571EFABA5DD9}"/>
    <cellStyle name="Input 2 5 20 5" xfId="27534" xr:uid="{89D7F55E-06E7-4796-8755-6E5C404A2832}"/>
    <cellStyle name="Input 2 5 20 5 2" xfId="27535" xr:uid="{AB945F62-D335-4DEE-9C26-F1C3B605D36E}"/>
    <cellStyle name="Input 2 5 20 5 3" xfId="27536" xr:uid="{C82B9CEC-505C-4C38-B220-6BFF1EB869D8}"/>
    <cellStyle name="Input 2 5 20 6" xfId="27537" xr:uid="{250F2027-484C-4737-AC37-B4EEFE3FA9AC}"/>
    <cellStyle name="Input 2 5 20 6 2" xfId="27538" xr:uid="{523AB062-BA6E-4AA6-B3F3-252F1CD3ACAE}"/>
    <cellStyle name="Input 2 5 20 6 3" xfId="27539" xr:uid="{990BE0F4-AEF5-4131-B7C0-C311EC282BC0}"/>
    <cellStyle name="Input 2 5 20 7" xfId="27540" xr:uid="{9BAD4C6E-9C8C-4347-9878-E8CF728F2A53}"/>
    <cellStyle name="Input 2 5 20 8" xfId="27541" xr:uid="{8A354C6B-DA9E-4DC7-9F3B-1FC4560AE5FB}"/>
    <cellStyle name="Input 2 5 21" xfId="27542" xr:uid="{00D1CC10-0800-44DE-845C-E046B3656818}"/>
    <cellStyle name="Input 2 5 21 2" xfId="27543" xr:uid="{166EFC89-9ECB-4F6D-ACB7-78638DC4A108}"/>
    <cellStyle name="Input 2 5 21 2 2" xfId="27544" xr:uid="{478E2A71-4FCA-4B9C-831E-425DE2C712CE}"/>
    <cellStyle name="Input 2 5 21 2 3" xfId="27545" xr:uid="{24B59C10-6E0A-463B-AA0F-B04AD4C929CA}"/>
    <cellStyle name="Input 2 5 21 2 4" xfId="27546" xr:uid="{405392FC-8B2A-4E91-B377-29168EE64974}"/>
    <cellStyle name="Input 2 5 21 2 5" xfId="27547" xr:uid="{C315C77D-A85B-4F1D-A87A-732BF8ABCAEE}"/>
    <cellStyle name="Input 2 5 21 2 6" xfId="27548" xr:uid="{4D593176-0297-460D-9CF4-55CAF36EFA1A}"/>
    <cellStyle name="Input 2 5 21 3" xfId="27549" xr:uid="{C0E394A6-6966-436A-A221-094E32A50237}"/>
    <cellStyle name="Input 2 5 21 3 2" xfId="27550" xr:uid="{5501CAB4-5DE1-431C-9361-8851FDAA531A}"/>
    <cellStyle name="Input 2 5 21 3 3" xfId="27551" xr:uid="{8E28854E-8838-4377-9E0E-7B75BDE40061}"/>
    <cellStyle name="Input 2 5 21 4" xfId="27552" xr:uid="{FAF27261-D4F8-43A2-B7A5-6FC016D99F14}"/>
    <cellStyle name="Input 2 5 21 4 2" xfId="27553" xr:uid="{24E173EA-EF6D-43E3-9AFB-342D0FD02AEE}"/>
    <cellStyle name="Input 2 5 21 4 3" xfId="27554" xr:uid="{131DFE2F-2905-4863-9189-8589EFED7F69}"/>
    <cellStyle name="Input 2 5 21 5" xfId="27555" xr:uid="{86C57A09-EC33-478C-B44C-29F4FD1C0809}"/>
    <cellStyle name="Input 2 5 21 5 2" xfId="27556" xr:uid="{F78A95C7-8782-4605-ABB0-9A5B6646A594}"/>
    <cellStyle name="Input 2 5 21 5 3" xfId="27557" xr:uid="{41840E81-85C1-4C37-9340-02DDF28930CE}"/>
    <cellStyle name="Input 2 5 21 6" xfId="27558" xr:uid="{B25703C6-EA1D-4FD9-A58B-1F3F542C9ED4}"/>
    <cellStyle name="Input 2 5 21 6 2" xfId="27559" xr:uid="{853B08EA-0571-4DE0-8E14-94B82FEC1CFD}"/>
    <cellStyle name="Input 2 5 21 6 3" xfId="27560" xr:uid="{93B8C22E-FC79-48A5-AF40-0DC3BD068B54}"/>
    <cellStyle name="Input 2 5 21 7" xfId="27561" xr:uid="{83D492C6-E065-456A-8A2C-4D86A8B03F32}"/>
    <cellStyle name="Input 2 5 21 8" xfId="27562" xr:uid="{F9BFF61D-E8A0-4F4A-876F-1D8BE4BE56EB}"/>
    <cellStyle name="Input 2 5 22" xfId="27563" xr:uid="{176191B7-60AE-46EA-B196-817216A25C20}"/>
    <cellStyle name="Input 2 5 22 2" xfId="27564" xr:uid="{FE7E69F1-8723-42E0-AD47-7057C5BCA68A}"/>
    <cellStyle name="Input 2 5 22 2 2" xfId="27565" xr:uid="{C14F9851-EADC-45FE-8EA3-E1618CBFFC2C}"/>
    <cellStyle name="Input 2 5 22 2 3" xfId="27566" xr:uid="{7C47F65A-181E-4EB5-990F-50040D0CFDF1}"/>
    <cellStyle name="Input 2 5 22 2 4" xfId="27567" xr:uid="{82612485-3143-4FD9-81DB-8D17FF777D81}"/>
    <cellStyle name="Input 2 5 22 2 5" xfId="27568" xr:uid="{CB48A96E-20D9-48F7-A395-39DC4157B272}"/>
    <cellStyle name="Input 2 5 22 2 6" xfId="27569" xr:uid="{0C3A2E77-34DA-4B47-9AE6-158D17AFCECE}"/>
    <cellStyle name="Input 2 5 22 3" xfId="27570" xr:uid="{200CAB67-4142-48E7-B988-D9E753E93A55}"/>
    <cellStyle name="Input 2 5 22 3 2" xfId="27571" xr:uid="{BAC4BB48-3EB0-41CD-A83B-954408061B04}"/>
    <cellStyle name="Input 2 5 22 3 3" xfId="27572" xr:uid="{DE7EEBA7-FDDF-4570-8627-DA20CF758121}"/>
    <cellStyle name="Input 2 5 22 4" xfId="27573" xr:uid="{6860A03D-6BF6-47F5-BCE5-FD17C741289B}"/>
    <cellStyle name="Input 2 5 22 4 2" xfId="27574" xr:uid="{5B5E46ED-8C5D-4AC2-80C8-AF607AE9F8F8}"/>
    <cellStyle name="Input 2 5 22 4 3" xfId="27575" xr:uid="{FB910360-0444-418B-865C-99060907704B}"/>
    <cellStyle name="Input 2 5 22 5" xfId="27576" xr:uid="{D8534E82-5A21-454B-8A32-24458531E8AE}"/>
    <cellStyle name="Input 2 5 22 5 2" xfId="27577" xr:uid="{566F702A-909C-46D1-A89D-895D55342F3D}"/>
    <cellStyle name="Input 2 5 22 5 3" xfId="27578" xr:uid="{F69B10E9-CD7F-4E04-B056-8F9901D59A76}"/>
    <cellStyle name="Input 2 5 22 6" xfId="27579" xr:uid="{2727D8C7-9013-4F78-9721-9BF54438E01F}"/>
    <cellStyle name="Input 2 5 22 6 2" xfId="27580" xr:uid="{8D9CB9B2-765E-46CE-9E2A-88B106A4427F}"/>
    <cellStyle name="Input 2 5 22 6 3" xfId="27581" xr:uid="{AD516770-1895-48F3-96DB-F5058BE6242F}"/>
    <cellStyle name="Input 2 5 22 7" xfId="27582" xr:uid="{AFEABC0D-FD4D-4002-ACD4-F82539EF546C}"/>
    <cellStyle name="Input 2 5 22 8" xfId="27583" xr:uid="{BD7748F5-6DDB-472C-8B31-E3833465E2D7}"/>
    <cellStyle name="Input 2 5 23" xfId="27584" xr:uid="{C610F8B3-FB98-4CD8-BDCA-E025FD81EE89}"/>
    <cellStyle name="Input 2 5 23 2" xfId="27585" xr:uid="{E7FF0C7E-A70D-4B2F-85B7-0920FADF96B2}"/>
    <cellStyle name="Input 2 5 23 2 2" xfId="27586" xr:uid="{ED6A3746-4D29-4E87-BBF9-D4732786A8FF}"/>
    <cellStyle name="Input 2 5 23 2 3" xfId="27587" xr:uid="{33B0A021-EABE-4DE5-B128-57232624A87E}"/>
    <cellStyle name="Input 2 5 23 2 4" xfId="27588" xr:uid="{C5B88AA9-33C2-4EC0-A376-20AA8A159788}"/>
    <cellStyle name="Input 2 5 23 2 5" xfId="27589" xr:uid="{F7247526-A78B-4704-8F82-3F498A04DFA3}"/>
    <cellStyle name="Input 2 5 23 2 6" xfId="27590" xr:uid="{A299E28C-5C18-4BDF-AA51-F425C7067BEC}"/>
    <cellStyle name="Input 2 5 23 3" xfId="27591" xr:uid="{0903C6E5-B33F-4CCD-A9D7-D92A6EF94065}"/>
    <cellStyle name="Input 2 5 23 3 2" xfId="27592" xr:uid="{262CD7FF-326F-4600-BA51-E504B517DFF2}"/>
    <cellStyle name="Input 2 5 23 3 3" xfId="27593" xr:uid="{0443FAC2-0C9A-44FA-A7FD-BE96E125EF84}"/>
    <cellStyle name="Input 2 5 23 4" xfId="27594" xr:uid="{9B457ED9-5D85-41F5-92AB-4242D83ABEF4}"/>
    <cellStyle name="Input 2 5 23 4 2" xfId="27595" xr:uid="{588EAA23-3F32-4598-9117-7B0EC5DF42F7}"/>
    <cellStyle name="Input 2 5 23 4 3" xfId="27596" xr:uid="{670570C7-5BF3-47AB-A084-3E03A810BC1B}"/>
    <cellStyle name="Input 2 5 23 5" xfId="27597" xr:uid="{6F830B52-B36F-44E3-BF40-AD0E83D28F0D}"/>
    <cellStyle name="Input 2 5 23 5 2" xfId="27598" xr:uid="{39877554-91ED-4F55-893F-EE0C6EF46C06}"/>
    <cellStyle name="Input 2 5 23 5 3" xfId="27599" xr:uid="{686CA376-ACA5-4F92-8962-9BD17C890F15}"/>
    <cellStyle name="Input 2 5 23 6" xfId="27600" xr:uid="{002FB20D-444F-41B3-8122-A152A7758CE2}"/>
    <cellStyle name="Input 2 5 23 6 2" xfId="27601" xr:uid="{A7D25E1D-1C22-46DB-B73F-EBDCCD8F3B2D}"/>
    <cellStyle name="Input 2 5 23 6 3" xfId="27602" xr:uid="{E3C82E86-5B5C-45C2-B632-4318E16467FA}"/>
    <cellStyle name="Input 2 5 23 7" xfId="27603" xr:uid="{8FDE97AF-A347-42AF-A23F-83A414122E7E}"/>
    <cellStyle name="Input 2 5 23 8" xfId="27604" xr:uid="{3B4C76A9-82FE-4114-ADD1-72F8666E5070}"/>
    <cellStyle name="Input 2 5 24" xfId="27605" xr:uid="{7A730492-638D-4DCE-93D0-3998261E7DB5}"/>
    <cellStyle name="Input 2 5 24 2" xfId="27606" xr:uid="{B4830BFE-1E1A-4B73-AFB0-F9F444192D29}"/>
    <cellStyle name="Input 2 5 24 2 2" xfId="27607" xr:uid="{4322CD02-7615-47AC-89EE-0010C4241ED3}"/>
    <cellStyle name="Input 2 5 24 2 3" xfId="27608" xr:uid="{1D118FB7-F61B-4A50-8A99-37460501AA06}"/>
    <cellStyle name="Input 2 5 24 2 4" xfId="27609" xr:uid="{41AFCB0F-45C2-4084-B9FB-42CB0C6870E5}"/>
    <cellStyle name="Input 2 5 24 2 5" xfId="27610" xr:uid="{E6BCFD3A-D6C9-463C-B9AB-4CD94A437E17}"/>
    <cellStyle name="Input 2 5 24 2 6" xfId="27611" xr:uid="{B968DB3B-DE82-40EB-B22E-374735F951F6}"/>
    <cellStyle name="Input 2 5 24 3" xfId="27612" xr:uid="{00EC2825-7D68-4658-8F0A-73D1D2653FD8}"/>
    <cellStyle name="Input 2 5 24 3 2" xfId="27613" xr:uid="{D24BEF6A-7C97-489B-A245-3F4A931F5E8C}"/>
    <cellStyle name="Input 2 5 24 3 3" xfId="27614" xr:uid="{C0DECEAC-9466-4A56-803C-04771CFED05E}"/>
    <cellStyle name="Input 2 5 24 4" xfId="27615" xr:uid="{D25DDE70-4277-4745-B6A2-C5ADEF9312E7}"/>
    <cellStyle name="Input 2 5 24 4 2" xfId="27616" xr:uid="{5035BF9F-4DAA-45F5-A2DD-0208D02F65CA}"/>
    <cellStyle name="Input 2 5 24 4 3" xfId="27617" xr:uid="{7ED6C14C-55C1-405F-A8D7-D68A0299E507}"/>
    <cellStyle name="Input 2 5 24 5" xfId="27618" xr:uid="{F606F177-7444-4EED-887B-10F7B1D5E347}"/>
    <cellStyle name="Input 2 5 24 5 2" xfId="27619" xr:uid="{275DCD8E-D85D-44F9-BA8A-E7BFF1742619}"/>
    <cellStyle name="Input 2 5 24 5 3" xfId="27620" xr:uid="{08CB4201-92B3-498B-9565-8387EC1992AD}"/>
    <cellStyle name="Input 2 5 24 6" xfId="27621" xr:uid="{BE46967D-9C2E-44C3-AA56-1F552C4D9B33}"/>
    <cellStyle name="Input 2 5 24 6 2" xfId="27622" xr:uid="{80070124-CD87-46E4-8DF3-1D05408E57BF}"/>
    <cellStyle name="Input 2 5 24 6 3" xfId="27623" xr:uid="{F171FF5A-98BF-4A13-9BE5-6D21D9886F5F}"/>
    <cellStyle name="Input 2 5 24 7" xfId="27624" xr:uid="{90358752-731A-4663-9019-2C0788DE5318}"/>
    <cellStyle name="Input 2 5 24 8" xfId="27625" xr:uid="{872CDCC3-4F42-4758-ACB7-6E4D2EDFB51B}"/>
    <cellStyle name="Input 2 5 25" xfId="27626" xr:uid="{8CF99A57-B7FD-4B03-928C-91D7F6B84BC6}"/>
    <cellStyle name="Input 2 5 25 2" xfId="27627" xr:uid="{7A760AB9-36C6-468B-8324-B4BA537C9F69}"/>
    <cellStyle name="Input 2 5 25 2 2" xfId="27628" xr:uid="{89214CB4-8DF8-482D-B78C-66CBE5EA6F4B}"/>
    <cellStyle name="Input 2 5 25 2 3" xfId="27629" xr:uid="{24A7905B-9F3A-489A-9344-2894564EAC66}"/>
    <cellStyle name="Input 2 5 25 2 4" xfId="27630" xr:uid="{8B041A7E-4C83-48B6-BB7B-7D1E96AE7DB3}"/>
    <cellStyle name="Input 2 5 25 2 5" xfId="27631" xr:uid="{4AA68039-C552-4455-A532-69C16A5DEB83}"/>
    <cellStyle name="Input 2 5 25 2 6" xfId="27632" xr:uid="{34C09515-9B0F-4213-9120-17A2B76CB066}"/>
    <cellStyle name="Input 2 5 25 3" xfId="27633" xr:uid="{ED810430-B62D-472E-808B-A2831F5C59FE}"/>
    <cellStyle name="Input 2 5 25 3 2" xfId="27634" xr:uid="{B410FB13-1E32-49CD-97EB-84DD4B3CE27B}"/>
    <cellStyle name="Input 2 5 25 3 3" xfId="27635" xr:uid="{BDE4EB55-F1E4-4E8B-82BA-2D28C516BA29}"/>
    <cellStyle name="Input 2 5 25 4" xfId="27636" xr:uid="{181A4463-1AAA-4346-B7E1-505561016F2B}"/>
    <cellStyle name="Input 2 5 25 4 2" xfId="27637" xr:uid="{067F14F5-3FC0-4E17-8B46-584723D210AF}"/>
    <cellStyle name="Input 2 5 25 4 3" xfId="27638" xr:uid="{0B744BC6-C968-43FA-A49C-D189AC977AEB}"/>
    <cellStyle name="Input 2 5 25 5" xfId="27639" xr:uid="{36A6CFF5-BD80-48DB-973D-44777D578307}"/>
    <cellStyle name="Input 2 5 25 5 2" xfId="27640" xr:uid="{1C3E5767-81F1-4CDC-BE31-01DB1E99579F}"/>
    <cellStyle name="Input 2 5 25 5 3" xfId="27641" xr:uid="{23986D6B-8D0C-4629-ABF0-58CDA4078DC6}"/>
    <cellStyle name="Input 2 5 25 6" xfId="27642" xr:uid="{C303EA90-A8FD-409E-BB67-C541DEF44671}"/>
    <cellStyle name="Input 2 5 25 6 2" xfId="27643" xr:uid="{14DBD2D0-7CF1-4248-9C15-2A3CDA91B855}"/>
    <cellStyle name="Input 2 5 25 6 3" xfId="27644" xr:uid="{3C2826D6-CD03-4DDC-B17C-DE800A18DEC0}"/>
    <cellStyle name="Input 2 5 25 7" xfId="27645" xr:uid="{039C82C7-44C1-47B4-B817-BA2D77ED999E}"/>
    <cellStyle name="Input 2 5 25 8" xfId="27646" xr:uid="{D3127E46-A473-4FB0-A697-8A38728A2213}"/>
    <cellStyle name="Input 2 5 26" xfId="27647" xr:uid="{94792F2B-4DC7-4B28-B35B-1555D847A92C}"/>
    <cellStyle name="Input 2 5 26 2" xfId="27648" xr:uid="{D95F1CC8-7004-4B0F-80A4-5AA4D64ED60B}"/>
    <cellStyle name="Input 2 5 26 2 2" xfId="27649" xr:uid="{D8BE0E83-A094-4400-947E-1AFE7909E612}"/>
    <cellStyle name="Input 2 5 26 2 3" xfId="27650" xr:uid="{31E1F3E2-2667-473C-BB73-F65F5751D393}"/>
    <cellStyle name="Input 2 5 26 2 4" xfId="27651" xr:uid="{57C2A06E-7332-4854-B6D4-CC47247EDEEB}"/>
    <cellStyle name="Input 2 5 26 2 5" xfId="27652" xr:uid="{73D28CB8-2CF0-43AC-A993-B47B646D4FEF}"/>
    <cellStyle name="Input 2 5 26 2 6" xfId="27653" xr:uid="{10A5017F-8247-4117-8E5A-67FC5EFD7B43}"/>
    <cellStyle name="Input 2 5 26 3" xfId="27654" xr:uid="{BD3C70E3-C53D-4836-B6BC-9A356903AAC0}"/>
    <cellStyle name="Input 2 5 26 3 2" xfId="27655" xr:uid="{47A0EFB9-4AAC-4A7A-B5E8-FA7D254EF60D}"/>
    <cellStyle name="Input 2 5 26 3 3" xfId="27656" xr:uid="{72760F16-D09D-4C25-89D6-12F6F839AAA7}"/>
    <cellStyle name="Input 2 5 26 4" xfId="27657" xr:uid="{3D2A2363-41F6-42FF-BDBB-5201C0774E0B}"/>
    <cellStyle name="Input 2 5 26 4 2" xfId="27658" xr:uid="{D74D8DFB-3E39-41B2-9946-9BE1C2B91427}"/>
    <cellStyle name="Input 2 5 26 4 3" xfId="27659" xr:uid="{48F806D2-245D-4D35-BCCF-B3F659F61B93}"/>
    <cellStyle name="Input 2 5 26 5" xfId="27660" xr:uid="{C23568A7-F7E7-43F5-8608-C5225CCB2CB1}"/>
    <cellStyle name="Input 2 5 26 5 2" xfId="27661" xr:uid="{E9461C6A-3E64-4515-8430-A09168F79B69}"/>
    <cellStyle name="Input 2 5 26 5 3" xfId="27662" xr:uid="{8D1A0A6F-A8FB-4F33-A97A-C9CD4B3C74F3}"/>
    <cellStyle name="Input 2 5 26 6" xfId="27663" xr:uid="{4CA8613F-FE0C-4BB6-8135-DB5E59078ABE}"/>
    <cellStyle name="Input 2 5 26 6 2" xfId="27664" xr:uid="{9E076B4D-2BC9-4C86-A1B5-DCC58AC9EC2C}"/>
    <cellStyle name="Input 2 5 26 6 3" xfId="27665" xr:uid="{5A23280F-48DC-45A1-866B-FBF9C434B2CB}"/>
    <cellStyle name="Input 2 5 26 7" xfId="27666" xr:uid="{7DF409F3-B8C2-473C-B277-4130FD044F2D}"/>
    <cellStyle name="Input 2 5 26 8" xfId="27667" xr:uid="{17CAC6E4-ED2E-4469-8674-5287861EDD2A}"/>
    <cellStyle name="Input 2 5 27" xfId="27668" xr:uid="{A27BFAE6-C849-4388-86E7-DCC1F24A591C}"/>
    <cellStyle name="Input 2 5 27 2" xfId="27669" xr:uid="{74984450-FC79-4159-898E-F02D028A735F}"/>
    <cellStyle name="Input 2 5 27 2 2" xfId="27670" xr:uid="{04E72866-95BC-4583-ACC9-8D3BA153A1BB}"/>
    <cellStyle name="Input 2 5 27 2 3" xfId="27671" xr:uid="{44CDE455-F010-4939-858D-A77D2F3122F4}"/>
    <cellStyle name="Input 2 5 27 2 4" xfId="27672" xr:uid="{DAC48679-0D96-4B5C-88FC-478C62BC1BB5}"/>
    <cellStyle name="Input 2 5 27 2 5" xfId="27673" xr:uid="{A6ADACAA-13E7-4A9F-B34B-98A7F730D973}"/>
    <cellStyle name="Input 2 5 27 2 6" xfId="27674" xr:uid="{5B3A74C9-16ED-469D-8AC0-218A9D562CDD}"/>
    <cellStyle name="Input 2 5 27 3" xfId="27675" xr:uid="{5F3F419E-104E-4280-BD33-420FE672662A}"/>
    <cellStyle name="Input 2 5 27 3 2" xfId="27676" xr:uid="{4732D57E-1405-4C68-BDD6-1959923C52E6}"/>
    <cellStyle name="Input 2 5 27 3 3" xfId="27677" xr:uid="{ADBF00AF-04C3-4B93-823E-10FB1522121D}"/>
    <cellStyle name="Input 2 5 27 4" xfId="27678" xr:uid="{41080052-37E5-4416-9EF8-6F220D66652A}"/>
    <cellStyle name="Input 2 5 27 4 2" xfId="27679" xr:uid="{C5206D4A-02E3-414B-96CD-47039C9EB750}"/>
    <cellStyle name="Input 2 5 27 4 3" xfId="27680" xr:uid="{AFAF407E-A589-4D8A-B78E-7F8B49524B30}"/>
    <cellStyle name="Input 2 5 27 5" xfId="27681" xr:uid="{702B7926-FCB2-4953-9DBC-AF33DF833263}"/>
    <cellStyle name="Input 2 5 27 5 2" xfId="27682" xr:uid="{AFAB6421-BE46-40CF-9ED8-B0E8234DB494}"/>
    <cellStyle name="Input 2 5 27 5 3" xfId="27683" xr:uid="{264DC625-8C11-44E3-94F7-DEABE5297094}"/>
    <cellStyle name="Input 2 5 27 6" xfId="27684" xr:uid="{FC99A165-214C-4A92-8989-DE0827C36560}"/>
    <cellStyle name="Input 2 5 27 6 2" xfId="27685" xr:uid="{F7121063-2490-47B7-8A71-97C231C1159E}"/>
    <cellStyle name="Input 2 5 27 6 3" xfId="27686" xr:uid="{67117A5E-362B-428B-B456-C4344B0209C5}"/>
    <cellStyle name="Input 2 5 27 7" xfId="27687" xr:uid="{F47E6D26-6DC6-49D0-AE0D-AE8B70E1F6DD}"/>
    <cellStyle name="Input 2 5 27 8" xfId="27688" xr:uid="{4BFD3AD6-E398-4AC1-A0F2-3EDEE1E69240}"/>
    <cellStyle name="Input 2 5 28" xfId="27689" xr:uid="{53160CB3-7C55-4234-87B8-4A556B37F95A}"/>
    <cellStyle name="Input 2 5 28 2" xfId="27690" xr:uid="{B851BBE2-202B-407F-AB4F-F3C82B6F9D8A}"/>
    <cellStyle name="Input 2 5 28 2 2" xfId="27691" xr:uid="{B288EA57-F5E3-4E68-89D7-784168BAD541}"/>
    <cellStyle name="Input 2 5 28 2 3" xfId="27692" xr:uid="{AF84B6F5-C73B-4C7D-B670-A0D6B5A33054}"/>
    <cellStyle name="Input 2 5 28 2 4" xfId="27693" xr:uid="{8F73F5DD-2A0E-4C54-BDCC-69547092E49F}"/>
    <cellStyle name="Input 2 5 28 2 5" xfId="27694" xr:uid="{CD7CD26B-EBF3-4896-BE17-49731693EDC7}"/>
    <cellStyle name="Input 2 5 28 2 6" xfId="27695" xr:uid="{3DDE326B-9489-4B00-9DDF-7D69F9543C91}"/>
    <cellStyle name="Input 2 5 28 3" xfId="27696" xr:uid="{97B625AC-6159-4164-BE79-257DE305C70A}"/>
    <cellStyle name="Input 2 5 28 3 2" xfId="27697" xr:uid="{4EE7A8E3-1C7D-436A-976A-4C262E0ED31D}"/>
    <cellStyle name="Input 2 5 28 3 3" xfId="27698" xr:uid="{DD42AB1B-288D-4BD4-835B-802E1C52069B}"/>
    <cellStyle name="Input 2 5 28 4" xfId="27699" xr:uid="{488F653E-C860-4EC9-B40D-A7A5F12E45D8}"/>
    <cellStyle name="Input 2 5 28 4 2" xfId="27700" xr:uid="{8F1A8F83-DBAA-4D1B-926D-0B3804947212}"/>
    <cellStyle name="Input 2 5 28 4 3" xfId="27701" xr:uid="{994C220D-15BB-48B2-87EA-BFA3AD65E47D}"/>
    <cellStyle name="Input 2 5 28 5" xfId="27702" xr:uid="{262D395D-322F-4BC1-B13E-1274C2C6DE30}"/>
    <cellStyle name="Input 2 5 28 5 2" xfId="27703" xr:uid="{EF88FF55-3C7B-4CD6-9A7D-00EDBC3376B0}"/>
    <cellStyle name="Input 2 5 28 5 3" xfId="27704" xr:uid="{F7365FD1-E749-4ECE-A942-6027C4F98AFD}"/>
    <cellStyle name="Input 2 5 28 6" xfId="27705" xr:uid="{F8E4164E-4D16-4B98-A41C-E6BECCABBDA0}"/>
    <cellStyle name="Input 2 5 28 6 2" xfId="27706" xr:uid="{17DC619E-FE26-4213-AEED-9FDECB934CA5}"/>
    <cellStyle name="Input 2 5 28 6 3" xfId="27707" xr:uid="{22D670F0-ACB1-459E-88BB-DB9966D7726B}"/>
    <cellStyle name="Input 2 5 28 7" xfId="27708" xr:uid="{5DCAE9FA-59CA-4214-ABE9-6A9FD49698CA}"/>
    <cellStyle name="Input 2 5 28 8" xfId="27709" xr:uid="{0FA6F3F2-46D5-43A2-B483-23C613146540}"/>
    <cellStyle name="Input 2 5 29" xfId="27710" xr:uid="{04F6491D-6A57-4CF6-9E69-C7E5E205F606}"/>
    <cellStyle name="Input 2 5 29 2" xfId="27711" xr:uid="{4105EA26-0B31-460A-A54E-16ACE66D1856}"/>
    <cellStyle name="Input 2 5 29 2 2" xfId="27712" xr:uid="{034D6470-AD52-433E-B34D-C02222FDC760}"/>
    <cellStyle name="Input 2 5 29 2 3" xfId="27713" xr:uid="{F2831F2E-E74C-45DF-AF95-54960BC03FEB}"/>
    <cellStyle name="Input 2 5 29 2 4" xfId="27714" xr:uid="{C7446D8E-FFD5-49D5-922B-1C3B3A685746}"/>
    <cellStyle name="Input 2 5 29 2 5" xfId="27715" xr:uid="{A7E09E3C-85F4-42D5-8200-590C3D1F40FF}"/>
    <cellStyle name="Input 2 5 29 2 6" xfId="27716" xr:uid="{E64F4F4E-9B94-45E4-924D-67BE89BC6341}"/>
    <cellStyle name="Input 2 5 29 3" xfId="27717" xr:uid="{D7B9AF68-0C51-455D-8624-39D7A545CAD4}"/>
    <cellStyle name="Input 2 5 29 3 2" xfId="27718" xr:uid="{84C5816B-BCCF-4052-8B5F-759E09E6A372}"/>
    <cellStyle name="Input 2 5 29 3 3" xfId="27719" xr:uid="{BA5EDAD8-DB8D-45F9-A212-2AD1870084B3}"/>
    <cellStyle name="Input 2 5 29 4" xfId="27720" xr:uid="{13F4E9F5-9B45-4C5F-B5CB-D16249996DB7}"/>
    <cellStyle name="Input 2 5 29 4 2" xfId="27721" xr:uid="{5B3D047A-2DB4-4298-97CF-CCDF71AB3E2A}"/>
    <cellStyle name="Input 2 5 29 4 3" xfId="27722" xr:uid="{9E5472BC-EF40-40C5-BDC8-A21B70463446}"/>
    <cellStyle name="Input 2 5 29 5" xfId="27723" xr:uid="{88680338-564A-45D1-ACFF-6B526087782B}"/>
    <cellStyle name="Input 2 5 29 5 2" xfId="27724" xr:uid="{8C092FCA-D370-4343-9D8F-CB6ACBC195E4}"/>
    <cellStyle name="Input 2 5 29 5 3" xfId="27725" xr:uid="{F98D12E1-D030-401D-BD6B-CBB72A893C40}"/>
    <cellStyle name="Input 2 5 29 6" xfId="27726" xr:uid="{2A999CDB-7F09-4497-AA75-273045725520}"/>
    <cellStyle name="Input 2 5 29 6 2" xfId="27727" xr:uid="{D0721621-3A15-48AE-A6CC-89A63925A889}"/>
    <cellStyle name="Input 2 5 29 6 3" xfId="27728" xr:uid="{D8E89676-735F-4B74-87F6-87C9C9F5DCC6}"/>
    <cellStyle name="Input 2 5 29 7" xfId="27729" xr:uid="{420E120F-BC62-4D61-9E81-C5213E14EF08}"/>
    <cellStyle name="Input 2 5 29 8" xfId="27730" xr:uid="{2B81C009-6003-48FD-BD5E-A26B73800983}"/>
    <cellStyle name="Input 2 5 3" xfId="27731" xr:uid="{3A0243E3-67B6-4B1A-8F6C-1E75BD634BBC}"/>
    <cellStyle name="Input 2 5 3 2" xfId="27732" xr:uid="{A9FF802A-354B-4708-A34B-E7A310FFE169}"/>
    <cellStyle name="Input 2 5 3 2 2" xfId="27733" xr:uid="{B50E73AE-FDB5-4712-98C0-7870E16AA04A}"/>
    <cellStyle name="Input 2 5 3 2 3" xfId="27734" xr:uid="{6F169C8C-EE0D-4568-9BC7-AA0AE885DE98}"/>
    <cellStyle name="Input 2 5 3 2 4" xfId="27735" xr:uid="{D7F9CB6D-9976-4647-A22A-795030D79C8B}"/>
    <cellStyle name="Input 2 5 3 2 5" xfId="27736" xr:uid="{72DCC0F6-3E14-4589-8C03-0C1E75B67B2D}"/>
    <cellStyle name="Input 2 5 3 2 6" xfId="27737" xr:uid="{F4B12CF8-F50E-4908-A9B9-E33A94AAE9AB}"/>
    <cellStyle name="Input 2 5 3 3" xfId="27738" xr:uid="{F3657ED0-08B7-41E7-8803-8B33806AB6E8}"/>
    <cellStyle name="Input 2 5 3 3 2" xfId="27739" xr:uid="{6E1A9570-7BBF-44C4-A6B7-0DA9F878F03D}"/>
    <cellStyle name="Input 2 5 3 3 3" xfId="27740" xr:uid="{6EBAE977-FFFB-4F1E-8EC2-F8FDD0C4F872}"/>
    <cellStyle name="Input 2 5 3 4" xfId="27741" xr:uid="{C157E8EB-4702-474D-8E2F-202F07DB0A9A}"/>
    <cellStyle name="Input 2 5 3 4 2" xfId="27742" xr:uid="{E526A294-4586-4E1C-84CA-07F7085E8028}"/>
    <cellStyle name="Input 2 5 3 4 3" xfId="27743" xr:uid="{F3749D6B-E3B8-4386-9099-71605F02E470}"/>
    <cellStyle name="Input 2 5 3 5" xfId="27744" xr:uid="{5D08A35A-E524-411D-B7F0-7D3E9ACEA311}"/>
    <cellStyle name="Input 2 5 3 5 2" xfId="27745" xr:uid="{D3D1B363-6183-4C92-950C-471B18CA2532}"/>
    <cellStyle name="Input 2 5 3 5 3" xfId="27746" xr:uid="{BA91E3B5-C86D-4139-9000-635F09C7A8E6}"/>
    <cellStyle name="Input 2 5 3 6" xfId="27747" xr:uid="{5334BC5B-D1D0-47E7-A193-EBCF5BF92D70}"/>
    <cellStyle name="Input 2 5 3 6 2" xfId="27748" xr:uid="{76B3ED63-F945-453E-B1AC-EE84298AD473}"/>
    <cellStyle name="Input 2 5 3 6 3" xfId="27749" xr:uid="{8F5B16AC-AC98-4FAF-9E99-D48003AFB12B}"/>
    <cellStyle name="Input 2 5 3 7" xfId="27750" xr:uid="{19BF5BE0-042C-49C6-83BC-5FA88618F02D}"/>
    <cellStyle name="Input 2 5 3 8" xfId="27751" xr:uid="{33212664-F76F-41D6-9C05-727D9F55A7E1}"/>
    <cellStyle name="Input 2 5 30" xfId="27752" xr:uid="{779CB47C-4789-41FC-BB55-AA0ACD15F18A}"/>
    <cellStyle name="Input 2 5 30 2" xfId="27753" xr:uid="{1F505C18-2559-4B3F-89BA-8262B8CE0D79}"/>
    <cellStyle name="Input 2 5 30 2 2" xfId="27754" xr:uid="{F51EDAEC-8B42-473A-A418-818DB0501DC0}"/>
    <cellStyle name="Input 2 5 30 2 3" xfId="27755" xr:uid="{26A597B4-5F20-4E49-B3F9-2DDEB399C9ED}"/>
    <cellStyle name="Input 2 5 30 2 4" xfId="27756" xr:uid="{5B9A3B6C-A56E-48EA-A518-4122FB4ED4E7}"/>
    <cellStyle name="Input 2 5 30 2 5" xfId="27757" xr:uid="{494EB1BE-BADE-471D-A7C0-2B7DE63BA61B}"/>
    <cellStyle name="Input 2 5 30 2 6" xfId="27758" xr:uid="{D19ED1DE-AC53-4CCC-8FE7-C466943C54E0}"/>
    <cellStyle name="Input 2 5 30 3" xfId="27759" xr:uid="{2DBABD27-AA3E-42E2-9344-BDB13D5C3C56}"/>
    <cellStyle name="Input 2 5 30 3 2" xfId="27760" xr:uid="{8DF73222-667E-458F-B05A-B12801830D6E}"/>
    <cellStyle name="Input 2 5 30 3 3" xfId="27761" xr:uid="{031C0C2B-500B-4EDA-A7C5-8CCC78A56C20}"/>
    <cellStyle name="Input 2 5 30 4" xfId="27762" xr:uid="{33B291E3-B221-4997-B6D5-5C190980AFDA}"/>
    <cellStyle name="Input 2 5 30 4 2" xfId="27763" xr:uid="{F2FFF486-EBB5-46DF-AD8E-818A5303E8E0}"/>
    <cellStyle name="Input 2 5 30 4 3" xfId="27764" xr:uid="{8A075350-5E0F-42DB-83C3-E684C7A10CB9}"/>
    <cellStyle name="Input 2 5 30 5" xfId="27765" xr:uid="{18393294-D939-4364-819E-F4230D874CAE}"/>
    <cellStyle name="Input 2 5 30 5 2" xfId="27766" xr:uid="{525B6212-D358-4EB5-B567-9F57B1E5ACF9}"/>
    <cellStyle name="Input 2 5 30 5 3" xfId="27767" xr:uid="{4E18FFEE-7F80-42D5-8C39-A28ADCEADADF}"/>
    <cellStyle name="Input 2 5 30 6" xfId="27768" xr:uid="{FAB46F63-C8C3-4E72-9937-0ACAB8A063E8}"/>
    <cellStyle name="Input 2 5 30 6 2" xfId="27769" xr:uid="{B664C6DC-0755-4C7C-B3B6-E19303CB1F1B}"/>
    <cellStyle name="Input 2 5 30 6 3" xfId="27770" xr:uid="{FFBC87A6-2863-4B4A-9D6A-36C1F86EE9FC}"/>
    <cellStyle name="Input 2 5 30 7" xfId="27771" xr:uid="{0E99E572-F4D8-4377-97A5-5DE676A6DE64}"/>
    <cellStyle name="Input 2 5 30 8" xfId="27772" xr:uid="{CEB7D8E0-9DBE-405C-9428-84A5270C4423}"/>
    <cellStyle name="Input 2 5 31" xfId="27773" xr:uid="{7A4F063E-9D97-4D0F-B9A8-DCEA0C157099}"/>
    <cellStyle name="Input 2 5 31 2" xfId="27774" xr:uid="{30312D84-87D4-4C59-9D6A-783B3BC8C8BA}"/>
    <cellStyle name="Input 2 5 31 2 2" xfId="27775" xr:uid="{05E68629-7516-4F4F-90D6-8FA738EB6AAF}"/>
    <cellStyle name="Input 2 5 31 2 3" xfId="27776" xr:uid="{F60C1965-B1D0-4059-B4B4-CB9CAD7ED2D7}"/>
    <cellStyle name="Input 2 5 31 2 4" xfId="27777" xr:uid="{4C339636-D104-4F2B-A9D5-7FBFC9BCC69D}"/>
    <cellStyle name="Input 2 5 31 2 5" xfId="27778" xr:uid="{4A1DEBFE-7F1E-4EF6-BB5E-405DCAA54B33}"/>
    <cellStyle name="Input 2 5 31 2 6" xfId="27779" xr:uid="{F3013675-B02E-4AF9-8B69-FD7F7EFACAA0}"/>
    <cellStyle name="Input 2 5 31 3" xfId="27780" xr:uid="{077A0929-BCEE-4E5C-B411-C65EC04F3D89}"/>
    <cellStyle name="Input 2 5 31 3 2" xfId="27781" xr:uid="{5060BDA6-F472-4B60-8E30-CAC9FB103676}"/>
    <cellStyle name="Input 2 5 31 3 3" xfId="27782" xr:uid="{90C92295-D666-4820-9B6D-57DF67183605}"/>
    <cellStyle name="Input 2 5 31 4" xfId="27783" xr:uid="{7B28C476-7856-4FA6-9F4A-3C67E2D689C5}"/>
    <cellStyle name="Input 2 5 31 4 2" xfId="27784" xr:uid="{7E25579E-502B-42AB-9452-1BD79656D704}"/>
    <cellStyle name="Input 2 5 31 4 3" xfId="27785" xr:uid="{F140EA26-6EB7-4CD3-A98A-EF99DB3BBA9B}"/>
    <cellStyle name="Input 2 5 31 5" xfId="27786" xr:uid="{31F17B79-6B31-4C8E-A061-5DA57BF36F24}"/>
    <cellStyle name="Input 2 5 31 5 2" xfId="27787" xr:uid="{70537266-5115-45EA-9FCE-075DF595D88A}"/>
    <cellStyle name="Input 2 5 31 5 3" xfId="27788" xr:uid="{3B6E9909-A349-46CE-9697-F21F10EB977B}"/>
    <cellStyle name="Input 2 5 31 6" xfId="27789" xr:uid="{C409553B-2554-491A-90C3-D1EEB6D07485}"/>
    <cellStyle name="Input 2 5 31 6 2" xfId="27790" xr:uid="{70F14099-A25C-47E3-887F-4FBDFB39BBCB}"/>
    <cellStyle name="Input 2 5 31 6 3" xfId="27791" xr:uid="{05001CB8-09CF-4FE0-BF5B-533F629F010A}"/>
    <cellStyle name="Input 2 5 31 7" xfId="27792" xr:uid="{D09285D4-E287-4CB9-A2E3-185841635EB3}"/>
    <cellStyle name="Input 2 5 31 8" xfId="27793" xr:uid="{21041340-2C26-4529-8952-A05604C7D6E1}"/>
    <cellStyle name="Input 2 5 32" xfId="27794" xr:uid="{4D374477-F435-4E60-ADB2-6754A6010CD8}"/>
    <cellStyle name="Input 2 5 32 2" xfId="27795" xr:uid="{5FA39ABE-728A-40C5-B9F5-86642964A6ED}"/>
    <cellStyle name="Input 2 5 32 2 2" xfId="27796" xr:uid="{CD9E5F98-FD26-4955-8D7E-593D54497069}"/>
    <cellStyle name="Input 2 5 32 2 3" xfId="27797" xr:uid="{E722F6C2-88E5-40EF-B042-5294C4F3CE51}"/>
    <cellStyle name="Input 2 5 32 2 4" xfId="27798" xr:uid="{CCC04A85-9379-4311-9FB6-70365EA02A13}"/>
    <cellStyle name="Input 2 5 32 2 5" xfId="27799" xr:uid="{849E54B9-A2AE-4726-8837-214F6BDAEC0A}"/>
    <cellStyle name="Input 2 5 32 2 6" xfId="27800" xr:uid="{22CB82AB-DB0D-4F21-B422-68A1470BBFB0}"/>
    <cellStyle name="Input 2 5 32 3" xfId="27801" xr:uid="{86321EDA-7E8E-4729-BBE8-31D42F1EB2FA}"/>
    <cellStyle name="Input 2 5 32 3 2" xfId="27802" xr:uid="{8AC1A0AC-CD98-4CFD-AB71-9289B60B4FD2}"/>
    <cellStyle name="Input 2 5 32 3 3" xfId="27803" xr:uid="{21790EB3-C290-43AC-A107-E94E62E1BC68}"/>
    <cellStyle name="Input 2 5 32 4" xfId="27804" xr:uid="{E4C6ACC0-B060-4938-AC77-221AC825A323}"/>
    <cellStyle name="Input 2 5 32 4 2" xfId="27805" xr:uid="{6BCACA63-F760-4E62-8302-B9D6E758B7E8}"/>
    <cellStyle name="Input 2 5 32 4 3" xfId="27806" xr:uid="{E7701CB8-203C-4320-B4AF-1FA26A1E75F8}"/>
    <cellStyle name="Input 2 5 32 5" xfId="27807" xr:uid="{EC8A10B9-E7BE-4932-90B6-1A21716907CF}"/>
    <cellStyle name="Input 2 5 32 5 2" xfId="27808" xr:uid="{09ECE378-D3D5-48E9-958C-327F2A84B259}"/>
    <cellStyle name="Input 2 5 32 5 3" xfId="27809" xr:uid="{93CF8F73-740D-4A7A-A552-FA5724A9FA8A}"/>
    <cellStyle name="Input 2 5 32 6" xfId="27810" xr:uid="{C97AA0D8-B0F5-4315-A930-DA211C745778}"/>
    <cellStyle name="Input 2 5 32 6 2" xfId="27811" xr:uid="{2350628B-B5A2-41D9-A1F2-BE5403C0559C}"/>
    <cellStyle name="Input 2 5 32 6 3" xfId="27812" xr:uid="{F1CE6193-2647-4C67-99A3-DFFB0AF4465F}"/>
    <cellStyle name="Input 2 5 32 7" xfId="27813" xr:uid="{F879B128-0BEF-4A9F-AE84-E88912102620}"/>
    <cellStyle name="Input 2 5 32 8" xfId="27814" xr:uid="{74D2BAFD-6292-4609-98EC-A95E9686351D}"/>
    <cellStyle name="Input 2 5 33" xfId="27815" xr:uid="{88346BA0-C30E-430F-B4B6-2F06749B23B4}"/>
    <cellStyle name="Input 2 5 33 2" xfId="27816" xr:uid="{B2A3F75F-83F3-4436-80CC-D9D6AF0EBDBD}"/>
    <cellStyle name="Input 2 5 33 2 2" xfId="27817" xr:uid="{D10F37C5-D1BD-4220-9DCF-15AE3676EA72}"/>
    <cellStyle name="Input 2 5 33 2 3" xfId="27818" xr:uid="{DF89B3C6-C813-4D76-AAFE-B1A998A1BA04}"/>
    <cellStyle name="Input 2 5 33 2 4" xfId="27819" xr:uid="{6AFA849A-90C1-41C6-A3CC-500A3C448101}"/>
    <cellStyle name="Input 2 5 33 2 5" xfId="27820" xr:uid="{041BDC0B-D059-4A35-B3BF-E1DCA31173DC}"/>
    <cellStyle name="Input 2 5 33 2 6" xfId="27821" xr:uid="{49DD6662-AA4D-4462-9694-11869F6B2705}"/>
    <cellStyle name="Input 2 5 33 3" xfId="27822" xr:uid="{FE8FC25C-A1EB-4FE1-97EF-5AA48CEF353B}"/>
    <cellStyle name="Input 2 5 33 3 2" xfId="27823" xr:uid="{8651CA01-284B-408B-8ADB-CAF18DEB46FD}"/>
    <cellStyle name="Input 2 5 33 3 3" xfId="27824" xr:uid="{40EB6CFF-B707-48B0-80F6-063BB210E211}"/>
    <cellStyle name="Input 2 5 33 4" xfId="27825" xr:uid="{435BEEC8-7889-4F57-931E-41E2CBA9FC1C}"/>
    <cellStyle name="Input 2 5 33 4 2" xfId="27826" xr:uid="{8D4A9ABD-1DAD-4C1D-985D-5E71BACA0E55}"/>
    <cellStyle name="Input 2 5 33 4 3" xfId="27827" xr:uid="{3B46D4E6-E18C-430D-8D0C-404803FBC5DF}"/>
    <cellStyle name="Input 2 5 33 5" xfId="27828" xr:uid="{3B923C0B-051D-4758-84A8-FE766827A333}"/>
    <cellStyle name="Input 2 5 33 5 2" xfId="27829" xr:uid="{2F1FA23A-476E-410F-AD8A-0E7A3A537282}"/>
    <cellStyle name="Input 2 5 33 5 3" xfId="27830" xr:uid="{2E193DDB-9212-47A1-90C6-2010908318D4}"/>
    <cellStyle name="Input 2 5 33 6" xfId="27831" xr:uid="{54EEFEDE-5706-4402-A02A-28B0D55F19C8}"/>
    <cellStyle name="Input 2 5 33 6 2" xfId="27832" xr:uid="{97077309-BDFD-41E1-8C26-6348648146CC}"/>
    <cellStyle name="Input 2 5 33 6 3" xfId="27833" xr:uid="{FB087BB8-C73E-408C-B691-F5FB3FA6E274}"/>
    <cellStyle name="Input 2 5 33 7" xfId="27834" xr:uid="{40799B78-F659-48CA-A2A0-5297D6B792B3}"/>
    <cellStyle name="Input 2 5 33 8" xfId="27835" xr:uid="{69986629-11DC-478E-A135-C56713F225A4}"/>
    <cellStyle name="Input 2 5 34" xfId="27836" xr:uid="{32B6A185-4B85-4507-9527-B4C4C9F86BB0}"/>
    <cellStyle name="Input 2 5 34 2" xfId="27837" xr:uid="{407CFD05-AB0A-42BD-9ED0-F8225D786193}"/>
    <cellStyle name="Input 2 5 34 2 2" xfId="27838" xr:uid="{A174C992-BB53-4E7B-A9CD-CB75ACAB2BEA}"/>
    <cellStyle name="Input 2 5 34 2 3" xfId="27839" xr:uid="{A443579A-1582-4A41-A023-838B092603FF}"/>
    <cellStyle name="Input 2 5 34 2 4" xfId="27840" xr:uid="{A4EDADA0-4387-4B70-9585-675A3D35B63F}"/>
    <cellStyle name="Input 2 5 34 2 5" xfId="27841" xr:uid="{D7B30CEE-8463-4AF7-9E59-4F24C04C56A4}"/>
    <cellStyle name="Input 2 5 34 2 6" xfId="27842" xr:uid="{8CE98602-7857-45D2-B090-99F41F4521EA}"/>
    <cellStyle name="Input 2 5 34 3" xfId="27843" xr:uid="{27442593-6126-45D0-BF43-7E77E4668820}"/>
    <cellStyle name="Input 2 5 34 3 2" xfId="27844" xr:uid="{CDB5F085-39AB-4CF3-BD49-C2D7BDB6F4CD}"/>
    <cellStyle name="Input 2 5 34 3 3" xfId="27845" xr:uid="{FAFCEC5F-BE3A-44C2-AC90-28863A1565A8}"/>
    <cellStyle name="Input 2 5 34 4" xfId="27846" xr:uid="{CA8F9695-E681-4BA7-A022-583C61EADC4F}"/>
    <cellStyle name="Input 2 5 34 4 2" xfId="27847" xr:uid="{ADA80E99-5330-4C3C-994B-153C91E6472A}"/>
    <cellStyle name="Input 2 5 34 4 3" xfId="27848" xr:uid="{CFBB9A17-314C-4E5F-90AB-6B9AD5FCF53A}"/>
    <cellStyle name="Input 2 5 34 5" xfId="27849" xr:uid="{F6B304E9-55E8-4181-B639-33D8C73C8F37}"/>
    <cellStyle name="Input 2 5 34 5 2" xfId="27850" xr:uid="{132C5A4C-1106-40B0-A054-479843F62B1B}"/>
    <cellStyle name="Input 2 5 34 5 3" xfId="27851" xr:uid="{F03435C2-4CDB-451D-BE27-D4123F9A053D}"/>
    <cellStyle name="Input 2 5 34 6" xfId="27852" xr:uid="{E1CE48F5-3F43-42B3-BF57-C0625EDD20BC}"/>
    <cellStyle name="Input 2 5 34 6 2" xfId="27853" xr:uid="{A3CA2017-37A8-4E2E-BA66-EE6A502368B9}"/>
    <cellStyle name="Input 2 5 34 6 3" xfId="27854" xr:uid="{6E0080F5-03C9-4C86-AFC7-02DAC3E3DF80}"/>
    <cellStyle name="Input 2 5 34 7" xfId="27855" xr:uid="{0A7DFCC2-BA1D-4A3D-A7D2-0B167D3DAB27}"/>
    <cellStyle name="Input 2 5 34 8" xfId="27856" xr:uid="{31E96712-C4FF-44E3-8A42-95DCC77993E4}"/>
    <cellStyle name="Input 2 5 35" xfId="27857" xr:uid="{1322799B-EE5C-4D60-A7C8-B993455A27A4}"/>
    <cellStyle name="Input 2 5 35 2" xfId="27858" xr:uid="{4087F166-8AD8-43C8-8CC1-6A73BAE6B73A}"/>
    <cellStyle name="Input 2 5 35 3" xfId="27859" xr:uid="{5022C8FA-FC40-41AB-9F80-9EC1A1485420}"/>
    <cellStyle name="Input 2 5 36" xfId="27860" xr:uid="{7B32BB8D-42C0-4496-986C-136977452427}"/>
    <cellStyle name="Input 2 5 36 2" xfId="27861" xr:uid="{8F347CF3-C2D7-4000-A519-9A6D13CD60C3}"/>
    <cellStyle name="Input 2 5 36 3" xfId="27862" xr:uid="{EC06D2A9-3F81-453A-B21E-B1E8827E21B1}"/>
    <cellStyle name="Input 2 5 36 4" xfId="27863" xr:uid="{2984E72D-56BA-401E-B994-2BC4CFF37071}"/>
    <cellStyle name="Input 2 5 36 5" xfId="27864" xr:uid="{FEB72F20-2CB2-4DFD-BC52-D11420310A4F}"/>
    <cellStyle name="Input 2 5 36 6" xfId="27865" xr:uid="{23E2BE2E-AF9D-4EC2-9E88-8B1E7268F1E7}"/>
    <cellStyle name="Input 2 5 37" xfId="27866" xr:uid="{F9A57B6B-B3BE-49BB-B12C-DE0427B042AD}"/>
    <cellStyle name="Input 2 5 37 2" xfId="27867" xr:uid="{FBFE613D-456E-46F8-A401-E3FFEDD0AB12}"/>
    <cellStyle name="Input 2 5 37 3" xfId="27868" xr:uid="{D9462AC3-B34E-4FC1-BEC1-45B67AA5E947}"/>
    <cellStyle name="Input 2 5 38" xfId="27869" xr:uid="{E68921E6-BE30-4846-95C5-C2AD8DE15930}"/>
    <cellStyle name="Input 2 5 38 2" xfId="27870" xr:uid="{73453D32-EB2D-4E70-B70B-200B39CC9072}"/>
    <cellStyle name="Input 2 5 38 3" xfId="27871" xr:uid="{A8352B6B-E940-486E-BEB1-DB9844FCA2E0}"/>
    <cellStyle name="Input 2 5 39" xfId="27872" xr:uid="{4F50A116-DC59-45F4-AD30-5F27D3ABB4CE}"/>
    <cellStyle name="Input 2 5 39 2" xfId="27873" xr:uid="{BAB71825-D122-459E-BDAC-3CD36F68AA15}"/>
    <cellStyle name="Input 2 5 39 3" xfId="27874" xr:uid="{9DB6421D-072A-4E95-995C-206221308E45}"/>
    <cellStyle name="Input 2 5 4" xfId="27875" xr:uid="{AEC1D00E-8FEE-4006-870B-C6F45B7C8E94}"/>
    <cellStyle name="Input 2 5 4 2" xfId="27876" xr:uid="{19B91C65-542D-4807-A53E-380FE109B930}"/>
    <cellStyle name="Input 2 5 4 2 2" xfId="27877" xr:uid="{F7DE632E-528E-4A52-A09C-B264FD51AE72}"/>
    <cellStyle name="Input 2 5 4 2 3" xfId="27878" xr:uid="{8E510C5B-BE1B-4C4F-890A-394E83AA2625}"/>
    <cellStyle name="Input 2 5 4 2 4" xfId="27879" xr:uid="{1972D3C0-3199-4BFA-ACF9-D941E7E2A2A6}"/>
    <cellStyle name="Input 2 5 4 2 5" xfId="27880" xr:uid="{52F762E8-BB7B-4847-AB31-AF75A9621EBA}"/>
    <cellStyle name="Input 2 5 4 2 6" xfId="27881" xr:uid="{FB998D44-E244-44DD-8C95-6E5A743B265B}"/>
    <cellStyle name="Input 2 5 4 3" xfId="27882" xr:uid="{AFCB711F-EED8-420C-A831-08809554BA37}"/>
    <cellStyle name="Input 2 5 4 3 2" xfId="27883" xr:uid="{A94FA62A-FFFC-446E-814F-162DF210A6F8}"/>
    <cellStyle name="Input 2 5 4 3 3" xfId="27884" xr:uid="{8D5BAC8B-13AE-4E2A-9A75-457860F18D64}"/>
    <cellStyle name="Input 2 5 4 4" xfId="27885" xr:uid="{1CABF162-0900-4799-AE92-2E2E95E0D814}"/>
    <cellStyle name="Input 2 5 4 4 2" xfId="27886" xr:uid="{908D791F-1903-409C-A4DB-EC54AB51CCB6}"/>
    <cellStyle name="Input 2 5 4 4 3" xfId="27887" xr:uid="{EEEAAA96-2BA7-4251-8530-7AA083DCBFDC}"/>
    <cellStyle name="Input 2 5 4 5" xfId="27888" xr:uid="{59549A2C-12EB-4056-844C-3E77662BE0D0}"/>
    <cellStyle name="Input 2 5 4 5 2" xfId="27889" xr:uid="{BFD57574-70CA-4A29-B7B5-C392499DCE38}"/>
    <cellStyle name="Input 2 5 4 5 3" xfId="27890" xr:uid="{0963598C-D488-4FFF-8662-9A88B5D585C6}"/>
    <cellStyle name="Input 2 5 4 6" xfId="27891" xr:uid="{B032FFDE-6353-499D-BB4F-46359CA8A681}"/>
    <cellStyle name="Input 2 5 4 6 2" xfId="27892" xr:uid="{9804AA1F-D9E7-4CC9-A1AB-17BEE6F8F729}"/>
    <cellStyle name="Input 2 5 4 6 3" xfId="27893" xr:uid="{F966C6C2-C30A-4EE0-92AB-123BB2C46768}"/>
    <cellStyle name="Input 2 5 4 7" xfId="27894" xr:uid="{F6A249A4-25E5-4139-B8C3-AC890DA38F7E}"/>
    <cellStyle name="Input 2 5 4 8" xfId="27895" xr:uid="{4825CAFC-E97F-4EA5-AA90-DA380FC1E814}"/>
    <cellStyle name="Input 2 5 40" xfId="27896" xr:uid="{BDAA8B52-AC18-4CAE-8408-3901E91E411A}"/>
    <cellStyle name="Input 2 5 41" xfId="27897" xr:uid="{BF4E6B4D-F234-4C20-A20B-5CAFE0978F5A}"/>
    <cellStyle name="Input 2 5 5" xfId="27898" xr:uid="{048E2D8E-7DD1-4145-8595-9E89F6E0670A}"/>
    <cellStyle name="Input 2 5 5 2" xfId="27899" xr:uid="{626BC686-9BFF-4C15-905C-62648C557D97}"/>
    <cellStyle name="Input 2 5 5 2 2" xfId="27900" xr:uid="{40B74A00-D5DB-46A3-B120-11D3FFAF52BC}"/>
    <cellStyle name="Input 2 5 5 2 3" xfId="27901" xr:uid="{E37C7DBC-77D8-46EF-A43D-7F16E3CF4AA3}"/>
    <cellStyle name="Input 2 5 5 2 4" xfId="27902" xr:uid="{3DBD4196-B2EA-462F-BBCC-212D7C286EB4}"/>
    <cellStyle name="Input 2 5 5 2 5" xfId="27903" xr:uid="{58A4C249-57D5-49BB-9553-B7572EE76DE9}"/>
    <cellStyle name="Input 2 5 5 2 6" xfId="27904" xr:uid="{579AD2A8-867B-4687-9767-29963F703D13}"/>
    <cellStyle name="Input 2 5 5 3" xfId="27905" xr:uid="{33706D21-9ED9-47AF-99D4-D7F2240EB31C}"/>
    <cellStyle name="Input 2 5 5 3 2" xfId="27906" xr:uid="{CB3928A0-451A-4940-B14A-0A7BD58716F5}"/>
    <cellStyle name="Input 2 5 5 3 3" xfId="27907" xr:uid="{AA3C4628-1ED0-4F08-A056-20692C0C662D}"/>
    <cellStyle name="Input 2 5 5 4" xfId="27908" xr:uid="{7AE1417D-4302-415E-997D-B9DEE0D0F98C}"/>
    <cellStyle name="Input 2 5 5 4 2" xfId="27909" xr:uid="{EB30BC0E-FDF7-4E72-9119-32BFD3B124D1}"/>
    <cellStyle name="Input 2 5 5 4 3" xfId="27910" xr:uid="{6330C991-87E7-4974-8911-8C6557BA3C2F}"/>
    <cellStyle name="Input 2 5 5 5" xfId="27911" xr:uid="{0348D99C-7EA3-4479-813D-E5E7CED7DF06}"/>
    <cellStyle name="Input 2 5 5 5 2" xfId="27912" xr:uid="{24967435-C8B6-4CA5-87DE-51BA5FF16456}"/>
    <cellStyle name="Input 2 5 5 5 3" xfId="27913" xr:uid="{751D41EA-B79A-4598-AD15-4E434954B4F2}"/>
    <cellStyle name="Input 2 5 5 6" xfId="27914" xr:uid="{E7A15835-78F1-465A-A0AD-1BCA4C5EFC29}"/>
    <cellStyle name="Input 2 5 5 6 2" xfId="27915" xr:uid="{266E6FF0-912A-4D4B-9CB3-CD8E33FAD5FF}"/>
    <cellStyle name="Input 2 5 5 6 3" xfId="27916" xr:uid="{3C2FF7F3-1E1A-4469-B415-7B5221CE0DFE}"/>
    <cellStyle name="Input 2 5 5 7" xfId="27917" xr:uid="{EA092BA4-5A90-4DFF-85B8-A9D8420A5E61}"/>
    <cellStyle name="Input 2 5 5 8" xfId="27918" xr:uid="{A4A9D837-CC84-41B5-BEB1-E5B48F90CE43}"/>
    <cellStyle name="Input 2 5 6" xfId="27919" xr:uid="{7C306127-FD13-4A51-A026-D8C85C61C4F4}"/>
    <cellStyle name="Input 2 5 6 2" xfId="27920" xr:uid="{B5418685-4F93-48FF-88AB-3EBEC842638B}"/>
    <cellStyle name="Input 2 5 6 2 2" xfId="27921" xr:uid="{62BC3BDD-FBCA-43F2-B517-45FF273ECB3E}"/>
    <cellStyle name="Input 2 5 6 2 3" xfId="27922" xr:uid="{33AA9C93-1223-4E69-A77B-576EC024D31E}"/>
    <cellStyle name="Input 2 5 6 2 4" xfId="27923" xr:uid="{E028D6EA-7358-463A-A3C4-223EB1C35F91}"/>
    <cellStyle name="Input 2 5 6 2 5" xfId="27924" xr:uid="{2E8D6396-E854-4326-9A8F-76B373DEA263}"/>
    <cellStyle name="Input 2 5 6 2 6" xfId="27925" xr:uid="{919287FC-E8CC-4A98-8C36-040ECFA98C15}"/>
    <cellStyle name="Input 2 5 6 3" xfId="27926" xr:uid="{CFA7BAE0-6A87-4316-AF13-280563A13A0A}"/>
    <cellStyle name="Input 2 5 6 3 2" xfId="27927" xr:uid="{898F5112-0DEE-4652-B3D5-068A956F1955}"/>
    <cellStyle name="Input 2 5 6 3 3" xfId="27928" xr:uid="{3A1AE59B-BB84-4FE9-A0D4-4E2991AA97CC}"/>
    <cellStyle name="Input 2 5 6 4" xfId="27929" xr:uid="{1440ACD6-7734-40DE-A61E-DCFBDE51D65E}"/>
    <cellStyle name="Input 2 5 6 4 2" xfId="27930" xr:uid="{C059197E-2857-4018-A922-FF5C1CD3D6BA}"/>
    <cellStyle name="Input 2 5 6 4 3" xfId="27931" xr:uid="{1E14C83E-D450-4CF0-94DE-676E204CDE05}"/>
    <cellStyle name="Input 2 5 6 5" xfId="27932" xr:uid="{557B3EE0-D95D-4400-88EC-006BDCBEB531}"/>
    <cellStyle name="Input 2 5 6 5 2" xfId="27933" xr:uid="{235361D7-AE6A-4856-A9C6-9F822A627E4D}"/>
    <cellStyle name="Input 2 5 6 5 3" xfId="27934" xr:uid="{E7B67527-2A3F-42E4-9576-3424B349CA02}"/>
    <cellStyle name="Input 2 5 6 6" xfId="27935" xr:uid="{F4C18CC5-A898-49E0-8F0A-5F7463A99F0B}"/>
    <cellStyle name="Input 2 5 6 6 2" xfId="27936" xr:uid="{A17B32D5-BDE5-4689-889C-8E69F38BA696}"/>
    <cellStyle name="Input 2 5 6 6 3" xfId="27937" xr:uid="{80D88F00-004B-4F34-805A-1A228CBDCB24}"/>
    <cellStyle name="Input 2 5 6 7" xfId="27938" xr:uid="{51F5C856-C09C-4480-B1CE-86B60772F395}"/>
    <cellStyle name="Input 2 5 6 8" xfId="27939" xr:uid="{695D871C-709C-4FC7-93ED-799BC75E2696}"/>
    <cellStyle name="Input 2 5 7" xfId="27940" xr:uid="{AE5BA812-FECA-40EE-892D-197E18EFCA5C}"/>
    <cellStyle name="Input 2 5 7 2" xfId="27941" xr:uid="{3BF65FB2-5B30-4320-9E49-37A5D5BA7F46}"/>
    <cellStyle name="Input 2 5 7 2 2" xfId="27942" xr:uid="{F6F1A424-6406-4E53-8FA4-50D64A52373F}"/>
    <cellStyle name="Input 2 5 7 2 3" xfId="27943" xr:uid="{3CE2AD70-3701-4BC6-9553-421B620ABDDE}"/>
    <cellStyle name="Input 2 5 7 2 4" xfId="27944" xr:uid="{32E0FEB1-D282-42E7-9F9E-1751EBBC2EB5}"/>
    <cellStyle name="Input 2 5 7 2 5" xfId="27945" xr:uid="{9312D8C9-2303-46B1-9656-F694630334FE}"/>
    <cellStyle name="Input 2 5 7 2 6" xfId="27946" xr:uid="{A99A52E3-606C-4CFF-9123-A214D4019E13}"/>
    <cellStyle name="Input 2 5 7 3" xfId="27947" xr:uid="{92F28DC2-A935-4C29-86D7-C4EB1C280A50}"/>
    <cellStyle name="Input 2 5 7 3 2" xfId="27948" xr:uid="{C7316D14-92BD-4E8A-8426-1C4A18753D50}"/>
    <cellStyle name="Input 2 5 7 3 3" xfId="27949" xr:uid="{F65A707E-126A-4323-A79D-18BDB0A0010E}"/>
    <cellStyle name="Input 2 5 7 4" xfId="27950" xr:uid="{4B217491-C0C5-4AB8-8013-EC295D584135}"/>
    <cellStyle name="Input 2 5 7 4 2" xfId="27951" xr:uid="{72641DF1-99B3-47F1-A66B-A631946BE4AC}"/>
    <cellStyle name="Input 2 5 7 4 3" xfId="27952" xr:uid="{F4D7D889-73F4-46AF-BCA0-2BE32FECEE10}"/>
    <cellStyle name="Input 2 5 7 5" xfId="27953" xr:uid="{656FF504-2D35-4865-A3A8-48C8BA163BB8}"/>
    <cellStyle name="Input 2 5 7 5 2" xfId="27954" xr:uid="{7F90CBB1-93B1-41A0-ABA1-B0ABEFD482FD}"/>
    <cellStyle name="Input 2 5 7 5 3" xfId="27955" xr:uid="{6E32F7A5-8DC9-4AE4-8D79-D2930EA1A8FF}"/>
    <cellStyle name="Input 2 5 7 6" xfId="27956" xr:uid="{3F6759C2-CE42-4A66-A1FE-F58AB8DF771F}"/>
    <cellStyle name="Input 2 5 7 6 2" xfId="27957" xr:uid="{D413684C-65AB-433D-8EB1-1BFBDAE5C027}"/>
    <cellStyle name="Input 2 5 7 6 3" xfId="27958" xr:uid="{E1971680-A73C-44E4-BE4E-289F07226789}"/>
    <cellStyle name="Input 2 5 7 7" xfId="27959" xr:uid="{57C57C0B-D0B6-4A12-8734-AA28EBDAB1D9}"/>
    <cellStyle name="Input 2 5 7 8" xfId="27960" xr:uid="{539468EE-7C60-4DC3-9537-166641B9B959}"/>
    <cellStyle name="Input 2 5 8" xfId="27961" xr:uid="{409413AE-8104-42D2-83BB-BD15D9A207DC}"/>
    <cellStyle name="Input 2 5 8 2" xfId="27962" xr:uid="{5BA9A617-0A14-4C24-9A16-5A602A843559}"/>
    <cellStyle name="Input 2 5 8 2 2" xfId="27963" xr:uid="{A36E06E5-44FB-4C26-B5E4-E660B0767807}"/>
    <cellStyle name="Input 2 5 8 2 3" xfId="27964" xr:uid="{C3601555-F0FE-460D-A8CC-2F9609635009}"/>
    <cellStyle name="Input 2 5 8 2 4" xfId="27965" xr:uid="{04BADE7B-A5FD-474E-82F2-E8A94586E144}"/>
    <cellStyle name="Input 2 5 8 2 5" xfId="27966" xr:uid="{9C195CE7-F5D4-48CD-8DC4-36744806D5B4}"/>
    <cellStyle name="Input 2 5 8 2 6" xfId="27967" xr:uid="{5777ABC0-9BDA-4DC9-9D3A-8283F8609788}"/>
    <cellStyle name="Input 2 5 8 3" xfId="27968" xr:uid="{5F892F55-DEAB-4988-9E2A-BFEA0B918A58}"/>
    <cellStyle name="Input 2 5 8 3 2" xfId="27969" xr:uid="{68B84A51-DF02-4C6E-8D49-7091D7EA3DAC}"/>
    <cellStyle name="Input 2 5 8 3 3" xfId="27970" xr:uid="{24C61182-0205-4DF2-BDCE-223FF5228175}"/>
    <cellStyle name="Input 2 5 8 4" xfId="27971" xr:uid="{0E8B5875-3D15-4063-9F7A-D2725CCA0167}"/>
    <cellStyle name="Input 2 5 8 4 2" xfId="27972" xr:uid="{5D4D01AF-8BD6-45D4-B55F-8F4F500C1F20}"/>
    <cellStyle name="Input 2 5 8 4 3" xfId="27973" xr:uid="{48DDEEB9-24D6-4775-95BD-B7435BCF6B7D}"/>
    <cellStyle name="Input 2 5 8 5" xfId="27974" xr:uid="{853A422F-05EB-40F4-A85F-7C1CC3D56E6D}"/>
    <cellStyle name="Input 2 5 8 5 2" xfId="27975" xr:uid="{44C60BA5-EB2E-4DF1-AE2B-012507C6038F}"/>
    <cellStyle name="Input 2 5 8 5 3" xfId="27976" xr:uid="{2BC5D795-A198-4034-AB48-86F95FEDEAF3}"/>
    <cellStyle name="Input 2 5 8 6" xfId="27977" xr:uid="{F7EBF8FB-0560-46E2-9C7E-4639658AF330}"/>
    <cellStyle name="Input 2 5 8 6 2" xfId="27978" xr:uid="{C8260E53-2FB6-4976-92C0-4B59C2B2E9ED}"/>
    <cellStyle name="Input 2 5 8 6 3" xfId="27979" xr:uid="{EBDDC41C-6BAB-4A16-8829-14476BE24520}"/>
    <cellStyle name="Input 2 5 8 7" xfId="27980" xr:uid="{CE2602D9-5760-4057-9C22-40F488EB95AB}"/>
    <cellStyle name="Input 2 5 8 8" xfId="27981" xr:uid="{EC5916DB-D37E-43BF-9038-80DBEDD1996B}"/>
    <cellStyle name="Input 2 5 9" xfId="27982" xr:uid="{404BF716-1B08-4BB8-973B-3D66851DE679}"/>
    <cellStyle name="Input 2 5 9 2" xfId="27983" xr:uid="{4EF6170C-3456-41F8-8D4C-1AC55C0E9F54}"/>
    <cellStyle name="Input 2 5 9 2 2" xfId="27984" xr:uid="{EBAC2683-F264-41DD-9DEB-1E47AAB1988C}"/>
    <cellStyle name="Input 2 5 9 2 3" xfId="27985" xr:uid="{102EA808-BFDA-43A0-872A-4C54F5429355}"/>
    <cellStyle name="Input 2 5 9 2 4" xfId="27986" xr:uid="{BEA800A3-FFB4-47AF-A1F2-2DCDF3150396}"/>
    <cellStyle name="Input 2 5 9 2 5" xfId="27987" xr:uid="{82539E85-5649-4357-8539-6E31329022E6}"/>
    <cellStyle name="Input 2 5 9 2 6" xfId="27988" xr:uid="{F828FD49-235A-41DE-B82E-157A1BB26A77}"/>
    <cellStyle name="Input 2 5 9 3" xfId="27989" xr:uid="{DA1E508C-FFAD-440B-8FEC-9A5812A7797E}"/>
    <cellStyle name="Input 2 5 9 3 2" xfId="27990" xr:uid="{4F03CD57-5E05-45B5-92D3-BB64CB721280}"/>
    <cellStyle name="Input 2 5 9 3 3" xfId="27991" xr:uid="{868C187A-7CF9-4C39-9FD7-FA15C736B998}"/>
    <cellStyle name="Input 2 5 9 4" xfId="27992" xr:uid="{5D6B5727-10CC-4951-B9C1-03E45EB5E08D}"/>
    <cellStyle name="Input 2 5 9 4 2" xfId="27993" xr:uid="{3CC6BBDF-717E-4BDD-A3BA-6339AA9169CA}"/>
    <cellStyle name="Input 2 5 9 4 3" xfId="27994" xr:uid="{B662934D-D34B-4220-81A8-C8381178929B}"/>
    <cellStyle name="Input 2 5 9 5" xfId="27995" xr:uid="{F28E05AF-CBFA-4BA0-9702-03D9DE13E4D0}"/>
    <cellStyle name="Input 2 5 9 5 2" xfId="27996" xr:uid="{71B597B0-251C-4B36-8D0F-DB3D0D459332}"/>
    <cellStyle name="Input 2 5 9 5 3" xfId="27997" xr:uid="{2916359D-1AA8-4D8E-AB19-25D20672E466}"/>
    <cellStyle name="Input 2 5 9 6" xfId="27998" xr:uid="{D6B86122-0E43-4A1B-91BC-EB4C5AC89B34}"/>
    <cellStyle name="Input 2 5 9 6 2" xfId="27999" xr:uid="{1BCA879F-C745-464B-B56E-79A0794AB336}"/>
    <cellStyle name="Input 2 5 9 6 3" xfId="28000" xr:uid="{06EEC51C-7868-477F-B4E5-D2C300CB7F04}"/>
    <cellStyle name="Input 2 5 9 7" xfId="28001" xr:uid="{38AE0FBB-18F0-4BEC-A9CA-2D56AA549145}"/>
    <cellStyle name="Input 2 5 9 8" xfId="28002" xr:uid="{225A601A-9AB3-4BB5-A348-E9339ABCA200}"/>
    <cellStyle name="Input 2 6" xfId="28003" xr:uid="{89645B54-0147-4EAE-AB9C-3C4B88457CDC}"/>
    <cellStyle name="Input 2 6 2" xfId="28004" xr:uid="{7FCF4735-E9AE-4887-AC5A-399DFB29D782}"/>
    <cellStyle name="Input 2 6 2 2" xfId="28005" xr:uid="{31BC564F-F9ED-4F2E-BD97-B255CEB369F0}"/>
    <cellStyle name="Input 2 6 2 3" xfId="28006" xr:uid="{B2267812-78CF-41EA-A698-F5DA24A42DD0}"/>
    <cellStyle name="Input 2 6 2 4" xfId="28007" xr:uid="{388DECB1-F37D-489A-95AC-A96EECC89478}"/>
    <cellStyle name="Input 2 6 2 5" xfId="28008" xr:uid="{9CD8DA17-4B90-4CBD-93E3-EA2AA56267E0}"/>
    <cellStyle name="Input 2 6 2 6" xfId="28009" xr:uid="{65642B9C-DBDB-40AC-B074-836E52735D2F}"/>
    <cellStyle name="Input 2 6 3" xfId="28010" xr:uid="{03F49365-EC7D-4CE2-83C9-089A058B6F91}"/>
    <cellStyle name="Input 2 6 3 2" xfId="28011" xr:uid="{D560346D-3ED0-4C95-822C-F4DE4F973D0A}"/>
    <cellStyle name="Input 2 6 3 3" xfId="28012" xr:uid="{974BD0AA-82CF-495D-8F81-37A5C25288E4}"/>
    <cellStyle name="Input 2 6 4" xfId="28013" xr:uid="{5FB9B06D-ADE9-4CA3-92D0-1607D3BA9904}"/>
    <cellStyle name="Input 2 6 4 2" xfId="28014" xr:uid="{BF0A07FF-115C-4CF6-BCFE-3E6F47D3F977}"/>
    <cellStyle name="Input 2 6 4 3" xfId="28015" xr:uid="{F8C91A29-A857-456B-8D07-05FF6CFF538A}"/>
    <cellStyle name="Input 2 6 5" xfId="28016" xr:uid="{F41A6BED-F355-4A7C-9FB4-8939EF45F3D6}"/>
    <cellStyle name="Input 2 6 5 2" xfId="28017" xr:uid="{975BFF04-12E7-4AE5-A2A0-4D47EB159AA6}"/>
    <cellStyle name="Input 2 6 5 3" xfId="28018" xr:uid="{8E62BB4D-6D4E-42D5-B0BD-0B1A230F93D3}"/>
    <cellStyle name="Input 2 6 6" xfId="28019" xr:uid="{EE3B80E1-2D84-4444-8C05-D9D78A9D7134}"/>
    <cellStyle name="Input 2 6 6 2" xfId="28020" xr:uid="{B03719E1-E1C6-4888-8758-1DAC81CB66D8}"/>
    <cellStyle name="Input 2 6 6 3" xfId="28021" xr:uid="{DE1D8236-075F-4963-BCD4-876BCF7D774D}"/>
    <cellStyle name="Input 2 6 7" xfId="28022" xr:uid="{F9E03C57-0445-4014-BA2A-60E48093E891}"/>
    <cellStyle name="Input 2 6 8" xfId="28023" xr:uid="{6755B188-CFFB-474E-A9B6-F4FFA9818442}"/>
    <cellStyle name="Input 2 7" xfId="28024" xr:uid="{04D9B90D-4786-4E8F-9A8E-F0D41BB54100}"/>
    <cellStyle name="Input 2 7 2" xfId="28025" xr:uid="{D81E6BC1-2407-4071-99AE-EB16161BF5F1}"/>
    <cellStyle name="Input 2 7 2 2" xfId="28026" xr:uid="{45D362C0-238A-46F4-B2A0-BA2E25A8E3F1}"/>
    <cellStyle name="Input 2 7 2 3" xfId="28027" xr:uid="{6C690C42-1484-4020-BF57-BFFCB84A21B7}"/>
    <cellStyle name="Input 2 7 2 4" xfId="28028" xr:uid="{EC182BE0-588A-4F9A-B487-E6A4AA17C929}"/>
    <cellStyle name="Input 2 7 2 5" xfId="28029" xr:uid="{BB6B5D4C-6028-45E7-9F22-7663E3B8ED1E}"/>
    <cellStyle name="Input 2 7 2 6" xfId="28030" xr:uid="{51570B90-3C8C-411F-AF57-D04D9D5643C2}"/>
    <cellStyle name="Input 2 7 3" xfId="28031" xr:uid="{B60D18AB-A491-45FB-AD57-FDB6AD4B1D4C}"/>
    <cellStyle name="Input 2 7 3 2" xfId="28032" xr:uid="{DC323D78-6DED-47F3-8813-B7A5C290A372}"/>
    <cellStyle name="Input 2 7 3 3" xfId="28033" xr:uid="{B3700598-BBC4-42D5-9C2C-12388C78D017}"/>
    <cellStyle name="Input 2 7 4" xfId="28034" xr:uid="{C5771F69-8208-4EFC-95DE-E7E94C2E02DE}"/>
    <cellStyle name="Input 2 7 4 2" xfId="28035" xr:uid="{9C369C2E-DDCF-416F-85D9-D26C49D933B7}"/>
    <cellStyle name="Input 2 7 4 3" xfId="28036" xr:uid="{1E257A4F-13AA-41AA-A553-DC1A079EB3C8}"/>
    <cellStyle name="Input 2 7 5" xfId="28037" xr:uid="{E6D62D3E-4DE6-4879-8F3F-7B0DF1C8C423}"/>
    <cellStyle name="Input 2 7 5 2" xfId="28038" xr:uid="{4B4FD7BB-CF15-4F52-99A8-7C7D2EB0E086}"/>
    <cellStyle name="Input 2 7 5 3" xfId="28039" xr:uid="{5449A548-6983-403D-A871-B4A883E93367}"/>
    <cellStyle name="Input 2 7 6" xfId="28040" xr:uid="{1FBA4E0E-9688-47FC-8DFC-6E40573A2727}"/>
    <cellStyle name="Input 2 7 6 2" xfId="28041" xr:uid="{132E0A35-3EB4-41AA-A902-02BB8BDFC2DC}"/>
    <cellStyle name="Input 2 7 6 3" xfId="28042" xr:uid="{8D5D214A-00E4-4239-8791-0F88DB5E4219}"/>
    <cellStyle name="Input 2 7 7" xfId="28043" xr:uid="{0A692C99-5EA1-49D6-95B0-29E2951C26DA}"/>
    <cellStyle name="Input 2 7 8" xfId="28044" xr:uid="{B71EE573-FCA1-425A-88D9-A4472D7630DB}"/>
    <cellStyle name="Input 2 8" xfId="28045" xr:uid="{89CFED09-0CA0-4987-9BED-8FBDA4C4F15D}"/>
    <cellStyle name="Input 2 8 2" xfId="28046" xr:uid="{1A20842F-B2E6-49B4-BB5B-54358CD65A8C}"/>
    <cellStyle name="Input 2 8 2 2" xfId="28047" xr:uid="{199DFC6D-E5C6-44FA-9E04-A0C112DE90B8}"/>
    <cellStyle name="Input 2 8 2 3" xfId="28048" xr:uid="{CB3DE8F6-A195-4A74-A02F-A52A1B986FC7}"/>
    <cellStyle name="Input 2 8 2 4" xfId="28049" xr:uid="{1E4565D1-AC34-4944-8088-0BF60D52F081}"/>
    <cellStyle name="Input 2 8 2 5" xfId="28050" xr:uid="{3663A5F0-C88F-4009-8368-DE924F810531}"/>
    <cellStyle name="Input 2 8 2 6" xfId="28051" xr:uid="{3E490437-756C-4C7E-B0A5-2405C2781D6D}"/>
    <cellStyle name="Input 2 8 3" xfId="28052" xr:uid="{7807376A-1292-4D3E-A86C-DE705FEF2EB1}"/>
    <cellStyle name="Input 2 8 3 2" xfId="28053" xr:uid="{DC9EF7D6-8DAA-4689-BBFD-C87D5D3FBCBD}"/>
    <cellStyle name="Input 2 8 3 3" xfId="28054" xr:uid="{26E27F86-B64E-4981-A231-99D2FE7983AE}"/>
    <cellStyle name="Input 2 8 4" xfId="28055" xr:uid="{99970C68-B687-486B-98FE-2E6073F6432B}"/>
    <cellStyle name="Input 2 8 4 2" xfId="28056" xr:uid="{C5A40D3B-6ED7-411A-9565-732D35FFDA4A}"/>
    <cellStyle name="Input 2 8 4 3" xfId="28057" xr:uid="{8DC48664-6077-4CB1-B5B2-985C92160BAC}"/>
    <cellStyle name="Input 2 8 5" xfId="28058" xr:uid="{04278E48-54D2-41D3-AE2E-9796EFA8F99F}"/>
    <cellStyle name="Input 2 8 5 2" xfId="28059" xr:uid="{5318BB73-33AA-4065-91D1-B5A239E5EEB9}"/>
    <cellStyle name="Input 2 8 5 3" xfId="28060" xr:uid="{46211518-FCDB-40FA-AF19-FE68152DE4AC}"/>
    <cellStyle name="Input 2 8 6" xfId="28061" xr:uid="{AE26FCB8-8D95-4E8C-ACCA-196BE87F6FA8}"/>
    <cellStyle name="Input 2 8 6 2" xfId="28062" xr:uid="{D4DD20DA-FC9C-4F0E-8258-38619A3945CD}"/>
    <cellStyle name="Input 2 8 6 3" xfId="28063" xr:uid="{144B5D57-3582-44A2-815B-D829B97A9021}"/>
    <cellStyle name="Input 2 8 7" xfId="28064" xr:uid="{A65A74D3-339D-499D-9F96-B02B27745216}"/>
    <cellStyle name="Input 2 8 8" xfId="28065" xr:uid="{0D7ACD03-4AB7-4E18-9E17-33E5B3C137FA}"/>
    <cellStyle name="Input 2 9" xfId="28066" xr:uid="{E3713907-D089-4D38-84D5-989F24F9696C}"/>
    <cellStyle name="Input 2 9 2" xfId="28067" xr:uid="{84B50F60-CDFD-4BA2-8E32-B68CE9D84DC0}"/>
    <cellStyle name="Input 2 9 2 2" xfId="28068" xr:uid="{838BDB92-52C1-4254-BE16-6A8CEB703257}"/>
    <cellStyle name="Input 2 9 2 3" xfId="28069" xr:uid="{FA0BD57E-6993-48BA-B926-CB40926897C8}"/>
    <cellStyle name="Input 2 9 2 4" xfId="28070" xr:uid="{2946DCB3-00BA-4977-9F29-6B3E62D42AD6}"/>
    <cellStyle name="Input 2 9 2 5" xfId="28071" xr:uid="{6D358982-3573-430B-A22A-D44B60A5987F}"/>
    <cellStyle name="Input 2 9 2 6" xfId="28072" xr:uid="{38EC62D1-F393-4886-B960-6E8564E7B248}"/>
    <cellStyle name="Input 2 9 3" xfId="28073" xr:uid="{F68660D6-B2AA-4ED0-94F5-61F2382F81D0}"/>
    <cellStyle name="Input 2 9 3 2" xfId="28074" xr:uid="{421A0D0B-092B-4D9A-A37F-9EEAC86C58E5}"/>
    <cellStyle name="Input 2 9 3 3" xfId="28075" xr:uid="{8C0B0954-C6D9-421A-9438-C2EE56E0113D}"/>
    <cellStyle name="Input 2 9 4" xfId="28076" xr:uid="{A6F5FB82-D0BF-4ADA-BC8B-A7653E8CCCB5}"/>
    <cellStyle name="Input 2 9 4 2" xfId="28077" xr:uid="{21735531-1866-49EF-B4B3-BBC55233B47F}"/>
    <cellStyle name="Input 2 9 4 3" xfId="28078" xr:uid="{55E1EDCC-126E-4913-A889-27663523210B}"/>
    <cellStyle name="Input 2 9 5" xfId="28079" xr:uid="{B6E5BC93-0A5F-4160-85FD-84BFFF66F4A4}"/>
    <cellStyle name="Input 2 9 5 2" xfId="28080" xr:uid="{CC779E83-2D5C-4FAE-8C6E-62F53995D230}"/>
    <cellStyle name="Input 2 9 5 3" xfId="28081" xr:uid="{54A346D9-4868-4FE7-BAB8-18C225C806E6}"/>
    <cellStyle name="Input 2 9 6" xfId="28082" xr:uid="{D836A192-1C33-41F9-9C0C-1BF302D10C82}"/>
    <cellStyle name="Input 2 9 6 2" xfId="28083" xr:uid="{CDB5603F-B80A-45A5-AB3E-9AF17F901BC5}"/>
    <cellStyle name="Input 2 9 6 3" xfId="28084" xr:uid="{B706C74A-B0C2-4121-8C4A-7DAF5137E871}"/>
    <cellStyle name="Input 2 9 7" xfId="28085" xr:uid="{D0A3F033-6B7D-4049-A06B-59EF38C13197}"/>
    <cellStyle name="Input 2 9 8" xfId="28086" xr:uid="{63BF6881-7D5B-4409-9961-F088ED5AC723}"/>
    <cellStyle name="Input 3" xfId="28087" xr:uid="{203A4E6C-AA9D-4CB8-8EB3-EE674D0EBD2E}"/>
    <cellStyle name="Input 3 10" xfId="28088" xr:uid="{D3C53D2E-1F3D-4450-B165-EC35820D7588}"/>
    <cellStyle name="Input 3 10 2" xfId="28089" xr:uid="{F661A68D-1E00-4336-BB75-8CB263383B3D}"/>
    <cellStyle name="Input 3 10 2 2" xfId="28090" xr:uid="{59BDCBC3-D6F0-46C4-90CB-773A8EDA0808}"/>
    <cellStyle name="Input 3 10 2 3" xfId="28091" xr:uid="{00AF44C4-A9E5-47B6-B689-36D76CA1D93E}"/>
    <cellStyle name="Input 3 10 2 4" xfId="28092" xr:uid="{72164F6D-DC54-494B-AE26-9F03D1BC337A}"/>
    <cellStyle name="Input 3 10 2 5" xfId="28093" xr:uid="{C023B8A9-3EB3-434A-BFDD-BE10927B836D}"/>
    <cellStyle name="Input 3 10 2 6" xfId="28094" xr:uid="{9C4BC0C3-46FF-4AC2-AC3E-6E80F9AFBE22}"/>
    <cellStyle name="Input 3 10 3" xfId="28095" xr:uid="{0DB3A7B6-40DD-4576-9AD0-20CC2132B95C}"/>
    <cellStyle name="Input 3 10 3 2" xfId="28096" xr:uid="{F5CA3C50-815F-4AEC-A426-AD145A44BA04}"/>
    <cellStyle name="Input 3 10 3 3" xfId="28097" xr:uid="{63774642-913D-41F3-840C-222F3E61479C}"/>
    <cellStyle name="Input 3 10 4" xfId="28098" xr:uid="{78D8230B-FEC5-4E06-A2FF-BE4E35CAED3B}"/>
    <cellStyle name="Input 3 10 4 2" xfId="28099" xr:uid="{6C2B5804-E8D8-412F-BC3A-F9801A0C26EC}"/>
    <cellStyle name="Input 3 10 4 3" xfId="28100" xr:uid="{04CA195F-AAF7-46F9-A37F-3E85ACB10096}"/>
    <cellStyle name="Input 3 10 5" xfId="28101" xr:uid="{B8B7D2AD-44C6-4C9B-A976-59C584FC05B3}"/>
    <cellStyle name="Input 3 10 5 2" xfId="28102" xr:uid="{ED814D05-4F85-4A77-B186-56047981FE91}"/>
    <cellStyle name="Input 3 10 5 3" xfId="28103" xr:uid="{7FFD3AE8-519A-47CD-ADFD-872EEA531527}"/>
    <cellStyle name="Input 3 10 6" xfId="28104" xr:uid="{214E20DE-C8F9-4A46-9B42-079774E52272}"/>
    <cellStyle name="Input 3 10 6 2" xfId="28105" xr:uid="{A19B5D10-AAD3-497F-8DE9-01F95477E673}"/>
    <cellStyle name="Input 3 10 6 3" xfId="28106" xr:uid="{39D98552-CADC-40B7-BEF7-372811B58888}"/>
    <cellStyle name="Input 3 10 7" xfId="28107" xr:uid="{6B290ED0-8597-4C57-9E0C-CB94B3DE2AB2}"/>
    <cellStyle name="Input 3 10 8" xfId="28108" xr:uid="{F7C0916D-52A2-4315-AC88-BAF95366C879}"/>
    <cellStyle name="Input 3 11" xfId="28109" xr:uid="{01279150-28BF-417B-A8FE-845848C58BDA}"/>
    <cellStyle name="Input 3 11 2" xfId="28110" xr:uid="{09E5074B-2AE8-4AB7-AEE0-FABFA9746B9C}"/>
    <cellStyle name="Input 3 11 2 2" xfId="28111" xr:uid="{8C820CDA-4565-458E-8BD5-106099B1BDDF}"/>
    <cellStyle name="Input 3 11 2 3" xfId="28112" xr:uid="{F4370857-36C4-40C2-8C8A-22EB29B4CA94}"/>
    <cellStyle name="Input 3 11 2 4" xfId="28113" xr:uid="{EC44DE63-FC7F-4C78-89E1-430413BC1C13}"/>
    <cellStyle name="Input 3 11 2 5" xfId="28114" xr:uid="{F1219EBE-C223-476E-B0C5-92D6A7AC47EC}"/>
    <cellStyle name="Input 3 11 2 6" xfId="28115" xr:uid="{3477044A-5DCC-4293-9938-96032220CF97}"/>
    <cellStyle name="Input 3 11 3" xfId="28116" xr:uid="{0194D303-79B0-4D9F-85EE-CFB5B1016527}"/>
    <cellStyle name="Input 3 11 3 2" xfId="28117" xr:uid="{36C6DB03-89A3-48FC-AD38-CF239D89BBAA}"/>
    <cellStyle name="Input 3 11 3 3" xfId="28118" xr:uid="{F9EFF47E-4D8D-436A-AB1C-C24150FD62BF}"/>
    <cellStyle name="Input 3 11 4" xfId="28119" xr:uid="{BF960963-1C36-4957-80FD-DD6011938C49}"/>
    <cellStyle name="Input 3 11 4 2" xfId="28120" xr:uid="{D060AFBD-AFB5-4EBA-9747-13DCE8F13FEE}"/>
    <cellStyle name="Input 3 11 4 3" xfId="28121" xr:uid="{24DC8F37-E065-4CB6-8328-E9BADB7CB2B9}"/>
    <cellStyle name="Input 3 11 5" xfId="28122" xr:uid="{20AEAA03-91C9-45EC-A5AC-4100E5222450}"/>
    <cellStyle name="Input 3 11 5 2" xfId="28123" xr:uid="{9CC464BF-A901-41BF-AF7A-6E53F980B4E9}"/>
    <cellStyle name="Input 3 11 5 3" xfId="28124" xr:uid="{77139C2B-BA4B-46DA-91D4-62B2516849C5}"/>
    <cellStyle name="Input 3 11 6" xfId="28125" xr:uid="{8F4EDFDB-5728-4FAD-B96C-B3CF60D667A5}"/>
    <cellStyle name="Input 3 11 6 2" xfId="28126" xr:uid="{9F2ECDD7-9A49-45E8-8953-0554AFFC36C8}"/>
    <cellStyle name="Input 3 11 6 3" xfId="28127" xr:uid="{3E4E17F3-74F4-4041-BBB3-9E6138D6E5DA}"/>
    <cellStyle name="Input 3 11 7" xfId="28128" xr:uid="{2BF97924-7125-4826-9EA0-81F92AA424B2}"/>
    <cellStyle name="Input 3 11 8" xfId="28129" xr:uid="{5783140D-05F7-4377-AF5E-2D38BA8BFCEF}"/>
    <cellStyle name="Input 3 12" xfId="28130" xr:uid="{ADBBD020-0F02-42D4-A6FA-30678573A50D}"/>
    <cellStyle name="Input 3 12 2" xfId="28131" xr:uid="{55CF6F86-2312-4CC7-BE96-7423B5B36AFA}"/>
    <cellStyle name="Input 3 12 2 2" xfId="28132" xr:uid="{3C4B902E-191E-4E84-8389-D14C5CD22C72}"/>
    <cellStyle name="Input 3 12 2 3" xfId="28133" xr:uid="{14DDEA43-DD34-4BEA-AA7B-06CB81A2F081}"/>
    <cellStyle name="Input 3 12 2 4" xfId="28134" xr:uid="{B2A03DEB-D0DD-4BBA-B0C6-C38E643A9BB6}"/>
    <cellStyle name="Input 3 12 2 5" xfId="28135" xr:uid="{F9D6BD5C-9F6C-4601-B39F-62F7758D1907}"/>
    <cellStyle name="Input 3 12 2 6" xfId="28136" xr:uid="{8DA87C00-1BD4-4B06-9B32-4E86181C792B}"/>
    <cellStyle name="Input 3 12 3" xfId="28137" xr:uid="{2A4A0872-03B9-47FE-B42F-8566D52B28CF}"/>
    <cellStyle name="Input 3 12 3 2" xfId="28138" xr:uid="{FABACB48-C877-4C7E-B591-B1E5A8B51E49}"/>
    <cellStyle name="Input 3 12 3 3" xfId="28139" xr:uid="{1CB7CAEA-AD73-47FA-B639-F6ED9A38ADE8}"/>
    <cellStyle name="Input 3 12 4" xfId="28140" xr:uid="{EFB0B5E4-762C-4BDF-B8F9-163EB2C1F0E8}"/>
    <cellStyle name="Input 3 12 4 2" xfId="28141" xr:uid="{BBF71D7A-A0A1-4453-8523-B953FD954EC6}"/>
    <cellStyle name="Input 3 12 4 3" xfId="28142" xr:uid="{FEAA5975-8F19-484C-BDEC-845D32D95CA9}"/>
    <cellStyle name="Input 3 12 5" xfId="28143" xr:uid="{B395ADE1-71BE-4B7F-8C67-704FEFA5F190}"/>
    <cellStyle name="Input 3 12 5 2" xfId="28144" xr:uid="{814DDE4E-19D6-4C90-B9C1-3D2DEA82EDAF}"/>
    <cellStyle name="Input 3 12 5 3" xfId="28145" xr:uid="{0A5994C7-3906-4F6D-9991-BE873813700C}"/>
    <cellStyle name="Input 3 12 6" xfId="28146" xr:uid="{F6A418A7-2041-47E4-8F59-DC8107C216B3}"/>
    <cellStyle name="Input 3 12 6 2" xfId="28147" xr:uid="{D7423EB2-3C18-4EF3-B0D6-5F7E2398883E}"/>
    <cellStyle name="Input 3 12 6 3" xfId="28148" xr:uid="{76270A27-A049-447C-94A1-8C868CD13AC2}"/>
    <cellStyle name="Input 3 12 7" xfId="28149" xr:uid="{105C5A93-37E8-4054-A783-DB4A8F6A4767}"/>
    <cellStyle name="Input 3 12 8" xfId="28150" xr:uid="{DBF68E01-3860-4339-B826-9DD431B679CB}"/>
    <cellStyle name="Input 3 13" xfId="28151" xr:uid="{BC5DC2A7-CEAE-4730-8262-4062CA4FBEB5}"/>
    <cellStyle name="Input 3 13 2" xfId="28152" xr:uid="{19678F87-234F-4E39-81ED-1A17AD02B1CC}"/>
    <cellStyle name="Input 3 13 2 2" xfId="28153" xr:uid="{F92E9DBD-0960-4EDB-B1AA-666883A12F19}"/>
    <cellStyle name="Input 3 13 2 3" xfId="28154" xr:uid="{6917118C-5602-4B10-B074-14B7D2625182}"/>
    <cellStyle name="Input 3 13 2 4" xfId="28155" xr:uid="{787B2352-57C3-432C-95A6-1167515A4A27}"/>
    <cellStyle name="Input 3 13 2 5" xfId="28156" xr:uid="{FDE1105A-9265-40F9-8399-F1EF4AB574AA}"/>
    <cellStyle name="Input 3 13 2 6" xfId="28157" xr:uid="{08CD8FE0-EDB7-48DE-9F1C-BCD5B15323E9}"/>
    <cellStyle name="Input 3 13 3" xfId="28158" xr:uid="{84349AB4-54D6-443E-A15F-D9BCE19AD242}"/>
    <cellStyle name="Input 3 13 3 2" xfId="28159" xr:uid="{51528C29-A08F-4710-B3C7-4DE0368D2C15}"/>
    <cellStyle name="Input 3 13 3 3" xfId="28160" xr:uid="{E51C440A-6FBD-4236-9BBD-57D0DCCE04E9}"/>
    <cellStyle name="Input 3 13 4" xfId="28161" xr:uid="{C25FE778-8595-4886-96FA-81A9389030BA}"/>
    <cellStyle name="Input 3 13 4 2" xfId="28162" xr:uid="{75B6EB88-1F94-460D-8052-3B1F2E1EC25E}"/>
    <cellStyle name="Input 3 13 4 3" xfId="28163" xr:uid="{D7E09398-CA28-45CF-AFDC-A040C0CF7999}"/>
    <cellStyle name="Input 3 13 5" xfId="28164" xr:uid="{6D38D9F2-500C-4795-86E4-B5B905255D6C}"/>
    <cellStyle name="Input 3 13 5 2" xfId="28165" xr:uid="{5956A60D-BE48-4CC8-AD2D-9A975787664F}"/>
    <cellStyle name="Input 3 13 5 3" xfId="28166" xr:uid="{712A7718-BF8B-423C-BF48-7BEF7C36EB19}"/>
    <cellStyle name="Input 3 13 6" xfId="28167" xr:uid="{B1179A13-E0F3-4D40-B76C-92C13F8E1194}"/>
    <cellStyle name="Input 3 13 6 2" xfId="28168" xr:uid="{34F14BBC-E53E-40B0-AA0F-20BCABC2B6BD}"/>
    <cellStyle name="Input 3 13 6 3" xfId="28169" xr:uid="{E52812CA-292E-4FCB-A30C-A3CCD12963E3}"/>
    <cellStyle name="Input 3 13 7" xfId="28170" xr:uid="{D59C9427-68A8-4DC7-90CA-A84D2730C2F8}"/>
    <cellStyle name="Input 3 13 8" xfId="28171" xr:uid="{B8D9C7C2-C4BA-47DC-8C29-33F99F0712E4}"/>
    <cellStyle name="Input 3 14" xfId="28172" xr:uid="{8883CF4B-9486-4E13-A95F-F709F44B9057}"/>
    <cellStyle name="Input 3 14 2" xfId="28173" xr:uid="{05ED8CF1-FB71-4280-BAA0-299DC6A106EE}"/>
    <cellStyle name="Input 3 14 2 2" xfId="28174" xr:uid="{95525913-F55F-4E70-BF05-09C72002EE8C}"/>
    <cellStyle name="Input 3 14 2 3" xfId="28175" xr:uid="{987D49FB-E679-4F64-A74A-45586AAAFA93}"/>
    <cellStyle name="Input 3 14 2 4" xfId="28176" xr:uid="{BD6CDA9B-99C3-462E-807D-4B8F637589D9}"/>
    <cellStyle name="Input 3 14 2 5" xfId="28177" xr:uid="{0EED9BD5-4DCE-4259-BDBB-F1DB8EC7F4F5}"/>
    <cellStyle name="Input 3 14 2 6" xfId="28178" xr:uid="{C0B1901E-4E5F-4D6E-AC71-C43067169A77}"/>
    <cellStyle name="Input 3 14 3" xfId="28179" xr:uid="{349EEF8E-D26D-4720-9072-B5B43538DAC9}"/>
    <cellStyle name="Input 3 14 3 2" xfId="28180" xr:uid="{D8340FEC-BBAC-4C01-9887-7E74BA92E669}"/>
    <cellStyle name="Input 3 14 3 3" xfId="28181" xr:uid="{0776161B-A96B-4D63-AEA4-14733882A0A3}"/>
    <cellStyle name="Input 3 14 4" xfId="28182" xr:uid="{11E65E19-63A5-4887-B82D-682CC5A4982B}"/>
    <cellStyle name="Input 3 14 4 2" xfId="28183" xr:uid="{EA25D977-B35E-4DE9-899D-935B7F0EC597}"/>
    <cellStyle name="Input 3 14 4 3" xfId="28184" xr:uid="{01DDA752-96E9-47DA-A89F-2A2876DC6CEC}"/>
    <cellStyle name="Input 3 14 5" xfId="28185" xr:uid="{34EAAF5C-8037-43B0-B7E1-9E8672C11CCE}"/>
    <cellStyle name="Input 3 14 5 2" xfId="28186" xr:uid="{71C7DB0D-8E70-4210-8A24-96B5D12420E7}"/>
    <cellStyle name="Input 3 14 5 3" xfId="28187" xr:uid="{FB285E14-F606-4B5F-8570-835B8C3A53B1}"/>
    <cellStyle name="Input 3 14 6" xfId="28188" xr:uid="{8AC518EC-108A-4129-90E6-6B69F9B912C4}"/>
    <cellStyle name="Input 3 14 6 2" xfId="28189" xr:uid="{74777DD4-CD25-424B-8AD2-5A47D8231B3E}"/>
    <cellStyle name="Input 3 14 6 3" xfId="28190" xr:uid="{A7662055-5645-4587-A3CB-B1F6B2C1F8FA}"/>
    <cellStyle name="Input 3 14 7" xfId="28191" xr:uid="{08838BB9-E5F9-44A9-8F02-757B994C58F9}"/>
    <cellStyle name="Input 3 14 8" xfId="28192" xr:uid="{5DCC8569-AB33-4533-8F21-71E8E7B2397C}"/>
    <cellStyle name="Input 3 15" xfId="28193" xr:uid="{F14DA705-AFCC-4F74-AB6D-ECB9C7E02536}"/>
    <cellStyle name="Input 3 15 2" xfId="28194" xr:uid="{BBE116DC-57A9-429B-ACE1-E56BA0F27531}"/>
    <cellStyle name="Input 3 15 2 2" xfId="28195" xr:uid="{D43A6A63-3CDF-47A6-AE4C-894F104CC2A0}"/>
    <cellStyle name="Input 3 15 2 3" xfId="28196" xr:uid="{1BD1AD9A-58F7-4CDE-87D8-7CEB9F69E57E}"/>
    <cellStyle name="Input 3 15 2 4" xfId="28197" xr:uid="{92C8218E-C4EA-47E4-896D-B42157547500}"/>
    <cellStyle name="Input 3 15 2 5" xfId="28198" xr:uid="{4D2BE233-0948-4675-8378-1A62B1D2D93A}"/>
    <cellStyle name="Input 3 15 2 6" xfId="28199" xr:uid="{1F051DEB-1274-49BC-BF4E-9DC6DEB75AED}"/>
    <cellStyle name="Input 3 15 3" xfId="28200" xr:uid="{C483A10A-5BCA-4836-AB36-8DDD6F426FA2}"/>
    <cellStyle name="Input 3 15 3 2" xfId="28201" xr:uid="{B8AA2A0C-F0AB-4500-B94A-F4D602C7EC74}"/>
    <cellStyle name="Input 3 15 3 3" xfId="28202" xr:uid="{D585E9A6-DE04-4694-8ADD-117E9AC70E19}"/>
    <cellStyle name="Input 3 15 4" xfId="28203" xr:uid="{842056EF-05A9-478E-BF1E-1BB966B7939A}"/>
    <cellStyle name="Input 3 15 4 2" xfId="28204" xr:uid="{4C4BE8B1-C3EE-4A7A-9EB4-CFA15F353F91}"/>
    <cellStyle name="Input 3 15 4 3" xfId="28205" xr:uid="{DE724B4A-E996-4198-BFC2-AAAE79C0AF31}"/>
    <cellStyle name="Input 3 15 5" xfId="28206" xr:uid="{CFC2D2AF-4A34-4CC1-83F8-27D14AFB4BE2}"/>
    <cellStyle name="Input 3 15 5 2" xfId="28207" xr:uid="{9577D462-89EB-4AB2-AFDC-00C10C2DEA37}"/>
    <cellStyle name="Input 3 15 5 3" xfId="28208" xr:uid="{5A083878-E825-4B21-BB33-927EF40CAFBF}"/>
    <cellStyle name="Input 3 15 6" xfId="28209" xr:uid="{ED0E3E75-A9C7-437E-88E7-5B9ED52B0F8F}"/>
    <cellStyle name="Input 3 15 6 2" xfId="28210" xr:uid="{513277A5-9D63-43F3-8166-586693677780}"/>
    <cellStyle name="Input 3 15 6 3" xfId="28211" xr:uid="{ABC99CC0-A2E2-4446-A500-70BA1336CED2}"/>
    <cellStyle name="Input 3 15 7" xfId="28212" xr:uid="{CDA8DF4E-83CB-4601-AE39-209362E17598}"/>
    <cellStyle name="Input 3 15 8" xfId="28213" xr:uid="{2D59C9C6-7EC2-4836-B41E-D8B1DDD9AF43}"/>
    <cellStyle name="Input 3 16" xfId="28214" xr:uid="{6C3A1BAD-7A17-419E-85D5-1FEC50C85D8A}"/>
    <cellStyle name="Input 3 16 2" xfId="28215" xr:uid="{0D1481E1-956B-45DF-868E-C1F2A4567EE6}"/>
    <cellStyle name="Input 3 16 2 2" xfId="28216" xr:uid="{265A535C-93FB-4027-937A-FEB4C1DFE760}"/>
    <cellStyle name="Input 3 16 2 3" xfId="28217" xr:uid="{F6FAB02A-1B09-442D-AB0D-44DEAF2293AD}"/>
    <cellStyle name="Input 3 16 2 4" xfId="28218" xr:uid="{007FCBA0-98AD-4495-AB81-2133A83682A4}"/>
    <cellStyle name="Input 3 16 2 5" xfId="28219" xr:uid="{6F06756D-6F1E-4214-B694-C9E542F6C325}"/>
    <cellStyle name="Input 3 16 2 6" xfId="28220" xr:uid="{92F0BE39-45D9-4644-945A-566C5EA447F0}"/>
    <cellStyle name="Input 3 16 3" xfId="28221" xr:uid="{3DF708AD-E891-415C-A911-8BE40CBD1B32}"/>
    <cellStyle name="Input 3 16 3 2" xfId="28222" xr:uid="{1CD6B656-1BA3-4610-941D-59B9CF4F319B}"/>
    <cellStyle name="Input 3 16 3 3" xfId="28223" xr:uid="{63DE9C4F-0C60-4265-8639-2A157C33A8DC}"/>
    <cellStyle name="Input 3 16 4" xfId="28224" xr:uid="{F19C9067-DE93-4867-B47D-29F6F501EAD0}"/>
    <cellStyle name="Input 3 16 4 2" xfId="28225" xr:uid="{5FB2554C-7CE6-45D6-B080-3A4DA1AE3C7F}"/>
    <cellStyle name="Input 3 16 4 3" xfId="28226" xr:uid="{A4B19D68-D977-48AB-BBFD-C75E3ACAC49C}"/>
    <cellStyle name="Input 3 16 5" xfId="28227" xr:uid="{5F64FD7C-B13D-404F-AB36-C95075592D27}"/>
    <cellStyle name="Input 3 16 5 2" xfId="28228" xr:uid="{F7CBDF05-CFA4-41C3-BF0D-E26AC674E387}"/>
    <cellStyle name="Input 3 16 5 3" xfId="28229" xr:uid="{95C0822E-1543-4A5B-937C-F9A2F5AD8074}"/>
    <cellStyle name="Input 3 16 6" xfId="28230" xr:uid="{D1BCB0F0-06A1-447D-AC75-2EEAF23623B2}"/>
    <cellStyle name="Input 3 16 6 2" xfId="28231" xr:uid="{D4428235-3E07-4ED9-9D60-E74CBC99DEF8}"/>
    <cellStyle name="Input 3 16 6 3" xfId="28232" xr:uid="{59318E82-315A-4309-84C8-AEAE60E1AA63}"/>
    <cellStyle name="Input 3 16 7" xfId="28233" xr:uid="{48506B76-443E-4608-A9E7-BE543AE0D205}"/>
    <cellStyle name="Input 3 16 8" xfId="28234" xr:uid="{7E54DD4D-58E4-4078-85B5-24652890489A}"/>
    <cellStyle name="Input 3 17" xfId="28235" xr:uid="{929CBAC4-CAC9-48A8-915C-A286BFBFD5F8}"/>
    <cellStyle name="Input 3 17 2" xfId="28236" xr:uid="{0DAB0884-0C9F-42E8-B866-89BF6A8217F8}"/>
    <cellStyle name="Input 3 17 2 2" xfId="28237" xr:uid="{CBC7F373-B127-4BFE-853A-99DF3AD67946}"/>
    <cellStyle name="Input 3 17 2 3" xfId="28238" xr:uid="{1256E032-6F01-4DDC-A1BC-B06C0542A91C}"/>
    <cellStyle name="Input 3 17 2 4" xfId="28239" xr:uid="{9524EBE6-A266-4740-AADC-8DE73D0EBE3D}"/>
    <cellStyle name="Input 3 17 2 5" xfId="28240" xr:uid="{EEE4408A-9140-4466-A2C6-CB2F067D6DB9}"/>
    <cellStyle name="Input 3 17 2 6" xfId="28241" xr:uid="{A32533BE-3B90-40C9-8626-6BE26360C0B8}"/>
    <cellStyle name="Input 3 17 3" xfId="28242" xr:uid="{1193CCCA-D9D2-436A-BBAE-586F680CCD5C}"/>
    <cellStyle name="Input 3 17 3 2" xfId="28243" xr:uid="{8B8EC063-1B11-4FE0-BFAF-EF478F92700A}"/>
    <cellStyle name="Input 3 17 3 3" xfId="28244" xr:uid="{5AFEB974-F216-43DA-86DC-F03311155BFE}"/>
    <cellStyle name="Input 3 17 4" xfId="28245" xr:uid="{BC8A47C3-7188-4A16-BFE9-1A0A7E2C1FFB}"/>
    <cellStyle name="Input 3 17 4 2" xfId="28246" xr:uid="{865461C1-1681-49B3-8D9A-F9D2886E9179}"/>
    <cellStyle name="Input 3 17 4 3" xfId="28247" xr:uid="{304C3203-022D-4B6F-B541-993F7C94FF85}"/>
    <cellStyle name="Input 3 17 5" xfId="28248" xr:uid="{B308C9F0-B9F7-40F7-A848-1883ABB86339}"/>
    <cellStyle name="Input 3 17 5 2" xfId="28249" xr:uid="{AAB822F2-B8DF-4A3C-B42F-FA9A6A093F0C}"/>
    <cellStyle name="Input 3 17 5 3" xfId="28250" xr:uid="{7A976DA4-A9FE-430D-8634-8C8A9F00D50E}"/>
    <cellStyle name="Input 3 17 6" xfId="28251" xr:uid="{1B0209D9-9444-4E9F-B706-E7345EDBB929}"/>
    <cellStyle name="Input 3 17 6 2" xfId="28252" xr:uid="{DC78DCD3-BF5F-4880-98BA-1101E153178B}"/>
    <cellStyle name="Input 3 17 6 3" xfId="28253" xr:uid="{A2CF8B24-78C5-42D3-99D7-F01F42D35819}"/>
    <cellStyle name="Input 3 17 7" xfId="28254" xr:uid="{AB8A1A5C-39E3-4E57-94ED-6A864AEF8799}"/>
    <cellStyle name="Input 3 17 8" xfId="28255" xr:uid="{2B740E31-5D9C-4A05-AC28-B0BE6B20E476}"/>
    <cellStyle name="Input 3 18" xfId="28256" xr:uid="{8019E7A3-F202-4A61-B567-169F78D28328}"/>
    <cellStyle name="Input 3 18 2" xfId="28257" xr:uid="{F601A036-F5F4-4239-8F29-523257F7E115}"/>
    <cellStyle name="Input 3 18 2 2" xfId="28258" xr:uid="{E99B6977-44D9-4E40-BF93-939AED01CAE5}"/>
    <cellStyle name="Input 3 18 2 3" xfId="28259" xr:uid="{648E722C-E129-486B-8EF5-B4FDACC80173}"/>
    <cellStyle name="Input 3 18 2 4" xfId="28260" xr:uid="{C2F47BB1-07A3-4A9C-AAED-034497F47A23}"/>
    <cellStyle name="Input 3 18 2 5" xfId="28261" xr:uid="{A4794094-0ED8-40BC-AC46-A467B9313996}"/>
    <cellStyle name="Input 3 18 2 6" xfId="28262" xr:uid="{05D17C0B-3A10-4754-A26C-A7F9987E9AD9}"/>
    <cellStyle name="Input 3 18 3" xfId="28263" xr:uid="{957CBD35-41E8-4C92-AD0E-CABE0AA5D739}"/>
    <cellStyle name="Input 3 18 3 2" xfId="28264" xr:uid="{FF839546-411B-411D-B491-CAD53EE3C960}"/>
    <cellStyle name="Input 3 18 3 3" xfId="28265" xr:uid="{40669749-3695-486C-80AC-A38B1CFE87A8}"/>
    <cellStyle name="Input 3 18 4" xfId="28266" xr:uid="{53FB4E41-62C5-4738-A4AE-FBAFA5F8E4AC}"/>
    <cellStyle name="Input 3 18 4 2" xfId="28267" xr:uid="{8EE8F1CA-4732-47D9-A539-3792112BA30A}"/>
    <cellStyle name="Input 3 18 4 3" xfId="28268" xr:uid="{78D71A20-1C2A-462C-BDC3-C71CD5DA7B2F}"/>
    <cellStyle name="Input 3 18 5" xfId="28269" xr:uid="{97D6B675-1F6A-4F07-8D43-B682674A116F}"/>
    <cellStyle name="Input 3 18 5 2" xfId="28270" xr:uid="{A3EAD4B1-2B29-4D8C-A3E7-1CC426210FBE}"/>
    <cellStyle name="Input 3 18 5 3" xfId="28271" xr:uid="{F6934BBF-50FE-45AC-B92E-7D073D974285}"/>
    <cellStyle name="Input 3 18 6" xfId="28272" xr:uid="{C2BC51AD-1A1C-49F0-9C7E-02A1C352098A}"/>
    <cellStyle name="Input 3 18 6 2" xfId="28273" xr:uid="{8F5BA1F0-8F3A-4234-BC21-BC00722A7E01}"/>
    <cellStyle name="Input 3 18 6 3" xfId="28274" xr:uid="{642D728E-1908-4DAD-A27B-4454A63D0B66}"/>
    <cellStyle name="Input 3 18 7" xfId="28275" xr:uid="{949694C9-AEC2-4928-A6EC-DAE3F26B0691}"/>
    <cellStyle name="Input 3 18 8" xfId="28276" xr:uid="{16B98AAA-F931-4E71-9303-C8DF3C702EA1}"/>
    <cellStyle name="Input 3 19" xfId="28277" xr:uid="{2F644945-2B65-47ED-A3D2-8FB76AE0839B}"/>
    <cellStyle name="Input 3 19 2" xfId="28278" xr:uid="{6C6448D2-CA64-4E8A-93B1-E52F4B73448B}"/>
    <cellStyle name="Input 3 19 2 2" xfId="28279" xr:uid="{3041807F-44C9-4F81-B139-BB7800B3FC76}"/>
    <cellStyle name="Input 3 19 2 3" xfId="28280" xr:uid="{33AB7B98-F59B-4892-8844-51C2669BF767}"/>
    <cellStyle name="Input 3 19 2 4" xfId="28281" xr:uid="{3560DFAB-B680-4E63-89FA-C83F7C30F09D}"/>
    <cellStyle name="Input 3 19 2 5" xfId="28282" xr:uid="{07FCA885-BA7B-483B-B143-6F8383FAFC2C}"/>
    <cellStyle name="Input 3 19 2 6" xfId="28283" xr:uid="{ED558571-41CF-41F1-9B96-8EE40FC868E3}"/>
    <cellStyle name="Input 3 19 3" xfId="28284" xr:uid="{08961CFA-EE53-444A-960E-D486621835F2}"/>
    <cellStyle name="Input 3 19 3 2" xfId="28285" xr:uid="{9EBB683A-9262-49E3-9116-451BDBC1B596}"/>
    <cellStyle name="Input 3 19 3 3" xfId="28286" xr:uid="{F3F8F9E8-8A0E-4D28-9EA5-0FF390E1E414}"/>
    <cellStyle name="Input 3 19 4" xfId="28287" xr:uid="{60CDFA84-8307-4784-BFA7-26E2ADBB3244}"/>
    <cellStyle name="Input 3 19 4 2" xfId="28288" xr:uid="{429FC9BA-6E01-4D2E-9B6D-BE1E63824624}"/>
    <cellStyle name="Input 3 19 4 3" xfId="28289" xr:uid="{D1D4044E-B1FA-4600-B1AB-583B8CB0F298}"/>
    <cellStyle name="Input 3 19 5" xfId="28290" xr:uid="{D802F8E0-C480-4F82-8099-31C68DC993C7}"/>
    <cellStyle name="Input 3 19 5 2" xfId="28291" xr:uid="{00FF8809-7826-4DD3-9384-B31251C845B8}"/>
    <cellStyle name="Input 3 19 5 3" xfId="28292" xr:uid="{7F235E4E-ADBA-4D34-99D6-B28D562F1DA6}"/>
    <cellStyle name="Input 3 19 6" xfId="28293" xr:uid="{514BB155-5F62-4F57-857A-C09C8A3CEB80}"/>
    <cellStyle name="Input 3 19 6 2" xfId="28294" xr:uid="{693E9794-D937-4DE5-9F0F-3D285F7C2BE3}"/>
    <cellStyle name="Input 3 19 6 3" xfId="28295" xr:uid="{D3C9691E-2316-40BC-8850-414E89FB67D6}"/>
    <cellStyle name="Input 3 19 7" xfId="28296" xr:uid="{8299C36D-144F-4A8B-A8B7-9BFE8F12344D}"/>
    <cellStyle name="Input 3 19 8" xfId="28297" xr:uid="{3DF1C6A6-5BD0-4E6A-853A-5E87F42461F9}"/>
    <cellStyle name="Input 3 2" xfId="28298" xr:uid="{35774C59-4D30-46AF-96FF-099A74D7FFAC}"/>
    <cellStyle name="Input 3 2 10" xfId="28299" xr:uid="{CE2B3450-684E-4431-9970-AE51A6FC5B6E}"/>
    <cellStyle name="Input 3 2 10 2" xfId="28300" xr:uid="{ABB9A2FF-BA1C-490C-9340-289C7C261C28}"/>
    <cellStyle name="Input 3 2 10 2 2" xfId="28301" xr:uid="{A10C8AA3-0E3A-4474-B1C3-EA94CDC9C954}"/>
    <cellStyle name="Input 3 2 10 2 3" xfId="28302" xr:uid="{35CF1922-BAEC-42C2-A8C7-7BE5561661D8}"/>
    <cellStyle name="Input 3 2 10 2 4" xfId="28303" xr:uid="{688E9881-FDAC-44AF-9297-8D05A337B363}"/>
    <cellStyle name="Input 3 2 10 2 5" xfId="28304" xr:uid="{283BE278-4AA4-4370-BCF9-E5E1A6EF0BDC}"/>
    <cellStyle name="Input 3 2 10 2 6" xfId="28305" xr:uid="{430F6472-CEAE-4EFB-B148-5C3D7E56471B}"/>
    <cellStyle name="Input 3 2 10 3" xfId="28306" xr:uid="{BB7B732F-E4AB-4D38-BE5F-BFD670AC6922}"/>
    <cellStyle name="Input 3 2 10 3 2" xfId="28307" xr:uid="{84E67EDC-1396-41F6-9FD9-CC39EC5BC1C2}"/>
    <cellStyle name="Input 3 2 10 3 3" xfId="28308" xr:uid="{10A9A7C9-917B-4C4A-9344-1396172599FE}"/>
    <cellStyle name="Input 3 2 10 4" xfId="28309" xr:uid="{757A9D2E-9BF4-4848-A266-640D5272BD45}"/>
    <cellStyle name="Input 3 2 10 4 2" xfId="28310" xr:uid="{3DA29FBF-7155-4F45-9D1E-15C938F822E6}"/>
    <cellStyle name="Input 3 2 10 4 3" xfId="28311" xr:uid="{2076FA1B-B6EF-4185-8153-A07BD6A7F549}"/>
    <cellStyle name="Input 3 2 10 5" xfId="28312" xr:uid="{E072CE40-0249-4C5E-A67A-3624F894B0DC}"/>
    <cellStyle name="Input 3 2 10 5 2" xfId="28313" xr:uid="{16E36965-709B-4495-B7D9-D25E0BA33FEB}"/>
    <cellStyle name="Input 3 2 10 5 3" xfId="28314" xr:uid="{01B684E9-14EF-4FB1-AC02-439C1592D282}"/>
    <cellStyle name="Input 3 2 10 6" xfId="28315" xr:uid="{B2F05317-42DA-4879-B53C-1B6F59109E97}"/>
    <cellStyle name="Input 3 2 10 6 2" xfId="28316" xr:uid="{9429F174-DDDE-4904-9245-C5D7349AF139}"/>
    <cellStyle name="Input 3 2 10 6 3" xfId="28317" xr:uid="{163B79D6-81BB-4F10-8D2E-EB54C1C6C49A}"/>
    <cellStyle name="Input 3 2 10 7" xfId="28318" xr:uid="{8DCCFCAE-CCA2-44C4-BE42-C9F165BE6B04}"/>
    <cellStyle name="Input 3 2 10 8" xfId="28319" xr:uid="{AEFBCDBD-B141-4120-B8F7-E8B68169599D}"/>
    <cellStyle name="Input 3 2 11" xfId="28320" xr:uid="{647CE9A5-EE02-4B7A-87CC-082C50ABC8CC}"/>
    <cellStyle name="Input 3 2 11 2" xfId="28321" xr:uid="{DA547E50-C5ED-421E-9D7B-2122D86BF816}"/>
    <cellStyle name="Input 3 2 11 2 2" xfId="28322" xr:uid="{A3E80958-388A-4256-8C9F-2AAAE42702B1}"/>
    <cellStyle name="Input 3 2 11 2 3" xfId="28323" xr:uid="{DE798F22-CB53-4540-A3A6-38CCD48FE79D}"/>
    <cellStyle name="Input 3 2 11 2 4" xfId="28324" xr:uid="{82DBF29D-AE5A-4E11-8C8A-88C527697834}"/>
    <cellStyle name="Input 3 2 11 2 5" xfId="28325" xr:uid="{3275E563-EEC7-4534-BD0A-29C95BF918E6}"/>
    <cellStyle name="Input 3 2 11 2 6" xfId="28326" xr:uid="{1DF5C5A8-10C8-46CD-BBB7-C1F3326F3C18}"/>
    <cellStyle name="Input 3 2 11 3" xfId="28327" xr:uid="{8D2B909E-EC8B-4E47-A04E-C9AB9874E99B}"/>
    <cellStyle name="Input 3 2 11 3 2" xfId="28328" xr:uid="{944360FF-C03E-4F56-8C2B-2B814C4212F0}"/>
    <cellStyle name="Input 3 2 11 3 3" xfId="28329" xr:uid="{86062AE4-C367-402B-86D5-1016E281B35C}"/>
    <cellStyle name="Input 3 2 11 4" xfId="28330" xr:uid="{DB60FBB7-81A4-4388-A155-B04EC4E0C487}"/>
    <cellStyle name="Input 3 2 11 4 2" xfId="28331" xr:uid="{8D59EFD2-AF62-4A25-AA60-996F519E5089}"/>
    <cellStyle name="Input 3 2 11 4 3" xfId="28332" xr:uid="{06B05F8E-2E80-4724-8C20-47AF7460AF64}"/>
    <cellStyle name="Input 3 2 11 5" xfId="28333" xr:uid="{4161B318-09EF-4546-A606-A6C128B9876A}"/>
    <cellStyle name="Input 3 2 11 5 2" xfId="28334" xr:uid="{5A806C3C-839D-4746-BFF8-57B5FDDCABAB}"/>
    <cellStyle name="Input 3 2 11 5 3" xfId="28335" xr:uid="{3A5AC5E1-DF10-4F14-8AC3-777E4233D8BF}"/>
    <cellStyle name="Input 3 2 11 6" xfId="28336" xr:uid="{242A3CD1-47E5-4866-B5F8-6980B98C777A}"/>
    <cellStyle name="Input 3 2 11 6 2" xfId="28337" xr:uid="{86A99432-1FD5-490F-AEFB-CB3C36035247}"/>
    <cellStyle name="Input 3 2 11 6 3" xfId="28338" xr:uid="{A9F74236-5442-42A3-BABA-51FAD7C94F38}"/>
    <cellStyle name="Input 3 2 11 7" xfId="28339" xr:uid="{EE424740-85BE-4F44-9077-396429890B6F}"/>
    <cellStyle name="Input 3 2 11 8" xfId="28340" xr:uid="{94AB6533-E61D-4F95-B65C-417CC5B0B0D9}"/>
    <cellStyle name="Input 3 2 12" xfId="28341" xr:uid="{CCCB1343-76DB-439C-8A9F-147775BC4DF6}"/>
    <cellStyle name="Input 3 2 12 2" xfId="28342" xr:uid="{94C5E8FA-BA52-4D4F-B7A7-E7D6DAF9D82C}"/>
    <cellStyle name="Input 3 2 12 2 2" xfId="28343" xr:uid="{D8BA3083-8A8B-4E43-8581-E8FA036CF209}"/>
    <cellStyle name="Input 3 2 12 2 3" xfId="28344" xr:uid="{2D253FA1-CDA5-4B74-A087-CD96991F3A7F}"/>
    <cellStyle name="Input 3 2 12 2 4" xfId="28345" xr:uid="{1DADDD1A-DA3C-4BFA-B040-0074F3EFC501}"/>
    <cellStyle name="Input 3 2 12 2 5" xfId="28346" xr:uid="{119734CE-2195-4B84-B102-236791DB73B5}"/>
    <cellStyle name="Input 3 2 12 2 6" xfId="28347" xr:uid="{036B2DD6-1336-4529-BECD-CE906A72F34E}"/>
    <cellStyle name="Input 3 2 12 3" xfId="28348" xr:uid="{105F43F1-542D-4E2A-9789-C9C4C25F7900}"/>
    <cellStyle name="Input 3 2 12 3 2" xfId="28349" xr:uid="{306288FB-BD40-48BB-ACC6-9E6B61D2F411}"/>
    <cellStyle name="Input 3 2 12 3 3" xfId="28350" xr:uid="{1F679318-2437-4D3C-A648-9B4E9F8FC916}"/>
    <cellStyle name="Input 3 2 12 4" xfId="28351" xr:uid="{99A6DA1E-49F9-4F40-8BEB-FE524A61E207}"/>
    <cellStyle name="Input 3 2 12 4 2" xfId="28352" xr:uid="{F3D61947-6C34-438C-9D3D-D011EC1F3D03}"/>
    <cellStyle name="Input 3 2 12 4 3" xfId="28353" xr:uid="{7A491BB7-3A43-49EA-9691-4858E85DDD48}"/>
    <cellStyle name="Input 3 2 12 5" xfId="28354" xr:uid="{CDE78349-DAB5-4796-B1AE-8318D9C096E0}"/>
    <cellStyle name="Input 3 2 12 5 2" xfId="28355" xr:uid="{1FBD4528-7B4D-4AE6-BAE8-DA1F94E97107}"/>
    <cellStyle name="Input 3 2 12 5 3" xfId="28356" xr:uid="{FBE3F837-8B5B-4F3D-B40A-636FA89CC829}"/>
    <cellStyle name="Input 3 2 12 6" xfId="28357" xr:uid="{86BBC74A-E1AC-4D81-B959-4EF21B8EE41B}"/>
    <cellStyle name="Input 3 2 12 6 2" xfId="28358" xr:uid="{AE25001C-B145-4560-9093-417DAA479B6A}"/>
    <cellStyle name="Input 3 2 12 6 3" xfId="28359" xr:uid="{25A8D8FB-BBD4-4366-B1E5-426F9D4F619B}"/>
    <cellStyle name="Input 3 2 12 7" xfId="28360" xr:uid="{591147AE-628D-4B55-A10B-D6AA5D624B54}"/>
    <cellStyle name="Input 3 2 12 8" xfId="28361" xr:uid="{5CCA3707-CD34-409A-92FE-08226A42ED40}"/>
    <cellStyle name="Input 3 2 13" xfId="28362" xr:uid="{0365CEA7-86F3-4988-AF18-0DE67D0A8FFE}"/>
    <cellStyle name="Input 3 2 13 2" xfId="28363" xr:uid="{C5037CF5-D2C0-4C59-98BE-D082B1EC63AF}"/>
    <cellStyle name="Input 3 2 13 2 2" xfId="28364" xr:uid="{DEA3D90C-027F-489C-81E0-207C526ECA21}"/>
    <cellStyle name="Input 3 2 13 2 3" xfId="28365" xr:uid="{FC545FFA-695F-4127-B54B-283577472195}"/>
    <cellStyle name="Input 3 2 13 2 4" xfId="28366" xr:uid="{AEA686ED-19FA-437D-A2E5-9267C3B14125}"/>
    <cellStyle name="Input 3 2 13 2 5" xfId="28367" xr:uid="{441BFF71-213C-4444-AB5E-46A026F8A51E}"/>
    <cellStyle name="Input 3 2 13 2 6" xfId="28368" xr:uid="{2C986A75-74E5-47CB-8C45-29469355A338}"/>
    <cellStyle name="Input 3 2 13 3" xfId="28369" xr:uid="{77E5D6EB-DAD3-4E2E-91BC-7907DECBA898}"/>
    <cellStyle name="Input 3 2 13 3 2" xfId="28370" xr:uid="{CAE9582E-FDC1-4D2B-B897-D32551B436D1}"/>
    <cellStyle name="Input 3 2 13 3 3" xfId="28371" xr:uid="{A571B43A-B18D-4BEA-92F5-0F1034F98D6D}"/>
    <cellStyle name="Input 3 2 13 4" xfId="28372" xr:uid="{47FDAAFA-7F5F-4A0D-840B-058E1C7D71AA}"/>
    <cellStyle name="Input 3 2 13 4 2" xfId="28373" xr:uid="{676D449C-3C1D-45C5-BE1C-8B9DD638DBF4}"/>
    <cellStyle name="Input 3 2 13 4 3" xfId="28374" xr:uid="{A05107C3-8AEA-4443-A37B-FC486627DCAB}"/>
    <cellStyle name="Input 3 2 13 5" xfId="28375" xr:uid="{BF5D884A-89AA-4023-B7DC-8CC8A2E6E6C5}"/>
    <cellStyle name="Input 3 2 13 5 2" xfId="28376" xr:uid="{725F172C-1E9B-4DCA-95A6-B32F1E5E09F1}"/>
    <cellStyle name="Input 3 2 13 5 3" xfId="28377" xr:uid="{8AFCAABC-024E-4887-A2D9-9958AE234DEF}"/>
    <cellStyle name="Input 3 2 13 6" xfId="28378" xr:uid="{FE091545-3086-435A-AF9F-76A7A5341EA6}"/>
    <cellStyle name="Input 3 2 13 6 2" xfId="28379" xr:uid="{DEB36B91-F8D8-44C9-812B-8B9104D7CBA7}"/>
    <cellStyle name="Input 3 2 13 6 3" xfId="28380" xr:uid="{1C14D9B4-6BCA-4808-97C1-977379EFA777}"/>
    <cellStyle name="Input 3 2 13 7" xfId="28381" xr:uid="{D2100E32-6D08-4784-B071-DD873EAEC211}"/>
    <cellStyle name="Input 3 2 13 8" xfId="28382" xr:uid="{DE82A6E3-D9E0-4CD1-A411-4E0B5FAB20C6}"/>
    <cellStyle name="Input 3 2 14" xfId="28383" xr:uid="{6F9DE0FF-50DC-46E8-83FB-D297947AEE41}"/>
    <cellStyle name="Input 3 2 14 2" xfId="28384" xr:uid="{7465E8AA-9448-4B0D-93CD-DF02CD53DCD2}"/>
    <cellStyle name="Input 3 2 14 2 2" xfId="28385" xr:uid="{CE05D0AC-9097-4B46-809B-1960FDB10112}"/>
    <cellStyle name="Input 3 2 14 2 3" xfId="28386" xr:uid="{C9DE44C4-C809-446B-A8F3-284DFE384C1C}"/>
    <cellStyle name="Input 3 2 14 2 4" xfId="28387" xr:uid="{632FF48D-8990-4384-AE7B-09725462BFE8}"/>
    <cellStyle name="Input 3 2 14 2 5" xfId="28388" xr:uid="{4BDF5D7F-ADDD-49BB-A8CB-19F27DA7A8E2}"/>
    <cellStyle name="Input 3 2 14 2 6" xfId="28389" xr:uid="{AF37905B-5A83-4328-92D3-0D7F66E30EFE}"/>
    <cellStyle name="Input 3 2 14 3" xfId="28390" xr:uid="{FFA7EEBA-66EF-4B86-90FE-DDE2A2C5DE7E}"/>
    <cellStyle name="Input 3 2 14 3 2" xfId="28391" xr:uid="{2B18103E-D533-4012-B509-B620FA13ED58}"/>
    <cellStyle name="Input 3 2 14 3 3" xfId="28392" xr:uid="{BE8CF761-68A8-49A7-8A6A-790B69DC093A}"/>
    <cellStyle name="Input 3 2 14 4" xfId="28393" xr:uid="{6C209409-2F81-4362-8031-4460860EB777}"/>
    <cellStyle name="Input 3 2 14 4 2" xfId="28394" xr:uid="{26BF61DD-8E1A-471F-BB90-B8F53AC46018}"/>
    <cellStyle name="Input 3 2 14 4 3" xfId="28395" xr:uid="{6ECDCEDD-A68D-497C-B511-B4220394F6ED}"/>
    <cellStyle name="Input 3 2 14 5" xfId="28396" xr:uid="{6CD65187-0C56-477B-8642-87C77B4C0EDF}"/>
    <cellStyle name="Input 3 2 14 5 2" xfId="28397" xr:uid="{DB6D9123-F209-49DB-9C55-6B19DDCD104E}"/>
    <cellStyle name="Input 3 2 14 5 3" xfId="28398" xr:uid="{C74C9D4B-47BE-48A5-BF66-BAAB66CA4B55}"/>
    <cellStyle name="Input 3 2 14 6" xfId="28399" xr:uid="{8523C571-9FFC-4621-9E6D-FB4143D23243}"/>
    <cellStyle name="Input 3 2 14 6 2" xfId="28400" xr:uid="{F83B7165-BB9E-43B1-95DE-F4B128D8D1EB}"/>
    <cellStyle name="Input 3 2 14 6 3" xfId="28401" xr:uid="{D25242EC-FC9B-434C-8C4B-D64071A428C8}"/>
    <cellStyle name="Input 3 2 14 7" xfId="28402" xr:uid="{45A07FE3-EFD2-4E3E-ABC8-7DD69EA6B3FB}"/>
    <cellStyle name="Input 3 2 14 8" xfId="28403" xr:uid="{DF84EC02-B2E9-4375-B08D-C64531D8C575}"/>
    <cellStyle name="Input 3 2 15" xfId="28404" xr:uid="{552FFF47-BFAF-444D-9A9C-4EE8287749EE}"/>
    <cellStyle name="Input 3 2 15 2" xfId="28405" xr:uid="{B5636B16-EDCE-4680-8F7F-10BB9DE75E61}"/>
    <cellStyle name="Input 3 2 15 2 2" xfId="28406" xr:uid="{5C14CE51-2A55-42D2-AD13-755478252671}"/>
    <cellStyle name="Input 3 2 15 2 3" xfId="28407" xr:uid="{3064F196-2EB0-4E80-82B1-F8ADDC94A9C6}"/>
    <cellStyle name="Input 3 2 15 2 4" xfId="28408" xr:uid="{A9E6B381-E4DF-412B-8A8A-0E101B39311D}"/>
    <cellStyle name="Input 3 2 15 2 5" xfId="28409" xr:uid="{60746E2A-6FCF-44BE-8082-93BE8C4B811A}"/>
    <cellStyle name="Input 3 2 15 2 6" xfId="28410" xr:uid="{FDF2E610-360C-4D74-BEAC-AB6BDC7416B2}"/>
    <cellStyle name="Input 3 2 15 3" xfId="28411" xr:uid="{57659991-05F8-443F-925F-1646B843A1F0}"/>
    <cellStyle name="Input 3 2 15 3 2" xfId="28412" xr:uid="{C23C3AEF-49B5-4AFC-861D-C0003F82877C}"/>
    <cellStyle name="Input 3 2 15 3 3" xfId="28413" xr:uid="{5C96CD00-A751-4E5A-B02D-FF3FE597E493}"/>
    <cellStyle name="Input 3 2 15 4" xfId="28414" xr:uid="{15BA101F-6892-491C-9A43-3E4309DCB77A}"/>
    <cellStyle name="Input 3 2 15 4 2" xfId="28415" xr:uid="{12E05F62-4CCF-4388-9AEF-B55C509AD6E1}"/>
    <cellStyle name="Input 3 2 15 4 3" xfId="28416" xr:uid="{85643DCC-8E94-4DDF-8FBF-D0C04BF46928}"/>
    <cellStyle name="Input 3 2 15 5" xfId="28417" xr:uid="{71638C0B-7FA3-4A46-A350-CA0B476F8819}"/>
    <cellStyle name="Input 3 2 15 5 2" xfId="28418" xr:uid="{446FB868-CFD7-4AF0-8216-76D0E85B682D}"/>
    <cellStyle name="Input 3 2 15 5 3" xfId="28419" xr:uid="{9EA53126-770A-4C87-8A5A-34A762B605B7}"/>
    <cellStyle name="Input 3 2 15 6" xfId="28420" xr:uid="{398D8486-94C0-4402-89F0-EC65F40C63BA}"/>
    <cellStyle name="Input 3 2 15 6 2" xfId="28421" xr:uid="{6ABC5E70-2D54-4A7E-9462-EFB35A0AB6A0}"/>
    <cellStyle name="Input 3 2 15 6 3" xfId="28422" xr:uid="{E8741CA7-015F-4DD0-94C2-B235E4E15B62}"/>
    <cellStyle name="Input 3 2 15 7" xfId="28423" xr:uid="{6E286F69-7E5E-49C6-98E7-FCA3A242BEC7}"/>
    <cellStyle name="Input 3 2 15 8" xfId="28424" xr:uid="{71CEDA09-17B5-49A0-8627-7A224A6F28EE}"/>
    <cellStyle name="Input 3 2 16" xfId="28425" xr:uid="{9AF2FC04-99AD-41D3-806D-6A2AA9A69F44}"/>
    <cellStyle name="Input 3 2 16 2" xfId="28426" xr:uid="{8405E216-81AC-4A42-B21B-136D4FE8801E}"/>
    <cellStyle name="Input 3 2 16 2 2" xfId="28427" xr:uid="{5859269E-FD23-4DE8-858E-45ADB6B5F144}"/>
    <cellStyle name="Input 3 2 16 2 3" xfId="28428" xr:uid="{BA53BAD4-987B-4317-BC4B-AA9403B21D2A}"/>
    <cellStyle name="Input 3 2 16 2 4" xfId="28429" xr:uid="{C1174D4E-6138-4BA1-B356-19B551F0763A}"/>
    <cellStyle name="Input 3 2 16 2 5" xfId="28430" xr:uid="{48C5AA51-4267-499B-A8D7-D9E4B99B0650}"/>
    <cellStyle name="Input 3 2 16 2 6" xfId="28431" xr:uid="{20DFBD4F-1649-4BBF-B5C9-DE28DD34C6F9}"/>
    <cellStyle name="Input 3 2 16 3" xfId="28432" xr:uid="{B446365F-A720-48D8-8CFA-1F569824940C}"/>
    <cellStyle name="Input 3 2 16 3 2" xfId="28433" xr:uid="{CBBB1E05-C0B4-4FBC-A045-5E8B7B13C250}"/>
    <cellStyle name="Input 3 2 16 3 3" xfId="28434" xr:uid="{7C7CCF66-D6A5-4AD4-BDFC-6909BAFF91B2}"/>
    <cellStyle name="Input 3 2 16 4" xfId="28435" xr:uid="{98C75A70-2176-4484-B7E4-DFC3258B56F8}"/>
    <cellStyle name="Input 3 2 16 4 2" xfId="28436" xr:uid="{4FBB5C1E-22A4-4953-8DA8-BF7B288E79A7}"/>
    <cellStyle name="Input 3 2 16 4 3" xfId="28437" xr:uid="{BD2C2C35-6BC2-4740-A88C-E3A8C6D9CBB0}"/>
    <cellStyle name="Input 3 2 16 5" xfId="28438" xr:uid="{628D0BF8-64E2-4143-B10A-9565E9BA6C18}"/>
    <cellStyle name="Input 3 2 16 5 2" xfId="28439" xr:uid="{13304AA0-85EC-4CE8-B6A9-9EEE312DBD65}"/>
    <cellStyle name="Input 3 2 16 5 3" xfId="28440" xr:uid="{542FB72B-9479-48C1-91DF-2C366E1CB5F4}"/>
    <cellStyle name="Input 3 2 16 6" xfId="28441" xr:uid="{CB5A6563-22C7-431B-BCB8-E13679EDBC99}"/>
    <cellStyle name="Input 3 2 16 6 2" xfId="28442" xr:uid="{E92149A8-97B3-4BB1-84C3-ECF2A66AE259}"/>
    <cellStyle name="Input 3 2 16 6 3" xfId="28443" xr:uid="{3D9B1DC2-D8B9-4CD2-99B1-FE1C47A3A17B}"/>
    <cellStyle name="Input 3 2 16 7" xfId="28444" xr:uid="{AD37B414-573B-4D6C-BCC5-C3BF15907A00}"/>
    <cellStyle name="Input 3 2 16 8" xfId="28445" xr:uid="{78D48104-D670-4DAC-A01E-D982BAFCF2D6}"/>
    <cellStyle name="Input 3 2 17" xfId="28446" xr:uid="{64945428-05BA-4C30-ABB2-5DADA40075E9}"/>
    <cellStyle name="Input 3 2 17 2" xfId="28447" xr:uid="{6FE93D81-0A22-4DB9-8EE4-ADC32A645E21}"/>
    <cellStyle name="Input 3 2 17 2 2" xfId="28448" xr:uid="{EDCC4F4F-9D33-4FF5-88BC-EFCD62910B38}"/>
    <cellStyle name="Input 3 2 17 2 3" xfId="28449" xr:uid="{0A691B2B-9350-4123-A174-CFE1C925BFD0}"/>
    <cellStyle name="Input 3 2 17 2 4" xfId="28450" xr:uid="{A7348ED5-7F35-43B1-A43C-C0B4BF0C6CD4}"/>
    <cellStyle name="Input 3 2 17 2 5" xfId="28451" xr:uid="{E9474822-8EB1-4A6D-A05E-6263FA4BD751}"/>
    <cellStyle name="Input 3 2 17 2 6" xfId="28452" xr:uid="{957290E5-C360-4DBA-ACB9-49279ED433C8}"/>
    <cellStyle name="Input 3 2 17 3" xfId="28453" xr:uid="{8D726D8D-B2C4-43B1-999F-4CEF704354F0}"/>
    <cellStyle name="Input 3 2 17 3 2" xfId="28454" xr:uid="{B2EC8D1B-5F12-4C9D-9D10-9B98789C3301}"/>
    <cellStyle name="Input 3 2 17 3 3" xfId="28455" xr:uid="{7C4EDD17-B540-42E5-8B51-6A6D099C0958}"/>
    <cellStyle name="Input 3 2 17 4" xfId="28456" xr:uid="{2C5AC649-8DCB-4271-9E29-64D01FEEA124}"/>
    <cellStyle name="Input 3 2 17 4 2" xfId="28457" xr:uid="{011194EB-9441-4AD9-AE0A-FAA045682F48}"/>
    <cellStyle name="Input 3 2 17 4 3" xfId="28458" xr:uid="{9C03ACF0-A688-449B-B7F6-D656DA1E120C}"/>
    <cellStyle name="Input 3 2 17 5" xfId="28459" xr:uid="{2DB3EE94-8E9C-4D55-B780-82E097FC8348}"/>
    <cellStyle name="Input 3 2 17 5 2" xfId="28460" xr:uid="{FCE96BF5-1984-43AC-B339-C41C34F68418}"/>
    <cellStyle name="Input 3 2 17 5 3" xfId="28461" xr:uid="{00B1279D-CB18-4017-968F-7442961441A3}"/>
    <cellStyle name="Input 3 2 17 6" xfId="28462" xr:uid="{E8CC89E8-7340-4F0E-BA64-5050DFF6F0EF}"/>
    <cellStyle name="Input 3 2 17 6 2" xfId="28463" xr:uid="{AD6BBCDA-D3A4-48EA-84F9-22657A8D0DE3}"/>
    <cellStyle name="Input 3 2 17 6 3" xfId="28464" xr:uid="{14E07F7D-D758-49C0-98DB-1169332C8F6A}"/>
    <cellStyle name="Input 3 2 17 7" xfId="28465" xr:uid="{7DCFA5F0-1A03-49BE-BE27-E1FF5B3C0DFD}"/>
    <cellStyle name="Input 3 2 17 8" xfId="28466" xr:uid="{AF2CFAD1-D25B-4544-BC1E-6ACA0C97C55A}"/>
    <cellStyle name="Input 3 2 18" xfId="28467" xr:uid="{3BB16A80-2242-435B-9308-1D06C4A29E80}"/>
    <cellStyle name="Input 3 2 18 2" xfId="28468" xr:uid="{FF2D7161-2C2C-4C4D-86D2-4F2B3D738F5B}"/>
    <cellStyle name="Input 3 2 18 2 2" xfId="28469" xr:uid="{FC85C791-FFF4-4583-BF46-438A0C40D0AD}"/>
    <cellStyle name="Input 3 2 18 2 3" xfId="28470" xr:uid="{A6E1AD6A-323F-496D-A057-F4C1529DC12A}"/>
    <cellStyle name="Input 3 2 18 2 4" xfId="28471" xr:uid="{144301B9-6F1E-4483-B14F-4C0F9B178438}"/>
    <cellStyle name="Input 3 2 18 2 5" xfId="28472" xr:uid="{4D1FA453-14FE-4981-A3B4-2A4336C92516}"/>
    <cellStyle name="Input 3 2 18 2 6" xfId="28473" xr:uid="{AADCDB6D-0B37-4D4C-B03D-6D12B6176CAB}"/>
    <cellStyle name="Input 3 2 18 3" xfId="28474" xr:uid="{62B5D538-7E11-4E8E-8C6D-99BCD27EA21B}"/>
    <cellStyle name="Input 3 2 18 3 2" xfId="28475" xr:uid="{C4B6FF3C-EE02-4E95-9D8C-EC8AA072BE4F}"/>
    <cellStyle name="Input 3 2 18 3 3" xfId="28476" xr:uid="{B74A6815-F02E-4E23-A8E3-BEEEE31A176B}"/>
    <cellStyle name="Input 3 2 18 4" xfId="28477" xr:uid="{61CF074E-8A18-4864-82B6-58DCC6C02EF0}"/>
    <cellStyle name="Input 3 2 18 4 2" xfId="28478" xr:uid="{AF1B27A3-EB61-49E2-847E-0CFBB3402495}"/>
    <cellStyle name="Input 3 2 18 4 3" xfId="28479" xr:uid="{6B6F6A8B-6374-42BB-A0C3-A69F5AA7528D}"/>
    <cellStyle name="Input 3 2 18 5" xfId="28480" xr:uid="{765C18AC-8AE6-476A-A17B-5664872791B4}"/>
    <cellStyle name="Input 3 2 18 5 2" xfId="28481" xr:uid="{0D7FFB84-FD25-4FD5-BEC6-200FC8CEB445}"/>
    <cellStyle name="Input 3 2 18 5 3" xfId="28482" xr:uid="{05B46FDD-09C4-4371-B026-24CF22A96071}"/>
    <cellStyle name="Input 3 2 18 6" xfId="28483" xr:uid="{5EA84E79-208F-4B28-993E-390223BC9590}"/>
    <cellStyle name="Input 3 2 18 6 2" xfId="28484" xr:uid="{6ECEFAA8-584F-4678-B28F-17DBA778E221}"/>
    <cellStyle name="Input 3 2 18 6 3" xfId="28485" xr:uid="{19ACA58D-8B6A-4393-9A96-D587589B2C3F}"/>
    <cellStyle name="Input 3 2 18 7" xfId="28486" xr:uid="{0EE23F98-2839-40CB-922E-850919E69BBA}"/>
    <cellStyle name="Input 3 2 18 8" xfId="28487" xr:uid="{3DEAA6E0-496C-4BE7-BCD8-132C92B040BC}"/>
    <cellStyle name="Input 3 2 19" xfId="28488" xr:uid="{C435103C-BB55-490C-82B9-C7396BC0EEB2}"/>
    <cellStyle name="Input 3 2 19 2" xfId="28489" xr:uid="{6E9FDAD3-D5F0-4DFE-A55D-BDF6B1286104}"/>
    <cellStyle name="Input 3 2 19 2 2" xfId="28490" xr:uid="{EA063B5D-F2EE-4D4D-91C8-B0A12223CF27}"/>
    <cellStyle name="Input 3 2 19 2 3" xfId="28491" xr:uid="{9CC7629E-2ED0-4DE4-9857-139F2BB4605F}"/>
    <cellStyle name="Input 3 2 19 2 4" xfId="28492" xr:uid="{4A149760-B46F-4E44-87AB-2527E281E49C}"/>
    <cellStyle name="Input 3 2 19 2 5" xfId="28493" xr:uid="{87358625-75BD-4A06-B2AC-C9CA08208D5B}"/>
    <cellStyle name="Input 3 2 19 2 6" xfId="28494" xr:uid="{CADBF010-7702-42CA-9802-2A19C477F5B8}"/>
    <cellStyle name="Input 3 2 19 3" xfId="28495" xr:uid="{030A34A4-6B02-4DD6-89AC-2ADA17357FA8}"/>
    <cellStyle name="Input 3 2 19 3 2" xfId="28496" xr:uid="{3D41B37A-891A-4541-A526-C3B24C4093D2}"/>
    <cellStyle name="Input 3 2 19 3 3" xfId="28497" xr:uid="{507AF323-FE7B-44D5-8E99-E1A77CF68B2E}"/>
    <cellStyle name="Input 3 2 19 4" xfId="28498" xr:uid="{40C084D0-7D31-48A5-8083-B3959F951013}"/>
    <cellStyle name="Input 3 2 19 4 2" xfId="28499" xr:uid="{D5CB6AEC-BB52-40A2-8A17-B7FB087B3AD1}"/>
    <cellStyle name="Input 3 2 19 4 3" xfId="28500" xr:uid="{440B71FA-A737-4704-8622-C7E2922FEA9E}"/>
    <cellStyle name="Input 3 2 19 5" xfId="28501" xr:uid="{CD1AF1E8-5FAF-4676-A0A8-5E639D923429}"/>
    <cellStyle name="Input 3 2 19 5 2" xfId="28502" xr:uid="{2CC45E57-BEC2-48E1-9598-14B34E06DB38}"/>
    <cellStyle name="Input 3 2 19 5 3" xfId="28503" xr:uid="{EA21D735-1FDE-4873-8798-FD3C8F5DD6A0}"/>
    <cellStyle name="Input 3 2 19 6" xfId="28504" xr:uid="{EE5CAD7C-8BA7-4023-87D3-0F4CEF877256}"/>
    <cellStyle name="Input 3 2 19 6 2" xfId="28505" xr:uid="{826BC075-7CF7-4381-BA13-5184E060ED01}"/>
    <cellStyle name="Input 3 2 19 6 3" xfId="28506" xr:uid="{F4CE755F-064D-4E01-A610-FA9DBA125FD1}"/>
    <cellStyle name="Input 3 2 19 7" xfId="28507" xr:uid="{53277441-189F-4907-8E5E-50989FD44527}"/>
    <cellStyle name="Input 3 2 19 8" xfId="28508" xr:uid="{82777C39-A56B-498F-84ED-E9656B171762}"/>
    <cellStyle name="Input 3 2 2" xfId="28509" xr:uid="{A86AC21A-0D82-4974-9F17-1FA430EA01F0}"/>
    <cellStyle name="Input 3 2 2 10" xfId="28510" xr:uid="{E24B667B-CD79-4806-AEF8-AB692318A9E1}"/>
    <cellStyle name="Input 3 2 2 10 2" xfId="28511" xr:uid="{DB07A19D-C1CF-4356-B337-228B759C6DBE}"/>
    <cellStyle name="Input 3 2 2 10 2 2" xfId="28512" xr:uid="{23508C8D-E47C-4A80-AA7D-0B625E7CFF73}"/>
    <cellStyle name="Input 3 2 2 10 2 3" xfId="28513" xr:uid="{832FA767-E424-43C9-8413-9005622A704E}"/>
    <cellStyle name="Input 3 2 2 10 2 4" xfId="28514" xr:uid="{D838CDC2-A376-4CA1-9DC0-A6984BB7C4F6}"/>
    <cellStyle name="Input 3 2 2 10 2 5" xfId="28515" xr:uid="{752A22E9-88B6-4720-A03B-601AF829A1B1}"/>
    <cellStyle name="Input 3 2 2 10 2 6" xfId="28516" xr:uid="{DE5865FF-F2BE-4019-A65C-3689E46C88B0}"/>
    <cellStyle name="Input 3 2 2 10 3" xfId="28517" xr:uid="{79AA7304-CCD8-481C-B8E2-AEA12D1DB13D}"/>
    <cellStyle name="Input 3 2 2 10 3 2" xfId="28518" xr:uid="{0EE8E2BD-87F0-41A1-8933-165147FE2838}"/>
    <cellStyle name="Input 3 2 2 10 3 3" xfId="28519" xr:uid="{954605F2-D1FA-471C-84C2-9D905DC65E37}"/>
    <cellStyle name="Input 3 2 2 10 4" xfId="28520" xr:uid="{64D9AB85-9B23-4FCF-BD9B-C456D207DFD9}"/>
    <cellStyle name="Input 3 2 2 10 4 2" xfId="28521" xr:uid="{0CC7879E-8678-4F29-9D27-DE62F4C864EB}"/>
    <cellStyle name="Input 3 2 2 10 4 3" xfId="28522" xr:uid="{54DC4098-80CA-4520-A9F5-E013732CAE78}"/>
    <cellStyle name="Input 3 2 2 10 5" xfId="28523" xr:uid="{548F461F-7BCC-4F00-9FA2-740A98D509F4}"/>
    <cellStyle name="Input 3 2 2 10 5 2" xfId="28524" xr:uid="{0616DD82-B76E-48FE-9B15-197A0547F94D}"/>
    <cellStyle name="Input 3 2 2 10 5 3" xfId="28525" xr:uid="{7F1EDD63-B6EC-4ABD-A2B0-455D692C6471}"/>
    <cellStyle name="Input 3 2 2 10 6" xfId="28526" xr:uid="{EDC47461-C433-4165-A4BD-F2F41291E44A}"/>
    <cellStyle name="Input 3 2 2 10 6 2" xfId="28527" xr:uid="{3122F707-D5FD-4683-9870-B6C5F4CACA8A}"/>
    <cellStyle name="Input 3 2 2 10 6 3" xfId="28528" xr:uid="{8442B1DC-E255-4942-88E8-C4E45B0A6893}"/>
    <cellStyle name="Input 3 2 2 10 7" xfId="28529" xr:uid="{A45A0E80-E01C-484F-B965-AF69565DFFFC}"/>
    <cellStyle name="Input 3 2 2 10 8" xfId="28530" xr:uid="{CCD1EE7D-899D-470F-8AE5-75DEE69D5466}"/>
    <cellStyle name="Input 3 2 2 11" xfId="28531" xr:uid="{3BBDD4BC-43CC-46D3-86AD-A15EB6DF4ED2}"/>
    <cellStyle name="Input 3 2 2 11 2" xfId="28532" xr:uid="{8B1013BB-21E1-4B19-8AD1-DFA34033A3C4}"/>
    <cellStyle name="Input 3 2 2 11 2 2" xfId="28533" xr:uid="{01046802-6F0A-48F0-B6F5-6E822DCE8B8F}"/>
    <cellStyle name="Input 3 2 2 11 2 3" xfId="28534" xr:uid="{9786AB4B-53C0-4BA3-9FA5-0074DACCA58D}"/>
    <cellStyle name="Input 3 2 2 11 2 4" xfId="28535" xr:uid="{E65E41E7-AB61-4DA5-9320-8B7B5C7942FA}"/>
    <cellStyle name="Input 3 2 2 11 2 5" xfId="28536" xr:uid="{AF1F55A2-7802-42C7-B5A7-305DB51E7FB8}"/>
    <cellStyle name="Input 3 2 2 11 2 6" xfId="28537" xr:uid="{06D45C53-A4EF-4D1B-8F33-06B3A2EFA0C7}"/>
    <cellStyle name="Input 3 2 2 11 3" xfId="28538" xr:uid="{E725E1BA-230B-45F1-84B5-C105581FAC2C}"/>
    <cellStyle name="Input 3 2 2 11 3 2" xfId="28539" xr:uid="{28F70171-1F0B-4685-B158-2F7D41B8818F}"/>
    <cellStyle name="Input 3 2 2 11 3 3" xfId="28540" xr:uid="{8AD3F1AC-AFA9-4EE3-9FE9-AA8C549FECE4}"/>
    <cellStyle name="Input 3 2 2 11 4" xfId="28541" xr:uid="{E34B1EB9-48F4-4F96-A173-A5323695E47B}"/>
    <cellStyle name="Input 3 2 2 11 4 2" xfId="28542" xr:uid="{B538B51D-6D3C-41A4-8ED6-A39D28299158}"/>
    <cellStyle name="Input 3 2 2 11 4 3" xfId="28543" xr:uid="{DC0B5469-5318-43E5-A13D-50CBC7D49E82}"/>
    <cellStyle name="Input 3 2 2 11 5" xfId="28544" xr:uid="{6A5FEA25-D3F3-4F91-93E6-1FB48752319A}"/>
    <cellStyle name="Input 3 2 2 11 5 2" xfId="28545" xr:uid="{3780CE48-60EC-4B5A-8563-C135B3AD896C}"/>
    <cellStyle name="Input 3 2 2 11 5 3" xfId="28546" xr:uid="{6A359C6A-456E-43B1-A366-11D239EA93BE}"/>
    <cellStyle name="Input 3 2 2 11 6" xfId="28547" xr:uid="{FDD2EEE8-EB9F-4B2E-987C-A2CADCF983F5}"/>
    <cellStyle name="Input 3 2 2 11 6 2" xfId="28548" xr:uid="{3A1863FA-786A-4EBA-A54C-5BCD00488D6C}"/>
    <cellStyle name="Input 3 2 2 11 6 3" xfId="28549" xr:uid="{14A927C4-DFEE-484C-9CAF-915B840A1DF1}"/>
    <cellStyle name="Input 3 2 2 11 7" xfId="28550" xr:uid="{C60F80A1-B1F5-4021-A368-D8D4FF38ADC0}"/>
    <cellStyle name="Input 3 2 2 11 8" xfId="28551" xr:uid="{1BC87A25-6433-4520-A6E7-85B870A6BF1C}"/>
    <cellStyle name="Input 3 2 2 12" xfId="28552" xr:uid="{2EC3CC71-F854-428F-95AC-C9A8FD5B9214}"/>
    <cellStyle name="Input 3 2 2 12 2" xfId="28553" xr:uid="{621BF54C-F378-4568-87DC-0E7685214845}"/>
    <cellStyle name="Input 3 2 2 12 2 2" xfId="28554" xr:uid="{6BF9104A-C47A-431F-8AFD-27BA9431F152}"/>
    <cellStyle name="Input 3 2 2 12 2 3" xfId="28555" xr:uid="{5E3F54CD-64AB-474F-8AB4-A57DF011D20A}"/>
    <cellStyle name="Input 3 2 2 12 2 4" xfId="28556" xr:uid="{60D710AF-2BAF-4105-B07F-37DC26C20D2D}"/>
    <cellStyle name="Input 3 2 2 12 2 5" xfId="28557" xr:uid="{E2AADEC5-6DD5-4778-AA5B-41EF316D580C}"/>
    <cellStyle name="Input 3 2 2 12 2 6" xfId="28558" xr:uid="{B5A34947-347F-421B-B9B9-F7C2CD50FD0D}"/>
    <cellStyle name="Input 3 2 2 12 3" xfId="28559" xr:uid="{C1352539-7A6E-40D3-A61E-B387AB7140EA}"/>
    <cellStyle name="Input 3 2 2 12 3 2" xfId="28560" xr:uid="{DCCA35C1-C471-4EC5-B692-ED3CC83BA05A}"/>
    <cellStyle name="Input 3 2 2 12 3 3" xfId="28561" xr:uid="{0AA51AF7-DCAB-4F5D-9AE1-663E240F50BF}"/>
    <cellStyle name="Input 3 2 2 12 4" xfId="28562" xr:uid="{A0A8121D-94C4-4EF3-9AE3-7A80CE247D58}"/>
    <cellStyle name="Input 3 2 2 12 4 2" xfId="28563" xr:uid="{5951EA6C-1619-43A2-A5A1-1253715C49A7}"/>
    <cellStyle name="Input 3 2 2 12 4 3" xfId="28564" xr:uid="{CFFD0D3F-0C9D-4C9A-8101-9358E2804120}"/>
    <cellStyle name="Input 3 2 2 12 5" xfId="28565" xr:uid="{CC46BCAA-A3B1-44C9-8891-C3D0451C9E0A}"/>
    <cellStyle name="Input 3 2 2 12 5 2" xfId="28566" xr:uid="{935E8F29-0761-4817-814E-7EF7E555BE5F}"/>
    <cellStyle name="Input 3 2 2 12 5 3" xfId="28567" xr:uid="{CF45C548-EFA1-44A2-9838-47E0D9E7FBFE}"/>
    <cellStyle name="Input 3 2 2 12 6" xfId="28568" xr:uid="{C24CE446-FF0B-4C1C-B499-50EE3010D3F1}"/>
    <cellStyle name="Input 3 2 2 12 6 2" xfId="28569" xr:uid="{4092BA19-3E82-4B5C-8C8C-43B139C8EE6D}"/>
    <cellStyle name="Input 3 2 2 12 6 3" xfId="28570" xr:uid="{FF15F468-ADC8-4700-B50A-679A9372A493}"/>
    <cellStyle name="Input 3 2 2 12 7" xfId="28571" xr:uid="{016FD1DE-1183-4527-AA16-0BAE7527D2D4}"/>
    <cellStyle name="Input 3 2 2 12 8" xfId="28572" xr:uid="{45DA8D16-CDF5-4D5B-B7A2-AAF1541E9B6F}"/>
    <cellStyle name="Input 3 2 2 13" xfId="28573" xr:uid="{562D86A4-5801-40DD-8D18-F5BAD3EC0B0B}"/>
    <cellStyle name="Input 3 2 2 13 2" xfId="28574" xr:uid="{52EFDC19-DF2C-42E2-A522-E316E9AD5B79}"/>
    <cellStyle name="Input 3 2 2 13 2 2" xfId="28575" xr:uid="{45397E6A-0DFB-454C-BDE7-F16BD85820CA}"/>
    <cellStyle name="Input 3 2 2 13 2 3" xfId="28576" xr:uid="{48D619FD-786E-4C27-9F34-426044F33C53}"/>
    <cellStyle name="Input 3 2 2 13 2 4" xfId="28577" xr:uid="{D66EDDEB-AFA8-4F0B-938E-F0FD7DF099AB}"/>
    <cellStyle name="Input 3 2 2 13 2 5" xfId="28578" xr:uid="{3951ED46-9D9B-441C-B8B1-D0FBF973FF9F}"/>
    <cellStyle name="Input 3 2 2 13 2 6" xfId="28579" xr:uid="{72AA39C4-7CE2-4A18-974C-11ECA7C66B5A}"/>
    <cellStyle name="Input 3 2 2 13 3" xfId="28580" xr:uid="{48FC11D3-A51D-42DE-A281-BA655BF07948}"/>
    <cellStyle name="Input 3 2 2 13 3 2" xfId="28581" xr:uid="{084E9E65-4B74-4B7A-BF0D-A0F17AA6D190}"/>
    <cellStyle name="Input 3 2 2 13 3 3" xfId="28582" xr:uid="{E89A4083-84A4-417B-9930-52A2588C66A0}"/>
    <cellStyle name="Input 3 2 2 13 4" xfId="28583" xr:uid="{6BDEAB69-0756-4A45-A287-11702A0D9B7E}"/>
    <cellStyle name="Input 3 2 2 13 4 2" xfId="28584" xr:uid="{91F0E07D-D0F4-4000-96FC-F26E52FD246D}"/>
    <cellStyle name="Input 3 2 2 13 4 3" xfId="28585" xr:uid="{903F5550-7663-42ED-9A4C-615A31DA05A7}"/>
    <cellStyle name="Input 3 2 2 13 5" xfId="28586" xr:uid="{DA496B7C-87DA-4AAC-9565-7D47C5704AC7}"/>
    <cellStyle name="Input 3 2 2 13 5 2" xfId="28587" xr:uid="{D4A643F9-DB44-4CDF-889F-5D1198246EEF}"/>
    <cellStyle name="Input 3 2 2 13 5 3" xfId="28588" xr:uid="{F4FBFCB2-2584-40B9-9C74-1900AF41F190}"/>
    <cellStyle name="Input 3 2 2 13 6" xfId="28589" xr:uid="{4A1B33A0-4937-47BE-93E3-B2AC246D82DA}"/>
    <cellStyle name="Input 3 2 2 13 6 2" xfId="28590" xr:uid="{E7807BAE-728F-4826-AF89-BBBEC1F943EA}"/>
    <cellStyle name="Input 3 2 2 13 6 3" xfId="28591" xr:uid="{C0D32917-FC88-408D-935D-88BB526943B7}"/>
    <cellStyle name="Input 3 2 2 13 7" xfId="28592" xr:uid="{E6ECF163-4AA9-4C4F-B3EC-22EEE29EC82C}"/>
    <cellStyle name="Input 3 2 2 13 8" xfId="28593" xr:uid="{2ADDFD90-AD06-4F6B-8BF4-B3A63DABFDD0}"/>
    <cellStyle name="Input 3 2 2 14" xfId="28594" xr:uid="{BFA8909B-28BD-4688-B48D-78E2979235F3}"/>
    <cellStyle name="Input 3 2 2 14 2" xfId="28595" xr:uid="{F12A34DF-F58D-42E8-B773-2BA0D0AD1B51}"/>
    <cellStyle name="Input 3 2 2 14 2 2" xfId="28596" xr:uid="{2AA6BC11-E7EA-4ADB-805D-F4D3847F1A37}"/>
    <cellStyle name="Input 3 2 2 14 2 3" xfId="28597" xr:uid="{2ADE93FC-D324-4653-9CF3-2EEF0096616C}"/>
    <cellStyle name="Input 3 2 2 14 2 4" xfId="28598" xr:uid="{0173EA71-EF18-4CBF-B04B-B5937DDAF0B4}"/>
    <cellStyle name="Input 3 2 2 14 2 5" xfId="28599" xr:uid="{8F1C4C77-0901-43FD-A472-C192FC58786C}"/>
    <cellStyle name="Input 3 2 2 14 2 6" xfId="28600" xr:uid="{DBF267C0-AE82-4DFB-B2AF-55BD4B1BF6EF}"/>
    <cellStyle name="Input 3 2 2 14 3" xfId="28601" xr:uid="{EDB4F28F-8E52-4B43-B9CE-F88D777C99E4}"/>
    <cellStyle name="Input 3 2 2 14 3 2" xfId="28602" xr:uid="{AA76E329-E28B-4996-ADC3-FF6FAF718492}"/>
    <cellStyle name="Input 3 2 2 14 3 3" xfId="28603" xr:uid="{53ECBA6F-1AA7-45C6-AB6A-BFEB045C1C33}"/>
    <cellStyle name="Input 3 2 2 14 4" xfId="28604" xr:uid="{11A0E342-2CF8-43EC-B599-F5A50F8DC6B8}"/>
    <cellStyle name="Input 3 2 2 14 4 2" xfId="28605" xr:uid="{2C8F272A-E56D-49BA-AB5F-DAB9934E2C56}"/>
    <cellStyle name="Input 3 2 2 14 4 3" xfId="28606" xr:uid="{22A4F846-BC2F-40C9-A5EF-ED740A736E80}"/>
    <cellStyle name="Input 3 2 2 14 5" xfId="28607" xr:uid="{B6D960A2-651D-438C-A9A5-9C672B0FD483}"/>
    <cellStyle name="Input 3 2 2 14 5 2" xfId="28608" xr:uid="{2301111D-0816-46B9-BE58-0B2C6407E9FE}"/>
    <cellStyle name="Input 3 2 2 14 5 3" xfId="28609" xr:uid="{794AA6C3-B687-42BE-B3A7-371D1F82CECA}"/>
    <cellStyle name="Input 3 2 2 14 6" xfId="28610" xr:uid="{00228C5E-D321-493D-947F-FBC9646F8547}"/>
    <cellStyle name="Input 3 2 2 14 6 2" xfId="28611" xr:uid="{DA801A18-F7EB-4CFC-9379-BA1086127785}"/>
    <cellStyle name="Input 3 2 2 14 6 3" xfId="28612" xr:uid="{9865036E-8540-4386-BC5A-D1CC0B33B4C1}"/>
    <cellStyle name="Input 3 2 2 14 7" xfId="28613" xr:uid="{54E2A250-FEE6-411F-9696-702619FBCDF2}"/>
    <cellStyle name="Input 3 2 2 14 8" xfId="28614" xr:uid="{55BB9F29-8EAE-41D1-AA23-E98142518C60}"/>
    <cellStyle name="Input 3 2 2 15" xfId="28615" xr:uid="{15EB6D54-EB89-4817-A1F7-3C3FE9470FD7}"/>
    <cellStyle name="Input 3 2 2 15 2" xfId="28616" xr:uid="{59AD4435-738E-41BA-B397-E8BAB375D218}"/>
    <cellStyle name="Input 3 2 2 15 2 2" xfId="28617" xr:uid="{7E0E2590-C700-4279-954B-5806D5453290}"/>
    <cellStyle name="Input 3 2 2 15 2 3" xfId="28618" xr:uid="{A9B2DD01-3000-41A2-969B-97BD452EFB71}"/>
    <cellStyle name="Input 3 2 2 15 2 4" xfId="28619" xr:uid="{DD9125AB-B820-44C1-A25D-10425B67283C}"/>
    <cellStyle name="Input 3 2 2 15 2 5" xfId="28620" xr:uid="{1AC6B399-2939-46A1-9644-5F9101C50DEB}"/>
    <cellStyle name="Input 3 2 2 15 2 6" xfId="28621" xr:uid="{FD26E1DB-FC40-4C75-BE08-006739012270}"/>
    <cellStyle name="Input 3 2 2 15 3" xfId="28622" xr:uid="{F4353B2F-B017-450B-A516-DEB24C6E21D9}"/>
    <cellStyle name="Input 3 2 2 15 3 2" xfId="28623" xr:uid="{503C6F08-0AC8-4D67-9AC5-3914B0610173}"/>
    <cellStyle name="Input 3 2 2 15 3 3" xfId="28624" xr:uid="{39726866-7A15-42D0-8BDE-8BD5DDA6BB38}"/>
    <cellStyle name="Input 3 2 2 15 4" xfId="28625" xr:uid="{FC2A78C9-B7EC-4BB6-B145-C2A6316CB343}"/>
    <cellStyle name="Input 3 2 2 15 4 2" xfId="28626" xr:uid="{90393E28-FDAC-42D2-9FAD-C768B3F333FE}"/>
    <cellStyle name="Input 3 2 2 15 4 3" xfId="28627" xr:uid="{7A0B3356-1E5B-49BE-AE57-3EE87702FB15}"/>
    <cellStyle name="Input 3 2 2 15 5" xfId="28628" xr:uid="{435E2162-E472-48F3-91E2-3F69F6BD818B}"/>
    <cellStyle name="Input 3 2 2 15 5 2" xfId="28629" xr:uid="{7BB8E8F0-4DC2-455B-90F7-2209EE7766DD}"/>
    <cellStyle name="Input 3 2 2 15 5 3" xfId="28630" xr:uid="{1E72D7B0-AAFB-4087-AEAD-7202F5CCA301}"/>
    <cellStyle name="Input 3 2 2 15 6" xfId="28631" xr:uid="{4E3EA34F-0C41-415B-91F1-C54E16C610AF}"/>
    <cellStyle name="Input 3 2 2 15 6 2" xfId="28632" xr:uid="{B716205D-7C28-4CCA-9717-71DD2357FD07}"/>
    <cellStyle name="Input 3 2 2 15 6 3" xfId="28633" xr:uid="{1F5CA81B-9A68-4DC3-A83C-FD9ED99D0978}"/>
    <cellStyle name="Input 3 2 2 15 7" xfId="28634" xr:uid="{88E7E920-2F73-4BF5-B8FA-3F69E7A2C3C5}"/>
    <cellStyle name="Input 3 2 2 15 8" xfId="28635" xr:uid="{B0C9062F-820C-455D-BAE1-5DADD438F55A}"/>
    <cellStyle name="Input 3 2 2 16" xfId="28636" xr:uid="{801271C8-3437-4223-860B-B5118A175FA1}"/>
    <cellStyle name="Input 3 2 2 16 2" xfId="28637" xr:uid="{B1A3B6B7-B0F3-41E8-BB77-6DC96433AF31}"/>
    <cellStyle name="Input 3 2 2 16 2 2" xfId="28638" xr:uid="{D0D2875A-3018-4F3F-8992-8D411E5544F8}"/>
    <cellStyle name="Input 3 2 2 16 2 3" xfId="28639" xr:uid="{E9B00072-FB96-4217-8BBD-3F03031EA87B}"/>
    <cellStyle name="Input 3 2 2 16 2 4" xfId="28640" xr:uid="{5F4B30D2-259F-4461-9CDB-C7E1669DB159}"/>
    <cellStyle name="Input 3 2 2 16 2 5" xfId="28641" xr:uid="{E2A5F17A-1F0D-4088-B7F2-D531945FCC21}"/>
    <cellStyle name="Input 3 2 2 16 2 6" xfId="28642" xr:uid="{CFB43F9F-7340-47F3-967C-060CD712F72A}"/>
    <cellStyle name="Input 3 2 2 16 3" xfId="28643" xr:uid="{AF438E58-3396-4EA8-B723-8E69AC48145F}"/>
    <cellStyle name="Input 3 2 2 16 3 2" xfId="28644" xr:uid="{22ACE0F7-748C-4F04-9E46-AD22B01C9A6B}"/>
    <cellStyle name="Input 3 2 2 16 3 3" xfId="28645" xr:uid="{D6621FB7-5760-48AF-9707-21B33A388FFC}"/>
    <cellStyle name="Input 3 2 2 16 4" xfId="28646" xr:uid="{A2277DDA-C348-4E9F-BF5B-96CEEAF45852}"/>
    <cellStyle name="Input 3 2 2 16 4 2" xfId="28647" xr:uid="{2027F844-B2D7-4404-A75B-FE68AE25D4A0}"/>
    <cellStyle name="Input 3 2 2 16 4 3" xfId="28648" xr:uid="{3050DAD0-E54F-46FF-A002-87927A799F49}"/>
    <cellStyle name="Input 3 2 2 16 5" xfId="28649" xr:uid="{05724E33-45FE-46F5-9174-29BD98029557}"/>
    <cellStyle name="Input 3 2 2 16 5 2" xfId="28650" xr:uid="{2D44C56F-E947-41D0-81B4-2BA6CDA27380}"/>
    <cellStyle name="Input 3 2 2 16 5 3" xfId="28651" xr:uid="{2160F6F1-EAF2-43FD-8FB2-4A6E2BDC049F}"/>
    <cellStyle name="Input 3 2 2 16 6" xfId="28652" xr:uid="{DF65770F-2C81-4482-BA61-530602B9708F}"/>
    <cellStyle name="Input 3 2 2 16 6 2" xfId="28653" xr:uid="{EE654486-023C-4BCA-9B2F-2D87547FEC9B}"/>
    <cellStyle name="Input 3 2 2 16 6 3" xfId="28654" xr:uid="{B2228D62-7810-4A2A-82FA-F35799B26026}"/>
    <cellStyle name="Input 3 2 2 16 7" xfId="28655" xr:uid="{D50BD717-7C21-417A-AD5D-E30120DE2005}"/>
    <cellStyle name="Input 3 2 2 16 8" xfId="28656" xr:uid="{33525088-EC52-468A-BA78-BD7A199E30D6}"/>
    <cellStyle name="Input 3 2 2 17" xfId="28657" xr:uid="{0C9529F2-0733-4E0F-B175-A78549042D65}"/>
    <cellStyle name="Input 3 2 2 17 2" xfId="28658" xr:uid="{A65664F1-CF7F-4E2D-9704-767F7A8A8AFF}"/>
    <cellStyle name="Input 3 2 2 17 2 2" xfId="28659" xr:uid="{AFED32AF-771C-4139-869E-44E9B522188A}"/>
    <cellStyle name="Input 3 2 2 17 2 3" xfId="28660" xr:uid="{7A0C6962-849D-4AF3-91BB-6971EA473D15}"/>
    <cellStyle name="Input 3 2 2 17 2 4" xfId="28661" xr:uid="{D9808D89-EE17-4B9E-8FA0-391A6A53B59C}"/>
    <cellStyle name="Input 3 2 2 17 2 5" xfId="28662" xr:uid="{BDDE51CB-4EB0-43BC-AD8C-AED573974BC9}"/>
    <cellStyle name="Input 3 2 2 17 2 6" xfId="28663" xr:uid="{059C1D91-CE7D-4F7B-8431-92AA291E8B6C}"/>
    <cellStyle name="Input 3 2 2 17 3" xfId="28664" xr:uid="{D91F5ADE-56A5-46F3-B58E-03D16E7D59FB}"/>
    <cellStyle name="Input 3 2 2 17 3 2" xfId="28665" xr:uid="{74E8B097-BA46-45F0-8B90-DED1653D8A39}"/>
    <cellStyle name="Input 3 2 2 17 3 3" xfId="28666" xr:uid="{DDE7EB43-B537-4649-B128-F6DFE5BE341A}"/>
    <cellStyle name="Input 3 2 2 17 4" xfId="28667" xr:uid="{C0E37CD5-BF27-47DF-80EA-D55382FFCEFB}"/>
    <cellStyle name="Input 3 2 2 17 4 2" xfId="28668" xr:uid="{923302F9-483A-49C0-AC75-28C008C27CA0}"/>
    <cellStyle name="Input 3 2 2 17 4 3" xfId="28669" xr:uid="{4B299219-CAA3-4ACF-8C3E-6B01A0A77369}"/>
    <cellStyle name="Input 3 2 2 17 5" xfId="28670" xr:uid="{E8020B56-16B2-4817-9D27-EC3BFE2AA4AA}"/>
    <cellStyle name="Input 3 2 2 17 5 2" xfId="28671" xr:uid="{45664D42-CCD3-4605-8D80-C09C6BC4D38D}"/>
    <cellStyle name="Input 3 2 2 17 5 3" xfId="28672" xr:uid="{86BCFFF3-B0BA-4A57-AE15-0B3B2EFF2BA6}"/>
    <cellStyle name="Input 3 2 2 17 6" xfId="28673" xr:uid="{8F420A8E-1B0D-4673-97CC-A2018063318C}"/>
    <cellStyle name="Input 3 2 2 17 6 2" xfId="28674" xr:uid="{306E718D-8CE8-4642-BB29-E599122D40DF}"/>
    <cellStyle name="Input 3 2 2 17 6 3" xfId="28675" xr:uid="{5737C1FB-C733-4288-9200-F4E1162637D6}"/>
    <cellStyle name="Input 3 2 2 17 7" xfId="28676" xr:uid="{23B949D3-D81A-467B-B93E-A8C6E6EBA114}"/>
    <cellStyle name="Input 3 2 2 17 8" xfId="28677" xr:uid="{1CFD22F2-40FD-4299-BD5B-835EFCFAA9BE}"/>
    <cellStyle name="Input 3 2 2 18" xfId="28678" xr:uid="{929A29BD-A6D9-48B3-873D-AC2DA9471823}"/>
    <cellStyle name="Input 3 2 2 18 2" xfId="28679" xr:uid="{D0CD3F50-7AC2-4C15-948F-57027FE10A4A}"/>
    <cellStyle name="Input 3 2 2 18 2 2" xfId="28680" xr:uid="{54FC595E-F6F7-406F-894B-3BE3887D6506}"/>
    <cellStyle name="Input 3 2 2 18 2 3" xfId="28681" xr:uid="{409AB865-2DB4-4BDE-8268-282C5CB6A6F7}"/>
    <cellStyle name="Input 3 2 2 18 2 4" xfId="28682" xr:uid="{BA216192-8383-4E84-A5B2-845E25B7B94C}"/>
    <cellStyle name="Input 3 2 2 18 2 5" xfId="28683" xr:uid="{BCC949D2-CC21-4978-8A95-974BE4450460}"/>
    <cellStyle name="Input 3 2 2 18 2 6" xfId="28684" xr:uid="{825482C8-FDCD-4F03-8834-6C5EAF5396E9}"/>
    <cellStyle name="Input 3 2 2 18 3" xfId="28685" xr:uid="{48639056-881B-40DF-96C1-59D8984274D9}"/>
    <cellStyle name="Input 3 2 2 18 3 2" xfId="28686" xr:uid="{79673912-BE2D-4BB4-A39B-F47C7BADD295}"/>
    <cellStyle name="Input 3 2 2 18 3 3" xfId="28687" xr:uid="{B75B0F40-E309-48D8-B673-0F1597D3D940}"/>
    <cellStyle name="Input 3 2 2 18 4" xfId="28688" xr:uid="{EAE6B2C3-35A9-4C5C-B1C7-F4A8706A9AC4}"/>
    <cellStyle name="Input 3 2 2 18 4 2" xfId="28689" xr:uid="{880663EA-D9C4-4159-81ED-287DF6EC6527}"/>
    <cellStyle name="Input 3 2 2 18 4 3" xfId="28690" xr:uid="{A8C6B36C-105E-4911-8FB5-BB0F0975207C}"/>
    <cellStyle name="Input 3 2 2 18 5" xfId="28691" xr:uid="{F2C66936-BBBF-4919-BB0E-CFE7A90C5373}"/>
    <cellStyle name="Input 3 2 2 18 5 2" xfId="28692" xr:uid="{CF16D42A-011F-4CFF-85E7-F144240257FB}"/>
    <cellStyle name="Input 3 2 2 18 5 3" xfId="28693" xr:uid="{50FFA227-4B66-4E9B-8859-8854AA829B94}"/>
    <cellStyle name="Input 3 2 2 18 6" xfId="28694" xr:uid="{658F237C-1DB1-4EC1-8404-3342C03616BE}"/>
    <cellStyle name="Input 3 2 2 18 6 2" xfId="28695" xr:uid="{4348BAA7-CC7C-446B-A514-738261E46497}"/>
    <cellStyle name="Input 3 2 2 18 6 3" xfId="28696" xr:uid="{9D5143FB-C966-456F-8F12-3EEDAFD0AF01}"/>
    <cellStyle name="Input 3 2 2 18 7" xfId="28697" xr:uid="{95824B5A-67EF-4923-91FD-E982B161295C}"/>
    <cellStyle name="Input 3 2 2 18 8" xfId="28698" xr:uid="{64E59342-7881-4C76-BEED-F3705B729E2F}"/>
    <cellStyle name="Input 3 2 2 19" xfId="28699" xr:uid="{00D6E0ED-10DB-4455-B949-136C18551C64}"/>
    <cellStyle name="Input 3 2 2 19 2" xfId="28700" xr:uid="{67DEEF4F-1011-466A-9BAA-B27A842921F8}"/>
    <cellStyle name="Input 3 2 2 19 2 2" xfId="28701" xr:uid="{82D53FD5-E43E-4AD2-B615-7EE9922288E4}"/>
    <cellStyle name="Input 3 2 2 19 2 3" xfId="28702" xr:uid="{CCF4E4BA-70EE-484D-A7BC-3636BA00D9BB}"/>
    <cellStyle name="Input 3 2 2 19 2 4" xfId="28703" xr:uid="{B2868117-5EB8-41E6-83C3-D643F4AE9D7C}"/>
    <cellStyle name="Input 3 2 2 19 2 5" xfId="28704" xr:uid="{38155ED2-7796-4C4C-A4C6-63E08A018CF9}"/>
    <cellStyle name="Input 3 2 2 19 2 6" xfId="28705" xr:uid="{240F6FBB-A0F7-414B-B682-7C62CA871526}"/>
    <cellStyle name="Input 3 2 2 19 3" xfId="28706" xr:uid="{04F2A093-169D-4F99-8A11-4D06772D9CC1}"/>
    <cellStyle name="Input 3 2 2 19 3 2" xfId="28707" xr:uid="{DB1CD4DB-1B4E-4DE3-A804-9852227A1DA6}"/>
    <cellStyle name="Input 3 2 2 19 3 3" xfId="28708" xr:uid="{01F5994C-047F-497F-80D9-AB435DC2728D}"/>
    <cellStyle name="Input 3 2 2 19 4" xfId="28709" xr:uid="{6D46230D-8E9F-4BC3-BE58-07BCAB990150}"/>
    <cellStyle name="Input 3 2 2 19 4 2" xfId="28710" xr:uid="{2830F982-D1A2-4BD8-90D4-6D791675D01D}"/>
    <cellStyle name="Input 3 2 2 19 4 3" xfId="28711" xr:uid="{36E5F193-5BE0-42CF-A395-A91701BF4017}"/>
    <cellStyle name="Input 3 2 2 19 5" xfId="28712" xr:uid="{AE1A5E99-C3BF-4681-A771-1EE7E1A11409}"/>
    <cellStyle name="Input 3 2 2 19 5 2" xfId="28713" xr:uid="{BB1D530D-AF73-46BB-A54D-25BBA90FFBE3}"/>
    <cellStyle name="Input 3 2 2 19 5 3" xfId="28714" xr:uid="{31D44772-6C32-4B71-8CFD-0BAB0C1EF754}"/>
    <cellStyle name="Input 3 2 2 19 6" xfId="28715" xr:uid="{9AACCBD0-7355-4242-B2E1-374264C22201}"/>
    <cellStyle name="Input 3 2 2 19 6 2" xfId="28716" xr:uid="{5DAB8FF9-140D-418C-BEF4-FF3E8BC29BF2}"/>
    <cellStyle name="Input 3 2 2 19 6 3" xfId="28717" xr:uid="{1FF663A9-57A8-4521-AA81-57ACAF596307}"/>
    <cellStyle name="Input 3 2 2 19 7" xfId="28718" xr:uid="{CA0AE144-A662-43AF-A466-B21AB75C346E}"/>
    <cellStyle name="Input 3 2 2 19 8" xfId="28719" xr:uid="{F22E9C34-82B0-4D13-BACA-552B094580B4}"/>
    <cellStyle name="Input 3 2 2 2" xfId="28720" xr:uid="{93293E17-1D95-49CA-BA01-088140DB040F}"/>
    <cellStyle name="Input 3 2 2 2 2" xfId="28721" xr:uid="{372F10B5-286C-43EA-BE48-DB1BFA7AF0A5}"/>
    <cellStyle name="Input 3 2 2 2 2 2" xfId="28722" xr:uid="{87D44B1E-1BDF-4FF9-8AAA-53EF56BDF3A2}"/>
    <cellStyle name="Input 3 2 2 2 2 3" xfId="28723" xr:uid="{56001888-CB22-427F-858B-1CB789F81E3C}"/>
    <cellStyle name="Input 3 2 2 2 2 4" xfId="28724" xr:uid="{70A2301D-F05F-4E02-8302-3E5677C7A690}"/>
    <cellStyle name="Input 3 2 2 2 2 5" xfId="28725" xr:uid="{812C938A-4F0D-4DFC-BB37-6BFF4781E386}"/>
    <cellStyle name="Input 3 2 2 2 2 6" xfId="28726" xr:uid="{CC24AEA6-5BD1-4C84-BBC1-B995FC2794CD}"/>
    <cellStyle name="Input 3 2 2 2 3" xfId="28727" xr:uid="{F28F408E-583F-4B06-802A-A55E3D1C9724}"/>
    <cellStyle name="Input 3 2 2 2 3 2" xfId="28728" xr:uid="{28EE01C1-C57B-4422-94CB-EACDAD21B1E9}"/>
    <cellStyle name="Input 3 2 2 2 3 3" xfId="28729" xr:uid="{D8FABFB7-1F8E-47C9-A1A9-86CB080E4026}"/>
    <cellStyle name="Input 3 2 2 2 4" xfId="28730" xr:uid="{C0BCB8E6-0A0C-45C8-B3C9-1C9C4659D8BB}"/>
    <cellStyle name="Input 3 2 2 2 4 2" xfId="28731" xr:uid="{137644D3-680E-4B4A-B439-19DF6BB1ACF1}"/>
    <cellStyle name="Input 3 2 2 2 4 3" xfId="28732" xr:uid="{72E551B5-FCCA-47EF-A636-D8D938C481C5}"/>
    <cellStyle name="Input 3 2 2 2 5" xfId="28733" xr:uid="{C7D509FA-9FA4-42D8-9AA2-F9BA3AC00CCA}"/>
    <cellStyle name="Input 3 2 2 2 5 2" xfId="28734" xr:uid="{BD796A00-07EE-4C72-8F0A-D3A48676BF3F}"/>
    <cellStyle name="Input 3 2 2 2 5 3" xfId="28735" xr:uid="{48D6B76E-133E-4B32-9132-D048B765C213}"/>
    <cellStyle name="Input 3 2 2 2 6" xfId="28736" xr:uid="{62F5B4F7-C5F9-41D5-807C-D561A8BB9776}"/>
    <cellStyle name="Input 3 2 2 2 6 2" xfId="28737" xr:uid="{3AF99F81-CA2E-4FEE-81F9-5A0C29ACD1B3}"/>
    <cellStyle name="Input 3 2 2 2 6 3" xfId="28738" xr:uid="{60E086A0-C5F6-438D-8FAD-2ACF965B7F95}"/>
    <cellStyle name="Input 3 2 2 2 7" xfId="28739" xr:uid="{81D8B08F-9F46-468E-BA0B-5D227837769A}"/>
    <cellStyle name="Input 3 2 2 2 8" xfId="28740" xr:uid="{74A3D50F-C9C3-4807-AFA9-00396CB488F8}"/>
    <cellStyle name="Input 3 2 2 20" xfId="28741" xr:uid="{48AF61D1-09B5-4D7B-B1EC-EE528B1B7E19}"/>
    <cellStyle name="Input 3 2 2 20 2" xfId="28742" xr:uid="{FE81409D-AF2D-4A81-BD3F-599FABBD8F0A}"/>
    <cellStyle name="Input 3 2 2 20 2 2" xfId="28743" xr:uid="{263F944D-7BA4-4F97-ADC9-A23294D2A5FF}"/>
    <cellStyle name="Input 3 2 2 20 2 3" xfId="28744" xr:uid="{ECEEE081-BD55-451E-9429-9936743DA9B5}"/>
    <cellStyle name="Input 3 2 2 20 2 4" xfId="28745" xr:uid="{5B1705E3-3307-488D-8FBF-687C29505AB0}"/>
    <cellStyle name="Input 3 2 2 20 2 5" xfId="28746" xr:uid="{A67D20E1-6998-4BB9-AE07-E441AE2BB367}"/>
    <cellStyle name="Input 3 2 2 20 2 6" xfId="28747" xr:uid="{E40E8EED-209D-40EA-8105-9EC784AFA7C1}"/>
    <cellStyle name="Input 3 2 2 20 3" xfId="28748" xr:uid="{D14F4182-5799-466A-9464-0E4F8DA7AF89}"/>
    <cellStyle name="Input 3 2 2 20 3 2" xfId="28749" xr:uid="{F60E89DD-D7EE-47AA-A943-72AF81390A49}"/>
    <cellStyle name="Input 3 2 2 20 3 3" xfId="28750" xr:uid="{86A90ED1-332A-4B76-AB99-EB087AA2CF47}"/>
    <cellStyle name="Input 3 2 2 20 4" xfId="28751" xr:uid="{17EB8483-D9C8-4BE3-A709-8AFA71C6B789}"/>
    <cellStyle name="Input 3 2 2 20 4 2" xfId="28752" xr:uid="{960F4C32-2C32-4500-82B0-8E0FA502213D}"/>
    <cellStyle name="Input 3 2 2 20 4 3" xfId="28753" xr:uid="{E512A292-CC4A-464F-9A87-F163C30D9F7E}"/>
    <cellStyle name="Input 3 2 2 20 5" xfId="28754" xr:uid="{2A007180-D870-44E3-AA35-3A88AF7693DF}"/>
    <cellStyle name="Input 3 2 2 20 5 2" xfId="28755" xr:uid="{DB2BFE91-D587-40E3-BB2B-CD10124BE14F}"/>
    <cellStyle name="Input 3 2 2 20 5 3" xfId="28756" xr:uid="{CF5078C5-3DE6-4A99-8E1B-A65ACACAF271}"/>
    <cellStyle name="Input 3 2 2 20 6" xfId="28757" xr:uid="{4B9E634C-ADA8-4B1B-9FFE-5CEE61CA5EED}"/>
    <cellStyle name="Input 3 2 2 20 6 2" xfId="28758" xr:uid="{4CE25A48-3BCD-4CC4-9837-E7843BDEE844}"/>
    <cellStyle name="Input 3 2 2 20 6 3" xfId="28759" xr:uid="{E199862E-C925-4964-801B-C5A04E03BA1A}"/>
    <cellStyle name="Input 3 2 2 20 7" xfId="28760" xr:uid="{E5A85435-AB5F-4738-9EFF-5FA555D231DD}"/>
    <cellStyle name="Input 3 2 2 20 8" xfId="28761" xr:uid="{FCDA934B-D856-4688-9CFF-268A57BD523E}"/>
    <cellStyle name="Input 3 2 2 21" xfId="28762" xr:uid="{50670CD0-1A7A-48A2-A417-A5C33697FCD9}"/>
    <cellStyle name="Input 3 2 2 21 2" xfId="28763" xr:uid="{79B7C791-921B-45FE-B472-EB52CB48A855}"/>
    <cellStyle name="Input 3 2 2 21 2 2" xfId="28764" xr:uid="{915EF2DA-B907-47BD-9A87-0C2AACE0EE92}"/>
    <cellStyle name="Input 3 2 2 21 2 3" xfId="28765" xr:uid="{995623D3-BD71-41D4-A88F-3ABCEE78E398}"/>
    <cellStyle name="Input 3 2 2 21 2 4" xfId="28766" xr:uid="{19743175-3FBE-4D7B-9FCA-EDD5B9188C56}"/>
    <cellStyle name="Input 3 2 2 21 2 5" xfId="28767" xr:uid="{C80F8512-2481-4A7B-BAC4-8EE66B1D01BC}"/>
    <cellStyle name="Input 3 2 2 21 2 6" xfId="28768" xr:uid="{85D539E2-09BF-4351-A012-CDB79EE94389}"/>
    <cellStyle name="Input 3 2 2 21 3" xfId="28769" xr:uid="{48DE326A-BA1F-4A64-BDFD-04D4B87A2833}"/>
    <cellStyle name="Input 3 2 2 21 3 2" xfId="28770" xr:uid="{03A797AD-D945-4210-89A9-389723A7B81C}"/>
    <cellStyle name="Input 3 2 2 21 3 3" xfId="28771" xr:uid="{A78219D8-6C72-47A3-A844-D6523E7DB5F5}"/>
    <cellStyle name="Input 3 2 2 21 4" xfId="28772" xr:uid="{EC5274B1-2D26-40B3-92CF-B03AA1309C58}"/>
    <cellStyle name="Input 3 2 2 21 4 2" xfId="28773" xr:uid="{775F57FC-D7C4-443F-8C83-51E5744E5786}"/>
    <cellStyle name="Input 3 2 2 21 4 3" xfId="28774" xr:uid="{1B6B8249-5B59-44B2-A8AB-4BEF72D55A25}"/>
    <cellStyle name="Input 3 2 2 21 5" xfId="28775" xr:uid="{4E94B2A1-1038-498B-A3AE-98E1D590B836}"/>
    <cellStyle name="Input 3 2 2 21 5 2" xfId="28776" xr:uid="{B7336DDB-25A7-4A6A-AEC9-9CB59A977799}"/>
    <cellStyle name="Input 3 2 2 21 5 3" xfId="28777" xr:uid="{DE6FF9F9-E6A8-4A6F-A411-CEDF3EDDF09A}"/>
    <cellStyle name="Input 3 2 2 21 6" xfId="28778" xr:uid="{3EE296E6-A4BB-4BA2-B3A9-BFDABDEE33C0}"/>
    <cellStyle name="Input 3 2 2 21 6 2" xfId="28779" xr:uid="{4A7B9A72-6F8C-4B57-81F5-7E8FF7B78F89}"/>
    <cellStyle name="Input 3 2 2 21 6 3" xfId="28780" xr:uid="{6E8D319D-CC19-48F3-AA5B-84C24E253CE5}"/>
    <cellStyle name="Input 3 2 2 21 7" xfId="28781" xr:uid="{F0D52037-066F-4D99-A58A-8713963A34EB}"/>
    <cellStyle name="Input 3 2 2 21 8" xfId="28782" xr:uid="{987D43C0-9E61-4073-9161-132263BB9BD0}"/>
    <cellStyle name="Input 3 2 2 22" xfId="28783" xr:uid="{A6E1BEB5-8A01-47B0-91ED-9F30240D0D11}"/>
    <cellStyle name="Input 3 2 2 22 2" xfId="28784" xr:uid="{9CADBAC9-C473-47DA-9998-BD37820C1D8F}"/>
    <cellStyle name="Input 3 2 2 22 2 2" xfId="28785" xr:uid="{DB21A8F4-FCAE-413D-9FFC-F8406F531261}"/>
    <cellStyle name="Input 3 2 2 22 2 3" xfId="28786" xr:uid="{C9045049-8FF1-44FE-80A5-E6D9F92CAB4A}"/>
    <cellStyle name="Input 3 2 2 22 2 4" xfId="28787" xr:uid="{D6A4657F-B765-42CE-869C-87C2314830BB}"/>
    <cellStyle name="Input 3 2 2 22 2 5" xfId="28788" xr:uid="{C8054C10-E90F-4A17-8F3A-2BFBCCE52E90}"/>
    <cellStyle name="Input 3 2 2 22 2 6" xfId="28789" xr:uid="{2A3FCC5E-9267-4D20-8795-7443D25E1726}"/>
    <cellStyle name="Input 3 2 2 22 3" xfId="28790" xr:uid="{DA7BAA9C-3A6D-4EBF-8B08-A31D279842D5}"/>
    <cellStyle name="Input 3 2 2 22 3 2" xfId="28791" xr:uid="{3BB7F41B-37B1-42FC-973F-AB2157DC0B01}"/>
    <cellStyle name="Input 3 2 2 22 3 3" xfId="28792" xr:uid="{0C53DD1C-9568-476E-90C8-170962CD3B24}"/>
    <cellStyle name="Input 3 2 2 22 4" xfId="28793" xr:uid="{A7CA6B1F-37B5-4464-94B4-6CFEEBEB1048}"/>
    <cellStyle name="Input 3 2 2 22 4 2" xfId="28794" xr:uid="{82136083-44C5-4859-8857-9BE378154998}"/>
    <cellStyle name="Input 3 2 2 22 4 3" xfId="28795" xr:uid="{9C9BEFE8-5BDF-4548-B439-CE8EADF8E5F5}"/>
    <cellStyle name="Input 3 2 2 22 5" xfId="28796" xr:uid="{A8C3181D-9415-4433-AF91-A36A196D6DF1}"/>
    <cellStyle name="Input 3 2 2 22 5 2" xfId="28797" xr:uid="{EB6E106F-61FC-4716-8936-9EBFFD78F1A5}"/>
    <cellStyle name="Input 3 2 2 22 5 3" xfId="28798" xr:uid="{901EEC5F-0286-490E-A5F7-0221FEA62C7B}"/>
    <cellStyle name="Input 3 2 2 22 6" xfId="28799" xr:uid="{03BB3EA3-7EC5-4EB5-97BC-42A80FD21962}"/>
    <cellStyle name="Input 3 2 2 22 6 2" xfId="28800" xr:uid="{5FB212D3-D08D-4E30-838A-EC53D9186B1A}"/>
    <cellStyle name="Input 3 2 2 22 6 3" xfId="28801" xr:uid="{75D22B58-DBAB-4A4B-B5D7-AA7270CB5D18}"/>
    <cellStyle name="Input 3 2 2 22 7" xfId="28802" xr:uid="{C7F4D55A-FA1D-450C-BB14-351BA3A34F7B}"/>
    <cellStyle name="Input 3 2 2 22 8" xfId="28803" xr:uid="{EE4F42BE-4346-43C1-B4DF-CC5687E62110}"/>
    <cellStyle name="Input 3 2 2 23" xfId="28804" xr:uid="{4CC66D9A-1B6D-4C45-8792-A221FC69AD63}"/>
    <cellStyle name="Input 3 2 2 23 2" xfId="28805" xr:uid="{620450F0-5396-4E5A-994B-31494F8DDABA}"/>
    <cellStyle name="Input 3 2 2 23 2 2" xfId="28806" xr:uid="{BF792C6F-05E1-40AC-AE60-E67B15BBADD8}"/>
    <cellStyle name="Input 3 2 2 23 2 3" xfId="28807" xr:uid="{9F04EFBC-4C7D-48C1-A701-BDE37955DB1C}"/>
    <cellStyle name="Input 3 2 2 23 2 4" xfId="28808" xr:uid="{688CAF90-7EBC-4EB3-8B5C-34E7CC00E043}"/>
    <cellStyle name="Input 3 2 2 23 2 5" xfId="28809" xr:uid="{A763F872-FF29-4831-A149-255521786055}"/>
    <cellStyle name="Input 3 2 2 23 2 6" xfId="28810" xr:uid="{5B6FA902-E783-43AD-A019-5CCDF26AC368}"/>
    <cellStyle name="Input 3 2 2 23 3" xfId="28811" xr:uid="{2F1E3079-F77D-4B9A-891A-D7AF22369353}"/>
    <cellStyle name="Input 3 2 2 23 3 2" xfId="28812" xr:uid="{EE523E75-D2AD-4DBF-A6BC-FF1BF56205D9}"/>
    <cellStyle name="Input 3 2 2 23 3 3" xfId="28813" xr:uid="{5B46C10B-ECB6-499B-B834-2CDCCB185F73}"/>
    <cellStyle name="Input 3 2 2 23 4" xfId="28814" xr:uid="{6F6AE75E-C2AC-48C0-AACF-26E0DE0869DA}"/>
    <cellStyle name="Input 3 2 2 23 4 2" xfId="28815" xr:uid="{36200F6A-4BC8-46A0-ABAE-EF662FC32522}"/>
    <cellStyle name="Input 3 2 2 23 4 3" xfId="28816" xr:uid="{B4F22504-5630-498B-889B-A790262ED467}"/>
    <cellStyle name="Input 3 2 2 23 5" xfId="28817" xr:uid="{DC7195A4-B629-4BB5-A02B-56FCF55C182C}"/>
    <cellStyle name="Input 3 2 2 23 5 2" xfId="28818" xr:uid="{61C1AAF3-51CE-445F-B7B9-0306BE4C9B61}"/>
    <cellStyle name="Input 3 2 2 23 5 3" xfId="28819" xr:uid="{DB1EAA6A-6113-4DB8-BB39-A91A1850D1BB}"/>
    <cellStyle name="Input 3 2 2 23 6" xfId="28820" xr:uid="{B0B04392-F956-4420-AF1D-587E9FC01BD2}"/>
    <cellStyle name="Input 3 2 2 23 6 2" xfId="28821" xr:uid="{71C48921-8570-40AF-9865-076DB0574807}"/>
    <cellStyle name="Input 3 2 2 23 6 3" xfId="28822" xr:uid="{EF0E5CC4-CC84-4038-B081-22C65B7AABDB}"/>
    <cellStyle name="Input 3 2 2 23 7" xfId="28823" xr:uid="{C0E0D700-BF78-4B8B-B115-0393B9989C76}"/>
    <cellStyle name="Input 3 2 2 23 8" xfId="28824" xr:uid="{E5A98D94-829D-49DE-BA93-70AD9EC62E92}"/>
    <cellStyle name="Input 3 2 2 24" xfId="28825" xr:uid="{DF098B06-12DD-466B-B4C2-0D3451E99DF2}"/>
    <cellStyle name="Input 3 2 2 24 2" xfId="28826" xr:uid="{77B0D3DE-7E57-4102-BCBE-A2E46F705EEE}"/>
    <cellStyle name="Input 3 2 2 24 2 2" xfId="28827" xr:uid="{AFF22F03-5DBE-498E-A8D9-0EBFEE27F180}"/>
    <cellStyle name="Input 3 2 2 24 2 3" xfId="28828" xr:uid="{0BEE0033-E113-40D6-A2B0-72707F087BA6}"/>
    <cellStyle name="Input 3 2 2 24 2 4" xfId="28829" xr:uid="{26A81855-64F5-416E-B2AB-01ACE8DE5783}"/>
    <cellStyle name="Input 3 2 2 24 2 5" xfId="28830" xr:uid="{486D361A-B19A-4712-AAEA-DDAC07E9BB75}"/>
    <cellStyle name="Input 3 2 2 24 2 6" xfId="28831" xr:uid="{AC955784-0BCD-4D7C-8DA0-0EF110F34E7A}"/>
    <cellStyle name="Input 3 2 2 24 3" xfId="28832" xr:uid="{78E0017A-6D21-4CCA-AC6A-796A891DB7DA}"/>
    <cellStyle name="Input 3 2 2 24 3 2" xfId="28833" xr:uid="{1C314D01-C2ED-40CE-9FF2-24DD712EFB71}"/>
    <cellStyle name="Input 3 2 2 24 3 3" xfId="28834" xr:uid="{6BA6240A-6EF2-41B9-8D21-D8D4888EFAF7}"/>
    <cellStyle name="Input 3 2 2 24 4" xfId="28835" xr:uid="{FB3323D2-B1DB-4A87-A95D-ED7828C77640}"/>
    <cellStyle name="Input 3 2 2 24 4 2" xfId="28836" xr:uid="{6DFF82AF-FCDD-41FF-90F3-4B6EC90D55DD}"/>
    <cellStyle name="Input 3 2 2 24 4 3" xfId="28837" xr:uid="{67C1EF20-CF1D-4D2C-8A65-5078CEB3DD2D}"/>
    <cellStyle name="Input 3 2 2 24 5" xfId="28838" xr:uid="{4F95061C-33EB-4BD2-81BB-AA1369789708}"/>
    <cellStyle name="Input 3 2 2 24 5 2" xfId="28839" xr:uid="{C9DC7FBB-AEB8-40F1-8F99-00D425EE7A5C}"/>
    <cellStyle name="Input 3 2 2 24 5 3" xfId="28840" xr:uid="{8FE454E0-60CC-4040-A627-044DEC5FA95D}"/>
    <cellStyle name="Input 3 2 2 24 6" xfId="28841" xr:uid="{E96E5812-4A70-4184-8825-775BCDF28ED7}"/>
    <cellStyle name="Input 3 2 2 24 6 2" xfId="28842" xr:uid="{C453148F-E2CE-400D-910E-01303EF2FF00}"/>
    <cellStyle name="Input 3 2 2 24 6 3" xfId="28843" xr:uid="{37E79039-2A1A-4F00-A012-FC2CAD5BDE87}"/>
    <cellStyle name="Input 3 2 2 24 7" xfId="28844" xr:uid="{8772FEE7-052D-4A43-A8D7-DC08040F0A78}"/>
    <cellStyle name="Input 3 2 2 24 8" xfId="28845" xr:uid="{11557551-38D3-4EE1-ABD8-6C46205583C0}"/>
    <cellStyle name="Input 3 2 2 25" xfId="28846" xr:uid="{BA9600BF-0764-4B9E-B278-3D0CB60FCFB3}"/>
    <cellStyle name="Input 3 2 2 25 2" xfId="28847" xr:uid="{787C7C8E-C1A9-4C6C-9C4F-9947CA103265}"/>
    <cellStyle name="Input 3 2 2 25 2 2" xfId="28848" xr:uid="{E33FCA56-75C1-47C3-BD0D-E481354B0390}"/>
    <cellStyle name="Input 3 2 2 25 2 3" xfId="28849" xr:uid="{13601316-AAC9-478E-BD39-E08611028FC7}"/>
    <cellStyle name="Input 3 2 2 25 2 4" xfId="28850" xr:uid="{119A4058-B64D-485C-93B8-EA43F0B3621D}"/>
    <cellStyle name="Input 3 2 2 25 2 5" xfId="28851" xr:uid="{516185A9-239B-498A-924C-3F35C913B48B}"/>
    <cellStyle name="Input 3 2 2 25 2 6" xfId="28852" xr:uid="{26670037-7535-4DEB-9E72-7BF1E50D0C15}"/>
    <cellStyle name="Input 3 2 2 25 3" xfId="28853" xr:uid="{6D9CACF3-BDE1-454A-BB86-4EC071D8AEBC}"/>
    <cellStyle name="Input 3 2 2 25 3 2" xfId="28854" xr:uid="{7932CFD0-461D-479B-ACAB-513E07C6A69F}"/>
    <cellStyle name="Input 3 2 2 25 3 3" xfId="28855" xr:uid="{4C0954C4-FDFA-4EC6-8BDB-C6E9FEBF3947}"/>
    <cellStyle name="Input 3 2 2 25 4" xfId="28856" xr:uid="{CCFC8A7E-D1CB-4F15-9D60-69AB81AEB2E6}"/>
    <cellStyle name="Input 3 2 2 25 4 2" xfId="28857" xr:uid="{BEF68C01-D8F8-4FA6-9F59-6FA9917883F7}"/>
    <cellStyle name="Input 3 2 2 25 4 3" xfId="28858" xr:uid="{E88391C5-BA13-441F-84CB-423E658421C1}"/>
    <cellStyle name="Input 3 2 2 25 5" xfId="28859" xr:uid="{89F5F799-14F3-427F-AA1D-71681E7C13BF}"/>
    <cellStyle name="Input 3 2 2 25 5 2" xfId="28860" xr:uid="{098EE3EB-BBE8-492C-A49F-5E6573013050}"/>
    <cellStyle name="Input 3 2 2 25 5 3" xfId="28861" xr:uid="{C7A3AB8A-3492-48C4-B3F0-F75F8226B769}"/>
    <cellStyle name="Input 3 2 2 25 6" xfId="28862" xr:uid="{8CF0FEAD-57FA-4A75-86AD-24D8F9229BC9}"/>
    <cellStyle name="Input 3 2 2 25 6 2" xfId="28863" xr:uid="{E53C52D7-5BB8-47EF-BE95-9AAD214DA68E}"/>
    <cellStyle name="Input 3 2 2 25 6 3" xfId="28864" xr:uid="{23B68837-0F03-42BA-84AC-68FD8F987709}"/>
    <cellStyle name="Input 3 2 2 25 7" xfId="28865" xr:uid="{AF750163-FFC6-4F52-A3DF-044D416419E2}"/>
    <cellStyle name="Input 3 2 2 25 8" xfId="28866" xr:uid="{90FBC956-34CE-4DCB-B02A-CEBE6BEAE30D}"/>
    <cellStyle name="Input 3 2 2 26" xfId="28867" xr:uid="{5F9CAB8A-9AB6-4C5D-A102-2E42AFE3F052}"/>
    <cellStyle name="Input 3 2 2 26 2" xfId="28868" xr:uid="{184932A0-16EA-4FC0-97E5-0700683C96D8}"/>
    <cellStyle name="Input 3 2 2 26 2 2" xfId="28869" xr:uid="{04148C38-67EF-4DAE-A7C8-7AC4CA4B89C7}"/>
    <cellStyle name="Input 3 2 2 26 2 3" xfId="28870" xr:uid="{48A85FA0-DB50-4BFC-964D-0219E6F34CB4}"/>
    <cellStyle name="Input 3 2 2 26 2 4" xfId="28871" xr:uid="{D15D8199-22B0-4BDB-97E4-39806E928BD8}"/>
    <cellStyle name="Input 3 2 2 26 2 5" xfId="28872" xr:uid="{7D2DBECD-7DF2-4ABC-99B1-2A004AEC59EC}"/>
    <cellStyle name="Input 3 2 2 26 2 6" xfId="28873" xr:uid="{A5BEC739-BC7D-4573-8166-1021B86990A2}"/>
    <cellStyle name="Input 3 2 2 26 3" xfId="28874" xr:uid="{30DC3915-29EB-4898-86E3-0BEB6AF2037F}"/>
    <cellStyle name="Input 3 2 2 26 3 2" xfId="28875" xr:uid="{095399C3-07E0-4342-932C-39D1D47600B9}"/>
    <cellStyle name="Input 3 2 2 26 3 3" xfId="28876" xr:uid="{9BFB1DB6-83CB-42FE-ACE6-805F104CDAAD}"/>
    <cellStyle name="Input 3 2 2 26 4" xfId="28877" xr:uid="{9184769B-5E96-4D5E-9F93-A6B95AA9D052}"/>
    <cellStyle name="Input 3 2 2 26 4 2" xfId="28878" xr:uid="{16522610-681F-48AE-9F17-4B5FE8E6AB82}"/>
    <cellStyle name="Input 3 2 2 26 4 3" xfId="28879" xr:uid="{C31CB818-BAC3-4997-93C6-7104017CF317}"/>
    <cellStyle name="Input 3 2 2 26 5" xfId="28880" xr:uid="{886A13AE-6866-4401-BCDE-D7F1D521B116}"/>
    <cellStyle name="Input 3 2 2 26 5 2" xfId="28881" xr:uid="{8AFB181E-7156-4EE1-9E3D-C219D4835AA4}"/>
    <cellStyle name="Input 3 2 2 26 5 3" xfId="28882" xr:uid="{08ACDA29-0B98-4604-AA2B-2B9565066233}"/>
    <cellStyle name="Input 3 2 2 26 6" xfId="28883" xr:uid="{60A10AF1-CEF2-4BA5-BA61-C55114075F23}"/>
    <cellStyle name="Input 3 2 2 26 6 2" xfId="28884" xr:uid="{D682DA9B-6418-4A38-BA9E-11389A6AD9FC}"/>
    <cellStyle name="Input 3 2 2 26 6 3" xfId="28885" xr:uid="{90E58AFB-54A6-49BD-9B1D-43A8F5B0B63D}"/>
    <cellStyle name="Input 3 2 2 26 7" xfId="28886" xr:uid="{8B36764F-52E3-4C9C-A880-587852BE10BF}"/>
    <cellStyle name="Input 3 2 2 26 8" xfId="28887" xr:uid="{B4EDBB0E-B984-495E-895D-BB5FFD1C344D}"/>
    <cellStyle name="Input 3 2 2 27" xfId="28888" xr:uid="{943D2AB1-3570-49A8-B42F-18E9939A35D7}"/>
    <cellStyle name="Input 3 2 2 27 2" xfId="28889" xr:uid="{209EB226-BEAA-4048-A92D-C803F97556D0}"/>
    <cellStyle name="Input 3 2 2 27 2 2" xfId="28890" xr:uid="{4CE9A93C-5E43-4CD1-B9B4-3714187484B2}"/>
    <cellStyle name="Input 3 2 2 27 2 3" xfId="28891" xr:uid="{E3D9F63A-70D6-4D66-A5EA-760C255AFAC5}"/>
    <cellStyle name="Input 3 2 2 27 2 4" xfId="28892" xr:uid="{3556DC79-F50F-49B3-916E-2F2C88A74C74}"/>
    <cellStyle name="Input 3 2 2 27 2 5" xfId="28893" xr:uid="{42AD7AF4-6FA5-464D-9224-A22A84266D8D}"/>
    <cellStyle name="Input 3 2 2 27 2 6" xfId="28894" xr:uid="{F9495FD4-1742-44B9-A4AC-1B736013B281}"/>
    <cellStyle name="Input 3 2 2 27 3" xfId="28895" xr:uid="{5B749FA5-0995-4B73-8855-8E6171EB7771}"/>
    <cellStyle name="Input 3 2 2 27 3 2" xfId="28896" xr:uid="{D1339174-FB3E-4977-B1D2-9E399CAD5A7D}"/>
    <cellStyle name="Input 3 2 2 27 3 3" xfId="28897" xr:uid="{7AC0E41B-B933-4065-80C3-E702192F9433}"/>
    <cellStyle name="Input 3 2 2 27 4" xfId="28898" xr:uid="{1FCB35CD-ADBC-4729-B4B0-7EB7DACC3D2C}"/>
    <cellStyle name="Input 3 2 2 27 4 2" xfId="28899" xr:uid="{22C524CE-1B91-4C62-B1EC-9CB32B4719EA}"/>
    <cellStyle name="Input 3 2 2 27 4 3" xfId="28900" xr:uid="{B6792A98-4547-4FD1-8459-EA1383AE6494}"/>
    <cellStyle name="Input 3 2 2 27 5" xfId="28901" xr:uid="{C4F944ED-458A-45DF-9701-A74083F70928}"/>
    <cellStyle name="Input 3 2 2 27 5 2" xfId="28902" xr:uid="{349DF534-4F6D-4A47-AB3C-B720DCDBD052}"/>
    <cellStyle name="Input 3 2 2 27 5 3" xfId="28903" xr:uid="{4807A8BC-4BB4-48E2-9BEC-1B59E81288F9}"/>
    <cellStyle name="Input 3 2 2 27 6" xfId="28904" xr:uid="{65A72218-C1C7-4D04-997E-855B7C1FF6FB}"/>
    <cellStyle name="Input 3 2 2 27 6 2" xfId="28905" xr:uid="{6A4A9105-07B8-47EF-83E6-9B5AAC18629A}"/>
    <cellStyle name="Input 3 2 2 27 6 3" xfId="28906" xr:uid="{94468D1C-E3E7-46A3-8D29-BA2477DF4711}"/>
    <cellStyle name="Input 3 2 2 27 7" xfId="28907" xr:uid="{D4C345C0-F43B-47C3-933B-E87801FB35D6}"/>
    <cellStyle name="Input 3 2 2 27 8" xfId="28908" xr:uid="{301A17EC-7E17-4814-8012-0F61A8C26396}"/>
    <cellStyle name="Input 3 2 2 28" xfId="28909" xr:uid="{C1374B79-8A14-47D1-927E-459EF1C81A73}"/>
    <cellStyle name="Input 3 2 2 28 2" xfId="28910" xr:uid="{74FD87AA-0249-4D68-879F-67ED0DB17EE4}"/>
    <cellStyle name="Input 3 2 2 28 2 2" xfId="28911" xr:uid="{400FFE76-88E1-4741-BF87-B908F40E9D50}"/>
    <cellStyle name="Input 3 2 2 28 2 3" xfId="28912" xr:uid="{D23D33BB-A768-47C4-ABB6-DB2E1D586985}"/>
    <cellStyle name="Input 3 2 2 28 2 4" xfId="28913" xr:uid="{CC8ED091-E809-4AD5-A122-BE3104B90033}"/>
    <cellStyle name="Input 3 2 2 28 2 5" xfId="28914" xr:uid="{5EB219A0-A781-43E7-BC3D-DD038A75BF53}"/>
    <cellStyle name="Input 3 2 2 28 2 6" xfId="28915" xr:uid="{83494506-EB2A-43BF-85A1-F933427B0E87}"/>
    <cellStyle name="Input 3 2 2 28 3" xfId="28916" xr:uid="{660A6961-2A69-4110-AE37-D44C764F4B93}"/>
    <cellStyle name="Input 3 2 2 28 3 2" xfId="28917" xr:uid="{254B4B30-05E8-4720-8239-31C86FBC0840}"/>
    <cellStyle name="Input 3 2 2 28 3 3" xfId="28918" xr:uid="{EE473699-1ECE-4368-8B6F-94B004179B5C}"/>
    <cellStyle name="Input 3 2 2 28 4" xfId="28919" xr:uid="{03BBDCD0-24B7-4A0E-BB41-5602518B499E}"/>
    <cellStyle name="Input 3 2 2 28 4 2" xfId="28920" xr:uid="{821151B2-1002-4D19-8177-487EB78F3D34}"/>
    <cellStyle name="Input 3 2 2 28 4 3" xfId="28921" xr:uid="{B9774B55-FE90-4063-BD4D-181B1EE72FD0}"/>
    <cellStyle name="Input 3 2 2 28 5" xfId="28922" xr:uid="{F537775A-638E-4564-BDB7-F0CCA579F633}"/>
    <cellStyle name="Input 3 2 2 28 5 2" xfId="28923" xr:uid="{060BD598-C4C5-4D02-A62E-F7774D56A4DE}"/>
    <cellStyle name="Input 3 2 2 28 5 3" xfId="28924" xr:uid="{0B155BF3-63F5-4D67-867A-A3AEBC2FB9C8}"/>
    <cellStyle name="Input 3 2 2 28 6" xfId="28925" xr:uid="{9089FA6B-948F-4CA6-8148-41CE532B2003}"/>
    <cellStyle name="Input 3 2 2 28 6 2" xfId="28926" xr:uid="{51226FBD-A0F4-49D9-838B-3FD3E08D513F}"/>
    <cellStyle name="Input 3 2 2 28 6 3" xfId="28927" xr:uid="{E420B83D-91B3-4BBC-BA94-63666AB3AE37}"/>
    <cellStyle name="Input 3 2 2 28 7" xfId="28928" xr:uid="{CDE239ED-3FA3-4291-9414-DCD918D4D25D}"/>
    <cellStyle name="Input 3 2 2 28 8" xfId="28929" xr:uid="{453ED753-8E37-4E13-AB54-B92204B84832}"/>
    <cellStyle name="Input 3 2 2 29" xfId="28930" xr:uid="{FBC5EA29-67CC-4F2E-8872-97515B62B0A2}"/>
    <cellStyle name="Input 3 2 2 29 2" xfId="28931" xr:uid="{2E87A68A-14E4-4A2E-AA7C-8C94C7043441}"/>
    <cellStyle name="Input 3 2 2 29 2 2" xfId="28932" xr:uid="{79772E90-D2A9-4DD3-8EB9-7A1C2A0266AA}"/>
    <cellStyle name="Input 3 2 2 29 2 3" xfId="28933" xr:uid="{FAF0BC6C-1009-490D-94B1-27D0216B929D}"/>
    <cellStyle name="Input 3 2 2 29 2 4" xfId="28934" xr:uid="{2AEFB335-EC6F-49FD-B774-72D7FA46D7AA}"/>
    <cellStyle name="Input 3 2 2 29 2 5" xfId="28935" xr:uid="{1A512759-0DCD-4477-BCE9-67786E08B34E}"/>
    <cellStyle name="Input 3 2 2 29 2 6" xfId="28936" xr:uid="{40689EE2-3C54-420D-ADFD-3C70412A2C26}"/>
    <cellStyle name="Input 3 2 2 29 3" xfId="28937" xr:uid="{595BD4AF-4209-43AA-A636-033A34ABA8FD}"/>
    <cellStyle name="Input 3 2 2 29 3 2" xfId="28938" xr:uid="{64D03192-2DD9-4086-8444-6D7FC59A436A}"/>
    <cellStyle name="Input 3 2 2 29 3 3" xfId="28939" xr:uid="{FE2005F9-418D-4956-99ED-884B8E5D355A}"/>
    <cellStyle name="Input 3 2 2 29 4" xfId="28940" xr:uid="{7D9374AC-F7C3-4418-87F1-9ABAFF4315BA}"/>
    <cellStyle name="Input 3 2 2 29 4 2" xfId="28941" xr:uid="{ACD8DF6F-2649-4CDC-A146-487395F59ED8}"/>
    <cellStyle name="Input 3 2 2 29 4 3" xfId="28942" xr:uid="{9BFA7C61-05D7-4582-AA44-0187C34DA946}"/>
    <cellStyle name="Input 3 2 2 29 5" xfId="28943" xr:uid="{089B8EA2-410D-48DD-83FA-6C543447A678}"/>
    <cellStyle name="Input 3 2 2 29 5 2" xfId="28944" xr:uid="{E01A10DF-C7B5-4298-9FC2-F06BC43AEEC2}"/>
    <cellStyle name="Input 3 2 2 29 5 3" xfId="28945" xr:uid="{73A71F8C-84CD-4636-A066-766B2899426E}"/>
    <cellStyle name="Input 3 2 2 29 6" xfId="28946" xr:uid="{B6635D7E-2F62-4D41-876A-487F44FE4A8F}"/>
    <cellStyle name="Input 3 2 2 29 6 2" xfId="28947" xr:uid="{458A8960-496B-4B0A-B63E-AD6291CAA15B}"/>
    <cellStyle name="Input 3 2 2 29 6 3" xfId="28948" xr:uid="{9D151B70-FA13-4E20-A017-9030AAA1CA56}"/>
    <cellStyle name="Input 3 2 2 29 7" xfId="28949" xr:uid="{C7049CC3-FDC8-4C38-B440-8F53899B234E}"/>
    <cellStyle name="Input 3 2 2 29 8" xfId="28950" xr:uid="{149424FE-538D-41CF-BDA7-4A4FE08881BE}"/>
    <cellStyle name="Input 3 2 2 3" xfId="28951" xr:uid="{B0019898-A1EC-4772-A14D-4431BB8224B5}"/>
    <cellStyle name="Input 3 2 2 3 2" xfId="28952" xr:uid="{B2589908-40A9-47E9-A4C9-7A8421EF4DF3}"/>
    <cellStyle name="Input 3 2 2 3 2 2" xfId="28953" xr:uid="{7C84603E-A795-47C0-80F5-043668FA0B51}"/>
    <cellStyle name="Input 3 2 2 3 2 3" xfId="28954" xr:uid="{E06691C5-64FE-47B1-AA75-9E6613718322}"/>
    <cellStyle name="Input 3 2 2 3 2 4" xfId="28955" xr:uid="{DFE093EB-EC39-4105-879D-5F1F08F2C49A}"/>
    <cellStyle name="Input 3 2 2 3 2 5" xfId="28956" xr:uid="{924DED13-08B0-4143-9BA9-8EC33AD9D834}"/>
    <cellStyle name="Input 3 2 2 3 2 6" xfId="28957" xr:uid="{09490D33-D0D0-49F1-91BA-AA40186977BE}"/>
    <cellStyle name="Input 3 2 2 3 3" xfId="28958" xr:uid="{227F0A40-36EB-4F28-BC4F-F68EABA25CA6}"/>
    <cellStyle name="Input 3 2 2 3 3 2" xfId="28959" xr:uid="{FF17C443-475B-4369-8F60-9AD3F8DB34E8}"/>
    <cellStyle name="Input 3 2 2 3 3 3" xfId="28960" xr:uid="{A865A4A7-B927-443A-9461-3887C334772A}"/>
    <cellStyle name="Input 3 2 2 3 4" xfId="28961" xr:uid="{EA38F410-938F-4328-B658-976E2906FF55}"/>
    <cellStyle name="Input 3 2 2 3 4 2" xfId="28962" xr:uid="{5771E3C7-6466-4A72-94FC-BFE525E360BE}"/>
    <cellStyle name="Input 3 2 2 3 4 3" xfId="28963" xr:uid="{6012B136-3258-477D-A989-2AA4887F5BC8}"/>
    <cellStyle name="Input 3 2 2 3 5" xfId="28964" xr:uid="{53EBD1CE-971C-4F72-8F68-AE547A444162}"/>
    <cellStyle name="Input 3 2 2 3 5 2" xfId="28965" xr:uid="{AD091263-C88E-4CC2-AC3F-E211B75918BA}"/>
    <cellStyle name="Input 3 2 2 3 5 3" xfId="28966" xr:uid="{13CE0196-9FBD-4835-AE6C-4CB5ADA5403A}"/>
    <cellStyle name="Input 3 2 2 3 6" xfId="28967" xr:uid="{DF199929-07C7-4F2A-BFF3-60C402CD1273}"/>
    <cellStyle name="Input 3 2 2 3 6 2" xfId="28968" xr:uid="{05220632-9C33-47EA-AEF3-69B3D7E04E33}"/>
    <cellStyle name="Input 3 2 2 3 6 3" xfId="28969" xr:uid="{7EEC3DF3-3DD0-4809-8C94-276D8474AC07}"/>
    <cellStyle name="Input 3 2 2 3 7" xfId="28970" xr:uid="{ABB661B8-BCD4-4F13-B896-446D7F9CFF51}"/>
    <cellStyle name="Input 3 2 2 3 8" xfId="28971" xr:uid="{25742A1C-D8E4-456C-B35B-1A90058A18B8}"/>
    <cellStyle name="Input 3 2 2 30" xfId="28972" xr:uid="{5AC97794-202C-4901-9879-0A24500893A5}"/>
    <cellStyle name="Input 3 2 2 30 2" xfId="28973" xr:uid="{F0D22262-A12B-4E17-AF5F-6BC975B834DD}"/>
    <cellStyle name="Input 3 2 2 30 2 2" xfId="28974" xr:uid="{EEE11EC3-8E68-43DE-8AD8-93A54B567611}"/>
    <cellStyle name="Input 3 2 2 30 2 3" xfId="28975" xr:uid="{6E337F71-387A-406F-86DF-D3AF66FF922B}"/>
    <cellStyle name="Input 3 2 2 30 2 4" xfId="28976" xr:uid="{E5909A22-D018-49E4-9091-1D8F2BE3FDE2}"/>
    <cellStyle name="Input 3 2 2 30 2 5" xfId="28977" xr:uid="{59F7DE72-624F-4915-ABB3-35B2D52318F5}"/>
    <cellStyle name="Input 3 2 2 30 2 6" xfId="28978" xr:uid="{752ABCB0-F961-45EF-8B8C-ED87ED6658D7}"/>
    <cellStyle name="Input 3 2 2 30 3" xfId="28979" xr:uid="{DD3ABED1-14AD-4AC1-A664-4CA31E9017CE}"/>
    <cellStyle name="Input 3 2 2 30 3 2" xfId="28980" xr:uid="{4D27D248-3658-40D7-ADB6-79C7390818A1}"/>
    <cellStyle name="Input 3 2 2 30 3 3" xfId="28981" xr:uid="{1806124F-B790-4B4E-A2D2-FE1CD154AAEB}"/>
    <cellStyle name="Input 3 2 2 30 4" xfId="28982" xr:uid="{456CD8D6-428D-4933-800B-67E2BA4ECC87}"/>
    <cellStyle name="Input 3 2 2 30 4 2" xfId="28983" xr:uid="{38F6B71E-5FE1-427D-B0A3-7CFDDDE4512D}"/>
    <cellStyle name="Input 3 2 2 30 4 3" xfId="28984" xr:uid="{4DAD3218-94EA-4F46-B56C-B7F58B9FCEBA}"/>
    <cellStyle name="Input 3 2 2 30 5" xfId="28985" xr:uid="{F86CF4F6-5D0A-4024-80DD-DBF2B0E57CF8}"/>
    <cellStyle name="Input 3 2 2 30 5 2" xfId="28986" xr:uid="{6C25B799-E88D-4A52-8AD6-26E7B5BCFC7F}"/>
    <cellStyle name="Input 3 2 2 30 5 3" xfId="28987" xr:uid="{0F2DCBF2-9298-4D0B-A046-802E6C894858}"/>
    <cellStyle name="Input 3 2 2 30 6" xfId="28988" xr:uid="{E12AC217-E71F-4580-9B82-B24A3ABE453C}"/>
    <cellStyle name="Input 3 2 2 30 6 2" xfId="28989" xr:uid="{EBBF57DD-5BCA-4BD0-BEAF-8532A9658CA8}"/>
    <cellStyle name="Input 3 2 2 30 6 3" xfId="28990" xr:uid="{C7676AD2-131A-456D-8E66-E422299F7E0B}"/>
    <cellStyle name="Input 3 2 2 30 7" xfId="28991" xr:uid="{12DC600E-EFA9-47A5-A1A2-1050B47CBE54}"/>
    <cellStyle name="Input 3 2 2 30 8" xfId="28992" xr:uid="{945C0035-70C7-4BC3-B801-3B0CDCD5DC90}"/>
    <cellStyle name="Input 3 2 2 31" xfId="28993" xr:uid="{7E36B780-CEDA-4AE6-B4EE-32F30DF4D801}"/>
    <cellStyle name="Input 3 2 2 31 2" xfId="28994" xr:uid="{9A0F721B-2771-408C-A169-4441EB36397F}"/>
    <cellStyle name="Input 3 2 2 31 2 2" xfId="28995" xr:uid="{39F021F3-12B5-42A8-A953-34CC35256C36}"/>
    <cellStyle name="Input 3 2 2 31 2 3" xfId="28996" xr:uid="{F9345E06-A3A8-467F-AE46-28055DE7301A}"/>
    <cellStyle name="Input 3 2 2 31 2 4" xfId="28997" xr:uid="{514E8EEF-4D56-4421-8744-F34A0519FCFD}"/>
    <cellStyle name="Input 3 2 2 31 2 5" xfId="28998" xr:uid="{B7740A9E-33A5-49DE-9020-8FBE5FB33950}"/>
    <cellStyle name="Input 3 2 2 31 2 6" xfId="28999" xr:uid="{507198DF-3E5B-4192-80DF-32614AF555EA}"/>
    <cellStyle name="Input 3 2 2 31 3" xfId="29000" xr:uid="{2090460A-9793-4F06-AAD4-38F8A3870651}"/>
    <cellStyle name="Input 3 2 2 31 3 2" xfId="29001" xr:uid="{4F8B2D4E-EB16-4F59-A4E0-3F7BB1DA83C2}"/>
    <cellStyle name="Input 3 2 2 31 3 3" xfId="29002" xr:uid="{7C20F8C9-3960-4ECE-8D2B-EF8EDAEFD3D7}"/>
    <cellStyle name="Input 3 2 2 31 4" xfId="29003" xr:uid="{04AE2FCB-B476-45CC-B508-8EE29B00E3D0}"/>
    <cellStyle name="Input 3 2 2 31 4 2" xfId="29004" xr:uid="{DDF9905D-5338-4F1F-848D-3C25805FDEB8}"/>
    <cellStyle name="Input 3 2 2 31 4 3" xfId="29005" xr:uid="{F2EBE527-1204-4902-8EA3-ABC3EA6EE45C}"/>
    <cellStyle name="Input 3 2 2 31 5" xfId="29006" xr:uid="{B2995D05-A170-4ED0-A23E-11119B5BFC4F}"/>
    <cellStyle name="Input 3 2 2 31 5 2" xfId="29007" xr:uid="{A3B1A4EA-1DBB-4E3D-9615-F23D9831E547}"/>
    <cellStyle name="Input 3 2 2 31 5 3" xfId="29008" xr:uid="{06CBBBB4-BC9D-452E-A33D-95737BB82890}"/>
    <cellStyle name="Input 3 2 2 31 6" xfId="29009" xr:uid="{38592A1F-7053-4C83-83AB-0B6CAD2387A5}"/>
    <cellStyle name="Input 3 2 2 31 6 2" xfId="29010" xr:uid="{4468B519-BEE5-4DDC-9FF5-BBBE31806235}"/>
    <cellStyle name="Input 3 2 2 31 6 3" xfId="29011" xr:uid="{022F89E1-E3CA-4F2C-BA5B-10C96079A998}"/>
    <cellStyle name="Input 3 2 2 31 7" xfId="29012" xr:uid="{2CD395D7-0EB8-4CDB-904A-534DE29479BB}"/>
    <cellStyle name="Input 3 2 2 31 8" xfId="29013" xr:uid="{940BD7F9-A91E-4FD9-9E6E-383A8D070456}"/>
    <cellStyle name="Input 3 2 2 32" xfId="29014" xr:uid="{71EF4C5E-7D83-4FAC-8BF7-D4C99CF7E3AE}"/>
    <cellStyle name="Input 3 2 2 32 2" xfId="29015" xr:uid="{B0A2BEB6-392D-464A-A058-E6A46603FAB7}"/>
    <cellStyle name="Input 3 2 2 32 2 2" xfId="29016" xr:uid="{18E8707E-09E3-46E1-99A5-18C1B53EBA2A}"/>
    <cellStyle name="Input 3 2 2 32 2 3" xfId="29017" xr:uid="{B7FB8664-B4C4-4C22-AD82-7A757E5AB653}"/>
    <cellStyle name="Input 3 2 2 32 2 4" xfId="29018" xr:uid="{895E3F87-18EE-420B-AA06-F6D7BF606759}"/>
    <cellStyle name="Input 3 2 2 32 2 5" xfId="29019" xr:uid="{2912ACE2-8067-4674-BB2A-68262BFCCC8F}"/>
    <cellStyle name="Input 3 2 2 32 2 6" xfId="29020" xr:uid="{67E958F7-C889-4AAD-A61B-AA08563BFFA7}"/>
    <cellStyle name="Input 3 2 2 32 3" xfId="29021" xr:uid="{78D120DF-55DC-4DBD-AD83-2EC66557A7D2}"/>
    <cellStyle name="Input 3 2 2 32 3 2" xfId="29022" xr:uid="{E872DD00-5527-4482-A7BE-5668C871730C}"/>
    <cellStyle name="Input 3 2 2 32 3 3" xfId="29023" xr:uid="{BF83E5BD-F189-4ED7-BD5C-471067433CC2}"/>
    <cellStyle name="Input 3 2 2 32 4" xfId="29024" xr:uid="{74AC55A7-1B6F-4A20-BCC0-2DCD0DF7EBFB}"/>
    <cellStyle name="Input 3 2 2 32 4 2" xfId="29025" xr:uid="{FC581057-18BC-4289-B24A-C9184153BB52}"/>
    <cellStyle name="Input 3 2 2 32 4 3" xfId="29026" xr:uid="{23D637FF-C751-434E-A6D2-94CB7648053C}"/>
    <cellStyle name="Input 3 2 2 32 5" xfId="29027" xr:uid="{764F5925-A1E2-4E62-8605-4902FD3DCDEF}"/>
    <cellStyle name="Input 3 2 2 32 5 2" xfId="29028" xr:uid="{62576622-5ACF-47B1-B78E-37134491CDB9}"/>
    <cellStyle name="Input 3 2 2 32 5 3" xfId="29029" xr:uid="{79858823-1C54-4B87-A22D-6CE70E6B2B46}"/>
    <cellStyle name="Input 3 2 2 32 6" xfId="29030" xr:uid="{E594690D-2B98-4BD5-A19B-A8D93FE5ECE5}"/>
    <cellStyle name="Input 3 2 2 32 6 2" xfId="29031" xr:uid="{D41BB517-4440-4524-8665-70829C41C4B7}"/>
    <cellStyle name="Input 3 2 2 32 6 3" xfId="29032" xr:uid="{ADC71482-C5F2-4519-9D0B-CC0ED322E34E}"/>
    <cellStyle name="Input 3 2 2 32 7" xfId="29033" xr:uid="{A089BBEE-8041-4945-A29A-84619D1D6461}"/>
    <cellStyle name="Input 3 2 2 32 8" xfId="29034" xr:uid="{7B84E329-7712-453D-AAD3-AD892A7614CC}"/>
    <cellStyle name="Input 3 2 2 33" xfId="29035" xr:uid="{43875D88-D75B-4AEF-A9F6-074283B1C967}"/>
    <cellStyle name="Input 3 2 2 33 2" xfId="29036" xr:uid="{D98986D9-C4A2-4440-B50E-78ECDC4EB669}"/>
    <cellStyle name="Input 3 2 2 33 2 2" xfId="29037" xr:uid="{5846185F-3740-44C8-978C-964761542D79}"/>
    <cellStyle name="Input 3 2 2 33 2 3" xfId="29038" xr:uid="{CBAD3B57-21F9-452E-846F-488C7D683879}"/>
    <cellStyle name="Input 3 2 2 33 2 4" xfId="29039" xr:uid="{3243E756-5896-4361-BC0C-321ECF3DB047}"/>
    <cellStyle name="Input 3 2 2 33 2 5" xfId="29040" xr:uid="{1D1FEE02-596A-4047-AB30-0D134F135705}"/>
    <cellStyle name="Input 3 2 2 33 2 6" xfId="29041" xr:uid="{BCD30356-85BA-4C7F-A79C-09AB77825CD6}"/>
    <cellStyle name="Input 3 2 2 33 3" xfId="29042" xr:uid="{7ED94B52-05FC-46F5-AB87-F7865014321C}"/>
    <cellStyle name="Input 3 2 2 33 3 2" xfId="29043" xr:uid="{B2204193-632F-44CC-BAFF-A14256783F26}"/>
    <cellStyle name="Input 3 2 2 33 3 3" xfId="29044" xr:uid="{6E39810F-6F05-4520-A5CD-98C7B55221D1}"/>
    <cellStyle name="Input 3 2 2 33 4" xfId="29045" xr:uid="{87978D58-81AE-4C03-B761-6D25EDDB6487}"/>
    <cellStyle name="Input 3 2 2 33 4 2" xfId="29046" xr:uid="{93183E84-C2A2-4379-B452-AB3615F6A347}"/>
    <cellStyle name="Input 3 2 2 33 4 3" xfId="29047" xr:uid="{1389C4B1-1A8B-4101-B0A5-DEA0FD67A9B7}"/>
    <cellStyle name="Input 3 2 2 33 5" xfId="29048" xr:uid="{535DC6BD-D6F8-4388-BA53-9A8890E4FB61}"/>
    <cellStyle name="Input 3 2 2 33 5 2" xfId="29049" xr:uid="{3052A231-9ACD-4336-AD25-5B9C04A82D09}"/>
    <cellStyle name="Input 3 2 2 33 5 3" xfId="29050" xr:uid="{043695F0-41B3-4612-85F7-BFF10E54D919}"/>
    <cellStyle name="Input 3 2 2 33 6" xfId="29051" xr:uid="{B44A5CB8-7FF3-4183-A983-3C5ED67A6D7F}"/>
    <cellStyle name="Input 3 2 2 33 6 2" xfId="29052" xr:uid="{5EAAF985-4409-4CD9-B16E-6BE3EF651361}"/>
    <cellStyle name="Input 3 2 2 33 6 3" xfId="29053" xr:uid="{01D3E43C-D53A-4DCB-902E-8216E24A6FAC}"/>
    <cellStyle name="Input 3 2 2 33 7" xfId="29054" xr:uid="{018B51C6-7BFA-46D3-962E-FEBD81B85A0F}"/>
    <cellStyle name="Input 3 2 2 33 8" xfId="29055" xr:uid="{AD3A8DA0-7124-4A96-9520-1D76EB29CB48}"/>
    <cellStyle name="Input 3 2 2 34" xfId="29056" xr:uid="{FBEAEF99-EC5A-4C29-8D47-112897A56797}"/>
    <cellStyle name="Input 3 2 2 34 2" xfId="29057" xr:uid="{6805C197-9212-489B-88D8-BDA0B43F4267}"/>
    <cellStyle name="Input 3 2 2 34 2 2" xfId="29058" xr:uid="{19E603E2-E166-48A8-BEE7-5C8972E2DE02}"/>
    <cellStyle name="Input 3 2 2 34 2 3" xfId="29059" xr:uid="{432222B0-E0D4-46CB-9E45-F3C8B524A7E1}"/>
    <cellStyle name="Input 3 2 2 34 2 4" xfId="29060" xr:uid="{9DA565CE-D926-4228-B189-161294982A02}"/>
    <cellStyle name="Input 3 2 2 34 2 5" xfId="29061" xr:uid="{7E889052-69CD-477E-B677-DE838887C420}"/>
    <cellStyle name="Input 3 2 2 34 2 6" xfId="29062" xr:uid="{D259D810-CE46-4A0F-BD39-A7199AD28A7D}"/>
    <cellStyle name="Input 3 2 2 34 3" xfId="29063" xr:uid="{0B691700-0CCC-4B39-B47F-444A658769FD}"/>
    <cellStyle name="Input 3 2 2 34 3 2" xfId="29064" xr:uid="{12B7DC88-63B8-46E4-960E-45F429ABEE47}"/>
    <cellStyle name="Input 3 2 2 34 3 3" xfId="29065" xr:uid="{31B82E91-B337-4C5C-827A-F516D7CE2074}"/>
    <cellStyle name="Input 3 2 2 34 4" xfId="29066" xr:uid="{135EE0DB-732F-40A0-85B5-8F686BD599E8}"/>
    <cellStyle name="Input 3 2 2 34 4 2" xfId="29067" xr:uid="{C761EA50-DFC1-4566-A15B-E1C9049E5955}"/>
    <cellStyle name="Input 3 2 2 34 4 3" xfId="29068" xr:uid="{CA42871F-CE2A-4F69-92CA-4E6F74404A75}"/>
    <cellStyle name="Input 3 2 2 34 5" xfId="29069" xr:uid="{1D7D56B8-C0E6-4E03-81C6-814B847070C4}"/>
    <cellStyle name="Input 3 2 2 34 5 2" xfId="29070" xr:uid="{060EA362-213A-4077-A1E4-6E39B11CA268}"/>
    <cellStyle name="Input 3 2 2 34 5 3" xfId="29071" xr:uid="{671B9397-A62F-4C51-8F3B-C43C3FBEF4BC}"/>
    <cellStyle name="Input 3 2 2 34 6" xfId="29072" xr:uid="{7056F432-5EA8-4C5F-A74F-780A97BC83D3}"/>
    <cellStyle name="Input 3 2 2 34 6 2" xfId="29073" xr:uid="{C3FE954B-F950-476B-A1DA-7E4828898503}"/>
    <cellStyle name="Input 3 2 2 34 6 3" xfId="29074" xr:uid="{F23EDA79-0556-4BD6-B7C2-33BD7309390A}"/>
    <cellStyle name="Input 3 2 2 34 7" xfId="29075" xr:uid="{C2B4FD32-978F-409B-A241-C9C11EC493DD}"/>
    <cellStyle name="Input 3 2 2 34 8" xfId="29076" xr:uid="{ECC203CA-8923-4F46-BDAB-00069DE133BE}"/>
    <cellStyle name="Input 3 2 2 35" xfId="29077" xr:uid="{2EEBDC36-BCD6-4E56-B759-244D1C281448}"/>
    <cellStyle name="Input 3 2 2 35 2" xfId="29078" xr:uid="{67D28C89-7E34-45DF-81A4-74DC7FDAEEE2}"/>
    <cellStyle name="Input 3 2 2 35 3" xfId="29079" xr:uid="{7FA3E5D5-DA93-4E51-9926-7EAE70191145}"/>
    <cellStyle name="Input 3 2 2 35 4" xfId="29080" xr:uid="{C8883437-2C6C-4B71-8AC3-A032BFDC4AAF}"/>
    <cellStyle name="Input 3 2 2 35 5" xfId="29081" xr:uid="{75F5403F-BF7B-40ED-B3D2-72819505DF35}"/>
    <cellStyle name="Input 3 2 2 35 6" xfId="29082" xr:uid="{3E139271-20C2-4E23-8A0F-72066A195D9A}"/>
    <cellStyle name="Input 3 2 2 36" xfId="29083" xr:uid="{6E0056A4-5447-4429-9460-845EE2352322}"/>
    <cellStyle name="Input 3 2 2 36 2" xfId="29084" xr:uid="{C25D848A-EB81-4C5E-80F2-B846EA2550E9}"/>
    <cellStyle name="Input 3 2 2 36 3" xfId="29085" xr:uid="{DE675E41-D2E4-436E-B91C-E6F6836FF1BF}"/>
    <cellStyle name="Input 3 2 2 37" xfId="29086" xr:uid="{BE384377-A014-4BF4-835A-B94D135413D6}"/>
    <cellStyle name="Input 3 2 2 37 2" xfId="29087" xr:uid="{C69F79D2-1467-4BBE-A078-604352445AEC}"/>
    <cellStyle name="Input 3 2 2 37 3" xfId="29088" xr:uid="{F03D483E-F2F7-4AD4-9C5F-403E48A76CF8}"/>
    <cellStyle name="Input 3 2 2 38" xfId="29089" xr:uid="{5A7AC907-84FB-4C8E-A421-D7424D315215}"/>
    <cellStyle name="Input 3 2 2 38 2" xfId="29090" xr:uid="{E7F80828-594B-478A-8576-534A03AA0E8A}"/>
    <cellStyle name="Input 3 2 2 38 3" xfId="29091" xr:uid="{E52AA4CF-03C2-4B95-902B-5B0C10BB0280}"/>
    <cellStyle name="Input 3 2 2 39" xfId="29092" xr:uid="{31DB6F01-94CC-47FB-B901-5CE49AC7D30E}"/>
    <cellStyle name="Input 3 2 2 39 2" xfId="29093" xr:uid="{24BEC5FB-E1EA-4B79-BD85-4AC98CBA65A8}"/>
    <cellStyle name="Input 3 2 2 39 3" xfId="29094" xr:uid="{00FD63AC-5E0D-4FDF-8C86-8B541738CC8E}"/>
    <cellStyle name="Input 3 2 2 4" xfId="29095" xr:uid="{3588E44D-8855-4672-94B6-5E74F89012FD}"/>
    <cellStyle name="Input 3 2 2 4 2" xfId="29096" xr:uid="{B04AEFF5-651B-4F36-889A-5766D5BFF849}"/>
    <cellStyle name="Input 3 2 2 4 2 2" xfId="29097" xr:uid="{796A05CD-6286-4CC3-83CA-E0CFE0285956}"/>
    <cellStyle name="Input 3 2 2 4 2 3" xfId="29098" xr:uid="{48FBE8DE-3479-49B6-926F-6C31515FC9E5}"/>
    <cellStyle name="Input 3 2 2 4 2 4" xfId="29099" xr:uid="{6449E487-738D-4C30-BFB0-615A92E71E6F}"/>
    <cellStyle name="Input 3 2 2 4 2 5" xfId="29100" xr:uid="{CFA73D53-8667-4760-8D4A-FC007CD4A013}"/>
    <cellStyle name="Input 3 2 2 4 2 6" xfId="29101" xr:uid="{2BE655F9-6A03-4622-82C1-621333CDA077}"/>
    <cellStyle name="Input 3 2 2 4 3" xfId="29102" xr:uid="{3DCEF743-CACB-4831-ABCF-C459762EBBA6}"/>
    <cellStyle name="Input 3 2 2 4 3 2" xfId="29103" xr:uid="{E65C24E3-46F7-4150-A743-735FF0837A3A}"/>
    <cellStyle name="Input 3 2 2 4 3 3" xfId="29104" xr:uid="{4DB04F7A-CD7D-44F3-8CDE-552ADBA1BFA0}"/>
    <cellStyle name="Input 3 2 2 4 4" xfId="29105" xr:uid="{329C8183-CD4A-4F95-AEC7-73E7E3233DEC}"/>
    <cellStyle name="Input 3 2 2 4 4 2" xfId="29106" xr:uid="{EE42C60F-7A6B-407F-8EF8-D3577C5C4BA1}"/>
    <cellStyle name="Input 3 2 2 4 4 3" xfId="29107" xr:uid="{1C80DEAF-6656-4967-AD98-09C07629CB29}"/>
    <cellStyle name="Input 3 2 2 4 5" xfId="29108" xr:uid="{9050AD5E-851E-442F-B0BA-DF8967F2377B}"/>
    <cellStyle name="Input 3 2 2 4 5 2" xfId="29109" xr:uid="{55D96AD0-45B2-4AED-A2C3-A9AFD865489C}"/>
    <cellStyle name="Input 3 2 2 4 5 3" xfId="29110" xr:uid="{86992192-C827-4D9F-B0A5-427939F176BD}"/>
    <cellStyle name="Input 3 2 2 4 6" xfId="29111" xr:uid="{AAF9E9DE-3F37-4DF6-98FB-A60ED13B5BE2}"/>
    <cellStyle name="Input 3 2 2 4 6 2" xfId="29112" xr:uid="{B9C3EB1E-22C2-4E95-91F8-A1A3424E4931}"/>
    <cellStyle name="Input 3 2 2 4 6 3" xfId="29113" xr:uid="{4ECE6F1E-86CF-4C38-B0A4-7358AE99D0BB}"/>
    <cellStyle name="Input 3 2 2 4 7" xfId="29114" xr:uid="{58F7BD46-FDB4-4B9F-9CA7-CAEAE771A8C4}"/>
    <cellStyle name="Input 3 2 2 4 8" xfId="29115" xr:uid="{8C9136D5-FEBB-4C52-99BC-AFBB5C5DBCB1}"/>
    <cellStyle name="Input 3 2 2 40" xfId="29116" xr:uid="{85AF71AA-4E30-4BE8-BB27-F898F34E600C}"/>
    <cellStyle name="Input 3 2 2 41" xfId="29117" xr:uid="{7996B29A-AB85-4ADD-917A-4680D7D609FC}"/>
    <cellStyle name="Input 3 2 2 5" xfId="29118" xr:uid="{7A6AA9F3-664D-4EEC-9697-0771EB9BD814}"/>
    <cellStyle name="Input 3 2 2 5 2" xfId="29119" xr:uid="{3F3AC5D4-F014-4FA5-BFC1-65116E692436}"/>
    <cellStyle name="Input 3 2 2 5 2 2" xfId="29120" xr:uid="{8F6DA1D5-4368-47AB-BCEA-E57A648241BF}"/>
    <cellStyle name="Input 3 2 2 5 2 3" xfId="29121" xr:uid="{568E27AB-0843-4C57-BEE4-D7256877397E}"/>
    <cellStyle name="Input 3 2 2 5 2 4" xfId="29122" xr:uid="{73CC3CFB-2D75-47B0-BE3C-CF3D176807A8}"/>
    <cellStyle name="Input 3 2 2 5 2 5" xfId="29123" xr:uid="{83BB015D-7807-4799-90F3-F6D6FB630594}"/>
    <cellStyle name="Input 3 2 2 5 2 6" xfId="29124" xr:uid="{15436B0C-8682-4424-B511-BBAF8E1D8D87}"/>
    <cellStyle name="Input 3 2 2 5 3" xfId="29125" xr:uid="{1643C73E-5954-49F9-80AB-FEFF9453FF8E}"/>
    <cellStyle name="Input 3 2 2 5 3 2" xfId="29126" xr:uid="{79318514-652A-418C-977A-C3C1300A0926}"/>
    <cellStyle name="Input 3 2 2 5 3 3" xfId="29127" xr:uid="{B66E8D72-9BC2-4FF7-BA37-50FBBBCA1DA1}"/>
    <cellStyle name="Input 3 2 2 5 4" xfId="29128" xr:uid="{39831EC9-046A-4C92-9110-CEB41406D8C5}"/>
    <cellStyle name="Input 3 2 2 5 4 2" xfId="29129" xr:uid="{42E58C7C-B952-4AB3-A37F-5E059135A73F}"/>
    <cellStyle name="Input 3 2 2 5 4 3" xfId="29130" xr:uid="{18241A1C-323D-437C-8554-7C905F1E0D5F}"/>
    <cellStyle name="Input 3 2 2 5 5" xfId="29131" xr:uid="{1FF38EE1-E79B-4E21-A1C0-053B943358CE}"/>
    <cellStyle name="Input 3 2 2 5 5 2" xfId="29132" xr:uid="{9A7BF766-2C8D-42C8-83DE-9A4BC815DFA7}"/>
    <cellStyle name="Input 3 2 2 5 5 3" xfId="29133" xr:uid="{BDDC0CA6-90AF-43C5-9CCD-B01CCD51231A}"/>
    <cellStyle name="Input 3 2 2 5 6" xfId="29134" xr:uid="{E928F0AA-830F-439B-AE6B-E968AAD18AB1}"/>
    <cellStyle name="Input 3 2 2 5 6 2" xfId="29135" xr:uid="{28C0348E-4ABC-4429-9F80-5509C14DA37D}"/>
    <cellStyle name="Input 3 2 2 5 6 3" xfId="29136" xr:uid="{2A60047E-C18F-47AE-AACF-CFE83E5FAAC1}"/>
    <cellStyle name="Input 3 2 2 5 7" xfId="29137" xr:uid="{5E03704E-A0DF-4269-B36E-31CD8DDCC96E}"/>
    <cellStyle name="Input 3 2 2 5 8" xfId="29138" xr:uid="{6CD069E8-4343-4671-AE62-A01E1CAF63A5}"/>
    <cellStyle name="Input 3 2 2 6" xfId="29139" xr:uid="{63E41AB1-9617-4F0E-A443-6C5599591E5F}"/>
    <cellStyle name="Input 3 2 2 6 2" xfId="29140" xr:uid="{1907CDA1-D06E-43A3-9FFA-38632EC0A82B}"/>
    <cellStyle name="Input 3 2 2 6 2 2" xfId="29141" xr:uid="{8EE6DB17-4AC8-4847-B146-040BBACA136F}"/>
    <cellStyle name="Input 3 2 2 6 2 3" xfId="29142" xr:uid="{B0684921-0831-4516-B911-AE2EBB49B53B}"/>
    <cellStyle name="Input 3 2 2 6 2 4" xfId="29143" xr:uid="{B01ED816-72D0-47FE-BA8F-D6174A914AFE}"/>
    <cellStyle name="Input 3 2 2 6 2 5" xfId="29144" xr:uid="{B4A0AFEB-9262-4DE2-AC5A-601F83B88F12}"/>
    <cellStyle name="Input 3 2 2 6 2 6" xfId="29145" xr:uid="{5B129419-1A69-4154-A139-3E02F9F9E87F}"/>
    <cellStyle name="Input 3 2 2 6 3" xfId="29146" xr:uid="{50EB0C95-36F2-4816-ADCE-29938FA9F13E}"/>
    <cellStyle name="Input 3 2 2 6 3 2" xfId="29147" xr:uid="{0AB6EC89-4280-4C31-9F4C-6777411904CC}"/>
    <cellStyle name="Input 3 2 2 6 3 3" xfId="29148" xr:uid="{16F20602-26E2-4BEB-825D-B7E7A3CC21A6}"/>
    <cellStyle name="Input 3 2 2 6 4" xfId="29149" xr:uid="{5EBFB0FC-DEEB-4C00-89AF-A9011B989B16}"/>
    <cellStyle name="Input 3 2 2 6 4 2" xfId="29150" xr:uid="{F0FDEAFD-5F08-45F4-A5AC-04AE72C35075}"/>
    <cellStyle name="Input 3 2 2 6 4 3" xfId="29151" xr:uid="{2CD2A57B-DF8D-4090-8809-328D64986B37}"/>
    <cellStyle name="Input 3 2 2 6 5" xfId="29152" xr:uid="{2AA2006B-FF01-454F-AE73-5FE9F4BFBD64}"/>
    <cellStyle name="Input 3 2 2 6 5 2" xfId="29153" xr:uid="{C7A314A9-3AF9-40DC-9BA5-0075190DB344}"/>
    <cellStyle name="Input 3 2 2 6 5 3" xfId="29154" xr:uid="{319B8A4F-C19A-4210-9672-8D3E0FE8653B}"/>
    <cellStyle name="Input 3 2 2 6 6" xfId="29155" xr:uid="{3E2ECC19-192A-48B3-80F8-95DDB1D3E18E}"/>
    <cellStyle name="Input 3 2 2 6 6 2" xfId="29156" xr:uid="{AA971B76-3C0B-4E01-A8AF-098A14119F24}"/>
    <cellStyle name="Input 3 2 2 6 6 3" xfId="29157" xr:uid="{1BA652C9-42AA-43C5-95D5-E01D93ACDA12}"/>
    <cellStyle name="Input 3 2 2 6 7" xfId="29158" xr:uid="{A1B902BA-FA3C-403E-A161-498E0120B5E7}"/>
    <cellStyle name="Input 3 2 2 6 8" xfId="29159" xr:uid="{C353D1D9-BF0D-483F-9867-9636B6A58EE8}"/>
    <cellStyle name="Input 3 2 2 7" xfId="29160" xr:uid="{58626842-B7A7-4274-98CA-86F1BE41D550}"/>
    <cellStyle name="Input 3 2 2 7 2" xfId="29161" xr:uid="{ECBF05D8-2D8C-4DE4-BC6C-52F3B1CA6758}"/>
    <cellStyle name="Input 3 2 2 7 2 2" xfId="29162" xr:uid="{5F44630A-BFAA-492B-B3DC-3CDBCCA41954}"/>
    <cellStyle name="Input 3 2 2 7 2 3" xfId="29163" xr:uid="{D218257B-A295-4DA8-AA7C-B0D34641B0E5}"/>
    <cellStyle name="Input 3 2 2 7 2 4" xfId="29164" xr:uid="{1D12B0E0-766A-44A4-8CBC-23F764D611B6}"/>
    <cellStyle name="Input 3 2 2 7 2 5" xfId="29165" xr:uid="{E0ECCD8D-093B-406B-B35A-6E163DA9936E}"/>
    <cellStyle name="Input 3 2 2 7 2 6" xfId="29166" xr:uid="{F4E51274-5892-4B79-A344-A15CE3A5B89B}"/>
    <cellStyle name="Input 3 2 2 7 3" xfId="29167" xr:uid="{87267190-AD85-4485-8E92-F7BFFA0FEE15}"/>
    <cellStyle name="Input 3 2 2 7 3 2" xfId="29168" xr:uid="{EF32E0BA-9716-4F3A-A866-02DDD0D23933}"/>
    <cellStyle name="Input 3 2 2 7 3 3" xfId="29169" xr:uid="{C6B094ED-7AA4-42BC-B1EF-F9DEC8B43B29}"/>
    <cellStyle name="Input 3 2 2 7 4" xfId="29170" xr:uid="{3124DAE6-5ECD-4689-B702-997DE22B239B}"/>
    <cellStyle name="Input 3 2 2 7 4 2" xfId="29171" xr:uid="{47564CAB-47C5-4802-A51B-EE4292EBE93D}"/>
    <cellStyle name="Input 3 2 2 7 4 3" xfId="29172" xr:uid="{95FD6006-DCF1-49AB-81F9-1100D7596BFD}"/>
    <cellStyle name="Input 3 2 2 7 5" xfId="29173" xr:uid="{9CD72B1D-6A45-4F6F-B101-3B865687BD47}"/>
    <cellStyle name="Input 3 2 2 7 5 2" xfId="29174" xr:uid="{1A7180E8-D622-4C88-ACFB-1B2A0E565304}"/>
    <cellStyle name="Input 3 2 2 7 5 3" xfId="29175" xr:uid="{D86F8B93-15D2-4D14-B0FF-926A4F937F58}"/>
    <cellStyle name="Input 3 2 2 7 6" xfId="29176" xr:uid="{B9E04479-7ECC-496F-8B85-2E1F527E224C}"/>
    <cellStyle name="Input 3 2 2 7 6 2" xfId="29177" xr:uid="{6BE20C33-43A5-4AA5-843A-D950C5ACF4BB}"/>
    <cellStyle name="Input 3 2 2 7 6 3" xfId="29178" xr:uid="{949E4B60-BC8E-4944-9745-41C36062D5AD}"/>
    <cellStyle name="Input 3 2 2 7 7" xfId="29179" xr:uid="{D9B3C78B-9F5C-480F-AEA9-8E357B97E603}"/>
    <cellStyle name="Input 3 2 2 7 8" xfId="29180" xr:uid="{EC322A92-7E5E-444A-B7DB-B2C6F1FDD039}"/>
    <cellStyle name="Input 3 2 2 8" xfId="29181" xr:uid="{57200B91-84D8-4772-9A02-E0C050B472F8}"/>
    <cellStyle name="Input 3 2 2 8 2" xfId="29182" xr:uid="{490F8A26-46BC-4C8A-ADF7-B62F57FEFA34}"/>
    <cellStyle name="Input 3 2 2 8 2 2" xfId="29183" xr:uid="{ED8E726D-AF4C-4915-A6BF-AE29E2C0C0F0}"/>
    <cellStyle name="Input 3 2 2 8 2 3" xfId="29184" xr:uid="{3F120299-48A0-4172-9C72-5F71D75D3745}"/>
    <cellStyle name="Input 3 2 2 8 2 4" xfId="29185" xr:uid="{A5174DCE-1ACA-4F38-87FC-877EFFDA7976}"/>
    <cellStyle name="Input 3 2 2 8 2 5" xfId="29186" xr:uid="{260F224D-AFF7-47F8-B2BC-910CFEF841B7}"/>
    <cellStyle name="Input 3 2 2 8 2 6" xfId="29187" xr:uid="{5D523C27-2CFF-464B-83EB-FF2495030B6D}"/>
    <cellStyle name="Input 3 2 2 8 3" xfId="29188" xr:uid="{D66FA022-8A04-402F-ACD1-8C8B403C262B}"/>
    <cellStyle name="Input 3 2 2 8 3 2" xfId="29189" xr:uid="{93767C09-B3E3-4364-81FE-3DDB568B2054}"/>
    <cellStyle name="Input 3 2 2 8 3 3" xfId="29190" xr:uid="{EF6BBA32-E5C5-44D1-8626-28B94430677B}"/>
    <cellStyle name="Input 3 2 2 8 4" xfId="29191" xr:uid="{FEAC05E7-DBA9-4054-B93F-D02232B74E7A}"/>
    <cellStyle name="Input 3 2 2 8 4 2" xfId="29192" xr:uid="{55F9A3C2-D130-4EB8-B52C-1EC431857E10}"/>
    <cellStyle name="Input 3 2 2 8 4 3" xfId="29193" xr:uid="{4766A711-02A1-4452-928C-7EE8670D43D5}"/>
    <cellStyle name="Input 3 2 2 8 5" xfId="29194" xr:uid="{A0355310-256D-41AE-B697-812217C454B5}"/>
    <cellStyle name="Input 3 2 2 8 5 2" xfId="29195" xr:uid="{5D806824-09C9-40D3-A721-9FD2E93575A4}"/>
    <cellStyle name="Input 3 2 2 8 5 3" xfId="29196" xr:uid="{9BA7CACE-9622-44EB-B4B3-F30640B8018D}"/>
    <cellStyle name="Input 3 2 2 8 6" xfId="29197" xr:uid="{7C5231A1-A86D-4194-86A4-A67767E52362}"/>
    <cellStyle name="Input 3 2 2 8 6 2" xfId="29198" xr:uid="{8DCEC3AD-E397-498C-840E-CC21D7952936}"/>
    <cellStyle name="Input 3 2 2 8 6 3" xfId="29199" xr:uid="{F0547472-79D4-4C89-BC74-9EECBBE0074D}"/>
    <cellStyle name="Input 3 2 2 8 7" xfId="29200" xr:uid="{E7FDE415-A82C-4326-ADF5-1DBC7D8BB9A8}"/>
    <cellStyle name="Input 3 2 2 8 8" xfId="29201" xr:uid="{46E5EA8B-497B-4655-8F4E-CE020ADCA9EE}"/>
    <cellStyle name="Input 3 2 2 9" xfId="29202" xr:uid="{50446ECC-49DB-4BBC-9947-68A5644257FA}"/>
    <cellStyle name="Input 3 2 2 9 2" xfId="29203" xr:uid="{0F612E8E-C293-4DD6-A37C-800E899368A6}"/>
    <cellStyle name="Input 3 2 2 9 2 2" xfId="29204" xr:uid="{0AE3D299-C202-4BC2-8459-49F9BAABF57A}"/>
    <cellStyle name="Input 3 2 2 9 2 3" xfId="29205" xr:uid="{430F1575-702F-4142-B41A-CAB434BAA422}"/>
    <cellStyle name="Input 3 2 2 9 2 4" xfId="29206" xr:uid="{C36FD541-0138-4E98-86B8-270F6D1DDCB3}"/>
    <cellStyle name="Input 3 2 2 9 2 5" xfId="29207" xr:uid="{96641E5A-C8FC-4AA1-9DDE-8CC48CD6A5F4}"/>
    <cellStyle name="Input 3 2 2 9 2 6" xfId="29208" xr:uid="{820D483E-AF47-4BA8-B516-A5ABA63DA67F}"/>
    <cellStyle name="Input 3 2 2 9 3" xfId="29209" xr:uid="{8F026058-05A4-4202-9C1A-4E43092A3888}"/>
    <cellStyle name="Input 3 2 2 9 3 2" xfId="29210" xr:uid="{2DE747EE-3FC5-4C4D-842B-7301B637525C}"/>
    <cellStyle name="Input 3 2 2 9 3 3" xfId="29211" xr:uid="{2006EC47-A728-47CE-8DFE-CF0E3DB01EE7}"/>
    <cellStyle name="Input 3 2 2 9 4" xfId="29212" xr:uid="{1FD626EB-D67C-45AE-8305-ABE63A549D97}"/>
    <cellStyle name="Input 3 2 2 9 4 2" xfId="29213" xr:uid="{A192F3DF-4163-4775-9A0A-D9D77846C1DA}"/>
    <cellStyle name="Input 3 2 2 9 4 3" xfId="29214" xr:uid="{4265DE55-71B4-4835-9CDA-C81233C9391E}"/>
    <cellStyle name="Input 3 2 2 9 5" xfId="29215" xr:uid="{C782F188-D8F6-4FEA-9F19-1B456A636A3C}"/>
    <cellStyle name="Input 3 2 2 9 5 2" xfId="29216" xr:uid="{488AA747-A712-437D-AFDC-3A5BD5FC4FAE}"/>
    <cellStyle name="Input 3 2 2 9 5 3" xfId="29217" xr:uid="{D87A98EB-003F-4BF7-862F-15AD269BC401}"/>
    <cellStyle name="Input 3 2 2 9 6" xfId="29218" xr:uid="{CC13C254-C7C1-4039-BA3B-0907A924A473}"/>
    <cellStyle name="Input 3 2 2 9 6 2" xfId="29219" xr:uid="{64ACC0D6-1A76-4739-8780-464917532C89}"/>
    <cellStyle name="Input 3 2 2 9 6 3" xfId="29220" xr:uid="{D0BFA284-BEAA-42F4-BAC6-A03025A2E9B1}"/>
    <cellStyle name="Input 3 2 2 9 7" xfId="29221" xr:uid="{CB92C327-12DF-40DB-8F4F-E0AA9567DBFE}"/>
    <cellStyle name="Input 3 2 2 9 8" xfId="29222" xr:uid="{0BD31438-9E38-4240-94F5-606FCBD44A56}"/>
    <cellStyle name="Input 3 2 20" xfId="29223" xr:uid="{087C8470-8168-47F1-802F-AC4F2D6A507B}"/>
    <cellStyle name="Input 3 2 20 2" xfId="29224" xr:uid="{0692AA65-0C2D-4ED6-9352-4F122BC9B86B}"/>
    <cellStyle name="Input 3 2 20 2 2" xfId="29225" xr:uid="{5039C049-C42F-4585-9EB4-D680FF281219}"/>
    <cellStyle name="Input 3 2 20 2 3" xfId="29226" xr:uid="{2382AC70-211E-4984-91F4-63688BC55889}"/>
    <cellStyle name="Input 3 2 20 2 4" xfId="29227" xr:uid="{77D49DA2-F222-48AA-9245-B4A5B3896FEF}"/>
    <cellStyle name="Input 3 2 20 2 5" xfId="29228" xr:uid="{75F8E757-32EC-44A3-956E-12EA6E018CB4}"/>
    <cellStyle name="Input 3 2 20 2 6" xfId="29229" xr:uid="{0B11F32C-13C7-4883-8485-ADABEF77CF9B}"/>
    <cellStyle name="Input 3 2 20 3" xfId="29230" xr:uid="{EB02D57E-8465-4060-9871-73FC16B473EE}"/>
    <cellStyle name="Input 3 2 20 3 2" xfId="29231" xr:uid="{C6404625-2C3D-4A9D-91FD-F2D8EACD12F6}"/>
    <cellStyle name="Input 3 2 20 3 3" xfId="29232" xr:uid="{61FE508D-113A-4931-86A5-D5DBF2A3C6FD}"/>
    <cellStyle name="Input 3 2 20 4" xfId="29233" xr:uid="{A47FE207-3BD9-428B-9538-CC6C3E9AFE49}"/>
    <cellStyle name="Input 3 2 20 4 2" xfId="29234" xr:uid="{D17459D6-7EB4-4186-AF4C-541C0B566ABC}"/>
    <cellStyle name="Input 3 2 20 4 3" xfId="29235" xr:uid="{59A172D9-5596-4D01-8C73-A5000C55861E}"/>
    <cellStyle name="Input 3 2 20 5" xfId="29236" xr:uid="{6F27DF11-931A-4C03-8B57-8AE1673B4CFD}"/>
    <cellStyle name="Input 3 2 20 5 2" xfId="29237" xr:uid="{298FC3D5-021B-462E-A29B-D303A74451E5}"/>
    <cellStyle name="Input 3 2 20 5 3" xfId="29238" xr:uid="{F10930F3-A2A1-4B85-84C1-4C7CE3AFD256}"/>
    <cellStyle name="Input 3 2 20 6" xfId="29239" xr:uid="{81B35043-3F54-44F7-AE72-0EC6853D8E57}"/>
    <cellStyle name="Input 3 2 20 6 2" xfId="29240" xr:uid="{63C81FA8-DFB0-499F-A806-579C27CC4E89}"/>
    <cellStyle name="Input 3 2 20 6 3" xfId="29241" xr:uid="{4E8630CF-D999-45A8-A71B-AABE34AF4714}"/>
    <cellStyle name="Input 3 2 20 7" xfId="29242" xr:uid="{44EC6BAB-6209-44DE-8B95-8E9A309D02F7}"/>
    <cellStyle name="Input 3 2 20 8" xfId="29243" xr:uid="{E3D7B548-7C02-4BB4-A13A-041F11B7AF6F}"/>
    <cellStyle name="Input 3 2 21" xfId="29244" xr:uid="{B721C987-0115-4ECC-B51F-AC3DE6504A6E}"/>
    <cellStyle name="Input 3 2 21 2" xfId="29245" xr:uid="{E8AD6B2C-10EF-4A3E-B9E3-547B6ACFA5AD}"/>
    <cellStyle name="Input 3 2 21 2 2" xfId="29246" xr:uid="{AD78AA01-C46E-47CB-87C3-0B8DF7B960FE}"/>
    <cellStyle name="Input 3 2 21 2 3" xfId="29247" xr:uid="{387D685D-2169-4EDF-AECB-2FAD1FC2DF8C}"/>
    <cellStyle name="Input 3 2 21 2 4" xfId="29248" xr:uid="{FE3713B5-A01B-4DC1-B17F-DC6B23F683BB}"/>
    <cellStyle name="Input 3 2 21 2 5" xfId="29249" xr:uid="{3E56D04A-F1B6-4A92-94D9-F730F4246B48}"/>
    <cellStyle name="Input 3 2 21 2 6" xfId="29250" xr:uid="{D6FDB794-ECEC-4DB9-A6FD-D97F55E05B4E}"/>
    <cellStyle name="Input 3 2 21 3" xfId="29251" xr:uid="{836F1802-CB9B-41C9-845C-627739A9E3DA}"/>
    <cellStyle name="Input 3 2 21 3 2" xfId="29252" xr:uid="{9DE6C75C-1B43-416C-A07C-E24850B4849C}"/>
    <cellStyle name="Input 3 2 21 3 3" xfId="29253" xr:uid="{F84E016C-934C-455F-AF2C-DC5E53458EF0}"/>
    <cellStyle name="Input 3 2 21 4" xfId="29254" xr:uid="{D3D7AD7A-001B-47D1-8AAF-1D71BAF0334A}"/>
    <cellStyle name="Input 3 2 21 4 2" xfId="29255" xr:uid="{98B0A290-4135-448F-B991-DD5D073481DB}"/>
    <cellStyle name="Input 3 2 21 4 3" xfId="29256" xr:uid="{C121F21A-F520-46B1-BEF1-E9EA7E78E7B6}"/>
    <cellStyle name="Input 3 2 21 5" xfId="29257" xr:uid="{85C873A9-40A4-4C78-AA3D-7C5187761099}"/>
    <cellStyle name="Input 3 2 21 5 2" xfId="29258" xr:uid="{4DDFBF10-1C1A-417D-AC78-982EE953B025}"/>
    <cellStyle name="Input 3 2 21 5 3" xfId="29259" xr:uid="{00072BD8-79E9-4CF5-A983-7584674A42FC}"/>
    <cellStyle name="Input 3 2 21 6" xfId="29260" xr:uid="{EA848B45-137E-4BBE-AC93-3F56AB0955DE}"/>
    <cellStyle name="Input 3 2 21 6 2" xfId="29261" xr:uid="{F6C431ED-7B78-44F7-A594-9CBF32B4C0F9}"/>
    <cellStyle name="Input 3 2 21 6 3" xfId="29262" xr:uid="{3EB4A06B-D7ED-42BE-9E89-560D9364F241}"/>
    <cellStyle name="Input 3 2 21 7" xfId="29263" xr:uid="{A0D18A99-06AC-4990-A2CC-03E8C19626F5}"/>
    <cellStyle name="Input 3 2 21 8" xfId="29264" xr:uid="{4E7122C8-F3CD-4915-BC95-9D9D5968CEAC}"/>
    <cellStyle name="Input 3 2 22" xfId="29265" xr:uid="{07D19474-F960-4D6B-B8A9-5B9FCA6A6317}"/>
    <cellStyle name="Input 3 2 22 2" xfId="29266" xr:uid="{1BA42891-20E7-4FCE-A241-40715A70167C}"/>
    <cellStyle name="Input 3 2 22 2 2" xfId="29267" xr:uid="{1C4B4757-A4FC-413E-A67B-889CFCB0F7BA}"/>
    <cellStyle name="Input 3 2 22 2 3" xfId="29268" xr:uid="{8FA7BC80-757D-42D0-B4F3-7EFBAD7B301A}"/>
    <cellStyle name="Input 3 2 22 2 4" xfId="29269" xr:uid="{53D78ABF-44BF-4C59-9916-1AE318C411C4}"/>
    <cellStyle name="Input 3 2 22 2 5" xfId="29270" xr:uid="{DF482BE8-9284-4B51-BC51-2E0D602FC9C0}"/>
    <cellStyle name="Input 3 2 22 2 6" xfId="29271" xr:uid="{B40611EF-1C5A-4510-B344-756E7DD5611F}"/>
    <cellStyle name="Input 3 2 22 3" xfId="29272" xr:uid="{4D89F128-333E-41C2-A07C-43690483C834}"/>
    <cellStyle name="Input 3 2 22 3 2" xfId="29273" xr:uid="{FF135A9D-9EFD-43D2-BB72-82EFB314622C}"/>
    <cellStyle name="Input 3 2 22 3 3" xfId="29274" xr:uid="{95E74482-A073-4742-867A-7326C05C3259}"/>
    <cellStyle name="Input 3 2 22 4" xfId="29275" xr:uid="{EE8B4EB6-681B-4233-8FB1-E8EC6953F587}"/>
    <cellStyle name="Input 3 2 22 4 2" xfId="29276" xr:uid="{66332828-C6DC-4D58-AEB4-47924B4AAD39}"/>
    <cellStyle name="Input 3 2 22 4 3" xfId="29277" xr:uid="{0C2004E6-3198-4F91-8B93-9F52EA782165}"/>
    <cellStyle name="Input 3 2 22 5" xfId="29278" xr:uid="{F1721CB6-5B73-4BEE-89FB-D13E244ECE3B}"/>
    <cellStyle name="Input 3 2 22 5 2" xfId="29279" xr:uid="{B313DB28-5456-4A56-BC23-4CC64019FC19}"/>
    <cellStyle name="Input 3 2 22 5 3" xfId="29280" xr:uid="{4149FA96-ECE4-4ECB-92D6-E23AABB74DB6}"/>
    <cellStyle name="Input 3 2 22 6" xfId="29281" xr:uid="{16DFF0EF-6F6B-470B-B94A-12DCE471CE3A}"/>
    <cellStyle name="Input 3 2 22 6 2" xfId="29282" xr:uid="{0453D18A-246B-4D1E-AE96-40F05EC8689D}"/>
    <cellStyle name="Input 3 2 22 6 3" xfId="29283" xr:uid="{0A98B321-EE2D-4519-AF07-BB9440BAAC9C}"/>
    <cellStyle name="Input 3 2 22 7" xfId="29284" xr:uid="{BAFA2C44-121F-4FA1-9713-C0054361F581}"/>
    <cellStyle name="Input 3 2 22 8" xfId="29285" xr:uid="{A2DDBF2E-CBF7-4914-BCC2-644155E77A76}"/>
    <cellStyle name="Input 3 2 23" xfId="29286" xr:uid="{C2AFA95A-4748-415C-8D07-1C88D8FCB541}"/>
    <cellStyle name="Input 3 2 23 2" xfId="29287" xr:uid="{F25C9E60-D768-4CA5-B986-42C24CF8ED66}"/>
    <cellStyle name="Input 3 2 23 2 2" xfId="29288" xr:uid="{AE661B1E-ADF5-45D9-AD4A-C3FCA9FCCEA7}"/>
    <cellStyle name="Input 3 2 23 2 3" xfId="29289" xr:uid="{1F57C5DB-9451-44D7-8509-4A078C645E4B}"/>
    <cellStyle name="Input 3 2 23 2 4" xfId="29290" xr:uid="{981403BE-9A3A-4788-B21C-4FC9189AEFBE}"/>
    <cellStyle name="Input 3 2 23 2 5" xfId="29291" xr:uid="{7854FBA6-2C32-4ADE-919C-860FC6999E3F}"/>
    <cellStyle name="Input 3 2 23 2 6" xfId="29292" xr:uid="{4A2B0F6C-F697-45E3-A782-D857570BE645}"/>
    <cellStyle name="Input 3 2 23 3" xfId="29293" xr:uid="{FBB16437-C1EA-43A8-9CF1-126805DC9CDA}"/>
    <cellStyle name="Input 3 2 23 3 2" xfId="29294" xr:uid="{F3ED131A-B1E5-4C31-9F37-C4F91CD185F9}"/>
    <cellStyle name="Input 3 2 23 3 3" xfId="29295" xr:uid="{6F16BA00-BE9F-4F07-A083-D45D2BFDA04D}"/>
    <cellStyle name="Input 3 2 23 4" xfId="29296" xr:uid="{AE6EFCD8-0D2E-475C-AE06-46F18E71C643}"/>
    <cellStyle name="Input 3 2 23 4 2" xfId="29297" xr:uid="{B519B729-DDB2-4B7A-BE4C-3D332BDC277C}"/>
    <cellStyle name="Input 3 2 23 4 3" xfId="29298" xr:uid="{2508A4A2-3E2D-4DDA-9436-F95204ACFFE1}"/>
    <cellStyle name="Input 3 2 23 5" xfId="29299" xr:uid="{43065DCC-810B-4CA3-ABB4-847507EB9C7D}"/>
    <cellStyle name="Input 3 2 23 5 2" xfId="29300" xr:uid="{537125BC-AB46-40B1-9A11-31877F9477CD}"/>
    <cellStyle name="Input 3 2 23 5 3" xfId="29301" xr:uid="{734FE587-3DA6-4262-8FCD-DF808AB1FA1C}"/>
    <cellStyle name="Input 3 2 23 6" xfId="29302" xr:uid="{14D0454F-2B4C-48EF-B5C2-386A1C43E917}"/>
    <cellStyle name="Input 3 2 23 6 2" xfId="29303" xr:uid="{CB467C4F-DA8D-4206-A072-0DBFA68D2B3E}"/>
    <cellStyle name="Input 3 2 23 6 3" xfId="29304" xr:uid="{8E5490F3-F523-485D-9BAE-49987E6C9CDB}"/>
    <cellStyle name="Input 3 2 23 7" xfId="29305" xr:uid="{698F1A86-BF20-4342-9609-6DFAE43980F9}"/>
    <cellStyle name="Input 3 2 23 8" xfId="29306" xr:uid="{518ADD61-CC3F-4A87-AB00-8908CA8B6547}"/>
    <cellStyle name="Input 3 2 24" xfId="29307" xr:uid="{6203BD86-267F-4655-922B-A92226E574FC}"/>
    <cellStyle name="Input 3 2 24 2" xfId="29308" xr:uid="{02D7BEFB-DBA3-4350-B64A-08D6EBF54D60}"/>
    <cellStyle name="Input 3 2 24 2 2" xfId="29309" xr:uid="{AEE9951F-114B-4A3B-926C-B29ED0779529}"/>
    <cellStyle name="Input 3 2 24 2 3" xfId="29310" xr:uid="{A87C43D3-57BE-4BEC-A08E-806E6A96F574}"/>
    <cellStyle name="Input 3 2 24 2 4" xfId="29311" xr:uid="{3569DD12-B99F-4DCA-A666-650A53E871EC}"/>
    <cellStyle name="Input 3 2 24 2 5" xfId="29312" xr:uid="{E57B70BE-9AF4-464F-B29E-30E7E4CB0C56}"/>
    <cellStyle name="Input 3 2 24 2 6" xfId="29313" xr:uid="{E24EEC66-7487-4C02-A0AF-46F9432013D9}"/>
    <cellStyle name="Input 3 2 24 3" xfId="29314" xr:uid="{B16F172C-0753-4D4E-A3AE-65ED1FD41C33}"/>
    <cellStyle name="Input 3 2 24 3 2" xfId="29315" xr:uid="{461D1150-11E3-4D1F-A85C-BB3DFBCA3A04}"/>
    <cellStyle name="Input 3 2 24 3 3" xfId="29316" xr:uid="{421DC079-7DDE-4FD8-B9D6-B21DEA04F56A}"/>
    <cellStyle name="Input 3 2 24 4" xfId="29317" xr:uid="{48B9C26F-B1AB-446C-8751-D27008BE0C82}"/>
    <cellStyle name="Input 3 2 24 4 2" xfId="29318" xr:uid="{3945198D-C36B-4EF1-8BC8-7F98F181407A}"/>
    <cellStyle name="Input 3 2 24 4 3" xfId="29319" xr:uid="{B8E397C3-9081-4AEA-A4EC-848746A687BC}"/>
    <cellStyle name="Input 3 2 24 5" xfId="29320" xr:uid="{4B93B88F-AD8D-4D7D-9DD0-F6BD6E737B25}"/>
    <cellStyle name="Input 3 2 24 5 2" xfId="29321" xr:uid="{D0B19065-D0DD-4123-BDC0-1C410F56D669}"/>
    <cellStyle name="Input 3 2 24 5 3" xfId="29322" xr:uid="{07283532-BF6D-4D59-81EC-FD9C26A44269}"/>
    <cellStyle name="Input 3 2 24 6" xfId="29323" xr:uid="{EB2021B9-CECE-4611-99E4-4110059507F2}"/>
    <cellStyle name="Input 3 2 24 6 2" xfId="29324" xr:uid="{DD84B1B0-FE43-475E-883A-395C5B5A7395}"/>
    <cellStyle name="Input 3 2 24 6 3" xfId="29325" xr:uid="{58260AFA-B8A0-4688-8B40-3B7442307966}"/>
    <cellStyle name="Input 3 2 24 7" xfId="29326" xr:uid="{B4FEBBBB-6260-451F-96AE-EE7101A3DC58}"/>
    <cellStyle name="Input 3 2 24 8" xfId="29327" xr:uid="{4227ED5D-1716-4D3D-9983-C8A88885C4AE}"/>
    <cellStyle name="Input 3 2 25" xfId="29328" xr:uid="{6F37D0D5-AE9F-490E-A131-C4607504E48B}"/>
    <cellStyle name="Input 3 2 25 2" xfId="29329" xr:uid="{A28896E6-0A79-404F-A014-7A01D3BEC2AF}"/>
    <cellStyle name="Input 3 2 25 2 2" xfId="29330" xr:uid="{07BC36D0-935B-4DB6-A820-229958A51154}"/>
    <cellStyle name="Input 3 2 25 2 3" xfId="29331" xr:uid="{308130F7-05BF-42EE-8BD6-945063E55D97}"/>
    <cellStyle name="Input 3 2 25 2 4" xfId="29332" xr:uid="{F39FEEFD-E772-4C97-A7D1-E6928C0CD473}"/>
    <cellStyle name="Input 3 2 25 2 5" xfId="29333" xr:uid="{8FAE666E-C2F9-46F1-B499-31E18015D7AE}"/>
    <cellStyle name="Input 3 2 25 2 6" xfId="29334" xr:uid="{B3F5896D-2657-4F2C-89B1-B93E014D9B32}"/>
    <cellStyle name="Input 3 2 25 3" xfId="29335" xr:uid="{1CC5D800-4D91-4E8F-B063-328FAAC7F93B}"/>
    <cellStyle name="Input 3 2 25 3 2" xfId="29336" xr:uid="{61E8E55E-B8C4-4627-95FE-99FF51470C4F}"/>
    <cellStyle name="Input 3 2 25 3 3" xfId="29337" xr:uid="{ED3AC1B5-7352-4953-A9D5-F37D0538D5B8}"/>
    <cellStyle name="Input 3 2 25 4" xfId="29338" xr:uid="{822A1EC9-1664-4068-84BB-EDBED89D407C}"/>
    <cellStyle name="Input 3 2 25 4 2" xfId="29339" xr:uid="{102C1FBB-1DE3-49A7-BA30-251E7677A56E}"/>
    <cellStyle name="Input 3 2 25 4 3" xfId="29340" xr:uid="{193C03A2-C80F-4C54-B848-709E2E68924D}"/>
    <cellStyle name="Input 3 2 25 5" xfId="29341" xr:uid="{459CF9E7-4787-4561-B721-9F332DF58FCE}"/>
    <cellStyle name="Input 3 2 25 5 2" xfId="29342" xr:uid="{5679F311-1CF9-410B-BB6B-8338ADCA8BAE}"/>
    <cellStyle name="Input 3 2 25 5 3" xfId="29343" xr:uid="{AF45A614-D582-4062-8846-6F75D02CE00B}"/>
    <cellStyle name="Input 3 2 25 6" xfId="29344" xr:uid="{17BCFBC4-2171-43D3-A876-3BC5BF68DB73}"/>
    <cellStyle name="Input 3 2 25 6 2" xfId="29345" xr:uid="{030A21EF-9D96-4BE1-9244-89649FEB2D4A}"/>
    <cellStyle name="Input 3 2 25 6 3" xfId="29346" xr:uid="{D3737E72-F446-43CC-9F45-94C2B618A8B4}"/>
    <cellStyle name="Input 3 2 25 7" xfId="29347" xr:uid="{C86733C1-B59A-4259-B791-B3E61EAEEBE4}"/>
    <cellStyle name="Input 3 2 25 8" xfId="29348" xr:uid="{C45435AD-A317-4453-9566-BB2CD7375F25}"/>
    <cellStyle name="Input 3 2 26" xfId="29349" xr:uid="{40BAAA98-38CF-40C1-802F-681A537D0A22}"/>
    <cellStyle name="Input 3 2 26 2" xfId="29350" xr:uid="{889E86C7-D960-4B9B-A15A-8A6D6DE8FE74}"/>
    <cellStyle name="Input 3 2 26 2 2" xfId="29351" xr:uid="{EE30D508-A600-4294-A774-23D0AD9DB109}"/>
    <cellStyle name="Input 3 2 26 2 3" xfId="29352" xr:uid="{3FC89927-6C7B-418F-8CD1-C71CC38F52CE}"/>
    <cellStyle name="Input 3 2 26 2 4" xfId="29353" xr:uid="{D79D2F27-F17B-46BB-BAE3-C2B842D7FF5B}"/>
    <cellStyle name="Input 3 2 26 2 5" xfId="29354" xr:uid="{9368D81D-1C26-42F7-9668-C8C425B1F485}"/>
    <cellStyle name="Input 3 2 26 2 6" xfId="29355" xr:uid="{2FE8D235-E0FE-457B-9956-3DBB457FDE26}"/>
    <cellStyle name="Input 3 2 26 3" xfId="29356" xr:uid="{BAC54359-A754-4B9A-ABCD-EE96DF3AEC38}"/>
    <cellStyle name="Input 3 2 26 3 2" xfId="29357" xr:uid="{2D92C0E7-3C47-4899-BBC3-1D216D31BB9E}"/>
    <cellStyle name="Input 3 2 26 3 3" xfId="29358" xr:uid="{ED22BDA6-96CF-4358-B605-0AA74E3001CA}"/>
    <cellStyle name="Input 3 2 26 4" xfId="29359" xr:uid="{F7533EA0-79A8-4503-BF09-3CAF2E1E967D}"/>
    <cellStyle name="Input 3 2 26 4 2" xfId="29360" xr:uid="{E4823CD6-2197-4665-87AB-BA5FB3D910D8}"/>
    <cellStyle name="Input 3 2 26 4 3" xfId="29361" xr:uid="{EC5F9FBE-8CED-44A9-8736-B599B58A24B9}"/>
    <cellStyle name="Input 3 2 26 5" xfId="29362" xr:uid="{FFADC6EE-A4C7-4CB2-A708-BEAC95E4D3BE}"/>
    <cellStyle name="Input 3 2 26 5 2" xfId="29363" xr:uid="{FFBBE1BB-B0FA-4F91-BD84-90E6AFBE7AE3}"/>
    <cellStyle name="Input 3 2 26 5 3" xfId="29364" xr:uid="{C5F27038-E8C8-47C3-ABD0-E12478B65202}"/>
    <cellStyle name="Input 3 2 26 6" xfId="29365" xr:uid="{92AFE3BC-77BB-458D-A67F-CF3ABAE2BAD7}"/>
    <cellStyle name="Input 3 2 26 6 2" xfId="29366" xr:uid="{1EEF406A-E880-4F89-97A1-AA73771CCCE0}"/>
    <cellStyle name="Input 3 2 26 6 3" xfId="29367" xr:uid="{F348D100-500C-47DA-AD64-5725DF4C3B41}"/>
    <cellStyle name="Input 3 2 26 7" xfId="29368" xr:uid="{6818924A-AD1E-4C28-AC2A-9E8E0C55A528}"/>
    <cellStyle name="Input 3 2 26 8" xfId="29369" xr:uid="{B9146E7B-DB92-4271-809C-E673178CD757}"/>
    <cellStyle name="Input 3 2 27" xfId="29370" xr:uid="{D60B7B6A-7044-4D2F-90A5-79A26924CB8C}"/>
    <cellStyle name="Input 3 2 27 2" xfId="29371" xr:uid="{AAAFBAC0-8006-493F-91CF-FFB97D7A2B2F}"/>
    <cellStyle name="Input 3 2 27 2 2" xfId="29372" xr:uid="{DF81BB1D-8410-4042-A0F5-463769373E85}"/>
    <cellStyle name="Input 3 2 27 2 3" xfId="29373" xr:uid="{1955B8B7-C474-4966-BDFE-69210CD4E7A9}"/>
    <cellStyle name="Input 3 2 27 2 4" xfId="29374" xr:uid="{10D678EB-051F-42D6-878A-8F0725CBD059}"/>
    <cellStyle name="Input 3 2 27 2 5" xfId="29375" xr:uid="{6CB1CE35-DEEB-492E-90C1-B6C3B80C5B90}"/>
    <cellStyle name="Input 3 2 27 2 6" xfId="29376" xr:uid="{EF6C073B-76E8-40CA-BF17-FA4EAF5E1D1F}"/>
    <cellStyle name="Input 3 2 27 3" xfId="29377" xr:uid="{BAEE2CDA-C0F2-4093-818A-0F5A6CA73BF5}"/>
    <cellStyle name="Input 3 2 27 3 2" xfId="29378" xr:uid="{28C25075-A175-492D-A968-FDC19DDD1134}"/>
    <cellStyle name="Input 3 2 27 3 3" xfId="29379" xr:uid="{36D8B870-8752-4717-800F-AC6FF5521DC9}"/>
    <cellStyle name="Input 3 2 27 4" xfId="29380" xr:uid="{21C7D5C9-5D3F-4C91-B82D-18950C0C7E44}"/>
    <cellStyle name="Input 3 2 27 4 2" xfId="29381" xr:uid="{042D4322-07BA-4744-B858-C1616894A631}"/>
    <cellStyle name="Input 3 2 27 4 3" xfId="29382" xr:uid="{357157D8-F9BD-40FA-8C58-52A7DBBED721}"/>
    <cellStyle name="Input 3 2 27 5" xfId="29383" xr:uid="{40A2B5AE-F422-49BF-9D36-C1C96B9D49D7}"/>
    <cellStyle name="Input 3 2 27 5 2" xfId="29384" xr:uid="{E15E6D9F-3582-495A-AADF-65E8F754911F}"/>
    <cellStyle name="Input 3 2 27 5 3" xfId="29385" xr:uid="{83B3B81D-DA9B-4ACC-BDB9-E11FBB73B68E}"/>
    <cellStyle name="Input 3 2 27 6" xfId="29386" xr:uid="{3A659172-289A-4517-84F2-968EA82C5467}"/>
    <cellStyle name="Input 3 2 27 6 2" xfId="29387" xr:uid="{BE223679-2200-465B-8B21-09BEBC7B60B7}"/>
    <cellStyle name="Input 3 2 27 6 3" xfId="29388" xr:uid="{7FC35B30-A368-4800-B9A4-7878964182F1}"/>
    <cellStyle name="Input 3 2 27 7" xfId="29389" xr:uid="{09585934-1CD8-4041-8383-F85D9B53A5DD}"/>
    <cellStyle name="Input 3 2 27 8" xfId="29390" xr:uid="{18A30B4D-83A6-466B-AE1B-6920ED703F72}"/>
    <cellStyle name="Input 3 2 28" xfId="29391" xr:uid="{C6A5F68B-CB86-486D-A145-62563208CC37}"/>
    <cellStyle name="Input 3 2 28 2" xfId="29392" xr:uid="{659B5758-6CF4-4107-8EE8-E48F0E84648D}"/>
    <cellStyle name="Input 3 2 28 2 2" xfId="29393" xr:uid="{7370A3B2-D109-4509-B7D7-2BC07FEDC301}"/>
    <cellStyle name="Input 3 2 28 2 3" xfId="29394" xr:uid="{27566DEB-40C2-4E8A-AAFE-82D9D365FC01}"/>
    <cellStyle name="Input 3 2 28 2 4" xfId="29395" xr:uid="{99D2261D-9B7F-4F62-95CD-EC0B78895DCD}"/>
    <cellStyle name="Input 3 2 28 2 5" xfId="29396" xr:uid="{F70299A8-A217-4FCF-8805-AC9E8EC751BD}"/>
    <cellStyle name="Input 3 2 28 2 6" xfId="29397" xr:uid="{AD7EE157-4B6E-4476-857C-679D6B6137D9}"/>
    <cellStyle name="Input 3 2 28 3" xfId="29398" xr:uid="{84C32AF0-A5FA-4298-9345-73AC07A90CFE}"/>
    <cellStyle name="Input 3 2 28 3 2" xfId="29399" xr:uid="{DAE9971B-F485-44B2-9ED7-D78C4CB622A7}"/>
    <cellStyle name="Input 3 2 28 3 3" xfId="29400" xr:uid="{024FF2A6-5F04-493A-853C-AC02FD61B5E7}"/>
    <cellStyle name="Input 3 2 28 4" xfId="29401" xr:uid="{1E07D391-3EA5-446E-978E-580B2ED13021}"/>
    <cellStyle name="Input 3 2 28 4 2" xfId="29402" xr:uid="{0D5984FC-F294-4323-AD91-A9EA7B9D0FFE}"/>
    <cellStyle name="Input 3 2 28 4 3" xfId="29403" xr:uid="{7A084E00-6E6C-44AF-874B-B5D1F2922B46}"/>
    <cellStyle name="Input 3 2 28 5" xfId="29404" xr:uid="{E416E6AF-DA7E-45A1-A519-167CD3F22356}"/>
    <cellStyle name="Input 3 2 28 5 2" xfId="29405" xr:uid="{D4C41B3A-7396-40D1-955C-CE3AB2B62C0B}"/>
    <cellStyle name="Input 3 2 28 5 3" xfId="29406" xr:uid="{22913F6E-3E0D-44D5-8AFC-B7F2E57EDEBC}"/>
    <cellStyle name="Input 3 2 28 6" xfId="29407" xr:uid="{57A47CF5-F7E9-45A4-88BF-5767FA98878D}"/>
    <cellStyle name="Input 3 2 28 6 2" xfId="29408" xr:uid="{9972EDD1-0E7E-4513-83ED-DC2360FD4E84}"/>
    <cellStyle name="Input 3 2 28 6 3" xfId="29409" xr:uid="{9E383E8D-B0C5-49E2-AF2E-469780F088DD}"/>
    <cellStyle name="Input 3 2 28 7" xfId="29410" xr:uid="{D8C19B86-75B1-42FD-A942-016DAFB13660}"/>
    <cellStyle name="Input 3 2 28 8" xfId="29411" xr:uid="{9A12C82E-A3AF-4CAC-BEB4-4541FBC2C806}"/>
    <cellStyle name="Input 3 2 29" xfId="29412" xr:uid="{FBE82857-4857-4FE1-964E-E8829A90F6EF}"/>
    <cellStyle name="Input 3 2 29 2" xfId="29413" xr:uid="{C2D5A268-9276-4981-AF02-2728470AFF15}"/>
    <cellStyle name="Input 3 2 29 2 2" xfId="29414" xr:uid="{134E61EC-5F57-42B7-9C7B-114873F78530}"/>
    <cellStyle name="Input 3 2 29 2 3" xfId="29415" xr:uid="{1B27E418-1059-44FC-8F7A-FA1922E833CD}"/>
    <cellStyle name="Input 3 2 29 2 4" xfId="29416" xr:uid="{BD69D9C4-C7BA-45DC-8522-299EC2837041}"/>
    <cellStyle name="Input 3 2 29 2 5" xfId="29417" xr:uid="{32DCF244-4386-4271-9091-8FF9BB82B275}"/>
    <cellStyle name="Input 3 2 29 2 6" xfId="29418" xr:uid="{649867E5-B4F7-4BB8-A425-E691BDEF98AE}"/>
    <cellStyle name="Input 3 2 29 3" xfId="29419" xr:uid="{32D27CA0-7BC9-42AA-AED5-E9A2BD75B8CB}"/>
    <cellStyle name="Input 3 2 29 3 2" xfId="29420" xr:uid="{283B9821-6ED3-4647-9F1F-32AFA21D3C46}"/>
    <cellStyle name="Input 3 2 29 3 3" xfId="29421" xr:uid="{C247D0DC-6F79-4B2F-9E16-78BDCA202C41}"/>
    <cellStyle name="Input 3 2 29 4" xfId="29422" xr:uid="{2E419209-B4A0-4EEB-97BC-14E334D756DA}"/>
    <cellStyle name="Input 3 2 29 4 2" xfId="29423" xr:uid="{A524E106-2A5A-4FCD-83A3-EC2BB2D304D6}"/>
    <cellStyle name="Input 3 2 29 4 3" xfId="29424" xr:uid="{E991D6B7-0FFB-4067-BE64-18D9D4F34221}"/>
    <cellStyle name="Input 3 2 29 5" xfId="29425" xr:uid="{D733B9C7-3BCB-4445-B758-87E71D6538F1}"/>
    <cellStyle name="Input 3 2 29 5 2" xfId="29426" xr:uid="{BB72A1B5-DFEC-455E-8231-DF6251B46D0C}"/>
    <cellStyle name="Input 3 2 29 5 3" xfId="29427" xr:uid="{24DD2714-ED57-4E7A-AB89-0540B922244F}"/>
    <cellStyle name="Input 3 2 29 6" xfId="29428" xr:uid="{F963EA99-CCC4-48E7-A71D-D4E3D21A4E26}"/>
    <cellStyle name="Input 3 2 29 6 2" xfId="29429" xr:uid="{D933DA96-ED24-4F35-8114-E5CB6C0BB01C}"/>
    <cellStyle name="Input 3 2 29 6 3" xfId="29430" xr:uid="{CFFFE59A-E8EB-4C49-BA84-57F1F5889F29}"/>
    <cellStyle name="Input 3 2 29 7" xfId="29431" xr:uid="{65D665ED-862F-415E-9567-7C2C932EBE9F}"/>
    <cellStyle name="Input 3 2 29 8" xfId="29432" xr:uid="{9DE869AE-44A9-4F1B-A303-D6D42F5AD7FA}"/>
    <cellStyle name="Input 3 2 3" xfId="29433" xr:uid="{135AFD23-2E0E-4324-9AD4-15AB78AA9172}"/>
    <cellStyle name="Input 3 2 3 2" xfId="29434" xr:uid="{743E41AF-4613-4C9B-85A5-6B2FD04C3439}"/>
    <cellStyle name="Input 3 2 3 2 2" xfId="29435" xr:uid="{5FCB66D8-A90A-483A-9DDC-5BE05A2D4C5D}"/>
    <cellStyle name="Input 3 2 3 2 3" xfId="29436" xr:uid="{F7FF80BF-2C26-4192-944B-136A9A3F65AD}"/>
    <cellStyle name="Input 3 2 3 2 4" xfId="29437" xr:uid="{01AAB57C-DA3C-48C3-98FD-EA8D8052660E}"/>
    <cellStyle name="Input 3 2 3 2 5" xfId="29438" xr:uid="{BEBA5D06-3A1B-4AAF-B423-FD83615FF59A}"/>
    <cellStyle name="Input 3 2 3 2 6" xfId="29439" xr:uid="{54E7DFD9-D8AA-4321-95ED-657114E3E3D6}"/>
    <cellStyle name="Input 3 2 3 3" xfId="29440" xr:uid="{98B15C7C-9BB6-4380-B704-7A6A914BE363}"/>
    <cellStyle name="Input 3 2 3 3 2" xfId="29441" xr:uid="{E3228DCC-2B3F-4703-AEEE-A363E534C1EE}"/>
    <cellStyle name="Input 3 2 3 3 3" xfId="29442" xr:uid="{75D91C84-BB7A-4E56-87A7-BDE1F403CD06}"/>
    <cellStyle name="Input 3 2 3 4" xfId="29443" xr:uid="{1C4C0B75-4BAF-4003-9DFB-97AF323725C2}"/>
    <cellStyle name="Input 3 2 3 4 2" xfId="29444" xr:uid="{0446F9D4-E168-4243-8519-3EEF64487FAC}"/>
    <cellStyle name="Input 3 2 3 4 3" xfId="29445" xr:uid="{748C79B1-07A5-41C4-BAC2-C1CD9A3ADC96}"/>
    <cellStyle name="Input 3 2 3 5" xfId="29446" xr:uid="{75979357-137F-4FB5-95C4-8C652E22C2D7}"/>
    <cellStyle name="Input 3 2 3 5 2" xfId="29447" xr:uid="{A0D6BD3B-8F9A-4B77-AAD3-BDFBCC9E8012}"/>
    <cellStyle name="Input 3 2 3 5 3" xfId="29448" xr:uid="{92D49BE2-9B83-4D95-BFB9-A12A0F940BA7}"/>
    <cellStyle name="Input 3 2 3 6" xfId="29449" xr:uid="{3EA5B29B-7F17-47BB-88D4-B8FCBA63CA54}"/>
    <cellStyle name="Input 3 2 3 6 2" xfId="29450" xr:uid="{A2A36158-2631-49ED-BE57-9433DDEE8591}"/>
    <cellStyle name="Input 3 2 3 6 3" xfId="29451" xr:uid="{17121278-D5E5-42F2-B740-CA4A2214C004}"/>
    <cellStyle name="Input 3 2 3 7" xfId="29452" xr:uid="{6E87A006-1CC0-4607-AEEB-0566371261B0}"/>
    <cellStyle name="Input 3 2 3 8" xfId="29453" xr:uid="{BD2EA08A-9B13-4C8F-82DB-0ECB25855F55}"/>
    <cellStyle name="Input 3 2 30" xfId="29454" xr:uid="{A5654B72-CFBE-442C-82BF-BB9857A277C7}"/>
    <cellStyle name="Input 3 2 30 2" xfId="29455" xr:uid="{453F596C-61D6-4C96-B014-B4193F89CFFF}"/>
    <cellStyle name="Input 3 2 30 2 2" xfId="29456" xr:uid="{59D7846D-9053-4D31-A08C-081BFE319BCE}"/>
    <cellStyle name="Input 3 2 30 2 3" xfId="29457" xr:uid="{C85370EB-124A-489F-80A3-78413FDBEE36}"/>
    <cellStyle name="Input 3 2 30 2 4" xfId="29458" xr:uid="{9DE05BEC-6A0D-4EFB-B2FA-9FDC6F3CB274}"/>
    <cellStyle name="Input 3 2 30 2 5" xfId="29459" xr:uid="{87C813F5-A885-4522-A51B-4109F6178E88}"/>
    <cellStyle name="Input 3 2 30 2 6" xfId="29460" xr:uid="{CD0D252B-A233-434F-A26C-91339535E782}"/>
    <cellStyle name="Input 3 2 30 3" xfId="29461" xr:uid="{C55D7323-A489-43FD-A37D-A8E77853D29A}"/>
    <cellStyle name="Input 3 2 30 3 2" xfId="29462" xr:uid="{E082F58B-59DB-4A9C-9B09-928B39D1CA0C}"/>
    <cellStyle name="Input 3 2 30 3 3" xfId="29463" xr:uid="{D1B2F8F7-2BB6-4472-8120-03E8B9AAE810}"/>
    <cellStyle name="Input 3 2 30 4" xfId="29464" xr:uid="{78F94A84-91FB-44CF-8C5E-78F46CBBCA28}"/>
    <cellStyle name="Input 3 2 30 4 2" xfId="29465" xr:uid="{CB43057A-CBDD-44B9-AF2F-38EB31A60FFA}"/>
    <cellStyle name="Input 3 2 30 4 3" xfId="29466" xr:uid="{A4F0AA63-3E92-4877-B81C-EF95600106D5}"/>
    <cellStyle name="Input 3 2 30 5" xfId="29467" xr:uid="{18F3C3FF-4F46-4A16-9D21-17B70DC82230}"/>
    <cellStyle name="Input 3 2 30 5 2" xfId="29468" xr:uid="{096F605D-5F4A-4E0A-A470-6EF79741EAE1}"/>
    <cellStyle name="Input 3 2 30 5 3" xfId="29469" xr:uid="{C2A67E7E-4FFF-42EA-A40D-5901F17632EB}"/>
    <cellStyle name="Input 3 2 30 6" xfId="29470" xr:uid="{3A2151C0-0D6F-492C-AF76-A5EF3EA7C401}"/>
    <cellStyle name="Input 3 2 30 6 2" xfId="29471" xr:uid="{BCA51A72-0E63-496D-8018-B5C50295C267}"/>
    <cellStyle name="Input 3 2 30 6 3" xfId="29472" xr:uid="{76607EE6-8C5B-44FF-9E0C-1749B5281932}"/>
    <cellStyle name="Input 3 2 30 7" xfId="29473" xr:uid="{2FE1629C-56AA-4DD6-99D5-72AFAA385886}"/>
    <cellStyle name="Input 3 2 30 8" xfId="29474" xr:uid="{CE9AF8CE-B3BB-4952-96B9-660EDE5EAC9E}"/>
    <cellStyle name="Input 3 2 31" xfId="29475" xr:uid="{6A5D2BC8-A7A3-4317-962F-3932342D052C}"/>
    <cellStyle name="Input 3 2 31 2" xfId="29476" xr:uid="{BF628972-9CB4-4CD5-94D8-A4C3B1565A21}"/>
    <cellStyle name="Input 3 2 31 2 2" xfId="29477" xr:uid="{8F8C83A9-EFEE-43AF-9320-8ED252338CB4}"/>
    <cellStyle name="Input 3 2 31 2 3" xfId="29478" xr:uid="{F73849F9-009E-4382-B5FA-FCF7A4517B90}"/>
    <cellStyle name="Input 3 2 31 2 4" xfId="29479" xr:uid="{A68C28D3-1AEC-4B3E-AD48-EB5277CDEBA0}"/>
    <cellStyle name="Input 3 2 31 2 5" xfId="29480" xr:uid="{B12121BA-D6C6-4232-AF09-AC6AE4FB1E40}"/>
    <cellStyle name="Input 3 2 31 2 6" xfId="29481" xr:uid="{96308109-A093-4035-8A25-87A32EA40451}"/>
    <cellStyle name="Input 3 2 31 3" xfId="29482" xr:uid="{08655C78-36A7-4049-885D-434DBD21A32C}"/>
    <cellStyle name="Input 3 2 31 3 2" xfId="29483" xr:uid="{2865AA94-67DE-41C8-9635-D42A178BF43B}"/>
    <cellStyle name="Input 3 2 31 3 3" xfId="29484" xr:uid="{0B746BF5-1253-45B9-99CE-953D8DDA36ED}"/>
    <cellStyle name="Input 3 2 31 4" xfId="29485" xr:uid="{694993DB-8813-48F1-BBE9-D0B1D3871D48}"/>
    <cellStyle name="Input 3 2 31 4 2" xfId="29486" xr:uid="{ACD9734C-2EC8-4AB6-AED1-D700CDF0469B}"/>
    <cellStyle name="Input 3 2 31 4 3" xfId="29487" xr:uid="{139BC103-326E-426E-963B-63259A556B83}"/>
    <cellStyle name="Input 3 2 31 5" xfId="29488" xr:uid="{F320BA48-59F9-48CC-9FC1-7C65FF0C1BCB}"/>
    <cellStyle name="Input 3 2 31 5 2" xfId="29489" xr:uid="{5F7F1F76-53EC-4463-9BDB-974F5E8FB78D}"/>
    <cellStyle name="Input 3 2 31 5 3" xfId="29490" xr:uid="{A6757C8C-FEEF-4130-AC53-DF25DE3C67EA}"/>
    <cellStyle name="Input 3 2 31 6" xfId="29491" xr:uid="{BEAB4D1E-12C7-42BC-911E-2F4EB6E7F0AB}"/>
    <cellStyle name="Input 3 2 31 6 2" xfId="29492" xr:uid="{9C8A3686-F4F8-49CE-8816-CC292D9B1533}"/>
    <cellStyle name="Input 3 2 31 6 3" xfId="29493" xr:uid="{1E4B09A7-7BB9-44F9-9168-6CDE7F66F284}"/>
    <cellStyle name="Input 3 2 31 7" xfId="29494" xr:uid="{22E91400-FB54-40CC-B8A1-FE1ED4AE5CEC}"/>
    <cellStyle name="Input 3 2 31 8" xfId="29495" xr:uid="{AB678C9C-F844-4471-A896-932E48324AE9}"/>
    <cellStyle name="Input 3 2 32" xfId="29496" xr:uid="{C67242B4-6FEF-4AA7-ACB7-53438B586AA9}"/>
    <cellStyle name="Input 3 2 32 2" xfId="29497" xr:uid="{EF82DA94-9C70-4C98-8E5D-8D6990100DF3}"/>
    <cellStyle name="Input 3 2 32 2 2" xfId="29498" xr:uid="{AB3BC8FC-D452-47D8-9CDF-3460B522D59F}"/>
    <cellStyle name="Input 3 2 32 2 3" xfId="29499" xr:uid="{5EF7B94D-A11B-40C0-810B-1B78FD8682A4}"/>
    <cellStyle name="Input 3 2 32 2 4" xfId="29500" xr:uid="{CF6AD0D2-D368-4EB8-AF15-99AB3CF4DB4E}"/>
    <cellStyle name="Input 3 2 32 2 5" xfId="29501" xr:uid="{0A20B311-5E5A-42AF-86EE-A18DF7DF54BA}"/>
    <cellStyle name="Input 3 2 32 2 6" xfId="29502" xr:uid="{A6DCD4E8-B2E7-46A5-ABFE-9475F9E63A3D}"/>
    <cellStyle name="Input 3 2 32 3" xfId="29503" xr:uid="{C30B8EC3-D891-4512-965F-51374F0149CF}"/>
    <cellStyle name="Input 3 2 32 3 2" xfId="29504" xr:uid="{A8BA39FA-3118-499D-BA7F-58AD901ECB8C}"/>
    <cellStyle name="Input 3 2 32 3 3" xfId="29505" xr:uid="{F110BD48-9C31-43F6-BDC8-7CF27FB5B7C4}"/>
    <cellStyle name="Input 3 2 32 4" xfId="29506" xr:uid="{EE63777B-27BC-49DB-BB80-3EAF394DB12E}"/>
    <cellStyle name="Input 3 2 32 4 2" xfId="29507" xr:uid="{7F1B2B62-DE13-4180-BC62-FA283116622B}"/>
    <cellStyle name="Input 3 2 32 4 3" xfId="29508" xr:uid="{9A7169EB-A1C9-40B5-AAD9-268C6F718C52}"/>
    <cellStyle name="Input 3 2 32 5" xfId="29509" xr:uid="{72FC83EB-9D7D-4EEE-9FD8-C585082ABAAE}"/>
    <cellStyle name="Input 3 2 32 5 2" xfId="29510" xr:uid="{DCE26850-FD38-447C-9A51-D23D4AD6DF4F}"/>
    <cellStyle name="Input 3 2 32 5 3" xfId="29511" xr:uid="{D4E97133-2558-4112-9F1C-3ED396C90C93}"/>
    <cellStyle name="Input 3 2 32 6" xfId="29512" xr:uid="{0CF1C50E-EBE7-4C34-9B5F-E207E6296297}"/>
    <cellStyle name="Input 3 2 32 6 2" xfId="29513" xr:uid="{70375554-45FA-46F9-B6DC-29B4D03530D8}"/>
    <cellStyle name="Input 3 2 32 6 3" xfId="29514" xr:uid="{3271C203-E9AE-4F2E-9103-E01E9624E1D2}"/>
    <cellStyle name="Input 3 2 32 7" xfId="29515" xr:uid="{1716AF78-0F6F-4D98-AC2E-E334059F8C75}"/>
    <cellStyle name="Input 3 2 32 8" xfId="29516" xr:uid="{F9E12AA9-FA4A-417B-98C9-E3A711A3CD74}"/>
    <cellStyle name="Input 3 2 33" xfId="29517" xr:uid="{B8C969E9-E923-4811-8F88-1232DE0B8B1B}"/>
    <cellStyle name="Input 3 2 33 2" xfId="29518" xr:uid="{503CDF55-1869-479C-A0DF-F61F0527815A}"/>
    <cellStyle name="Input 3 2 33 2 2" xfId="29519" xr:uid="{9E079B85-67E7-4ED6-8CFC-121C01018B20}"/>
    <cellStyle name="Input 3 2 33 2 3" xfId="29520" xr:uid="{E20DE4BB-D77E-4AE3-99AB-E83E98F9805E}"/>
    <cellStyle name="Input 3 2 33 2 4" xfId="29521" xr:uid="{477E4987-BB44-497B-A9D7-261A06FFEBFF}"/>
    <cellStyle name="Input 3 2 33 2 5" xfId="29522" xr:uid="{96262836-4DC6-44A0-BF48-00B7E308B5AB}"/>
    <cellStyle name="Input 3 2 33 2 6" xfId="29523" xr:uid="{F6804B8F-F326-4986-B8BE-279F01D86D58}"/>
    <cellStyle name="Input 3 2 33 3" xfId="29524" xr:uid="{71F4D8D7-2493-4AFA-989E-F997D9D6AFD7}"/>
    <cellStyle name="Input 3 2 33 3 2" xfId="29525" xr:uid="{07D8C01B-AC57-41AF-A2EC-AC8EA8F54C58}"/>
    <cellStyle name="Input 3 2 33 3 3" xfId="29526" xr:uid="{80E23C00-78C3-4380-B756-EE0CF3E5F144}"/>
    <cellStyle name="Input 3 2 33 4" xfId="29527" xr:uid="{93E45646-411C-4F6B-AF35-E854568D0570}"/>
    <cellStyle name="Input 3 2 33 4 2" xfId="29528" xr:uid="{EAEE30BD-5249-469B-973B-3D87E4F0D2D7}"/>
    <cellStyle name="Input 3 2 33 4 3" xfId="29529" xr:uid="{738389CB-F94D-4013-A978-9C078ECA631B}"/>
    <cellStyle name="Input 3 2 33 5" xfId="29530" xr:uid="{55981BF6-B6AD-4ACD-84C7-FEA2A749C0BA}"/>
    <cellStyle name="Input 3 2 33 5 2" xfId="29531" xr:uid="{37121A1E-B105-42A8-82B4-0771E1BB87B3}"/>
    <cellStyle name="Input 3 2 33 5 3" xfId="29532" xr:uid="{FC3E98D2-083D-4FEA-AC92-A8A294C8B42D}"/>
    <cellStyle name="Input 3 2 33 6" xfId="29533" xr:uid="{EB6A3204-4D03-4BB5-9794-BE881B21A795}"/>
    <cellStyle name="Input 3 2 33 6 2" xfId="29534" xr:uid="{234A9F7D-9BF3-401B-AF08-F2217A62EF5D}"/>
    <cellStyle name="Input 3 2 33 6 3" xfId="29535" xr:uid="{AE0C7FE3-2B9D-4EAC-8A40-FD42FACB068C}"/>
    <cellStyle name="Input 3 2 33 7" xfId="29536" xr:uid="{28185AD6-A439-4E13-9261-A1EE784C6405}"/>
    <cellStyle name="Input 3 2 33 8" xfId="29537" xr:uid="{671A0162-F0C4-4322-95F2-C90A4B4A0C93}"/>
    <cellStyle name="Input 3 2 34" xfId="29538" xr:uid="{6A150A61-EB99-4A96-BB1C-BA5AA5414D15}"/>
    <cellStyle name="Input 3 2 34 2" xfId="29539" xr:uid="{A43BCA88-3C2F-43C8-9974-C770442775C5}"/>
    <cellStyle name="Input 3 2 34 2 2" xfId="29540" xr:uid="{F49056D2-BC56-4A38-81A3-3C717EC295E7}"/>
    <cellStyle name="Input 3 2 34 2 3" xfId="29541" xr:uid="{BC68A714-94DE-4387-8C10-8D439ABF7177}"/>
    <cellStyle name="Input 3 2 34 2 4" xfId="29542" xr:uid="{811D2E12-D9AD-472E-83B5-1B90E31C11A6}"/>
    <cellStyle name="Input 3 2 34 2 5" xfId="29543" xr:uid="{FD0CEBE2-F4CF-42A8-9314-DD72F97CD7E1}"/>
    <cellStyle name="Input 3 2 34 2 6" xfId="29544" xr:uid="{68BA4F24-93DE-4255-B76A-C4778DD5CDA8}"/>
    <cellStyle name="Input 3 2 34 3" xfId="29545" xr:uid="{8D36FB41-B576-4AFC-B699-3F05FF2DD35B}"/>
    <cellStyle name="Input 3 2 34 3 2" xfId="29546" xr:uid="{E9638493-E841-4D9E-B29C-E45F92622283}"/>
    <cellStyle name="Input 3 2 34 3 3" xfId="29547" xr:uid="{44118F7C-DEDE-46B3-88FF-05BE336C8F32}"/>
    <cellStyle name="Input 3 2 34 4" xfId="29548" xr:uid="{0AF40B45-AF7A-40B4-A4B4-937B7D61721E}"/>
    <cellStyle name="Input 3 2 34 4 2" xfId="29549" xr:uid="{2C15EE34-9C8C-4D9A-95BA-CECFD6027AD4}"/>
    <cellStyle name="Input 3 2 34 4 3" xfId="29550" xr:uid="{EBD474F5-3918-4936-865E-4A36756909A5}"/>
    <cellStyle name="Input 3 2 34 5" xfId="29551" xr:uid="{43C5EC22-B725-4EE5-93B6-4B52517CFFC0}"/>
    <cellStyle name="Input 3 2 34 5 2" xfId="29552" xr:uid="{2C2CB5DB-9D98-4AEC-BF48-4B9D0F904814}"/>
    <cellStyle name="Input 3 2 34 5 3" xfId="29553" xr:uid="{2698E1A2-2A1D-40EF-ABDD-6C393E16AA66}"/>
    <cellStyle name="Input 3 2 34 6" xfId="29554" xr:uid="{47DF544F-0CF6-4DF6-B009-480DDB8EF99D}"/>
    <cellStyle name="Input 3 2 34 6 2" xfId="29555" xr:uid="{E30EFBC8-E5D0-48F8-93CA-EFD7687099E4}"/>
    <cellStyle name="Input 3 2 34 6 3" xfId="29556" xr:uid="{AFAD8E09-66F2-4431-B8CC-9A5A26EF7B5B}"/>
    <cellStyle name="Input 3 2 34 7" xfId="29557" xr:uid="{A588CD41-BA12-4C49-84CF-8E087584F7F5}"/>
    <cellStyle name="Input 3 2 34 8" xfId="29558" xr:uid="{82B2EEAC-B491-4F0B-B9AF-C8F805A4CA65}"/>
    <cellStyle name="Input 3 2 35" xfId="29559" xr:uid="{DAC46564-D0AD-4B25-BA58-AD2085489684}"/>
    <cellStyle name="Input 3 2 35 2" xfId="29560" xr:uid="{231EDB6C-7551-4861-88FD-531218AC64C1}"/>
    <cellStyle name="Input 3 2 35 2 2" xfId="29561" xr:uid="{40791E54-BE1A-45B5-AB14-E381CFB09F5E}"/>
    <cellStyle name="Input 3 2 35 2 3" xfId="29562" xr:uid="{C89DE1F2-BFC5-4E33-902B-B2189D520059}"/>
    <cellStyle name="Input 3 2 35 2 4" xfId="29563" xr:uid="{94DDA242-DA9F-491D-B14B-62AE2E243AD0}"/>
    <cellStyle name="Input 3 2 35 2 5" xfId="29564" xr:uid="{B756421E-C30C-4FB0-8587-433D4CFBE9B8}"/>
    <cellStyle name="Input 3 2 35 2 6" xfId="29565" xr:uid="{3F550A31-F756-44B1-B87C-4F737410F484}"/>
    <cellStyle name="Input 3 2 35 3" xfId="29566" xr:uid="{F8C7496F-32F3-4002-9506-F3866E97E4F1}"/>
    <cellStyle name="Input 3 2 35 3 2" xfId="29567" xr:uid="{FB8A8A27-0713-4730-AB80-0E6772CD7449}"/>
    <cellStyle name="Input 3 2 35 3 3" xfId="29568" xr:uid="{79C2E55F-4631-4006-84EA-BBE030797207}"/>
    <cellStyle name="Input 3 2 35 4" xfId="29569" xr:uid="{C0EA2EE6-EBF4-437E-A4D3-F6A44DF75C31}"/>
    <cellStyle name="Input 3 2 35 4 2" xfId="29570" xr:uid="{9FDBF4B2-CC7D-46C6-B019-1DE242F7D45C}"/>
    <cellStyle name="Input 3 2 35 4 3" xfId="29571" xr:uid="{BDA16289-C490-4E57-8B43-A61E8733A540}"/>
    <cellStyle name="Input 3 2 35 5" xfId="29572" xr:uid="{423042CF-0FDA-438C-8DBA-1A5A67B747C3}"/>
    <cellStyle name="Input 3 2 35 5 2" xfId="29573" xr:uid="{D7887353-F9AB-4B6E-9AA0-EE0B0138DEDE}"/>
    <cellStyle name="Input 3 2 35 5 3" xfId="29574" xr:uid="{DA2FD014-4DA0-40F5-B3CB-A7E3A013A025}"/>
    <cellStyle name="Input 3 2 35 6" xfId="29575" xr:uid="{5D5F8B8A-3DF5-443D-866C-83EF3D90BE8A}"/>
    <cellStyle name="Input 3 2 35 6 2" xfId="29576" xr:uid="{3AB6716E-C461-47A3-8F4C-A07D25304FF1}"/>
    <cellStyle name="Input 3 2 35 6 3" xfId="29577" xr:uid="{532CD0D6-FE3D-4099-A189-941FCA345E1D}"/>
    <cellStyle name="Input 3 2 35 7" xfId="29578" xr:uid="{29C75A39-9F17-487D-A004-82B7A7A8BF6A}"/>
    <cellStyle name="Input 3 2 35 8" xfId="29579" xr:uid="{4E73F27A-0CB1-467E-863E-616CA728459E}"/>
    <cellStyle name="Input 3 2 36" xfId="29580" xr:uid="{A40BBAE5-E17F-41D9-AB03-1562E6FDB870}"/>
    <cellStyle name="Input 3 2 36 2" xfId="29581" xr:uid="{EB6E0AFD-461D-439B-AE40-149653BC6AC1}"/>
    <cellStyle name="Input 3 2 36 3" xfId="29582" xr:uid="{5F787D7A-900A-41D0-8E0E-649A88B9ECC2}"/>
    <cellStyle name="Input 3 2 37" xfId="29583" xr:uid="{E79F9544-448B-462D-A937-CF2D4973E121}"/>
    <cellStyle name="Input 3 2 37 2" xfId="29584" xr:uid="{2F92C90A-D7C7-4F4D-8C61-00509977EC93}"/>
    <cellStyle name="Input 3 2 37 3" xfId="29585" xr:uid="{6512C930-3AA0-4F8E-89A0-16506028B53D}"/>
    <cellStyle name="Input 3 2 37 4" xfId="29586" xr:uid="{146F397A-5AF8-4EEE-BFF1-D1B2EFB5A056}"/>
    <cellStyle name="Input 3 2 37 5" xfId="29587" xr:uid="{4806B309-67CF-4546-84FB-1D3589E7759A}"/>
    <cellStyle name="Input 3 2 37 6" xfId="29588" xr:uid="{D273866B-03AB-4829-B8EE-A85111B0EF9C}"/>
    <cellStyle name="Input 3 2 38" xfId="29589" xr:uid="{136F3FD9-55D8-47B7-B64C-26769393B095}"/>
    <cellStyle name="Input 3 2 38 2" xfId="29590" xr:uid="{CEADD939-326A-42CB-A702-4F3E095EACC1}"/>
    <cellStyle name="Input 3 2 38 3" xfId="29591" xr:uid="{E9DD6A27-C883-451D-8511-DBA8E30EB095}"/>
    <cellStyle name="Input 3 2 39" xfId="29592" xr:uid="{4333E637-79CE-4ED6-85D2-9A4D4CA38B05}"/>
    <cellStyle name="Input 3 2 39 2" xfId="29593" xr:uid="{3D661C71-8C72-4FB3-9FF1-23D7D8E3AEE7}"/>
    <cellStyle name="Input 3 2 39 3" xfId="29594" xr:uid="{C6818291-A31F-4F45-A983-5B2F40ABC991}"/>
    <cellStyle name="Input 3 2 4" xfId="29595" xr:uid="{8D7CBF08-77A1-41C5-A53F-7F38FFF853D3}"/>
    <cellStyle name="Input 3 2 4 2" xfId="29596" xr:uid="{9B0ECD9B-B888-482F-9445-3150E140F417}"/>
    <cellStyle name="Input 3 2 4 2 2" xfId="29597" xr:uid="{8828F2DA-3509-44B2-AD94-151F36A3C0CD}"/>
    <cellStyle name="Input 3 2 4 2 3" xfId="29598" xr:uid="{6BB88F26-951B-48A5-9AFA-2E38110EF23A}"/>
    <cellStyle name="Input 3 2 4 2 4" xfId="29599" xr:uid="{285B52F3-2FC7-40A1-8B86-650FB550522F}"/>
    <cellStyle name="Input 3 2 4 2 5" xfId="29600" xr:uid="{118649AA-1E2A-4A00-9F54-616B059A6033}"/>
    <cellStyle name="Input 3 2 4 2 6" xfId="29601" xr:uid="{B25C6CCE-4F13-446F-A6C7-9E2ACB7585B0}"/>
    <cellStyle name="Input 3 2 4 3" xfId="29602" xr:uid="{BA47290F-7B31-4391-881D-B2D34DA133C9}"/>
    <cellStyle name="Input 3 2 4 3 2" xfId="29603" xr:uid="{8A849DE6-A8F0-417C-82B5-A97949CC39DD}"/>
    <cellStyle name="Input 3 2 4 3 3" xfId="29604" xr:uid="{5B04A46A-649D-439B-8325-24A775BA4CE7}"/>
    <cellStyle name="Input 3 2 4 4" xfId="29605" xr:uid="{BC2892AB-0FAD-40D7-8C5F-5B09BC3D6C6C}"/>
    <cellStyle name="Input 3 2 4 4 2" xfId="29606" xr:uid="{4FF8A477-9EC8-4634-AE72-6AD8EB299D05}"/>
    <cellStyle name="Input 3 2 4 4 3" xfId="29607" xr:uid="{84BD8559-3544-4EF7-9F94-B50F15B55835}"/>
    <cellStyle name="Input 3 2 4 5" xfId="29608" xr:uid="{7256C69A-571B-4810-A70B-46C2223E72A8}"/>
    <cellStyle name="Input 3 2 4 5 2" xfId="29609" xr:uid="{3FACB4AB-FAE8-4202-8740-51DF0B8C4736}"/>
    <cellStyle name="Input 3 2 4 5 3" xfId="29610" xr:uid="{85C88141-14ED-4308-A69D-D48FAA3CA28C}"/>
    <cellStyle name="Input 3 2 4 6" xfId="29611" xr:uid="{F17DAB4B-BC20-4924-9E29-624B11D87B77}"/>
    <cellStyle name="Input 3 2 4 6 2" xfId="29612" xr:uid="{2E4FF3AB-8ACE-4A5D-A1AA-D190389BA947}"/>
    <cellStyle name="Input 3 2 4 6 3" xfId="29613" xr:uid="{2FD85500-C146-4601-A145-423B8217E2D8}"/>
    <cellStyle name="Input 3 2 4 7" xfId="29614" xr:uid="{9F2BC1BB-8C5D-4652-995F-2C7E5F258D95}"/>
    <cellStyle name="Input 3 2 4 8" xfId="29615" xr:uid="{19D8FDF1-BA61-43A6-816E-5C6C5AFC165D}"/>
    <cellStyle name="Input 3 2 40" xfId="29616" xr:uid="{3E803DEF-5812-44E9-9F39-523C49588478}"/>
    <cellStyle name="Input 3 2 40 2" xfId="29617" xr:uid="{8E05AFAD-65B1-427D-B31B-C2DBB5A92715}"/>
    <cellStyle name="Input 3 2 40 3" xfId="29618" xr:uid="{B84FDB9E-BEC5-41ED-8096-E79F1561969F}"/>
    <cellStyle name="Input 3 2 41" xfId="29619" xr:uid="{7F54A7F7-D28C-4050-991A-04DE2D1B1245}"/>
    <cellStyle name="Input 3 2 42" xfId="29620" xr:uid="{9DAE65A9-0EE6-4739-8CA4-20AD32D54C1E}"/>
    <cellStyle name="Input 3 2 5" xfId="29621" xr:uid="{8D71D8B9-570E-4BC7-9606-73BAE6E48315}"/>
    <cellStyle name="Input 3 2 5 2" xfId="29622" xr:uid="{2A2B7AD0-7B65-4D00-8504-1876BECFB9A3}"/>
    <cellStyle name="Input 3 2 5 2 2" xfId="29623" xr:uid="{3596D036-12DF-4AEA-B639-2D780D5E5FC8}"/>
    <cellStyle name="Input 3 2 5 2 3" xfId="29624" xr:uid="{8CB49089-8FD2-486A-B8C4-BD23C6E484F7}"/>
    <cellStyle name="Input 3 2 5 2 4" xfId="29625" xr:uid="{5597E672-7547-42A1-9D1B-5B7E22B297C1}"/>
    <cellStyle name="Input 3 2 5 2 5" xfId="29626" xr:uid="{B6EC6084-1134-4A10-A0EF-5BB565C86E47}"/>
    <cellStyle name="Input 3 2 5 2 6" xfId="29627" xr:uid="{6573F09D-F73A-4390-AF40-E0D8F4BDF7F6}"/>
    <cellStyle name="Input 3 2 5 3" xfId="29628" xr:uid="{91650621-4D6E-4788-BC21-91795F9499FD}"/>
    <cellStyle name="Input 3 2 5 3 2" xfId="29629" xr:uid="{7A6D635E-BD9C-47E2-A5FE-7635729CEFA0}"/>
    <cellStyle name="Input 3 2 5 3 3" xfId="29630" xr:uid="{7F827AAA-CEE4-4618-AD3F-7B9711E120DF}"/>
    <cellStyle name="Input 3 2 5 4" xfId="29631" xr:uid="{747880DB-FB1E-4C43-B5C4-911EA2B5862C}"/>
    <cellStyle name="Input 3 2 5 4 2" xfId="29632" xr:uid="{8DF2E76E-11C2-4A13-BC96-74A7F74A6A16}"/>
    <cellStyle name="Input 3 2 5 4 3" xfId="29633" xr:uid="{0C2545A9-28AF-48AD-820E-A75CE1BB2596}"/>
    <cellStyle name="Input 3 2 5 5" xfId="29634" xr:uid="{FC503591-98E7-4DF1-A859-8AA90491F824}"/>
    <cellStyle name="Input 3 2 5 5 2" xfId="29635" xr:uid="{A4E355EC-C2A6-4A34-AEE5-0B7DE23B9A84}"/>
    <cellStyle name="Input 3 2 5 5 3" xfId="29636" xr:uid="{1D7AA329-0DD5-4C46-99D7-882F3FB46BB0}"/>
    <cellStyle name="Input 3 2 5 6" xfId="29637" xr:uid="{FC3F0603-88E3-4605-95AE-45330E50CCA7}"/>
    <cellStyle name="Input 3 2 5 6 2" xfId="29638" xr:uid="{81C1CCFC-F695-4F99-90CF-B62FF22424E3}"/>
    <cellStyle name="Input 3 2 5 6 3" xfId="29639" xr:uid="{92644A3F-7BBB-41B6-A421-27D141749C2F}"/>
    <cellStyle name="Input 3 2 5 7" xfId="29640" xr:uid="{2BF128DE-3414-4460-9866-5D7FBACBEA70}"/>
    <cellStyle name="Input 3 2 5 8" xfId="29641" xr:uid="{D1EB089C-ED50-42ED-A9B2-1232716A1A51}"/>
    <cellStyle name="Input 3 2 6" xfId="29642" xr:uid="{421D4C06-7002-46D0-B4B6-406811ACB3BB}"/>
    <cellStyle name="Input 3 2 6 2" xfId="29643" xr:uid="{40EF8008-31E7-4261-9D0B-DA19177E6930}"/>
    <cellStyle name="Input 3 2 6 2 2" xfId="29644" xr:uid="{79F99F0E-61C8-4CFB-9524-8575D3DEBFC6}"/>
    <cellStyle name="Input 3 2 6 2 3" xfId="29645" xr:uid="{5630C72D-8514-413A-AD05-D11605855A0A}"/>
    <cellStyle name="Input 3 2 6 2 4" xfId="29646" xr:uid="{0393584B-5D80-42E1-AB75-D0D8FDF5F45E}"/>
    <cellStyle name="Input 3 2 6 2 5" xfId="29647" xr:uid="{5FAF4802-3507-41E0-936B-70CB0DED859D}"/>
    <cellStyle name="Input 3 2 6 2 6" xfId="29648" xr:uid="{BC060940-04D5-491F-B410-FDA2BA76C0D1}"/>
    <cellStyle name="Input 3 2 6 3" xfId="29649" xr:uid="{0E2CA733-2CAE-4AA6-9866-180015241918}"/>
    <cellStyle name="Input 3 2 6 3 2" xfId="29650" xr:uid="{B06AABB4-821D-44BB-9C20-F1A66C187DD0}"/>
    <cellStyle name="Input 3 2 6 3 3" xfId="29651" xr:uid="{8D53CE14-0361-49F1-80D1-3E9C1A279D0D}"/>
    <cellStyle name="Input 3 2 6 4" xfId="29652" xr:uid="{6F34864F-C997-418D-BB2C-93FCAF8DA80A}"/>
    <cellStyle name="Input 3 2 6 4 2" xfId="29653" xr:uid="{0EC9C8B9-6B81-4300-A4EF-A4192D1960AF}"/>
    <cellStyle name="Input 3 2 6 4 3" xfId="29654" xr:uid="{22446654-40D5-4CC3-985A-4A252D3A9F53}"/>
    <cellStyle name="Input 3 2 6 5" xfId="29655" xr:uid="{906CABEE-70C3-4D28-A697-53C8F1C607A0}"/>
    <cellStyle name="Input 3 2 6 5 2" xfId="29656" xr:uid="{CDB7DD74-2FDD-499A-A67A-66039FC0B656}"/>
    <cellStyle name="Input 3 2 6 5 3" xfId="29657" xr:uid="{58094A68-D91D-47C1-9C91-449896FBE678}"/>
    <cellStyle name="Input 3 2 6 6" xfId="29658" xr:uid="{DBC33E15-C674-4B97-9E6F-CE822DCC8E4F}"/>
    <cellStyle name="Input 3 2 6 6 2" xfId="29659" xr:uid="{03442999-A48F-42F5-881E-B9E88A976568}"/>
    <cellStyle name="Input 3 2 6 6 3" xfId="29660" xr:uid="{EF723C15-7CDF-4EEB-98AA-9CF8DA19E589}"/>
    <cellStyle name="Input 3 2 6 7" xfId="29661" xr:uid="{044591B6-2C4D-403B-87CB-0D1D8B21F686}"/>
    <cellStyle name="Input 3 2 6 8" xfId="29662" xr:uid="{183F623E-3666-480E-A8A8-2B9F049BFD6E}"/>
    <cellStyle name="Input 3 2 7" xfId="29663" xr:uid="{5D06F218-71FC-4416-A46D-E94130474183}"/>
    <cellStyle name="Input 3 2 7 2" xfId="29664" xr:uid="{87389E5D-4163-499E-86E3-2824373A805A}"/>
    <cellStyle name="Input 3 2 7 2 2" xfId="29665" xr:uid="{CBEF3DED-6CC6-49F0-AD1F-92ADFE24C681}"/>
    <cellStyle name="Input 3 2 7 2 3" xfId="29666" xr:uid="{55B57514-C8A8-435B-96B6-A74B108856B8}"/>
    <cellStyle name="Input 3 2 7 2 4" xfId="29667" xr:uid="{14912E08-7C99-4A0E-92E4-5E0B56702C8C}"/>
    <cellStyle name="Input 3 2 7 2 5" xfId="29668" xr:uid="{98B23E0B-41CD-4D89-ABA1-7967BB39E2F7}"/>
    <cellStyle name="Input 3 2 7 2 6" xfId="29669" xr:uid="{333B3F2E-AE27-4063-8900-1DE4528F4360}"/>
    <cellStyle name="Input 3 2 7 3" xfId="29670" xr:uid="{11850DAD-893A-4729-B636-7E5DFD6470AA}"/>
    <cellStyle name="Input 3 2 7 3 2" xfId="29671" xr:uid="{CA41DAE8-D745-43E8-88FE-2862F1D26531}"/>
    <cellStyle name="Input 3 2 7 3 3" xfId="29672" xr:uid="{20D7F72F-71E1-4EB7-8C16-A994485AE3DF}"/>
    <cellStyle name="Input 3 2 7 4" xfId="29673" xr:uid="{822595BE-7068-49A0-834C-257019E61013}"/>
    <cellStyle name="Input 3 2 7 4 2" xfId="29674" xr:uid="{0E102A32-8240-4055-A3A9-D9EFFCACAA65}"/>
    <cellStyle name="Input 3 2 7 4 3" xfId="29675" xr:uid="{75A83DE9-65BB-455F-918B-BB46A7D7D7EF}"/>
    <cellStyle name="Input 3 2 7 5" xfId="29676" xr:uid="{4030C3D1-3156-4B19-A425-46BDD1643E84}"/>
    <cellStyle name="Input 3 2 7 5 2" xfId="29677" xr:uid="{18CF1F9D-63B5-47BB-B1D3-7452FDB18483}"/>
    <cellStyle name="Input 3 2 7 5 3" xfId="29678" xr:uid="{C1FFCBD4-689B-4765-AC69-0B2F5C8880CD}"/>
    <cellStyle name="Input 3 2 7 6" xfId="29679" xr:uid="{60254DD9-61CC-4A03-B04C-5D5E0741446B}"/>
    <cellStyle name="Input 3 2 7 6 2" xfId="29680" xr:uid="{ECF9797D-531F-4EA4-AFE7-FDED31E2564C}"/>
    <cellStyle name="Input 3 2 7 6 3" xfId="29681" xr:uid="{458354A2-04B8-4171-8FBF-8CCAB48BDAE9}"/>
    <cellStyle name="Input 3 2 7 7" xfId="29682" xr:uid="{EDD8F78C-1CA3-4BEF-A45E-50F60C3BF2E2}"/>
    <cellStyle name="Input 3 2 7 8" xfId="29683" xr:uid="{3543B412-E6BD-4CC7-8BAF-95AD22C37FA5}"/>
    <cellStyle name="Input 3 2 8" xfId="29684" xr:uid="{A4D42C1F-2B16-4328-9A5A-35A49B44617C}"/>
    <cellStyle name="Input 3 2 8 2" xfId="29685" xr:uid="{F07BEB5C-4808-4681-A7A4-C2493EC122C1}"/>
    <cellStyle name="Input 3 2 8 2 2" xfId="29686" xr:uid="{02052551-B304-479C-AB53-12E8B32A3C4A}"/>
    <cellStyle name="Input 3 2 8 2 3" xfId="29687" xr:uid="{2B2BEBAD-BB6F-466B-8E18-9053E926F25C}"/>
    <cellStyle name="Input 3 2 8 2 4" xfId="29688" xr:uid="{7C6AEE39-56E0-4135-ACB7-87E78A967764}"/>
    <cellStyle name="Input 3 2 8 2 5" xfId="29689" xr:uid="{11AD3F52-081B-4664-B40B-2B20CCEB2C9B}"/>
    <cellStyle name="Input 3 2 8 2 6" xfId="29690" xr:uid="{840D9355-0A35-4257-ABCF-8EAC207A1511}"/>
    <cellStyle name="Input 3 2 8 3" xfId="29691" xr:uid="{2F06BC5A-DC72-49AC-9269-1CA1C58CA9EB}"/>
    <cellStyle name="Input 3 2 8 3 2" xfId="29692" xr:uid="{6DA355FC-8166-466E-AA08-A7B95057B113}"/>
    <cellStyle name="Input 3 2 8 3 3" xfId="29693" xr:uid="{7A578AB5-778C-4244-BA33-866FE377DE83}"/>
    <cellStyle name="Input 3 2 8 4" xfId="29694" xr:uid="{D2C71EF0-5931-4202-8C32-B5D508E0842F}"/>
    <cellStyle name="Input 3 2 8 4 2" xfId="29695" xr:uid="{CB1358BC-6AA8-4176-83FB-CB690A170E16}"/>
    <cellStyle name="Input 3 2 8 4 3" xfId="29696" xr:uid="{6D0BB3DE-743A-44B2-AF53-D310434B9898}"/>
    <cellStyle name="Input 3 2 8 5" xfId="29697" xr:uid="{C52EE62F-76CA-49C8-ACC7-7649B4654166}"/>
    <cellStyle name="Input 3 2 8 5 2" xfId="29698" xr:uid="{6AC9BD73-E878-46F4-A2FE-7DC04EC587CD}"/>
    <cellStyle name="Input 3 2 8 5 3" xfId="29699" xr:uid="{99C6B015-F813-448A-AFA2-909B17F9071C}"/>
    <cellStyle name="Input 3 2 8 6" xfId="29700" xr:uid="{11506B30-D52A-462E-9C12-E08DE5B4BE93}"/>
    <cellStyle name="Input 3 2 8 6 2" xfId="29701" xr:uid="{BB10A105-3CB6-41E7-BD54-ED380EF56F6F}"/>
    <cellStyle name="Input 3 2 8 6 3" xfId="29702" xr:uid="{D107A65A-F0BC-4D7F-B9FB-81BC48F3ED69}"/>
    <cellStyle name="Input 3 2 8 7" xfId="29703" xr:uid="{6003CDA5-86F0-4496-9612-6859A9130750}"/>
    <cellStyle name="Input 3 2 8 8" xfId="29704" xr:uid="{249F4FE5-3D1F-4F8C-A5BD-9E7479184EFA}"/>
    <cellStyle name="Input 3 2 9" xfId="29705" xr:uid="{D6541D17-D2C1-4F69-A817-7337FC22B162}"/>
    <cellStyle name="Input 3 2 9 2" xfId="29706" xr:uid="{6F1EF962-CE8F-494D-9DF2-EA2972132048}"/>
    <cellStyle name="Input 3 2 9 2 2" xfId="29707" xr:uid="{D84F7359-4DE6-4E2B-8793-E372D39A6C2B}"/>
    <cellStyle name="Input 3 2 9 2 3" xfId="29708" xr:uid="{69E0A7C0-5BCC-4440-BE83-A8AC5F7333E5}"/>
    <cellStyle name="Input 3 2 9 2 4" xfId="29709" xr:uid="{D958F3FB-0670-4593-9BE4-D3FF4D5EA20E}"/>
    <cellStyle name="Input 3 2 9 2 5" xfId="29710" xr:uid="{A69B9B25-9757-4137-8EA0-18D368FE54C9}"/>
    <cellStyle name="Input 3 2 9 2 6" xfId="29711" xr:uid="{AF74996A-9745-43B8-A52F-E3A2CD5BFF0A}"/>
    <cellStyle name="Input 3 2 9 3" xfId="29712" xr:uid="{AD44C8A2-0A6B-4314-BA17-E89645455B1D}"/>
    <cellStyle name="Input 3 2 9 3 2" xfId="29713" xr:uid="{11B1F166-1C6F-4274-9AF3-8FE6A64A6409}"/>
    <cellStyle name="Input 3 2 9 3 3" xfId="29714" xr:uid="{9BC1E71F-9BAB-489C-9FE1-7074F58B0CA5}"/>
    <cellStyle name="Input 3 2 9 4" xfId="29715" xr:uid="{F01749F2-7988-4CB2-9EBF-6105AA605253}"/>
    <cellStyle name="Input 3 2 9 4 2" xfId="29716" xr:uid="{BA026CEE-1DBA-4C0F-8DB7-8AB720895919}"/>
    <cellStyle name="Input 3 2 9 4 3" xfId="29717" xr:uid="{3CF06D32-25A5-4A21-BB98-78943FE53A60}"/>
    <cellStyle name="Input 3 2 9 5" xfId="29718" xr:uid="{5B9090E7-0709-47B4-BE20-252911EE4C59}"/>
    <cellStyle name="Input 3 2 9 5 2" xfId="29719" xr:uid="{23AB9E06-9AB8-43E1-993F-E9B9C14C65B2}"/>
    <cellStyle name="Input 3 2 9 5 3" xfId="29720" xr:uid="{89089623-2B51-4E02-AC3E-158535F00AB0}"/>
    <cellStyle name="Input 3 2 9 6" xfId="29721" xr:uid="{603EF385-FF65-4BF3-8CFB-435277D1DDF2}"/>
    <cellStyle name="Input 3 2 9 6 2" xfId="29722" xr:uid="{28FFE7BE-021A-40EB-B83B-F672DFD1A3D6}"/>
    <cellStyle name="Input 3 2 9 6 3" xfId="29723" xr:uid="{7623973B-EB92-424F-B167-369F42CBDFB1}"/>
    <cellStyle name="Input 3 2 9 7" xfId="29724" xr:uid="{AE679417-2456-4EDC-B978-AA1F7BD1C1A1}"/>
    <cellStyle name="Input 3 2 9 8" xfId="29725" xr:uid="{417ED90A-41B6-4524-8146-09813E1A5E00}"/>
    <cellStyle name="Input 3 20" xfId="29726" xr:uid="{E30BB7F0-8D76-4125-9759-DCEABACD3071}"/>
    <cellStyle name="Input 3 20 2" xfId="29727" xr:uid="{5089B7DD-4C8C-4AC9-B5A5-1D1C4A54ADB6}"/>
    <cellStyle name="Input 3 20 2 2" xfId="29728" xr:uid="{352F9733-9604-4B54-8E1A-F0985E8EB424}"/>
    <cellStyle name="Input 3 20 2 3" xfId="29729" xr:uid="{D498B525-1D08-4D44-8B46-09A7902012E2}"/>
    <cellStyle name="Input 3 20 2 4" xfId="29730" xr:uid="{3067A74E-60CC-480C-A701-64C03DE1456B}"/>
    <cellStyle name="Input 3 20 2 5" xfId="29731" xr:uid="{F679BFEF-FD6F-4496-87F6-546A32165C9D}"/>
    <cellStyle name="Input 3 20 2 6" xfId="29732" xr:uid="{F9199CF9-3FAF-4302-AA54-ABAD9382CE49}"/>
    <cellStyle name="Input 3 20 3" xfId="29733" xr:uid="{41AC5010-6794-4E69-B947-313B49F1F1C0}"/>
    <cellStyle name="Input 3 20 3 2" xfId="29734" xr:uid="{9B87985C-D387-443F-A8F5-835585596184}"/>
    <cellStyle name="Input 3 20 3 3" xfId="29735" xr:uid="{F825DAED-2E25-4CA1-BA23-4BE95E76A959}"/>
    <cellStyle name="Input 3 20 4" xfId="29736" xr:uid="{B814C95C-9C21-4DD1-8168-442B5F565271}"/>
    <cellStyle name="Input 3 20 4 2" xfId="29737" xr:uid="{35CE1A1E-19BF-438C-B981-6B32C97CEC1E}"/>
    <cellStyle name="Input 3 20 4 3" xfId="29738" xr:uid="{2AFD1F2F-85B2-40E0-9547-A35559EB187B}"/>
    <cellStyle name="Input 3 20 5" xfId="29739" xr:uid="{3FB204D2-2866-485C-967D-CE267F1D76F5}"/>
    <cellStyle name="Input 3 20 5 2" xfId="29740" xr:uid="{E2F516E9-1813-441B-8E3B-81DFA476B750}"/>
    <cellStyle name="Input 3 20 5 3" xfId="29741" xr:uid="{EA8C4583-E728-411C-8351-E4FBE6FE37EE}"/>
    <cellStyle name="Input 3 20 6" xfId="29742" xr:uid="{B0CD0D48-3B28-4AD1-8BD5-6B8E15CA7E5D}"/>
    <cellStyle name="Input 3 20 6 2" xfId="29743" xr:uid="{69ECD710-7C47-465C-840A-5F828A82EB6C}"/>
    <cellStyle name="Input 3 20 6 3" xfId="29744" xr:uid="{AC90CE1E-4593-47C7-BD38-513DC2926087}"/>
    <cellStyle name="Input 3 20 7" xfId="29745" xr:uid="{80D6E863-C76A-4DA2-8AE9-9CBEFD3EF97E}"/>
    <cellStyle name="Input 3 20 8" xfId="29746" xr:uid="{BD7DE5DF-B68A-4157-A57F-9C5409A6C2DE}"/>
    <cellStyle name="Input 3 21" xfId="29747" xr:uid="{A8B5DD33-7898-4EDF-98AC-40A2416C791C}"/>
    <cellStyle name="Input 3 21 2" xfId="29748" xr:uid="{738223AC-8BF3-4F09-80DC-869074DDA599}"/>
    <cellStyle name="Input 3 21 2 2" xfId="29749" xr:uid="{F3186B72-8E92-4543-B7FE-695FE8554BFE}"/>
    <cellStyle name="Input 3 21 2 3" xfId="29750" xr:uid="{9224B77A-2FCC-4B35-9B21-8D1B299F6CCB}"/>
    <cellStyle name="Input 3 21 2 4" xfId="29751" xr:uid="{FBA5AC87-91D8-4648-9667-DA2F39D94BB4}"/>
    <cellStyle name="Input 3 21 2 5" xfId="29752" xr:uid="{C1069CFE-1573-43A2-81BF-2E4DFB9B8CE4}"/>
    <cellStyle name="Input 3 21 2 6" xfId="29753" xr:uid="{E7E3917B-E19B-46DB-83CD-4CE607B10887}"/>
    <cellStyle name="Input 3 21 3" xfId="29754" xr:uid="{85ACEF30-EF93-4804-B350-3629604B2334}"/>
    <cellStyle name="Input 3 21 3 2" xfId="29755" xr:uid="{D426147D-7203-4AF2-B2F4-A8F184FDC4CB}"/>
    <cellStyle name="Input 3 21 3 3" xfId="29756" xr:uid="{012574D1-C190-4268-8147-DA3C06EB729D}"/>
    <cellStyle name="Input 3 21 4" xfId="29757" xr:uid="{3A077807-0690-4361-9F23-9CA31A5C6CCC}"/>
    <cellStyle name="Input 3 21 4 2" xfId="29758" xr:uid="{8EA37E0F-7078-46A1-85D8-D5F50D17950E}"/>
    <cellStyle name="Input 3 21 4 3" xfId="29759" xr:uid="{82C79DDC-4F12-4E08-A324-A5C7040DBEAD}"/>
    <cellStyle name="Input 3 21 5" xfId="29760" xr:uid="{7D5A33C2-B8B3-4A8D-8E87-BF288D59E49B}"/>
    <cellStyle name="Input 3 21 5 2" xfId="29761" xr:uid="{884F93AD-A437-410D-A461-72A5CD128ADF}"/>
    <cellStyle name="Input 3 21 5 3" xfId="29762" xr:uid="{A13FD4E4-FE17-44B3-9605-0825B979E361}"/>
    <cellStyle name="Input 3 21 6" xfId="29763" xr:uid="{D790B128-B513-4FFE-A9C6-3863AF220243}"/>
    <cellStyle name="Input 3 21 6 2" xfId="29764" xr:uid="{B0E832C6-3415-4A18-966C-4CE879818796}"/>
    <cellStyle name="Input 3 21 6 3" xfId="29765" xr:uid="{817C258B-8B91-472F-9361-6E764345E8D5}"/>
    <cellStyle name="Input 3 21 7" xfId="29766" xr:uid="{BD32C08F-F12C-4046-9F4E-8CFE5581AD94}"/>
    <cellStyle name="Input 3 21 8" xfId="29767" xr:uid="{23301325-710C-476B-B1C4-026FC6098394}"/>
    <cellStyle name="Input 3 22" xfId="29768" xr:uid="{F342A3E3-2783-4F5C-80FF-EB8F85CB1178}"/>
    <cellStyle name="Input 3 22 2" xfId="29769" xr:uid="{0C41829F-16FC-4354-A851-3518792B7B43}"/>
    <cellStyle name="Input 3 22 2 2" xfId="29770" xr:uid="{FD187C91-CD9B-4AEF-8216-36CB26E36847}"/>
    <cellStyle name="Input 3 22 2 3" xfId="29771" xr:uid="{D849023C-62A8-4630-AC64-E7E2E7238F60}"/>
    <cellStyle name="Input 3 22 2 4" xfId="29772" xr:uid="{541F3C1D-E3A7-4346-A92B-40EAD144C623}"/>
    <cellStyle name="Input 3 22 2 5" xfId="29773" xr:uid="{13FF67C1-D715-4FA0-8EC4-F09E84394D37}"/>
    <cellStyle name="Input 3 22 2 6" xfId="29774" xr:uid="{8A535163-DB36-419D-B23A-8E0D3F40F28A}"/>
    <cellStyle name="Input 3 22 3" xfId="29775" xr:uid="{E5E80397-275E-4167-8720-77D03F201F3D}"/>
    <cellStyle name="Input 3 22 3 2" xfId="29776" xr:uid="{BFC6539C-802F-44EF-8A11-C4381682C574}"/>
    <cellStyle name="Input 3 22 3 3" xfId="29777" xr:uid="{89548A7A-4386-48CC-AEA7-273758D6942A}"/>
    <cellStyle name="Input 3 22 4" xfId="29778" xr:uid="{B67AC010-8CB0-420A-995A-51A44DAA60F3}"/>
    <cellStyle name="Input 3 22 4 2" xfId="29779" xr:uid="{2520E9F0-C704-445F-B0E5-A658C7A105D0}"/>
    <cellStyle name="Input 3 22 4 3" xfId="29780" xr:uid="{ABD9A2D1-E14F-4FA8-BCC2-724F06A60EA3}"/>
    <cellStyle name="Input 3 22 5" xfId="29781" xr:uid="{7CB6247D-BB05-4949-A650-B4300D508042}"/>
    <cellStyle name="Input 3 22 5 2" xfId="29782" xr:uid="{0325CD74-B62B-4844-8263-8A5162CD8F7E}"/>
    <cellStyle name="Input 3 22 5 3" xfId="29783" xr:uid="{297ABE8E-3F1B-4005-9DCD-4100AA216679}"/>
    <cellStyle name="Input 3 22 6" xfId="29784" xr:uid="{081CBA74-1D3F-4CB6-A004-BF32711E0DFC}"/>
    <cellStyle name="Input 3 22 6 2" xfId="29785" xr:uid="{DE212AB0-5E04-4D91-9E49-BF2B5778A68A}"/>
    <cellStyle name="Input 3 22 6 3" xfId="29786" xr:uid="{6AF70785-D276-4B5B-BA2B-0920B2BFB4AC}"/>
    <cellStyle name="Input 3 22 7" xfId="29787" xr:uid="{58B43467-07D8-4691-AD43-26F849709C78}"/>
    <cellStyle name="Input 3 22 8" xfId="29788" xr:uid="{7A5B0329-7252-4FB4-BFD4-4BE6C92E22F1}"/>
    <cellStyle name="Input 3 23" xfId="29789" xr:uid="{6A8B4B0C-78E4-480C-B246-97D194CBBBAF}"/>
    <cellStyle name="Input 3 23 2" xfId="29790" xr:uid="{1EAD7BEB-4A01-4123-ABAA-1687B9CD041C}"/>
    <cellStyle name="Input 3 23 2 2" xfId="29791" xr:uid="{B9367068-B273-4693-AB04-B913AD1E12B6}"/>
    <cellStyle name="Input 3 23 2 3" xfId="29792" xr:uid="{0C81C4D2-FC7E-4963-9831-2C83AF0E7545}"/>
    <cellStyle name="Input 3 23 2 4" xfId="29793" xr:uid="{48B69527-4D6E-46A4-BB20-8DCCD122AEE4}"/>
    <cellStyle name="Input 3 23 2 5" xfId="29794" xr:uid="{9AF29CF4-1135-43BE-A7E5-27B3B23171F3}"/>
    <cellStyle name="Input 3 23 2 6" xfId="29795" xr:uid="{5A8CDAA2-457F-4D42-83B0-A6FF4C7ED9A9}"/>
    <cellStyle name="Input 3 23 3" xfId="29796" xr:uid="{D0343AAF-092F-474F-808E-517D8161FF3F}"/>
    <cellStyle name="Input 3 23 3 2" xfId="29797" xr:uid="{6F272B93-FD2F-479E-8436-9CF45F4E0303}"/>
    <cellStyle name="Input 3 23 3 3" xfId="29798" xr:uid="{CCD05286-6EF2-4702-946C-E731033DE565}"/>
    <cellStyle name="Input 3 23 4" xfId="29799" xr:uid="{8031BFBF-C298-4EF7-8E8A-1944C732E739}"/>
    <cellStyle name="Input 3 23 4 2" xfId="29800" xr:uid="{C1316604-DB32-45AC-AAEF-CCA6D6BD57BE}"/>
    <cellStyle name="Input 3 23 4 3" xfId="29801" xr:uid="{B34D64A3-4C11-4817-B1FB-2FCAFCC3CD69}"/>
    <cellStyle name="Input 3 23 5" xfId="29802" xr:uid="{613DDBDF-4A7C-4237-BD14-E3E74FA44113}"/>
    <cellStyle name="Input 3 23 5 2" xfId="29803" xr:uid="{B93FE540-15D6-48E9-B01A-BF3115A9AF0F}"/>
    <cellStyle name="Input 3 23 5 3" xfId="29804" xr:uid="{FA45616B-3290-4E41-BB36-D55AAD5CC2A2}"/>
    <cellStyle name="Input 3 23 6" xfId="29805" xr:uid="{6C26A006-DA64-45DF-AA5D-BC5259C56FF3}"/>
    <cellStyle name="Input 3 23 6 2" xfId="29806" xr:uid="{D0471691-CFE9-41A6-8EEC-74FA95D9C2D9}"/>
    <cellStyle name="Input 3 23 6 3" xfId="29807" xr:uid="{17245F6A-E9AE-442E-9DD8-736B1C9C2F6C}"/>
    <cellStyle name="Input 3 23 7" xfId="29808" xr:uid="{E0AAC578-20E6-4B0A-8BF4-3CB6BC0DC01B}"/>
    <cellStyle name="Input 3 23 8" xfId="29809" xr:uid="{8251F913-FE66-4E31-B6A2-E4FF4BC6B769}"/>
    <cellStyle name="Input 3 24" xfId="29810" xr:uid="{A2042386-2AD4-47D5-B2DE-C24F9C0BFFB3}"/>
    <cellStyle name="Input 3 24 2" xfId="29811" xr:uid="{F76AFAE4-3665-4DA4-990D-1CAC89358687}"/>
    <cellStyle name="Input 3 24 2 2" xfId="29812" xr:uid="{09985E69-5677-4C0F-9949-D29F59730ADA}"/>
    <cellStyle name="Input 3 24 2 3" xfId="29813" xr:uid="{AEBB25B6-A2C7-4821-BB8B-FB809F2CD135}"/>
    <cellStyle name="Input 3 24 2 4" xfId="29814" xr:uid="{38ADF87F-5430-424D-B6F4-F5872ABB9F7E}"/>
    <cellStyle name="Input 3 24 2 5" xfId="29815" xr:uid="{5FB719D1-D6F0-4E40-9F3A-99EADA339884}"/>
    <cellStyle name="Input 3 24 2 6" xfId="29816" xr:uid="{D3397B76-2BE7-49A2-8390-FBC40665009D}"/>
    <cellStyle name="Input 3 24 3" xfId="29817" xr:uid="{BCE63AF3-CBBE-4843-ADFF-72DBEB3AFFC2}"/>
    <cellStyle name="Input 3 24 3 2" xfId="29818" xr:uid="{3B8892CF-E8ED-423A-A791-315728080C1E}"/>
    <cellStyle name="Input 3 24 3 3" xfId="29819" xr:uid="{F5C24315-A2E3-42EF-8680-40E53452059B}"/>
    <cellStyle name="Input 3 24 4" xfId="29820" xr:uid="{BD546152-DEA3-4F07-B6AB-21367F6E8DA4}"/>
    <cellStyle name="Input 3 24 4 2" xfId="29821" xr:uid="{72474360-C55F-4B20-924C-D01CF382EF2A}"/>
    <cellStyle name="Input 3 24 4 3" xfId="29822" xr:uid="{EEDB3D8A-5764-4C1A-90ED-C7DB7F1A4984}"/>
    <cellStyle name="Input 3 24 5" xfId="29823" xr:uid="{1C85453D-46F1-4161-9F95-A7D620B4E024}"/>
    <cellStyle name="Input 3 24 5 2" xfId="29824" xr:uid="{BBB531BD-D549-43F0-B13F-37BE0A818FAC}"/>
    <cellStyle name="Input 3 24 5 3" xfId="29825" xr:uid="{40DC715B-4693-49B2-BC46-702865618412}"/>
    <cellStyle name="Input 3 24 6" xfId="29826" xr:uid="{7371E704-D174-47A0-A6BA-DA1A5B7286C1}"/>
    <cellStyle name="Input 3 24 6 2" xfId="29827" xr:uid="{F24BD01F-CFED-4D6D-B716-80822A417C14}"/>
    <cellStyle name="Input 3 24 6 3" xfId="29828" xr:uid="{392580B8-153D-41BE-9877-06EB835BB859}"/>
    <cellStyle name="Input 3 24 7" xfId="29829" xr:uid="{DAC04A26-1AEB-461D-A0B2-7E27372456D4}"/>
    <cellStyle name="Input 3 24 8" xfId="29830" xr:uid="{F1932BDB-EECF-4826-868B-3E37E50956E1}"/>
    <cellStyle name="Input 3 25" xfId="29831" xr:uid="{6241079B-5828-435D-88C0-70672BF7242E}"/>
    <cellStyle name="Input 3 25 2" xfId="29832" xr:uid="{D38D59C5-647D-4EE1-9E43-48ADFF86B8F1}"/>
    <cellStyle name="Input 3 25 2 2" xfId="29833" xr:uid="{4A2D1C95-7E49-4D8E-8206-E5E8C522A293}"/>
    <cellStyle name="Input 3 25 2 3" xfId="29834" xr:uid="{0BBA535C-EC0D-4676-BA6E-E01960346F8A}"/>
    <cellStyle name="Input 3 25 2 4" xfId="29835" xr:uid="{28A0826B-B1EB-414F-8D6B-CD20D958FCDB}"/>
    <cellStyle name="Input 3 25 2 5" xfId="29836" xr:uid="{12FA9A9B-9260-483A-9D1F-1875D6CA2AE7}"/>
    <cellStyle name="Input 3 25 2 6" xfId="29837" xr:uid="{1663D4E9-3821-46A0-B64F-FBAA99C7FA02}"/>
    <cellStyle name="Input 3 25 3" xfId="29838" xr:uid="{7C766B8E-B1A4-4A23-89E6-5AC2B6FFF8EE}"/>
    <cellStyle name="Input 3 25 3 2" xfId="29839" xr:uid="{76A9EC56-3CEB-4D46-A958-A76E82FF014F}"/>
    <cellStyle name="Input 3 25 3 3" xfId="29840" xr:uid="{474864B6-D34D-47BF-97FE-3C3A7984A083}"/>
    <cellStyle name="Input 3 25 4" xfId="29841" xr:uid="{9816CFAA-8931-4882-AE08-434EFB5A9D67}"/>
    <cellStyle name="Input 3 25 4 2" xfId="29842" xr:uid="{1FD04CA1-5B12-4471-BB92-08B937B24BB5}"/>
    <cellStyle name="Input 3 25 4 3" xfId="29843" xr:uid="{F64DC291-BF4D-4B93-88D4-FD84FF2BB73C}"/>
    <cellStyle name="Input 3 25 5" xfId="29844" xr:uid="{620D61D4-0BC3-427B-A97F-B24C0D91F5C9}"/>
    <cellStyle name="Input 3 25 5 2" xfId="29845" xr:uid="{6196B720-1B12-4B58-84AD-09CC8422103C}"/>
    <cellStyle name="Input 3 25 5 3" xfId="29846" xr:uid="{E572E110-D474-47E6-8474-C8D6609F866D}"/>
    <cellStyle name="Input 3 25 6" xfId="29847" xr:uid="{11A9D05D-7E20-4DB5-9D64-8437DF5F3E0E}"/>
    <cellStyle name="Input 3 25 6 2" xfId="29848" xr:uid="{CFFE0F8C-F897-4D6C-95CF-B1C08990BFD5}"/>
    <cellStyle name="Input 3 25 6 3" xfId="29849" xr:uid="{607C02E5-D412-4FA8-822A-EB9071878996}"/>
    <cellStyle name="Input 3 25 7" xfId="29850" xr:uid="{0FDB0FF0-4333-406C-92CD-0073DB92B143}"/>
    <cellStyle name="Input 3 25 8" xfId="29851" xr:uid="{C8A15DEC-DB8D-449E-AF9E-602002813C2B}"/>
    <cellStyle name="Input 3 26" xfId="29852" xr:uid="{49AAF4DD-9187-443E-82FC-6892FCF57604}"/>
    <cellStyle name="Input 3 26 2" xfId="29853" xr:uid="{814B4DF0-DB8E-4ECB-B370-73D7D2B712BF}"/>
    <cellStyle name="Input 3 26 2 2" xfId="29854" xr:uid="{1C9AF295-CA3C-4C7C-8DD1-C45CB8DEDDD9}"/>
    <cellStyle name="Input 3 26 2 3" xfId="29855" xr:uid="{C6B756B6-B095-40F7-8FAC-79A41034687E}"/>
    <cellStyle name="Input 3 26 2 4" xfId="29856" xr:uid="{A9A469BC-627D-4944-938F-5C32285EAFB0}"/>
    <cellStyle name="Input 3 26 2 5" xfId="29857" xr:uid="{1E1E3CBC-F8A2-49F5-82A1-B37F077D4FBB}"/>
    <cellStyle name="Input 3 26 2 6" xfId="29858" xr:uid="{29CF5452-ABF9-4A7C-8FCC-4F743AF20BA8}"/>
    <cellStyle name="Input 3 26 3" xfId="29859" xr:uid="{1AFF87FC-28A7-4D61-8B4A-9904E61CE4CD}"/>
    <cellStyle name="Input 3 26 3 2" xfId="29860" xr:uid="{321AD8E4-6F60-4D0E-B10D-711D92E6A6E5}"/>
    <cellStyle name="Input 3 26 3 3" xfId="29861" xr:uid="{79C75AAC-D8BB-4E43-924F-653B90CEA4CF}"/>
    <cellStyle name="Input 3 26 4" xfId="29862" xr:uid="{327B5FA3-5D44-49DA-8E84-620C2139969B}"/>
    <cellStyle name="Input 3 26 4 2" xfId="29863" xr:uid="{0A67D13E-5F7F-4C80-904A-94FE9B633FD1}"/>
    <cellStyle name="Input 3 26 4 3" xfId="29864" xr:uid="{DAE40621-E2C2-4D36-A237-0C3408A85A9E}"/>
    <cellStyle name="Input 3 26 5" xfId="29865" xr:uid="{CFF8CB11-011D-4E38-8838-7D8C90B966A6}"/>
    <cellStyle name="Input 3 26 5 2" xfId="29866" xr:uid="{DF080DB4-6533-47A9-9A75-C7C50F1B32AB}"/>
    <cellStyle name="Input 3 26 5 3" xfId="29867" xr:uid="{49A89C63-57EF-4184-9989-2537C8F5D986}"/>
    <cellStyle name="Input 3 26 6" xfId="29868" xr:uid="{8B0DD8A7-557D-44D3-853C-07AF85DAE76D}"/>
    <cellStyle name="Input 3 26 6 2" xfId="29869" xr:uid="{98777C70-F3D8-4275-BB87-ACE947B252D2}"/>
    <cellStyle name="Input 3 26 6 3" xfId="29870" xr:uid="{E8C68641-F038-4B1B-BE0F-A79280C186A2}"/>
    <cellStyle name="Input 3 26 7" xfId="29871" xr:uid="{CA9E10F6-FFF4-42F7-A90F-B8354195A2C1}"/>
    <cellStyle name="Input 3 26 8" xfId="29872" xr:uid="{9F47501A-2CDD-4ADD-8E9E-53826BFDCCD2}"/>
    <cellStyle name="Input 3 27" xfId="29873" xr:uid="{35822217-0EE6-4EFA-ADC1-E9D361C6CBB9}"/>
    <cellStyle name="Input 3 27 2" xfId="29874" xr:uid="{019C53F5-8F41-45BC-8BFA-887262B2306B}"/>
    <cellStyle name="Input 3 27 2 2" xfId="29875" xr:uid="{19B22971-3B07-4ABA-B139-8D0364510D53}"/>
    <cellStyle name="Input 3 27 2 3" xfId="29876" xr:uid="{5CF2D3C5-67B0-4A28-A1CB-6F7D937FF8BB}"/>
    <cellStyle name="Input 3 27 2 4" xfId="29877" xr:uid="{645ABD32-4EC1-4ED5-B7C5-6C89CCFC878F}"/>
    <cellStyle name="Input 3 27 2 5" xfId="29878" xr:uid="{30FF6490-F0C7-4A3B-8A11-E874BA50DA7E}"/>
    <cellStyle name="Input 3 27 2 6" xfId="29879" xr:uid="{729DE33A-5BD5-499C-A51A-F61E3D5D3F6C}"/>
    <cellStyle name="Input 3 27 3" xfId="29880" xr:uid="{A7B84B38-E6FF-4A60-97A9-0255393E2E6E}"/>
    <cellStyle name="Input 3 27 3 2" xfId="29881" xr:uid="{F952CD2F-BC20-41E0-9744-D51F26804ABB}"/>
    <cellStyle name="Input 3 27 3 3" xfId="29882" xr:uid="{BB57D013-E613-45ED-9B6A-95F0B3DAC7EB}"/>
    <cellStyle name="Input 3 27 4" xfId="29883" xr:uid="{10E3CEA9-5BFA-42C9-BB25-C9A2B1C858D3}"/>
    <cellStyle name="Input 3 27 4 2" xfId="29884" xr:uid="{26F6BA5E-92FB-445D-A27F-1E53B4517A97}"/>
    <cellStyle name="Input 3 27 4 3" xfId="29885" xr:uid="{F819D9D1-FC7D-4C81-BBDE-BC8075107457}"/>
    <cellStyle name="Input 3 27 5" xfId="29886" xr:uid="{5683A35D-D02F-4197-9759-760AD9734EAC}"/>
    <cellStyle name="Input 3 27 5 2" xfId="29887" xr:uid="{F5D44C20-3545-45D1-9BFF-6EFDF65B8583}"/>
    <cellStyle name="Input 3 27 5 3" xfId="29888" xr:uid="{360B7C99-9C6C-42D1-B8FC-CB0D2163FF14}"/>
    <cellStyle name="Input 3 27 6" xfId="29889" xr:uid="{447273B6-EABC-4472-833B-3E69A14802F3}"/>
    <cellStyle name="Input 3 27 6 2" xfId="29890" xr:uid="{A6EB7842-03AC-496F-9AAB-10B50E91448A}"/>
    <cellStyle name="Input 3 27 6 3" xfId="29891" xr:uid="{C6548498-9277-4E41-9E8C-B0A7799E4CB9}"/>
    <cellStyle name="Input 3 27 7" xfId="29892" xr:uid="{0443496A-5A49-4F74-8831-8A5D222AE3D0}"/>
    <cellStyle name="Input 3 27 8" xfId="29893" xr:uid="{01FEC242-3303-4DF4-A937-2C1F8281B3FF}"/>
    <cellStyle name="Input 3 28" xfId="29894" xr:uid="{E8B37A45-1DF1-4865-B6F0-1E7E05CB1C56}"/>
    <cellStyle name="Input 3 28 2" xfId="29895" xr:uid="{27C7C014-57DF-46CB-858D-6AD3386E8ECF}"/>
    <cellStyle name="Input 3 28 2 2" xfId="29896" xr:uid="{D47FA4DE-96CA-4CED-A843-49C78A3EE67B}"/>
    <cellStyle name="Input 3 28 2 3" xfId="29897" xr:uid="{A122177B-27A0-4358-9286-65C806386239}"/>
    <cellStyle name="Input 3 28 2 4" xfId="29898" xr:uid="{8FD42552-9B2B-44CD-A7F7-A135636B55C1}"/>
    <cellStyle name="Input 3 28 2 5" xfId="29899" xr:uid="{EF13A57B-5799-4752-9841-1766E591CBD6}"/>
    <cellStyle name="Input 3 28 2 6" xfId="29900" xr:uid="{FFD6532F-9DCC-4B1A-82B5-E47D2F5CCC46}"/>
    <cellStyle name="Input 3 28 3" xfId="29901" xr:uid="{91B21614-3AD0-45FD-B264-52D5FBE16885}"/>
    <cellStyle name="Input 3 28 3 2" xfId="29902" xr:uid="{ADF868AD-A1C7-4570-A19D-7C8F1E5563AE}"/>
    <cellStyle name="Input 3 28 3 3" xfId="29903" xr:uid="{0F53484F-DA49-4197-B57C-B22D7C8E58FA}"/>
    <cellStyle name="Input 3 28 4" xfId="29904" xr:uid="{FC69E863-4F4D-48D1-AB36-0196B46D11FD}"/>
    <cellStyle name="Input 3 28 4 2" xfId="29905" xr:uid="{4B148E05-2808-42D4-A485-FA3999C44C0F}"/>
    <cellStyle name="Input 3 28 4 3" xfId="29906" xr:uid="{01792912-A3A0-455E-9123-C773C8A9F177}"/>
    <cellStyle name="Input 3 28 5" xfId="29907" xr:uid="{FF17EA35-FE66-470F-A84B-75130DE2B3C1}"/>
    <cellStyle name="Input 3 28 5 2" xfId="29908" xr:uid="{782571C4-F8A4-40AC-9F44-D8120D42A1EB}"/>
    <cellStyle name="Input 3 28 5 3" xfId="29909" xr:uid="{CFD4B9C5-5771-4C85-8C20-F13023A638E6}"/>
    <cellStyle name="Input 3 28 6" xfId="29910" xr:uid="{5024BA03-6E4D-4A15-A063-575E791F9B91}"/>
    <cellStyle name="Input 3 28 6 2" xfId="29911" xr:uid="{A9D385F2-ADA7-466C-947A-CBA6FCB761D6}"/>
    <cellStyle name="Input 3 28 6 3" xfId="29912" xr:uid="{AE6744A5-6C7C-4E6E-8E3A-29D5E35AB345}"/>
    <cellStyle name="Input 3 28 7" xfId="29913" xr:uid="{9E4F769A-3094-4E4B-9DE7-C4D3FBFC6678}"/>
    <cellStyle name="Input 3 28 8" xfId="29914" xr:uid="{E9CEF87C-67B2-4EEF-9416-4C786105BB9C}"/>
    <cellStyle name="Input 3 29" xfId="29915" xr:uid="{FA706A4D-EE9C-474E-868F-B885CA6E13DC}"/>
    <cellStyle name="Input 3 29 2" xfId="29916" xr:uid="{CB4E6CBB-7B6D-4312-BEFF-35CD9CD3CF36}"/>
    <cellStyle name="Input 3 29 2 2" xfId="29917" xr:uid="{A588098E-304F-453C-83A7-50F9B87B3D61}"/>
    <cellStyle name="Input 3 29 2 3" xfId="29918" xr:uid="{08901468-ED6B-4A51-A84B-B08673001C8B}"/>
    <cellStyle name="Input 3 29 2 4" xfId="29919" xr:uid="{EFE36990-9636-4408-B796-1E9EEC21C108}"/>
    <cellStyle name="Input 3 29 2 5" xfId="29920" xr:uid="{D94440F0-7263-4CF7-9442-7CCF9C221158}"/>
    <cellStyle name="Input 3 29 2 6" xfId="29921" xr:uid="{DC63C8E4-F957-4452-85C6-73A26D4C3439}"/>
    <cellStyle name="Input 3 29 3" xfId="29922" xr:uid="{DCC84F0F-E732-4A01-B1F0-42B1B43ABB61}"/>
    <cellStyle name="Input 3 29 3 2" xfId="29923" xr:uid="{F388B85C-2624-4EA1-82C3-99F781FCA44A}"/>
    <cellStyle name="Input 3 29 3 3" xfId="29924" xr:uid="{82D94EF2-8492-4135-826E-C17BD279238E}"/>
    <cellStyle name="Input 3 29 4" xfId="29925" xr:uid="{30F01901-D22C-41B1-91C0-664278C7CB30}"/>
    <cellStyle name="Input 3 29 4 2" xfId="29926" xr:uid="{475569BE-481E-4E92-B40D-E1ED74ADFED8}"/>
    <cellStyle name="Input 3 29 4 3" xfId="29927" xr:uid="{E6422B78-5BC6-4968-8D31-1B6352765B73}"/>
    <cellStyle name="Input 3 29 5" xfId="29928" xr:uid="{01DCB2C6-2577-496C-B840-42C70028EBD9}"/>
    <cellStyle name="Input 3 29 5 2" xfId="29929" xr:uid="{31222049-9B59-47C7-96FB-08336F737C37}"/>
    <cellStyle name="Input 3 29 5 3" xfId="29930" xr:uid="{AC59CC1E-6D5F-4635-8393-54CE66C00CD7}"/>
    <cellStyle name="Input 3 29 6" xfId="29931" xr:uid="{65913EE7-3B0B-4AFA-8565-4E71ADD8B7FE}"/>
    <cellStyle name="Input 3 29 6 2" xfId="29932" xr:uid="{B709C488-5FB5-48D5-B328-4C47F58888A3}"/>
    <cellStyle name="Input 3 29 6 3" xfId="29933" xr:uid="{DAD2D939-1ADB-4CBF-9231-307365715E5C}"/>
    <cellStyle name="Input 3 29 7" xfId="29934" xr:uid="{532E5A9F-B9B6-4757-8DDA-FE251736F1B7}"/>
    <cellStyle name="Input 3 29 8" xfId="29935" xr:uid="{23D5925F-B578-400F-BD43-0ECF53E83587}"/>
    <cellStyle name="Input 3 3" xfId="29936" xr:uid="{E227CAD9-46F1-4C1A-90E1-B0EA793E537A}"/>
    <cellStyle name="Input 3 3 10" xfId="29937" xr:uid="{46179CFA-82B6-49D3-9F7E-0E8757E66452}"/>
    <cellStyle name="Input 3 3 10 2" xfId="29938" xr:uid="{50E49A5E-E38E-4AFA-801A-38E8F4D50CBB}"/>
    <cellStyle name="Input 3 3 10 2 2" xfId="29939" xr:uid="{3B163583-AA15-4E34-8F1B-1216907A7602}"/>
    <cellStyle name="Input 3 3 10 2 3" xfId="29940" xr:uid="{8A78D9C6-A21C-4B10-8F7F-45CDA312880E}"/>
    <cellStyle name="Input 3 3 10 2 4" xfId="29941" xr:uid="{C96BE586-47E4-42F3-A300-581341D689C8}"/>
    <cellStyle name="Input 3 3 10 2 5" xfId="29942" xr:uid="{9F3FBD6C-1186-4965-AC53-8C2E1CA8E879}"/>
    <cellStyle name="Input 3 3 10 2 6" xfId="29943" xr:uid="{3A6CC13A-49DA-4E4D-88B8-B250D9CB93DE}"/>
    <cellStyle name="Input 3 3 10 3" xfId="29944" xr:uid="{CBCAD19E-8205-4461-94CE-DDF7F9D83076}"/>
    <cellStyle name="Input 3 3 10 3 2" xfId="29945" xr:uid="{9D07CB59-AF25-4C44-A3E9-CB02637FD041}"/>
    <cellStyle name="Input 3 3 10 3 3" xfId="29946" xr:uid="{BB710A27-FDF0-441E-861E-DB29EEF911E6}"/>
    <cellStyle name="Input 3 3 10 4" xfId="29947" xr:uid="{47B48E16-B33C-403E-9314-D1B0771C8176}"/>
    <cellStyle name="Input 3 3 10 4 2" xfId="29948" xr:uid="{064E9109-6AA2-4E2B-AA51-F5516CEA2240}"/>
    <cellStyle name="Input 3 3 10 4 3" xfId="29949" xr:uid="{F103FFBE-E978-42C8-BF29-C0E6C8A49745}"/>
    <cellStyle name="Input 3 3 10 5" xfId="29950" xr:uid="{0B2740CE-80E0-445A-BE76-673B94AFDD2F}"/>
    <cellStyle name="Input 3 3 10 5 2" xfId="29951" xr:uid="{FE894365-2756-473F-876E-3B5CDD4D9087}"/>
    <cellStyle name="Input 3 3 10 5 3" xfId="29952" xr:uid="{D04BA17E-887C-41B9-BB3C-DD7116B3CAF1}"/>
    <cellStyle name="Input 3 3 10 6" xfId="29953" xr:uid="{E0AA38A9-4C69-463C-B732-CD511E35187A}"/>
    <cellStyle name="Input 3 3 10 6 2" xfId="29954" xr:uid="{70F1071D-F72C-416F-8702-11E0FD55D51E}"/>
    <cellStyle name="Input 3 3 10 6 3" xfId="29955" xr:uid="{11D04FA1-C73F-44B2-96F2-40E6DD63E4D3}"/>
    <cellStyle name="Input 3 3 10 7" xfId="29956" xr:uid="{D3B7B91C-549D-446A-81AE-4A0CB127EF6E}"/>
    <cellStyle name="Input 3 3 10 8" xfId="29957" xr:uid="{DC00D245-1A8C-4539-B13E-55046A9D9039}"/>
    <cellStyle name="Input 3 3 11" xfId="29958" xr:uid="{22140F3E-8627-423A-B976-D1882853AF20}"/>
    <cellStyle name="Input 3 3 11 2" xfId="29959" xr:uid="{0C3DA7F7-EB57-4098-98AB-712A6399B5D2}"/>
    <cellStyle name="Input 3 3 11 2 2" xfId="29960" xr:uid="{4603A08E-C32E-4BDD-A999-ACAAA605655E}"/>
    <cellStyle name="Input 3 3 11 2 3" xfId="29961" xr:uid="{960AE9DB-C4F0-47C5-BBFC-4CEDA989614C}"/>
    <cellStyle name="Input 3 3 11 2 4" xfId="29962" xr:uid="{CCEBBBD0-0E01-4293-8F19-76C4400D3F85}"/>
    <cellStyle name="Input 3 3 11 2 5" xfId="29963" xr:uid="{74D92BD1-4433-4851-946B-38695E493F2C}"/>
    <cellStyle name="Input 3 3 11 2 6" xfId="29964" xr:uid="{5DD20DD9-7BBB-4D5B-8B22-AB076B43421D}"/>
    <cellStyle name="Input 3 3 11 3" xfId="29965" xr:uid="{7FA5DF39-E7C1-4961-9B4B-BAB2183E921A}"/>
    <cellStyle name="Input 3 3 11 3 2" xfId="29966" xr:uid="{0B2A52AE-BAEA-4142-8502-91DF77038626}"/>
    <cellStyle name="Input 3 3 11 3 3" xfId="29967" xr:uid="{F1B906E4-3407-4068-8789-24D577AC4004}"/>
    <cellStyle name="Input 3 3 11 4" xfId="29968" xr:uid="{B37FCF80-49D6-4CBE-9117-147C7A754756}"/>
    <cellStyle name="Input 3 3 11 4 2" xfId="29969" xr:uid="{CEA3A0DA-2FEE-4B9A-8C83-AF8D343295A6}"/>
    <cellStyle name="Input 3 3 11 4 3" xfId="29970" xr:uid="{8BBF3C0C-8B9B-49A4-8B68-F5D1799BA108}"/>
    <cellStyle name="Input 3 3 11 5" xfId="29971" xr:uid="{2896CB60-D806-4F44-B382-8D72B558741A}"/>
    <cellStyle name="Input 3 3 11 5 2" xfId="29972" xr:uid="{2E82DFCD-C092-467C-B462-464A02EFF3F4}"/>
    <cellStyle name="Input 3 3 11 5 3" xfId="29973" xr:uid="{5B658363-7286-4865-B675-1190821496F2}"/>
    <cellStyle name="Input 3 3 11 6" xfId="29974" xr:uid="{49B5D280-B3E1-4102-B380-9F55D10F8EB4}"/>
    <cellStyle name="Input 3 3 11 6 2" xfId="29975" xr:uid="{908C1C8B-B504-4D3C-BC10-63CB654DAC07}"/>
    <cellStyle name="Input 3 3 11 6 3" xfId="29976" xr:uid="{80A60E8F-FB75-4B75-838F-B303CDF6B80E}"/>
    <cellStyle name="Input 3 3 11 7" xfId="29977" xr:uid="{7EA6E62E-1ACB-4AA7-A271-C208A2D86C5D}"/>
    <cellStyle name="Input 3 3 11 8" xfId="29978" xr:uid="{0E14667B-75BA-4E05-A254-857720528854}"/>
    <cellStyle name="Input 3 3 12" xfId="29979" xr:uid="{3A701A74-0F55-4D2B-9930-3F79DA5813EA}"/>
    <cellStyle name="Input 3 3 12 2" xfId="29980" xr:uid="{F31A3D37-0A84-40CC-B73D-AC56FB88B500}"/>
    <cellStyle name="Input 3 3 12 2 2" xfId="29981" xr:uid="{367172F5-F9C3-4FD7-A5E5-E4A3D8AA7F09}"/>
    <cellStyle name="Input 3 3 12 2 3" xfId="29982" xr:uid="{2CA9A85A-254C-4D11-A781-A8802C7AD4CD}"/>
    <cellStyle name="Input 3 3 12 2 4" xfId="29983" xr:uid="{E2DD7B2F-DFF7-43AE-9411-2A1EFD877F59}"/>
    <cellStyle name="Input 3 3 12 2 5" xfId="29984" xr:uid="{EDDDAAA1-0A07-4EAF-915D-BB3C1B4194F4}"/>
    <cellStyle name="Input 3 3 12 2 6" xfId="29985" xr:uid="{006976CA-94F8-4502-8C34-49746A6AE0B1}"/>
    <cellStyle name="Input 3 3 12 3" xfId="29986" xr:uid="{6ADB66A6-F897-437D-8CB7-9CA0678BEDAC}"/>
    <cellStyle name="Input 3 3 12 3 2" xfId="29987" xr:uid="{4E704565-82C8-4AAE-862B-FE00D557F6D0}"/>
    <cellStyle name="Input 3 3 12 3 3" xfId="29988" xr:uid="{17316A8F-7D39-4011-BA43-0189AC50487C}"/>
    <cellStyle name="Input 3 3 12 4" xfId="29989" xr:uid="{4AAC5C8C-B66F-479D-B136-23BA7EA488A1}"/>
    <cellStyle name="Input 3 3 12 4 2" xfId="29990" xr:uid="{F52F0505-23E0-4287-B691-92C21834C483}"/>
    <cellStyle name="Input 3 3 12 4 3" xfId="29991" xr:uid="{13D1FA8E-ED5F-44C7-8D4F-E36442E4A845}"/>
    <cellStyle name="Input 3 3 12 5" xfId="29992" xr:uid="{EE684329-A222-4364-981B-7B87CD61A331}"/>
    <cellStyle name="Input 3 3 12 5 2" xfId="29993" xr:uid="{79D04958-A9C1-433E-9550-58DB5E52BC0B}"/>
    <cellStyle name="Input 3 3 12 5 3" xfId="29994" xr:uid="{A013C916-AA58-4F2B-8E16-35BED922290B}"/>
    <cellStyle name="Input 3 3 12 6" xfId="29995" xr:uid="{AA03B762-AD89-44A4-ABA6-3D28FD0A1D2F}"/>
    <cellStyle name="Input 3 3 12 6 2" xfId="29996" xr:uid="{F5EF5C0F-C381-4AFF-A0BE-F253256CA745}"/>
    <cellStyle name="Input 3 3 12 6 3" xfId="29997" xr:uid="{70BFAE65-89A3-461A-A102-745F6C35109D}"/>
    <cellStyle name="Input 3 3 12 7" xfId="29998" xr:uid="{C5B52D5C-51C5-47C6-BF9D-A45401205DEA}"/>
    <cellStyle name="Input 3 3 12 8" xfId="29999" xr:uid="{167E1B88-20D5-4E98-957E-E61A74CF532E}"/>
    <cellStyle name="Input 3 3 13" xfId="30000" xr:uid="{2D8B8210-E16E-4CD1-81F3-8A6494A17DB4}"/>
    <cellStyle name="Input 3 3 13 2" xfId="30001" xr:uid="{5A9410B2-4D80-428E-93BA-31A383A2F122}"/>
    <cellStyle name="Input 3 3 13 2 2" xfId="30002" xr:uid="{1941E934-B050-4B10-A755-9001CA5C78A8}"/>
    <cellStyle name="Input 3 3 13 2 3" xfId="30003" xr:uid="{0A9A7FCA-1A15-49A0-963A-D189B1685AFF}"/>
    <cellStyle name="Input 3 3 13 2 4" xfId="30004" xr:uid="{2B813692-82D8-4982-8D40-7E0393691C30}"/>
    <cellStyle name="Input 3 3 13 2 5" xfId="30005" xr:uid="{3866BE60-8852-426C-8CD0-3E95142AA01D}"/>
    <cellStyle name="Input 3 3 13 2 6" xfId="30006" xr:uid="{53935401-1B93-45FF-868A-D8B31C066904}"/>
    <cellStyle name="Input 3 3 13 3" xfId="30007" xr:uid="{F29F7663-00D0-40EB-87F3-7202733B14F6}"/>
    <cellStyle name="Input 3 3 13 3 2" xfId="30008" xr:uid="{8E3599C8-BBBF-438A-97FA-D28C3A0A53DC}"/>
    <cellStyle name="Input 3 3 13 3 3" xfId="30009" xr:uid="{3B33FC26-9B07-4000-A15C-40B413D3243F}"/>
    <cellStyle name="Input 3 3 13 4" xfId="30010" xr:uid="{E816A511-EF7E-4323-AD1C-5A7FDFE43C95}"/>
    <cellStyle name="Input 3 3 13 4 2" xfId="30011" xr:uid="{1F3CA1B4-0B05-41BC-94C4-F464E69308C1}"/>
    <cellStyle name="Input 3 3 13 4 3" xfId="30012" xr:uid="{0A3AD747-C7C4-44BA-AF19-EBA2109DC9DA}"/>
    <cellStyle name="Input 3 3 13 5" xfId="30013" xr:uid="{150DB63F-C2A8-4C62-A76A-B53FFFBA83D9}"/>
    <cellStyle name="Input 3 3 13 5 2" xfId="30014" xr:uid="{0BCF88C5-2DD3-4010-AF38-18905E561E48}"/>
    <cellStyle name="Input 3 3 13 5 3" xfId="30015" xr:uid="{23A46DA2-ADBE-438D-8289-0AE8161EE4D4}"/>
    <cellStyle name="Input 3 3 13 6" xfId="30016" xr:uid="{3BB825E1-F09B-4A47-AAEC-801143EDA6F7}"/>
    <cellStyle name="Input 3 3 13 6 2" xfId="30017" xr:uid="{E66444E4-CEB1-43F9-A290-F5D27604BC4B}"/>
    <cellStyle name="Input 3 3 13 6 3" xfId="30018" xr:uid="{BB9CCBE1-9290-415A-8A14-26D0A9F01031}"/>
    <cellStyle name="Input 3 3 13 7" xfId="30019" xr:uid="{B9744D6C-1D04-4A47-81C0-D6D2FCD66BB7}"/>
    <cellStyle name="Input 3 3 13 8" xfId="30020" xr:uid="{6725372A-42A4-43EE-856C-1B1A994CB3B3}"/>
    <cellStyle name="Input 3 3 14" xfId="30021" xr:uid="{67A6237F-1525-460D-91D8-F85D9DBCE338}"/>
    <cellStyle name="Input 3 3 14 2" xfId="30022" xr:uid="{481F2F03-04C3-4962-85EF-BF739546178C}"/>
    <cellStyle name="Input 3 3 14 2 2" xfId="30023" xr:uid="{379071FA-9425-438C-B212-9E386E5C3D42}"/>
    <cellStyle name="Input 3 3 14 2 3" xfId="30024" xr:uid="{8C1826DF-D80E-4BDC-A955-B67C85773AAC}"/>
    <cellStyle name="Input 3 3 14 2 4" xfId="30025" xr:uid="{CD6E45C6-2E9C-4279-B36E-B84BBB2699A9}"/>
    <cellStyle name="Input 3 3 14 2 5" xfId="30026" xr:uid="{86CBB063-8B4E-45FB-A31C-26CF2608887D}"/>
    <cellStyle name="Input 3 3 14 2 6" xfId="30027" xr:uid="{7BC9A86E-F3C2-4454-B8AF-0DDF4C436A21}"/>
    <cellStyle name="Input 3 3 14 3" xfId="30028" xr:uid="{FDAB7964-A54B-441A-8379-0D0ECD094E5E}"/>
    <cellStyle name="Input 3 3 14 3 2" xfId="30029" xr:uid="{E1EC2BCD-D93A-4B2D-898F-3577FEB8EE92}"/>
    <cellStyle name="Input 3 3 14 3 3" xfId="30030" xr:uid="{BDED6648-103F-47C9-AB15-3BABE9309394}"/>
    <cellStyle name="Input 3 3 14 4" xfId="30031" xr:uid="{B517826C-4B4A-4B7A-99C6-6C613636CE43}"/>
    <cellStyle name="Input 3 3 14 4 2" xfId="30032" xr:uid="{F560F1CE-6493-4C83-BC66-D83FE34695DD}"/>
    <cellStyle name="Input 3 3 14 4 3" xfId="30033" xr:uid="{50084BBA-F672-492B-9C12-9BF2E770B59A}"/>
    <cellStyle name="Input 3 3 14 5" xfId="30034" xr:uid="{E73C7332-BB72-4229-AF19-1F56D6DC55AE}"/>
    <cellStyle name="Input 3 3 14 5 2" xfId="30035" xr:uid="{A31078E5-1F16-4E12-ACB9-71D3BB6313C1}"/>
    <cellStyle name="Input 3 3 14 5 3" xfId="30036" xr:uid="{AF48088A-DB4D-4321-979D-AF98B4DF8293}"/>
    <cellStyle name="Input 3 3 14 6" xfId="30037" xr:uid="{429B1112-4345-4C67-ADC0-4B5862A1AE6F}"/>
    <cellStyle name="Input 3 3 14 6 2" xfId="30038" xr:uid="{A4655035-CC0B-4FFB-A367-8CB1CE58B49E}"/>
    <cellStyle name="Input 3 3 14 6 3" xfId="30039" xr:uid="{DA2EB1DA-4DA5-409D-B31E-78BDB4BCEFAB}"/>
    <cellStyle name="Input 3 3 14 7" xfId="30040" xr:uid="{ABA0A5AA-CA62-45A4-8003-DD557C712F81}"/>
    <cellStyle name="Input 3 3 14 8" xfId="30041" xr:uid="{B2A3DEAB-62DA-47E4-9423-E98E8268B307}"/>
    <cellStyle name="Input 3 3 15" xfId="30042" xr:uid="{B81900AD-EE4B-4287-9877-DBB1DFCA0606}"/>
    <cellStyle name="Input 3 3 15 2" xfId="30043" xr:uid="{94FEFB60-7625-48A0-B9A5-DC8F989B0979}"/>
    <cellStyle name="Input 3 3 15 2 2" xfId="30044" xr:uid="{A1057817-3EBC-4E6B-A8CA-E1F45F9C96D9}"/>
    <cellStyle name="Input 3 3 15 2 3" xfId="30045" xr:uid="{7019797D-5E7C-40EE-A238-0F1223F2EEDA}"/>
    <cellStyle name="Input 3 3 15 2 4" xfId="30046" xr:uid="{B9C16B6E-74C2-47F3-A4DC-8A6F47B239F0}"/>
    <cellStyle name="Input 3 3 15 2 5" xfId="30047" xr:uid="{30E95FFA-B50C-4BA4-ABAD-1A4F549DDA96}"/>
    <cellStyle name="Input 3 3 15 2 6" xfId="30048" xr:uid="{CD9A4CEB-DD4D-45E6-AC1A-AC7425FB774C}"/>
    <cellStyle name="Input 3 3 15 3" xfId="30049" xr:uid="{387CAC45-525B-417E-8649-6A9A3468DC14}"/>
    <cellStyle name="Input 3 3 15 3 2" xfId="30050" xr:uid="{08A7EB8F-980A-4D90-8EAC-FAB8B190F1B3}"/>
    <cellStyle name="Input 3 3 15 3 3" xfId="30051" xr:uid="{EE75BDC9-1884-42D9-BD5C-A0A733580800}"/>
    <cellStyle name="Input 3 3 15 4" xfId="30052" xr:uid="{7429D6CE-957D-4BA9-985A-DE4A10054C3C}"/>
    <cellStyle name="Input 3 3 15 4 2" xfId="30053" xr:uid="{0FEA5580-B34D-436F-829C-2B7C4586AD72}"/>
    <cellStyle name="Input 3 3 15 4 3" xfId="30054" xr:uid="{0EB2B75F-D172-49C7-A52E-2FC5C4366F27}"/>
    <cellStyle name="Input 3 3 15 5" xfId="30055" xr:uid="{4ED8A8E2-EB86-4490-ACD0-79ABDBB75D86}"/>
    <cellStyle name="Input 3 3 15 5 2" xfId="30056" xr:uid="{63F08B27-CA2E-4651-BE76-3B0EABB031A5}"/>
    <cellStyle name="Input 3 3 15 5 3" xfId="30057" xr:uid="{14300770-57CB-499B-A7C7-637CA7F1020A}"/>
    <cellStyle name="Input 3 3 15 6" xfId="30058" xr:uid="{C8AC5CA8-9A4A-41EA-A3D5-AE5959443DAF}"/>
    <cellStyle name="Input 3 3 15 6 2" xfId="30059" xr:uid="{EFB331F3-EE66-4C99-8A36-8CF7C5D4E758}"/>
    <cellStyle name="Input 3 3 15 6 3" xfId="30060" xr:uid="{357245E2-7C42-4B8E-811D-EED2DD7F2C82}"/>
    <cellStyle name="Input 3 3 15 7" xfId="30061" xr:uid="{AB3C3AB2-C714-434A-B8AD-957FC31BDC99}"/>
    <cellStyle name="Input 3 3 15 8" xfId="30062" xr:uid="{2EF65CCF-A5F2-4A66-9B7D-556C7C54A200}"/>
    <cellStyle name="Input 3 3 16" xfId="30063" xr:uid="{9F8BDD93-C0CD-4575-94F7-5DB640DA53B2}"/>
    <cellStyle name="Input 3 3 16 2" xfId="30064" xr:uid="{E1E8C7EA-C72E-427D-92BA-033025A59AE9}"/>
    <cellStyle name="Input 3 3 16 2 2" xfId="30065" xr:uid="{70E9DCBA-4A96-4CA6-AD33-4C23321EB642}"/>
    <cellStyle name="Input 3 3 16 2 3" xfId="30066" xr:uid="{D5185C64-CC88-4C5A-82AB-A57FF70F6A3B}"/>
    <cellStyle name="Input 3 3 16 2 4" xfId="30067" xr:uid="{405DB43F-71DC-4FC2-8E1E-BBF2F9E6BEA2}"/>
    <cellStyle name="Input 3 3 16 2 5" xfId="30068" xr:uid="{42BAE962-4A6A-46DC-B206-8DF42497A7DA}"/>
    <cellStyle name="Input 3 3 16 2 6" xfId="30069" xr:uid="{15F78D0D-A463-49BD-8121-B6A4ADEED094}"/>
    <cellStyle name="Input 3 3 16 3" xfId="30070" xr:uid="{C6ABE537-DED7-4D6C-8935-1928B26521DB}"/>
    <cellStyle name="Input 3 3 16 3 2" xfId="30071" xr:uid="{D754ED57-7246-4182-9F01-BC4607DA0D39}"/>
    <cellStyle name="Input 3 3 16 3 3" xfId="30072" xr:uid="{A07F8A64-0331-4893-B2A9-6C0DF9FB929D}"/>
    <cellStyle name="Input 3 3 16 4" xfId="30073" xr:uid="{4F23435F-DA39-4824-9145-3D3805716C89}"/>
    <cellStyle name="Input 3 3 16 4 2" xfId="30074" xr:uid="{59CDBDFE-583E-40DD-A10F-73B3D6323306}"/>
    <cellStyle name="Input 3 3 16 4 3" xfId="30075" xr:uid="{385368E7-0E80-4C58-8C93-AEF57DE42BB5}"/>
    <cellStyle name="Input 3 3 16 5" xfId="30076" xr:uid="{FE328C1A-D590-475F-B2F7-4FA425F8EFFC}"/>
    <cellStyle name="Input 3 3 16 5 2" xfId="30077" xr:uid="{2A12E2C5-DE0C-48DE-99E6-C5A8982E1E66}"/>
    <cellStyle name="Input 3 3 16 5 3" xfId="30078" xr:uid="{4D53EA6F-21A8-48D6-BB25-B7A12791F07D}"/>
    <cellStyle name="Input 3 3 16 6" xfId="30079" xr:uid="{EF9F6910-F45A-4CB4-895F-BB7355199FF1}"/>
    <cellStyle name="Input 3 3 16 6 2" xfId="30080" xr:uid="{1E119008-E1D1-40E6-8470-E408267ED340}"/>
    <cellStyle name="Input 3 3 16 6 3" xfId="30081" xr:uid="{AABA3785-8ADD-41E1-8C04-01243E9C87D5}"/>
    <cellStyle name="Input 3 3 16 7" xfId="30082" xr:uid="{0F2884FC-6065-443C-92B9-4C6398E8F1C2}"/>
    <cellStyle name="Input 3 3 16 8" xfId="30083" xr:uid="{D76A40CC-8E1A-4E6A-B6D2-0063AB910E19}"/>
    <cellStyle name="Input 3 3 17" xfId="30084" xr:uid="{71DF69DA-C36D-48CB-8DBD-728F19CE3A88}"/>
    <cellStyle name="Input 3 3 17 2" xfId="30085" xr:uid="{250DC4D8-D25B-4F55-8547-DBDD25F2BF32}"/>
    <cellStyle name="Input 3 3 17 2 2" xfId="30086" xr:uid="{93169D65-5652-4F89-9F2D-2CD92CD23974}"/>
    <cellStyle name="Input 3 3 17 2 3" xfId="30087" xr:uid="{9BB1997C-FA83-47F7-A40C-C08C500A2E8B}"/>
    <cellStyle name="Input 3 3 17 2 4" xfId="30088" xr:uid="{5F5A29D9-E50B-4381-AF73-471A52A1CB8C}"/>
    <cellStyle name="Input 3 3 17 2 5" xfId="30089" xr:uid="{EA696DD8-2D43-413D-B340-CA4029073458}"/>
    <cellStyle name="Input 3 3 17 2 6" xfId="30090" xr:uid="{D3144084-0A97-4CCC-B367-571D6963A59B}"/>
    <cellStyle name="Input 3 3 17 3" xfId="30091" xr:uid="{9606C43C-FBBD-4B6E-968D-5DBA4C5581EB}"/>
    <cellStyle name="Input 3 3 17 3 2" xfId="30092" xr:uid="{E4A7F855-3823-4296-BB92-2B80ED9A12BB}"/>
    <cellStyle name="Input 3 3 17 3 3" xfId="30093" xr:uid="{7457C390-0609-43C0-951E-AD12C1123009}"/>
    <cellStyle name="Input 3 3 17 4" xfId="30094" xr:uid="{83D6D32C-5BEC-40F1-A534-2A8846EC0B1C}"/>
    <cellStyle name="Input 3 3 17 4 2" xfId="30095" xr:uid="{1359D1A4-53BD-4B59-88D4-401260C84200}"/>
    <cellStyle name="Input 3 3 17 4 3" xfId="30096" xr:uid="{1FB90BAD-9608-45ED-9AD1-1AE8B541C195}"/>
    <cellStyle name="Input 3 3 17 5" xfId="30097" xr:uid="{EB8E56B1-2579-4220-B1AF-885C4B87BDDC}"/>
    <cellStyle name="Input 3 3 17 5 2" xfId="30098" xr:uid="{4C7191F8-347B-4039-AC4C-41D8516A7BCD}"/>
    <cellStyle name="Input 3 3 17 5 3" xfId="30099" xr:uid="{E8132FC4-C724-461D-91F2-BE93C1584358}"/>
    <cellStyle name="Input 3 3 17 6" xfId="30100" xr:uid="{5E7B36C8-62D1-4FC1-8393-1DE5766DC033}"/>
    <cellStyle name="Input 3 3 17 6 2" xfId="30101" xr:uid="{87305570-AF7B-487A-BD8A-2BF2C93FDE6B}"/>
    <cellStyle name="Input 3 3 17 6 3" xfId="30102" xr:uid="{688FB2BA-4F16-470B-A7D5-ABF5F3E3C750}"/>
    <cellStyle name="Input 3 3 17 7" xfId="30103" xr:uid="{9AB3AA59-C660-40FC-BBC2-A0C90472D362}"/>
    <cellStyle name="Input 3 3 17 8" xfId="30104" xr:uid="{DF69E18E-FEE5-49FE-A14A-11FCDE91F63C}"/>
    <cellStyle name="Input 3 3 18" xfId="30105" xr:uid="{CF03368F-66CB-4F44-BAF0-96ACDE89FB23}"/>
    <cellStyle name="Input 3 3 18 2" xfId="30106" xr:uid="{186B72E0-4061-4A56-9CD4-BCEF0F49E322}"/>
    <cellStyle name="Input 3 3 18 2 2" xfId="30107" xr:uid="{D5476803-E5BC-42D3-923D-1122A0674AE6}"/>
    <cellStyle name="Input 3 3 18 2 3" xfId="30108" xr:uid="{64CA0833-60EC-47F7-B4D7-D3A74C641B78}"/>
    <cellStyle name="Input 3 3 18 2 4" xfId="30109" xr:uid="{7526BD34-5ECB-47EA-9191-1DA8C51DF0F1}"/>
    <cellStyle name="Input 3 3 18 2 5" xfId="30110" xr:uid="{8E02877F-BD10-4911-9382-E96B6C3CF166}"/>
    <cellStyle name="Input 3 3 18 2 6" xfId="30111" xr:uid="{63E88668-3F6C-4CBA-9692-151E0F7A2CCA}"/>
    <cellStyle name="Input 3 3 18 3" xfId="30112" xr:uid="{081583A1-7216-4623-829F-F1CA6D80D6CA}"/>
    <cellStyle name="Input 3 3 18 3 2" xfId="30113" xr:uid="{E7D26292-0297-4273-8646-903DC0471F79}"/>
    <cellStyle name="Input 3 3 18 3 3" xfId="30114" xr:uid="{484182AA-900C-4218-A775-7C27CA431699}"/>
    <cellStyle name="Input 3 3 18 4" xfId="30115" xr:uid="{ECB735A8-55E1-4561-93E5-D7E57516F418}"/>
    <cellStyle name="Input 3 3 18 4 2" xfId="30116" xr:uid="{4E571D23-3D95-4644-AB2B-837701385789}"/>
    <cellStyle name="Input 3 3 18 4 3" xfId="30117" xr:uid="{BD4CB768-7379-49D4-B888-288991B5FD5D}"/>
    <cellStyle name="Input 3 3 18 5" xfId="30118" xr:uid="{ED5BD91D-626E-4BD3-95D4-AE8A6EC73293}"/>
    <cellStyle name="Input 3 3 18 5 2" xfId="30119" xr:uid="{7DBF265B-176B-4611-9EB4-27A7F84232E3}"/>
    <cellStyle name="Input 3 3 18 5 3" xfId="30120" xr:uid="{55346D6C-75DD-432E-BB6D-15144DD16908}"/>
    <cellStyle name="Input 3 3 18 6" xfId="30121" xr:uid="{8A6C934B-342B-4A0B-92C6-4C7A00ACA333}"/>
    <cellStyle name="Input 3 3 18 6 2" xfId="30122" xr:uid="{7424361D-2B42-42D7-A1AE-F17C1C9B5558}"/>
    <cellStyle name="Input 3 3 18 6 3" xfId="30123" xr:uid="{B42BB4AD-6622-41A7-86DA-9997F283E5AC}"/>
    <cellStyle name="Input 3 3 18 7" xfId="30124" xr:uid="{B0F8DAD7-A5BC-4369-A92D-A6B767D531BF}"/>
    <cellStyle name="Input 3 3 18 8" xfId="30125" xr:uid="{20E4ABD3-E322-4C3E-BE8D-C9DBE1F21DFA}"/>
    <cellStyle name="Input 3 3 19" xfId="30126" xr:uid="{2CD121E6-2FCD-4AE6-BF38-7D074B3518C3}"/>
    <cellStyle name="Input 3 3 19 2" xfId="30127" xr:uid="{ABE7218A-4EDF-4C8D-A079-C5181F08AE57}"/>
    <cellStyle name="Input 3 3 19 2 2" xfId="30128" xr:uid="{6C2ED2FF-E9BF-44E9-BA98-37C66F1A5C97}"/>
    <cellStyle name="Input 3 3 19 2 3" xfId="30129" xr:uid="{E50A2FAB-1671-4160-A444-8906502A19DA}"/>
    <cellStyle name="Input 3 3 19 2 4" xfId="30130" xr:uid="{C3F429DF-BBDD-4958-AC1E-1BB4A7916ABC}"/>
    <cellStyle name="Input 3 3 19 2 5" xfId="30131" xr:uid="{7355B027-B360-4396-80B9-F5F7AF61B4AD}"/>
    <cellStyle name="Input 3 3 19 2 6" xfId="30132" xr:uid="{ACE74DE5-63FF-4BBA-B16C-E957BE1C7F27}"/>
    <cellStyle name="Input 3 3 19 3" xfId="30133" xr:uid="{34210882-6F57-4C56-9FD3-43997E19A098}"/>
    <cellStyle name="Input 3 3 19 3 2" xfId="30134" xr:uid="{DDC65207-D2B1-4D84-B4E9-3B30A14632D1}"/>
    <cellStyle name="Input 3 3 19 3 3" xfId="30135" xr:uid="{F16FFA5B-425B-4310-894C-7EA6A6CC1FF6}"/>
    <cellStyle name="Input 3 3 19 4" xfId="30136" xr:uid="{B654A132-C237-45AC-9987-82A46FFDDBD5}"/>
    <cellStyle name="Input 3 3 19 4 2" xfId="30137" xr:uid="{B94BF179-C005-44CE-9B1A-D3B29C196CC6}"/>
    <cellStyle name="Input 3 3 19 4 3" xfId="30138" xr:uid="{88AA3EEC-CC52-4A1D-B07F-696712F687E0}"/>
    <cellStyle name="Input 3 3 19 5" xfId="30139" xr:uid="{1415C4F9-2926-4CF6-806D-85F1C78F67A8}"/>
    <cellStyle name="Input 3 3 19 5 2" xfId="30140" xr:uid="{FA83EBD0-70D0-4253-B655-A9541902E297}"/>
    <cellStyle name="Input 3 3 19 5 3" xfId="30141" xr:uid="{C66B232F-B0F0-41C7-ABC3-14A002537070}"/>
    <cellStyle name="Input 3 3 19 6" xfId="30142" xr:uid="{97C65F33-FA06-48AD-8331-411FAFCE37CE}"/>
    <cellStyle name="Input 3 3 19 6 2" xfId="30143" xr:uid="{647266FC-D4B2-40CE-9F86-47737BB47F99}"/>
    <cellStyle name="Input 3 3 19 6 3" xfId="30144" xr:uid="{40FF6F92-642A-4F3B-95B9-64EBE87BA65E}"/>
    <cellStyle name="Input 3 3 19 7" xfId="30145" xr:uid="{3B69A3AB-BD4E-4CD5-99AB-46A98D5EBBDB}"/>
    <cellStyle name="Input 3 3 19 8" xfId="30146" xr:uid="{66439259-CA47-4A10-A1E9-9888238203A1}"/>
    <cellStyle name="Input 3 3 2" xfId="30147" xr:uid="{5523F61C-41D7-4E16-AB13-323E51AA2654}"/>
    <cellStyle name="Input 3 3 2 10" xfId="30148" xr:uid="{71896E53-CB1C-4E79-8BFE-AB1729F6DAA9}"/>
    <cellStyle name="Input 3 3 2 10 2" xfId="30149" xr:uid="{7454DED3-45B8-4701-9012-A2936DA101CA}"/>
    <cellStyle name="Input 3 3 2 10 2 2" xfId="30150" xr:uid="{B58BC367-A5C7-4CF5-82F0-4F1483630C1C}"/>
    <cellStyle name="Input 3 3 2 10 2 3" xfId="30151" xr:uid="{91BEB9BE-CAA5-426F-959C-BEB2B93E7D89}"/>
    <cellStyle name="Input 3 3 2 10 2 4" xfId="30152" xr:uid="{72B0D877-431B-4637-A01D-79C9D945829C}"/>
    <cellStyle name="Input 3 3 2 10 2 5" xfId="30153" xr:uid="{982D39FF-2D10-4AC7-A924-C43540B07AA6}"/>
    <cellStyle name="Input 3 3 2 10 2 6" xfId="30154" xr:uid="{B550591F-9675-4687-AC54-F05AE13A1374}"/>
    <cellStyle name="Input 3 3 2 10 3" xfId="30155" xr:uid="{8E961B73-1F3E-4D19-B8F5-FF7872206A19}"/>
    <cellStyle name="Input 3 3 2 10 3 2" xfId="30156" xr:uid="{A6A76FFE-0684-4245-B8B6-ED80FE23E8E5}"/>
    <cellStyle name="Input 3 3 2 10 3 3" xfId="30157" xr:uid="{51A0E490-F375-4698-855B-6C77B950F7D0}"/>
    <cellStyle name="Input 3 3 2 10 4" xfId="30158" xr:uid="{9BA4890A-670F-4F49-B1E9-1D03AB82A695}"/>
    <cellStyle name="Input 3 3 2 10 4 2" xfId="30159" xr:uid="{092E4FBE-0628-4557-82A2-D36B3020F88D}"/>
    <cellStyle name="Input 3 3 2 10 4 3" xfId="30160" xr:uid="{DEE05A04-448A-411A-8CA1-AF8897D4E418}"/>
    <cellStyle name="Input 3 3 2 10 5" xfId="30161" xr:uid="{F2C42B5C-E318-4F99-BFA6-E781D6D64FC9}"/>
    <cellStyle name="Input 3 3 2 10 5 2" xfId="30162" xr:uid="{FD90E832-E916-4B10-9F17-C3C72366987A}"/>
    <cellStyle name="Input 3 3 2 10 5 3" xfId="30163" xr:uid="{03570A6D-211B-4BBE-9E22-AFDBB5D66CBC}"/>
    <cellStyle name="Input 3 3 2 10 6" xfId="30164" xr:uid="{950AAF93-9AF6-4E4C-8CF0-E542ECD7FA5F}"/>
    <cellStyle name="Input 3 3 2 10 6 2" xfId="30165" xr:uid="{D8DC9548-8265-4CED-8B71-DF02B8C6DD8E}"/>
    <cellStyle name="Input 3 3 2 10 6 3" xfId="30166" xr:uid="{61BEECFA-9262-405A-924A-FD23430174DF}"/>
    <cellStyle name="Input 3 3 2 10 7" xfId="30167" xr:uid="{4320EF2F-D8ED-424D-8C34-F34AC2147626}"/>
    <cellStyle name="Input 3 3 2 10 8" xfId="30168" xr:uid="{2EF7ECBA-360B-498E-A007-DF879D344E7D}"/>
    <cellStyle name="Input 3 3 2 11" xfId="30169" xr:uid="{0D984710-0B23-4D5A-AB68-103194A5FAB0}"/>
    <cellStyle name="Input 3 3 2 11 2" xfId="30170" xr:uid="{274A0A24-F5EE-41E2-97B9-BEF754C19A89}"/>
    <cellStyle name="Input 3 3 2 11 2 2" xfId="30171" xr:uid="{955322DB-BA38-47EE-B788-D93F1A006ABD}"/>
    <cellStyle name="Input 3 3 2 11 2 3" xfId="30172" xr:uid="{65E67664-75FD-4346-AF53-138FC6E91DAF}"/>
    <cellStyle name="Input 3 3 2 11 2 4" xfId="30173" xr:uid="{59A3F8D2-8F5A-4146-A3B7-C7D8039E2CEA}"/>
    <cellStyle name="Input 3 3 2 11 2 5" xfId="30174" xr:uid="{A71D14C2-E060-406A-8208-69D4DE4E873A}"/>
    <cellStyle name="Input 3 3 2 11 2 6" xfId="30175" xr:uid="{E46D39B1-634A-4D13-8B10-D591C7F5C830}"/>
    <cellStyle name="Input 3 3 2 11 3" xfId="30176" xr:uid="{40F91FA1-37F4-42C7-BF18-26FA24618C7F}"/>
    <cellStyle name="Input 3 3 2 11 3 2" xfId="30177" xr:uid="{D9C2739C-956C-4372-BFAA-13E8A79A02A1}"/>
    <cellStyle name="Input 3 3 2 11 3 3" xfId="30178" xr:uid="{20C5E607-29CB-420C-A00D-FB088D64AD17}"/>
    <cellStyle name="Input 3 3 2 11 4" xfId="30179" xr:uid="{F19B784A-1B38-4072-B2D2-F6B222BB0347}"/>
    <cellStyle name="Input 3 3 2 11 4 2" xfId="30180" xr:uid="{C337AF4D-804C-45F2-AAD8-F4514BF70F1C}"/>
    <cellStyle name="Input 3 3 2 11 4 3" xfId="30181" xr:uid="{AFB4320F-1172-448C-9884-F2A052FA4D23}"/>
    <cellStyle name="Input 3 3 2 11 5" xfId="30182" xr:uid="{D23A77A9-4E9C-4D64-93B8-E4444AE2AB4C}"/>
    <cellStyle name="Input 3 3 2 11 5 2" xfId="30183" xr:uid="{93BF9201-3495-4345-9795-03E90455922B}"/>
    <cellStyle name="Input 3 3 2 11 5 3" xfId="30184" xr:uid="{9475378C-708F-4D15-A594-0463D0DC274C}"/>
    <cellStyle name="Input 3 3 2 11 6" xfId="30185" xr:uid="{6A642C97-CC1C-4F80-AD4F-E685DE794B16}"/>
    <cellStyle name="Input 3 3 2 11 6 2" xfId="30186" xr:uid="{AF04FB5C-2DA4-4F77-9F87-65E19108148B}"/>
    <cellStyle name="Input 3 3 2 11 6 3" xfId="30187" xr:uid="{46080D23-AF96-4A4E-9B17-7C150DEDE710}"/>
    <cellStyle name="Input 3 3 2 11 7" xfId="30188" xr:uid="{A9BDB239-D671-4830-967E-DAA3A0B72C02}"/>
    <cellStyle name="Input 3 3 2 11 8" xfId="30189" xr:uid="{C177670C-1BE9-49B3-851C-E8C92AAC2839}"/>
    <cellStyle name="Input 3 3 2 12" xfId="30190" xr:uid="{D678E0F8-306A-4A97-8416-259712DE641E}"/>
    <cellStyle name="Input 3 3 2 12 2" xfId="30191" xr:uid="{4BCE91D8-6BBC-42E5-9109-52BD3B8CE1CE}"/>
    <cellStyle name="Input 3 3 2 12 2 2" xfId="30192" xr:uid="{B92EB97A-5887-4E24-A722-1D9123F9142B}"/>
    <cellStyle name="Input 3 3 2 12 2 3" xfId="30193" xr:uid="{1C161EA5-DAC1-4F52-9925-7EA2094C4F04}"/>
    <cellStyle name="Input 3 3 2 12 2 4" xfId="30194" xr:uid="{63EFFD1B-0619-4B40-9A80-95A6AB96BFFA}"/>
    <cellStyle name="Input 3 3 2 12 2 5" xfId="30195" xr:uid="{4FD81CEB-1CC4-40A8-AA08-9A7CD2DDAFC9}"/>
    <cellStyle name="Input 3 3 2 12 2 6" xfId="30196" xr:uid="{15F50428-6687-443D-9551-7FE66D3906E0}"/>
    <cellStyle name="Input 3 3 2 12 3" xfId="30197" xr:uid="{BD2AFACE-0295-40FD-8E4B-B0F32FA09DB0}"/>
    <cellStyle name="Input 3 3 2 12 3 2" xfId="30198" xr:uid="{B9E59C4C-E13E-479E-B618-DF4CFCDB4E06}"/>
    <cellStyle name="Input 3 3 2 12 3 3" xfId="30199" xr:uid="{A6CA0E73-12F9-4F43-98BB-373BBD39161F}"/>
    <cellStyle name="Input 3 3 2 12 4" xfId="30200" xr:uid="{9AAF365E-A1BC-41E9-8109-37CEB269FEAE}"/>
    <cellStyle name="Input 3 3 2 12 4 2" xfId="30201" xr:uid="{858891AB-3D01-4440-B0AB-0DFC005D80E3}"/>
    <cellStyle name="Input 3 3 2 12 4 3" xfId="30202" xr:uid="{1E5C4243-5C6D-4356-A35F-9C20F2D234D0}"/>
    <cellStyle name="Input 3 3 2 12 5" xfId="30203" xr:uid="{1CF7E9E7-D228-4A82-9633-7606ACB530C4}"/>
    <cellStyle name="Input 3 3 2 12 5 2" xfId="30204" xr:uid="{7BBBDA1F-F570-4132-A77D-55B8A162E37E}"/>
    <cellStyle name="Input 3 3 2 12 5 3" xfId="30205" xr:uid="{EEB11B63-9F23-49B3-99F3-39549F916559}"/>
    <cellStyle name="Input 3 3 2 12 6" xfId="30206" xr:uid="{1DF3BE6A-D2CA-4EBC-8108-2A24A138C727}"/>
    <cellStyle name="Input 3 3 2 12 6 2" xfId="30207" xr:uid="{F14A63C5-B4D5-4BB9-9B9E-82728CB3F6AD}"/>
    <cellStyle name="Input 3 3 2 12 6 3" xfId="30208" xr:uid="{61E504AD-6F2C-4093-95DA-40460F251EE4}"/>
    <cellStyle name="Input 3 3 2 12 7" xfId="30209" xr:uid="{6D4013CB-127A-4C4C-9B27-1A2DE8FD6570}"/>
    <cellStyle name="Input 3 3 2 12 8" xfId="30210" xr:uid="{56ADA8D0-AFC1-4E69-BEF0-8C6E9392453E}"/>
    <cellStyle name="Input 3 3 2 13" xfId="30211" xr:uid="{1EE67794-7BAC-4010-87CB-322B7C1E1776}"/>
    <cellStyle name="Input 3 3 2 13 2" xfId="30212" xr:uid="{B8440950-17BA-41A0-AD64-04F2AB1E7C96}"/>
    <cellStyle name="Input 3 3 2 13 2 2" xfId="30213" xr:uid="{ED360076-C171-42A5-A608-6E3DBED6F2F0}"/>
    <cellStyle name="Input 3 3 2 13 2 3" xfId="30214" xr:uid="{AE1B2FEF-8F24-4022-BAFB-8FE0337C0473}"/>
    <cellStyle name="Input 3 3 2 13 2 4" xfId="30215" xr:uid="{FA7CBE6D-5A1B-4589-9EFC-1C1D268800D4}"/>
    <cellStyle name="Input 3 3 2 13 2 5" xfId="30216" xr:uid="{028DE941-6124-41AD-AE1D-38AFED2C3F49}"/>
    <cellStyle name="Input 3 3 2 13 2 6" xfId="30217" xr:uid="{F911643D-08CD-49DF-AEF7-419CE1BD43E2}"/>
    <cellStyle name="Input 3 3 2 13 3" xfId="30218" xr:uid="{22D88A62-8BCD-4A2F-8B28-DEB5390304CB}"/>
    <cellStyle name="Input 3 3 2 13 3 2" xfId="30219" xr:uid="{5660FE0D-8248-436F-9693-155356D4F41B}"/>
    <cellStyle name="Input 3 3 2 13 3 3" xfId="30220" xr:uid="{9B899306-2F8F-4DD2-8B9E-F28D485437DB}"/>
    <cellStyle name="Input 3 3 2 13 4" xfId="30221" xr:uid="{0C815A87-6A2E-4337-A8CF-006C9973E05E}"/>
    <cellStyle name="Input 3 3 2 13 4 2" xfId="30222" xr:uid="{EE4344F0-A7B6-45BC-B410-7D66D9B6765B}"/>
    <cellStyle name="Input 3 3 2 13 4 3" xfId="30223" xr:uid="{4D3D6FFA-B633-4053-85A4-FD169BD69279}"/>
    <cellStyle name="Input 3 3 2 13 5" xfId="30224" xr:uid="{E0D7F149-40EA-4695-A409-65386EC76924}"/>
    <cellStyle name="Input 3 3 2 13 5 2" xfId="30225" xr:uid="{3AF00773-1307-4BEE-921F-2588323E6A91}"/>
    <cellStyle name="Input 3 3 2 13 5 3" xfId="30226" xr:uid="{76D7A642-A8EF-4958-B536-36465017CE8F}"/>
    <cellStyle name="Input 3 3 2 13 6" xfId="30227" xr:uid="{52C985A7-292C-4A09-905E-9A70C57799F2}"/>
    <cellStyle name="Input 3 3 2 13 6 2" xfId="30228" xr:uid="{6A92CF0D-61E1-41F4-A248-50976279CC50}"/>
    <cellStyle name="Input 3 3 2 13 6 3" xfId="30229" xr:uid="{50EE722E-8709-4F53-A789-6D82D9342F54}"/>
    <cellStyle name="Input 3 3 2 13 7" xfId="30230" xr:uid="{A3CC9A92-E8ED-43F8-A85A-5F46CC40F6D8}"/>
    <cellStyle name="Input 3 3 2 13 8" xfId="30231" xr:uid="{25F586A8-0789-4FA7-B7CD-823D46B3FB91}"/>
    <cellStyle name="Input 3 3 2 14" xfId="30232" xr:uid="{1E3C5C80-9DAC-484C-A3DF-0739B90421FC}"/>
    <cellStyle name="Input 3 3 2 14 2" xfId="30233" xr:uid="{0BC8BEBF-3B14-4319-8F4D-5FE2940D1733}"/>
    <cellStyle name="Input 3 3 2 14 2 2" xfId="30234" xr:uid="{C20A974C-1857-4794-B074-12980EC99D78}"/>
    <cellStyle name="Input 3 3 2 14 2 3" xfId="30235" xr:uid="{88A2BCE2-3A0B-423F-8DA0-EE75ACCCFB2C}"/>
    <cellStyle name="Input 3 3 2 14 2 4" xfId="30236" xr:uid="{2A4F2C6B-F355-4FFB-A5FD-7C399F7241E2}"/>
    <cellStyle name="Input 3 3 2 14 2 5" xfId="30237" xr:uid="{4D6AB44D-14C6-4343-8653-E3935CA289B9}"/>
    <cellStyle name="Input 3 3 2 14 2 6" xfId="30238" xr:uid="{2AA4D2B7-84A9-4168-84EB-F2D5AA49697D}"/>
    <cellStyle name="Input 3 3 2 14 3" xfId="30239" xr:uid="{7F05B114-AFD1-42F6-A48D-37516762B990}"/>
    <cellStyle name="Input 3 3 2 14 3 2" xfId="30240" xr:uid="{E23A17E7-AC2F-48D2-9577-DA9218381E18}"/>
    <cellStyle name="Input 3 3 2 14 3 3" xfId="30241" xr:uid="{35A8E2B8-72FB-4E1F-9A0A-B0C04C80423B}"/>
    <cellStyle name="Input 3 3 2 14 4" xfId="30242" xr:uid="{7F482F3D-E206-4233-923E-31EA0C9F5A5D}"/>
    <cellStyle name="Input 3 3 2 14 4 2" xfId="30243" xr:uid="{0496AC5A-2A7D-4D4C-9080-8726C1CF2DE7}"/>
    <cellStyle name="Input 3 3 2 14 4 3" xfId="30244" xr:uid="{A782F6B9-E3AE-41F7-90E9-060686CAE5ED}"/>
    <cellStyle name="Input 3 3 2 14 5" xfId="30245" xr:uid="{7063D673-60FF-40DE-8C1F-83FB825BDACD}"/>
    <cellStyle name="Input 3 3 2 14 5 2" xfId="30246" xr:uid="{2F832BED-F771-436E-8F91-DC156059A969}"/>
    <cellStyle name="Input 3 3 2 14 5 3" xfId="30247" xr:uid="{A0420333-B728-4B1A-8AA1-A9155118F50D}"/>
    <cellStyle name="Input 3 3 2 14 6" xfId="30248" xr:uid="{839AB44A-379A-4187-80DC-2AA1E6E979AE}"/>
    <cellStyle name="Input 3 3 2 14 6 2" xfId="30249" xr:uid="{3F41A92E-C070-42F9-9049-156E2DEA98DF}"/>
    <cellStyle name="Input 3 3 2 14 6 3" xfId="30250" xr:uid="{5106ACDE-0D50-48C5-B206-5F78D5144BFF}"/>
    <cellStyle name="Input 3 3 2 14 7" xfId="30251" xr:uid="{74CC77D4-6003-43EA-B053-5F2BBFD72F13}"/>
    <cellStyle name="Input 3 3 2 14 8" xfId="30252" xr:uid="{426B938D-071C-4A51-938F-145BD036245F}"/>
    <cellStyle name="Input 3 3 2 15" xfId="30253" xr:uid="{F5D3F2EC-5F93-4DAE-884A-3EF5229F077A}"/>
    <cellStyle name="Input 3 3 2 15 2" xfId="30254" xr:uid="{BC6B948A-B0B8-48A4-A2E3-8B5D03656E6B}"/>
    <cellStyle name="Input 3 3 2 15 2 2" xfId="30255" xr:uid="{E2228490-68EA-4FAA-86A6-2B9750A13FB5}"/>
    <cellStyle name="Input 3 3 2 15 2 3" xfId="30256" xr:uid="{D19F0EFC-5369-4259-9C5C-F9479CE5B74F}"/>
    <cellStyle name="Input 3 3 2 15 2 4" xfId="30257" xr:uid="{4BAEE224-CB08-4DE9-B6AE-1A5FA44C08EF}"/>
    <cellStyle name="Input 3 3 2 15 2 5" xfId="30258" xr:uid="{09E48AFF-4CE0-45D7-94CE-FBAB00270735}"/>
    <cellStyle name="Input 3 3 2 15 2 6" xfId="30259" xr:uid="{2C93CE03-745B-4369-A96E-6224A097A1FE}"/>
    <cellStyle name="Input 3 3 2 15 3" xfId="30260" xr:uid="{F42C231D-F9BB-4A06-990C-81B2E55C6CA0}"/>
    <cellStyle name="Input 3 3 2 15 3 2" xfId="30261" xr:uid="{E91AB332-AB43-4B86-A4AB-5597A78F366B}"/>
    <cellStyle name="Input 3 3 2 15 3 3" xfId="30262" xr:uid="{79ED23FB-2886-4918-A4BC-8A4876806532}"/>
    <cellStyle name="Input 3 3 2 15 4" xfId="30263" xr:uid="{2DCE85E6-4AA2-4013-993A-6A2E2224A685}"/>
    <cellStyle name="Input 3 3 2 15 4 2" xfId="30264" xr:uid="{6A2AEFC9-7599-493B-8F4C-113BB29B21AC}"/>
    <cellStyle name="Input 3 3 2 15 4 3" xfId="30265" xr:uid="{DB249532-F2E2-47A5-A985-CA4EC3F97706}"/>
    <cellStyle name="Input 3 3 2 15 5" xfId="30266" xr:uid="{54A3ACC7-CCB5-47FE-918D-78426F7E006F}"/>
    <cellStyle name="Input 3 3 2 15 5 2" xfId="30267" xr:uid="{E1FAE74B-15C4-4CF1-A123-AB6DB5971A52}"/>
    <cellStyle name="Input 3 3 2 15 5 3" xfId="30268" xr:uid="{CCD7CD32-E614-4929-A98C-9E7760222434}"/>
    <cellStyle name="Input 3 3 2 15 6" xfId="30269" xr:uid="{B1EB937D-F3CE-47A4-950D-AB02B65A3135}"/>
    <cellStyle name="Input 3 3 2 15 6 2" xfId="30270" xr:uid="{848E6A36-C3AA-4802-BF24-D1FA236BB909}"/>
    <cellStyle name="Input 3 3 2 15 6 3" xfId="30271" xr:uid="{3930F86B-B637-4C4A-92DD-CB20B36C9A77}"/>
    <cellStyle name="Input 3 3 2 15 7" xfId="30272" xr:uid="{743BB6F0-F6F9-4D68-8CA9-84FC201DC110}"/>
    <cellStyle name="Input 3 3 2 15 8" xfId="30273" xr:uid="{2D15FF2E-B25E-4ACC-942F-742FF474DAFB}"/>
    <cellStyle name="Input 3 3 2 16" xfId="30274" xr:uid="{4D634066-A35A-4104-9538-D8B596843E18}"/>
    <cellStyle name="Input 3 3 2 16 2" xfId="30275" xr:uid="{5C225205-E97D-42A6-A3F2-ADC0E1377B79}"/>
    <cellStyle name="Input 3 3 2 16 2 2" xfId="30276" xr:uid="{788AC173-7DDC-4B2C-A623-3A6B6D89C173}"/>
    <cellStyle name="Input 3 3 2 16 2 3" xfId="30277" xr:uid="{656C1C29-C9CD-498A-9379-5C77B7075F7A}"/>
    <cellStyle name="Input 3 3 2 16 2 4" xfId="30278" xr:uid="{C669DF22-1C7C-408C-8AAA-9B79AAB43503}"/>
    <cellStyle name="Input 3 3 2 16 2 5" xfId="30279" xr:uid="{176A3C6E-ED75-414F-BE8D-C9E251B543A0}"/>
    <cellStyle name="Input 3 3 2 16 2 6" xfId="30280" xr:uid="{A6CC7621-67CE-4937-9262-F2BB83F562F0}"/>
    <cellStyle name="Input 3 3 2 16 3" xfId="30281" xr:uid="{D3137C2E-F613-41B5-BE31-2E3833D72799}"/>
    <cellStyle name="Input 3 3 2 16 3 2" xfId="30282" xr:uid="{27E7D1B4-D666-4F97-9A5C-C23FBDE1078F}"/>
    <cellStyle name="Input 3 3 2 16 3 3" xfId="30283" xr:uid="{D96A291F-DE92-4F38-96D9-E5F98CBA1382}"/>
    <cellStyle name="Input 3 3 2 16 4" xfId="30284" xr:uid="{207C7CC2-C24C-4CC7-8A71-E84F37348E6B}"/>
    <cellStyle name="Input 3 3 2 16 4 2" xfId="30285" xr:uid="{46036874-8B24-40C9-94A1-05D17B960D98}"/>
    <cellStyle name="Input 3 3 2 16 4 3" xfId="30286" xr:uid="{65B47BC0-0663-4ACC-B01D-0EC4835C0F43}"/>
    <cellStyle name="Input 3 3 2 16 5" xfId="30287" xr:uid="{54EE3316-9E92-48E8-8AC7-E3C63D033D06}"/>
    <cellStyle name="Input 3 3 2 16 5 2" xfId="30288" xr:uid="{2B6E94FF-D82B-4F51-9E0B-51597CB39CED}"/>
    <cellStyle name="Input 3 3 2 16 5 3" xfId="30289" xr:uid="{F6CD63F9-FB77-45CC-A31A-1DC4CF36E0B3}"/>
    <cellStyle name="Input 3 3 2 16 6" xfId="30290" xr:uid="{D216A4CA-51BF-4D75-9208-A2804F93D496}"/>
    <cellStyle name="Input 3 3 2 16 6 2" xfId="30291" xr:uid="{75841330-1384-4914-968C-62464D96F53F}"/>
    <cellStyle name="Input 3 3 2 16 6 3" xfId="30292" xr:uid="{2656401E-EEDF-49F2-8357-E7497B5ABCC8}"/>
    <cellStyle name="Input 3 3 2 16 7" xfId="30293" xr:uid="{EAACF8C3-088B-4D91-89AF-C9AF4F0F86C3}"/>
    <cellStyle name="Input 3 3 2 16 8" xfId="30294" xr:uid="{7736522A-FBA9-4A27-937A-2CB7AE3AE84C}"/>
    <cellStyle name="Input 3 3 2 17" xfId="30295" xr:uid="{F2BDEC64-3A63-4495-99D7-72A82A7C5694}"/>
    <cellStyle name="Input 3 3 2 17 2" xfId="30296" xr:uid="{96136A5B-8DE1-490A-9AA0-BA764FA2842E}"/>
    <cellStyle name="Input 3 3 2 17 2 2" xfId="30297" xr:uid="{C0EC4F2F-089B-4238-A9E2-490698ADE936}"/>
    <cellStyle name="Input 3 3 2 17 2 3" xfId="30298" xr:uid="{9AE29F43-D2F9-41F6-A91F-71C8678ED7E5}"/>
    <cellStyle name="Input 3 3 2 17 2 4" xfId="30299" xr:uid="{F56DB63C-DAC7-479D-9989-6A3E1B7A1E53}"/>
    <cellStyle name="Input 3 3 2 17 2 5" xfId="30300" xr:uid="{1EEC6E01-24FB-4882-811A-D44791948FDE}"/>
    <cellStyle name="Input 3 3 2 17 2 6" xfId="30301" xr:uid="{D1D36F44-9CD7-4F69-85D0-005546C55A5D}"/>
    <cellStyle name="Input 3 3 2 17 3" xfId="30302" xr:uid="{2B27A3F7-45FB-4AD3-8C12-F0322EB40AA8}"/>
    <cellStyle name="Input 3 3 2 17 3 2" xfId="30303" xr:uid="{E5764924-F3D0-4F14-ADC4-8788710D2EF3}"/>
    <cellStyle name="Input 3 3 2 17 3 3" xfId="30304" xr:uid="{833D03F3-E9E5-4A8C-B41E-891FD00F9A3C}"/>
    <cellStyle name="Input 3 3 2 17 4" xfId="30305" xr:uid="{88FDF6F7-ECBB-48F3-B69F-F0ABD5B573D0}"/>
    <cellStyle name="Input 3 3 2 17 4 2" xfId="30306" xr:uid="{CD3606C8-C1E9-4E37-A2DE-09FEBC2CA88B}"/>
    <cellStyle name="Input 3 3 2 17 4 3" xfId="30307" xr:uid="{028AE2A2-6F66-468C-9CCB-3A51BE3ECB18}"/>
    <cellStyle name="Input 3 3 2 17 5" xfId="30308" xr:uid="{B41742EF-4CB4-431B-BDBE-03A64065F7BE}"/>
    <cellStyle name="Input 3 3 2 17 5 2" xfId="30309" xr:uid="{B235E055-7B18-4DC9-B7FA-26F9F33C54B8}"/>
    <cellStyle name="Input 3 3 2 17 5 3" xfId="30310" xr:uid="{BAE5435B-9245-46AC-A03A-C2DB443FC3BB}"/>
    <cellStyle name="Input 3 3 2 17 6" xfId="30311" xr:uid="{D0E1FD76-42C8-4372-B0AF-985B8ABA77FB}"/>
    <cellStyle name="Input 3 3 2 17 6 2" xfId="30312" xr:uid="{23FC761A-E293-4857-A9D1-6205C42CFDC3}"/>
    <cellStyle name="Input 3 3 2 17 6 3" xfId="30313" xr:uid="{19E63552-1FD7-44E0-84DF-C8E26A860A39}"/>
    <cellStyle name="Input 3 3 2 17 7" xfId="30314" xr:uid="{740F0A3A-AFBD-4BD9-B86D-98923A0C4020}"/>
    <cellStyle name="Input 3 3 2 17 8" xfId="30315" xr:uid="{9A79CC86-495F-4780-A908-6E6811B6AA9A}"/>
    <cellStyle name="Input 3 3 2 18" xfId="30316" xr:uid="{E99D4BF7-3411-41B7-9753-AA286595E625}"/>
    <cellStyle name="Input 3 3 2 18 2" xfId="30317" xr:uid="{85E0B060-94D4-4FBB-8758-8B1C717D9E8B}"/>
    <cellStyle name="Input 3 3 2 18 2 2" xfId="30318" xr:uid="{6E6B8938-4552-43F2-BB8E-4E7D30F335F5}"/>
    <cellStyle name="Input 3 3 2 18 2 3" xfId="30319" xr:uid="{6DE27E89-0441-40EA-A4A5-EBD187F0BCE5}"/>
    <cellStyle name="Input 3 3 2 18 2 4" xfId="30320" xr:uid="{0F17ACEF-D2E8-4D14-99BF-1FC44D445394}"/>
    <cellStyle name="Input 3 3 2 18 2 5" xfId="30321" xr:uid="{0BF4E037-0386-4A2C-A332-87117712B15B}"/>
    <cellStyle name="Input 3 3 2 18 2 6" xfId="30322" xr:uid="{7A110DCC-FEBB-4FB9-848F-C31390713E3B}"/>
    <cellStyle name="Input 3 3 2 18 3" xfId="30323" xr:uid="{55FE2D93-CE35-4A13-A20B-44DA45045F1C}"/>
    <cellStyle name="Input 3 3 2 18 3 2" xfId="30324" xr:uid="{4497D287-77E1-43AA-9403-C690C6556CC1}"/>
    <cellStyle name="Input 3 3 2 18 3 3" xfId="30325" xr:uid="{05976BE7-8831-43B2-9131-3B20F1EC0379}"/>
    <cellStyle name="Input 3 3 2 18 4" xfId="30326" xr:uid="{76D2CA6D-24C5-450B-86C2-4CEA39DCF429}"/>
    <cellStyle name="Input 3 3 2 18 4 2" xfId="30327" xr:uid="{6FF4D5E4-67A4-4081-BC91-66BA2E9B79ED}"/>
    <cellStyle name="Input 3 3 2 18 4 3" xfId="30328" xr:uid="{BE92E0DF-91E5-4C2A-9A65-2F01A8B39E63}"/>
    <cellStyle name="Input 3 3 2 18 5" xfId="30329" xr:uid="{6A1D0E12-2A1E-4FF4-B633-DF1A0D1815E9}"/>
    <cellStyle name="Input 3 3 2 18 5 2" xfId="30330" xr:uid="{0BA1E091-9B8D-418E-923C-1FA3A2B81B92}"/>
    <cellStyle name="Input 3 3 2 18 5 3" xfId="30331" xr:uid="{90889F41-E52D-4DF6-9555-7710F81AF2A6}"/>
    <cellStyle name="Input 3 3 2 18 6" xfId="30332" xr:uid="{D0E2FD6C-43A4-4867-9A6E-815BE7D27D14}"/>
    <cellStyle name="Input 3 3 2 18 6 2" xfId="30333" xr:uid="{009FBFBB-1FFF-4A47-8501-953B220556AC}"/>
    <cellStyle name="Input 3 3 2 18 6 3" xfId="30334" xr:uid="{9F4C5570-3C82-4BBA-ADC6-24F8F5A96D07}"/>
    <cellStyle name="Input 3 3 2 18 7" xfId="30335" xr:uid="{6D653550-D1D0-4776-B3B2-3EDF6CCFFCC9}"/>
    <cellStyle name="Input 3 3 2 18 8" xfId="30336" xr:uid="{F2CD4F4A-11C8-4D99-BEC4-AF91A4C16633}"/>
    <cellStyle name="Input 3 3 2 19" xfId="30337" xr:uid="{C987ABE1-4A96-488C-A863-2035A3908930}"/>
    <cellStyle name="Input 3 3 2 19 2" xfId="30338" xr:uid="{83B9BA84-F4B0-4388-B15A-86B44204452C}"/>
    <cellStyle name="Input 3 3 2 19 2 2" xfId="30339" xr:uid="{FE09B157-8AF1-4D06-87CC-4412E3B43BCA}"/>
    <cellStyle name="Input 3 3 2 19 2 3" xfId="30340" xr:uid="{7D501612-7134-4E8B-9EA1-29C7E6A7308A}"/>
    <cellStyle name="Input 3 3 2 19 2 4" xfId="30341" xr:uid="{C1B9C795-B344-4510-9D61-7DE93904BFE3}"/>
    <cellStyle name="Input 3 3 2 19 2 5" xfId="30342" xr:uid="{081935C6-EB7C-4722-9803-D759E45FC078}"/>
    <cellStyle name="Input 3 3 2 19 2 6" xfId="30343" xr:uid="{B01D01ED-4868-4354-820F-D4E8B4E2C2F1}"/>
    <cellStyle name="Input 3 3 2 19 3" xfId="30344" xr:uid="{7A51D801-A7C3-4E7F-ACB8-F1F56F716D45}"/>
    <cellStyle name="Input 3 3 2 19 3 2" xfId="30345" xr:uid="{E0BEAB95-164E-4019-951D-DCBEB3D14AA2}"/>
    <cellStyle name="Input 3 3 2 19 3 3" xfId="30346" xr:uid="{C65F975D-5C34-4EDE-A4B8-46FFD94779D7}"/>
    <cellStyle name="Input 3 3 2 19 4" xfId="30347" xr:uid="{DAB07C32-8C2A-4EC9-89B0-ACCB7E0676C3}"/>
    <cellStyle name="Input 3 3 2 19 4 2" xfId="30348" xr:uid="{6A3F8CBE-ACD2-456B-B07F-E8B954A3ED99}"/>
    <cellStyle name="Input 3 3 2 19 4 3" xfId="30349" xr:uid="{DED190A6-3807-482B-B4C0-B3A6CB9EA261}"/>
    <cellStyle name="Input 3 3 2 19 5" xfId="30350" xr:uid="{93FD87C5-20AE-4F66-804F-2E6E81E2F7CD}"/>
    <cellStyle name="Input 3 3 2 19 5 2" xfId="30351" xr:uid="{DBA57BDA-9842-43ED-A8F6-6ACFDFB7AA04}"/>
    <cellStyle name="Input 3 3 2 19 5 3" xfId="30352" xr:uid="{91E72871-7159-438C-AE15-71B04569BA9B}"/>
    <cellStyle name="Input 3 3 2 19 6" xfId="30353" xr:uid="{15C8F841-6B0A-4942-8B4B-1B41200B24DF}"/>
    <cellStyle name="Input 3 3 2 19 6 2" xfId="30354" xr:uid="{43CF66BB-0D73-4367-B219-44ABE6242B91}"/>
    <cellStyle name="Input 3 3 2 19 6 3" xfId="30355" xr:uid="{26FACEE0-74E2-492C-827E-4648BDAF94B8}"/>
    <cellStyle name="Input 3 3 2 19 7" xfId="30356" xr:uid="{47D6D5A1-B572-4591-9556-951E6065B45C}"/>
    <cellStyle name="Input 3 3 2 19 8" xfId="30357" xr:uid="{3791A258-3E9D-4E01-8E68-E2CEC43BE800}"/>
    <cellStyle name="Input 3 3 2 2" xfId="30358" xr:uid="{1C97477E-093B-464A-9717-2F1E302D8B19}"/>
    <cellStyle name="Input 3 3 2 2 2" xfId="30359" xr:uid="{4F3AA12C-C382-4F0A-81DA-F0F96DD17CEE}"/>
    <cellStyle name="Input 3 3 2 2 2 2" xfId="30360" xr:uid="{7C6FB476-A08A-4398-ADCB-BDFD05533F82}"/>
    <cellStyle name="Input 3 3 2 2 2 3" xfId="30361" xr:uid="{2449A305-7352-4795-AABF-66030F36ABC8}"/>
    <cellStyle name="Input 3 3 2 2 2 4" xfId="30362" xr:uid="{2B6A9073-9DC2-4F27-B62F-9FA80D7CAD07}"/>
    <cellStyle name="Input 3 3 2 2 2 5" xfId="30363" xr:uid="{94B54465-B449-4789-95EF-C018F4F48B68}"/>
    <cellStyle name="Input 3 3 2 2 2 6" xfId="30364" xr:uid="{C70B304B-401A-41CF-8369-4BD56E94B4A0}"/>
    <cellStyle name="Input 3 3 2 2 3" xfId="30365" xr:uid="{AC6214C1-2390-4C75-A83A-5EE4314A9FB9}"/>
    <cellStyle name="Input 3 3 2 2 3 2" xfId="30366" xr:uid="{CE43882F-78DB-4F36-BED4-5E896A4291A6}"/>
    <cellStyle name="Input 3 3 2 2 3 3" xfId="30367" xr:uid="{91DAD5BE-A51F-4FC1-9A04-35F26D1DF3B0}"/>
    <cellStyle name="Input 3 3 2 2 4" xfId="30368" xr:uid="{30C29EC9-F565-4A6E-9063-4EB4915A30B9}"/>
    <cellStyle name="Input 3 3 2 2 4 2" xfId="30369" xr:uid="{045F6DE6-2212-4236-919B-C6777146F10E}"/>
    <cellStyle name="Input 3 3 2 2 4 3" xfId="30370" xr:uid="{8B27598D-0831-4647-968F-3E3436E22E86}"/>
    <cellStyle name="Input 3 3 2 2 5" xfId="30371" xr:uid="{AF486525-A236-4610-8892-DF1BCE5F8633}"/>
    <cellStyle name="Input 3 3 2 2 5 2" xfId="30372" xr:uid="{4A5AE118-7175-43C4-AA33-3F1DDB3270AE}"/>
    <cellStyle name="Input 3 3 2 2 5 3" xfId="30373" xr:uid="{F03E9328-6711-4CB8-B076-A9A99AB84118}"/>
    <cellStyle name="Input 3 3 2 2 6" xfId="30374" xr:uid="{6CDD85B3-41CA-4702-B92D-5B729FA8C61C}"/>
    <cellStyle name="Input 3 3 2 2 6 2" xfId="30375" xr:uid="{4C328AAE-2793-44AE-9CD9-43BDF687A623}"/>
    <cellStyle name="Input 3 3 2 2 6 3" xfId="30376" xr:uid="{17BEB1A4-A670-4E2A-AC78-3F7FEE870667}"/>
    <cellStyle name="Input 3 3 2 2 7" xfId="30377" xr:uid="{6D59A6F9-F054-42C1-BFC8-3C62E4DE6EB8}"/>
    <cellStyle name="Input 3 3 2 2 8" xfId="30378" xr:uid="{1D23F405-5764-45D1-AEF6-2664A6BF9B6C}"/>
    <cellStyle name="Input 3 3 2 20" xfId="30379" xr:uid="{1C99A34D-EA5C-4D17-A180-E358F83AC0ED}"/>
    <cellStyle name="Input 3 3 2 20 2" xfId="30380" xr:uid="{FCDDE168-80E4-4450-8875-E77B0DC621EE}"/>
    <cellStyle name="Input 3 3 2 20 2 2" xfId="30381" xr:uid="{2DC3A838-0B01-4907-9023-680739251C88}"/>
    <cellStyle name="Input 3 3 2 20 2 3" xfId="30382" xr:uid="{B04133E1-F73D-4CFE-824D-C676DCA16871}"/>
    <cellStyle name="Input 3 3 2 20 2 4" xfId="30383" xr:uid="{834F910A-A217-4AAC-9DE3-4A3D7C123ADF}"/>
    <cellStyle name="Input 3 3 2 20 2 5" xfId="30384" xr:uid="{42FA479E-BCBD-4DAE-A700-4503E9DB3ABF}"/>
    <cellStyle name="Input 3 3 2 20 2 6" xfId="30385" xr:uid="{01EA1815-EBBF-447A-9ED0-35CA08AFCD0F}"/>
    <cellStyle name="Input 3 3 2 20 3" xfId="30386" xr:uid="{253E932A-3251-4DFF-856A-D6637D63E809}"/>
    <cellStyle name="Input 3 3 2 20 3 2" xfId="30387" xr:uid="{6CA248D4-E64A-49A5-86A4-552A902361CC}"/>
    <cellStyle name="Input 3 3 2 20 3 3" xfId="30388" xr:uid="{21F48D50-4E86-4860-9CB1-A131A3404664}"/>
    <cellStyle name="Input 3 3 2 20 4" xfId="30389" xr:uid="{E534CCA5-96FC-48BF-8AE6-F144F7F82B3E}"/>
    <cellStyle name="Input 3 3 2 20 4 2" xfId="30390" xr:uid="{65A0C638-DA67-4BB3-95FA-40B8BC66E857}"/>
    <cellStyle name="Input 3 3 2 20 4 3" xfId="30391" xr:uid="{F4089001-BFCE-46F9-B67F-87C3FC7C9A05}"/>
    <cellStyle name="Input 3 3 2 20 5" xfId="30392" xr:uid="{CC14BAC5-90CB-4FB0-9D93-0AEEE6836EEC}"/>
    <cellStyle name="Input 3 3 2 20 5 2" xfId="30393" xr:uid="{BAF710C8-2823-4BE3-81FC-7D0148D0FF21}"/>
    <cellStyle name="Input 3 3 2 20 5 3" xfId="30394" xr:uid="{08D442EE-5CB6-4886-9A00-0D04570C977A}"/>
    <cellStyle name="Input 3 3 2 20 6" xfId="30395" xr:uid="{2EC5AF93-4382-4B05-ACCA-C5FD61703040}"/>
    <cellStyle name="Input 3 3 2 20 6 2" xfId="30396" xr:uid="{25E48903-A328-4342-9B40-208DC677D4DC}"/>
    <cellStyle name="Input 3 3 2 20 6 3" xfId="30397" xr:uid="{92D3EED2-2A6E-4F75-8302-30EBCF270995}"/>
    <cellStyle name="Input 3 3 2 20 7" xfId="30398" xr:uid="{B9254927-737A-464F-8756-F1F61285CB09}"/>
    <cellStyle name="Input 3 3 2 20 8" xfId="30399" xr:uid="{00CB9C11-9970-45F0-99E5-3B24D934F094}"/>
    <cellStyle name="Input 3 3 2 21" xfId="30400" xr:uid="{4F9985E3-05B4-4DA5-A5BE-B67D9B35D4C2}"/>
    <cellStyle name="Input 3 3 2 21 2" xfId="30401" xr:uid="{D8EEA412-8B68-4979-9AB2-061119B54B5D}"/>
    <cellStyle name="Input 3 3 2 21 2 2" xfId="30402" xr:uid="{2ADC18FA-30F7-4166-9E48-427A24B2371D}"/>
    <cellStyle name="Input 3 3 2 21 2 3" xfId="30403" xr:uid="{B7830EEB-F807-4AF3-8BBB-F24FDE2CC201}"/>
    <cellStyle name="Input 3 3 2 21 2 4" xfId="30404" xr:uid="{3E10B69A-A8A1-4443-B61D-39779AA52CC4}"/>
    <cellStyle name="Input 3 3 2 21 2 5" xfId="30405" xr:uid="{B4B6F1D6-2E78-41F4-8F4D-9594CB1C3CC0}"/>
    <cellStyle name="Input 3 3 2 21 2 6" xfId="30406" xr:uid="{AB307EA2-8316-4894-9EB7-70B4CCE8C2DE}"/>
    <cellStyle name="Input 3 3 2 21 3" xfId="30407" xr:uid="{BBA6A7EC-9195-43CE-8B27-9C0374727F95}"/>
    <cellStyle name="Input 3 3 2 21 3 2" xfId="30408" xr:uid="{0B049E1E-68B5-4E1A-9483-BDAF1AC91791}"/>
    <cellStyle name="Input 3 3 2 21 3 3" xfId="30409" xr:uid="{6AF50B88-F0DE-4286-834B-81B614499A92}"/>
    <cellStyle name="Input 3 3 2 21 4" xfId="30410" xr:uid="{69A4122B-C028-4B51-8BA3-9F98C76D08C6}"/>
    <cellStyle name="Input 3 3 2 21 4 2" xfId="30411" xr:uid="{0EFB1946-E591-43DB-A0D7-D9A344647DA4}"/>
    <cellStyle name="Input 3 3 2 21 4 3" xfId="30412" xr:uid="{93894A83-7AE5-41FF-ADEF-BC845B092CFC}"/>
    <cellStyle name="Input 3 3 2 21 5" xfId="30413" xr:uid="{703A84C3-C9EB-4647-BC5C-21A207B426C1}"/>
    <cellStyle name="Input 3 3 2 21 5 2" xfId="30414" xr:uid="{CF85E6ED-FE79-47F4-8E65-9D9BCCB4DA68}"/>
    <cellStyle name="Input 3 3 2 21 5 3" xfId="30415" xr:uid="{62D7B708-A213-4843-B31B-DB9397E7AD18}"/>
    <cellStyle name="Input 3 3 2 21 6" xfId="30416" xr:uid="{0B76475C-99F9-4A51-8997-B08C002CC793}"/>
    <cellStyle name="Input 3 3 2 21 6 2" xfId="30417" xr:uid="{E0E0C4DC-3F22-4192-BE94-74219829E60B}"/>
    <cellStyle name="Input 3 3 2 21 6 3" xfId="30418" xr:uid="{C948A77C-4DC9-40FA-A408-4C82DB92A5D0}"/>
    <cellStyle name="Input 3 3 2 21 7" xfId="30419" xr:uid="{4C2CF13B-DDEA-49DD-A867-A0D2CDDB0083}"/>
    <cellStyle name="Input 3 3 2 21 8" xfId="30420" xr:uid="{C197C17F-21CD-437C-AD01-7C6369B23D1A}"/>
    <cellStyle name="Input 3 3 2 22" xfId="30421" xr:uid="{FBCF8A85-5F06-4177-88E2-CC6D886D2F48}"/>
    <cellStyle name="Input 3 3 2 22 2" xfId="30422" xr:uid="{D4330B8F-1FA7-4DA3-8B9D-E2377E8369C6}"/>
    <cellStyle name="Input 3 3 2 22 2 2" xfId="30423" xr:uid="{7FEA4BD8-D319-4EC5-89A4-59EAC363680A}"/>
    <cellStyle name="Input 3 3 2 22 2 3" xfId="30424" xr:uid="{31EE6AB3-909A-4407-BFEF-5FC5939E346D}"/>
    <cellStyle name="Input 3 3 2 22 2 4" xfId="30425" xr:uid="{33227629-19A9-400D-BF99-0FAC0DF1195E}"/>
    <cellStyle name="Input 3 3 2 22 2 5" xfId="30426" xr:uid="{40242837-AC32-4258-9E43-DB38D79C4864}"/>
    <cellStyle name="Input 3 3 2 22 2 6" xfId="30427" xr:uid="{6C14E2D8-B173-4C32-BA33-9C86091093DC}"/>
    <cellStyle name="Input 3 3 2 22 3" xfId="30428" xr:uid="{3EB414F2-9B14-4810-8606-E088CB9BF37C}"/>
    <cellStyle name="Input 3 3 2 22 3 2" xfId="30429" xr:uid="{03BF39D3-F9F1-423D-9A3C-959AE356C7B1}"/>
    <cellStyle name="Input 3 3 2 22 3 3" xfId="30430" xr:uid="{CF0BF034-D776-4CD0-B0F3-FC9E1E21A542}"/>
    <cellStyle name="Input 3 3 2 22 4" xfId="30431" xr:uid="{3C11E618-EA50-456D-898A-C6030DFCA90F}"/>
    <cellStyle name="Input 3 3 2 22 4 2" xfId="30432" xr:uid="{7EF8112F-AE05-4EE5-9A1A-D0F802B675C3}"/>
    <cellStyle name="Input 3 3 2 22 4 3" xfId="30433" xr:uid="{03EF2B82-0EAC-40BE-8E3E-00E1F5BE1183}"/>
    <cellStyle name="Input 3 3 2 22 5" xfId="30434" xr:uid="{A1C5BCD2-C36D-4447-94F3-4A683161E44D}"/>
    <cellStyle name="Input 3 3 2 22 5 2" xfId="30435" xr:uid="{12F4669B-217E-4428-997F-220318646EA4}"/>
    <cellStyle name="Input 3 3 2 22 5 3" xfId="30436" xr:uid="{1B50BC18-0CCE-4F92-AB10-D55E64F43811}"/>
    <cellStyle name="Input 3 3 2 22 6" xfId="30437" xr:uid="{418CC897-3666-44FA-BAA8-639A6EC8B60D}"/>
    <cellStyle name="Input 3 3 2 22 6 2" xfId="30438" xr:uid="{8D948471-2B8F-4AA8-ADE4-D4DCEF37843E}"/>
    <cellStyle name="Input 3 3 2 22 6 3" xfId="30439" xr:uid="{98F4CB66-D6F9-46BB-99E7-F3A4B16DB713}"/>
    <cellStyle name="Input 3 3 2 22 7" xfId="30440" xr:uid="{67C4E465-92AE-477B-8C68-7F2B4E723AC1}"/>
    <cellStyle name="Input 3 3 2 22 8" xfId="30441" xr:uid="{68FA303F-F1D6-481F-9709-EBB63D7B69A7}"/>
    <cellStyle name="Input 3 3 2 23" xfId="30442" xr:uid="{5D1741AD-ADF7-411E-AE18-8744784D07A1}"/>
    <cellStyle name="Input 3 3 2 23 2" xfId="30443" xr:uid="{F0AE2FF3-E0F2-4DA4-8628-6E6C265B1EF9}"/>
    <cellStyle name="Input 3 3 2 23 2 2" xfId="30444" xr:uid="{AA9FC36D-FCA1-426A-9A8A-44A65280E180}"/>
    <cellStyle name="Input 3 3 2 23 2 3" xfId="30445" xr:uid="{945CCD98-372E-4E1D-AFCA-22877965F855}"/>
    <cellStyle name="Input 3 3 2 23 2 4" xfId="30446" xr:uid="{DF382E6D-F911-4381-893B-C70826DFF14A}"/>
    <cellStyle name="Input 3 3 2 23 2 5" xfId="30447" xr:uid="{5B749250-5EFB-4B9E-A2C8-4CC3841AC2D2}"/>
    <cellStyle name="Input 3 3 2 23 2 6" xfId="30448" xr:uid="{4C49A632-6C68-4E65-80D4-41928A73E914}"/>
    <cellStyle name="Input 3 3 2 23 3" xfId="30449" xr:uid="{4AF6C5A4-205D-4239-8857-D402257C4DCC}"/>
    <cellStyle name="Input 3 3 2 23 3 2" xfId="30450" xr:uid="{9AF5C2B0-EBC8-46D0-A1FC-CBB3854C1EFB}"/>
    <cellStyle name="Input 3 3 2 23 3 3" xfId="30451" xr:uid="{7794B4FF-6723-43EC-B926-06505C95474A}"/>
    <cellStyle name="Input 3 3 2 23 4" xfId="30452" xr:uid="{87BF7FFB-2B22-4706-BBCF-F4FEAED6B21D}"/>
    <cellStyle name="Input 3 3 2 23 4 2" xfId="30453" xr:uid="{7B12B798-27FB-4FC7-A2ED-B27162B55489}"/>
    <cellStyle name="Input 3 3 2 23 4 3" xfId="30454" xr:uid="{5AEE7F1B-E6E5-48BC-BD3A-11FD36D208B9}"/>
    <cellStyle name="Input 3 3 2 23 5" xfId="30455" xr:uid="{0F7CEC72-D215-4324-BC18-A4641AAFB762}"/>
    <cellStyle name="Input 3 3 2 23 5 2" xfId="30456" xr:uid="{40360AD8-D861-44AE-A254-2BD33EF0573E}"/>
    <cellStyle name="Input 3 3 2 23 5 3" xfId="30457" xr:uid="{7074AB92-104D-4951-9112-D539AA13AA76}"/>
    <cellStyle name="Input 3 3 2 23 6" xfId="30458" xr:uid="{D33238E8-565A-4C7D-9D48-D9FB21D872A3}"/>
    <cellStyle name="Input 3 3 2 23 6 2" xfId="30459" xr:uid="{80FFCB27-A6A6-4C87-A97B-F6F2811BD281}"/>
    <cellStyle name="Input 3 3 2 23 6 3" xfId="30460" xr:uid="{E167EEA3-9F79-42E3-B7E4-6601180D708A}"/>
    <cellStyle name="Input 3 3 2 23 7" xfId="30461" xr:uid="{0FBDA658-B47D-4728-81CE-269DD4B6B50D}"/>
    <cellStyle name="Input 3 3 2 23 8" xfId="30462" xr:uid="{4EC0699B-C00E-4DFC-854C-B076CA8E6D66}"/>
    <cellStyle name="Input 3 3 2 24" xfId="30463" xr:uid="{0F230296-56B9-4555-96E6-4FB971B739D7}"/>
    <cellStyle name="Input 3 3 2 24 2" xfId="30464" xr:uid="{84507B21-9235-4FBE-86D9-13FA2D2C7B45}"/>
    <cellStyle name="Input 3 3 2 24 2 2" xfId="30465" xr:uid="{25B2B9FB-F1C8-4451-A8AE-33373297F3C2}"/>
    <cellStyle name="Input 3 3 2 24 2 3" xfId="30466" xr:uid="{C09AEAF8-D32C-46DE-A19E-7D0771EAB151}"/>
    <cellStyle name="Input 3 3 2 24 2 4" xfId="30467" xr:uid="{55B8C1A8-32B6-4168-A721-EDB2FEBE86C4}"/>
    <cellStyle name="Input 3 3 2 24 2 5" xfId="30468" xr:uid="{9B082C64-D969-46D1-9803-AA4BB998B4F3}"/>
    <cellStyle name="Input 3 3 2 24 2 6" xfId="30469" xr:uid="{1966FC98-6EF4-489F-9C35-FA168A100B43}"/>
    <cellStyle name="Input 3 3 2 24 3" xfId="30470" xr:uid="{3EB86721-21FF-4B8A-A6D3-407AFCDD76B2}"/>
    <cellStyle name="Input 3 3 2 24 3 2" xfId="30471" xr:uid="{2DBB7142-F8DF-4D53-98C7-292C36E5B9F1}"/>
    <cellStyle name="Input 3 3 2 24 3 3" xfId="30472" xr:uid="{3E595177-7814-4E2A-B5F0-EAC75D7D3BE6}"/>
    <cellStyle name="Input 3 3 2 24 4" xfId="30473" xr:uid="{09D68DA2-BC90-4074-AB81-6F2BDB83FE81}"/>
    <cellStyle name="Input 3 3 2 24 4 2" xfId="30474" xr:uid="{53ED9398-A136-45AB-B75D-0C66BBDF369B}"/>
    <cellStyle name="Input 3 3 2 24 4 3" xfId="30475" xr:uid="{B4292BFB-CE54-4007-AD3A-D42BAF643E57}"/>
    <cellStyle name="Input 3 3 2 24 5" xfId="30476" xr:uid="{9C273EFB-138D-4251-8135-06437D55BD7B}"/>
    <cellStyle name="Input 3 3 2 24 5 2" xfId="30477" xr:uid="{01B86B46-3B34-4873-B869-478B8ECDEF89}"/>
    <cellStyle name="Input 3 3 2 24 5 3" xfId="30478" xr:uid="{DAE7B793-E0C4-40D1-B063-3DCA4646CED9}"/>
    <cellStyle name="Input 3 3 2 24 6" xfId="30479" xr:uid="{1AF4D9A8-C8BC-4571-B7F0-265CF78A89A7}"/>
    <cellStyle name="Input 3 3 2 24 6 2" xfId="30480" xr:uid="{FFA711C1-E8F8-4DB6-A997-8A37ED4EE114}"/>
    <cellStyle name="Input 3 3 2 24 6 3" xfId="30481" xr:uid="{610386F9-341D-46D1-96D0-3DD27FF062EB}"/>
    <cellStyle name="Input 3 3 2 24 7" xfId="30482" xr:uid="{C85C1183-654C-4EE0-951E-6B1DE8D1C009}"/>
    <cellStyle name="Input 3 3 2 24 8" xfId="30483" xr:uid="{01E3D7F0-9BB0-4F62-9BE0-035557840F72}"/>
    <cellStyle name="Input 3 3 2 25" xfId="30484" xr:uid="{663C04DA-869A-4073-8737-9ABF5B93343A}"/>
    <cellStyle name="Input 3 3 2 25 2" xfId="30485" xr:uid="{D1AD96D6-74F0-4A28-B9BD-F3677BD9CD3A}"/>
    <cellStyle name="Input 3 3 2 25 2 2" xfId="30486" xr:uid="{D709B972-16A5-4001-B8F4-9A384DC5DFD5}"/>
    <cellStyle name="Input 3 3 2 25 2 3" xfId="30487" xr:uid="{238CB55A-A349-47D5-BF20-428C82A9DA76}"/>
    <cellStyle name="Input 3 3 2 25 2 4" xfId="30488" xr:uid="{C1E9BB41-5EA2-4CA7-8D8C-AEC32387BD38}"/>
    <cellStyle name="Input 3 3 2 25 2 5" xfId="30489" xr:uid="{F69E02F5-5493-4FAA-BED0-FE0136164D1D}"/>
    <cellStyle name="Input 3 3 2 25 2 6" xfId="30490" xr:uid="{2FF40744-7BA9-4FE4-A1CB-10E99DCADA2D}"/>
    <cellStyle name="Input 3 3 2 25 3" xfId="30491" xr:uid="{DAE24243-D363-4134-8378-757CCF697BA6}"/>
    <cellStyle name="Input 3 3 2 25 3 2" xfId="30492" xr:uid="{0EB64721-7387-42DC-97FF-A1128C41E684}"/>
    <cellStyle name="Input 3 3 2 25 3 3" xfId="30493" xr:uid="{8BA8C4DA-2D9C-4601-AE1D-5476D7C5F26B}"/>
    <cellStyle name="Input 3 3 2 25 4" xfId="30494" xr:uid="{A15BB9A5-7A9B-479F-A0E7-AE44625ECA66}"/>
    <cellStyle name="Input 3 3 2 25 4 2" xfId="30495" xr:uid="{D9548493-CAFC-4FE3-89DC-2477E7A4CEC0}"/>
    <cellStyle name="Input 3 3 2 25 4 3" xfId="30496" xr:uid="{31207B92-2C8E-4183-9878-F484B70C2C1C}"/>
    <cellStyle name="Input 3 3 2 25 5" xfId="30497" xr:uid="{4A13F89E-9C3E-426D-BEC0-F1882AD7DF0D}"/>
    <cellStyle name="Input 3 3 2 25 5 2" xfId="30498" xr:uid="{F9401C3A-9686-4665-8AD3-96562369711B}"/>
    <cellStyle name="Input 3 3 2 25 5 3" xfId="30499" xr:uid="{7C78CA22-F948-4979-9B87-5B3E9285CBFF}"/>
    <cellStyle name="Input 3 3 2 25 6" xfId="30500" xr:uid="{4F4A9A5D-D04B-4B6D-8428-EF18095F12DC}"/>
    <cellStyle name="Input 3 3 2 25 6 2" xfId="30501" xr:uid="{50D794B2-ABC1-40DC-8A91-86AACB8F3FA1}"/>
    <cellStyle name="Input 3 3 2 25 6 3" xfId="30502" xr:uid="{14941163-67E5-4C49-8E4E-F4ED67B4F4AD}"/>
    <cellStyle name="Input 3 3 2 25 7" xfId="30503" xr:uid="{22EAC6F6-F37F-44D1-A779-064663827236}"/>
    <cellStyle name="Input 3 3 2 25 8" xfId="30504" xr:uid="{1D8239D5-4A3F-4905-9DB3-44658EC1E187}"/>
    <cellStyle name="Input 3 3 2 26" xfId="30505" xr:uid="{AE7E6C03-4E81-4AC8-A1A4-65FA79DEC467}"/>
    <cellStyle name="Input 3 3 2 26 2" xfId="30506" xr:uid="{830E0FB9-F0B1-44E1-9870-2B0AB88A64E4}"/>
    <cellStyle name="Input 3 3 2 26 2 2" xfId="30507" xr:uid="{5899EB39-68D3-46F1-9B4D-B1A94BB2D5AD}"/>
    <cellStyle name="Input 3 3 2 26 2 3" xfId="30508" xr:uid="{E8953B28-8055-4C1D-AED2-57F351975F01}"/>
    <cellStyle name="Input 3 3 2 26 2 4" xfId="30509" xr:uid="{CD5E5FFA-0358-49E0-9F93-4B47F0A469EE}"/>
    <cellStyle name="Input 3 3 2 26 2 5" xfId="30510" xr:uid="{BA8ACDE0-4C94-4F28-B505-17E37F3EF226}"/>
    <cellStyle name="Input 3 3 2 26 2 6" xfId="30511" xr:uid="{32448F2F-6069-4075-B28E-6E95039DCA39}"/>
    <cellStyle name="Input 3 3 2 26 3" xfId="30512" xr:uid="{1968DF4F-DCA4-42E8-B196-FA395A34F72D}"/>
    <cellStyle name="Input 3 3 2 26 3 2" xfId="30513" xr:uid="{1C1DC8E4-865E-421B-9EBF-37EE3B61C4CA}"/>
    <cellStyle name="Input 3 3 2 26 3 3" xfId="30514" xr:uid="{F34FC14F-7EAE-485A-A20C-B2E71612C395}"/>
    <cellStyle name="Input 3 3 2 26 4" xfId="30515" xr:uid="{D4AFB3DC-A9CE-4B8A-9615-FFE160A6A967}"/>
    <cellStyle name="Input 3 3 2 26 4 2" xfId="30516" xr:uid="{E1CF93D9-5465-453D-B093-3BC2636F8286}"/>
    <cellStyle name="Input 3 3 2 26 4 3" xfId="30517" xr:uid="{9D6950D2-E731-48E1-86B9-0812ECC95F8E}"/>
    <cellStyle name="Input 3 3 2 26 5" xfId="30518" xr:uid="{35314352-5743-4370-AFA4-6F11A837821E}"/>
    <cellStyle name="Input 3 3 2 26 5 2" xfId="30519" xr:uid="{ADE3F730-7F98-4AEB-9CB0-2EE95C7AD306}"/>
    <cellStyle name="Input 3 3 2 26 5 3" xfId="30520" xr:uid="{1013CA16-2304-45A6-B69D-8856DA440C58}"/>
    <cellStyle name="Input 3 3 2 26 6" xfId="30521" xr:uid="{E88451AC-3E7E-4482-A42C-BAFF0A4FCD97}"/>
    <cellStyle name="Input 3 3 2 26 6 2" xfId="30522" xr:uid="{52C42C70-055A-4897-B362-C14512E926B0}"/>
    <cellStyle name="Input 3 3 2 26 6 3" xfId="30523" xr:uid="{A0865038-9855-4A23-816E-0F74CFABCC38}"/>
    <cellStyle name="Input 3 3 2 26 7" xfId="30524" xr:uid="{D37C6C08-6B40-4C68-8FA8-FF0C490B072E}"/>
    <cellStyle name="Input 3 3 2 26 8" xfId="30525" xr:uid="{8CCC438D-DBA2-48DC-AD74-506E179E91CF}"/>
    <cellStyle name="Input 3 3 2 27" xfId="30526" xr:uid="{AA7D0344-B7B3-4FD1-B150-0F78D0E6DB60}"/>
    <cellStyle name="Input 3 3 2 27 2" xfId="30527" xr:uid="{BC87E252-58F1-42C3-AA3E-CC71E9944B90}"/>
    <cellStyle name="Input 3 3 2 27 2 2" xfId="30528" xr:uid="{733AAA2A-1A1C-4686-AE2B-E2B6EF867EAB}"/>
    <cellStyle name="Input 3 3 2 27 2 3" xfId="30529" xr:uid="{171185D8-2896-4379-BCE7-67C506D641A2}"/>
    <cellStyle name="Input 3 3 2 27 2 4" xfId="30530" xr:uid="{E0BB5B31-4BED-415F-9D14-076FD1E7A91B}"/>
    <cellStyle name="Input 3 3 2 27 2 5" xfId="30531" xr:uid="{8DB8A8D7-12EB-44B5-BEC9-DC1B2D6B1E6B}"/>
    <cellStyle name="Input 3 3 2 27 2 6" xfId="30532" xr:uid="{6D8D3704-D569-4375-9BEF-E2A31CC3EFCF}"/>
    <cellStyle name="Input 3 3 2 27 3" xfId="30533" xr:uid="{643491CB-F707-4FB9-B0CD-2BEEC74FCFF0}"/>
    <cellStyle name="Input 3 3 2 27 3 2" xfId="30534" xr:uid="{5B7E6C7E-7E9A-4CA3-88BA-AF4C5BDB17DB}"/>
    <cellStyle name="Input 3 3 2 27 3 3" xfId="30535" xr:uid="{20AA6996-4675-4E90-91EB-8916C39C3C23}"/>
    <cellStyle name="Input 3 3 2 27 4" xfId="30536" xr:uid="{E564348D-460C-458E-AF48-1F85C3036D10}"/>
    <cellStyle name="Input 3 3 2 27 4 2" xfId="30537" xr:uid="{B8C0F485-C4D5-4546-9D05-AD88FF747ABD}"/>
    <cellStyle name="Input 3 3 2 27 4 3" xfId="30538" xr:uid="{A9336433-DC66-440B-904E-7D6406C9D275}"/>
    <cellStyle name="Input 3 3 2 27 5" xfId="30539" xr:uid="{4506B3B2-43E3-44DD-B260-77A8EDAEBC20}"/>
    <cellStyle name="Input 3 3 2 27 5 2" xfId="30540" xr:uid="{83419120-4BF2-400F-992A-5BBBD15B654B}"/>
    <cellStyle name="Input 3 3 2 27 5 3" xfId="30541" xr:uid="{21772840-9ABB-4AE8-BF82-6F57AF458514}"/>
    <cellStyle name="Input 3 3 2 27 6" xfId="30542" xr:uid="{F40F4EA4-CA60-4572-A41A-544C66AC4B67}"/>
    <cellStyle name="Input 3 3 2 27 6 2" xfId="30543" xr:uid="{2C63BDA9-815C-4F8C-A61F-A3990770F987}"/>
    <cellStyle name="Input 3 3 2 27 6 3" xfId="30544" xr:uid="{351D089A-735C-421F-9AD7-A3E4CDFA671D}"/>
    <cellStyle name="Input 3 3 2 27 7" xfId="30545" xr:uid="{1E4AB4F4-9007-42A8-B848-AAC115926525}"/>
    <cellStyle name="Input 3 3 2 27 8" xfId="30546" xr:uid="{5458DA82-9EF6-4A13-83DD-1C3AC05D79AC}"/>
    <cellStyle name="Input 3 3 2 28" xfId="30547" xr:uid="{D14DD502-43CC-44D6-B685-E5605FF9F144}"/>
    <cellStyle name="Input 3 3 2 28 2" xfId="30548" xr:uid="{D70A50E9-3F21-4C95-8FED-29EA5BDA56EC}"/>
    <cellStyle name="Input 3 3 2 28 2 2" xfId="30549" xr:uid="{8D06B030-A64B-4797-8114-122EB150CA0D}"/>
    <cellStyle name="Input 3 3 2 28 2 3" xfId="30550" xr:uid="{7554467C-49CF-48C0-AC35-8A301B8821F1}"/>
    <cellStyle name="Input 3 3 2 28 2 4" xfId="30551" xr:uid="{9FC112A1-5313-4257-838E-84B890C90403}"/>
    <cellStyle name="Input 3 3 2 28 2 5" xfId="30552" xr:uid="{9864DFDB-CCE1-400F-8B6D-C7C74E4C6732}"/>
    <cellStyle name="Input 3 3 2 28 2 6" xfId="30553" xr:uid="{1FBDB036-64B8-4287-BFA3-9AA86245083C}"/>
    <cellStyle name="Input 3 3 2 28 3" xfId="30554" xr:uid="{577AFF88-C438-4FC5-BB4D-835BE5E220CF}"/>
    <cellStyle name="Input 3 3 2 28 3 2" xfId="30555" xr:uid="{AA22F9E4-9E02-45AF-9D98-3912A1E44241}"/>
    <cellStyle name="Input 3 3 2 28 3 3" xfId="30556" xr:uid="{F248796F-D235-4FE5-8E85-0A4B0115BC1E}"/>
    <cellStyle name="Input 3 3 2 28 4" xfId="30557" xr:uid="{105DA4FF-7917-44AE-8609-4B61556F4A4D}"/>
    <cellStyle name="Input 3 3 2 28 4 2" xfId="30558" xr:uid="{97F19B01-BC56-4FE1-B46C-5E5B2F224B2D}"/>
    <cellStyle name="Input 3 3 2 28 4 3" xfId="30559" xr:uid="{3DBFC9A5-1790-46DE-B461-500FEAC3783E}"/>
    <cellStyle name="Input 3 3 2 28 5" xfId="30560" xr:uid="{52369C54-6939-4511-9671-456E1617E0E1}"/>
    <cellStyle name="Input 3 3 2 28 5 2" xfId="30561" xr:uid="{73B5D4CC-A343-4878-921F-A3796BFCF1AE}"/>
    <cellStyle name="Input 3 3 2 28 5 3" xfId="30562" xr:uid="{2C32144C-04AF-4F35-A5EB-4716A01A615B}"/>
    <cellStyle name="Input 3 3 2 28 6" xfId="30563" xr:uid="{EF490CA8-9A5F-417D-BB17-90CA95F39078}"/>
    <cellStyle name="Input 3 3 2 28 6 2" xfId="30564" xr:uid="{77A8440F-3976-4418-8A07-83A97D359DD3}"/>
    <cellStyle name="Input 3 3 2 28 6 3" xfId="30565" xr:uid="{C0684A51-80C6-4B9B-B2D2-FDBDE3B433AF}"/>
    <cellStyle name="Input 3 3 2 28 7" xfId="30566" xr:uid="{609D4355-4544-47BE-8C15-EDB68B466540}"/>
    <cellStyle name="Input 3 3 2 28 8" xfId="30567" xr:uid="{DF07D8AC-7549-42A7-9A86-FEDE471B3B6E}"/>
    <cellStyle name="Input 3 3 2 29" xfId="30568" xr:uid="{9FB66AF5-428C-4378-B770-AB527FA2A827}"/>
    <cellStyle name="Input 3 3 2 29 2" xfId="30569" xr:uid="{EC2549E4-6848-4081-9BBC-993BBC1D984F}"/>
    <cellStyle name="Input 3 3 2 29 2 2" xfId="30570" xr:uid="{372E0C28-C9FE-417C-9B86-D29E6C999E70}"/>
    <cellStyle name="Input 3 3 2 29 2 3" xfId="30571" xr:uid="{5E00316B-3501-435B-AF2F-D03F1E3B093F}"/>
    <cellStyle name="Input 3 3 2 29 2 4" xfId="30572" xr:uid="{FEBED277-76FD-408A-B6B7-190C2C507437}"/>
    <cellStyle name="Input 3 3 2 29 2 5" xfId="30573" xr:uid="{259BE208-BC9C-4975-8A23-4DB1BBCC9D8E}"/>
    <cellStyle name="Input 3 3 2 29 2 6" xfId="30574" xr:uid="{F42EBB54-5D5F-49AC-A753-AABF319D22C1}"/>
    <cellStyle name="Input 3 3 2 29 3" xfId="30575" xr:uid="{3008481D-3CAD-4304-BC92-765C0F242A0C}"/>
    <cellStyle name="Input 3 3 2 29 3 2" xfId="30576" xr:uid="{04859F86-2538-4AAC-A250-6E96429FA886}"/>
    <cellStyle name="Input 3 3 2 29 3 3" xfId="30577" xr:uid="{025E37D7-26FB-4729-AE29-35DD50A0B1AA}"/>
    <cellStyle name="Input 3 3 2 29 4" xfId="30578" xr:uid="{CACC7F65-2335-4577-8A4D-0A098F321699}"/>
    <cellStyle name="Input 3 3 2 29 4 2" xfId="30579" xr:uid="{A03C16BB-643C-4CAB-BDCF-13C1EFA51593}"/>
    <cellStyle name="Input 3 3 2 29 4 3" xfId="30580" xr:uid="{207756C4-382B-4A6D-A523-D69BCDDC2F01}"/>
    <cellStyle name="Input 3 3 2 29 5" xfId="30581" xr:uid="{1E5F213C-8A23-4FE8-9A37-0BBA91A77B15}"/>
    <cellStyle name="Input 3 3 2 29 5 2" xfId="30582" xr:uid="{C4F07DF0-2D05-45B4-9FAF-1AB256AF0016}"/>
    <cellStyle name="Input 3 3 2 29 5 3" xfId="30583" xr:uid="{FD5CAD5E-E932-49E7-B92C-F8E3B1D23BF8}"/>
    <cellStyle name="Input 3 3 2 29 6" xfId="30584" xr:uid="{B518B939-BA5C-48D4-80E2-3DB59E18D877}"/>
    <cellStyle name="Input 3 3 2 29 6 2" xfId="30585" xr:uid="{561C855E-9119-4E34-B3C2-644EF88BC67A}"/>
    <cellStyle name="Input 3 3 2 29 6 3" xfId="30586" xr:uid="{9E0E2CAB-1F84-43C9-AB58-54D45F28A5B4}"/>
    <cellStyle name="Input 3 3 2 29 7" xfId="30587" xr:uid="{91394F44-092B-4F95-9CD3-A2A6386624FE}"/>
    <cellStyle name="Input 3 3 2 29 8" xfId="30588" xr:uid="{D884D1A6-126F-4BE0-9945-31EF25BF2F69}"/>
    <cellStyle name="Input 3 3 2 3" xfId="30589" xr:uid="{725BD8AC-BC95-46FC-9066-B3E6F82EF30E}"/>
    <cellStyle name="Input 3 3 2 3 2" xfId="30590" xr:uid="{CAB17509-994C-4F8C-B2E4-66D9344EACB2}"/>
    <cellStyle name="Input 3 3 2 3 2 2" xfId="30591" xr:uid="{16BB1B96-AB6E-4803-9BE1-947DEAC0D041}"/>
    <cellStyle name="Input 3 3 2 3 2 3" xfId="30592" xr:uid="{0061B4EE-B4F3-42B4-8516-DE2F363FAB3A}"/>
    <cellStyle name="Input 3 3 2 3 2 4" xfId="30593" xr:uid="{6B8C1D45-46E8-48CD-A1EB-544DC4FA0A07}"/>
    <cellStyle name="Input 3 3 2 3 2 5" xfId="30594" xr:uid="{C2752D63-65B6-47A7-B435-128218C7E423}"/>
    <cellStyle name="Input 3 3 2 3 2 6" xfId="30595" xr:uid="{AED9C361-A5FC-4DFB-A1A7-EC0B2D3E6032}"/>
    <cellStyle name="Input 3 3 2 3 3" xfId="30596" xr:uid="{304B0EDC-7815-445E-BCAD-4387A79A8BC8}"/>
    <cellStyle name="Input 3 3 2 3 3 2" xfId="30597" xr:uid="{6F38ABA0-DDB0-448D-9CD7-ABB6DAB04307}"/>
    <cellStyle name="Input 3 3 2 3 3 3" xfId="30598" xr:uid="{BD584862-3C87-4FBF-93F3-10609981C931}"/>
    <cellStyle name="Input 3 3 2 3 4" xfId="30599" xr:uid="{B687C3F5-5CD1-424D-992E-F6DD132B8ADA}"/>
    <cellStyle name="Input 3 3 2 3 4 2" xfId="30600" xr:uid="{285A61B0-F317-453F-B546-8FA3882BA824}"/>
    <cellStyle name="Input 3 3 2 3 4 3" xfId="30601" xr:uid="{8AEA6BEE-6F34-42A3-9069-484AFB550943}"/>
    <cellStyle name="Input 3 3 2 3 5" xfId="30602" xr:uid="{D47B6CB0-0378-402F-8D90-1476DB1CBC6A}"/>
    <cellStyle name="Input 3 3 2 3 5 2" xfId="30603" xr:uid="{8DF1268A-9A85-4DBF-8272-AF2EFA9199A7}"/>
    <cellStyle name="Input 3 3 2 3 5 3" xfId="30604" xr:uid="{13691DE3-5EA1-4F0F-A0B7-418203B8460B}"/>
    <cellStyle name="Input 3 3 2 3 6" xfId="30605" xr:uid="{37D63EA1-5BFE-462A-A71F-1E96D58C23B2}"/>
    <cellStyle name="Input 3 3 2 3 6 2" xfId="30606" xr:uid="{09C8802B-D99A-445B-8A48-3B2BF5D98B72}"/>
    <cellStyle name="Input 3 3 2 3 6 3" xfId="30607" xr:uid="{50CAA5C5-2DED-4295-9EC5-E9B94C7FC8C1}"/>
    <cellStyle name="Input 3 3 2 3 7" xfId="30608" xr:uid="{CC997B1C-48B8-41F5-A406-2BBB4A643075}"/>
    <cellStyle name="Input 3 3 2 3 8" xfId="30609" xr:uid="{180996EE-6949-4478-ADFB-D17A77657CE7}"/>
    <cellStyle name="Input 3 3 2 30" xfId="30610" xr:uid="{0C449975-8453-4CE5-B21D-A0BCE25A6AFC}"/>
    <cellStyle name="Input 3 3 2 30 2" xfId="30611" xr:uid="{B895D786-C142-471C-9118-A89232BD1ADA}"/>
    <cellStyle name="Input 3 3 2 30 2 2" xfId="30612" xr:uid="{B302AB75-BA90-4328-B3B2-3D104DB0A81F}"/>
    <cellStyle name="Input 3 3 2 30 2 3" xfId="30613" xr:uid="{B548BAC0-0CDF-4347-9593-0731ACA7ED0D}"/>
    <cellStyle name="Input 3 3 2 30 2 4" xfId="30614" xr:uid="{6D3DD768-7F6E-42D9-B214-8028EC46340C}"/>
    <cellStyle name="Input 3 3 2 30 2 5" xfId="30615" xr:uid="{ACF7146B-9BDB-491B-8513-3729F0B93CBD}"/>
    <cellStyle name="Input 3 3 2 30 2 6" xfId="30616" xr:uid="{0CFF49E1-F5BD-4EB9-AAD4-C08C4F9AEB7C}"/>
    <cellStyle name="Input 3 3 2 30 3" xfId="30617" xr:uid="{37796177-882B-45A0-84DE-F549964E7220}"/>
    <cellStyle name="Input 3 3 2 30 3 2" xfId="30618" xr:uid="{45FD77BF-3A7A-46D6-BAF4-8669B9FE8136}"/>
    <cellStyle name="Input 3 3 2 30 3 3" xfId="30619" xr:uid="{83E75643-E60E-419B-BD1E-29D8FE51D359}"/>
    <cellStyle name="Input 3 3 2 30 4" xfId="30620" xr:uid="{FF9B89E3-4ACE-4E94-B109-BB9C744472D0}"/>
    <cellStyle name="Input 3 3 2 30 4 2" xfId="30621" xr:uid="{2B74C2F9-90CD-4FFD-AED7-5EF596B8AC38}"/>
    <cellStyle name="Input 3 3 2 30 4 3" xfId="30622" xr:uid="{5052A8AA-ADB9-41FF-B25E-0C84BC3EE051}"/>
    <cellStyle name="Input 3 3 2 30 5" xfId="30623" xr:uid="{941F0EAD-7323-4ECF-ABC5-1F4C87E0A940}"/>
    <cellStyle name="Input 3 3 2 30 5 2" xfId="30624" xr:uid="{F64E114D-D65A-4F91-A388-59769AEB5794}"/>
    <cellStyle name="Input 3 3 2 30 5 3" xfId="30625" xr:uid="{F65C0630-3D4C-4424-A654-37ADAF9D816A}"/>
    <cellStyle name="Input 3 3 2 30 6" xfId="30626" xr:uid="{354BC5EE-4247-4C11-BD37-505D44FE5D0F}"/>
    <cellStyle name="Input 3 3 2 30 6 2" xfId="30627" xr:uid="{AFBAAD77-BEBC-4930-8549-603F0DAC951C}"/>
    <cellStyle name="Input 3 3 2 30 6 3" xfId="30628" xr:uid="{E5C9A124-66F8-4E0D-8946-F15578188EFC}"/>
    <cellStyle name="Input 3 3 2 30 7" xfId="30629" xr:uid="{0F4FEC45-5860-4430-94DE-930A50FC04BF}"/>
    <cellStyle name="Input 3 3 2 30 8" xfId="30630" xr:uid="{58154FD5-9E8D-462F-8A48-54288DE73C89}"/>
    <cellStyle name="Input 3 3 2 31" xfId="30631" xr:uid="{2413E522-EB50-4442-99B1-A5A10FD1BED4}"/>
    <cellStyle name="Input 3 3 2 31 2" xfId="30632" xr:uid="{DE24FEAE-34F3-493C-8605-1C84D038AC29}"/>
    <cellStyle name="Input 3 3 2 31 2 2" xfId="30633" xr:uid="{7626F830-DD14-496B-B37C-46E79778D991}"/>
    <cellStyle name="Input 3 3 2 31 2 3" xfId="30634" xr:uid="{811BDF5F-4B9B-44FD-B688-3EAF616E6F0A}"/>
    <cellStyle name="Input 3 3 2 31 2 4" xfId="30635" xr:uid="{B10A1E80-C27F-44F6-965D-B9F0AEFCC56A}"/>
    <cellStyle name="Input 3 3 2 31 2 5" xfId="30636" xr:uid="{48BEC0C9-673E-4E1B-97B8-74431D6EADEF}"/>
    <cellStyle name="Input 3 3 2 31 2 6" xfId="30637" xr:uid="{5701D8B2-B461-4CF0-9450-8B7D3543BCE0}"/>
    <cellStyle name="Input 3 3 2 31 3" xfId="30638" xr:uid="{3D06EE87-F602-455A-8C7A-0B269FC873BF}"/>
    <cellStyle name="Input 3 3 2 31 3 2" xfId="30639" xr:uid="{E0F80427-B6B0-491E-8491-17E10774A19A}"/>
    <cellStyle name="Input 3 3 2 31 3 3" xfId="30640" xr:uid="{20D7D0F3-9E35-407C-BECB-73E570379F15}"/>
    <cellStyle name="Input 3 3 2 31 4" xfId="30641" xr:uid="{6684A863-CF91-49DB-9D9E-2CC3F5E4C6FA}"/>
    <cellStyle name="Input 3 3 2 31 4 2" xfId="30642" xr:uid="{6749DBAD-9FC3-4E2A-ACDF-3BC9298BF30B}"/>
    <cellStyle name="Input 3 3 2 31 4 3" xfId="30643" xr:uid="{D9550B7E-3D50-4D24-80A6-44168DBA882D}"/>
    <cellStyle name="Input 3 3 2 31 5" xfId="30644" xr:uid="{731759EE-15D6-43BE-9279-93F3E2536CD8}"/>
    <cellStyle name="Input 3 3 2 31 5 2" xfId="30645" xr:uid="{D5D92B39-E69D-4172-A609-581184A4ADA7}"/>
    <cellStyle name="Input 3 3 2 31 5 3" xfId="30646" xr:uid="{D91D2BD0-482E-438B-9368-0F633A5D9C2E}"/>
    <cellStyle name="Input 3 3 2 31 6" xfId="30647" xr:uid="{E401BBB6-B04F-4AC3-8AFE-7E53B9DAEB12}"/>
    <cellStyle name="Input 3 3 2 31 6 2" xfId="30648" xr:uid="{F375538F-F86E-46AE-818D-3AC018B024CB}"/>
    <cellStyle name="Input 3 3 2 31 6 3" xfId="30649" xr:uid="{B483A4D0-B6BE-49F9-958C-46C25BD8EFCE}"/>
    <cellStyle name="Input 3 3 2 31 7" xfId="30650" xr:uid="{86D22F8E-A139-47FE-9BA6-5C371933FA83}"/>
    <cellStyle name="Input 3 3 2 31 8" xfId="30651" xr:uid="{CAAB6A5E-EE41-4FF3-88BB-DA1E7F2DB2FB}"/>
    <cellStyle name="Input 3 3 2 32" xfId="30652" xr:uid="{CD315F93-F281-416E-99AF-020146531C36}"/>
    <cellStyle name="Input 3 3 2 32 2" xfId="30653" xr:uid="{960974D2-BCBB-41EA-9D8E-B9620F57C974}"/>
    <cellStyle name="Input 3 3 2 32 2 2" xfId="30654" xr:uid="{5E2FD95A-9B64-4F53-B69E-700F8F51109E}"/>
    <cellStyle name="Input 3 3 2 32 2 3" xfId="30655" xr:uid="{1A061E0C-6DDA-4FAA-A17C-D35677559E0C}"/>
    <cellStyle name="Input 3 3 2 32 2 4" xfId="30656" xr:uid="{D75CBF60-E1B1-4B29-A889-BEC7DD49CAE9}"/>
    <cellStyle name="Input 3 3 2 32 2 5" xfId="30657" xr:uid="{F0AA3FA0-2331-4E86-9C8D-BDB5D350408E}"/>
    <cellStyle name="Input 3 3 2 32 2 6" xfId="30658" xr:uid="{F7B6F5C6-DF40-4267-9489-5440B667ABE8}"/>
    <cellStyle name="Input 3 3 2 32 3" xfId="30659" xr:uid="{D63E6A5E-2210-4FB2-8D5B-7E7D1DCDFF39}"/>
    <cellStyle name="Input 3 3 2 32 3 2" xfId="30660" xr:uid="{5A79C320-D4B5-422A-8F66-9830EB646B5B}"/>
    <cellStyle name="Input 3 3 2 32 3 3" xfId="30661" xr:uid="{78859462-8106-442D-8D57-B00734670591}"/>
    <cellStyle name="Input 3 3 2 32 4" xfId="30662" xr:uid="{F1452D3B-B6A5-478C-A4C4-DAFA8735E6FC}"/>
    <cellStyle name="Input 3 3 2 32 4 2" xfId="30663" xr:uid="{86D94BB4-E718-446C-B4D5-6DAC29759B30}"/>
    <cellStyle name="Input 3 3 2 32 4 3" xfId="30664" xr:uid="{230A7E9E-981F-4AD8-9573-4241B3ED3FE6}"/>
    <cellStyle name="Input 3 3 2 32 5" xfId="30665" xr:uid="{699B654D-8A1E-4837-8752-E61A37CD491B}"/>
    <cellStyle name="Input 3 3 2 32 5 2" xfId="30666" xr:uid="{6A1BB46C-9FA7-4C92-B7D9-09EE4250FE82}"/>
    <cellStyle name="Input 3 3 2 32 5 3" xfId="30667" xr:uid="{86C4BF11-9A6E-4050-B898-E881F606AC43}"/>
    <cellStyle name="Input 3 3 2 32 6" xfId="30668" xr:uid="{1E299F8C-EFA6-44AC-8139-C5E6169CBBBD}"/>
    <cellStyle name="Input 3 3 2 32 6 2" xfId="30669" xr:uid="{00680B62-CB32-4D76-B7F9-A03B30AF7062}"/>
    <cellStyle name="Input 3 3 2 32 6 3" xfId="30670" xr:uid="{8652F703-CE07-4413-B775-7A7AE2264DD0}"/>
    <cellStyle name="Input 3 3 2 32 7" xfId="30671" xr:uid="{A8E807C1-2370-426D-BD50-E7AB98A28FB4}"/>
    <cellStyle name="Input 3 3 2 32 8" xfId="30672" xr:uid="{917D98C9-F73A-4CC6-B88C-C17769A358BC}"/>
    <cellStyle name="Input 3 3 2 33" xfId="30673" xr:uid="{8D0BBF09-ED6B-4D7F-98B6-DD30B36EFE5E}"/>
    <cellStyle name="Input 3 3 2 33 2" xfId="30674" xr:uid="{F2616868-83D2-4DB7-AD71-75124237008F}"/>
    <cellStyle name="Input 3 3 2 33 2 2" xfId="30675" xr:uid="{F7F6C916-1681-4EB1-AFEC-68FF78E13846}"/>
    <cellStyle name="Input 3 3 2 33 2 3" xfId="30676" xr:uid="{0FE4DBF1-76B1-4054-86B3-03D081702022}"/>
    <cellStyle name="Input 3 3 2 33 2 4" xfId="30677" xr:uid="{4A02425E-A822-4967-B28C-E40C1D762867}"/>
    <cellStyle name="Input 3 3 2 33 2 5" xfId="30678" xr:uid="{FA6B8DBB-2414-47CE-AC20-D2484EFB3AFC}"/>
    <cellStyle name="Input 3 3 2 33 2 6" xfId="30679" xr:uid="{8BC278C4-77F3-407D-8379-D9E160E2FDC8}"/>
    <cellStyle name="Input 3 3 2 33 3" xfId="30680" xr:uid="{5F3769DC-4A69-424C-BB44-64C06E36142A}"/>
    <cellStyle name="Input 3 3 2 33 3 2" xfId="30681" xr:uid="{942905C7-94FE-4330-B48F-0520C238D16E}"/>
    <cellStyle name="Input 3 3 2 33 3 3" xfId="30682" xr:uid="{244ED31E-92AB-4AB8-B82E-C254F08467A4}"/>
    <cellStyle name="Input 3 3 2 33 4" xfId="30683" xr:uid="{0216525E-9368-418D-94DC-C3BC3FE80B7C}"/>
    <cellStyle name="Input 3 3 2 33 4 2" xfId="30684" xr:uid="{28E2DC04-B347-430E-A32A-49912CCB27DA}"/>
    <cellStyle name="Input 3 3 2 33 4 3" xfId="30685" xr:uid="{E85348E6-194C-413F-8F22-46F9D4E86E15}"/>
    <cellStyle name="Input 3 3 2 33 5" xfId="30686" xr:uid="{EAB53596-CA4F-492B-B309-59E5FD174E0E}"/>
    <cellStyle name="Input 3 3 2 33 5 2" xfId="30687" xr:uid="{9753F4DE-A55C-4038-8262-8907FA8948B7}"/>
    <cellStyle name="Input 3 3 2 33 5 3" xfId="30688" xr:uid="{E2E8EB83-784A-46AD-8E79-B128708C7602}"/>
    <cellStyle name="Input 3 3 2 33 6" xfId="30689" xr:uid="{5E296AB8-F2A5-4F50-8040-8303853602B5}"/>
    <cellStyle name="Input 3 3 2 33 6 2" xfId="30690" xr:uid="{F85F29F4-9D60-4AD8-A709-9028D1A598EA}"/>
    <cellStyle name="Input 3 3 2 33 6 3" xfId="30691" xr:uid="{D01D632E-4609-4D6E-AA74-849CD656C9B6}"/>
    <cellStyle name="Input 3 3 2 33 7" xfId="30692" xr:uid="{B3162EAB-5F9D-4D91-8081-E76CE0A3E0D6}"/>
    <cellStyle name="Input 3 3 2 33 8" xfId="30693" xr:uid="{65C6D60B-7818-428F-9E99-8796FB853459}"/>
    <cellStyle name="Input 3 3 2 34" xfId="30694" xr:uid="{DC9F3875-3D8B-4F1F-8812-9F164E1BAAC8}"/>
    <cellStyle name="Input 3 3 2 34 2" xfId="30695" xr:uid="{6210E29C-D7CE-4C83-800B-36EAE52A8A0F}"/>
    <cellStyle name="Input 3 3 2 34 2 2" xfId="30696" xr:uid="{2E61B747-966B-48E8-92EF-93BD654C46CA}"/>
    <cellStyle name="Input 3 3 2 34 2 3" xfId="30697" xr:uid="{F3EB5D92-AC8E-459B-AF5C-A37E086CBA37}"/>
    <cellStyle name="Input 3 3 2 34 2 4" xfId="30698" xr:uid="{20300E9E-07A2-41DE-82D2-B7260F4837EA}"/>
    <cellStyle name="Input 3 3 2 34 2 5" xfId="30699" xr:uid="{0084BB6B-2527-4945-BCE4-7D51825F1B03}"/>
    <cellStyle name="Input 3 3 2 34 2 6" xfId="30700" xr:uid="{DE63405F-C468-4448-A1C9-81FE38DF170F}"/>
    <cellStyle name="Input 3 3 2 34 3" xfId="30701" xr:uid="{8A7FD626-676C-4E5D-9B6C-CEBA50E89C97}"/>
    <cellStyle name="Input 3 3 2 34 3 2" xfId="30702" xr:uid="{02D19965-F970-4049-9ACF-7FDAFBBF05B6}"/>
    <cellStyle name="Input 3 3 2 34 3 3" xfId="30703" xr:uid="{76CD3D4B-B9A9-42E2-94DB-0307FA736724}"/>
    <cellStyle name="Input 3 3 2 34 4" xfId="30704" xr:uid="{08C25AF4-D99A-4F36-B720-F911183EA7FA}"/>
    <cellStyle name="Input 3 3 2 34 4 2" xfId="30705" xr:uid="{8CE87F1B-5047-43DC-8107-EF16E0B83584}"/>
    <cellStyle name="Input 3 3 2 34 4 3" xfId="30706" xr:uid="{1119AB56-A87B-494C-AF7C-9A9E4AE8600B}"/>
    <cellStyle name="Input 3 3 2 34 5" xfId="30707" xr:uid="{527739CC-6BD2-441A-B38C-1BD8C6A098B7}"/>
    <cellStyle name="Input 3 3 2 34 5 2" xfId="30708" xr:uid="{E4B47A8E-29FF-4707-B67F-9AD291480824}"/>
    <cellStyle name="Input 3 3 2 34 5 3" xfId="30709" xr:uid="{599AD163-357D-437F-8394-110096355EA3}"/>
    <cellStyle name="Input 3 3 2 34 6" xfId="30710" xr:uid="{F4E7C40C-DC48-4C76-8AD0-3108867D6E96}"/>
    <cellStyle name="Input 3 3 2 34 6 2" xfId="30711" xr:uid="{40E271DF-ABF3-4D28-8D0B-518D69E585AB}"/>
    <cellStyle name="Input 3 3 2 34 6 3" xfId="30712" xr:uid="{7BED2B0E-E416-416C-805C-11B3C6D08970}"/>
    <cellStyle name="Input 3 3 2 34 7" xfId="30713" xr:uid="{FE96E962-3553-4DBD-BFB5-4E361E6F2E77}"/>
    <cellStyle name="Input 3 3 2 34 8" xfId="30714" xr:uid="{9FD3A781-16C4-471B-BE98-825F61D0DD4D}"/>
    <cellStyle name="Input 3 3 2 35" xfId="30715" xr:uid="{13655910-E556-479B-99BE-E3014EF504E8}"/>
    <cellStyle name="Input 3 3 2 35 2" xfId="30716" xr:uid="{48376934-3532-4F8D-8101-0E996AD2F3C2}"/>
    <cellStyle name="Input 3 3 2 35 3" xfId="30717" xr:uid="{54642E1D-2979-4A0C-92CF-5180A2E03BBF}"/>
    <cellStyle name="Input 3 3 2 35 4" xfId="30718" xr:uid="{B2C4C02F-6CAB-4B10-94E4-6BCCCDC690BC}"/>
    <cellStyle name="Input 3 3 2 35 5" xfId="30719" xr:uid="{113C3F31-FF41-4389-9446-A50C4D697B0E}"/>
    <cellStyle name="Input 3 3 2 35 6" xfId="30720" xr:uid="{78DCE442-7C3D-4D9E-89B4-DD0855B04A73}"/>
    <cellStyle name="Input 3 3 2 36" xfId="30721" xr:uid="{0A94C25C-8809-4A25-B9BA-2D9E7F347089}"/>
    <cellStyle name="Input 3 3 2 36 2" xfId="30722" xr:uid="{98E57ADF-D06C-484C-8FE6-4CE2D7073120}"/>
    <cellStyle name="Input 3 3 2 36 3" xfId="30723" xr:uid="{953E3F70-F471-4D4D-B8DD-3451FF3C28AB}"/>
    <cellStyle name="Input 3 3 2 37" xfId="30724" xr:uid="{D9649E0E-8A2A-45D4-BDFA-2986B815BD5F}"/>
    <cellStyle name="Input 3 3 2 37 2" xfId="30725" xr:uid="{341BE4D1-929A-4259-9AF4-F30B7EB11366}"/>
    <cellStyle name="Input 3 3 2 37 3" xfId="30726" xr:uid="{7CC3CA99-F454-4E47-B7A8-1F6A6FBCDDE6}"/>
    <cellStyle name="Input 3 3 2 38" xfId="30727" xr:uid="{04905DFC-2A7E-4417-93DE-57126E6CBB49}"/>
    <cellStyle name="Input 3 3 2 38 2" xfId="30728" xr:uid="{CC980798-8CD2-4AF8-A9CC-14382F2F00EA}"/>
    <cellStyle name="Input 3 3 2 38 3" xfId="30729" xr:uid="{C87925C3-B893-44D4-AEEA-560A2934FBD5}"/>
    <cellStyle name="Input 3 3 2 39" xfId="30730" xr:uid="{C60FFDA1-C987-45C1-B670-6AE582E57D90}"/>
    <cellStyle name="Input 3 3 2 39 2" xfId="30731" xr:uid="{4B975885-4766-4D25-B05F-2AFEFBF07C13}"/>
    <cellStyle name="Input 3 3 2 39 3" xfId="30732" xr:uid="{538BE46D-F646-42E0-8501-CBB22762F1E2}"/>
    <cellStyle name="Input 3 3 2 4" xfId="30733" xr:uid="{C5F7D0BD-69AB-4308-B497-F03663400230}"/>
    <cellStyle name="Input 3 3 2 4 2" xfId="30734" xr:uid="{36F1490B-4D56-440A-95F3-A4BB9094C2F0}"/>
    <cellStyle name="Input 3 3 2 4 2 2" xfId="30735" xr:uid="{6602CA6C-99A8-4978-8F4A-365B0B063EEC}"/>
    <cellStyle name="Input 3 3 2 4 2 3" xfId="30736" xr:uid="{8989007C-F9FC-406B-A028-6318B8A6D91F}"/>
    <cellStyle name="Input 3 3 2 4 2 4" xfId="30737" xr:uid="{8B3A88B1-4CA7-47D9-B289-10A0CE4F73A8}"/>
    <cellStyle name="Input 3 3 2 4 2 5" xfId="30738" xr:uid="{BCA45C0A-3AE3-48E4-8F50-2510AB575233}"/>
    <cellStyle name="Input 3 3 2 4 2 6" xfId="30739" xr:uid="{D57E4E00-9DB1-4CAD-8B37-0252A33652BE}"/>
    <cellStyle name="Input 3 3 2 4 3" xfId="30740" xr:uid="{6D3859A4-DE0D-4CB8-B6E6-BC733C1036AF}"/>
    <cellStyle name="Input 3 3 2 4 3 2" xfId="30741" xr:uid="{F4DB9191-1812-483F-8CC0-2F8304092F25}"/>
    <cellStyle name="Input 3 3 2 4 3 3" xfId="30742" xr:uid="{5404D390-D45F-47A4-BF7A-950942ED30EC}"/>
    <cellStyle name="Input 3 3 2 4 4" xfId="30743" xr:uid="{469AA87F-0FAF-480F-AA7C-DCA0EE9BAC04}"/>
    <cellStyle name="Input 3 3 2 4 4 2" xfId="30744" xr:uid="{8C6BE60D-6AAE-433F-BBB9-4CA0EDB96E67}"/>
    <cellStyle name="Input 3 3 2 4 4 3" xfId="30745" xr:uid="{F968A608-3CF3-476E-98E3-079653D4923C}"/>
    <cellStyle name="Input 3 3 2 4 5" xfId="30746" xr:uid="{60061B1D-6029-481A-AE89-32CE16DF469B}"/>
    <cellStyle name="Input 3 3 2 4 5 2" xfId="30747" xr:uid="{494F2E23-B868-4840-9015-FD8B4281B429}"/>
    <cellStyle name="Input 3 3 2 4 5 3" xfId="30748" xr:uid="{F63A4460-8F6D-4A48-9633-1F2075FBA0E4}"/>
    <cellStyle name="Input 3 3 2 4 6" xfId="30749" xr:uid="{B26413CC-12B7-45B6-A51A-7F8077B90DF8}"/>
    <cellStyle name="Input 3 3 2 4 6 2" xfId="30750" xr:uid="{B7507152-548B-44FA-ABAE-3C0D5F6D29C2}"/>
    <cellStyle name="Input 3 3 2 4 6 3" xfId="30751" xr:uid="{3F67AC18-B95F-4925-9DCA-D83ED4DD2410}"/>
    <cellStyle name="Input 3 3 2 4 7" xfId="30752" xr:uid="{53D52601-7FE5-472F-A8A8-15D0486261C3}"/>
    <cellStyle name="Input 3 3 2 4 8" xfId="30753" xr:uid="{8422C480-4C3A-4D65-A8C0-838F8A26F0C5}"/>
    <cellStyle name="Input 3 3 2 40" xfId="30754" xr:uid="{F70AA7B1-4FD1-43BE-9F49-727EE0CC79CA}"/>
    <cellStyle name="Input 3 3 2 41" xfId="30755" xr:uid="{19E861B3-376B-4222-B524-3323289AD5E4}"/>
    <cellStyle name="Input 3 3 2 5" xfId="30756" xr:uid="{3B836998-3147-4185-8F2A-FDD088AE5DC7}"/>
    <cellStyle name="Input 3 3 2 5 2" xfId="30757" xr:uid="{7A3EFE7F-2B5C-445C-AB1D-C852F8E316BF}"/>
    <cellStyle name="Input 3 3 2 5 2 2" xfId="30758" xr:uid="{4FFC7600-C09E-4FCE-BBCD-0F59106E794F}"/>
    <cellStyle name="Input 3 3 2 5 2 3" xfId="30759" xr:uid="{E789AD65-857A-47CF-9047-F0F18F2A9666}"/>
    <cellStyle name="Input 3 3 2 5 2 4" xfId="30760" xr:uid="{B333D5CC-681E-42A1-A028-4B2402AB194D}"/>
    <cellStyle name="Input 3 3 2 5 2 5" xfId="30761" xr:uid="{713325DE-A528-469C-8B8F-D05963FD3817}"/>
    <cellStyle name="Input 3 3 2 5 2 6" xfId="30762" xr:uid="{2AE9433A-8309-473B-A5F9-1AC854379CE0}"/>
    <cellStyle name="Input 3 3 2 5 3" xfId="30763" xr:uid="{9A99FE7B-856A-4747-9792-DA3054422A01}"/>
    <cellStyle name="Input 3 3 2 5 3 2" xfId="30764" xr:uid="{8FDE19D6-2AAB-4174-94E6-885D41E158D3}"/>
    <cellStyle name="Input 3 3 2 5 3 3" xfId="30765" xr:uid="{FB6DFC3D-4351-4EC2-9674-7D23D273DA2B}"/>
    <cellStyle name="Input 3 3 2 5 4" xfId="30766" xr:uid="{8C116A38-8A23-4A30-9C75-645B9C9829C0}"/>
    <cellStyle name="Input 3 3 2 5 4 2" xfId="30767" xr:uid="{3FF6CE8B-CEE8-416C-AD55-98BC240676EE}"/>
    <cellStyle name="Input 3 3 2 5 4 3" xfId="30768" xr:uid="{A299A8C3-C555-45D1-901B-4827B933310B}"/>
    <cellStyle name="Input 3 3 2 5 5" xfId="30769" xr:uid="{0E207608-83BC-4C8C-827F-DEB86FBFB494}"/>
    <cellStyle name="Input 3 3 2 5 5 2" xfId="30770" xr:uid="{B5714278-1133-4557-B8DD-6A0572170683}"/>
    <cellStyle name="Input 3 3 2 5 5 3" xfId="30771" xr:uid="{295E67C4-3B4E-4578-953B-C458DC348805}"/>
    <cellStyle name="Input 3 3 2 5 6" xfId="30772" xr:uid="{D6018478-E8AD-47BA-AF4E-12DDC5453C56}"/>
    <cellStyle name="Input 3 3 2 5 6 2" xfId="30773" xr:uid="{7B9E55B9-FD17-4367-9519-B58F5146B962}"/>
    <cellStyle name="Input 3 3 2 5 6 3" xfId="30774" xr:uid="{3306FFEA-E648-4A3E-8B26-F4CFDBED5201}"/>
    <cellStyle name="Input 3 3 2 5 7" xfId="30775" xr:uid="{4ACE6D08-7817-47E6-9566-6731AB4D51AE}"/>
    <cellStyle name="Input 3 3 2 5 8" xfId="30776" xr:uid="{24490812-DA8B-4CED-9F85-3516E49C65DC}"/>
    <cellStyle name="Input 3 3 2 6" xfId="30777" xr:uid="{1F8E4539-A052-434C-8C7C-26FE8160C9BA}"/>
    <cellStyle name="Input 3 3 2 6 2" xfId="30778" xr:uid="{62CC6EA6-49A2-4731-BDF1-6A9A0A1FBED4}"/>
    <cellStyle name="Input 3 3 2 6 2 2" xfId="30779" xr:uid="{506E25AD-B2D5-41C0-9175-7DF22133153B}"/>
    <cellStyle name="Input 3 3 2 6 2 3" xfId="30780" xr:uid="{743AF189-3F16-46EF-B4FA-005528A77217}"/>
    <cellStyle name="Input 3 3 2 6 2 4" xfId="30781" xr:uid="{782124D8-EB0F-4AAD-B824-E4C85ABF8822}"/>
    <cellStyle name="Input 3 3 2 6 2 5" xfId="30782" xr:uid="{CE9B2C3B-F192-4465-9AE0-9F3DD6E2B4F0}"/>
    <cellStyle name="Input 3 3 2 6 2 6" xfId="30783" xr:uid="{4F94DAA3-B18A-4753-924E-44D6A08146E2}"/>
    <cellStyle name="Input 3 3 2 6 3" xfId="30784" xr:uid="{E24BC0F3-A007-4DCC-99C5-8B6BC71963A3}"/>
    <cellStyle name="Input 3 3 2 6 3 2" xfId="30785" xr:uid="{E785DCEB-3597-4E62-A265-318BAE6FEE9C}"/>
    <cellStyle name="Input 3 3 2 6 3 3" xfId="30786" xr:uid="{109B5F10-EBB1-4F86-A652-8560F8E66487}"/>
    <cellStyle name="Input 3 3 2 6 4" xfId="30787" xr:uid="{8D9F767B-7AED-49DD-AAD6-0F50CD803D0A}"/>
    <cellStyle name="Input 3 3 2 6 4 2" xfId="30788" xr:uid="{6DBFA7FE-59D9-47C7-82BD-3FE90B33B6D5}"/>
    <cellStyle name="Input 3 3 2 6 4 3" xfId="30789" xr:uid="{4786CFF3-90AF-4D45-A9DE-B44A85E74527}"/>
    <cellStyle name="Input 3 3 2 6 5" xfId="30790" xr:uid="{BF0B999B-A71A-4EA3-9DCC-8EE48007DDA7}"/>
    <cellStyle name="Input 3 3 2 6 5 2" xfId="30791" xr:uid="{E26C4453-6F09-474A-A88A-A32854121505}"/>
    <cellStyle name="Input 3 3 2 6 5 3" xfId="30792" xr:uid="{7C3D1293-89BC-426A-9EF7-3B7F2EEB238E}"/>
    <cellStyle name="Input 3 3 2 6 6" xfId="30793" xr:uid="{33F16DBB-E3D2-4110-B627-33D8358E3F17}"/>
    <cellStyle name="Input 3 3 2 6 6 2" xfId="30794" xr:uid="{903E4007-DB1C-400E-B1BF-51132435DF84}"/>
    <cellStyle name="Input 3 3 2 6 6 3" xfId="30795" xr:uid="{EC4C1CDE-4BF2-491E-B43A-4DBAD71E1746}"/>
    <cellStyle name="Input 3 3 2 6 7" xfId="30796" xr:uid="{4D2468CB-B856-42A2-80E7-BCD3CFBC91E6}"/>
    <cellStyle name="Input 3 3 2 6 8" xfId="30797" xr:uid="{BBCDA615-AE5A-4E42-A69C-02A1411BEA17}"/>
    <cellStyle name="Input 3 3 2 7" xfId="30798" xr:uid="{60018924-303E-4A67-9A94-088C73DAF310}"/>
    <cellStyle name="Input 3 3 2 7 2" xfId="30799" xr:uid="{B886E210-80D4-4C1F-BDD1-7024F05D1012}"/>
    <cellStyle name="Input 3 3 2 7 2 2" xfId="30800" xr:uid="{94CCB414-344B-45CD-AE77-E489E46240C0}"/>
    <cellStyle name="Input 3 3 2 7 2 3" xfId="30801" xr:uid="{1FA52953-417C-44DD-BCDD-020FD89B2B89}"/>
    <cellStyle name="Input 3 3 2 7 2 4" xfId="30802" xr:uid="{F843BA11-EA8B-46E5-AC42-1E967D5E8E66}"/>
    <cellStyle name="Input 3 3 2 7 2 5" xfId="30803" xr:uid="{718EBA80-C93A-4349-B299-6FED4FC1EE9D}"/>
    <cellStyle name="Input 3 3 2 7 2 6" xfId="30804" xr:uid="{A083FB89-A0A2-428C-BE5C-789206E4DEFA}"/>
    <cellStyle name="Input 3 3 2 7 3" xfId="30805" xr:uid="{55928A45-14AA-4087-B99A-18F2434C0CDB}"/>
    <cellStyle name="Input 3 3 2 7 3 2" xfId="30806" xr:uid="{EA780BEE-C904-4603-B5C8-FB8F25FEB13B}"/>
    <cellStyle name="Input 3 3 2 7 3 3" xfId="30807" xr:uid="{1155E26D-8462-4AF1-A46D-A799E57AF508}"/>
    <cellStyle name="Input 3 3 2 7 4" xfId="30808" xr:uid="{3FF23390-489C-49BA-BC92-5B6CD27B8B58}"/>
    <cellStyle name="Input 3 3 2 7 4 2" xfId="30809" xr:uid="{C14FAD5E-A474-4150-95A2-4EE5C365E99A}"/>
    <cellStyle name="Input 3 3 2 7 4 3" xfId="30810" xr:uid="{A8ECC959-5E37-4618-AC80-1A7CAEAAF418}"/>
    <cellStyle name="Input 3 3 2 7 5" xfId="30811" xr:uid="{A35D3176-BEBD-4142-8DB4-D4469DD1EA1C}"/>
    <cellStyle name="Input 3 3 2 7 5 2" xfId="30812" xr:uid="{307DF5FD-0679-499E-845A-AEE67AC930D5}"/>
    <cellStyle name="Input 3 3 2 7 5 3" xfId="30813" xr:uid="{8C9DF0B0-3C3E-44F0-8614-177D58E1F9FA}"/>
    <cellStyle name="Input 3 3 2 7 6" xfId="30814" xr:uid="{3495B626-972A-4550-931A-A9BBD2A7CC2D}"/>
    <cellStyle name="Input 3 3 2 7 6 2" xfId="30815" xr:uid="{9A2191F6-6D22-4818-B6CE-B148A8A032BC}"/>
    <cellStyle name="Input 3 3 2 7 6 3" xfId="30816" xr:uid="{90530BA0-8717-4D1E-8EF0-C89234D3061B}"/>
    <cellStyle name="Input 3 3 2 7 7" xfId="30817" xr:uid="{1A42D9AC-D3B5-4A3D-BA90-CDE5AF6D7570}"/>
    <cellStyle name="Input 3 3 2 7 8" xfId="30818" xr:uid="{FBAA964A-7DFA-4A5D-8EF7-AC7C9F757F7D}"/>
    <cellStyle name="Input 3 3 2 8" xfId="30819" xr:uid="{3815CBB6-8785-4278-AF69-3ACEFBA6FF2C}"/>
    <cellStyle name="Input 3 3 2 8 2" xfId="30820" xr:uid="{1C57E611-357B-4E5A-B1F8-6576D18CFD80}"/>
    <cellStyle name="Input 3 3 2 8 2 2" xfId="30821" xr:uid="{A37CA428-890A-4D5E-8ECB-42AED23D4AE2}"/>
    <cellStyle name="Input 3 3 2 8 2 3" xfId="30822" xr:uid="{090D69AA-D6AF-41D8-B33A-0ECCA12FB113}"/>
    <cellStyle name="Input 3 3 2 8 2 4" xfId="30823" xr:uid="{D2D3CE57-DA91-4EC1-9E20-B84C7C7793B2}"/>
    <cellStyle name="Input 3 3 2 8 2 5" xfId="30824" xr:uid="{97CF646E-4142-4AB9-98FA-9998B7EDEDDF}"/>
    <cellStyle name="Input 3 3 2 8 2 6" xfId="30825" xr:uid="{9D50F655-3E81-483C-A310-B69AA3E2D227}"/>
    <cellStyle name="Input 3 3 2 8 3" xfId="30826" xr:uid="{65EE901E-33AD-4026-BB57-B661437FF5E4}"/>
    <cellStyle name="Input 3 3 2 8 3 2" xfId="30827" xr:uid="{E34608A7-D0FF-41DB-BA59-F8E59403430F}"/>
    <cellStyle name="Input 3 3 2 8 3 3" xfId="30828" xr:uid="{087183DA-1D8A-422D-9615-0C3F977CCDF0}"/>
    <cellStyle name="Input 3 3 2 8 4" xfId="30829" xr:uid="{D30D8BB8-9426-4282-BAF0-0197350D891E}"/>
    <cellStyle name="Input 3 3 2 8 4 2" xfId="30830" xr:uid="{768D2B74-20DE-42DD-A603-DED1C903E7D5}"/>
    <cellStyle name="Input 3 3 2 8 4 3" xfId="30831" xr:uid="{AB06C1F2-94B9-4DDE-9F42-A721311262B6}"/>
    <cellStyle name="Input 3 3 2 8 5" xfId="30832" xr:uid="{D15124B1-433E-41D7-8956-A8FA937B5444}"/>
    <cellStyle name="Input 3 3 2 8 5 2" xfId="30833" xr:uid="{C775B530-895F-4108-9FCD-0E0E5D3AAFE9}"/>
    <cellStyle name="Input 3 3 2 8 5 3" xfId="30834" xr:uid="{02A5396F-29B5-4B45-9967-4AE51A443F87}"/>
    <cellStyle name="Input 3 3 2 8 6" xfId="30835" xr:uid="{6103E815-CD7C-493E-9406-570DBDC412FB}"/>
    <cellStyle name="Input 3 3 2 8 6 2" xfId="30836" xr:uid="{84B76D70-2CE8-44CB-8735-4A22C07BA274}"/>
    <cellStyle name="Input 3 3 2 8 6 3" xfId="30837" xr:uid="{DE787B66-A128-40F1-8E48-D9FEF1CA1EBC}"/>
    <cellStyle name="Input 3 3 2 8 7" xfId="30838" xr:uid="{82ECA008-9C6C-4D85-B472-9303DCFC8853}"/>
    <cellStyle name="Input 3 3 2 8 8" xfId="30839" xr:uid="{738F0CD1-694E-4143-80A0-EB43F3C45BF0}"/>
    <cellStyle name="Input 3 3 2 9" xfId="30840" xr:uid="{4A5B448C-2335-4063-8228-86D9B09A161B}"/>
    <cellStyle name="Input 3 3 2 9 2" xfId="30841" xr:uid="{76FB2CBC-7A03-4422-92EC-6C943F894967}"/>
    <cellStyle name="Input 3 3 2 9 2 2" xfId="30842" xr:uid="{5D38E28B-5B6D-44C9-80CA-DFFA70893DD1}"/>
    <cellStyle name="Input 3 3 2 9 2 3" xfId="30843" xr:uid="{CA47763A-7429-4193-A999-11720FDE0F38}"/>
    <cellStyle name="Input 3 3 2 9 2 4" xfId="30844" xr:uid="{34F19660-F69F-4800-866C-EAF672FF3C45}"/>
    <cellStyle name="Input 3 3 2 9 2 5" xfId="30845" xr:uid="{53004400-E6A0-4C22-B53D-A4D105C7CE53}"/>
    <cellStyle name="Input 3 3 2 9 2 6" xfId="30846" xr:uid="{BA80FBE9-E45C-4441-BD9C-CC58A203F715}"/>
    <cellStyle name="Input 3 3 2 9 3" xfId="30847" xr:uid="{989E6BEE-436B-4A9E-9867-880D0FD7F625}"/>
    <cellStyle name="Input 3 3 2 9 3 2" xfId="30848" xr:uid="{132DA6D1-B4AA-4D2A-B295-077EF8568CCE}"/>
    <cellStyle name="Input 3 3 2 9 3 3" xfId="30849" xr:uid="{FF361AA8-ACE8-4C5D-8354-A730D843E611}"/>
    <cellStyle name="Input 3 3 2 9 4" xfId="30850" xr:uid="{2D66E373-240C-4934-9F67-9632E9B790E8}"/>
    <cellStyle name="Input 3 3 2 9 4 2" xfId="30851" xr:uid="{A11EBA8A-C502-4116-A33F-5B30D5E31A15}"/>
    <cellStyle name="Input 3 3 2 9 4 3" xfId="30852" xr:uid="{AEA55D9D-50EA-4093-8EC1-8C1517668C64}"/>
    <cellStyle name="Input 3 3 2 9 5" xfId="30853" xr:uid="{51F7D632-367E-47F9-9A2B-32E301CDFC03}"/>
    <cellStyle name="Input 3 3 2 9 5 2" xfId="30854" xr:uid="{5D7B5A69-28AB-47C9-BF36-8B64BB340729}"/>
    <cellStyle name="Input 3 3 2 9 5 3" xfId="30855" xr:uid="{9EC5BBE9-0ECA-42F2-BFFF-333FC8446248}"/>
    <cellStyle name="Input 3 3 2 9 6" xfId="30856" xr:uid="{4D9DC7BC-E75E-4F64-9E2F-BEC0D9341EDE}"/>
    <cellStyle name="Input 3 3 2 9 6 2" xfId="30857" xr:uid="{8B01A065-F5BB-40A3-BEF1-3016E0DBAFA7}"/>
    <cellStyle name="Input 3 3 2 9 6 3" xfId="30858" xr:uid="{C7191DB2-0F07-4B62-9329-DDE88E877332}"/>
    <cellStyle name="Input 3 3 2 9 7" xfId="30859" xr:uid="{F6490837-153C-446C-A4B0-6FE19A449D1D}"/>
    <cellStyle name="Input 3 3 2 9 8" xfId="30860" xr:uid="{7FC4F8C8-1D86-4637-827F-9FB5EFDEC147}"/>
    <cellStyle name="Input 3 3 20" xfId="30861" xr:uid="{F9FDECB8-C132-4D60-88DB-011ABF5ECD30}"/>
    <cellStyle name="Input 3 3 20 2" xfId="30862" xr:uid="{B4456A74-F8E6-40BD-A509-858FBF623D49}"/>
    <cellStyle name="Input 3 3 20 2 2" xfId="30863" xr:uid="{B41DA99C-4DFD-4A03-8CCA-CE8F8185230C}"/>
    <cellStyle name="Input 3 3 20 2 3" xfId="30864" xr:uid="{9DC4CEBB-F1EA-47C5-8875-DCFCFAB21131}"/>
    <cellStyle name="Input 3 3 20 2 4" xfId="30865" xr:uid="{5F2908C0-9311-4DA9-8AA9-08893ACF4149}"/>
    <cellStyle name="Input 3 3 20 2 5" xfId="30866" xr:uid="{AB455CFD-BFDF-40EE-A5FF-69561113DFCA}"/>
    <cellStyle name="Input 3 3 20 2 6" xfId="30867" xr:uid="{47957110-98C0-4832-A788-FFB280DDEA57}"/>
    <cellStyle name="Input 3 3 20 3" xfId="30868" xr:uid="{4E0ADD24-63AB-4191-9A56-FECB10688A2B}"/>
    <cellStyle name="Input 3 3 20 3 2" xfId="30869" xr:uid="{EDF9740A-1B56-4A69-92B3-6D72D7342F84}"/>
    <cellStyle name="Input 3 3 20 3 3" xfId="30870" xr:uid="{F69C2296-CB1A-4140-BCAE-150C48DD7C19}"/>
    <cellStyle name="Input 3 3 20 4" xfId="30871" xr:uid="{352E3420-E53D-4DA2-97B2-AD7B50AAF3CF}"/>
    <cellStyle name="Input 3 3 20 4 2" xfId="30872" xr:uid="{EA5EC432-3233-4E86-BBDE-EFE185444F2D}"/>
    <cellStyle name="Input 3 3 20 4 3" xfId="30873" xr:uid="{BDE169A2-DAE5-4E1F-B127-1A8688C57DAB}"/>
    <cellStyle name="Input 3 3 20 5" xfId="30874" xr:uid="{9E39201A-FE8F-4602-90F0-9924B99E0731}"/>
    <cellStyle name="Input 3 3 20 5 2" xfId="30875" xr:uid="{816EFE3F-8ED4-4C5A-A318-E4C1AC82D113}"/>
    <cellStyle name="Input 3 3 20 5 3" xfId="30876" xr:uid="{466F421D-2760-478C-95BB-8BE90F7D9FF6}"/>
    <cellStyle name="Input 3 3 20 6" xfId="30877" xr:uid="{C7766949-586B-454C-8B9F-28F7E9E28320}"/>
    <cellStyle name="Input 3 3 20 6 2" xfId="30878" xr:uid="{F7C70621-C595-4AEE-A152-CEEDBD826ED4}"/>
    <cellStyle name="Input 3 3 20 6 3" xfId="30879" xr:uid="{2FBC9557-5D3F-4B7A-BF68-DC560049AC8A}"/>
    <cellStyle name="Input 3 3 20 7" xfId="30880" xr:uid="{C653FCC9-3F24-4DB4-A8BB-65F84BDAB414}"/>
    <cellStyle name="Input 3 3 20 8" xfId="30881" xr:uid="{303A61A7-7AA3-448C-AA2E-5414134C403B}"/>
    <cellStyle name="Input 3 3 21" xfId="30882" xr:uid="{0D2594C5-5AD9-4B91-89AC-02126769566B}"/>
    <cellStyle name="Input 3 3 21 2" xfId="30883" xr:uid="{12EE439A-4BAF-41AF-B42E-4E9D45F4907C}"/>
    <cellStyle name="Input 3 3 21 2 2" xfId="30884" xr:uid="{8CF8B82D-9AC9-40D4-9DBA-D6F52ED70BA2}"/>
    <cellStyle name="Input 3 3 21 2 3" xfId="30885" xr:uid="{D83B0551-8200-44F3-A9CC-288EB183771F}"/>
    <cellStyle name="Input 3 3 21 2 4" xfId="30886" xr:uid="{E8468D30-2FA5-4EE3-9F97-606C951DE7CA}"/>
    <cellStyle name="Input 3 3 21 2 5" xfId="30887" xr:uid="{4B87302E-4EFC-4F0C-8E25-C62873F57FB6}"/>
    <cellStyle name="Input 3 3 21 2 6" xfId="30888" xr:uid="{D2030061-89FC-415D-8811-A929D47359AA}"/>
    <cellStyle name="Input 3 3 21 3" xfId="30889" xr:uid="{821BA037-F5A1-4BB1-B467-1EFDEF1C8005}"/>
    <cellStyle name="Input 3 3 21 3 2" xfId="30890" xr:uid="{99274F16-1367-434C-ADB6-23B785CCB299}"/>
    <cellStyle name="Input 3 3 21 3 3" xfId="30891" xr:uid="{F0E28810-1CCB-403C-94DA-B34A6D5B594B}"/>
    <cellStyle name="Input 3 3 21 4" xfId="30892" xr:uid="{394F3BBC-AA1B-47ED-81D0-56D8CAFE205D}"/>
    <cellStyle name="Input 3 3 21 4 2" xfId="30893" xr:uid="{DA7FDFAE-999B-4E5B-B539-FAADBB6C132A}"/>
    <cellStyle name="Input 3 3 21 4 3" xfId="30894" xr:uid="{33EDB71A-A394-4DE5-B761-82F832FFA9FF}"/>
    <cellStyle name="Input 3 3 21 5" xfId="30895" xr:uid="{E69615B8-3EFF-4727-811A-61CEDA32FEF3}"/>
    <cellStyle name="Input 3 3 21 5 2" xfId="30896" xr:uid="{A08B0CCD-14E8-45E2-AB45-BC4422F9810B}"/>
    <cellStyle name="Input 3 3 21 5 3" xfId="30897" xr:uid="{F69AB70E-B781-47EB-B384-9AB7A04224AF}"/>
    <cellStyle name="Input 3 3 21 6" xfId="30898" xr:uid="{9267A810-4ED0-43F4-BDE4-D251B378EF43}"/>
    <cellStyle name="Input 3 3 21 6 2" xfId="30899" xr:uid="{24853676-891E-4373-9200-C0DF724FEA36}"/>
    <cellStyle name="Input 3 3 21 6 3" xfId="30900" xr:uid="{49D7EB4E-8FC8-4E1D-8CB0-D769C4CCC258}"/>
    <cellStyle name="Input 3 3 21 7" xfId="30901" xr:uid="{0983F5A0-91E9-4F7A-B2D0-3063BFE61F8A}"/>
    <cellStyle name="Input 3 3 21 8" xfId="30902" xr:uid="{5AF48FA4-AEF9-4C3A-9AC2-565988CCA742}"/>
    <cellStyle name="Input 3 3 22" xfId="30903" xr:uid="{43664D30-49E8-4C1E-B9AE-E7754B8B5C3F}"/>
    <cellStyle name="Input 3 3 22 2" xfId="30904" xr:uid="{E8E54A0D-8F1E-443B-8F9A-963D68DD4E19}"/>
    <cellStyle name="Input 3 3 22 2 2" xfId="30905" xr:uid="{667C1133-51F6-4AD3-8C2E-254430275D6B}"/>
    <cellStyle name="Input 3 3 22 2 3" xfId="30906" xr:uid="{8D3397A4-F44C-4F89-9E3E-E8454C45D25C}"/>
    <cellStyle name="Input 3 3 22 2 4" xfId="30907" xr:uid="{909F3731-6D1C-4643-9B59-BC9393719835}"/>
    <cellStyle name="Input 3 3 22 2 5" xfId="30908" xr:uid="{DEB116FC-34FE-4D2E-8223-256E9354A7C2}"/>
    <cellStyle name="Input 3 3 22 2 6" xfId="30909" xr:uid="{09F71A2A-ED51-4A87-B527-3673FC235BED}"/>
    <cellStyle name="Input 3 3 22 3" xfId="30910" xr:uid="{4BA410C4-7FF5-41E6-9059-27E01129EB1C}"/>
    <cellStyle name="Input 3 3 22 3 2" xfId="30911" xr:uid="{33900059-4A6E-4F80-BE4A-A2B95826DDD0}"/>
    <cellStyle name="Input 3 3 22 3 3" xfId="30912" xr:uid="{5FF5DE89-6A7F-421C-8049-BDCEADDA2FDD}"/>
    <cellStyle name="Input 3 3 22 4" xfId="30913" xr:uid="{5EF7909B-2A9A-4751-8C3A-01DBB77F5B67}"/>
    <cellStyle name="Input 3 3 22 4 2" xfId="30914" xr:uid="{7EB5FE96-E791-41C6-B5FB-BE6F28FEE3B9}"/>
    <cellStyle name="Input 3 3 22 4 3" xfId="30915" xr:uid="{9FEC90F6-0200-4AFB-B848-54A1E8B9DE31}"/>
    <cellStyle name="Input 3 3 22 5" xfId="30916" xr:uid="{E9623006-55A1-41C8-9D32-F67F98460342}"/>
    <cellStyle name="Input 3 3 22 5 2" xfId="30917" xr:uid="{215EDEC5-4CDD-4185-A07F-BDA1BF987202}"/>
    <cellStyle name="Input 3 3 22 5 3" xfId="30918" xr:uid="{D496D308-B110-4C78-B20B-E9E8DAEF325A}"/>
    <cellStyle name="Input 3 3 22 6" xfId="30919" xr:uid="{0EC33ACE-29CD-4A7A-ADCB-1219BD0FB1C9}"/>
    <cellStyle name="Input 3 3 22 6 2" xfId="30920" xr:uid="{A77CEEC5-5A66-43A9-8EF4-05A486722634}"/>
    <cellStyle name="Input 3 3 22 6 3" xfId="30921" xr:uid="{F6AC65A8-7E05-4875-B8E5-4B839A61C168}"/>
    <cellStyle name="Input 3 3 22 7" xfId="30922" xr:uid="{1623AF8C-B0BC-48D0-9E53-97365D5EC067}"/>
    <cellStyle name="Input 3 3 22 8" xfId="30923" xr:uid="{2D479B3D-337E-4E59-97C9-B41D347BDDFE}"/>
    <cellStyle name="Input 3 3 23" xfId="30924" xr:uid="{51D52196-EC8B-4B61-9FE5-C67D9263E213}"/>
    <cellStyle name="Input 3 3 23 2" xfId="30925" xr:uid="{BB9C65C6-B1DD-4F62-AD25-5449E5B0381C}"/>
    <cellStyle name="Input 3 3 23 2 2" xfId="30926" xr:uid="{2DD102D5-3374-4BEB-80E3-7D50425E0643}"/>
    <cellStyle name="Input 3 3 23 2 3" xfId="30927" xr:uid="{25D7A897-6829-4E50-AB42-53CB9D05E4C5}"/>
    <cellStyle name="Input 3 3 23 2 4" xfId="30928" xr:uid="{900FC837-9656-403E-AE8F-748D502F6578}"/>
    <cellStyle name="Input 3 3 23 2 5" xfId="30929" xr:uid="{7482BFDB-01B9-4459-A1E8-DECD09FC154A}"/>
    <cellStyle name="Input 3 3 23 2 6" xfId="30930" xr:uid="{F462FAA9-87AA-47BA-83A3-934AA965B84E}"/>
    <cellStyle name="Input 3 3 23 3" xfId="30931" xr:uid="{FBBB6401-D89F-409B-8B2E-ADC8949D2CEB}"/>
    <cellStyle name="Input 3 3 23 3 2" xfId="30932" xr:uid="{84BE7E49-7644-4649-AFC6-9EC9FA228749}"/>
    <cellStyle name="Input 3 3 23 3 3" xfId="30933" xr:uid="{35005225-9A22-4BB3-80F2-B1FA9DDDBF54}"/>
    <cellStyle name="Input 3 3 23 4" xfId="30934" xr:uid="{FFBB5B77-0B1F-4619-9FA2-DCD1C6A11C53}"/>
    <cellStyle name="Input 3 3 23 4 2" xfId="30935" xr:uid="{E8F2B947-01B8-45E2-8D8B-727D9E008B4F}"/>
    <cellStyle name="Input 3 3 23 4 3" xfId="30936" xr:uid="{13993070-62CD-4930-BE68-D6A1994EF57F}"/>
    <cellStyle name="Input 3 3 23 5" xfId="30937" xr:uid="{C8F657B2-539C-4FB9-8A14-88F60F76602E}"/>
    <cellStyle name="Input 3 3 23 5 2" xfId="30938" xr:uid="{4D2964A5-A110-44FC-B2DE-DAEF355EEF4D}"/>
    <cellStyle name="Input 3 3 23 5 3" xfId="30939" xr:uid="{1B47879C-CBDB-4A9A-AEC5-26A3E0EE4027}"/>
    <cellStyle name="Input 3 3 23 6" xfId="30940" xr:uid="{076D4F68-B9D2-45BD-9494-40FFF6E5B0C3}"/>
    <cellStyle name="Input 3 3 23 6 2" xfId="30941" xr:uid="{8573A200-1FCC-443F-8CDA-39E3EEDBC874}"/>
    <cellStyle name="Input 3 3 23 6 3" xfId="30942" xr:uid="{6C3A099C-712D-47A3-8F97-C4C59BC04139}"/>
    <cellStyle name="Input 3 3 23 7" xfId="30943" xr:uid="{7E50A89B-CF1F-477C-9127-D6A41BD1298B}"/>
    <cellStyle name="Input 3 3 23 8" xfId="30944" xr:uid="{FAE3517E-8772-4E14-AFDB-84663A48239D}"/>
    <cellStyle name="Input 3 3 24" xfId="30945" xr:uid="{6692F596-6503-44BB-A4A2-BE9E0A2EEB0A}"/>
    <cellStyle name="Input 3 3 24 2" xfId="30946" xr:uid="{A5A18D4D-4787-462D-96EC-EC78406556A5}"/>
    <cellStyle name="Input 3 3 24 2 2" xfId="30947" xr:uid="{B0B90619-EC5B-44FE-AC04-B1D59B9DDED2}"/>
    <cellStyle name="Input 3 3 24 2 3" xfId="30948" xr:uid="{B5665122-007A-4501-B32F-A90AEB30A761}"/>
    <cellStyle name="Input 3 3 24 2 4" xfId="30949" xr:uid="{0BCD47F9-69A2-4446-9256-CFCBB5C72194}"/>
    <cellStyle name="Input 3 3 24 2 5" xfId="30950" xr:uid="{8BE93396-989B-430C-B109-CED4B778AF75}"/>
    <cellStyle name="Input 3 3 24 2 6" xfId="30951" xr:uid="{AE0F903E-0C3B-44DA-919E-8260CB981426}"/>
    <cellStyle name="Input 3 3 24 3" xfId="30952" xr:uid="{F93970DE-3D29-4E9A-BFC9-D461D3AC0766}"/>
    <cellStyle name="Input 3 3 24 3 2" xfId="30953" xr:uid="{932D9CDD-D5AE-4FBA-93F3-9456958ED82D}"/>
    <cellStyle name="Input 3 3 24 3 3" xfId="30954" xr:uid="{B416B44C-4AED-4EFA-8CB8-33FA65475F3C}"/>
    <cellStyle name="Input 3 3 24 4" xfId="30955" xr:uid="{B331034B-2634-4343-9E7E-2DD9F5B09EDE}"/>
    <cellStyle name="Input 3 3 24 4 2" xfId="30956" xr:uid="{84CCD16A-E58C-4348-B641-EE1D8B52CDC4}"/>
    <cellStyle name="Input 3 3 24 4 3" xfId="30957" xr:uid="{8F51616D-04CB-4D0A-AC46-E8CEB3710F95}"/>
    <cellStyle name="Input 3 3 24 5" xfId="30958" xr:uid="{E51CC8B7-FDC1-43D0-A734-72E785F8CCF9}"/>
    <cellStyle name="Input 3 3 24 5 2" xfId="30959" xr:uid="{94F58D2D-4953-4DFD-851B-9D38BDE6B03A}"/>
    <cellStyle name="Input 3 3 24 5 3" xfId="30960" xr:uid="{AD793B2A-E3D9-48F4-A93A-157365D0F30F}"/>
    <cellStyle name="Input 3 3 24 6" xfId="30961" xr:uid="{3BCF47A6-1AB2-426D-BC65-AD8D298F38A4}"/>
    <cellStyle name="Input 3 3 24 6 2" xfId="30962" xr:uid="{EF16EF11-AD78-4B40-9A26-56601D2C8706}"/>
    <cellStyle name="Input 3 3 24 6 3" xfId="30963" xr:uid="{472EF927-95C1-4A59-849C-4E3B42A804FD}"/>
    <cellStyle name="Input 3 3 24 7" xfId="30964" xr:uid="{E005F540-15FC-4634-8E62-0FAE14641AEF}"/>
    <cellStyle name="Input 3 3 24 8" xfId="30965" xr:uid="{89EE5B8C-8ED8-4170-93DC-B2C6F29BE4B7}"/>
    <cellStyle name="Input 3 3 25" xfId="30966" xr:uid="{58319CA9-AE45-49F9-A2D8-E637E07F0105}"/>
    <cellStyle name="Input 3 3 25 2" xfId="30967" xr:uid="{F5EDFACA-6766-4AF4-812C-39DA491A8F58}"/>
    <cellStyle name="Input 3 3 25 2 2" xfId="30968" xr:uid="{9568BF10-EAED-437C-A855-2F6003B8623C}"/>
    <cellStyle name="Input 3 3 25 2 3" xfId="30969" xr:uid="{5750D9A6-5E5E-4FDD-A02D-D5145308C2FC}"/>
    <cellStyle name="Input 3 3 25 2 4" xfId="30970" xr:uid="{A126CD70-73B1-4018-8E8C-35AF72ACCF65}"/>
    <cellStyle name="Input 3 3 25 2 5" xfId="30971" xr:uid="{4C234D54-2981-42A5-8F4B-70B6C3EDFB1C}"/>
    <cellStyle name="Input 3 3 25 2 6" xfId="30972" xr:uid="{59B3358C-45BD-420A-A2E7-E97325EF33E8}"/>
    <cellStyle name="Input 3 3 25 3" xfId="30973" xr:uid="{5DE26D96-B905-494B-8C61-AC01B190A1DC}"/>
    <cellStyle name="Input 3 3 25 3 2" xfId="30974" xr:uid="{96FBC884-5941-4B0D-AD6A-C9A900777961}"/>
    <cellStyle name="Input 3 3 25 3 3" xfId="30975" xr:uid="{E7683A88-2465-466B-BA4C-D7566118EF8E}"/>
    <cellStyle name="Input 3 3 25 4" xfId="30976" xr:uid="{FA1991DF-8C00-4F83-92D6-458996FD9C0E}"/>
    <cellStyle name="Input 3 3 25 4 2" xfId="30977" xr:uid="{FC98E2E1-D680-49BF-A8A4-843449E3C80C}"/>
    <cellStyle name="Input 3 3 25 4 3" xfId="30978" xr:uid="{CD5ABA83-F636-4BA2-8A08-D23C9BE63EC7}"/>
    <cellStyle name="Input 3 3 25 5" xfId="30979" xr:uid="{10D01D3D-CE54-42E6-BF01-A695B4F9D37D}"/>
    <cellStyle name="Input 3 3 25 5 2" xfId="30980" xr:uid="{58CD8C8F-1196-474D-B1EE-DA88C40BC536}"/>
    <cellStyle name="Input 3 3 25 5 3" xfId="30981" xr:uid="{8B5D5CAF-387A-435E-832F-EA5BF6BB07C9}"/>
    <cellStyle name="Input 3 3 25 6" xfId="30982" xr:uid="{8F913266-8377-4081-9185-6AA93A9F76AE}"/>
    <cellStyle name="Input 3 3 25 6 2" xfId="30983" xr:uid="{9FA141EA-FC52-4B98-BE98-A496AA6DB2CE}"/>
    <cellStyle name="Input 3 3 25 6 3" xfId="30984" xr:uid="{634840A9-1FD0-4948-A05F-7B902DA3A888}"/>
    <cellStyle name="Input 3 3 25 7" xfId="30985" xr:uid="{6E5FACC9-0749-48B4-AEDA-8288069C5027}"/>
    <cellStyle name="Input 3 3 25 8" xfId="30986" xr:uid="{52978906-F513-4D9B-AF7D-61DB5D389D5B}"/>
    <cellStyle name="Input 3 3 26" xfId="30987" xr:uid="{9BA235A3-A355-43C1-B75C-05B7A8FD25DC}"/>
    <cellStyle name="Input 3 3 26 2" xfId="30988" xr:uid="{B3B9A836-7154-41E1-9EFC-15D2B8F38D28}"/>
    <cellStyle name="Input 3 3 26 2 2" xfId="30989" xr:uid="{A7D51021-66E3-47D2-A789-3B0CD0CF3539}"/>
    <cellStyle name="Input 3 3 26 2 3" xfId="30990" xr:uid="{9D6046D2-93D8-42F9-94AC-7DD5FA2AD6A2}"/>
    <cellStyle name="Input 3 3 26 2 4" xfId="30991" xr:uid="{B8E12A03-567F-4AA6-8F89-4F0F9CBD6E64}"/>
    <cellStyle name="Input 3 3 26 2 5" xfId="30992" xr:uid="{30214C9A-1983-4422-837A-37B8E2EBE451}"/>
    <cellStyle name="Input 3 3 26 2 6" xfId="30993" xr:uid="{B5D0920A-84EF-4F23-B437-BB5992BFE706}"/>
    <cellStyle name="Input 3 3 26 3" xfId="30994" xr:uid="{D9BC2A33-7736-4F74-B5FC-BD598F496600}"/>
    <cellStyle name="Input 3 3 26 3 2" xfId="30995" xr:uid="{17BB4543-E5C2-4929-96AC-2C82A461C295}"/>
    <cellStyle name="Input 3 3 26 3 3" xfId="30996" xr:uid="{19B56EE8-09BE-4575-AE63-A0BD39AF8131}"/>
    <cellStyle name="Input 3 3 26 4" xfId="30997" xr:uid="{6EC05CFA-2193-442D-A9B4-2548F99AF57B}"/>
    <cellStyle name="Input 3 3 26 4 2" xfId="30998" xr:uid="{D0BA4450-3772-446C-8ED0-161ABF40FE1C}"/>
    <cellStyle name="Input 3 3 26 4 3" xfId="30999" xr:uid="{3B054124-CE78-4EED-AC01-DB43665ECF2C}"/>
    <cellStyle name="Input 3 3 26 5" xfId="31000" xr:uid="{38290854-4B35-4D51-BB1E-B2B9CF646B4D}"/>
    <cellStyle name="Input 3 3 26 5 2" xfId="31001" xr:uid="{A07148B3-CE7B-479B-BEF4-C9243AC1B750}"/>
    <cellStyle name="Input 3 3 26 5 3" xfId="31002" xr:uid="{7C33C468-C219-4BBB-91D9-D207179F9C59}"/>
    <cellStyle name="Input 3 3 26 6" xfId="31003" xr:uid="{D3B3F9E3-B614-4A93-94EF-AA502A69C2F2}"/>
    <cellStyle name="Input 3 3 26 6 2" xfId="31004" xr:uid="{A42F730A-2B00-4AF0-9689-058C0921E733}"/>
    <cellStyle name="Input 3 3 26 6 3" xfId="31005" xr:uid="{60D05DBB-110D-4A3D-8095-E6FEFD3DB9EB}"/>
    <cellStyle name="Input 3 3 26 7" xfId="31006" xr:uid="{D6E9E69C-C7A3-410F-82D5-7F028DD8DF17}"/>
    <cellStyle name="Input 3 3 26 8" xfId="31007" xr:uid="{3A6D8592-0A45-4504-8DFD-5254A2D88DF4}"/>
    <cellStyle name="Input 3 3 27" xfId="31008" xr:uid="{0EE3841F-03C9-49F8-95B3-4F8B70B733CB}"/>
    <cellStyle name="Input 3 3 27 2" xfId="31009" xr:uid="{A3D32EB6-1498-4714-AC8D-F55019974664}"/>
    <cellStyle name="Input 3 3 27 2 2" xfId="31010" xr:uid="{6862A078-889E-47B7-845B-FD907833C737}"/>
    <cellStyle name="Input 3 3 27 2 3" xfId="31011" xr:uid="{BB3A39C6-7065-40CF-BBB6-09E530D48EA0}"/>
    <cellStyle name="Input 3 3 27 2 4" xfId="31012" xr:uid="{D999E1EE-085B-4F78-87AE-F80772B9D761}"/>
    <cellStyle name="Input 3 3 27 2 5" xfId="31013" xr:uid="{F39287A8-7C51-4FF5-B66D-D03B9EB76617}"/>
    <cellStyle name="Input 3 3 27 2 6" xfId="31014" xr:uid="{66E51112-A0DE-4BAC-9DF9-A39154838507}"/>
    <cellStyle name="Input 3 3 27 3" xfId="31015" xr:uid="{AF248486-BDD9-4052-A20B-91A3378681AE}"/>
    <cellStyle name="Input 3 3 27 3 2" xfId="31016" xr:uid="{7CD3ADCB-180B-450D-A558-6EFEC812FF53}"/>
    <cellStyle name="Input 3 3 27 3 3" xfId="31017" xr:uid="{3C561752-2DD8-4711-94CC-5F221589790A}"/>
    <cellStyle name="Input 3 3 27 4" xfId="31018" xr:uid="{19B8DDF1-8A0B-486C-9EBE-BF48BFA4CB12}"/>
    <cellStyle name="Input 3 3 27 4 2" xfId="31019" xr:uid="{3A41902F-06A3-4404-B417-BC0BF6089885}"/>
    <cellStyle name="Input 3 3 27 4 3" xfId="31020" xr:uid="{62ED514D-17E4-40AD-84A5-24FC1C3FB767}"/>
    <cellStyle name="Input 3 3 27 5" xfId="31021" xr:uid="{A4354597-9DAF-45BC-918A-687CD9053959}"/>
    <cellStyle name="Input 3 3 27 5 2" xfId="31022" xr:uid="{E1FA5282-9204-4E66-97FD-0BB5E50AEE61}"/>
    <cellStyle name="Input 3 3 27 5 3" xfId="31023" xr:uid="{82EC466A-195E-435E-8A2D-DB3F6F0AB9FB}"/>
    <cellStyle name="Input 3 3 27 6" xfId="31024" xr:uid="{3A05FE0A-516C-4A8C-AA1D-44879FEAA56D}"/>
    <cellStyle name="Input 3 3 27 6 2" xfId="31025" xr:uid="{761D660A-B8AA-4413-93C5-84C4CD86683F}"/>
    <cellStyle name="Input 3 3 27 6 3" xfId="31026" xr:uid="{96538000-E595-4DB7-8D13-833D59B2A4AF}"/>
    <cellStyle name="Input 3 3 27 7" xfId="31027" xr:uid="{2C24A7ED-5680-4468-928B-0A1A3908A08C}"/>
    <cellStyle name="Input 3 3 27 8" xfId="31028" xr:uid="{62D4B91D-3DE3-47CE-8AE8-E4E0DE88AC71}"/>
    <cellStyle name="Input 3 3 28" xfId="31029" xr:uid="{BC515ABB-1D70-45BF-A16D-1A7966E3FAF5}"/>
    <cellStyle name="Input 3 3 28 2" xfId="31030" xr:uid="{77FBBB18-DE67-4A76-AA77-8249D34F2FA6}"/>
    <cellStyle name="Input 3 3 28 2 2" xfId="31031" xr:uid="{434CC95F-94FC-4232-B257-49F13471422E}"/>
    <cellStyle name="Input 3 3 28 2 3" xfId="31032" xr:uid="{A1FA0193-1BB8-4074-AEB4-5E550A66B10F}"/>
    <cellStyle name="Input 3 3 28 2 4" xfId="31033" xr:uid="{4B3E780D-1EEF-401C-AEDB-98022EECCA28}"/>
    <cellStyle name="Input 3 3 28 2 5" xfId="31034" xr:uid="{83C56BF2-1500-42BB-97A0-398773B4FC51}"/>
    <cellStyle name="Input 3 3 28 2 6" xfId="31035" xr:uid="{368EDA0A-EF50-4385-B5A7-B2299ED15266}"/>
    <cellStyle name="Input 3 3 28 3" xfId="31036" xr:uid="{10256855-4DA1-4069-8D05-4ACCE2C02EE1}"/>
    <cellStyle name="Input 3 3 28 3 2" xfId="31037" xr:uid="{A5F7D046-52CD-4F2E-B668-B57B238A8AAD}"/>
    <cellStyle name="Input 3 3 28 3 3" xfId="31038" xr:uid="{196FCF86-5E0D-4FC2-9799-79A2D8A1666F}"/>
    <cellStyle name="Input 3 3 28 4" xfId="31039" xr:uid="{17EA2E51-C2AA-48CC-B4BD-113A0845B512}"/>
    <cellStyle name="Input 3 3 28 4 2" xfId="31040" xr:uid="{91C12F8A-66FC-451B-AB7B-368E1910E8E7}"/>
    <cellStyle name="Input 3 3 28 4 3" xfId="31041" xr:uid="{27E8B88C-308F-49A9-BB2C-22501FD5E7BB}"/>
    <cellStyle name="Input 3 3 28 5" xfId="31042" xr:uid="{98D94A82-3D7D-4909-921D-5A63056401C6}"/>
    <cellStyle name="Input 3 3 28 5 2" xfId="31043" xr:uid="{308F7BB1-CFD8-4556-B4D6-D400F7CC6E0D}"/>
    <cellStyle name="Input 3 3 28 5 3" xfId="31044" xr:uid="{8567C199-811E-4E07-A016-D2B96E244326}"/>
    <cellStyle name="Input 3 3 28 6" xfId="31045" xr:uid="{DD85BE43-0582-48AE-ABF1-E57EA14C20FB}"/>
    <cellStyle name="Input 3 3 28 6 2" xfId="31046" xr:uid="{484DA530-85E7-47BE-B863-030AD0079D00}"/>
    <cellStyle name="Input 3 3 28 6 3" xfId="31047" xr:uid="{54AAF906-B413-440C-B18B-A6223DED2050}"/>
    <cellStyle name="Input 3 3 28 7" xfId="31048" xr:uid="{FDA2A268-F2AD-4A7F-86E3-E57812C46C41}"/>
    <cellStyle name="Input 3 3 28 8" xfId="31049" xr:uid="{5181E23A-C2CF-4454-869D-1B1F653EE34A}"/>
    <cellStyle name="Input 3 3 29" xfId="31050" xr:uid="{0F6AF3E5-9ED4-4C4C-9E9E-C33F255F9FB5}"/>
    <cellStyle name="Input 3 3 29 2" xfId="31051" xr:uid="{ABF5B337-3B89-443D-96CE-3B0363012011}"/>
    <cellStyle name="Input 3 3 29 2 2" xfId="31052" xr:uid="{A3C84D29-6ED3-476A-8C00-0F0A6A2F330D}"/>
    <cellStyle name="Input 3 3 29 2 3" xfId="31053" xr:uid="{6D8FB4F3-8360-4106-8821-A47B34F24F46}"/>
    <cellStyle name="Input 3 3 29 2 4" xfId="31054" xr:uid="{77E70EC3-6B58-465B-9AB5-DA56768F59EF}"/>
    <cellStyle name="Input 3 3 29 2 5" xfId="31055" xr:uid="{4D2FF702-16A2-4B33-A906-41F306380AEE}"/>
    <cellStyle name="Input 3 3 29 2 6" xfId="31056" xr:uid="{F2D4382B-69B3-4317-A580-40C0136A8D87}"/>
    <cellStyle name="Input 3 3 29 3" xfId="31057" xr:uid="{D8316838-932C-46B2-BA50-118515E0CB3B}"/>
    <cellStyle name="Input 3 3 29 3 2" xfId="31058" xr:uid="{472051D5-1854-4788-A7B1-9958E10D9417}"/>
    <cellStyle name="Input 3 3 29 3 3" xfId="31059" xr:uid="{5591A692-A958-4AC5-A600-3391972B88CE}"/>
    <cellStyle name="Input 3 3 29 4" xfId="31060" xr:uid="{381E5CA2-2605-49AF-8EE0-F0F4B2003363}"/>
    <cellStyle name="Input 3 3 29 4 2" xfId="31061" xr:uid="{9937DC5E-4C96-4A39-8D6D-962FB9D37C26}"/>
    <cellStyle name="Input 3 3 29 4 3" xfId="31062" xr:uid="{8215F85E-6915-4104-9CF6-736EC85FB4F5}"/>
    <cellStyle name="Input 3 3 29 5" xfId="31063" xr:uid="{DAC51F4B-2BCC-4CB3-BD44-50B12D425BCC}"/>
    <cellStyle name="Input 3 3 29 5 2" xfId="31064" xr:uid="{0536033C-1704-4D0B-A101-5ECCB83D07BA}"/>
    <cellStyle name="Input 3 3 29 5 3" xfId="31065" xr:uid="{21570519-B3A9-45FF-BC8A-BA6416DDCEDA}"/>
    <cellStyle name="Input 3 3 29 6" xfId="31066" xr:uid="{D6AE604B-AFC5-456F-86F6-602F14932B21}"/>
    <cellStyle name="Input 3 3 29 6 2" xfId="31067" xr:uid="{759464DD-C241-469E-BF47-28B99C23B802}"/>
    <cellStyle name="Input 3 3 29 6 3" xfId="31068" xr:uid="{E1FAFD6D-D3E3-4D34-A1BD-662B53B609D7}"/>
    <cellStyle name="Input 3 3 29 7" xfId="31069" xr:uid="{80191701-281B-4A8E-A3F9-BEFF5C8ACE62}"/>
    <cellStyle name="Input 3 3 29 8" xfId="31070" xr:uid="{DA96B1C9-54E8-4160-A701-1D11F5116D73}"/>
    <cellStyle name="Input 3 3 3" xfId="31071" xr:uid="{48D04921-FDAF-4974-9DC1-348408325905}"/>
    <cellStyle name="Input 3 3 3 2" xfId="31072" xr:uid="{529CFE6B-32B7-4C37-8336-F0E5E6D4835F}"/>
    <cellStyle name="Input 3 3 3 2 2" xfId="31073" xr:uid="{2D171F13-5B46-465C-B6EC-6B06B67551C7}"/>
    <cellStyle name="Input 3 3 3 2 3" xfId="31074" xr:uid="{B406A5F4-C1D8-4A35-9FC0-C78A14949426}"/>
    <cellStyle name="Input 3 3 3 2 4" xfId="31075" xr:uid="{9048E89C-4694-4495-807A-013C31E78431}"/>
    <cellStyle name="Input 3 3 3 2 5" xfId="31076" xr:uid="{8E6228FB-3503-45BA-9BC0-DFBCDB258004}"/>
    <cellStyle name="Input 3 3 3 2 6" xfId="31077" xr:uid="{0D8FB3BE-BEFE-4F75-B744-547BD80B2DAE}"/>
    <cellStyle name="Input 3 3 3 3" xfId="31078" xr:uid="{FD394A36-CD04-43FF-B87A-E6FBE4EBE62F}"/>
    <cellStyle name="Input 3 3 3 3 2" xfId="31079" xr:uid="{056C3018-BA05-4DE4-BB72-07F391B11C40}"/>
    <cellStyle name="Input 3 3 3 3 3" xfId="31080" xr:uid="{C0231A4A-6E3C-40D5-A546-EA8CC368DBB3}"/>
    <cellStyle name="Input 3 3 3 4" xfId="31081" xr:uid="{89B92D1C-040D-463E-9C0C-C3A4BD648F55}"/>
    <cellStyle name="Input 3 3 3 4 2" xfId="31082" xr:uid="{B1AE8558-1A24-4356-B12F-11CAFA3B505D}"/>
    <cellStyle name="Input 3 3 3 4 3" xfId="31083" xr:uid="{64818A99-4C01-4949-8A2C-E4717E9E6188}"/>
    <cellStyle name="Input 3 3 3 5" xfId="31084" xr:uid="{16A2EB64-F5A8-437F-B431-D6D20893FE9C}"/>
    <cellStyle name="Input 3 3 3 5 2" xfId="31085" xr:uid="{FAB7D03F-DE21-4C1A-86D0-8414B5624323}"/>
    <cellStyle name="Input 3 3 3 5 3" xfId="31086" xr:uid="{B85E82F9-D8B9-46E3-8A58-7D711596D5A7}"/>
    <cellStyle name="Input 3 3 3 6" xfId="31087" xr:uid="{156D355D-7E37-46D0-8C11-5F5D62CD6A18}"/>
    <cellStyle name="Input 3 3 3 6 2" xfId="31088" xr:uid="{35BD52B2-CC1F-4ED8-B8C6-0EDAC98A1867}"/>
    <cellStyle name="Input 3 3 3 6 3" xfId="31089" xr:uid="{C407464D-7E03-46B5-9A7A-BFA7063CF1CF}"/>
    <cellStyle name="Input 3 3 3 7" xfId="31090" xr:uid="{B931B8D9-3C6F-4C4B-B7DA-591C56074022}"/>
    <cellStyle name="Input 3 3 3 8" xfId="31091" xr:uid="{05464C55-94B5-44F9-AAFE-6BA848C7621D}"/>
    <cellStyle name="Input 3 3 30" xfId="31092" xr:uid="{05AF3561-7781-4F3F-81D8-F00A77CA3E2D}"/>
    <cellStyle name="Input 3 3 30 2" xfId="31093" xr:uid="{CC633E39-ADE1-4804-ADC7-89698D69663A}"/>
    <cellStyle name="Input 3 3 30 2 2" xfId="31094" xr:uid="{C2970722-A331-46DE-B138-1DB4B925FA9F}"/>
    <cellStyle name="Input 3 3 30 2 3" xfId="31095" xr:uid="{D28A3E61-16DD-4FD0-A350-41E6A6240894}"/>
    <cellStyle name="Input 3 3 30 2 4" xfId="31096" xr:uid="{B90EB4AC-50CA-431D-8DB3-C629A6441920}"/>
    <cellStyle name="Input 3 3 30 2 5" xfId="31097" xr:uid="{29C1AFDE-230A-419D-B545-83FB328D9EAC}"/>
    <cellStyle name="Input 3 3 30 2 6" xfId="31098" xr:uid="{8C7DFE92-5B19-4FBC-9292-BC575BB5CDEE}"/>
    <cellStyle name="Input 3 3 30 3" xfId="31099" xr:uid="{F66DA042-938A-46F3-B22E-2D567AF29163}"/>
    <cellStyle name="Input 3 3 30 3 2" xfId="31100" xr:uid="{2E885E53-0A6B-43D7-A366-7ED6C2E66666}"/>
    <cellStyle name="Input 3 3 30 3 3" xfId="31101" xr:uid="{A8048C20-2E57-4AB5-9A4A-D7872D25D955}"/>
    <cellStyle name="Input 3 3 30 4" xfId="31102" xr:uid="{1C6D6455-FA62-4069-B02F-3BED6C34692C}"/>
    <cellStyle name="Input 3 3 30 4 2" xfId="31103" xr:uid="{C801D7F2-E549-4780-8448-631409F85F7B}"/>
    <cellStyle name="Input 3 3 30 4 3" xfId="31104" xr:uid="{621DAFB1-2DEB-4FCF-A28A-74AF248D8CBA}"/>
    <cellStyle name="Input 3 3 30 5" xfId="31105" xr:uid="{489B1724-793F-456C-9F55-3837993BA671}"/>
    <cellStyle name="Input 3 3 30 5 2" xfId="31106" xr:uid="{559F84CF-2B29-4085-85F9-75668D8DBCE5}"/>
    <cellStyle name="Input 3 3 30 5 3" xfId="31107" xr:uid="{710C1C71-7640-4A03-8DE9-4683BFAEE4B0}"/>
    <cellStyle name="Input 3 3 30 6" xfId="31108" xr:uid="{799D92DE-1491-4035-AE4B-EA8D71718F46}"/>
    <cellStyle name="Input 3 3 30 6 2" xfId="31109" xr:uid="{A04AAFE2-4803-442A-8BC2-61CC64613A3F}"/>
    <cellStyle name="Input 3 3 30 6 3" xfId="31110" xr:uid="{0C6CE643-325A-4141-9DD0-ED6BE69AC334}"/>
    <cellStyle name="Input 3 3 30 7" xfId="31111" xr:uid="{615DC05B-CA4D-4F2F-B033-08846BC31A2D}"/>
    <cellStyle name="Input 3 3 30 8" xfId="31112" xr:uid="{9E95D1F2-E7CF-473F-A876-DEC852E232C6}"/>
    <cellStyle name="Input 3 3 31" xfId="31113" xr:uid="{3B698F7F-7D83-4CAC-8B99-BA08B0F99BB1}"/>
    <cellStyle name="Input 3 3 31 2" xfId="31114" xr:uid="{7A6D2BC6-DE52-4DC1-A09B-8EA59D4FC6BE}"/>
    <cellStyle name="Input 3 3 31 2 2" xfId="31115" xr:uid="{7A5B02A7-1FF6-4F8B-85E5-6F5090AAA68A}"/>
    <cellStyle name="Input 3 3 31 2 3" xfId="31116" xr:uid="{4D20283F-2215-4C10-B03A-953ACB35354D}"/>
    <cellStyle name="Input 3 3 31 2 4" xfId="31117" xr:uid="{67D1E1EE-F79B-49AB-8A3C-7E421F2CADC9}"/>
    <cellStyle name="Input 3 3 31 2 5" xfId="31118" xr:uid="{77AC7FE7-696E-4DDD-AA3C-2CF657DC1CCC}"/>
    <cellStyle name="Input 3 3 31 2 6" xfId="31119" xr:uid="{28F182D6-CBED-43B2-8ED5-FAE952269ACC}"/>
    <cellStyle name="Input 3 3 31 3" xfId="31120" xr:uid="{D022F30D-94BD-4091-A93C-390E0867A9D2}"/>
    <cellStyle name="Input 3 3 31 3 2" xfId="31121" xr:uid="{4973E624-91C1-4DA3-AC11-4C702A2D94D0}"/>
    <cellStyle name="Input 3 3 31 3 3" xfId="31122" xr:uid="{3AB80F0F-CD4B-42A7-BCD0-5D12572D883E}"/>
    <cellStyle name="Input 3 3 31 4" xfId="31123" xr:uid="{D07F4907-F8CD-470F-9248-2D395EB64588}"/>
    <cellStyle name="Input 3 3 31 4 2" xfId="31124" xr:uid="{E00063FD-6E93-472A-A169-9DF91B49C862}"/>
    <cellStyle name="Input 3 3 31 4 3" xfId="31125" xr:uid="{5EB9CF90-C22E-4EBD-A3C9-7882E7A107BF}"/>
    <cellStyle name="Input 3 3 31 5" xfId="31126" xr:uid="{73F11EAD-2F59-4458-B8ED-8677540B1289}"/>
    <cellStyle name="Input 3 3 31 5 2" xfId="31127" xr:uid="{0DA60529-C67B-41AC-9CE0-EB99B3C9F2FF}"/>
    <cellStyle name="Input 3 3 31 5 3" xfId="31128" xr:uid="{6D589EE8-8E48-42D6-87D3-5D7313C14BBC}"/>
    <cellStyle name="Input 3 3 31 6" xfId="31129" xr:uid="{CD459623-EABB-43B5-96E2-8172018113DB}"/>
    <cellStyle name="Input 3 3 31 6 2" xfId="31130" xr:uid="{4188F1DD-602B-4E50-87B5-66880BD21FD3}"/>
    <cellStyle name="Input 3 3 31 6 3" xfId="31131" xr:uid="{F66EB78A-9FFB-4345-9309-95A8C5315E21}"/>
    <cellStyle name="Input 3 3 31 7" xfId="31132" xr:uid="{FF3CA633-F003-4314-99BC-E06C3D62819E}"/>
    <cellStyle name="Input 3 3 31 8" xfId="31133" xr:uid="{DC58364D-63E4-4316-8095-04176A62688A}"/>
    <cellStyle name="Input 3 3 32" xfId="31134" xr:uid="{BCB6ED2D-D024-4EA0-8609-62F1125AFD2F}"/>
    <cellStyle name="Input 3 3 32 2" xfId="31135" xr:uid="{4E39EDCA-6221-48FB-BE69-AE39B973A8E3}"/>
    <cellStyle name="Input 3 3 32 2 2" xfId="31136" xr:uid="{74AECA64-4580-4528-9C39-966E7F964225}"/>
    <cellStyle name="Input 3 3 32 2 3" xfId="31137" xr:uid="{A0A538B3-BA98-474F-B0BE-173B7EDB1052}"/>
    <cellStyle name="Input 3 3 32 2 4" xfId="31138" xr:uid="{42C7A82B-8483-4FDC-BDFD-677EECA7F6F2}"/>
    <cellStyle name="Input 3 3 32 2 5" xfId="31139" xr:uid="{0D5077D1-F67A-4216-AF76-9700C9EBEF6E}"/>
    <cellStyle name="Input 3 3 32 2 6" xfId="31140" xr:uid="{55A3284E-6F99-41C8-9664-CDA30D666255}"/>
    <cellStyle name="Input 3 3 32 3" xfId="31141" xr:uid="{2DB52D30-BD51-4BF6-88A5-FD04DACD4D84}"/>
    <cellStyle name="Input 3 3 32 3 2" xfId="31142" xr:uid="{E6F11E1A-1B58-4E05-86B1-92992CA55851}"/>
    <cellStyle name="Input 3 3 32 3 3" xfId="31143" xr:uid="{3524350C-C657-42EE-945B-01626462A58D}"/>
    <cellStyle name="Input 3 3 32 4" xfId="31144" xr:uid="{598152D9-8B2F-4E34-B3E9-5DCEC07C34AE}"/>
    <cellStyle name="Input 3 3 32 4 2" xfId="31145" xr:uid="{55B4C1A3-4878-4482-9E62-471812104734}"/>
    <cellStyle name="Input 3 3 32 4 3" xfId="31146" xr:uid="{63C6EC29-9EF6-40B3-8331-E6C7F5AA8A74}"/>
    <cellStyle name="Input 3 3 32 5" xfId="31147" xr:uid="{6B130DC0-615E-4D0C-B59B-E4B4BB17AE3C}"/>
    <cellStyle name="Input 3 3 32 5 2" xfId="31148" xr:uid="{89870024-DBA6-439C-97FB-54F15E21EA55}"/>
    <cellStyle name="Input 3 3 32 5 3" xfId="31149" xr:uid="{1AB642ED-44E5-42C7-87A0-83B9DB10C381}"/>
    <cellStyle name="Input 3 3 32 6" xfId="31150" xr:uid="{B15DE40D-CC2B-4D27-9112-07CA9140F6E1}"/>
    <cellStyle name="Input 3 3 32 6 2" xfId="31151" xr:uid="{10E83B6A-60E2-4E53-B364-6B7774B48AE0}"/>
    <cellStyle name="Input 3 3 32 6 3" xfId="31152" xr:uid="{AE4709A1-FABF-488B-B01E-76DF93C684F9}"/>
    <cellStyle name="Input 3 3 32 7" xfId="31153" xr:uid="{14AB67C2-6608-4C3A-8CB7-E785001CFD46}"/>
    <cellStyle name="Input 3 3 32 8" xfId="31154" xr:uid="{E97E8EE6-9785-4E89-B4F1-E8A60031DCEF}"/>
    <cellStyle name="Input 3 3 33" xfId="31155" xr:uid="{A69D66B2-3298-4854-90A6-0A867519A469}"/>
    <cellStyle name="Input 3 3 33 2" xfId="31156" xr:uid="{1C6C7FD0-5AD3-49FE-A653-FD5073CCDD49}"/>
    <cellStyle name="Input 3 3 33 2 2" xfId="31157" xr:uid="{39FAAF73-7C9A-442B-90B8-4BB4C5195B90}"/>
    <cellStyle name="Input 3 3 33 2 3" xfId="31158" xr:uid="{7C5D2AEA-92B3-465D-9435-D83CAD7D58A4}"/>
    <cellStyle name="Input 3 3 33 2 4" xfId="31159" xr:uid="{9F8EAAD3-2B9C-430B-B398-D0C97E2A3832}"/>
    <cellStyle name="Input 3 3 33 2 5" xfId="31160" xr:uid="{967663DC-768A-4202-A37D-7DBC3C2DF90D}"/>
    <cellStyle name="Input 3 3 33 2 6" xfId="31161" xr:uid="{436CA9C6-4431-4EC1-BCC5-1A4308901183}"/>
    <cellStyle name="Input 3 3 33 3" xfId="31162" xr:uid="{3295FB3F-8F7B-4438-ACD6-B33753498603}"/>
    <cellStyle name="Input 3 3 33 3 2" xfId="31163" xr:uid="{4A8925D2-6144-4739-A6FC-DF171BC957F6}"/>
    <cellStyle name="Input 3 3 33 3 3" xfId="31164" xr:uid="{B772603C-8F43-4F56-977E-D5E0F4099A39}"/>
    <cellStyle name="Input 3 3 33 4" xfId="31165" xr:uid="{373C711E-A545-498D-9B43-3CAD39A4E86C}"/>
    <cellStyle name="Input 3 3 33 4 2" xfId="31166" xr:uid="{A83606A8-6C71-4CF6-8F9E-43CD8964A076}"/>
    <cellStyle name="Input 3 3 33 4 3" xfId="31167" xr:uid="{495FA028-B7EC-4BD1-B5B3-23BBE3707E9E}"/>
    <cellStyle name="Input 3 3 33 5" xfId="31168" xr:uid="{57CDCE4B-A8F5-4C4E-905F-7A1D6E6CC6AF}"/>
    <cellStyle name="Input 3 3 33 5 2" xfId="31169" xr:uid="{4DCA3EEB-8FDE-47EF-978F-33EC0C94C7AA}"/>
    <cellStyle name="Input 3 3 33 5 3" xfId="31170" xr:uid="{35EBDE96-91DF-4E76-98A1-CB8C958D1188}"/>
    <cellStyle name="Input 3 3 33 6" xfId="31171" xr:uid="{A04BCB4D-99AA-45EA-A1A9-C3AA703DB924}"/>
    <cellStyle name="Input 3 3 33 6 2" xfId="31172" xr:uid="{A77412B2-7BEB-4F9C-8A6F-43F1F61D30A8}"/>
    <cellStyle name="Input 3 3 33 6 3" xfId="31173" xr:uid="{703CB1ED-DCC9-4CD1-AB7C-0ECC907D198F}"/>
    <cellStyle name="Input 3 3 33 7" xfId="31174" xr:uid="{2900E1A3-9B8B-4EB8-82A0-928733094E1E}"/>
    <cellStyle name="Input 3 3 33 8" xfId="31175" xr:uid="{229426A8-115C-44E1-8C7E-554FD0113834}"/>
    <cellStyle name="Input 3 3 34" xfId="31176" xr:uid="{A08AF99C-93F8-4CCA-A16B-F8F83AFC7713}"/>
    <cellStyle name="Input 3 3 34 2" xfId="31177" xr:uid="{208B6AC8-8A6E-4FB7-BF39-E82D4DE185B8}"/>
    <cellStyle name="Input 3 3 34 2 2" xfId="31178" xr:uid="{84A182F1-83C3-459C-9CE2-C241FA07A1CA}"/>
    <cellStyle name="Input 3 3 34 2 3" xfId="31179" xr:uid="{2E1647F0-5FC1-4363-BAA2-3157497B1A14}"/>
    <cellStyle name="Input 3 3 34 2 4" xfId="31180" xr:uid="{ABB994BE-9669-4B04-ADD8-C2ABEA762CDB}"/>
    <cellStyle name="Input 3 3 34 2 5" xfId="31181" xr:uid="{2BD61DCE-6840-4742-A5D7-F60E2F9A5224}"/>
    <cellStyle name="Input 3 3 34 2 6" xfId="31182" xr:uid="{CCA3B330-473C-4A84-9B09-75CE72314EEA}"/>
    <cellStyle name="Input 3 3 34 3" xfId="31183" xr:uid="{F1076C34-3610-40BD-918A-6C9586181520}"/>
    <cellStyle name="Input 3 3 34 3 2" xfId="31184" xr:uid="{E25F4B8A-6627-4550-96B4-49F431C26435}"/>
    <cellStyle name="Input 3 3 34 3 3" xfId="31185" xr:uid="{043B6B01-4ED0-4434-B577-640A1281C9D9}"/>
    <cellStyle name="Input 3 3 34 4" xfId="31186" xr:uid="{0C8D8C8B-7519-4A87-AE4E-685CE9DF7782}"/>
    <cellStyle name="Input 3 3 34 4 2" xfId="31187" xr:uid="{E8408014-D73C-4B49-A1F3-A49D52EF0098}"/>
    <cellStyle name="Input 3 3 34 4 3" xfId="31188" xr:uid="{26659958-EFAF-44DD-AD63-9A2C6E34E730}"/>
    <cellStyle name="Input 3 3 34 5" xfId="31189" xr:uid="{041ED0CF-B640-4D92-8976-FD88FBD6D23A}"/>
    <cellStyle name="Input 3 3 34 5 2" xfId="31190" xr:uid="{B9522F89-C426-4243-898A-7137A311780D}"/>
    <cellStyle name="Input 3 3 34 5 3" xfId="31191" xr:uid="{66E12D76-12D0-430B-9E42-DF3A3852BE10}"/>
    <cellStyle name="Input 3 3 34 6" xfId="31192" xr:uid="{8493EA46-7AD9-4284-AD2D-C80A8171877F}"/>
    <cellStyle name="Input 3 3 34 6 2" xfId="31193" xr:uid="{9DECCDA4-E0C5-4564-B05F-1140395A96F2}"/>
    <cellStyle name="Input 3 3 34 6 3" xfId="31194" xr:uid="{20A8BCD6-25A2-433C-BD9A-DA5FCA4D9E14}"/>
    <cellStyle name="Input 3 3 34 7" xfId="31195" xr:uid="{13B4FCA3-68FC-480C-AC51-C904FD717389}"/>
    <cellStyle name="Input 3 3 34 8" xfId="31196" xr:uid="{A9D94510-5908-42E6-9532-C661CE86F5E4}"/>
    <cellStyle name="Input 3 3 35" xfId="31197" xr:uid="{0B82DADE-FF63-41B7-B714-A9603E4D864C}"/>
    <cellStyle name="Input 3 3 35 2" xfId="31198" xr:uid="{498C015D-0E26-4DF7-9DE7-50A78A8D54FB}"/>
    <cellStyle name="Input 3 3 35 2 2" xfId="31199" xr:uid="{685F0A2A-DE0F-4DBD-A86F-D57D042F1B07}"/>
    <cellStyle name="Input 3 3 35 2 3" xfId="31200" xr:uid="{1822B294-E37D-4F8D-8838-6609A5C4642A}"/>
    <cellStyle name="Input 3 3 35 2 4" xfId="31201" xr:uid="{12657228-891D-42A6-BEFC-4ED6F38D36D8}"/>
    <cellStyle name="Input 3 3 35 2 5" xfId="31202" xr:uid="{F3CB2317-8AC8-4506-AD87-9C7D459361C1}"/>
    <cellStyle name="Input 3 3 35 2 6" xfId="31203" xr:uid="{A9C72660-491B-4A6E-B192-EE8DD1A2BB63}"/>
    <cellStyle name="Input 3 3 35 3" xfId="31204" xr:uid="{5746B243-DB11-47D9-AABE-A6ECD35DC76A}"/>
    <cellStyle name="Input 3 3 35 3 2" xfId="31205" xr:uid="{990A89A9-B2F8-4188-8284-21145858E2CC}"/>
    <cellStyle name="Input 3 3 35 3 3" xfId="31206" xr:uid="{D9E22615-A8A4-4911-B6F9-3F4C3E3D9C2B}"/>
    <cellStyle name="Input 3 3 35 4" xfId="31207" xr:uid="{BEFAA298-105F-4130-AE34-EC5948E218DA}"/>
    <cellStyle name="Input 3 3 35 4 2" xfId="31208" xr:uid="{A6D26275-FC03-45F8-8E69-389107F077DF}"/>
    <cellStyle name="Input 3 3 35 4 3" xfId="31209" xr:uid="{F755F85D-986B-4DA9-8F46-C838D29D84F6}"/>
    <cellStyle name="Input 3 3 35 5" xfId="31210" xr:uid="{DA0DDD5C-C3A0-468A-9FB7-46C2F5727BED}"/>
    <cellStyle name="Input 3 3 35 5 2" xfId="31211" xr:uid="{9D915A9B-1B9B-404F-B8BB-C96C5E09CE54}"/>
    <cellStyle name="Input 3 3 35 5 3" xfId="31212" xr:uid="{F5A8A671-9F7B-457E-BE3A-85E8275A3CE0}"/>
    <cellStyle name="Input 3 3 35 6" xfId="31213" xr:uid="{F4F81BE1-9656-4E6F-82C7-342B18817B7E}"/>
    <cellStyle name="Input 3 3 35 6 2" xfId="31214" xr:uid="{7A5BC96B-3475-4CA9-9C80-E5F2E2F7C8A6}"/>
    <cellStyle name="Input 3 3 35 6 3" xfId="31215" xr:uid="{436AE658-953F-4A09-82FE-6F788FDC0EDE}"/>
    <cellStyle name="Input 3 3 35 7" xfId="31216" xr:uid="{8E65176C-FD84-4B8B-A7BF-9257B668A036}"/>
    <cellStyle name="Input 3 3 35 8" xfId="31217" xr:uid="{BCBC900D-3804-4216-B045-C8A816880AC0}"/>
    <cellStyle name="Input 3 3 36" xfId="31218" xr:uid="{D2DA9692-0C0B-478A-A326-A4BCE9ECD455}"/>
    <cellStyle name="Input 3 3 36 2" xfId="31219" xr:uid="{3148EEF1-C153-433B-B65B-063C7B49104F}"/>
    <cellStyle name="Input 3 3 36 3" xfId="31220" xr:uid="{1A0A3F02-CE2E-49E1-B9DB-7AC5A2C1D9FE}"/>
    <cellStyle name="Input 3 3 36 4" xfId="31221" xr:uid="{EBBD3A79-C3F2-4FBF-9596-495C99DCDF5D}"/>
    <cellStyle name="Input 3 3 36 5" xfId="31222" xr:uid="{78EF9C14-C2D4-4781-BC6E-2DE17C6B88C9}"/>
    <cellStyle name="Input 3 3 36 6" xfId="31223" xr:uid="{F8EED6A0-D089-40CA-B019-EDC5B11FC0ED}"/>
    <cellStyle name="Input 3 3 37" xfId="31224" xr:uid="{6D83779F-E9BC-48AD-9345-3F4F10E4699C}"/>
    <cellStyle name="Input 3 3 37 2" xfId="31225" xr:uid="{58E59514-22DA-4186-9DE2-722FD0D6F8C7}"/>
    <cellStyle name="Input 3 3 37 3" xfId="31226" xr:uid="{E91735F3-4716-4445-A2A2-B17458A82767}"/>
    <cellStyle name="Input 3 3 37 4" xfId="31227" xr:uid="{8730E144-EA1A-4AE1-ABAE-5277D814795A}"/>
    <cellStyle name="Input 3 3 37 5" xfId="31228" xr:uid="{B3FAD4D3-8E8D-4B29-AFCF-A75894E3B883}"/>
    <cellStyle name="Input 3 3 37 6" xfId="31229" xr:uid="{095C045A-8C56-41D2-8594-ADFD38DAD776}"/>
    <cellStyle name="Input 3 3 38" xfId="31230" xr:uid="{2428D0A7-C372-4625-AF39-2DE7DF3F28A9}"/>
    <cellStyle name="Input 3 3 38 2" xfId="31231" xr:uid="{97803F4F-C104-4754-A3ED-B1899B926E87}"/>
    <cellStyle name="Input 3 3 38 3" xfId="31232" xr:uid="{9F5083F2-A748-41C1-9A92-71B5ABD99EB3}"/>
    <cellStyle name="Input 3 3 39" xfId="31233" xr:uid="{837662A5-285B-4DC3-A4EB-BA39C65AEC61}"/>
    <cellStyle name="Input 3 3 39 2" xfId="31234" xr:uid="{8F9B7E0D-DC17-45AB-BFDB-0D7C381BFAE9}"/>
    <cellStyle name="Input 3 3 39 3" xfId="31235" xr:uid="{4DE74187-6089-4A3C-B544-7BDFC7D49A9C}"/>
    <cellStyle name="Input 3 3 4" xfId="31236" xr:uid="{EC6152C1-02C6-4C12-BCA3-EFD30DA95318}"/>
    <cellStyle name="Input 3 3 4 2" xfId="31237" xr:uid="{9BE0C4F2-D609-4B81-8457-F2E6E95F7A8F}"/>
    <cellStyle name="Input 3 3 4 2 2" xfId="31238" xr:uid="{FB4B5C1F-8C99-4FD8-9D55-E9DF24DBF45F}"/>
    <cellStyle name="Input 3 3 4 2 3" xfId="31239" xr:uid="{42950029-95EE-4E8E-ABFD-F38E7D685317}"/>
    <cellStyle name="Input 3 3 4 2 4" xfId="31240" xr:uid="{20BD9434-FCF0-4AB8-96D4-AFBF242D37E0}"/>
    <cellStyle name="Input 3 3 4 2 5" xfId="31241" xr:uid="{B1FB3599-8BFF-47CE-943C-24015D64262A}"/>
    <cellStyle name="Input 3 3 4 2 6" xfId="31242" xr:uid="{0B2A74DA-9F38-4416-8A41-F640C39F4BF7}"/>
    <cellStyle name="Input 3 3 4 3" xfId="31243" xr:uid="{B7283D5E-EEF0-450F-9D63-2744E9C826B2}"/>
    <cellStyle name="Input 3 3 4 3 2" xfId="31244" xr:uid="{6C9AA2E9-5DC2-483D-A01A-A280709C6138}"/>
    <cellStyle name="Input 3 3 4 3 3" xfId="31245" xr:uid="{4EF4F49E-9C65-4A70-9C3B-46C78F6B8E9A}"/>
    <cellStyle name="Input 3 3 4 4" xfId="31246" xr:uid="{C67569DA-4DE6-4A19-9D21-F7A3B26C0C44}"/>
    <cellStyle name="Input 3 3 4 4 2" xfId="31247" xr:uid="{00469658-68D2-44CA-92AA-BF53A0C34451}"/>
    <cellStyle name="Input 3 3 4 4 3" xfId="31248" xr:uid="{CE1C377F-EA74-494A-890F-CB1AFB9C4021}"/>
    <cellStyle name="Input 3 3 4 5" xfId="31249" xr:uid="{D7501B35-7AB3-44A5-B57C-799F520D6E7A}"/>
    <cellStyle name="Input 3 3 4 5 2" xfId="31250" xr:uid="{8442F690-EC75-4047-A47F-55439AB44E0F}"/>
    <cellStyle name="Input 3 3 4 5 3" xfId="31251" xr:uid="{5E89829A-10E6-43C1-9CDA-6B8BE1D67857}"/>
    <cellStyle name="Input 3 3 4 6" xfId="31252" xr:uid="{16C3ACCC-1B2C-4DE1-B7EF-E072C36013CF}"/>
    <cellStyle name="Input 3 3 4 6 2" xfId="31253" xr:uid="{8902B2DC-ACF6-4CD2-B191-85CC3AAB00C3}"/>
    <cellStyle name="Input 3 3 4 6 3" xfId="31254" xr:uid="{F8DAA043-EA5E-47B4-9B4F-2D7927FACCF3}"/>
    <cellStyle name="Input 3 3 4 7" xfId="31255" xr:uid="{FF4921B4-A6A5-4D8A-8446-37B9645032C1}"/>
    <cellStyle name="Input 3 3 4 8" xfId="31256" xr:uid="{DDC43165-362F-431E-8661-D592EB00051A}"/>
    <cellStyle name="Input 3 3 40" xfId="31257" xr:uid="{914ED82F-4A51-4443-BD4A-BE366936D367}"/>
    <cellStyle name="Input 3 3 40 2" xfId="31258" xr:uid="{D35BE6C9-56FF-4AB2-975D-14657BAD5E6C}"/>
    <cellStyle name="Input 3 3 40 3" xfId="31259" xr:uid="{5DC6930B-2273-430A-B592-C79FDEB93A7D}"/>
    <cellStyle name="Input 3 3 41" xfId="31260" xr:uid="{AE92C536-5C4C-46C7-8D02-F3CB527EF9D3}"/>
    <cellStyle name="Input 3 3 42" xfId="31261" xr:uid="{DCD911FE-853D-4254-969A-6ADA8680AA2D}"/>
    <cellStyle name="Input 3 3 5" xfId="31262" xr:uid="{C57BF523-1FDE-478B-92B5-7E27EE3F0524}"/>
    <cellStyle name="Input 3 3 5 2" xfId="31263" xr:uid="{02E47BA7-B23A-4F2F-ADB0-C201ABEF632F}"/>
    <cellStyle name="Input 3 3 5 2 2" xfId="31264" xr:uid="{E650262B-5011-4A1A-82EC-5939F0D1A35D}"/>
    <cellStyle name="Input 3 3 5 2 3" xfId="31265" xr:uid="{15A7FEE0-B8BA-4B68-86A3-344669F9B3EA}"/>
    <cellStyle name="Input 3 3 5 2 4" xfId="31266" xr:uid="{E664FE64-4817-4241-AD96-96B41C1E61D5}"/>
    <cellStyle name="Input 3 3 5 2 5" xfId="31267" xr:uid="{2344101E-5A0D-4726-835B-98AABA01D0CA}"/>
    <cellStyle name="Input 3 3 5 2 6" xfId="31268" xr:uid="{E887D6AB-B4C0-49B1-BC20-F75D4E759EB0}"/>
    <cellStyle name="Input 3 3 5 3" xfId="31269" xr:uid="{3C11D2CF-5FD9-423D-96BB-F46028915E81}"/>
    <cellStyle name="Input 3 3 5 3 2" xfId="31270" xr:uid="{D1E7A1E9-C063-4C67-8F92-F2CF9CC0BD73}"/>
    <cellStyle name="Input 3 3 5 3 3" xfId="31271" xr:uid="{94388BAD-A76A-48E8-AB98-AC4F9A7E3C38}"/>
    <cellStyle name="Input 3 3 5 4" xfId="31272" xr:uid="{3AE5A9E6-68B8-4527-B059-ED6CD5C3254F}"/>
    <cellStyle name="Input 3 3 5 4 2" xfId="31273" xr:uid="{D9DDE963-7CF4-4CFA-AE84-B01C06B3BFE8}"/>
    <cellStyle name="Input 3 3 5 4 3" xfId="31274" xr:uid="{EBEC8517-5FA9-4F76-8C91-89EA4DDFF4FF}"/>
    <cellStyle name="Input 3 3 5 5" xfId="31275" xr:uid="{ABDBAA07-56C4-4427-AD31-F06165E1ACE7}"/>
    <cellStyle name="Input 3 3 5 5 2" xfId="31276" xr:uid="{BC18CFD3-B26D-437C-A1A1-B7003E74EC67}"/>
    <cellStyle name="Input 3 3 5 5 3" xfId="31277" xr:uid="{34A10428-CB4E-416D-92C8-4189B859906F}"/>
    <cellStyle name="Input 3 3 5 6" xfId="31278" xr:uid="{BCD4F96E-1C8A-4AB4-8957-C720B04EF6DB}"/>
    <cellStyle name="Input 3 3 5 6 2" xfId="31279" xr:uid="{CA86F49A-4621-42D5-A8A2-3343494E9CCE}"/>
    <cellStyle name="Input 3 3 5 6 3" xfId="31280" xr:uid="{6BE60B9A-CF7C-4160-879D-01CA65DE2E0D}"/>
    <cellStyle name="Input 3 3 5 7" xfId="31281" xr:uid="{78BFB710-5A02-413B-A3BB-AFF737AB8EB5}"/>
    <cellStyle name="Input 3 3 5 8" xfId="31282" xr:uid="{3B8DC1C0-F9B9-4567-8291-911F29388F3A}"/>
    <cellStyle name="Input 3 3 6" xfId="31283" xr:uid="{820E9C3E-FEE0-4474-9A22-D50B55CB88BC}"/>
    <cellStyle name="Input 3 3 6 2" xfId="31284" xr:uid="{E126BA93-5419-496F-ACAD-3B35B398C73C}"/>
    <cellStyle name="Input 3 3 6 2 2" xfId="31285" xr:uid="{2AA8F0EA-90DD-411B-BA0F-36EA733BBC52}"/>
    <cellStyle name="Input 3 3 6 2 3" xfId="31286" xr:uid="{1CDD268C-463D-40C2-AB5E-E25C619C50FA}"/>
    <cellStyle name="Input 3 3 6 2 4" xfId="31287" xr:uid="{BB15BA33-DACC-4FC3-A583-2C1D8A216C79}"/>
    <cellStyle name="Input 3 3 6 2 5" xfId="31288" xr:uid="{677A790C-4AC0-49BF-BF5E-FFD108C1670D}"/>
    <cellStyle name="Input 3 3 6 2 6" xfId="31289" xr:uid="{8E23EB5C-DC01-4676-9B90-1989318A3EA1}"/>
    <cellStyle name="Input 3 3 6 3" xfId="31290" xr:uid="{2B40E4FB-D83C-4264-ACB5-554E10EA0484}"/>
    <cellStyle name="Input 3 3 6 3 2" xfId="31291" xr:uid="{111692FC-FF3B-466D-9064-3366E9F60B87}"/>
    <cellStyle name="Input 3 3 6 3 3" xfId="31292" xr:uid="{E4E58A26-9863-4953-8C7D-4788210EF076}"/>
    <cellStyle name="Input 3 3 6 4" xfId="31293" xr:uid="{D24E11EC-EC03-495E-8133-84608903EAE8}"/>
    <cellStyle name="Input 3 3 6 4 2" xfId="31294" xr:uid="{5660724F-DFF7-4BE9-8877-04F6B61599A4}"/>
    <cellStyle name="Input 3 3 6 4 3" xfId="31295" xr:uid="{683B56C2-223A-4E4D-8EF0-C8DA58DD0594}"/>
    <cellStyle name="Input 3 3 6 5" xfId="31296" xr:uid="{EA24E9A1-F81A-4BEF-BC38-234B140213B1}"/>
    <cellStyle name="Input 3 3 6 5 2" xfId="31297" xr:uid="{56700102-9197-48CC-A3A9-D2364466A8EB}"/>
    <cellStyle name="Input 3 3 6 5 3" xfId="31298" xr:uid="{77F89488-49F1-4AE1-BA14-9A4B3E594AD8}"/>
    <cellStyle name="Input 3 3 6 6" xfId="31299" xr:uid="{9683D972-F156-4F6A-A00C-1D782822B7A0}"/>
    <cellStyle name="Input 3 3 6 6 2" xfId="31300" xr:uid="{E1A897C8-95EE-4B74-86C5-C426EEDDA8CB}"/>
    <cellStyle name="Input 3 3 6 6 3" xfId="31301" xr:uid="{40CDAA11-2C88-46B0-81D1-0F213935EB6E}"/>
    <cellStyle name="Input 3 3 6 7" xfId="31302" xr:uid="{17AF3805-24E0-4938-8A43-2BEC30C60078}"/>
    <cellStyle name="Input 3 3 6 8" xfId="31303" xr:uid="{A8495918-52AB-4F3E-9B1C-BB3103B1AD2F}"/>
    <cellStyle name="Input 3 3 7" xfId="31304" xr:uid="{1C5482EC-7549-4033-AF20-1BB8D35089B2}"/>
    <cellStyle name="Input 3 3 7 2" xfId="31305" xr:uid="{5C6C7CEA-B0FE-4CE1-BAB4-D960E4FCADDC}"/>
    <cellStyle name="Input 3 3 7 2 2" xfId="31306" xr:uid="{A8659F8F-2946-4495-975F-DC1AE07777EE}"/>
    <cellStyle name="Input 3 3 7 2 3" xfId="31307" xr:uid="{29DAB624-70BF-498A-8344-C8BEEA0B22BA}"/>
    <cellStyle name="Input 3 3 7 2 4" xfId="31308" xr:uid="{38461EA3-F07F-4BEF-B8EC-C21F64EB79D7}"/>
    <cellStyle name="Input 3 3 7 2 5" xfId="31309" xr:uid="{02F7214A-8A55-4335-B6EF-5BFB3DCE1F7E}"/>
    <cellStyle name="Input 3 3 7 2 6" xfId="31310" xr:uid="{9BAA00B2-07D8-4C91-B401-DBEDF4AB434B}"/>
    <cellStyle name="Input 3 3 7 3" xfId="31311" xr:uid="{8D0E5DF6-26C7-4331-ABF3-7E98BCFC171E}"/>
    <cellStyle name="Input 3 3 7 3 2" xfId="31312" xr:uid="{8461FCC8-ED76-4940-9885-7CA359EBEC1C}"/>
    <cellStyle name="Input 3 3 7 3 3" xfId="31313" xr:uid="{7D64236B-4E10-4061-8CE6-B0CD92DEDFE1}"/>
    <cellStyle name="Input 3 3 7 4" xfId="31314" xr:uid="{48AED807-DB84-4971-A38B-56D28BE1FCDD}"/>
    <cellStyle name="Input 3 3 7 4 2" xfId="31315" xr:uid="{D9EEA111-432A-4F52-BEF2-03B08051D103}"/>
    <cellStyle name="Input 3 3 7 4 3" xfId="31316" xr:uid="{5470F2B5-5A8E-4132-98CD-0DE4C6FAAFB8}"/>
    <cellStyle name="Input 3 3 7 5" xfId="31317" xr:uid="{BE276D3F-4E8B-471B-B6B0-79AD72A0E607}"/>
    <cellStyle name="Input 3 3 7 5 2" xfId="31318" xr:uid="{C30CBD0D-0E7D-481A-A5E0-722EFA87AB16}"/>
    <cellStyle name="Input 3 3 7 5 3" xfId="31319" xr:uid="{C52F14AF-939A-467E-B34D-DCF8D547EA11}"/>
    <cellStyle name="Input 3 3 7 6" xfId="31320" xr:uid="{6BC7FE06-D579-4C30-B1F1-ED039EFF254B}"/>
    <cellStyle name="Input 3 3 7 6 2" xfId="31321" xr:uid="{9E2635E9-C0CE-4EE0-8167-481630353422}"/>
    <cellStyle name="Input 3 3 7 6 3" xfId="31322" xr:uid="{84674DA1-0B83-4BEA-9C25-B98C22AE4590}"/>
    <cellStyle name="Input 3 3 7 7" xfId="31323" xr:uid="{E14ABCD0-1712-4BC3-AF3D-20C4A8EAF8A6}"/>
    <cellStyle name="Input 3 3 7 8" xfId="31324" xr:uid="{B3340AB5-47A9-45DD-9D23-9D0BAC062DE3}"/>
    <cellStyle name="Input 3 3 8" xfId="31325" xr:uid="{ACA102EC-BBFF-42C2-86D4-2FA3D09CFC72}"/>
    <cellStyle name="Input 3 3 8 2" xfId="31326" xr:uid="{E2E9C66E-462C-4B2A-991A-7828F0D379A7}"/>
    <cellStyle name="Input 3 3 8 2 2" xfId="31327" xr:uid="{3AEB8F54-7674-4276-ABCD-04C83E3D93D1}"/>
    <cellStyle name="Input 3 3 8 2 3" xfId="31328" xr:uid="{4B2B1FB7-7BA1-4F70-BE43-3C14A559C277}"/>
    <cellStyle name="Input 3 3 8 2 4" xfId="31329" xr:uid="{0F3E348A-3278-4399-8604-0BEF9EE4FC14}"/>
    <cellStyle name="Input 3 3 8 2 5" xfId="31330" xr:uid="{442C70F2-9B11-493A-A28F-E9C23A915835}"/>
    <cellStyle name="Input 3 3 8 2 6" xfId="31331" xr:uid="{615EDE06-7A67-4E10-AE3A-D06D9854A6CB}"/>
    <cellStyle name="Input 3 3 8 3" xfId="31332" xr:uid="{DAEE3F59-5FC8-4919-9421-C6EDFDF7A883}"/>
    <cellStyle name="Input 3 3 8 3 2" xfId="31333" xr:uid="{15DF39C4-D67B-4E1E-B624-CA30883D7E59}"/>
    <cellStyle name="Input 3 3 8 3 3" xfId="31334" xr:uid="{3783291B-51D7-4A85-B8CB-6E469174EEFC}"/>
    <cellStyle name="Input 3 3 8 4" xfId="31335" xr:uid="{44D984A7-3FB7-4221-8AE9-5D56C2FE974D}"/>
    <cellStyle name="Input 3 3 8 4 2" xfId="31336" xr:uid="{55831A13-08B2-4055-9773-2E12910A38F3}"/>
    <cellStyle name="Input 3 3 8 4 3" xfId="31337" xr:uid="{2AD2AD53-AF13-4038-A441-28651BCF9F41}"/>
    <cellStyle name="Input 3 3 8 5" xfId="31338" xr:uid="{D85A140F-262D-4A43-85D7-62A0F16D09E8}"/>
    <cellStyle name="Input 3 3 8 5 2" xfId="31339" xr:uid="{967805FB-8185-4AD4-BB5F-E3B90195B071}"/>
    <cellStyle name="Input 3 3 8 5 3" xfId="31340" xr:uid="{9BC57FC3-846E-4ED6-A2E6-981C6C57C650}"/>
    <cellStyle name="Input 3 3 8 6" xfId="31341" xr:uid="{B18F33FC-326B-441E-920A-E560ACD8DFCE}"/>
    <cellStyle name="Input 3 3 8 6 2" xfId="31342" xr:uid="{A399A015-B0B0-4827-829A-1D8ED1728F2F}"/>
    <cellStyle name="Input 3 3 8 6 3" xfId="31343" xr:uid="{AF2F5507-D040-4E97-BCA3-57E4AF4B2F85}"/>
    <cellStyle name="Input 3 3 8 7" xfId="31344" xr:uid="{CA3A0803-FDF0-4676-A562-EA35C96922D5}"/>
    <cellStyle name="Input 3 3 8 8" xfId="31345" xr:uid="{80C7EC9E-6D79-48DF-8720-B7F51E4B16EA}"/>
    <cellStyle name="Input 3 3 9" xfId="31346" xr:uid="{D3D9E6F2-7F16-424F-8C24-696118ECCABB}"/>
    <cellStyle name="Input 3 3 9 2" xfId="31347" xr:uid="{2819E933-FEA2-428B-9A8D-BD8DFB237B26}"/>
    <cellStyle name="Input 3 3 9 2 2" xfId="31348" xr:uid="{2680B355-E6E1-4E01-A5EF-E149C2ED9DA0}"/>
    <cellStyle name="Input 3 3 9 2 3" xfId="31349" xr:uid="{BDAEEC49-C916-4283-B7B3-2803945E63D2}"/>
    <cellStyle name="Input 3 3 9 2 4" xfId="31350" xr:uid="{4BB37CF7-5503-4EBF-9EED-13322D209467}"/>
    <cellStyle name="Input 3 3 9 2 5" xfId="31351" xr:uid="{DB8A766D-F49A-4CF3-AE8E-89CC7B888BA6}"/>
    <cellStyle name="Input 3 3 9 2 6" xfId="31352" xr:uid="{7B00AB57-412E-445D-9406-211DBE66BAC7}"/>
    <cellStyle name="Input 3 3 9 3" xfId="31353" xr:uid="{66617C79-DFC1-4C17-ABAB-C9D69610D59A}"/>
    <cellStyle name="Input 3 3 9 3 2" xfId="31354" xr:uid="{39FD9ADD-C0A9-4523-9DAF-A14B7A9CAB4B}"/>
    <cellStyle name="Input 3 3 9 3 3" xfId="31355" xr:uid="{EE14C77D-2D73-4E39-9005-3D21FE02E38E}"/>
    <cellStyle name="Input 3 3 9 4" xfId="31356" xr:uid="{EEC6A8CB-C1D9-433B-8779-E01DAF76730D}"/>
    <cellStyle name="Input 3 3 9 4 2" xfId="31357" xr:uid="{66E0DC63-0BE9-4FB3-8ADF-6A64AE4B5ECD}"/>
    <cellStyle name="Input 3 3 9 4 3" xfId="31358" xr:uid="{612B6BC4-C2A8-40B4-AF25-F4F2A32B0538}"/>
    <cellStyle name="Input 3 3 9 5" xfId="31359" xr:uid="{AF90ED9B-B77E-4271-A552-99B77F0EEB6E}"/>
    <cellStyle name="Input 3 3 9 5 2" xfId="31360" xr:uid="{7972C41D-767A-408B-89FA-BDD5CCEE672F}"/>
    <cellStyle name="Input 3 3 9 5 3" xfId="31361" xr:uid="{27503E60-E06D-47A3-8650-0D679CABD2F7}"/>
    <cellStyle name="Input 3 3 9 6" xfId="31362" xr:uid="{465DE401-AB4B-4CE2-B9B9-888CBB6A0668}"/>
    <cellStyle name="Input 3 3 9 6 2" xfId="31363" xr:uid="{AA96BA1F-B549-4E4F-BBCF-9ED744189D50}"/>
    <cellStyle name="Input 3 3 9 6 3" xfId="31364" xr:uid="{CA9717A0-EF15-445A-9B40-8C0F5EC3D3D2}"/>
    <cellStyle name="Input 3 3 9 7" xfId="31365" xr:uid="{149CE327-3AA9-4C56-8B1C-1B40E5DD10AA}"/>
    <cellStyle name="Input 3 3 9 8" xfId="31366" xr:uid="{9A255402-AEAA-4F94-8460-13637C58DD42}"/>
    <cellStyle name="Input 3 30" xfId="31367" xr:uid="{3DA5762A-CA93-42C7-84C0-52C9F8C780B3}"/>
    <cellStyle name="Input 3 30 2" xfId="31368" xr:uid="{E6E26DAE-4DB7-419B-9279-A21904E05677}"/>
    <cellStyle name="Input 3 30 2 2" xfId="31369" xr:uid="{AEC1A256-5125-41D1-9A7D-309FE44A5644}"/>
    <cellStyle name="Input 3 30 2 3" xfId="31370" xr:uid="{017F3CA8-7719-48FB-B15E-59635CECF236}"/>
    <cellStyle name="Input 3 30 2 4" xfId="31371" xr:uid="{772238CC-3FF4-43B1-9C13-415FA1577A1D}"/>
    <cellStyle name="Input 3 30 2 5" xfId="31372" xr:uid="{FCDE5AE5-17D0-403E-AD42-4D718440E9A6}"/>
    <cellStyle name="Input 3 30 2 6" xfId="31373" xr:uid="{901B8690-9FA6-416D-B6DE-02A4CA771008}"/>
    <cellStyle name="Input 3 30 3" xfId="31374" xr:uid="{DFCAA4DF-84ED-4FCF-880A-FFE1A1DA2EE2}"/>
    <cellStyle name="Input 3 30 3 2" xfId="31375" xr:uid="{E52137FB-9037-4FA9-83D0-5383EE8A2EC2}"/>
    <cellStyle name="Input 3 30 3 3" xfId="31376" xr:uid="{2D44CEF2-4AF5-4164-92FC-54D58B079410}"/>
    <cellStyle name="Input 3 30 4" xfId="31377" xr:uid="{AAED261D-CDCB-4428-BED9-F28AD4CB3119}"/>
    <cellStyle name="Input 3 30 4 2" xfId="31378" xr:uid="{D87EE16F-463A-4980-922F-65F4C73EA499}"/>
    <cellStyle name="Input 3 30 4 3" xfId="31379" xr:uid="{3167E7D5-F386-4E37-A368-FEFF60D5F54D}"/>
    <cellStyle name="Input 3 30 5" xfId="31380" xr:uid="{34C6DA21-45A5-437F-92F9-BE1C47A81EE2}"/>
    <cellStyle name="Input 3 30 5 2" xfId="31381" xr:uid="{A09955F4-3B53-4F58-A073-A886ABBEC2BA}"/>
    <cellStyle name="Input 3 30 5 3" xfId="31382" xr:uid="{704A63A8-2A69-4670-BB5E-C1985F694C8B}"/>
    <cellStyle name="Input 3 30 6" xfId="31383" xr:uid="{A64CA8C4-CBB6-4F8A-94F8-0EE8E26D3136}"/>
    <cellStyle name="Input 3 30 6 2" xfId="31384" xr:uid="{32545577-CC37-4F82-8F2F-6CFCBD240E76}"/>
    <cellStyle name="Input 3 30 6 3" xfId="31385" xr:uid="{18053757-D9AB-44DF-A6F4-F994E7E33439}"/>
    <cellStyle name="Input 3 30 7" xfId="31386" xr:uid="{5BFEDA2B-6F9E-497A-8CCA-CAC932C3D6DE}"/>
    <cellStyle name="Input 3 30 8" xfId="31387" xr:uid="{330FC7CD-3050-4537-B60C-7D363E72E851}"/>
    <cellStyle name="Input 3 31" xfId="31388" xr:uid="{3B3048FD-BC54-4A81-918B-A73F5C24B049}"/>
    <cellStyle name="Input 3 31 2" xfId="31389" xr:uid="{A3EC4C74-890E-4F9D-A70D-D5D9A63ECA2A}"/>
    <cellStyle name="Input 3 31 2 2" xfId="31390" xr:uid="{FDD9778F-0E24-4B04-8A38-B3DD59A256D7}"/>
    <cellStyle name="Input 3 31 2 3" xfId="31391" xr:uid="{6131AB62-11B9-4332-9F8D-55356710A91A}"/>
    <cellStyle name="Input 3 31 2 4" xfId="31392" xr:uid="{67C5FF95-D9B5-47DB-8C7E-9EFAD255B293}"/>
    <cellStyle name="Input 3 31 2 5" xfId="31393" xr:uid="{B3AE6BD4-3F7D-4C5A-8BBC-699EC3D4EC8B}"/>
    <cellStyle name="Input 3 31 2 6" xfId="31394" xr:uid="{220F929D-5ED4-48E5-B6C0-17F4C0F32549}"/>
    <cellStyle name="Input 3 31 3" xfId="31395" xr:uid="{54B1E108-6145-458A-85BF-6C5A2C3BA503}"/>
    <cellStyle name="Input 3 31 3 2" xfId="31396" xr:uid="{527B8FB6-6FAF-4B2D-B2B5-2A05D0D70FEC}"/>
    <cellStyle name="Input 3 31 3 3" xfId="31397" xr:uid="{AF463FCD-706D-4105-B6B6-54957EB932BF}"/>
    <cellStyle name="Input 3 31 4" xfId="31398" xr:uid="{D9081165-DE90-4C4E-8D77-8E1D29E244A6}"/>
    <cellStyle name="Input 3 31 4 2" xfId="31399" xr:uid="{C6BD621C-F071-4F2C-8D59-E577C50E1209}"/>
    <cellStyle name="Input 3 31 4 3" xfId="31400" xr:uid="{622AFFEE-F9FC-4CCE-90F0-35A0E5817037}"/>
    <cellStyle name="Input 3 31 5" xfId="31401" xr:uid="{41802D20-879D-45D0-91D3-75871F27E292}"/>
    <cellStyle name="Input 3 31 5 2" xfId="31402" xr:uid="{574D39CE-AE2B-4612-9648-E4F7451EB46C}"/>
    <cellStyle name="Input 3 31 5 3" xfId="31403" xr:uid="{B01204E8-2A1F-4CDE-AAAE-AF3294EE0CF0}"/>
    <cellStyle name="Input 3 31 6" xfId="31404" xr:uid="{2F69F60A-B340-4079-A449-B40F75340CC7}"/>
    <cellStyle name="Input 3 31 6 2" xfId="31405" xr:uid="{47AE59DD-1126-4C16-81FC-613C999A9CAC}"/>
    <cellStyle name="Input 3 31 6 3" xfId="31406" xr:uid="{516AE69E-370B-4DA8-9B42-688DE1FA043F}"/>
    <cellStyle name="Input 3 31 7" xfId="31407" xr:uid="{E30256CB-25F7-4F82-8787-BD0887FBB9B8}"/>
    <cellStyle name="Input 3 31 8" xfId="31408" xr:uid="{05A1208F-0AAC-43C0-ABA2-0AEE1C8F2C38}"/>
    <cellStyle name="Input 3 32" xfId="31409" xr:uid="{CA82D98F-4F8F-4709-B789-4A46D2BD0ED1}"/>
    <cellStyle name="Input 3 32 2" xfId="31410" xr:uid="{B41A7621-4696-4941-8FCD-E4B267D90A35}"/>
    <cellStyle name="Input 3 32 2 2" xfId="31411" xr:uid="{1471A5AD-A23B-462C-89C2-B6A9A14B6754}"/>
    <cellStyle name="Input 3 32 2 3" xfId="31412" xr:uid="{8EFF0A2F-236C-42C5-B0D4-D697171162D1}"/>
    <cellStyle name="Input 3 32 2 4" xfId="31413" xr:uid="{21D21F27-500E-4F5B-AD82-6C5973E7D616}"/>
    <cellStyle name="Input 3 32 2 5" xfId="31414" xr:uid="{135087CC-370B-4FBD-B7F7-9965E75CC1EA}"/>
    <cellStyle name="Input 3 32 2 6" xfId="31415" xr:uid="{FE6F20BC-FD55-402F-8EE1-E617FC2502A4}"/>
    <cellStyle name="Input 3 32 3" xfId="31416" xr:uid="{A8CB5319-B278-49A1-8DCF-24ED67338521}"/>
    <cellStyle name="Input 3 32 3 2" xfId="31417" xr:uid="{2DB53CC3-1437-4A3F-8E30-432B748565CF}"/>
    <cellStyle name="Input 3 32 3 3" xfId="31418" xr:uid="{986CC7FD-E8B4-4511-942F-BD9985DF8755}"/>
    <cellStyle name="Input 3 32 4" xfId="31419" xr:uid="{83BC1C84-3053-4A8A-B810-24D743EAF54A}"/>
    <cellStyle name="Input 3 32 4 2" xfId="31420" xr:uid="{2D5F16A9-C8CC-44A9-AB03-6E0B6BB31350}"/>
    <cellStyle name="Input 3 32 4 3" xfId="31421" xr:uid="{BA61760B-5CA8-4807-AFD6-3609EAFA9021}"/>
    <cellStyle name="Input 3 32 5" xfId="31422" xr:uid="{A7C7CEFC-5656-41D4-8B4A-0AD50EECEFBA}"/>
    <cellStyle name="Input 3 32 5 2" xfId="31423" xr:uid="{04902112-530B-4C76-B547-EB047EF9696D}"/>
    <cellStyle name="Input 3 32 5 3" xfId="31424" xr:uid="{370A06BF-D168-4B88-BE53-17587169C3E2}"/>
    <cellStyle name="Input 3 32 6" xfId="31425" xr:uid="{34F92F1C-27FD-4041-913D-1D4F93104BAB}"/>
    <cellStyle name="Input 3 32 6 2" xfId="31426" xr:uid="{E8C76625-6555-4B9E-88E1-5213482DF460}"/>
    <cellStyle name="Input 3 32 6 3" xfId="31427" xr:uid="{1E9E5388-472B-46BB-817B-4BC71CE2EAAA}"/>
    <cellStyle name="Input 3 32 7" xfId="31428" xr:uid="{7FEDBCA9-E951-4A55-BDBE-2320EBB1A0D4}"/>
    <cellStyle name="Input 3 32 8" xfId="31429" xr:uid="{D17DD583-27E5-422C-8792-0CCFB282C291}"/>
    <cellStyle name="Input 3 33" xfId="31430" xr:uid="{D9D48F47-7D54-4175-971E-35050BBB41D3}"/>
    <cellStyle name="Input 3 33 2" xfId="31431" xr:uid="{013D1D3F-FF6F-4B15-81C8-2D3BF7B4262E}"/>
    <cellStyle name="Input 3 33 2 2" xfId="31432" xr:uid="{262251EA-4C8D-47B7-AE38-E5C16D28F2C5}"/>
    <cellStyle name="Input 3 33 2 3" xfId="31433" xr:uid="{78C92AA6-46E3-4BA1-97A0-FC9B5D47D398}"/>
    <cellStyle name="Input 3 33 2 4" xfId="31434" xr:uid="{034F508C-E91B-4574-B688-648EA0B62D10}"/>
    <cellStyle name="Input 3 33 2 5" xfId="31435" xr:uid="{3FDA21A2-0547-4BF5-BF58-93F48F76B128}"/>
    <cellStyle name="Input 3 33 2 6" xfId="31436" xr:uid="{7BD18003-92FB-4D41-BB8C-85446D668B9A}"/>
    <cellStyle name="Input 3 33 3" xfId="31437" xr:uid="{3D115D2D-939B-4018-B136-B81DEA2BA652}"/>
    <cellStyle name="Input 3 33 3 2" xfId="31438" xr:uid="{999EAACE-1FF2-46F2-B577-2A5F1FD67058}"/>
    <cellStyle name="Input 3 33 3 3" xfId="31439" xr:uid="{D9A0179E-F2C8-48F1-A6AE-AD007A90764E}"/>
    <cellStyle name="Input 3 33 4" xfId="31440" xr:uid="{97F7947F-9195-4AAE-AE22-0A8E5992D292}"/>
    <cellStyle name="Input 3 33 4 2" xfId="31441" xr:uid="{434F2392-25C3-4EAD-97DC-E7B816149FDA}"/>
    <cellStyle name="Input 3 33 4 3" xfId="31442" xr:uid="{FC382EE3-00AF-4991-9F35-64512B4E8F0C}"/>
    <cellStyle name="Input 3 33 5" xfId="31443" xr:uid="{D683AC0A-7D80-4834-A6A5-BCB705555D97}"/>
    <cellStyle name="Input 3 33 5 2" xfId="31444" xr:uid="{D8D8BCA3-0C83-4499-B1F4-1F6EB0830494}"/>
    <cellStyle name="Input 3 33 5 3" xfId="31445" xr:uid="{F9D38E91-D0D2-4BC6-8088-E6C550E49069}"/>
    <cellStyle name="Input 3 33 6" xfId="31446" xr:uid="{02E9C240-5970-41AF-8D7B-7324765B661E}"/>
    <cellStyle name="Input 3 33 6 2" xfId="31447" xr:uid="{77086FFC-9583-4F23-8992-92B332382B40}"/>
    <cellStyle name="Input 3 33 6 3" xfId="31448" xr:uid="{C277AA34-7690-4126-B6E5-EC8AA35AA93B}"/>
    <cellStyle name="Input 3 33 7" xfId="31449" xr:uid="{932CB907-36D1-465A-A933-3B5578D89978}"/>
    <cellStyle name="Input 3 33 8" xfId="31450" xr:uid="{4958ADA7-3CD4-491F-80F3-D0A3B863D02D}"/>
    <cellStyle name="Input 3 34" xfId="31451" xr:uid="{9F5744D1-7844-403E-BCEA-7150BDD9258C}"/>
    <cellStyle name="Input 3 34 2" xfId="31452" xr:uid="{D74615CA-ECCD-4D89-86CB-040F65F1E9A3}"/>
    <cellStyle name="Input 3 34 2 2" xfId="31453" xr:uid="{0910058D-3E65-4594-BF73-6376E025DFCC}"/>
    <cellStyle name="Input 3 34 2 3" xfId="31454" xr:uid="{F005F427-0240-40D0-89C4-F914246B6BC8}"/>
    <cellStyle name="Input 3 34 2 4" xfId="31455" xr:uid="{E15D2E5C-4DD2-4336-B9CF-F0B38AA855EC}"/>
    <cellStyle name="Input 3 34 2 5" xfId="31456" xr:uid="{B2EEDAFC-D31C-4F4D-B43F-B11E3EF90C48}"/>
    <cellStyle name="Input 3 34 2 6" xfId="31457" xr:uid="{15844AF8-5855-4B13-A973-FBF77977CB8C}"/>
    <cellStyle name="Input 3 34 3" xfId="31458" xr:uid="{5C2B0867-FF7A-4EF6-B23E-C57B81F0030F}"/>
    <cellStyle name="Input 3 34 3 2" xfId="31459" xr:uid="{1EA8BB51-6073-4BBA-B973-50171EC527A5}"/>
    <cellStyle name="Input 3 34 3 3" xfId="31460" xr:uid="{BBE307A9-1346-462C-951F-F624E8B0B02D}"/>
    <cellStyle name="Input 3 34 4" xfId="31461" xr:uid="{1C0822B6-47AF-4905-BF3B-BA70F1CA7657}"/>
    <cellStyle name="Input 3 34 4 2" xfId="31462" xr:uid="{1E4E2153-53CF-42B5-AA95-90A893DF8652}"/>
    <cellStyle name="Input 3 34 4 3" xfId="31463" xr:uid="{8A661BBF-5184-42F6-B7D2-27BD9D38E195}"/>
    <cellStyle name="Input 3 34 5" xfId="31464" xr:uid="{5B007B79-6475-4254-8AC5-12CEE1EDD9B5}"/>
    <cellStyle name="Input 3 34 5 2" xfId="31465" xr:uid="{F4E5AD49-CB1D-4B33-9F5C-D13C24102C5A}"/>
    <cellStyle name="Input 3 34 5 3" xfId="31466" xr:uid="{CD9F52D1-2D6C-413A-8A30-B383C19C3B86}"/>
    <cellStyle name="Input 3 34 6" xfId="31467" xr:uid="{42FA49BC-5083-4660-AB02-2C60BD858D95}"/>
    <cellStyle name="Input 3 34 6 2" xfId="31468" xr:uid="{F20FC228-0801-4E38-9488-449BFA8CF195}"/>
    <cellStyle name="Input 3 34 6 3" xfId="31469" xr:uid="{2BA224F1-BC30-4DC0-8B3B-169E15EA194E}"/>
    <cellStyle name="Input 3 34 7" xfId="31470" xr:uid="{1C0E92B9-FAF4-479A-AD8D-7782CE5158B9}"/>
    <cellStyle name="Input 3 34 8" xfId="31471" xr:uid="{B48F2578-51C9-4ECB-BAA4-1220A26F1A17}"/>
    <cellStyle name="Input 3 35" xfId="31472" xr:uid="{CD5D5E10-9898-48E6-90E3-53CA8FB44F5F}"/>
    <cellStyle name="Input 3 35 2" xfId="31473" xr:uid="{89261976-A00B-4A27-B1BC-A980228DF9A0}"/>
    <cellStyle name="Input 3 35 2 2" xfId="31474" xr:uid="{E178ED11-3E80-48DC-B7A5-0741CE347209}"/>
    <cellStyle name="Input 3 35 2 3" xfId="31475" xr:uid="{040FE1BF-B230-499D-96A5-FB29A81378EF}"/>
    <cellStyle name="Input 3 35 2 4" xfId="31476" xr:uid="{9451F587-3960-47E7-9C9A-97055C4B6B6F}"/>
    <cellStyle name="Input 3 35 2 5" xfId="31477" xr:uid="{37355662-572E-46DB-9ADB-B9291F69246F}"/>
    <cellStyle name="Input 3 35 2 6" xfId="31478" xr:uid="{E5444D6F-E02E-401A-A10A-46677D66EE00}"/>
    <cellStyle name="Input 3 35 3" xfId="31479" xr:uid="{DCD83F75-E5A6-4FE1-BB41-B5E3AEAD2806}"/>
    <cellStyle name="Input 3 35 3 2" xfId="31480" xr:uid="{4B2836F0-824E-4B22-B8A4-8F773B2E2939}"/>
    <cellStyle name="Input 3 35 3 3" xfId="31481" xr:uid="{77954CE2-385B-4B0A-BABA-C8038880FEAB}"/>
    <cellStyle name="Input 3 35 4" xfId="31482" xr:uid="{371647BB-A2DC-4B65-BDED-569ADF66F983}"/>
    <cellStyle name="Input 3 35 4 2" xfId="31483" xr:uid="{C258EDF3-5A77-46C2-BFB6-C09EB2640409}"/>
    <cellStyle name="Input 3 35 4 3" xfId="31484" xr:uid="{04640B39-ED32-4C92-A841-BDDDF72BE411}"/>
    <cellStyle name="Input 3 35 5" xfId="31485" xr:uid="{00645772-C30A-4998-B28E-2183DBD63CCA}"/>
    <cellStyle name="Input 3 35 5 2" xfId="31486" xr:uid="{7068F5F3-8C85-4363-99C9-D44FC1B436C9}"/>
    <cellStyle name="Input 3 35 5 3" xfId="31487" xr:uid="{5F3D105A-8213-49BE-AE0E-CCA0033246ED}"/>
    <cellStyle name="Input 3 35 6" xfId="31488" xr:uid="{B15BC6D0-D257-4280-9EB2-1D91A6C968BB}"/>
    <cellStyle name="Input 3 35 6 2" xfId="31489" xr:uid="{8422DFA8-3971-4DCC-B188-922E3B4FC698}"/>
    <cellStyle name="Input 3 35 6 3" xfId="31490" xr:uid="{0F0F8039-86D3-48AA-B139-A97748CF51C1}"/>
    <cellStyle name="Input 3 35 7" xfId="31491" xr:uid="{E6FCF5C3-4193-404F-B7F7-38BA0536C3DB}"/>
    <cellStyle name="Input 3 35 8" xfId="31492" xr:uid="{54977152-843D-46BF-AD10-A096CD4177A7}"/>
    <cellStyle name="Input 3 36" xfId="31493" xr:uid="{80D56922-872E-4636-97E5-8FF298541EC9}"/>
    <cellStyle name="Input 3 36 2" xfId="31494" xr:uid="{980E0218-3C8B-4D9F-83B5-92EFFF05E780}"/>
    <cellStyle name="Input 3 36 2 2" xfId="31495" xr:uid="{BE155986-36E3-4072-BD45-CC1FAC2312DB}"/>
    <cellStyle name="Input 3 36 2 3" xfId="31496" xr:uid="{85B564DE-DA5E-48D4-85DA-0B240BD222ED}"/>
    <cellStyle name="Input 3 36 2 4" xfId="31497" xr:uid="{84DBA1BE-CF05-4DAB-8B8B-C883FCB9E4B3}"/>
    <cellStyle name="Input 3 36 2 5" xfId="31498" xr:uid="{6B344F68-AC12-4C52-9B71-4C5FB561C9E7}"/>
    <cellStyle name="Input 3 36 2 6" xfId="31499" xr:uid="{B82D3F48-2FEC-44CD-963B-73914A72EFF5}"/>
    <cellStyle name="Input 3 36 3" xfId="31500" xr:uid="{163DB690-4151-44C6-87C3-8CC461761A57}"/>
    <cellStyle name="Input 3 36 3 2" xfId="31501" xr:uid="{B5D8EC1E-C295-4911-BB96-B5461BCD789C}"/>
    <cellStyle name="Input 3 36 3 3" xfId="31502" xr:uid="{EDDDD254-E739-450A-8862-D56F74C2A081}"/>
    <cellStyle name="Input 3 36 4" xfId="31503" xr:uid="{764164CE-1E29-4FF0-BAFE-8D70F6DDC70B}"/>
    <cellStyle name="Input 3 36 4 2" xfId="31504" xr:uid="{490A06BA-3E54-489C-BE92-D4D7FC92DA2F}"/>
    <cellStyle name="Input 3 36 4 3" xfId="31505" xr:uid="{994078AA-624C-4788-8072-F2D051099D7A}"/>
    <cellStyle name="Input 3 36 5" xfId="31506" xr:uid="{646C0561-C489-4D14-BF36-5B58D296FC99}"/>
    <cellStyle name="Input 3 36 5 2" xfId="31507" xr:uid="{2C0C29E9-72C0-40F4-BFD7-DE908178D880}"/>
    <cellStyle name="Input 3 36 5 3" xfId="31508" xr:uid="{9C82012F-A40F-426F-A12C-F44ED61A97C4}"/>
    <cellStyle name="Input 3 36 6" xfId="31509" xr:uid="{CDB3E1A9-1B6F-4981-8DC1-7EEB301EC1D6}"/>
    <cellStyle name="Input 3 36 6 2" xfId="31510" xr:uid="{1BC29FAA-442C-437A-BE0E-82DCF4D34CFE}"/>
    <cellStyle name="Input 3 36 6 3" xfId="31511" xr:uid="{5B85A108-0C64-4D5C-8950-3978E9D323B8}"/>
    <cellStyle name="Input 3 36 7" xfId="31512" xr:uid="{3DFCFF84-6159-45B7-B6DB-C052A71747D6}"/>
    <cellStyle name="Input 3 36 8" xfId="31513" xr:uid="{C1F2A0C0-8AC6-495D-BF5B-9409258933BF}"/>
    <cellStyle name="Input 3 37" xfId="31514" xr:uid="{B97E1752-8E56-4ACE-9C59-1D65A1815D92}"/>
    <cellStyle name="Input 3 37 2" xfId="31515" xr:uid="{3412AEDC-AAE0-4E10-A483-3F555F33D048}"/>
    <cellStyle name="Input 3 37 2 2" xfId="31516" xr:uid="{7C82D498-8DCA-443B-96D2-F4BA886BC255}"/>
    <cellStyle name="Input 3 37 2 3" xfId="31517" xr:uid="{46470AA8-CD66-425E-BEE5-BA6818E86671}"/>
    <cellStyle name="Input 3 37 2 4" xfId="31518" xr:uid="{07731475-B621-4B24-85A2-0207FE10C568}"/>
    <cellStyle name="Input 3 37 2 5" xfId="31519" xr:uid="{F5D43603-19EF-43AA-BC41-A1C5E51D316F}"/>
    <cellStyle name="Input 3 37 2 6" xfId="31520" xr:uid="{81F60A1D-670F-450E-9D58-8DD3E89B9D60}"/>
    <cellStyle name="Input 3 37 3" xfId="31521" xr:uid="{091B1052-7482-4F15-A2EA-BEC3434FCFA7}"/>
    <cellStyle name="Input 3 37 3 2" xfId="31522" xr:uid="{A555C15C-11C5-4F72-A315-A92EA49A56B4}"/>
    <cellStyle name="Input 3 37 3 3" xfId="31523" xr:uid="{265A4F05-9415-4892-A1CA-F8B08FBCB72F}"/>
    <cellStyle name="Input 3 37 4" xfId="31524" xr:uid="{326046A0-C6D5-438C-8045-CA19602EC968}"/>
    <cellStyle name="Input 3 37 4 2" xfId="31525" xr:uid="{F73B8775-9858-4B6E-8BA0-6203C9AC2B43}"/>
    <cellStyle name="Input 3 37 4 3" xfId="31526" xr:uid="{C15C960E-3F81-4647-AD8B-54F37BE971F0}"/>
    <cellStyle name="Input 3 37 5" xfId="31527" xr:uid="{C08A3884-80AD-411D-91F7-7FB14BD4B787}"/>
    <cellStyle name="Input 3 37 5 2" xfId="31528" xr:uid="{66462430-63C2-4876-ADBB-D1D970247BAF}"/>
    <cellStyle name="Input 3 37 5 3" xfId="31529" xr:uid="{F17E2A4C-6F5F-4179-A4DF-F8AA72A4C0B4}"/>
    <cellStyle name="Input 3 37 6" xfId="31530" xr:uid="{0D3B3D8B-6482-4159-BA83-DC83EB3146DE}"/>
    <cellStyle name="Input 3 37 6 2" xfId="31531" xr:uid="{26CFAA5C-7D0D-473B-8431-94A5C38964B9}"/>
    <cellStyle name="Input 3 37 6 3" xfId="31532" xr:uid="{BEDE5BC5-1D81-4C7B-92F0-6EF82CA0C538}"/>
    <cellStyle name="Input 3 37 7" xfId="31533" xr:uid="{8C072040-0247-4412-87B3-D90F50FEA4EF}"/>
    <cellStyle name="Input 3 37 8" xfId="31534" xr:uid="{F232678C-332F-4451-B4BD-B71A5D278D61}"/>
    <cellStyle name="Input 3 38" xfId="31535" xr:uid="{6B9BCC80-E609-4647-A67A-028DC0749C8B}"/>
    <cellStyle name="Input 3 38 2" xfId="31536" xr:uid="{9812E80F-1448-4FCC-89C2-D69D1FC1A83E}"/>
    <cellStyle name="Input 3 38 2 2" xfId="31537" xr:uid="{B01DFCCF-2CE9-42EF-A56E-9098AE1DFDCD}"/>
    <cellStyle name="Input 3 38 2 3" xfId="31538" xr:uid="{340A941D-36EF-42EB-9754-D2B58BC4A9CD}"/>
    <cellStyle name="Input 3 38 2 4" xfId="31539" xr:uid="{CCBC0443-F596-4D72-8E4A-26DF89C8AFE1}"/>
    <cellStyle name="Input 3 38 2 5" xfId="31540" xr:uid="{F7383BCF-E5D8-4313-BF96-9E9F31CD619B}"/>
    <cellStyle name="Input 3 38 2 6" xfId="31541" xr:uid="{F52367AE-DF8A-496A-9D3A-B587004E8CEB}"/>
    <cellStyle name="Input 3 38 3" xfId="31542" xr:uid="{4AA903E4-640B-40E9-B0CB-52F6F7572250}"/>
    <cellStyle name="Input 3 38 3 2" xfId="31543" xr:uid="{66845CEC-62A1-4D97-A1C9-15EA40046EC4}"/>
    <cellStyle name="Input 3 38 3 3" xfId="31544" xr:uid="{D24E87AF-80CC-45A6-9162-B4C365510E8A}"/>
    <cellStyle name="Input 3 38 4" xfId="31545" xr:uid="{4D1021C9-2B45-43CB-82FB-24A741FB6A09}"/>
    <cellStyle name="Input 3 38 4 2" xfId="31546" xr:uid="{D8741874-46D6-4495-B447-7507AA00FD06}"/>
    <cellStyle name="Input 3 38 4 3" xfId="31547" xr:uid="{9BBF0781-CDC0-49E5-B4C3-DB1A997566EE}"/>
    <cellStyle name="Input 3 38 5" xfId="31548" xr:uid="{DFD5E3E3-91FA-4BA7-8B06-E94DAAA36EA9}"/>
    <cellStyle name="Input 3 38 5 2" xfId="31549" xr:uid="{48A51765-1014-4682-A08D-249B75DADFEC}"/>
    <cellStyle name="Input 3 38 5 3" xfId="31550" xr:uid="{9F79BAC1-CE6D-4ECD-B660-72099BF21AEC}"/>
    <cellStyle name="Input 3 38 6" xfId="31551" xr:uid="{82452EEE-74C7-4C36-A59F-2567EF9F5372}"/>
    <cellStyle name="Input 3 38 6 2" xfId="31552" xr:uid="{2BD0DBD8-E4DB-422E-8952-62F3C6ABE1A6}"/>
    <cellStyle name="Input 3 38 6 3" xfId="31553" xr:uid="{3D53CAC3-A73F-4605-BC96-17198748701E}"/>
    <cellStyle name="Input 3 38 7" xfId="31554" xr:uid="{B76A81F1-E78F-4EE5-9045-8F89BA7C6085}"/>
    <cellStyle name="Input 3 38 8" xfId="31555" xr:uid="{C2EDB339-FAA5-436A-9AE6-1CBA2CD30DD5}"/>
    <cellStyle name="Input 3 39" xfId="31556" xr:uid="{3BA73CED-A33F-4FF5-9E56-2A54E93A9F58}"/>
    <cellStyle name="Input 3 39 2" xfId="31557" xr:uid="{F4579323-CAB3-4FC0-9907-D6FB924A2A4B}"/>
    <cellStyle name="Input 3 39 3" xfId="31558" xr:uid="{0F314803-F9D4-49BE-BA7F-94D48D76CD9B}"/>
    <cellStyle name="Input 3 4" xfId="31559" xr:uid="{7E4EE2E0-0CE0-4A92-861E-AC132A0D056E}"/>
    <cellStyle name="Input 3 4 10" xfId="31560" xr:uid="{19664D28-54C9-47F0-A44B-3C2CDC79D8E5}"/>
    <cellStyle name="Input 3 4 10 2" xfId="31561" xr:uid="{D6948273-3456-4AB6-ACA1-7AFD49049E22}"/>
    <cellStyle name="Input 3 4 10 2 2" xfId="31562" xr:uid="{B0D0C7C8-CF27-4B34-B6AB-70DB9A8B3282}"/>
    <cellStyle name="Input 3 4 10 2 3" xfId="31563" xr:uid="{1F663076-9364-42EB-AD6D-8F817D3FFF3E}"/>
    <cellStyle name="Input 3 4 10 2 4" xfId="31564" xr:uid="{C72625A1-1866-4EC5-AA8B-EEA5A0DDC1ED}"/>
    <cellStyle name="Input 3 4 10 2 5" xfId="31565" xr:uid="{37D8A26D-DE64-49D6-B2C6-02843A5D0A60}"/>
    <cellStyle name="Input 3 4 10 2 6" xfId="31566" xr:uid="{EE31B4F9-9D6B-4415-A477-3E862E503C15}"/>
    <cellStyle name="Input 3 4 10 3" xfId="31567" xr:uid="{0910D492-5059-4A3A-866C-718817468494}"/>
    <cellStyle name="Input 3 4 10 3 2" xfId="31568" xr:uid="{46E6DE47-7E91-42CB-929E-0ADB43DCA467}"/>
    <cellStyle name="Input 3 4 10 3 3" xfId="31569" xr:uid="{D55610DD-6C22-44D0-AF1B-FB9BE0860790}"/>
    <cellStyle name="Input 3 4 10 4" xfId="31570" xr:uid="{6AF94871-C1FA-48C5-9AC4-FA654CB373F6}"/>
    <cellStyle name="Input 3 4 10 4 2" xfId="31571" xr:uid="{F9AFAB12-8EA1-4A11-B9D2-6DB01FDA3B87}"/>
    <cellStyle name="Input 3 4 10 4 3" xfId="31572" xr:uid="{81F0959B-40EF-47FC-9006-AEB89B19752A}"/>
    <cellStyle name="Input 3 4 10 5" xfId="31573" xr:uid="{8BF254CF-BFC4-48DE-B7F8-B94CF237418E}"/>
    <cellStyle name="Input 3 4 10 5 2" xfId="31574" xr:uid="{93426DE8-5F5C-4F89-9B68-0C66B45E9328}"/>
    <cellStyle name="Input 3 4 10 5 3" xfId="31575" xr:uid="{4FB6C000-C0DD-4B71-877E-C0B08E0CA0F7}"/>
    <cellStyle name="Input 3 4 10 6" xfId="31576" xr:uid="{878535EB-2F62-4C49-8204-A0E66B5F3AB4}"/>
    <cellStyle name="Input 3 4 10 6 2" xfId="31577" xr:uid="{458631F7-D8AF-4397-8F37-A69C7BA9C9D1}"/>
    <cellStyle name="Input 3 4 10 6 3" xfId="31578" xr:uid="{461F5631-94B7-4698-98E4-427F6EF2EB23}"/>
    <cellStyle name="Input 3 4 10 7" xfId="31579" xr:uid="{DB77A640-5DE5-4175-B4B9-023A2E6F2EB7}"/>
    <cellStyle name="Input 3 4 10 8" xfId="31580" xr:uid="{7DA60C73-3890-4834-A52D-718FF27961C8}"/>
    <cellStyle name="Input 3 4 11" xfId="31581" xr:uid="{69ACB359-053A-4987-BA5A-DFC88843C0A2}"/>
    <cellStyle name="Input 3 4 11 2" xfId="31582" xr:uid="{09D496F5-634B-4EBB-A77A-85F0761B7A76}"/>
    <cellStyle name="Input 3 4 11 2 2" xfId="31583" xr:uid="{8CD770F3-98F4-4F67-979F-E6DDC515D895}"/>
    <cellStyle name="Input 3 4 11 2 3" xfId="31584" xr:uid="{3FB7C905-D729-4526-99F2-06468B4E0473}"/>
    <cellStyle name="Input 3 4 11 2 4" xfId="31585" xr:uid="{2FA74899-F6A3-46DF-8BC8-D64C582721A9}"/>
    <cellStyle name="Input 3 4 11 2 5" xfId="31586" xr:uid="{4D37FF86-B215-402C-9BD2-99CF576BBE41}"/>
    <cellStyle name="Input 3 4 11 2 6" xfId="31587" xr:uid="{48849975-7568-43E2-95B1-EE14D0CAFB51}"/>
    <cellStyle name="Input 3 4 11 3" xfId="31588" xr:uid="{04BC1227-F087-4803-BC09-746296C043EF}"/>
    <cellStyle name="Input 3 4 11 3 2" xfId="31589" xr:uid="{D491B0EF-17C6-4259-B047-164A8E622331}"/>
    <cellStyle name="Input 3 4 11 3 3" xfId="31590" xr:uid="{AA69A711-9943-4CDF-AFB8-21C8B81016F2}"/>
    <cellStyle name="Input 3 4 11 4" xfId="31591" xr:uid="{99F04427-2AFD-4F90-B3B4-F785B87941A5}"/>
    <cellStyle name="Input 3 4 11 4 2" xfId="31592" xr:uid="{3519A74F-37EF-4062-8353-B75F2B212548}"/>
    <cellStyle name="Input 3 4 11 4 3" xfId="31593" xr:uid="{CDB60F9B-08B5-41FB-B2FC-C902C4A094C9}"/>
    <cellStyle name="Input 3 4 11 5" xfId="31594" xr:uid="{28C467F3-A63E-4918-9680-803FC9EFDD93}"/>
    <cellStyle name="Input 3 4 11 5 2" xfId="31595" xr:uid="{57194CE7-395C-47CF-B5F7-87FAA4A7DAAF}"/>
    <cellStyle name="Input 3 4 11 5 3" xfId="31596" xr:uid="{DF991324-EAA4-4612-A6D6-6AB2D6FF7527}"/>
    <cellStyle name="Input 3 4 11 6" xfId="31597" xr:uid="{C2491CDF-E1EE-490D-B4BC-920DCE222B1D}"/>
    <cellStyle name="Input 3 4 11 6 2" xfId="31598" xr:uid="{DB1F971E-DEAF-442D-A40C-57772AE5C95F}"/>
    <cellStyle name="Input 3 4 11 6 3" xfId="31599" xr:uid="{E620ABA2-C5CC-4462-A59A-156892A0D961}"/>
    <cellStyle name="Input 3 4 11 7" xfId="31600" xr:uid="{23F0891D-B17A-4895-BD5B-0FF35675BE26}"/>
    <cellStyle name="Input 3 4 11 8" xfId="31601" xr:uid="{E8312EF3-D9DA-4D8E-850B-71AA03F4128A}"/>
    <cellStyle name="Input 3 4 12" xfId="31602" xr:uid="{28718216-B7FC-451B-81DE-9CA88395A251}"/>
    <cellStyle name="Input 3 4 12 2" xfId="31603" xr:uid="{E64AC52F-B224-4266-9BEC-BB8892453F22}"/>
    <cellStyle name="Input 3 4 12 2 2" xfId="31604" xr:uid="{75869160-8FD9-4F92-97D1-08412D864B85}"/>
    <cellStyle name="Input 3 4 12 2 3" xfId="31605" xr:uid="{76F3939D-E035-4E26-B280-5EDDAEAE196C}"/>
    <cellStyle name="Input 3 4 12 2 4" xfId="31606" xr:uid="{4D36C5A0-CFEE-48BE-BC96-17AD31ED8E24}"/>
    <cellStyle name="Input 3 4 12 2 5" xfId="31607" xr:uid="{1A5342C0-9217-4DF8-81CE-7801E27D48FC}"/>
    <cellStyle name="Input 3 4 12 2 6" xfId="31608" xr:uid="{A185E254-8780-4F28-A785-91B9DA697727}"/>
    <cellStyle name="Input 3 4 12 3" xfId="31609" xr:uid="{77A7290E-0D92-438B-9493-F08390CA0B26}"/>
    <cellStyle name="Input 3 4 12 3 2" xfId="31610" xr:uid="{FC7529F3-BBE6-4272-ADE1-68A741452596}"/>
    <cellStyle name="Input 3 4 12 3 3" xfId="31611" xr:uid="{4F99DAC2-31CE-4C34-B205-2268776EEFFE}"/>
    <cellStyle name="Input 3 4 12 4" xfId="31612" xr:uid="{D8BD690C-B4E7-43F0-BC00-2E1B88805A8E}"/>
    <cellStyle name="Input 3 4 12 4 2" xfId="31613" xr:uid="{FE159E0C-636A-4BC7-AB7F-3CA444EA584C}"/>
    <cellStyle name="Input 3 4 12 4 3" xfId="31614" xr:uid="{F41C6657-53EA-4709-B23A-BA5F6938903C}"/>
    <cellStyle name="Input 3 4 12 5" xfId="31615" xr:uid="{F759C5BF-33CF-4992-9CA2-3060B5C97724}"/>
    <cellStyle name="Input 3 4 12 5 2" xfId="31616" xr:uid="{76D67F95-EA38-4B9A-83C0-EDA5C6B5F589}"/>
    <cellStyle name="Input 3 4 12 5 3" xfId="31617" xr:uid="{8BF385B4-280B-4C26-910E-C099972E5A60}"/>
    <cellStyle name="Input 3 4 12 6" xfId="31618" xr:uid="{F47646F7-4818-4FD1-9228-A67FE12BB4CF}"/>
    <cellStyle name="Input 3 4 12 6 2" xfId="31619" xr:uid="{1A9F2D27-E17D-425E-95DD-0C058AF1C136}"/>
    <cellStyle name="Input 3 4 12 6 3" xfId="31620" xr:uid="{1636830D-1440-48FE-A950-39BB278829BA}"/>
    <cellStyle name="Input 3 4 12 7" xfId="31621" xr:uid="{C36A8630-4CBD-4F57-B6A3-AE55E13AF08B}"/>
    <cellStyle name="Input 3 4 12 8" xfId="31622" xr:uid="{B3BE907B-DD1C-4155-9AA3-0464281B219C}"/>
    <cellStyle name="Input 3 4 13" xfId="31623" xr:uid="{C1792F05-5DF1-4793-92D8-940D02B61195}"/>
    <cellStyle name="Input 3 4 13 2" xfId="31624" xr:uid="{0ECB0429-8072-419C-AC1E-534DE714D5B6}"/>
    <cellStyle name="Input 3 4 13 2 2" xfId="31625" xr:uid="{821A164B-5042-471D-A063-DFCC16B276BA}"/>
    <cellStyle name="Input 3 4 13 2 3" xfId="31626" xr:uid="{AD28AB0D-40ED-4DBB-B624-CA09EAD0B3A8}"/>
    <cellStyle name="Input 3 4 13 2 4" xfId="31627" xr:uid="{EF53059C-5079-4C8B-BD9F-2718950E54B2}"/>
    <cellStyle name="Input 3 4 13 2 5" xfId="31628" xr:uid="{D405E096-8984-4D43-9141-D7EA786A3119}"/>
    <cellStyle name="Input 3 4 13 2 6" xfId="31629" xr:uid="{6B6259E0-1E8F-4ACE-B00F-C0BFEF4E1A91}"/>
    <cellStyle name="Input 3 4 13 3" xfId="31630" xr:uid="{CD7BBE37-72AF-46F4-84F2-B038B322E07A}"/>
    <cellStyle name="Input 3 4 13 3 2" xfId="31631" xr:uid="{C6703316-5CFF-41F5-AF40-3909BCA1C332}"/>
    <cellStyle name="Input 3 4 13 3 3" xfId="31632" xr:uid="{683F0115-D3CA-46DD-967A-8F17BE2A5543}"/>
    <cellStyle name="Input 3 4 13 4" xfId="31633" xr:uid="{B76439EB-4C3B-4AAC-852C-4A521AB59FA9}"/>
    <cellStyle name="Input 3 4 13 4 2" xfId="31634" xr:uid="{BA741037-FF9F-40D1-A705-CBEAC74B5CC6}"/>
    <cellStyle name="Input 3 4 13 4 3" xfId="31635" xr:uid="{383E472E-0139-4159-9E70-425FCD5631D0}"/>
    <cellStyle name="Input 3 4 13 5" xfId="31636" xr:uid="{C66E42B8-949A-4EB1-862B-69C214E3FA82}"/>
    <cellStyle name="Input 3 4 13 5 2" xfId="31637" xr:uid="{61E7EBE0-E952-4685-AEE2-B0D21CA01DEA}"/>
    <cellStyle name="Input 3 4 13 5 3" xfId="31638" xr:uid="{D8640A3D-4636-488C-8978-E6FBA1D0233C}"/>
    <cellStyle name="Input 3 4 13 6" xfId="31639" xr:uid="{D1FB7106-E033-4FFD-A294-58E42DF42682}"/>
    <cellStyle name="Input 3 4 13 6 2" xfId="31640" xr:uid="{AC5A1D69-728E-4395-85F3-3E25919CC576}"/>
    <cellStyle name="Input 3 4 13 6 3" xfId="31641" xr:uid="{292BD667-7204-4C62-B14D-9DCD575915AC}"/>
    <cellStyle name="Input 3 4 13 7" xfId="31642" xr:uid="{1D2D5E51-70A1-4ABB-96B1-7EE7E8267C38}"/>
    <cellStyle name="Input 3 4 13 8" xfId="31643" xr:uid="{18F58B7A-BC1C-4583-9E21-AC07BBAAF49E}"/>
    <cellStyle name="Input 3 4 14" xfId="31644" xr:uid="{1C71612B-5E45-4963-94A1-13B6345434B2}"/>
    <cellStyle name="Input 3 4 14 2" xfId="31645" xr:uid="{29D3A707-1BD3-47D7-BA15-35B2AD0B5733}"/>
    <cellStyle name="Input 3 4 14 2 2" xfId="31646" xr:uid="{4EC8C7AE-C409-449B-814E-226249710633}"/>
    <cellStyle name="Input 3 4 14 2 3" xfId="31647" xr:uid="{EA30E842-F365-4F21-B3AD-C1E0FE239CE4}"/>
    <cellStyle name="Input 3 4 14 2 4" xfId="31648" xr:uid="{90792E4D-6D18-4468-89B3-087E24A9B5B4}"/>
    <cellStyle name="Input 3 4 14 2 5" xfId="31649" xr:uid="{48F14F61-6D16-498A-9B2B-DE5F79DE614C}"/>
    <cellStyle name="Input 3 4 14 2 6" xfId="31650" xr:uid="{CEF9DC93-9152-4C63-B244-97ED16A7AEDD}"/>
    <cellStyle name="Input 3 4 14 3" xfId="31651" xr:uid="{2C24839F-93F5-4DCB-A5E6-14A8AD51EA1E}"/>
    <cellStyle name="Input 3 4 14 3 2" xfId="31652" xr:uid="{34A4343E-4D50-4732-B9F4-3717964B71B3}"/>
    <cellStyle name="Input 3 4 14 3 3" xfId="31653" xr:uid="{86CBB967-B808-4921-B72B-38827E51D0DC}"/>
    <cellStyle name="Input 3 4 14 4" xfId="31654" xr:uid="{B801A82B-1C87-447D-9563-A3497A599A85}"/>
    <cellStyle name="Input 3 4 14 4 2" xfId="31655" xr:uid="{5DB0527F-2290-477A-93C9-55AAC6398E5A}"/>
    <cellStyle name="Input 3 4 14 4 3" xfId="31656" xr:uid="{2C5FA117-176C-42BA-AE90-7A9CA6A6ED5C}"/>
    <cellStyle name="Input 3 4 14 5" xfId="31657" xr:uid="{F39E44B1-BC98-46C5-A3D4-EA68A3B4CB7E}"/>
    <cellStyle name="Input 3 4 14 5 2" xfId="31658" xr:uid="{09455E62-1EF3-430B-B993-BABB7E629AA4}"/>
    <cellStyle name="Input 3 4 14 5 3" xfId="31659" xr:uid="{F0746614-427D-4802-8911-B5AC6F3F3C8D}"/>
    <cellStyle name="Input 3 4 14 6" xfId="31660" xr:uid="{D25FF7DB-30BB-4AC2-BC68-167682137FAF}"/>
    <cellStyle name="Input 3 4 14 6 2" xfId="31661" xr:uid="{CA623BAE-A425-448E-84A0-14ECA3A6E3B3}"/>
    <cellStyle name="Input 3 4 14 6 3" xfId="31662" xr:uid="{6C3236A6-DCE5-4438-9007-4106ED5A4DF6}"/>
    <cellStyle name="Input 3 4 14 7" xfId="31663" xr:uid="{D813AD83-542E-4EC0-A3E3-F2CB21F0E694}"/>
    <cellStyle name="Input 3 4 14 8" xfId="31664" xr:uid="{43798C73-9A52-4A19-A62D-9FD11488FC48}"/>
    <cellStyle name="Input 3 4 15" xfId="31665" xr:uid="{65FE4AD8-022D-4CEC-8783-912FE18222A8}"/>
    <cellStyle name="Input 3 4 15 2" xfId="31666" xr:uid="{FBBC602B-A77A-4C87-AD3D-078AAFA48FAE}"/>
    <cellStyle name="Input 3 4 15 2 2" xfId="31667" xr:uid="{9292D5E6-384E-437F-91E7-43661CFE325B}"/>
    <cellStyle name="Input 3 4 15 2 3" xfId="31668" xr:uid="{8510A15D-E140-4B73-8687-EDBFE9A9D451}"/>
    <cellStyle name="Input 3 4 15 2 4" xfId="31669" xr:uid="{EF15118B-77F3-410C-A225-4013C40E7F0B}"/>
    <cellStyle name="Input 3 4 15 2 5" xfId="31670" xr:uid="{3DC902A4-2661-4D49-9FC3-7295CEBBB665}"/>
    <cellStyle name="Input 3 4 15 2 6" xfId="31671" xr:uid="{77D6B394-6D10-428E-9120-715CF6EB5D59}"/>
    <cellStyle name="Input 3 4 15 3" xfId="31672" xr:uid="{327C3E06-BD9F-421E-84A4-212A9F70B5C5}"/>
    <cellStyle name="Input 3 4 15 3 2" xfId="31673" xr:uid="{E35F0BEB-A4D6-4BC8-89A6-06243A1C7DAD}"/>
    <cellStyle name="Input 3 4 15 3 3" xfId="31674" xr:uid="{56BA93B7-7400-461D-B296-23C48093E202}"/>
    <cellStyle name="Input 3 4 15 4" xfId="31675" xr:uid="{42806AD0-4CF1-4757-95FD-0479D13658A2}"/>
    <cellStyle name="Input 3 4 15 4 2" xfId="31676" xr:uid="{B6531A85-9C21-4A25-88A5-89BB88991210}"/>
    <cellStyle name="Input 3 4 15 4 3" xfId="31677" xr:uid="{F0F037F5-DE66-40FE-897C-0DCB2E487FDE}"/>
    <cellStyle name="Input 3 4 15 5" xfId="31678" xr:uid="{9618FC0C-C351-468B-90A5-A699B212450E}"/>
    <cellStyle name="Input 3 4 15 5 2" xfId="31679" xr:uid="{A4664F48-FBE1-43B2-AE7E-B934DE181740}"/>
    <cellStyle name="Input 3 4 15 5 3" xfId="31680" xr:uid="{05DD16F7-F0A9-4F34-96BB-E7FD6C2E572F}"/>
    <cellStyle name="Input 3 4 15 6" xfId="31681" xr:uid="{A2187F2C-7022-4C68-9B4F-07EAA58FC44C}"/>
    <cellStyle name="Input 3 4 15 6 2" xfId="31682" xr:uid="{E5ECBE04-E053-4473-AC3E-A37D0E088414}"/>
    <cellStyle name="Input 3 4 15 6 3" xfId="31683" xr:uid="{EA07B240-274F-4B63-9157-5BBA65A7FC20}"/>
    <cellStyle name="Input 3 4 15 7" xfId="31684" xr:uid="{78C5242C-1CD0-4DA6-8B48-D5F13463D00C}"/>
    <cellStyle name="Input 3 4 15 8" xfId="31685" xr:uid="{91CFBD54-064E-48A6-AF22-07824C7E83E4}"/>
    <cellStyle name="Input 3 4 16" xfId="31686" xr:uid="{F3C02F6D-8557-4C00-925A-876ADE0C1561}"/>
    <cellStyle name="Input 3 4 16 2" xfId="31687" xr:uid="{BCDC1177-9A36-442F-BBAA-25AC7920106A}"/>
    <cellStyle name="Input 3 4 16 2 2" xfId="31688" xr:uid="{951178D1-8E32-46CD-927F-1517DD881F28}"/>
    <cellStyle name="Input 3 4 16 2 3" xfId="31689" xr:uid="{DA10BBB2-E602-4D60-B29D-8B8C31E08E95}"/>
    <cellStyle name="Input 3 4 16 2 4" xfId="31690" xr:uid="{F98C2172-A541-46BF-A67C-B30F17BB54EB}"/>
    <cellStyle name="Input 3 4 16 2 5" xfId="31691" xr:uid="{BBAA0A84-8EB6-422B-A1F6-4E2D659E7AC0}"/>
    <cellStyle name="Input 3 4 16 2 6" xfId="31692" xr:uid="{60DFB48E-CC1C-4395-A0C4-72FF52AAC876}"/>
    <cellStyle name="Input 3 4 16 3" xfId="31693" xr:uid="{1CA5F74E-7D22-4410-A01B-E5F49B2048E1}"/>
    <cellStyle name="Input 3 4 16 3 2" xfId="31694" xr:uid="{548F477F-74FE-4ADE-B5FC-571DE60594D0}"/>
    <cellStyle name="Input 3 4 16 3 3" xfId="31695" xr:uid="{43362CF3-C5AA-483E-A564-592051DFA9F4}"/>
    <cellStyle name="Input 3 4 16 4" xfId="31696" xr:uid="{D1B3E551-0654-4A22-A558-7C1A12934251}"/>
    <cellStyle name="Input 3 4 16 4 2" xfId="31697" xr:uid="{2E90893E-7644-47C7-8C23-23B166D3FB1F}"/>
    <cellStyle name="Input 3 4 16 4 3" xfId="31698" xr:uid="{A07AABAF-55E0-4F97-AAC4-D3B384079CAB}"/>
    <cellStyle name="Input 3 4 16 5" xfId="31699" xr:uid="{F567F487-8DC9-4CB9-B141-D5B6D5AC82FC}"/>
    <cellStyle name="Input 3 4 16 5 2" xfId="31700" xr:uid="{2C12F2E4-D9B8-4B8C-ACEE-E1AB35E0B1B1}"/>
    <cellStyle name="Input 3 4 16 5 3" xfId="31701" xr:uid="{16EA9CAD-92D6-4B6A-98A0-C22B59A51A40}"/>
    <cellStyle name="Input 3 4 16 6" xfId="31702" xr:uid="{7BDF30EE-82A7-4577-9F37-29E9D662BDFF}"/>
    <cellStyle name="Input 3 4 16 6 2" xfId="31703" xr:uid="{3BEAA0B0-E092-4280-BEDA-6C3AF22105F8}"/>
    <cellStyle name="Input 3 4 16 6 3" xfId="31704" xr:uid="{B6CF7942-CF83-4B18-8988-C72922B532FC}"/>
    <cellStyle name="Input 3 4 16 7" xfId="31705" xr:uid="{7C25A3F8-E1D0-4063-AAA6-B94B76BE891B}"/>
    <cellStyle name="Input 3 4 16 8" xfId="31706" xr:uid="{8459188D-CD87-423A-80B3-2B5A2ECF831E}"/>
    <cellStyle name="Input 3 4 17" xfId="31707" xr:uid="{C2A098CA-590D-47B9-A438-C7E8B0EB883F}"/>
    <cellStyle name="Input 3 4 17 2" xfId="31708" xr:uid="{E9A5EA8B-7C8D-472A-B2DB-0B2957BAAD76}"/>
    <cellStyle name="Input 3 4 17 2 2" xfId="31709" xr:uid="{F4ABD7A5-10BE-4BAC-9F4D-6594B462ABD9}"/>
    <cellStyle name="Input 3 4 17 2 3" xfId="31710" xr:uid="{2F443642-C93F-4984-A0B7-F2DEC77118D1}"/>
    <cellStyle name="Input 3 4 17 2 4" xfId="31711" xr:uid="{3BA68973-0BB2-4A78-A44B-820F83BCC9E9}"/>
    <cellStyle name="Input 3 4 17 2 5" xfId="31712" xr:uid="{63FDF461-3A46-41C7-9533-237334249BA5}"/>
    <cellStyle name="Input 3 4 17 2 6" xfId="31713" xr:uid="{F04F8913-5500-4CCF-A8C2-0AE139EC5878}"/>
    <cellStyle name="Input 3 4 17 3" xfId="31714" xr:uid="{041067F8-37AE-4FB6-A37E-27AC7EA3B8B9}"/>
    <cellStyle name="Input 3 4 17 3 2" xfId="31715" xr:uid="{D120D182-5069-42D5-B364-1F7F949E7F92}"/>
    <cellStyle name="Input 3 4 17 3 3" xfId="31716" xr:uid="{FB6387C3-BD9A-4E3A-ADEA-DC72C4EDDA06}"/>
    <cellStyle name="Input 3 4 17 4" xfId="31717" xr:uid="{D284176D-7B7F-4B3E-90E7-32BA27006E2B}"/>
    <cellStyle name="Input 3 4 17 4 2" xfId="31718" xr:uid="{239B3663-AE65-403B-90A0-6120F4939917}"/>
    <cellStyle name="Input 3 4 17 4 3" xfId="31719" xr:uid="{3242F607-C3F8-4958-8B99-2AFA5C7185A6}"/>
    <cellStyle name="Input 3 4 17 5" xfId="31720" xr:uid="{92A9CC20-5DCB-4E2F-A4A0-FB759521AF11}"/>
    <cellStyle name="Input 3 4 17 5 2" xfId="31721" xr:uid="{1EC12DE4-A18C-4BB3-AFE5-4B2DF1B37785}"/>
    <cellStyle name="Input 3 4 17 5 3" xfId="31722" xr:uid="{43A60B8B-3816-46BD-BE7D-C4B50AD0708B}"/>
    <cellStyle name="Input 3 4 17 6" xfId="31723" xr:uid="{649BC520-B55E-430F-843B-AA9A13557E4E}"/>
    <cellStyle name="Input 3 4 17 6 2" xfId="31724" xr:uid="{FF33213F-E918-437C-98F2-370C12BD0DB1}"/>
    <cellStyle name="Input 3 4 17 6 3" xfId="31725" xr:uid="{43CF2D65-90DC-4A7C-95DC-1D4636729647}"/>
    <cellStyle name="Input 3 4 17 7" xfId="31726" xr:uid="{9C80F347-3928-4671-9323-6DAB4CEA22DB}"/>
    <cellStyle name="Input 3 4 17 8" xfId="31727" xr:uid="{CD50E06E-82D8-4308-925E-1055A36262AD}"/>
    <cellStyle name="Input 3 4 18" xfId="31728" xr:uid="{A793178C-FADD-493D-B937-5773195643CE}"/>
    <cellStyle name="Input 3 4 18 2" xfId="31729" xr:uid="{FA288AB5-45B8-4E31-BD32-01A637B9E8BE}"/>
    <cellStyle name="Input 3 4 18 2 2" xfId="31730" xr:uid="{DD219FBF-F9DB-47CB-8B25-E362A2BA37F0}"/>
    <cellStyle name="Input 3 4 18 2 3" xfId="31731" xr:uid="{9DA8DF7D-7012-4AD5-A79C-DAF86ECC7AFE}"/>
    <cellStyle name="Input 3 4 18 2 4" xfId="31732" xr:uid="{DEB5C9A3-340D-43B1-B5F6-7259E5131A07}"/>
    <cellStyle name="Input 3 4 18 2 5" xfId="31733" xr:uid="{2E8885B3-A5F2-4F97-AC3D-03FC3C1E9B52}"/>
    <cellStyle name="Input 3 4 18 2 6" xfId="31734" xr:uid="{6F03C197-0EFD-4EDA-835F-06FD27DCB920}"/>
    <cellStyle name="Input 3 4 18 3" xfId="31735" xr:uid="{B94033A2-A57E-49EB-9704-4B749563869D}"/>
    <cellStyle name="Input 3 4 18 3 2" xfId="31736" xr:uid="{551627C3-0729-4BFF-8896-737520E83FA5}"/>
    <cellStyle name="Input 3 4 18 3 3" xfId="31737" xr:uid="{C9109745-71C0-4254-9BCC-A48493599561}"/>
    <cellStyle name="Input 3 4 18 4" xfId="31738" xr:uid="{A0976DA9-79BD-47DA-859F-F2BBAD0A3774}"/>
    <cellStyle name="Input 3 4 18 4 2" xfId="31739" xr:uid="{87AFFDE7-E83F-46AE-9769-EB1358C2C601}"/>
    <cellStyle name="Input 3 4 18 4 3" xfId="31740" xr:uid="{7912A444-4D3F-4B8A-89D9-FAA4C045B8D3}"/>
    <cellStyle name="Input 3 4 18 5" xfId="31741" xr:uid="{4C77B59C-B632-4BC0-9230-65E7C0B70A14}"/>
    <cellStyle name="Input 3 4 18 5 2" xfId="31742" xr:uid="{3F8D56AD-80AD-4256-A60E-CB213A26A37C}"/>
    <cellStyle name="Input 3 4 18 5 3" xfId="31743" xr:uid="{77C8C052-646F-48E1-A456-DEAF87873992}"/>
    <cellStyle name="Input 3 4 18 6" xfId="31744" xr:uid="{9EA4ECFF-A77B-45B0-88F7-06969815F4C3}"/>
    <cellStyle name="Input 3 4 18 6 2" xfId="31745" xr:uid="{70C0B717-FD5E-4326-809A-FE983075776D}"/>
    <cellStyle name="Input 3 4 18 6 3" xfId="31746" xr:uid="{3140D9BA-731C-4ED3-9FBD-9F43277DB5F6}"/>
    <cellStyle name="Input 3 4 18 7" xfId="31747" xr:uid="{C13EB2FB-0173-4E2F-8FFF-72B87489D221}"/>
    <cellStyle name="Input 3 4 18 8" xfId="31748" xr:uid="{44D6699E-6816-4F2E-88C9-B3205658E217}"/>
    <cellStyle name="Input 3 4 19" xfId="31749" xr:uid="{56A28008-D445-4564-B639-E843F02E29E7}"/>
    <cellStyle name="Input 3 4 19 2" xfId="31750" xr:uid="{55DCA723-8642-4B08-9922-643C1A0298B1}"/>
    <cellStyle name="Input 3 4 19 2 2" xfId="31751" xr:uid="{92A643D0-6034-42C1-A57D-326B58F4C068}"/>
    <cellStyle name="Input 3 4 19 2 3" xfId="31752" xr:uid="{EF6A63B9-62C7-4626-A2C3-B9D99FB6E334}"/>
    <cellStyle name="Input 3 4 19 2 4" xfId="31753" xr:uid="{7B7F72F2-1CEC-46B9-875F-C392B04BF42D}"/>
    <cellStyle name="Input 3 4 19 2 5" xfId="31754" xr:uid="{2AABB343-163D-4686-B973-CEB791C7BEB5}"/>
    <cellStyle name="Input 3 4 19 2 6" xfId="31755" xr:uid="{6FCCC6F4-48C4-40EA-8BBD-0DDD27C6EF0E}"/>
    <cellStyle name="Input 3 4 19 3" xfId="31756" xr:uid="{FFFA4D69-5137-4C46-BE4F-C5F4E498A745}"/>
    <cellStyle name="Input 3 4 19 3 2" xfId="31757" xr:uid="{CE5A9589-4563-4549-AEE0-73BB6D7CE748}"/>
    <cellStyle name="Input 3 4 19 3 3" xfId="31758" xr:uid="{E87DB053-5B76-4529-AA86-F81836A8F258}"/>
    <cellStyle name="Input 3 4 19 4" xfId="31759" xr:uid="{2BDB6291-B141-4FC1-8816-3F8F1850EB8E}"/>
    <cellStyle name="Input 3 4 19 4 2" xfId="31760" xr:uid="{7A581784-828E-4D79-8B5B-B218F250AC53}"/>
    <cellStyle name="Input 3 4 19 4 3" xfId="31761" xr:uid="{B1282924-34F4-41B1-A25F-EEC08A0D5E89}"/>
    <cellStyle name="Input 3 4 19 5" xfId="31762" xr:uid="{B908FC6B-0949-4F6F-B077-C9E98F2903E8}"/>
    <cellStyle name="Input 3 4 19 5 2" xfId="31763" xr:uid="{8FDF45D2-7499-47C8-A319-8BBD80AC526E}"/>
    <cellStyle name="Input 3 4 19 5 3" xfId="31764" xr:uid="{A6D05F5E-BDAF-48F3-960E-BB466CCA00C7}"/>
    <cellStyle name="Input 3 4 19 6" xfId="31765" xr:uid="{3366D4A8-252A-4636-9A39-D7FD57C53551}"/>
    <cellStyle name="Input 3 4 19 6 2" xfId="31766" xr:uid="{858C0B2B-A5E9-45B3-8374-FED8006035E6}"/>
    <cellStyle name="Input 3 4 19 6 3" xfId="31767" xr:uid="{67D3A1D1-4E5F-4782-933E-62B16111D7A6}"/>
    <cellStyle name="Input 3 4 19 7" xfId="31768" xr:uid="{E5633CD6-3721-4271-9729-8F509CCF39D9}"/>
    <cellStyle name="Input 3 4 19 8" xfId="31769" xr:uid="{8881C272-B129-443A-AD07-D0FE66224DE7}"/>
    <cellStyle name="Input 3 4 2" xfId="31770" xr:uid="{3BFFF49D-2185-467E-A1A0-5F30ECEE1392}"/>
    <cellStyle name="Input 3 4 2 2" xfId="31771" xr:uid="{F4070F80-CDD9-4AD6-A529-84FEB488373E}"/>
    <cellStyle name="Input 3 4 2 2 2" xfId="31772" xr:uid="{ECE0511E-8397-4668-854C-C224F33486F5}"/>
    <cellStyle name="Input 3 4 2 2 3" xfId="31773" xr:uid="{83AFE6D7-811F-4399-8EFE-25554768DE77}"/>
    <cellStyle name="Input 3 4 2 2 4" xfId="31774" xr:uid="{08B9D452-111C-400D-B0B9-EECFE631EEE1}"/>
    <cellStyle name="Input 3 4 2 2 5" xfId="31775" xr:uid="{B3968C48-9A74-4810-AF85-52561A81CC11}"/>
    <cellStyle name="Input 3 4 2 2 6" xfId="31776" xr:uid="{AC981933-82D9-4938-90B9-FDB9D9A1CB5B}"/>
    <cellStyle name="Input 3 4 2 3" xfId="31777" xr:uid="{7DA44488-0DF7-4192-90CB-B64455C49F63}"/>
    <cellStyle name="Input 3 4 2 3 2" xfId="31778" xr:uid="{25694800-F79D-471F-93DB-4939E7A84292}"/>
    <cellStyle name="Input 3 4 2 3 3" xfId="31779" xr:uid="{CC5F85ED-1679-4F38-907C-2459F8AB6687}"/>
    <cellStyle name="Input 3 4 2 4" xfId="31780" xr:uid="{ADAAEE04-DC1B-448E-AF15-8A1E5716BCF4}"/>
    <cellStyle name="Input 3 4 2 4 2" xfId="31781" xr:uid="{AEC2DFC9-5ACE-41F8-AB10-2257EB1A702D}"/>
    <cellStyle name="Input 3 4 2 4 3" xfId="31782" xr:uid="{813AB4D6-1FD9-4E22-8FE2-63D9074292CB}"/>
    <cellStyle name="Input 3 4 2 5" xfId="31783" xr:uid="{56F0FE17-4AB9-4CB2-A65B-DCEC17130839}"/>
    <cellStyle name="Input 3 4 2 5 2" xfId="31784" xr:uid="{B5314898-B0AE-42CA-BEA3-410EAD29C050}"/>
    <cellStyle name="Input 3 4 2 5 3" xfId="31785" xr:uid="{72D98B45-6A46-478A-A7F5-B75D5AE6F765}"/>
    <cellStyle name="Input 3 4 2 6" xfId="31786" xr:uid="{50752BF0-F2F0-4E0B-8D13-4458E8F22220}"/>
    <cellStyle name="Input 3 4 2 6 2" xfId="31787" xr:uid="{D2FC1904-1F90-43FE-A5FA-0ADF60C4296B}"/>
    <cellStyle name="Input 3 4 2 6 3" xfId="31788" xr:uid="{C8D78A84-A3E3-4DF8-A186-8E1C00A391DE}"/>
    <cellStyle name="Input 3 4 2 7" xfId="31789" xr:uid="{B5624497-4A5E-4B84-8563-15E0CC99B445}"/>
    <cellStyle name="Input 3 4 2 8" xfId="31790" xr:uid="{4F7F4A02-D0F3-404B-8B60-934122F7BB66}"/>
    <cellStyle name="Input 3 4 20" xfId="31791" xr:uid="{30218D6A-C643-4666-B082-24FBA5471FF5}"/>
    <cellStyle name="Input 3 4 20 2" xfId="31792" xr:uid="{8257A171-05E2-4AA9-A710-D2A0E62DB762}"/>
    <cellStyle name="Input 3 4 20 2 2" xfId="31793" xr:uid="{45A29021-57D9-4FEB-AB9D-31487DABFEF4}"/>
    <cellStyle name="Input 3 4 20 2 3" xfId="31794" xr:uid="{0CD68CB7-2435-4C15-895E-257733F82D5E}"/>
    <cellStyle name="Input 3 4 20 2 4" xfId="31795" xr:uid="{B3C76EB9-7254-4112-8243-6FA30CF6717C}"/>
    <cellStyle name="Input 3 4 20 2 5" xfId="31796" xr:uid="{9C7752B7-C967-4C0D-B674-4B438A139BB0}"/>
    <cellStyle name="Input 3 4 20 2 6" xfId="31797" xr:uid="{4FD8CD0B-01AD-4A70-AC8E-67CB92B78BA6}"/>
    <cellStyle name="Input 3 4 20 3" xfId="31798" xr:uid="{2308F160-DFC4-4F81-8F76-070EE9AB4D9D}"/>
    <cellStyle name="Input 3 4 20 3 2" xfId="31799" xr:uid="{63BD7569-42BF-4B81-B189-F150322488FB}"/>
    <cellStyle name="Input 3 4 20 3 3" xfId="31800" xr:uid="{B2B424E9-6FAE-4B22-9D3F-AE1D891473C1}"/>
    <cellStyle name="Input 3 4 20 4" xfId="31801" xr:uid="{EF4A5182-2430-4A4E-A658-657C0CBA4E25}"/>
    <cellStyle name="Input 3 4 20 4 2" xfId="31802" xr:uid="{5ACA5E3E-0E58-492C-AF19-C25A695DBABD}"/>
    <cellStyle name="Input 3 4 20 4 3" xfId="31803" xr:uid="{3268A993-4BD6-4615-993F-BA860B6BADDE}"/>
    <cellStyle name="Input 3 4 20 5" xfId="31804" xr:uid="{171B8AD0-CA43-4A88-A60C-2E506B47E2C3}"/>
    <cellStyle name="Input 3 4 20 5 2" xfId="31805" xr:uid="{6CEFCE86-1886-474D-AB30-4A4D45442C4E}"/>
    <cellStyle name="Input 3 4 20 5 3" xfId="31806" xr:uid="{CB3D70F3-98F9-4F82-B329-40A9ABD987FF}"/>
    <cellStyle name="Input 3 4 20 6" xfId="31807" xr:uid="{884D59A3-6E82-404F-B3B6-39CF7C174D35}"/>
    <cellStyle name="Input 3 4 20 6 2" xfId="31808" xr:uid="{87910B58-305A-42BD-ABE1-9E2FF86778F2}"/>
    <cellStyle name="Input 3 4 20 6 3" xfId="31809" xr:uid="{0E90CD38-3F67-48D2-B4CA-E9644DC6E9CD}"/>
    <cellStyle name="Input 3 4 20 7" xfId="31810" xr:uid="{DE449E82-5384-4417-996D-6B3D05E88C46}"/>
    <cellStyle name="Input 3 4 20 8" xfId="31811" xr:uid="{DF23822E-B429-4C9D-BB5D-23719E379FBD}"/>
    <cellStyle name="Input 3 4 21" xfId="31812" xr:uid="{FBA46EAE-92EF-4FE8-B295-586F3F4F3022}"/>
    <cellStyle name="Input 3 4 21 2" xfId="31813" xr:uid="{8EADC76E-F095-4D16-86C4-1C35C9125FE7}"/>
    <cellStyle name="Input 3 4 21 2 2" xfId="31814" xr:uid="{1AF46D9F-51FD-4715-9A0B-B13989578069}"/>
    <cellStyle name="Input 3 4 21 2 3" xfId="31815" xr:uid="{731AB61B-C161-4029-86DC-82DA169845B8}"/>
    <cellStyle name="Input 3 4 21 2 4" xfId="31816" xr:uid="{D83EFE8C-08BB-4B30-97F5-66AA1FB1C34B}"/>
    <cellStyle name="Input 3 4 21 2 5" xfId="31817" xr:uid="{12CD67D5-ECE2-44F4-8078-571E170089DB}"/>
    <cellStyle name="Input 3 4 21 2 6" xfId="31818" xr:uid="{B8F35277-67D7-45BF-B5AB-039E36936E1D}"/>
    <cellStyle name="Input 3 4 21 3" xfId="31819" xr:uid="{16CA93D5-1E9C-4A9A-AB42-C14E12A8B181}"/>
    <cellStyle name="Input 3 4 21 3 2" xfId="31820" xr:uid="{D4DE5430-D0EB-4D32-85E9-71C31C921D81}"/>
    <cellStyle name="Input 3 4 21 3 3" xfId="31821" xr:uid="{DA353758-7DE4-4FA4-AB3A-133E8F6EF7DB}"/>
    <cellStyle name="Input 3 4 21 4" xfId="31822" xr:uid="{B303FE2E-F5B0-4FB5-883B-2F722C398484}"/>
    <cellStyle name="Input 3 4 21 4 2" xfId="31823" xr:uid="{5EF2C1AA-88A1-429F-B986-2895FA3ECADE}"/>
    <cellStyle name="Input 3 4 21 4 3" xfId="31824" xr:uid="{A8CF8E42-5597-44E9-8BC7-CE074DCC3FDA}"/>
    <cellStyle name="Input 3 4 21 5" xfId="31825" xr:uid="{3A55AB1E-9069-43A9-B824-AD54205BFA2F}"/>
    <cellStyle name="Input 3 4 21 5 2" xfId="31826" xr:uid="{C10252AA-7C8A-4CA0-951F-D38E00C0F251}"/>
    <cellStyle name="Input 3 4 21 5 3" xfId="31827" xr:uid="{729F9FDF-F63F-4A6C-9305-F87DBB0EC105}"/>
    <cellStyle name="Input 3 4 21 6" xfId="31828" xr:uid="{E781CAC4-0E6A-483A-9284-366B685FA670}"/>
    <cellStyle name="Input 3 4 21 6 2" xfId="31829" xr:uid="{4AFC80F0-7D4D-47A6-A72D-86E62D67A9CA}"/>
    <cellStyle name="Input 3 4 21 6 3" xfId="31830" xr:uid="{F4D7A5BA-D894-4D8A-B7F0-0BF9AB377893}"/>
    <cellStyle name="Input 3 4 21 7" xfId="31831" xr:uid="{A618D474-6444-444F-8BB1-611DB78351C1}"/>
    <cellStyle name="Input 3 4 21 8" xfId="31832" xr:uid="{4185B3FF-3DF3-4505-AA06-1A6BA558D107}"/>
    <cellStyle name="Input 3 4 22" xfId="31833" xr:uid="{0D76FADC-E30E-47E1-A5EC-F712E2FFC6B1}"/>
    <cellStyle name="Input 3 4 22 2" xfId="31834" xr:uid="{C734D630-A9E6-44C3-8A9F-FBD1DEC2E4DE}"/>
    <cellStyle name="Input 3 4 22 2 2" xfId="31835" xr:uid="{786DB00C-9F4F-497B-B9BF-D557EDC1B437}"/>
    <cellStyle name="Input 3 4 22 2 3" xfId="31836" xr:uid="{6C689022-6134-4AF3-90C3-B1C8FE0C8BC6}"/>
    <cellStyle name="Input 3 4 22 2 4" xfId="31837" xr:uid="{67759347-224E-4B1E-A138-CFE04DAF2FA8}"/>
    <cellStyle name="Input 3 4 22 2 5" xfId="31838" xr:uid="{05CC6AE2-B6D3-476F-89D6-7443545BE4D6}"/>
    <cellStyle name="Input 3 4 22 2 6" xfId="31839" xr:uid="{E9370E5B-6031-43B1-8872-F06E5FD399D2}"/>
    <cellStyle name="Input 3 4 22 3" xfId="31840" xr:uid="{155EA7C2-5464-4FFB-B938-B1FC5C7FADEB}"/>
    <cellStyle name="Input 3 4 22 3 2" xfId="31841" xr:uid="{E29F8036-11A1-438D-8E88-362699D573D2}"/>
    <cellStyle name="Input 3 4 22 3 3" xfId="31842" xr:uid="{324BA26A-7A48-49FB-9F33-AE2DF5E58030}"/>
    <cellStyle name="Input 3 4 22 4" xfId="31843" xr:uid="{7F7D0BBE-672B-4813-8836-E780A58FBD75}"/>
    <cellStyle name="Input 3 4 22 4 2" xfId="31844" xr:uid="{26B7E546-353A-44D9-8C9B-31A97118623B}"/>
    <cellStyle name="Input 3 4 22 4 3" xfId="31845" xr:uid="{4EAA9205-3E4B-4642-8DBC-056DCA952A46}"/>
    <cellStyle name="Input 3 4 22 5" xfId="31846" xr:uid="{6297CCA0-D316-4B9C-AA64-7C9147EF7411}"/>
    <cellStyle name="Input 3 4 22 5 2" xfId="31847" xr:uid="{062D1E8E-3253-4575-85A3-42D40BDE3AE5}"/>
    <cellStyle name="Input 3 4 22 5 3" xfId="31848" xr:uid="{FFAC08A0-28DC-4539-BA17-B2B073B06AFD}"/>
    <cellStyle name="Input 3 4 22 6" xfId="31849" xr:uid="{018C526D-C268-4496-94F9-64D805505CC9}"/>
    <cellStyle name="Input 3 4 22 6 2" xfId="31850" xr:uid="{B2577F81-CE0B-476F-A40C-C5EA72B8D142}"/>
    <cellStyle name="Input 3 4 22 6 3" xfId="31851" xr:uid="{5CF6963F-1F73-4495-917F-6D7FDF70EB1B}"/>
    <cellStyle name="Input 3 4 22 7" xfId="31852" xr:uid="{927F4F97-0F77-459F-9B91-99C0D64338A4}"/>
    <cellStyle name="Input 3 4 22 8" xfId="31853" xr:uid="{736D3C72-C69D-4B36-BEBF-E3C15E5E183F}"/>
    <cellStyle name="Input 3 4 23" xfId="31854" xr:uid="{FDE298D4-F874-43A3-B796-BDE9DFD7D3AA}"/>
    <cellStyle name="Input 3 4 23 2" xfId="31855" xr:uid="{DFFE3A41-A9DA-491E-B557-CF2476C88E79}"/>
    <cellStyle name="Input 3 4 23 2 2" xfId="31856" xr:uid="{E16B5E55-7462-47C1-8340-EECEC52F654E}"/>
    <cellStyle name="Input 3 4 23 2 3" xfId="31857" xr:uid="{8876CF52-BB1B-4EE3-AE0C-25F7D781E02F}"/>
    <cellStyle name="Input 3 4 23 2 4" xfId="31858" xr:uid="{F6CC2AFF-8BBF-4BAC-81BC-BDACEA47563F}"/>
    <cellStyle name="Input 3 4 23 2 5" xfId="31859" xr:uid="{1BD5D0FB-8C2D-46E1-8959-D294FFD8AD93}"/>
    <cellStyle name="Input 3 4 23 2 6" xfId="31860" xr:uid="{788ACA0E-29F5-4EF5-BF00-D060671CB0A5}"/>
    <cellStyle name="Input 3 4 23 3" xfId="31861" xr:uid="{66F8E321-FE76-40CA-8EB6-3C5E6281116D}"/>
    <cellStyle name="Input 3 4 23 3 2" xfId="31862" xr:uid="{6221F736-8AA3-4301-A892-6C7BD36102FB}"/>
    <cellStyle name="Input 3 4 23 3 3" xfId="31863" xr:uid="{C09363C2-1E40-4AEE-9CF0-89F8E890EAE7}"/>
    <cellStyle name="Input 3 4 23 4" xfId="31864" xr:uid="{04FB55C8-46DF-48C0-9070-55123557712E}"/>
    <cellStyle name="Input 3 4 23 4 2" xfId="31865" xr:uid="{0A697236-9E58-4CE1-A7C7-230D69CE7F8E}"/>
    <cellStyle name="Input 3 4 23 4 3" xfId="31866" xr:uid="{282FDFB5-581C-4D25-8D68-13E50111FF18}"/>
    <cellStyle name="Input 3 4 23 5" xfId="31867" xr:uid="{5CB28BCC-2B20-49E3-B21F-6A6268D8DEEB}"/>
    <cellStyle name="Input 3 4 23 5 2" xfId="31868" xr:uid="{44EB15D9-80A4-44A9-947E-89DF45EAD26B}"/>
    <cellStyle name="Input 3 4 23 5 3" xfId="31869" xr:uid="{F4808D80-7254-4DE2-A765-8B5CD79708B2}"/>
    <cellStyle name="Input 3 4 23 6" xfId="31870" xr:uid="{CDD52079-4314-4799-B3F3-ACF69011E76E}"/>
    <cellStyle name="Input 3 4 23 6 2" xfId="31871" xr:uid="{A8C24C24-9293-4310-9BD5-CE5E2C12BFDC}"/>
    <cellStyle name="Input 3 4 23 6 3" xfId="31872" xr:uid="{549B7AE6-254D-4942-A11E-BC0CFFB176FC}"/>
    <cellStyle name="Input 3 4 23 7" xfId="31873" xr:uid="{CC0CBAEC-4A1E-4A19-9745-CEDE11FD9FEF}"/>
    <cellStyle name="Input 3 4 23 8" xfId="31874" xr:uid="{AD80F70B-9849-44AD-8BB7-DE99753DD791}"/>
    <cellStyle name="Input 3 4 24" xfId="31875" xr:uid="{3060D668-2260-4CC3-B6A0-EC660A23C651}"/>
    <cellStyle name="Input 3 4 24 2" xfId="31876" xr:uid="{2A5CC95C-48FB-49A5-985B-7F341281664C}"/>
    <cellStyle name="Input 3 4 24 2 2" xfId="31877" xr:uid="{F528C588-D930-42FA-BA53-66307F20BC03}"/>
    <cellStyle name="Input 3 4 24 2 3" xfId="31878" xr:uid="{7EAB66C8-618C-4575-9E97-F2A62A8C393A}"/>
    <cellStyle name="Input 3 4 24 2 4" xfId="31879" xr:uid="{A90722E0-E364-4E0E-8EE9-FDE7F0D2AF35}"/>
    <cellStyle name="Input 3 4 24 2 5" xfId="31880" xr:uid="{268F4EE7-8E3B-48B0-BF2D-80ADDE4E4FED}"/>
    <cellStyle name="Input 3 4 24 2 6" xfId="31881" xr:uid="{355BBB35-C851-425B-B0A7-9DD449F2552F}"/>
    <cellStyle name="Input 3 4 24 3" xfId="31882" xr:uid="{ABD6A68B-6E81-4CA1-A063-A19D980329F3}"/>
    <cellStyle name="Input 3 4 24 3 2" xfId="31883" xr:uid="{192216DA-D32E-4794-AC45-896CA3E3FBDA}"/>
    <cellStyle name="Input 3 4 24 3 3" xfId="31884" xr:uid="{5EF9D10D-7253-424D-A63A-47BCD233DFCA}"/>
    <cellStyle name="Input 3 4 24 4" xfId="31885" xr:uid="{8983270D-ED48-4CD9-B1E8-9522FFF9E51B}"/>
    <cellStyle name="Input 3 4 24 4 2" xfId="31886" xr:uid="{F58637D1-AF51-4860-B607-B749320467E7}"/>
    <cellStyle name="Input 3 4 24 4 3" xfId="31887" xr:uid="{24DE9B47-2E26-4E79-8DBE-441C7A1BA7B1}"/>
    <cellStyle name="Input 3 4 24 5" xfId="31888" xr:uid="{24BF62F9-E749-4C7E-A8C6-4F11FC085A08}"/>
    <cellStyle name="Input 3 4 24 5 2" xfId="31889" xr:uid="{4A6E9C79-0EC3-406B-AB69-6F93DC475C2A}"/>
    <cellStyle name="Input 3 4 24 5 3" xfId="31890" xr:uid="{C74503FD-787B-4FBF-93FC-D838FD563383}"/>
    <cellStyle name="Input 3 4 24 6" xfId="31891" xr:uid="{420F3414-439C-4562-82C0-26B0E608C717}"/>
    <cellStyle name="Input 3 4 24 6 2" xfId="31892" xr:uid="{4F18E818-ACB8-4040-A315-408D1948CAE6}"/>
    <cellStyle name="Input 3 4 24 6 3" xfId="31893" xr:uid="{F1F58469-D131-4E67-947E-0996E02B6D56}"/>
    <cellStyle name="Input 3 4 24 7" xfId="31894" xr:uid="{8ABFE841-5D71-4CCB-A627-379A19DB9C53}"/>
    <cellStyle name="Input 3 4 24 8" xfId="31895" xr:uid="{AC9A5FA7-39BA-4C41-A04D-370B7621935F}"/>
    <cellStyle name="Input 3 4 25" xfId="31896" xr:uid="{E06615D7-0F3B-4C77-96B0-241F09C55EDC}"/>
    <cellStyle name="Input 3 4 25 2" xfId="31897" xr:uid="{63457904-601B-49E0-9D73-19DEEB2E82F2}"/>
    <cellStyle name="Input 3 4 25 2 2" xfId="31898" xr:uid="{B69E97F0-1628-4901-BE1F-E353F5ECBCFF}"/>
    <cellStyle name="Input 3 4 25 2 3" xfId="31899" xr:uid="{7E985113-473A-4540-A982-23FA211A7592}"/>
    <cellStyle name="Input 3 4 25 2 4" xfId="31900" xr:uid="{66D73F59-BCCD-419E-A50B-241E354FE385}"/>
    <cellStyle name="Input 3 4 25 2 5" xfId="31901" xr:uid="{6F1102E9-2CD9-4385-8A13-C85826701F3F}"/>
    <cellStyle name="Input 3 4 25 2 6" xfId="31902" xr:uid="{89AF1235-2455-44B2-9812-22A9919EF122}"/>
    <cellStyle name="Input 3 4 25 3" xfId="31903" xr:uid="{AA023F4C-100B-49AB-9293-92E6A099E739}"/>
    <cellStyle name="Input 3 4 25 3 2" xfId="31904" xr:uid="{C1F0E7E1-91A7-43DC-B048-FE4E9FE9AA7B}"/>
    <cellStyle name="Input 3 4 25 3 3" xfId="31905" xr:uid="{8EBDA303-F646-4293-943D-E128CE57C21F}"/>
    <cellStyle name="Input 3 4 25 4" xfId="31906" xr:uid="{5941CA7F-5E0B-46FB-BD67-C13DA6B06B59}"/>
    <cellStyle name="Input 3 4 25 4 2" xfId="31907" xr:uid="{0EC4D8DA-5179-4C1C-BB3B-ACC5850DD66A}"/>
    <cellStyle name="Input 3 4 25 4 3" xfId="31908" xr:uid="{BD1F8741-401C-49DA-86DA-C0A9264CC8B7}"/>
    <cellStyle name="Input 3 4 25 5" xfId="31909" xr:uid="{A08A2AF5-58A0-469F-87A0-364B1CAEFF65}"/>
    <cellStyle name="Input 3 4 25 5 2" xfId="31910" xr:uid="{90C93D86-1531-428E-B487-770A91AEDEFE}"/>
    <cellStyle name="Input 3 4 25 5 3" xfId="31911" xr:uid="{EA18E1BA-4099-428F-8190-67428C5991DB}"/>
    <cellStyle name="Input 3 4 25 6" xfId="31912" xr:uid="{509CA8F5-7BA3-46D0-9F88-EEEA7AD38BFB}"/>
    <cellStyle name="Input 3 4 25 6 2" xfId="31913" xr:uid="{45806EAB-0126-4DB7-BBE8-CC0F747D8BB8}"/>
    <cellStyle name="Input 3 4 25 6 3" xfId="31914" xr:uid="{C16B8A75-EEA6-4829-AD45-2F49B140683C}"/>
    <cellStyle name="Input 3 4 25 7" xfId="31915" xr:uid="{38820885-5A90-4677-9CFF-DA9001DC47AE}"/>
    <cellStyle name="Input 3 4 25 8" xfId="31916" xr:uid="{6E2142B0-92B9-4C2B-8F74-1808133380F4}"/>
    <cellStyle name="Input 3 4 26" xfId="31917" xr:uid="{065A8EC8-3801-4CDB-9B75-9E75C194975D}"/>
    <cellStyle name="Input 3 4 26 2" xfId="31918" xr:uid="{7A4B6825-17DF-4C3B-B5DA-5D98F2CAC64C}"/>
    <cellStyle name="Input 3 4 26 2 2" xfId="31919" xr:uid="{043CC43F-D283-4B04-9B8B-1129DFB0F0CF}"/>
    <cellStyle name="Input 3 4 26 2 3" xfId="31920" xr:uid="{3C6F9ECC-CCBA-4C89-AF94-49DC5C3EEB2B}"/>
    <cellStyle name="Input 3 4 26 2 4" xfId="31921" xr:uid="{713FE748-17D5-44D7-B771-F701A2DE5402}"/>
    <cellStyle name="Input 3 4 26 2 5" xfId="31922" xr:uid="{4BACC178-3D05-4F27-9EE8-389C84685412}"/>
    <cellStyle name="Input 3 4 26 2 6" xfId="31923" xr:uid="{9B4D5325-3B87-48FD-BD95-52AFD9701C76}"/>
    <cellStyle name="Input 3 4 26 3" xfId="31924" xr:uid="{4F1093BE-5811-4D0F-B80A-7856841DF4A4}"/>
    <cellStyle name="Input 3 4 26 3 2" xfId="31925" xr:uid="{3BFB2FFA-8409-45CB-A392-A5DB8636B2FB}"/>
    <cellStyle name="Input 3 4 26 3 3" xfId="31926" xr:uid="{775ACEEA-E427-4110-BE57-D57DEB7315BF}"/>
    <cellStyle name="Input 3 4 26 4" xfId="31927" xr:uid="{B391E25B-38E9-4FEE-A86F-64B860118289}"/>
    <cellStyle name="Input 3 4 26 4 2" xfId="31928" xr:uid="{280F1A0B-70F3-4002-A75A-0D45ED561655}"/>
    <cellStyle name="Input 3 4 26 4 3" xfId="31929" xr:uid="{8E6407A6-7834-45CB-BA1C-E1D1EFB30861}"/>
    <cellStyle name="Input 3 4 26 5" xfId="31930" xr:uid="{6EA4A945-30FE-4343-9515-13F23FF45D23}"/>
    <cellStyle name="Input 3 4 26 5 2" xfId="31931" xr:uid="{61FFDDF4-759B-4E62-AC55-36C500B0174D}"/>
    <cellStyle name="Input 3 4 26 5 3" xfId="31932" xr:uid="{F7FE94FB-DF94-4063-BC48-136C9059A3E6}"/>
    <cellStyle name="Input 3 4 26 6" xfId="31933" xr:uid="{7DB50A99-8330-4C07-BD9F-EBD91360E900}"/>
    <cellStyle name="Input 3 4 26 6 2" xfId="31934" xr:uid="{29862D37-EB82-4EF2-ABDD-BFDE798B7EE9}"/>
    <cellStyle name="Input 3 4 26 6 3" xfId="31935" xr:uid="{7E42E025-A9CF-4636-BE0A-F97113306D72}"/>
    <cellStyle name="Input 3 4 26 7" xfId="31936" xr:uid="{52748677-EF9E-474D-A57F-7208CFF8A492}"/>
    <cellStyle name="Input 3 4 26 8" xfId="31937" xr:uid="{91D91872-7C84-4C84-B8DF-1220C78E877F}"/>
    <cellStyle name="Input 3 4 27" xfId="31938" xr:uid="{9DB50EE7-D53D-415A-81C8-8E9B093B9E9A}"/>
    <cellStyle name="Input 3 4 27 2" xfId="31939" xr:uid="{ECBBA063-F889-453C-AEDC-53BFD22D36CF}"/>
    <cellStyle name="Input 3 4 27 2 2" xfId="31940" xr:uid="{A55F8185-FA5E-46BD-8AF8-88ACD16AFCAD}"/>
    <cellStyle name="Input 3 4 27 2 3" xfId="31941" xr:uid="{25E7B065-815C-4FD6-A744-9EBF88CC4DCB}"/>
    <cellStyle name="Input 3 4 27 2 4" xfId="31942" xr:uid="{3DC5C437-437B-4CC5-97ED-9B73C3EB3C84}"/>
    <cellStyle name="Input 3 4 27 2 5" xfId="31943" xr:uid="{6022558F-D20C-42B6-A600-352AE94B43F3}"/>
    <cellStyle name="Input 3 4 27 2 6" xfId="31944" xr:uid="{7454E698-EF10-4B1D-9B78-682283452120}"/>
    <cellStyle name="Input 3 4 27 3" xfId="31945" xr:uid="{41989C30-E2CE-4D95-8A4C-5795ABEFB3A6}"/>
    <cellStyle name="Input 3 4 27 3 2" xfId="31946" xr:uid="{8DC4B8DB-11A1-4573-A6E8-A225D7AE5BC4}"/>
    <cellStyle name="Input 3 4 27 3 3" xfId="31947" xr:uid="{D676E1DB-B63F-4E4D-A52E-D372CA04A9EE}"/>
    <cellStyle name="Input 3 4 27 4" xfId="31948" xr:uid="{3580784F-E6ED-4976-9C9D-3AD5C674F2F9}"/>
    <cellStyle name="Input 3 4 27 4 2" xfId="31949" xr:uid="{A8745F63-8CA3-4CE5-BF95-7158B0076AF3}"/>
    <cellStyle name="Input 3 4 27 4 3" xfId="31950" xr:uid="{1A7F7CBA-3064-48C2-9047-B48A1F899341}"/>
    <cellStyle name="Input 3 4 27 5" xfId="31951" xr:uid="{C30C2FDA-8997-45A8-8411-0C8D2780A44C}"/>
    <cellStyle name="Input 3 4 27 5 2" xfId="31952" xr:uid="{747940AD-320D-4759-9220-1C6D56E4F016}"/>
    <cellStyle name="Input 3 4 27 5 3" xfId="31953" xr:uid="{C871D0DA-57DD-4641-BCD6-3933F42971A9}"/>
    <cellStyle name="Input 3 4 27 6" xfId="31954" xr:uid="{434214F2-3826-4806-AFD2-A3B475214F0B}"/>
    <cellStyle name="Input 3 4 27 6 2" xfId="31955" xr:uid="{2A3CFE12-8696-49EB-A773-CFD0D284E686}"/>
    <cellStyle name="Input 3 4 27 6 3" xfId="31956" xr:uid="{576E92AE-3B16-4D72-9A31-75388EC9EB12}"/>
    <cellStyle name="Input 3 4 27 7" xfId="31957" xr:uid="{807F2CE2-794F-454B-B11C-46F00128C189}"/>
    <cellStyle name="Input 3 4 27 8" xfId="31958" xr:uid="{9024B350-5B78-46EF-BD0D-D32A6C690AE4}"/>
    <cellStyle name="Input 3 4 28" xfId="31959" xr:uid="{6D6E726F-92C1-440C-9EE4-7882802B1FDA}"/>
    <cellStyle name="Input 3 4 28 2" xfId="31960" xr:uid="{5DD4DA9A-7346-45A7-843A-FEF460A58E28}"/>
    <cellStyle name="Input 3 4 28 2 2" xfId="31961" xr:uid="{CF43814F-24F8-417D-8373-4FFD9E1F6D3D}"/>
    <cellStyle name="Input 3 4 28 2 3" xfId="31962" xr:uid="{EF703405-B666-40E4-96F8-CFE07E711857}"/>
    <cellStyle name="Input 3 4 28 2 4" xfId="31963" xr:uid="{A1BDBFEB-C2B2-43F7-96FF-705D65DBE708}"/>
    <cellStyle name="Input 3 4 28 2 5" xfId="31964" xr:uid="{BC6B3160-D730-46BE-8608-C415BF12F8BC}"/>
    <cellStyle name="Input 3 4 28 2 6" xfId="31965" xr:uid="{78D9C098-56C0-4AEB-AEDF-F51E7DBD5891}"/>
    <cellStyle name="Input 3 4 28 3" xfId="31966" xr:uid="{32FBAEB8-7641-454A-805D-9E79AAAB4989}"/>
    <cellStyle name="Input 3 4 28 3 2" xfId="31967" xr:uid="{D6737C0B-1723-45C0-B24E-FC15E2B2E8D4}"/>
    <cellStyle name="Input 3 4 28 3 3" xfId="31968" xr:uid="{600AAE91-3BD1-4AAF-AF4A-375448BFEA99}"/>
    <cellStyle name="Input 3 4 28 4" xfId="31969" xr:uid="{FB43D2C0-A564-49C5-A802-27F66A2C8AAD}"/>
    <cellStyle name="Input 3 4 28 4 2" xfId="31970" xr:uid="{263D6F7C-F4D8-439B-845D-15E2821B4DA4}"/>
    <cellStyle name="Input 3 4 28 4 3" xfId="31971" xr:uid="{A8793109-F1D6-498F-AAA8-8F2D1EA661D4}"/>
    <cellStyle name="Input 3 4 28 5" xfId="31972" xr:uid="{CCFA8293-8CAB-49C4-ADFE-CB401B16AA5D}"/>
    <cellStyle name="Input 3 4 28 5 2" xfId="31973" xr:uid="{384B3310-8B15-4E70-AF7D-DE18F7631004}"/>
    <cellStyle name="Input 3 4 28 5 3" xfId="31974" xr:uid="{539DC95A-F74B-4E9C-8A5F-F55CC05A87F5}"/>
    <cellStyle name="Input 3 4 28 6" xfId="31975" xr:uid="{B287AE32-C120-4176-9447-5778AF927CE2}"/>
    <cellStyle name="Input 3 4 28 6 2" xfId="31976" xr:uid="{B5C659A8-FE2B-430A-85A8-E357F7B66C1C}"/>
    <cellStyle name="Input 3 4 28 6 3" xfId="31977" xr:uid="{E7A3FD96-A266-4D84-B660-088A3D4BFAB5}"/>
    <cellStyle name="Input 3 4 28 7" xfId="31978" xr:uid="{9E450D84-E8F0-40AE-8FD7-53F1B92FEF0C}"/>
    <cellStyle name="Input 3 4 28 8" xfId="31979" xr:uid="{8C82DA46-8E6D-40AB-BDDC-604A81F80987}"/>
    <cellStyle name="Input 3 4 29" xfId="31980" xr:uid="{CF519B75-675F-4F08-BF15-7E6F690AAEC6}"/>
    <cellStyle name="Input 3 4 29 2" xfId="31981" xr:uid="{D99EF29F-FECD-4780-947C-E49E25A1896D}"/>
    <cellStyle name="Input 3 4 29 2 2" xfId="31982" xr:uid="{7C7CA212-E6BF-4DB4-80CB-035C648A8662}"/>
    <cellStyle name="Input 3 4 29 2 3" xfId="31983" xr:uid="{FE2C396D-E6FA-4194-B10F-F587025D3CC4}"/>
    <cellStyle name="Input 3 4 29 2 4" xfId="31984" xr:uid="{F9C8E1E6-A341-41E4-A961-6170E1C6AC71}"/>
    <cellStyle name="Input 3 4 29 2 5" xfId="31985" xr:uid="{296C3F15-9EE1-4957-ADFB-98DBE2C03A1A}"/>
    <cellStyle name="Input 3 4 29 2 6" xfId="31986" xr:uid="{223CECAB-8A5D-4192-B202-B81C274A53B3}"/>
    <cellStyle name="Input 3 4 29 3" xfId="31987" xr:uid="{8FCDDAD2-0032-4743-8C10-17C2F8F4C8BB}"/>
    <cellStyle name="Input 3 4 29 3 2" xfId="31988" xr:uid="{4F175478-9DEF-43F3-ADB7-F3975088D530}"/>
    <cellStyle name="Input 3 4 29 3 3" xfId="31989" xr:uid="{8EB40A31-B2E0-4A28-86B6-6E13086226BC}"/>
    <cellStyle name="Input 3 4 29 4" xfId="31990" xr:uid="{31126E82-7DBF-4BF3-A688-BA8F0B95D4EE}"/>
    <cellStyle name="Input 3 4 29 4 2" xfId="31991" xr:uid="{404D578E-F218-4A50-9C78-746F535F7BFE}"/>
    <cellStyle name="Input 3 4 29 4 3" xfId="31992" xr:uid="{16DCD841-3B8C-4D7C-B71A-6DDF1BF51402}"/>
    <cellStyle name="Input 3 4 29 5" xfId="31993" xr:uid="{C230CCA2-B22F-4B23-A7CC-A068C412222A}"/>
    <cellStyle name="Input 3 4 29 5 2" xfId="31994" xr:uid="{C3AC98B5-35C4-410B-B349-B8E715ADF42D}"/>
    <cellStyle name="Input 3 4 29 5 3" xfId="31995" xr:uid="{625F5A32-0F65-4284-BB9F-26B924CEA85C}"/>
    <cellStyle name="Input 3 4 29 6" xfId="31996" xr:uid="{3B710DBE-C2B7-49EC-8EC9-5CBDF760F273}"/>
    <cellStyle name="Input 3 4 29 6 2" xfId="31997" xr:uid="{407A08FB-3890-4060-BAB5-335FD5DAF028}"/>
    <cellStyle name="Input 3 4 29 6 3" xfId="31998" xr:uid="{C3FB28A5-2FFB-4C0A-A77C-CD56DFAAA617}"/>
    <cellStyle name="Input 3 4 29 7" xfId="31999" xr:uid="{978A4C2A-24AA-47D5-A688-90C82EC1EE0A}"/>
    <cellStyle name="Input 3 4 29 8" xfId="32000" xr:uid="{39EB1EF1-D189-4772-B33D-023A897B0D13}"/>
    <cellStyle name="Input 3 4 3" xfId="32001" xr:uid="{4EAD70EF-77DC-4A1D-9364-BB93BCCC3AAC}"/>
    <cellStyle name="Input 3 4 3 2" xfId="32002" xr:uid="{8565EEAB-9173-4CE9-A508-E268F4DAD7E3}"/>
    <cellStyle name="Input 3 4 3 2 2" xfId="32003" xr:uid="{540A6A26-CF6B-459A-AEE7-470EA87D28F3}"/>
    <cellStyle name="Input 3 4 3 2 3" xfId="32004" xr:uid="{578BAF4C-B6E3-4701-9370-DE1FC55504E2}"/>
    <cellStyle name="Input 3 4 3 2 4" xfId="32005" xr:uid="{AA082D1A-BCB1-4334-BB24-2972060CA7D2}"/>
    <cellStyle name="Input 3 4 3 2 5" xfId="32006" xr:uid="{F43795A8-C0E2-4897-BBA3-0BDD3F92D3FE}"/>
    <cellStyle name="Input 3 4 3 2 6" xfId="32007" xr:uid="{E775A891-AA31-48DD-AFC9-C1C0352D2A7B}"/>
    <cellStyle name="Input 3 4 3 3" xfId="32008" xr:uid="{41EC308A-A5C6-4DE5-81BD-585CD3DF695F}"/>
    <cellStyle name="Input 3 4 3 3 2" xfId="32009" xr:uid="{E0C56892-03AD-4F41-9CEB-21F200E437B5}"/>
    <cellStyle name="Input 3 4 3 3 3" xfId="32010" xr:uid="{0BF0D7B8-7329-4EAB-ABE7-AA36266BD618}"/>
    <cellStyle name="Input 3 4 3 4" xfId="32011" xr:uid="{4F0A51E1-DA1D-418A-98D3-66279F7E518E}"/>
    <cellStyle name="Input 3 4 3 4 2" xfId="32012" xr:uid="{EB8426B0-68CB-464B-974E-FA2453D22853}"/>
    <cellStyle name="Input 3 4 3 4 3" xfId="32013" xr:uid="{93404F57-1533-4D36-B86A-08FC3EFAADD8}"/>
    <cellStyle name="Input 3 4 3 5" xfId="32014" xr:uid="{5F330FDC-B757-4003-951F-419E92C20C38}"/>
    <cellStyle name="Input 3 4 3 5 2" xfId="32015" xr:uid="{1B6C90D7-A545-4CE9-9066-28D1BE62617A}"/>
    <cellStyle name="Input 3 4 3 5 3" xfId="32016" xr:uid="{1288497A-98E1-463F-8501-180BBD9A525F}"/>
    <cellStyle name="Input 3 4 3 6" xfId="32017" xr:uid="{3B3AC486-F926-4EE2-94CA-B9FB2489E0DB}"/>
    <cellStyle name="Input 3 4 3 6 2" xfId="32018" xr:uid="{E565C12D-1E1C-4B05-8CEF-3196D5634C94}"/>
    <cellStyle name="Input 3 4 3 6 3" xfId="32019" xr:uid="{3CACD5A5-1217-4E40-950E-9AB86A99A323}"/>
    <cellStyle name="Input 3 4 3 7" xfId="32020" xr:uid="{3A43F4DF-9BAD-4098-AC0E-5BB4EE43705D}"/>
    <cellStyle name="Input 3 4 3 8" xfId="32021" xr:uid="{F77EC038-8DB5-4043-B0B7-C948406E8CC8}"/>
    <cellStyle name="Input 3 4 30" xfId="32022" xr:uid="{6A59940B-1A60-4DB4-9BE8-C0FB891A5655}"/>
    <cellStyle name="Input 3 4 30 2" xfId="32023" xr:uid="{1B608DE0-8515-45D9-B030-3DE3715CCAC0}"/>
    <cellStyle name="Input 3 4 30 2 2" xfId="32024" xr:uid="{FFC56ED8-3A36-4AF7-985A-62E867CFD624}"/>
    <cellStyle name="Input 3 4 30 2 3" xfId="32025" xr:uid="{4FF61BF4-C71C-41CF-BEFE-4B532682BCEA}"/>
    <cellStyle name="Input 3 4 30 2 4" xfId="32026" xr:uid="{844E6430-5001-47B3-B8D9-D0468FC58041}"/>
    <cellStyle name="Input 3 4 30 2 5" xfId="32027" xr:uid="{C17E6729-B08B-4311-B9AA-547610EDA954}"/>
    <cellStyle name="Input 3 4 30 2 6" xfId="32028" xr:uid="{798A1EB7-5E47-45B7-A46C-BF0490C3B716}"/>
    <cellStyle name="Input 3 4 30 3" xfId="32029" xr:uid="{B14C4CE5-4164-4560-B796-9C119941C9EB}"/>
    <cellStyle name="Input 3 4 30 3 2" xfId="32030" xr:uid="{E701C47F-7FC3-490F-8B61-CF50CD3E1B96}"/>
    <cellStyle name="Input 3 4 30 3 3" xfId="32031" xr:uid="{9C721DA3-6EF4-4089-AF62-7CC6439BCB0A}"/>
    <cellStyle name="Input 3 4 30 4" xfId="32032" xr:uid="{6D97BB21-3228-4014-8831-DBFDFF102F19}"/>
    <cellStyle name="Input 3 4 30 4 2" xfId="32033" xr:uid="{E8C6DD34-B36C-4769-AF87-05BDAB5F3F38}"/>
    <cellStyle name="Input 3 4 30 4 3" xfId="32034" xr:uid="{BB5A3868-E01D-4E55-8A04-C564DACBC403}"/>
    <cellStyle name="Input 3 4 30 5" xfId="32035" xr:uid="{AC334C44-DE85-47D2-B52F-4B6910BA4E24}"/>
    <cellStyle name="Input 3 4 30 5 2" xfId="32036" xr:uid="{88BE0E48-09D5-4EC9-A19E-36A57C3016EA}"/>
    <cellStyle name="Input 3 4 30 5 3" xfId="32037" xr:uid="{C6E6B042-F500-426B-94C4-4D98872D5642}"/>
    <cellStyle name="Input 3 4 30 6" xfId="32038" xr:uid="{AC917093-53B6-4817-89BA-1E2617325D51}"/>
    <cellStyle name="Input 3 4 30 6 2" xfId="32039" xr:uid="{9C6F4B9B-580B-45F3-A740-A8B5596C1E6F}"/>
    <cellStyle name="Input 3 4 30 6 3" xfId="32040" xr:uid="{C10D9667-1D5D-48B7-9DB7-7172D6EA2E9C}"/>
    <cellStyle name="Input 3 4 30 7" xfId="32041" xr:uid="{FE39AE3D-0A63-4143-A6CD-B774E52AB47F}"/>
    <cellStyle name="Input 3 4 30 8" xfId="32042" xr:uid="{04A6593E-9294-4731-9B8C-E865F8DA8950}"/>
    <cellStyle name="Input 3 4 31" xfId="32043" xr:uid="{EBBCF73A-78C6-47B1-84DC-ADD087FBA615}"/>
    <cellStyle name="Input 3 4 31 2" xfId="32044" xr:uid="{1070B6DD-875C-42EE-B2CE-30AD05A30928}"/>
    <cellStyle name="Input 3 4 31 2 2" xfId="32045" xr:uid="{1D971B06-AA9C-44AF-B198-D26064D5111F}"/>
    <cellStyle name="Input 3 4 31 2 3" xfId="32046" xr:uid="{2AE0F7BA-B89E-4D24-9A29-AE625E9E0F14}"/>
    <cellStyle name="Input 3 4 31 2 4" xfId="32047" xr:uid="{60A88E7F-567B-4C62-A486-7A236C5287C8}"/>
    <cellStyle name="Input 3 4 31 2 5" xfId="32048" xr:uid="{F8D3AD5B-618D-49A0-A411-45D0D0A597B8}"/>
    <cellStyle name="Input 3 4 31 2 6" xfId="32049" xr:uid="{2B07652C-A893-4BED-8A0A-9F06B405B545}"/>
    <cellStyle name="Input 3 4 31 3" xfId="32050" xr:uid="{9F6A50CD-82BC-41A9-AD76-05572C565158}"/>
    <cellStyle name="Input 3 4 31 3 2" xfId="32051" xr:uid="{05877260-7265-49BF-98CC-997551D95673}"/>
    <cellStyle name="Input 3 4 31 3 3" xfId="32052" xr:uid="{716F7839-211B-4220-9504-B85842C7A040}"/>
    <cellStyle name="Input 3 4 31 4" xfId="32053" xr:uid="{AA0CE858-7026-4880-89F0-DEEEDFB83474}"/>
    <cellStyle name="Input 3 4 31 4 2" xfId="32054" xr:uid="{3B8C8E32-27EF-41B6-B2AE-1423EFA75D0C}"/>
    <cellStyle name="Input 3 4 31 4 3" xfId="32055" xr:uid="{41D38EBA-61CD-4FFE-A2FB-15CEAC2713DE}"/>
    <cellStyle name="Input 3 4 31 5" xfId="32056" xr:uid="{A5D2E61D-F0F7-41AB-B34A-2B842CB5DA8A}"/>
    <cellStyle name="Input 3 4 31 5 2" xfId="32057" xr:uid="{29308FD9-8383-4DCD-AF3A-179809AEFD52}"/>
    <cellStyle name="Input 3 4 31 5 3" xfId="32058" xr:uid="{99487AFC-0EA7-433D-81D7-8721E5138495}"/>
    <cellStyle name="Input 3 4 31 6" xfId="32059" xr:uid="{234DFE57-84D9-4669-969F-D4F2FB5876BB}"/>
    <cellStyle name="Input 3 4 31 6 2" xfId="32060" xr:uid="{32DE97C2-39BC-47DD-95EF-D25A29853D5C}"/>
    <cellStyle name="Input 3 4 31 6 3" xfId="32061" xr:uid="{B9BD3038-9793-49AB-BB04-C40FCB8594F0}"/>
    <cellStyle name="Input 3 4 31 7" xfId="32062" xr:uid="{8795F02C-8AA7-4412-BCB4-5D15EE2B7F5B}"/>
    <cellStyle name="Input 3 4 31 8" xfId="32063" xr:uid="{4EFE89EA-5A6A-4CBC-8CD7-7A6D4A806665}"/>
    <cellStyle name="Input 3 4 32" xfId="32064" xr:uid="{65741DCE-A2BF-4D96-8C2F-914B7E823C92}"/>
    <cellStyle name="Input 3 4 32 2" xfId="32065" xr:uid="{7064D957-067D-4559-8C17-176393E3DF91}"/>
    <cellStyle name="Input 3 4 32 2 2" xfId="32066" xr:uid="{39144B41-CE5B-42F5-B230-810F03C3622D}"/>
    <cellStyle name="Input 3 4 32 2 3" xfId="32067" xr:uid="{31DF4776-96E3-438A-A708-37AECE84017C}"/>
    <cellStyle name="Input 3 4 32 2 4" xfId="32068" xr:uid="{604670F1-234E-4234-B3DE-D445685D315D}"/>
    <cellStyle name="Input 3 4 32 2 5" xfId="32069" xr:uid="{3F779850-3F4E-4E0B-9A12-1264A2BCAA9D}"/>
    <cellStyle name="Input 3 4 32 2 6" xfId="32070" xr:uid="{08715CFE-E344-43D2-9106-3084917DBF01}"/>
    <cellStyle name="Input 3 4 32 3" xfId="32071" xr:uid="{FBA4E411-4ECC-42A2-A3FC-2A6204184ED1}"/>
    <cellStyle name="Input 3 4 32 3 2" xfId="32072" xr:uid="{9634CCBC-6FCD-4FAC-BEA0-DB518862A33E}"/>
    <cellStyle name="Input 3 4 32 3 3" xfId="32073" xr:uid="{C1C79489-1EFB-4496-B2AC-3D1840D1A67E}"/>
    <cellStyle name="Input 3 4 32 4" xfId="32074" xr:uid="{8C866CBF-0B07-4816-ACBA-44C87B47E750}"/>
    <cellStyle name="Input 3 4 32 4 2" xfId="32075" xr:uid="{D1F0BCC6-A7F4-41B3-940C-94BAE9E49932}"/>
    <cellStyle name="Input 3 4 32 4 3" xfId="32076" xr:uid="{BA57D9BD-3C1A-460B-807A-F58DCFD6A4BA}"/>
    <cellStyle name="Input 3 4 32 5" xfId="32077" xr:uid="{57FA4ADB-555C-4667-85A6-E23B2D820293}"/>
    <cellStyle name="Input 3 4 32 5 2" xfId="32078" xr:uid="{6634100C-4D50-4CF2-9487-3F9432D470E5}"/>
    <cellStyle name="Input 3 4 32 5 3" xfId="32079" xr:uid="{82548A21-A37D-44DF-9B09-A93693E25285}"/>
    <cellStyle name="Input 3 4 32 6" xfId="32080" xr:uid="{EAFA9BF8-9C87-47F2-B7A7-B5146CDB88F4}"/>
    <cellStyle name="Input 3 4 32 6 2" xfId="32081" xr:uid="{CF730088-904B-453D-BCD1-C13E2CC4B5E5}"/>
    <cellStyle name="Input 3 4 32 6 3" xfId="32082" xr:uid="{3BC1802A-7C02-49CE-9D18-8CC34D887488}"/>
    <cellStyle name="Input 3 4 32 7" xfId="32083" xr:uid="{2419E15C-B966-4181-AA9E-C0C69BD78E81}"/>
    <cellStyle name="Input 3 4 32 8" xfId="32084" xr:uid="{EAF195DF-5074-4020-BDD4-2A7C627B7EAC}"/>
    <cellStyle name="Input 3 4 33" xfId="32085" xr:uid="{F09E4B29-9EE6-4E14-8A8F-200353FE87E7}"/>
    <cellStyle name="Input 3 4 33 2" xfId="32086" xr:uid="{AE654E38-3F50-4F44-B308-DDA72C73AAFA}"/>
    <cellStyle name="Input 3 4 33 2 2" xfId="32087" xr:uid="{2419115A-FD46-4DD5-B87B-98A11E9E5E24}"/>
    <cellStyle name="Input 3 4 33 2 3" xfId="32088" xr:uid="{FC54A141-FF39-4B2E-93C3-7DAEF90C0642}"/>
    <cellStyle name="Input 3 4 33 2 4" xfId="32089" xr:uid="{62E1A6E8-76FF-4499-86FE-B54E2CA1DC37}"/>
    <cellStyle name="Input 3 4 33 2 5" xfId="32090" xr:uid="{CDB197A0-CB7C-404E-9C3F-72C964F5B8CF}"/>
    <cellStyle name="Input 3 4 33 2 6" xfId="32091" xr:uid="{6B9CC0D7-519B-45F4-A6F4-4CF7D69DDF9D}"/>
    <cellStyle name="Input 3 4 33 3" xfId="32092" xr:uid="{FBD5A366-8DBC-4AB8-94C0-13D07253BD58}"/>
    <cellStyle name="Input 3 4 33 3 2" xfId="32093" xr:uid="{997A4A58-AE80-4070-B407-20FF1DF5FC9C}"/>
    <cellStyle name="Input 3 4 33 3 3" xfId="32094" xr:uid="{2220F481-317B-4546-B3B5-F58C7B24D965}"/>
    <cellStyle name="Input 3 4 33 4" xfId="32095" xr:uid="{6D33BCC3-A280-46B5-81A3-7C815BACF428}"/>
    <cellStyle name="Input 3 4 33 4 2" xfId="32096" xr:uid="{64F05354-5674-457D-873C-B7B74FFAB5F0}"/>
    <cellStyle name="Input 3 4 33 4 3" xfId="32097" xr:uid="{ADF5E40E-94AA-4CDC-A01F-F4E459E8D620}"/>
    <cellStyle name="Input 3 4 33 5" xfId="32098" xr:uid="{A14C63BF-C633-4EA2-9983-C4872625B7EE}"/>
    <cellStyle name="Input 3 4 33 5 2" xfId="32099" xr:uid="{E3547ECF-CAA4-4A28-9AAB-2DDBE1BAA6D5}"/>
    <cellStyle name="Input 3 4 33 5 3" xfId="32100" xr:uid="{B3D42167-0E11-4537-A0FE-2A13EC07B2DE}"/>
    <cellStyle name="Input 3 4 33 6" xfId="32101" xr:uid="{10ABD44A-C130-4118-8B61-3263D9DA202D}"/>
    <cellStyle name="Input 3 4 33 6 2" xfId="32102" xr:uid="{075DEEF1-D106-4934-8693-E16311067AAE}"/>
    <cellStyle name="Input 3 4 33 6 3" xfId="32103" xr:uid="{7A2B0543-C697-4D24-ACA5-72AB8508C55D}"/>
    <cellStyle name="Input 3 4 33 7" xfId="32104" xr:uid="{79B1CD58-9197-4794-8D07-1366426BCE88}"/>
    <cellStyle name="Input 3 4 33 8" xfId="32105" xr:uid="{6F31C27C-50EC-4062-B863-3AA2902D4ECA}"/>
    <cellStyle name="Input 3 4 34" xfId="32106" xr:uid="{30BBF997-B57B-4288-A4F2-4E5984C41EC0}"/>
    <cellStyle name="Input 3 4 34 2" xfId="32107" xr:uid="{ECED5011-AB2C-4FDC-BEEB-636886EC58E0}"/>
    <cellStyle name="Input 3 4 34 2 2" xfId="32108" xr:uid="{3F7801A6-6891-4901-AFE7-10AE4728CC3D}"/>
    <cellStyle name="Input 3 4 34 2 3" xfId="32109" xr:uid="{216B1F0C-E351-4EBE-904F-B2B4910B239F}"/>
    <cellStyle name="Input 3 4 34 2 4" xfId="32110" xr:uid="{E0D1EC82-D423-4B2A-B296-23D1070CF34A}"/>
    <cellStyle name="Input 3 4 34 2 5" xfId="32111" xr:uid="{5BB62BCD-09DA-4B94-AB87-28E1F0C52615}"/>
    <cellStyle name="Input 3 4 34 2 6" xfId="32112" xr:uid="{6F875A83-8457-44DA-978B-F6490C7561F2}"/>
    <cellStyle name="Input 3 4 34 3" xfId="32113" xr:uid="{1E724EEB-F936-481A-B058-631CB8E60D7B}"/>
    <cellStyle name="Input 3 4 34 3 2" xfId="32114" xr:uid="{5D4476E9-E433-4FAF-AFC6-C0B667A1AD60}"/>
    <cellStyle name="Input 3 4 34 3 3" xfId="32115" xr:uid="{912FC490-C15D-4216-B6E1-184DB26D1A8C}"/>
    <cellStyle name="Input 3 4 34 4" xfId="32116" xr:uid="{EE782B2C-A519-426D-AA53-4DCD3539A1EC}"/>
    <cellStyle name="Input 3 4 34 4 2" xfId="32117" xr:uid="{64BF9B19-4CA8-4A94-85A6-3CD4EA36BB1C}"/>
    <cellStyle name="Input 3 4 34 4 3" xfId="32118" xr:uid="{B5D923E6-939F-4BF8-A938-B5D81C7F6A37}"/>
    <cellStyle name="Input 3 4 34 5" xfId="32119" xr:uid="{C2429842-47D2-4259-8F24-9276BA7E0197}"/>
    <cellStyle name="Input 3 4 34 5 2" xfId="32120" xr:uid="{EAFB3127-5798-4C4C-B338-DD7ACE02743C}"/>
    <cellStyle name="Input 3 4 34 5 3" xfId="32121" xr:uid="{4AD25293-C5C2-4A29-9D20-A6486714BCE4}"/>
    <cellStyle name="Input 3 4 34 6" xfId="32122" xr:uid="{849E8C01-DF47-4EEC-897F-1865BE441FB1}"/>
    <cellStyle name="Input 3 4 34 6 2" xfId="32123" xr:uid="{39EF3691-0513-4B1D-8377-51E2B417C9AE}"/>
    <cellStyle name="Input 3 4 34 6 3" xfId="32124" xr:uid="{FF4570FA-1CA6-406E-A316-8A06781F1792}"/>
    <cellStyle name="Input 3 4 34 7" xfId="32125" xr:uid="{C6595245-EF2C-40A5-A61D-FF2B7162740F}"/>
    <cellStyle name="Input 3 4 34 8" xfId="32126" xr:uid="{20A86BA2-5523-46CB-8FFD-03C66604C139}"/>
    <cellStyle name="Input 3 4 35" xfId="32127" xr:uid="{A6CC53F5-EC59-4E4C-A1CD-979F5CD67548}"/>
    <cellStyle name="Input 3 4 35 2" xfId="32128" xr:uid="{702D3BC3-E396-44C8-A23D-4FA8CFB93CAE}"/>
    <cellStyle name="Input 3 4 35 3" xfId="32129" xr:uid="{4267B580-D73E-4320-AF7B-4C2873DA1674}"/>
    <cellStyle name="Input 3 4 35 4" xfId="32130" xr:uid="{860C72F5-B1A2-4210-A098-9297FF5EFE05}"/>
    <cellStyle name="Input 3 4 35 5" xfId="32131" xr:uid="{41E95EC7-3B6C-4BB6-B386-1CC12095AF65}"/>
    <cellStyle name="Input 3 4 35 6" xfId="32132" xr:uid="{92451E5B-BE8C-4206-A8E0-473F1FD4CE02}"/>
    <cellStyle name="Input 3 4 36" xfId="32133" xr:uid="{2D8E9636-B870-4C1E-8EF8-014C9604ABCC}"/>
    <cellStyle name="Input 3 4 36 2" xfId="32134" xr:uid="{0552D3EC-42F5-4E1D-B7B6-DD38CF9C88ED}"/>
    <cellStyle name="Input 3 4 36 3" xfId="32135" xr:uid="{ED1D0AB9-B235-40C1-812C-2F71A07AB180}"/>
    <cellStyle name="Input 3 4 36 4" xfId="32136" xr:uid="{E25A7973-9F7B-47B1-BCFD-B4636E9D26A9}"/>
    <cellStyle name="Input 3 4 36 5" xfId="32137" xr:uid="{4442C8E7-F7B9-4CA2-83A8-B848676D5EA1}"/>
    <cellStyle name="Input 3 4 36 6" xfId="32138" xr:uid="{065BF9F0-63F2-4636-B39A-0E0323F0A6FC}"/>
    <cellStyle name="Input 3 4 37" xfId="32139" xr:uid="{85478D73-1606-44D2-B9F9-249DEF15722A}"/>
    <cellStyle name="Input 3 4 37 2" xfId="32140" xr:uid="{9A250EAC-ABCB-4819-929E-B7163BD5A550}"/>
    <cellStyle name="Input 3 4 37 3" xfId="32141" xr:uid="{2AB954E0-7EB2-4E20-89ED-A1ED7F90DAE5}"/>
    <cellStyle name="Input 3 4 38" xfId="32142" xr:uid="{508D64AC-CF5B-4D5F-AA83-89944722CC22}"/>
    <cellStyle name="Input 3 4 38 2" xfId="32143" xr:uid="{CE78DE58-4E75-4C37-9854-D350E1112F01}"/>
    <cellStyle name="Input 3 4 38 3" xfId="32144" xr:uid="{CDE6E56E-94F6-42C6-969F-5FF4096A7FF5}"/>
    <cellStyle name="Input 3 4 39" xfId="32145" xr:uid="{36C5A633-9738-434C-9F76-2880A9171327}"/>
    <cellStyle name="Input 3 4 39 2" xfId="32146" xr:uid="{B2CF7C18-9321-42F3-B6EF-53B77081B7FF}"/>
    <cellStyle name="Input 3 4 39 3" xfId="32147" xr:uid="{CE76E402-786B-4D88-9E2F-E740CC30E1CA}"/>
    <cellStyle name="Input 3 4 4" xfId="32148" xr:uid="{16F7FCE5-8412-47D0-A2D7-E6D98EC25F1B}"/>
    <cellStyle name="Input 3 4 4 2" xfId="32149" xr:uid="{603EE5B6-BE26-49FF-9764-46CDB2F74A3A}"/>
    <cellStyle name="Input 3 4 4 2 2" xfId="32150" xr:uid="{4AD7B83D-123C-4C76-9480-D8226B719E4B}"/>
    <cellStyle name="Input 3 4 4 2 3" xfId="32151" xr:uid="{5915451D-2113-4843-A91E-A48A2961E819}"/>
    <cellStyle name="Input 3 4 4 2 4" xfId="32152" xr:uid="{3B8097C2-F2F4-46D6-B5A8-FE734D2DC96E}"/>
    <cellStyle name="Input 3 4 4 2 5" xfId="32153" xr:uid="{783FD049-893A-4536-9335-60C92F645BD0}"/>
    <cellStyle name="Input 3 4 4 2 6" xfId="32154" xr:uid="{FC584AA1-65D6-4C9C-BC8E-EACFCB975AE7}"/>
    <cellStyle name="Input 3 4 4 3" xfId="32155" xr:uid="{0304C0CC-85D9-441B-A420-48C7C92001B6}"/>
    <cellStyle name="Input 3 4 4 3 2" xfId="32156" xr:uid="{C97E7E91-3EC0-4B2E-920E-310598B2726D}"/>
    <cellStyle name="Input 3 4 4 3 3" xfId="32157" xr:uid="{80B81E56-E9C6-46DD-BB11-F1A9BCE350A6}"/>
    <cellStyle name="Input 3 4 4 4" xfId="32158" xr:uid="{1FAC5CA0-F553-44D1-9C46-22BFCDADC7D4}"/>
    <cellStyle name="Input 3 4 4 4 2" xfId="32159" xr:uid="{0B588EBF-1348-4A54-AD0A-6C7D59F84AB3}"/>
    <cellStyle name="Input 3 4 4 4 3" xfId="32160" xr:uid="{56355B73-1AC9-47BD-BFE4-FEE3B9169097}"/>
    <cellStyle name="Input 3 4 4 5" xfId="32161" xr:uid="{BDFBFABC-2ACB-4AE3-B45E-F0AB34D99529}"/>
    <cellStyle name="Input 3 4 4 5 2" xfId="32162" xr:uid="{93010D3E-8E38-4BC1-AE64-5A2847B8A95A}"/>
    <cellStyle name="Input 3 4 4 5 3" xfId="32163" xr:uid="{BB6783B7-86AC-45D3-BB33-BE46904696F4}"/>
    <cellStyle name="Input 3 4 4 6" xfId="32164" xr:uid="{F0F9FF26-D64E-41B2-BBB1-288FA5609086}"/>
    <cellStyle name="Input 3 4 4 6 2" xfId="32165" xr:uid="{5736D9C4-0F32-4527-AE7F-B4AEA7D22A5B}"/>
    <cellStyle name="Input 3 4 4 6 3" xfId="32166" xr:uid="{0E30998D-1B0C-48B2-B612-4DFB45165351}"/>
    <cellStyle name="Input 3 4 4 7" xfId="32167" xr:uid="{A257AA91-6117-4E2F-B709-A85CB30FFE64}"/>
    <cellStyle name="Input 3 4 4 8" xfId="32168" xr:uid="{1057C8E6-D300-4C22-89B7-A3529E8E00BD}"/>
    <cellStyle name="Input 3 4 40" xfId="32169" xr:uid="{9AD5C45D-5517-4859-82B7-DE7DE134858D}"/>
    <cellStyle name="Input 3 4 41" xfId="32170" xr:uid="{49D251A2-50DE-4AEE-B319-9121BDDFE9DF}"/>
    <cellStyle name="Input 3 4 5" xfId="32171" xr:uid="{966B32AF-3E4F-4DA3-8DC6-8BFB46F59A62}"/>
    <cellStyle name="Input 3 4 5 2" xfId="32172" xr:uid="{F50F6EE4-6971-49CD-9720-FA1250465809}"/>
    <cellStyle name="Input 3 4 5 2 2" xfId="32173" xr:uid="{5D68618D-8686-458F-BDF0-11AA26A3B2C1}"/>
    <cellStyle name="Input 3 4 5 2 3" xfId="32174" xr:uid="{14FA3393-7B40-4BB7-A575-56F211DBA971}"/>
    <cellStyle name="Input 3 4 5 2 4" xfId="32175" xr:uid="{21E1A223-AB08-4ABC-86E4-A2C67F6BFBD5}"/>
    <cellStyle name="Input 3 4 5 2 5" xfId="32176" xr:uid="{D8AE01E5-8B24-4BD9-A03F-8D50E6FD2E50}"/>
    <cellStyle name="Input 3 4 5 2 6" xfId="32177" xr:uid="{75B214F0-D490-4632-BF5B-9412A2B471D1}"/>
    <cellStyle name="Input 3 4 5 3" xfId="32178" xr:uid="{D8B49971-8188-42A2-BEA6-2798A816F9DE}"/>
    <cellStyle name="Input 3 4 5 3 2" xfId="32179" xr:uid="{3B8BD390-39F0-43F0-AFEE-70F4A965EB6C}"/>
    <cellStyle name="Input 3 4 5 3 3" xfId="32180" xr:uid="{140F463C-6B57-4D3F-AC05-B97A800F8BBD}"/>
    <cellStyle name="Input 3 4 5 4" xfId="32181" xr:uid="{728D3CE3-2C44-40C9-9F2C-BC51D2D9B995}"/>
    <cellStyle name="Input 3 4 5 4 2" xfId="32182" xr:uid="{7BF1693C-EABE-4970-B1CA-87C8F9E69E8E}"/>
    <cellStyle name="Input 3 4 5 4 3" xfId="32183" xr:uid="{DF147113-B5AC-4241-91FE-5A554FF87B36}"/>
    <cellStyle name="Input 3 4 5 5" xfId="32184" xr:uid="{E27B6BAF-2F1E-46A5-8CF0-15E11A6B1275}"/>
    <cellStyle name="Input 3 4 5 5 2" xfId="32185" xr:uid="{25C74A18-EAF0-4AB0-980D-139EE866F800}"/>
    <cellStyle name="Input 3 4 5 5 3" xfId="32186" xr:uid="{55BCED57-0CBD-4A76-8023-96515D147962}"/>
    <cellStyle name="Input 3 4 5 6" xfId="32187" xr:uid="{4FDC5B68-D7D0-4C03-B15C-1284CCC45BF8}"/>
    <cellStyle name="Input 3 4 5 6 2" xfId="32188" xr:uid="{5925195C-CF03-4F02-8A00-36A21F2E476F}"/>
    <cellStyle name="Input 3 4 5 6 3" xfId="32189" xr:uid="{C2D5BDE5-5548-41C4-B0CD-C601BF40A7AC}"/>
    <cellStyle name="Input 3 4 5 7" xfId="32190" xr:uid="{272B187F-5F4A-407F-99BE-278D725ED5F6}"/>
    <cellStyle name="Input 3 4 5 8" xfId="32191" xr:uid="{A6E0C69C-DD1C-4DE9-8A63-F04732F5F0F3}"/>
    <cellStyle name="Input 3 4 6" xfId="32192" xr:uid="{2F78EFA0-6234-4A6E-B8E2-473C9BAF20EC}"/>
    <cellStyle name="Input 3 4 6 2" xfId="32193" xr:uid="{115FB0BB-243C-444C-A560-78992E1E4D49}"/>
    <cellStyle name="Input 3 4 6 2 2" xfId="32194" xr:uid="{4E4BF928-9383-44F7-9B5B-7F3E8272A298}"/>
    <cellStyle name="Input 3 4 6 2 3" xfId="32195" xr:uid="{29D7EA86-FFA8-42C1-8129-5B0FEA48C533}"/>
    <cellStyle name="Input 3 4 6 2 4" xfId="32196" xr:uid="{565C04AB-BDFC-4862-80FB-F444F5546463}"/>
    <cellStyle name="Input 3 4 6 2 5" xfId="32197" xr:uid="{8E7018B6-53C2-4EC6-8446-BD6C600A8938}"/>
    <cellStyle name="Input 3 4 6 2 6" xfId="32198" xr:uid="{75BF7D1B-C549-43CC-B16A-2AB1887BAA2E}"/>
    <cellStyle name="Input 3 4 6 3" xfId="32199" xr:uid="{68EBD709-D652-4CB5-B805-4B86F4AB32AD}"/>
    <cellStyle name="Input 3 4 6 3 2" xfId="32200" xr:uid="{7D22C80F-D0DC-4332-9AA7-183DBA5C90F8}"/>
    <cellStyle name="Input 3 4 6 3 3" xfId="32201" xr:uid="{03F1B13D-F181-43D1-9DAE-E9714F480F3B}"/>
    <cellStyle name="Input 3 4 6 4" xfId="32202" xr:uid="{56E68110-3865-448C-8BE7-97EA007F189A}"/>
    <cellStyle name="Input 3 4 6 4 2" xfId="32203" xr:uid="{384036E8-39A3-4E2F-9B63-B3ADB7ECF50C}"/>
    <cellStyle name="Input 3 4 6 4 3" xfId="32204" xr:uid="{AB35D8E8-CCB0-49E7-B4A1-C5C3D7978E23}"/>
    <cellStyle name="Input 3 4 6 5" xfId="32205" xr:uid="{899765B5-B7C3-44E9-8032-222580D50BD4}"/>
    <cellStyle name="Input 3 4 6 5 2" xfId="32206" xr:uid="{7F2477E7-49B9-4ACB-B839-9B6966704062}"/>
    <cellStyle name="Input 3 4 6 5 3" xfId="32207" xr:uid="{D5191392-6BC9-4137-94BE-6F46DB5F3D1B}"/>
    <cellStyle name="Input 3 4 6 6" xfId="32208" xr:uid="{FA9AB7AE-5EE1-4F1B-A4B4-063E72557B2F}"/>
    <cellStyle name="Input 3 4 6 6 2" xfId="32209" xr:uid="{7D4BAF18-EB91-41B4-8EE0-A0C945303603}"/>
    <cellStyle name="Input 3 4 6 6 3" xfId="32210" xr:uid="{BC07DE90-F244-402B-9997-0D623E2D737C}"/>
    <cellStyle name="Input 3 4 6 7" xfId="32211" xr:uid="{5B305854-0F62-499F-9E5D-F085C76C9824}"/>
    <cellStyle name="Input 3 4 6 8" xfId="32212" xr:uid="{CDAE49E3-21AC-4B53-A0AA-74954C1628CA}"/>
    <cellStyle name="Input 3 4 7" xfId="32213" xr:uid="{4BD5484C-4F0A-4169-A453-CAA2F548C44F}"/>
    <cellStyle name="Input 3 4 7 2" xfId="32214" xr:uid="{E300EF77-2299-4261-A114-52959F0B0DFD}"/>
    <cellStyle name="Input 3 4 7 2 2" xfId="32215" xr:uid="{24D1AB50-1DE8-41A6-B2A0-FB9E6ACD051C}"/>
    <cellStyle name="Input 3 4 7 2 3" xfId="32216" xr:uid="{359CD8E6-7293-451F-83A4-6E622450A2A5}"/>
    <cellStyle name="Input 3 4 7 2 4" xfId="32217" xr:uid="{F7D98458-6BEE-42F8-B339-BE66D7821399}"/>
    <cellStyle name="Input 3 4 7 2 5" xfId="32218" xr:uid="{6F1B5349-2C3B-4305-82BF-DAAEED8B1E36}"/>
    <cellStyle name="Input 3 4 7 2 6" xfId="32219" xr:uid="{A61CC4ED-C3A4-48BC-AE1C-3B5B72C33A57}"/>
    <cellStyle name="Input 3 4 7 3" xfId="32220" xr:uid="{56A92D6C-7563-429D-BCF5-1382A2C20C94}"/>
    <cellStyle name="Input 3 4 7 3 2" xfId="32221" xr:uid="{CD8AFEEA-10E5-4F99-B6EE-2AD58E3B00F1}"/>
    <cellStyle name="Input 3 4 7 3 3" xfId="32222" xr:uid="{8C6CE578-287F-40AB-BE47-4D04F45CB378}"/>
    <cellStyle name="Input 3 4 7 4" xfId="32223" xr:uid="{20B22C08-B6CB-42F4-B577-7574CF0E4566}"/>
    <cellStyle name="Input 3 4 7 4 2" xfId="32224" xr:uid="{53D75BEA-9243-4110-B308-DA62C15A2C32}"/>
    <cellStyle name="Input 3 4 7 4 3" xfId="32225" xr:uid="{16D934D8-8397-49A9-97C5-91A512C7EC48}"/>
    <cellStyle name="Input 3 4 7 5" xfId="32226" xr:uid="{829502E5-774F-493B-800B-1E616FEBC583}"/>
    <cellStyle name="Input 3 4 7 5 2" xfId="32227" xr:uid="{DE654464-309C-4ED6-8244-B214E62954A9}"/>
    <cellStyle name="Input 3 4 7 5 3" xfId="32228" xr:uid="{28CFF9CC-74F8-4DE6-B5E5-CE0C5FC0D967}"/>
    <cellStyle name="Input 3 4 7 6" xfId="32229" xr:uid="{B410E054-A848-411B-8BA3-40EE5857D39D}"/>
    <cellStyle name="Input 3 4 7 6 2" xfId="32230" xr:uid="{988C3C4A-E1DA-4538-9BD3-7C0745EE8EBB}"/>
    <cellStyle name="Input 3 4 7 6 3" xfId="32231" xr:uid="{E9E450B5-98C4-4B56-9255-870A76205C17}"/>
    <cellStyle name="Input 3 4 7 7" xfId="32232" xr:uid="{1921C859-BE7C-42FA-A5A9-41556B61539A}"/>
    <cellStyle name="Input 3 4 7 8" xfId="32233" xr:uid="{BB2C598D-B52B-4715-AF82-FFE8D297CFFA}"/>
    <cellStyle name="Input 3 4 8" xfId="32234" xr:uid="{9883E702-F2E5-45EA-818A-61B7D5417CD3}"/>
    <cellStyle name="Input 3 4 8 2" xfId="32235" xr:uid="{B8A0F924-AC5D-4F8F-A7BF-D18BB941F7B0}"/>
    <cellStyle name="Input 3 4 8 2 2" xfId="32236" xr:uid="{C47059E7-4B7B-4450-A873-76604B068468}"/>
    <cellStyle name="Input 3 4 8 2 3" xfId="32237" xr:uid="{D16EBEBF-9F5B-4E11-87D0-F4BC76725931}"/>
    <cellStyle name="Input 3 4 8 2 4" xfId="32238" xr:uid="{F90E0EC7-EF9F-4738-A51D-C11288FB9A21}"/>
    <cellStyle name="Input 3 4 8 2 5" xfId="32239" xr:uid="{BE23FD09-D79C-4BD2-87FB-4AE21F714A3D}"/>
    <cellStyle name="Input 3 4 8 2 6" xfId="32240" xr:uid="{D716DFFC-9916-4061-9E64-007D37722492}"/>
    <cellStyle name="Input 3 4 8 3" xfId="32241" xr:uid="{4A200D3A-B757-4F38-85EF-0F95B7A984DF}"/>
    <cellStyle name="Input 3 4 8 3 2" xfId="32242" xr:uid="{EDB5F743-D696-4322-B529-19C55138655A}"/>
    <cellStyle name="Input 3 4 8 3 3" xfId="32243" xr:uid="{045AD6EF-D6A6-4686-8945-485C11113FC1}"/>
    <cellStyle name="Input 3 4 8 4" xfId="32244" xr:uid="{8F6FF15B-FEF3-450C-9E84-063F83B2807B}"/>
    <cellStyle name="Input 3 4 8 4 2" xfId="32245" xr:uid="{06C8FC75-1456-4928-8C5A-2B39874077A4}"/>
    <cellStyle name="Input 3 4 8 4 3" xfId="32246" xr:uid="{F89D8B86-1E07-4BEC-9EDB-C7B8676031D3}"/>
    <cellStyle name="Input 3 4 8 5" xfId="32247" xr:uid="{23626C94-8AAF-4653-B27F-C9C3A3725EA7}"/>
    <cellStyle name="Input 3 4 8 5 2" xfId="32248" xr:uid="{ADA94363-CA43-40CD-BCA2-333E40217121}"/>
    <cellStyle name="Input 3 4 8 5 3" xfId="32249" xr:uid="{EECE2F69-ED3A-47DB-8B4B-13B149A3DFBA}"/>
    <cellStyle name="Input 3 4 8 6" xfId="32250" xr:uid="{551ED99A-6936-477D-90DB-1ACB4E670D8A}"/>
    <cellStyle name="Input 3 4 8 6 2" xfId="32251" xr:uid="{08EBF60F-863B-4E88-9580-690CBCE676E6}"/>
    <cellStyle name="Input 3 4 8 6 3" xfId="32252" xr:uid="{74305439-9055-4742-B902-FBB0073B45DE}"/>
    <cellStyle name="Input 3 4 8 7" xfId="32253" xr:uid="{F62100A4-F482-4AFE-8804-1D7482BEBC05}"/>
    <cellStyle name="Input 3 4 8 8" xfId="32254" xr:uid="{F4A7E3CB-E02E-4F73-9710-A87137B08D8C}"/>
    <cellStyle name="Input 3 4 9" xfId="32255" xr:uid="{4145718A-A93B-4B76-95FB-2C39C4B8127F}"/>
    <cellStyle name="Input 3 4 9 2" xfId="32256" xr:uid="{FF951961-26EF-4411-A66C-B986E0925CAB}"/>
    <cellStyle name="Input 3 4 9 2 2" xfId="32257" xr:uid="{87D6E0BE-1A1A-4100-A6A8-1B575ABB403D}"/>
    <cellStyle name="Input 3 4 9 2 3" xfId="32258" xr:uid="{47CDE7AC-CFDF-446B-910D-87E882D2619D}"/>
    <cellStyle name="Input 3 4 9 2 4" xfId="32259" xr:uid="{5509CB4D-948E-4BEC-8DDE-52581C693BF2}"/>
    <cellStyle name="Input 3 4 9 2 5" xfId="32260" xr:uid="{DA9C6794-B8E0-453B-A347-EF87ED3FA8D9}"/>
    <cellStyle name="Input 3 4 9 2 6" xfId="32261" xr:uid="{38058080-E49C-4D88-B280-359682742FFF}"/>
    <cellStyle name="Input 3 4 9 3" xfId="32262" xr:uid="{4EB8C578-C411-4285-B5A8-A5E7C3D71EDC}"/>
    <cellStyle name="Input 3 4 9 3 2" xfId="32263" xr:uid="{983ECB25-2FAC-48FE-B08E-7A66B462028F}"/>
    <cellStyle name="Input 3 4 9 3 3" xfId="32264" xr:uid="{55FB36EA-9A36-4026-8519-692C0E529E32}"/>
    <cellStyle name="Input 3 4 9 4" xfId="32265" xr:uid="{199F682C-349E-44B2-A300-EBC86FA244B4}"/>
    <cellStyle name="Input 3 4 9 4 2" xfId="32266" xr:uid="{2434F85D-0ED2-498B-BEE9-B57370069867}"/>
    <cellStyle name="Input 3 4 9 4 3" xfId="32267" xr:uid="{B5A3BA04-972B-4A43-B943-727BDDCF44EE}"/>
    <cellStyle name="Input 3 4 9 5" xfId="32268" xr:uid="{A21B4609-C059-465C-8D6B-4AD15DA9B4D8}"/>
    <cellStyle name="Input 3 4 9 5 2" xfId="32269" xr:uid="{90177F9A-BE45-4324-8CBE-4FCC10CD5C62}"/>
    <cellStyle name="Input 3 4 9 5 3" xfId="32270" xr:uid="{47D643C8-8DCD-48F1-A9D8-2CE3B00581BE}"/>
    <cellStyle name="Input 3 4 9 6" xfId="32271" xr:uid="{24BD82DB-3537-46F5-8991-DBCC8461499E}"/>
    <cellStyle name="Input 3 4 9 6 2" xfId="32272" xr:uid="{1EAE8DA9-3F26-484F-B435-2344AE4ADA62}"/>
    <cellStyle name="Input 3 4 9 6 3" xfId="32273" xr:uid="{4A0FABE4-B455-4A94-8A36-063399E487FC}"/>
    <cellStyle name="Input 3 4 9 7" xfId="32274" xr:uid="{C3620370-83A2-4FCD-AA42-24168F206796}"/>
    <cellStyle name="Input 3 4 9 8" xfId="32275" xr:uid="{F0414F6B-511E-4647-881C-FA55D61C61DA}"/>
    <cellStyle name="Input 3 40" xfId="32276" xr:uid="{C8583754-A53F-4E9F-BEFC-65A190E3122D}"/>
    <cellStyle name="Input 3 40 2" xfId="32277" xr:uid="{C0007925-3849-4DA0-9127-DE2B86C900BA}"/>
    <cellStyle name="Input 3 40 3" xfId="32278" xr:uid="{19AA784B-DC71-4EB8-9DEB-969040C14544}"/>
    <cellStyle name="Input 3 40 4" xfId="32279" xr:uid="{FDC4F096-6E1A-4F88-9964-5473A9206F2D}"/>
    <cellStyle name="Input 3 40 5" xfId="32280" xr:uid="{38C1556E-E1BD-4BC8-9778-DC9C4EC6FE61}"/>
    <cellStyle name="Input 3 40 6" xfId="32281" xr:uid="{51AFCBEE-DCE0-4B50-BDDC-59C3D1A62E3D}"/>
    <cellStyle name="Input 3 41" xfId="32282" xr:uid="{FFEFF4CB-A10A-4444-9937-BAF78227B093}"/>
    <cellStyle name="Input 3 5" xfId="32283" xr:uid="{1C09063C-9827-4DC4-B5AB-9205921EBC3E}"/>
    <cellStyle name="Input 3 5 10" xfId="32284" xr:uid="{348CD179-D51F-4594-B98F-0C4B6F2A3676}"/>
    <cellStyle name="Input 3 5 10 2" xfId="32285" xr:uid="{3D2EBC46-FC5E-4C7E-81F2-33C581D837B6}"/>
    <cellStyle name="Input 3 5 10 2 2" xfId="32286" xr:uid="{DEF82242-6648-4B68-BD06-940E5C0D6F69}"/>
    <cellStyle name="Input 3 5 10 2 3" xfId="32287" xr:uid="{31D7B40B-AB50-448B-9BD6-4FAC7ED074B6}"/>
    <cellStyle name="Input 3 5 10 2 4" xfId="32288" xr:uid="{052CF24C-AD08-46FB-8A21-8378834A54A1}"/>
    <cellStyle name="Input 3 5 10 2 5" xfId="32289" xr:uid="{FC52540E-EEF0-4DDA-9DB0-88371477ED4B}"/>
    <cellStyle name="Input 3 5 10 2 6" xfId="32290" xr:uid="{5AF73B28-856A-408D-A0C6-4647A0D77511}"/>
    <cellStyle name="Input 3 5 10 3" xfId="32291" xr:uid="{8BA4BD05-3524-4F0E-B094-D3139D94A269}"/>
    <cellStyle name="Input 3 5 10 3 2" xfId="32292" xr:uid="{186A788C-5993-4938-B402-47241673282A}"/>
    <cellStyle name="Input 3 5 10 3 3" xfId="32293" xr:uid="{67335F47-8B67-4D45-B16F-B2CFEF7AAC6C}"/>
    <cellStyle name="Input 3 5 10 4" xfId="32294" xr:uid="{6C49D022-70EA-4657-A4A2-42D962CF4500}"/>
    <cellStyle name="Input 3 5 10 4 2" xfId="32295" xr:uid="{07AF6593-BA53-4172-BFCE-CBFE34D087E9}"/>
    <cellStyle name="Input 3 5 10 4 3" xfId="32296" xr:uid="{8355ED51-1CE1-47C8-95E5-812B870CF747}"/>
    <cellStyle name="Input 3 5 10 5" xfId="32297" xr:uid="{787882B8-931F-4FC3-A644-4B9D1110B295}"/>
    <cellStyle name="Input 3 5 10 5 2" xfId="32298" xr:uid="{9D8391E2-B274-451B-AB61-9858FE748049}"/>
    <cellStyle name="Input 3 5 10 5 3" xfId="32299" xr:uid="{BFF58B7F-24C7-4213-8D87-9ECD8577C840}"/>
    <cellStyle name="Input 3 5 10 6" xfId="32300" xr:uid="{9B7CF4D3-FF1C-4A4D-A365-20AC27885943}"/>
    <cellStyle name="Input 3 5 10 6 2" xfId="32301" xr:uid="{A420D6F4-BA2D-4D28-9ED3-F5E5BC4DF2C4}"/>
    <cellStyle name="Input 3 5 10 6 3" xfId="32302" xr:uid="{FEC90BEE-D175-45DB-BDC9-E2D654D49100}"/>
    <cellStyle name="Input 3 5 10 7" xfId="32303" xr:uid="{79DF825D-B2C4-42B4-A07C-EBF2D0015C97}"/>
    <cellStyle name="Input 3 5 10 8" xfId="32304" xr:uid="{C0101D71-BDE6-4314-BD7C-59DA7D80D64E}"/>
    <cellStyle name="Input 3 5 11" xfId="32305" xr:uid="{22914817-6C83-425F-A72C-EB00B259A60A}"/>
    <cellStyle name="Input 3 5 11 2" xfId="32306" xr:uid="{9CD225FF-39B1-4D0A-B286-2ADA624D53A2}"/>
    <cellStyle name="Input 3 5 11 2 2" xfId="32307" xr:uid="{5297A071-1F52-40F2-9516-9FBE327A2488}"/>
    <cellStyle name="Input 3 5 11 2 3" xfId="32308" xr:uid="{917C412E-7CB8-4EEE-86B7-D490E8DF21BE}"/>
    <cellStyle name="Input 3 5 11 2 4" xfId="32309" xr:uid="{48F5CB01-AF2A-4221-95AF-2C7915F34D88}"/>
    <cellStyle name="Input 3 5 11 2 5" xfId="32310" xr:uid="{9D6DCBBD-07B9-436A-BE65-029D13193308}"/>
    <cellStyle name="Input 3 5 11 2 6" xfId="32311" xr:uid="{B17C953A-1851-465F-BAD5-4C09EFDED592}"/>
    <cellStyle name="Input 3 5 11 3" xfId="32312" xr:uid="{FC4712BC-66ED-46CE-974E-AF4375456390}"/>
    <cellStyle name="Input 3 5 11 3 2" xfId="32313" xr:uid="{E7B4FD5E-0642-48B0-AA74-9DD59B5CCFA1}"/>
    <cellStyle name="Input 3 5 11 3 3" xfId="32314" xr:uid="{002346D5-E0D1-4396-B6E7-AA7D17AAA18C}"/>
    <cellStyle name="Input 3 5 11 4" xfId="32315" xr:uid="{B2B1F13C-EDFD-4D60-BEA7-AA5ADEA63A15}"/>
    <cellStyle name="Input 3 5 11 4 2" xfId="32316" xr:uid="{54ACD15B-3449-4B33-938F-C0EA996221D4}"/>
    <cellStyle name="Input 3 5 11 4 3" xfId="32317" xr:uid="{76D7AA98-FA82-4795-8EF9-C91E562823D1}"/>
    <cellStyle name="Input 3 5 11 5" xfId="32318" xr:uid="{6EDE0133-E37C-49A2-97E0-841D27689481}"/>
    <cellStyle name="Input 3 5 11 5 2" xfId="32319" xr:uid="{21CA2CF8-DA70-4F37-9D38-0F3615FF12F1}"/>
    <cellStyle name="Input 3 5 11 5 3" xfId="32320" xr:uid="{5CC0A6C7-6C3E-416F-A773-28DF540C1476}"/>
    <cellStyle name="Input 3 5 11 6" xfId="32321" xr:uid="{D2D67D7D-39AA-4D5B-B404-72A305D2BBEE}"/>
    <cellStyle name="Input 3 5 11 6 2" xfId="32322" xr:uid="{B6361EB0-C2C4-4B48-A5B6-4EED706716C9}"/>
    <cellStyle name="Input 3 5 11 6 3" xfId="32323" xr:uid="{977FAB65-0DDB-44F6-982E-34EB149690B9}"/>
    <cellStyle name="Input 3 5 11 7" xfId="32324" xr:uid="{1D98FF5C-C7E7-4A53-AB02-5A3B11CE7A3D}"/>
    <cellStyle name="Input 3 5 11 8" xfId="32325" xr:uid="{E1A58C8E-00FB-4C43-A913-F037BAE93BF1}"/>
    <cellStyle name="Input 3 5 12" xfId="32326" xr:uid="{F5B710F4-98F4-4F00-A845-730643C5732C}"/>
    <cellStyle name="Input 3 5 12 2" xfId="32327" xr:uid="{A72F5F24-8EDC-41CC-8BF9-76999A0DDE5F}"/>
    <cellStyle name="Input 3 5 12 2 2" xfId="32328" xr:uid="{7B2DA38B-403C-43B4-87C7-48773ECE4150}"/>
    <cellStyle name="Input 3 5 12 2 3" xfId="32329" xr:uid="{1C2420D2-71DF-43DB-9D16-13E6551CE5E0}"/>
    <cellStyle name="Input 3 5 12 2 4" xfId="32330" xr:uid="{587DD7FD-0AF2-4B1C-B659-41F86DC78CD2}"/>
    <cellStyle name="Input 3 5 12 2 5" xfId="32331" xr:uid="{94A535C7-A937-4327-88CE-54B2667D8966}"/>
    <cellStyle name="Input 3 5 12 2 6" xfId="32332" xr:uid="{A9376FD7-26A4-4704-A536-119FAD0A635D}"/>
    <cellStyle name="Input 3 5 12 3" xfId="32333" xr:uid="{FBB257DB-D97D-4CD3-AA48-48553D6B43A5}"/>
    <cellStyle name="Input 3 5 12 3 2" xfId="32334" xr:uid="{40434AF8-98EB-477F-BEE0-C8196EC82551}"/>
    <cellStyle name="Input 3 5 12 3 3" xfId="32335" xr:uid="{3F8593D1-F601-4DED-B8AD-A6A02246E0BE}"/>
    <cellStyle name="Input 3 5 12 4" xfId="32336" xr:uid="{70A9BC88-E538-47DA-BCB2-5BE20B57BF65}"/>
    <cellStyle name="Input 3 5 12 4 2" xfId="32337" xr:uid="{5D3B7160-04B5-46AC-808E-C23EBC885982}"/>
    <cellStyle name="Input 3 5 12 4 3" xfId="32338" xr:uid="{2B3D77FB-422C-46E7-A2DF-8553010D3D84}"/>
    <cellStyle name="Input 3 5 12 5" xfId="32339" xr:uid="{8D05F50A-D3D9-49C2-839E-6DED9026C2A3}"/>
    <cellStyle name="Input 3 5 12 5 2" xfId="32340" xr:uid="{18C66469-94DA-43D0-90B8-330B0A448458}"/>
    <cellStyle name="Input 3 5 12 5 3" xfId="32341" xr:uid="{7D8DC2FE-8D89-4112-8543-A762D221E306}"/>
    <cellStyle name="Input 3 5 12 6" xfId="32342" xr:uid="{AA45DB3F-98F3-4557-A0A0-338A98E16D41}"/>
    <cellStyle name="Input 3 5 12 6 2" xfId="32343" xr:uid="{55A45913-8628-440C-A5C4-7E6C813BC0C2}"/>
    <cellStyle name="Input 3 5 12 6 3" xfId="32344" xr:uid="{2443AB20-E746-4186-88B1-27A345539D69}"/>
    <cellStyle name="Input 3 5 12 7" xfId="32345" xr:uid="{A59B1F45-C787-4F29-B492-D402B42C12E7}"/>
    <cellStyle name="Input 3 5 12 8" xfId="32346" xr:uid="{81A419DE-4007-4014-99D7-3480232AF863}"/>
    <cellStyle name="Input 3 5 13" xfId="32347" xr:uid="{97D72516-CF11-4F13-A86E-ED47E1B89E31}"/>
    <cellStyle name="Input 3 5 13 2" xfId="32348" xr:uid="{BEBB9A3C-1DD7-43C2-9C4B-E8D0D3DC11CA}"/>
    <cellStyle name="Input 3 5 13 2 2" xfId="32349" xr:uid="{02629FA5-0F4A-405D-91C2-8E9C8B436CBE}"/>
    <cellStyle name="Input 3 5 13 2 3" xfId="32350" xr:uid="{84831A7F-2F3E-4917-8B16-E9576AA4C59F}"/>
    <cellStyle name="Input 3 5 13 2 4" xfId="32351" xr:uid="{E290882C-52E1-4EE7-AF82-96F6F81B940E}"/>
    <cellStyle name="Input 3 5 13 2 5" xfId="32352" xr:uid="{9B0B9122-8487-4280-8EE7-77C8064FDE38}"/>
    <cellStyle name="Input 3 5 13 2 6" xfId="32353" xr:uid="{AE2EAFF7-276A-4EEB-BC71-567D3BD3220F}"/>
    <cellStyle name="Input 3 5 13 3" xfId="32354" xr:uid="{03875134-6734-4CCC-8EA3-1E649201D8E7}"/>
    <cellStyle name="Input 3 5 13 3 2" xfId="32355" xr:uid="{01AE8129-B675-46AB-9DA6-858415012003}"/>
    <cellStyle name="Input 3 5 13 3 3" xfId="32356" xr:uid="{D1286FF8-2826-42F3-9069-D3D90CA1A1D0}"/>
    <cellStyle name="Input 3 5 13 4" xfId="32357" xr:uid="{86C5EF3B-D1DC-4F50-B55E-57D10AF20B4C}"/>
    <cellStyle name="Input 3 5 13 4 2" xfId="32358" xr:uid="{3B828144-95DC-48DD-AA6C-E88F9B93C862}"/>
    <cellStyle name="Input 3 5 13 4 3" xfId="32359" xr:uid="{1BDD0980-4256-48A3-B28D-16ACC6DDFA3B}"/>
    <cellStyle name="Input 3 5 13 5" xfId="32360" xr:uid="{44BE46B4-09DA-40DF-A1BE-99135938B2A5}"/>
    <cellStyle name="Input 3 5 13 5 2" xfId="32361" xr:uid="{94F32EB1-FF6B-42A5-80CF-0043C683C33C}"/>
    <cellStyle name="Input 3 5 13 5 3" xfId="32362" xr:uid="{05D58A77-D526-402B-B298-06AF0C745B48}"/>
    <cellStyle name="Input 3 5 13 6" xfId="32363" xr:uid="{33267320-7870-4CC4-AB88-CB83B1967A82}"/>
    <cellStyle name="Input 3 5 13 6 2" xfId="32364" xr:uid="{3F882982-A728-47F1-97E1-B14BCBA4D43B}"/>
    <cellStyle name="Input 3 5 13 6 3" xfId="32365" xr:uid="{4EFDAA52-157A-48D8-B381-7495D856B2E4}"/>
    <cellStyle name="Input 3 5 13 7" xfId="32366" xr:uid="{EFBCCBD1-392D-4B18-ACC5-21D3B0BF5F1F}"/>
    <cellStyle name="Input 3 5 13 8" xfId="32367" xr:uid="{D8BBF077-73FC-4756-B604-11FF5D24C20B}"/>
    <cellStyle name="Input 3 5 14" xfId="32368" xr:uid="{D5507313-B45F-49D8-9868-94C35B334AF4}"/>
    <cellStyle name="Input 3 5 14 2" xfId="32369" xr:uid="{04A1AB68-B3FE-44B8-A29E-F331EE3DE5CB}"/>
    <cellStyle name="Input 3 5 14 2 2" xfId="32370" xr:uid="{1B68BD71-F41A-4907-BB9A-C260C6D5127B}"/>
    <cellStyle name="Input 3 5 14 2 3" xfId="32371" xr:uid="{71F2122C-8278-4FB1-B2AB-1B3C7440A330}"/>
    <cellStyle name="Input 3 5 14 2 4" xfId="32372" xr:uid="{FD524FCC-C447-4039-956F-7BDC927CF7B5}"/>
    <cellStyle name="Input 3 5 14 2 5" xfId="32373" xr:uid="{0389733D-B7D3-4A75-9C01-D5E66CFECCD7}"/>
    <cellStyle name="Input 3 5 14 2 6" xfId="32374" xr:uid="{C219BD27-B8E3-4764-9CD7-22E3CB903634}"/>
    <cellStyle name="Input 3 5 14 3" xfId="32375" xr:uid="{2717681C-CEB7-44A6-95E3-81C0E575A756}"/>
    <cellStyle name="Input 3 5 14 3 2" xfId="32376" xr:uid="{BFFE4B21-D449-4C54-B105-69261C8F756A}"/>
    <cellStyle name="Input 3 5 14 3 3" xfId="32377" xr:uid="{74D87CF0-7480-40EF-B268-1DB565CA2E5F}"/>
    <cellStyle name="Input 3 5 14 4" xfId="32378" xr:uid="{7E0B5AB1-B572-47C7-9BC6-9C97A2C11CC8}"/>
    <cellStyle name="Input 3 5 14 4 2" xfId="32379" xr:uid="{818F8EAB-20CC-47A8-BDDE-97556504FB97}"/>
    <cellStyle name="Input 3 5 14 4 3" xfId="32380" xr:uid="{B791B62C-BF01-4BE1-9B11-50AF624405DD}"/>
    <cellStyle name="Input 3 5 14 5" xfId="32381" xr:uid="{C1A03A04-537D-4D5C-A719-E0FA0166074B}"/>
    <cellStyle name="Input 3 5 14 5 2" xfId="32382" xr:uid="{F76B5B5B-11EA-4BCF-8009-AC43B3717624}"/>
    <cellStyle name="Input 3 5 14 5 3" xfId="32383" xr:uid="{0EBD54E6-A598-4E06-8E37-2B855A92D76C}"/>
    <cellStyle name="Input 3 5 14 6" xfId="32384" xr:uid="{3757AF78-B834-43F9-B726-BDC7C366E2E0}"/>
    <cellStyle name="Input 3 5 14 6 2" xfId="32385" xr:uid="{CDCEA705-281B-42DE-AC05-6D727F446B0C}"/>
    <cellStyle name="Input 3 5 14 6 3" xfId="32386" xr:uid="{1071F837-64ED-4FED-ADB1-940800BE703B}"/>
    <cellStyle name="Input 3 5 14 7" xfId="32387" xr:uid="{DD42960B-EE0B-4C76-A5A4-1999241B8D2B}"/>
    <cellStyle name="Input 3 5 14 8" xfId="32388" xr:uid="{C85CA9E9-B127-4946-B0BA-4DA39DAB58FC}"/>
    <cellStyle name="Input 3 5 15" xfId="32389" xr:uid="{BD254D6A-A9E8-4C4E-80C5-E9218D91972F}"/>
    <cellStyle name="Input 3 5 15 2" xfId="32390" xr:uid="{B5557F5D-64EB-44CB-AA5B-8418C2FEB778}"/>
    <cellStyle name="Input 3 5 15 2 2" xfId="32391" xr:uid="{A2FC5A49-FF40-44EA-826D-45E2FBFD6B3B}"/>
    <cellStyle name="Input 3 5 15 2 3" xfId="32392" xr:uid="{0FDF8720-B002-408A-945C-8B2C09CD5DAB}"/>
    <cellStyle name="Input 3 5 15 2 4" xfId="32393" xr:uid="{B8C963F5-D058-4C41-8F85-34173020BA71}"/>
    <cellStyle name="Input 3 5 15 2 5" xfId="32394" xr:uid="{B62428A0-2749-412C-92BE-D3CC6159BAA1}"/>
    <cellStyle name="Input 3 5 15 2 6" xfId="32395" xr:uid="{550AD92B-08A2-455A-ACDD-25C065BD0A11}"/>
    <cellStyle name="Input 3 5 15 3" xfId="32396" xr:uid="{D80C5786-8E13-416D-914D-45D8BC6515D0}"/>
    <cellStyle name="Input 3 5 15 3 2" xfId="32397" xr:uid="{E046B29A-E96B-46A2-BEC1-37E4D1BC93D0}"/>
    <cellStyle name="Input 3 5 15 3 3" xfId="32398" xr:uid="{1E72C510-E8E6-47FD-B541-8A9CAB396A9B}"/>
    <cellStyle name="Input 3 5 15 4" xfId="32399" xr:uid="{F1746021-8B1D-43E7-98F9-660213EDA1AD}"/>
    <cellStyle name="Input 3 5 15 4 2" xfId="32400" xr:uid="{74C5A8CD-0935-4BFE-88BB-A844D8796C25}"/>
    <cellStyle name="Input 3 5 15 4 3" xfId="32401" xr:uid="{647AE4D1-53A3-420F-B51E-905F8E79D5C3}"/>
    <cellStyle name="Input 3 5 15 5" xfId="32402" xr:uid="{DF4C1889-BEBA-45F6-A0DE-D77FC15F6486}"/>
    <cellStyle name="Input 3 5 15 5 2" xfId="32403" xr:uid="{2DA30686-7ACF-4600-9199-5BB0FC7D489D}"/>
    <cellStyle name="Input 3 5 15 5 3" xfId="32404" xr:uid="{6DF8B18D-E7C1-40B3-AB48-E96DD6F32AF2}"/>
    <cellStyle name="Input 3 5 15 6" xfId="32405" xr:uid="{FF791489-326D-44F9-A1B0-76CC630F34CC}"/>
    <cellStyle name="Input 3 5 15 6 2" xfId="32406" xr:uid="{88CA0294-D9E0-487D-931D-23A37290DB09}"/>
    <cellStyle name="Input 3 5 15 6 3" xfId="32407" xr:uid="{3F0523D9-B253-43B1-8EE3-F173280081D0}"/>
    <cellStyle name="Input 3 5 15 7" xfId="32408" xr:uid="{06F42D4A-4F0C-44A1-90C5-F0B8395F03E9}"/>
    <cellStyle name="Input 3 5 15 8" xfId="32409" xr:uid="{5B829A6F-F4D7-4E88-BA9B-4B4166F5BB0B}"/>
    <cellStyle name="Input 3 5 16" xfId="32410" xr:uid="{B7AB8A21-8EA5-4F80-943A-57266934D8F4}"/>
    <cellStyle name="Input 3 5 16 2" xfId="32411" xr:uid="{7E0570D5-EF2F-4F7E-B114-A913D0D1C320}"/>
    <cellStyle name="Input 3 5 16 2 2" xfId="32412" xr:uid="{DA556C11-4599-48B9-B656-F6F6EEED0B8B}"/>
    <cellStyle name="Input 3 5 16 2 3" xfId="32413" xr:uid="{B150E454-CE47-4232-BE22-C42198DCC0BE}"/>
    <cellStyle name="Input 3 5 16 2 4" xfId="32414" xr:uid="{D550302E-D84D-4DEC-95CB-5D84DCDA54D2}"/>
    <cellStyle name="Input 3 5 16 2 5" xfId="32415" xr:uid="{AF9C8290-54BA-4DE2-B82A-A83928C32E38}"/>
    <cellStyle name="Input 3 5 16 2 6" xfId="32416" xr:uid="{572B4F76-2BA6-41D3-9741-AC2FEF646372}"/>
    <cellStyle name="Input 3 5 16 3" xfId="32417" xr:uid="{552F9FFF-3851-454C-8B82-B690A6DE423B}"/>
    <cellStyle name="Input 3 5 16 3 2" xfId="32418" xr:uid="{C6B15913-78F3-4FCC-A759-4300A5FC3CD1}"/>
    <cellStyle name="Input 3 5 16 3 3" xfId="32419" xr:uid="{344FEB62-5C7A-42AA-B9FF-700E0B315B63}"/>
    <cellStyle name="Input 3 5 16 4" xfId="32420" xr:uid="{0BD9D44B-135D-4EA1-B5F2-33B7E55E3C39}"/>
    <cellStyle name="Input 3 5 16 4 2" xfId="32421" xr:uid="{8ED1116C-C7BD-4D12-B688-94B448D89E8B}"/>
    <cellStyle name="Input 3 5 16 4 3" xfId="32422" xr:uid="{29F0396E-8A9D-4E77-9CE4-14B5F5EB5D25}"/>
    <cellStyle name="Input 3 5 16 5" xfId="32423" xr:uid="{74E6B894-B32F-4AE9-9BE2-3513595F8DB2}"/>
    <cellStyle name="Input 3 5 16 5 2" xfId="32424" xr:uid="{B6B2A0ED-AB79-4E66-9A70-8F9101CF08E4}"/>
    <cellStyle name="Input 3 5 16 5 3" xfId="32425" xr:uid="{37734E2B-F7D6-430E-882A-774944E1E7F9}"/>
    <cellStyle name="Input 3 5 16 6" xfId="32426" xr:uid="{315E0978-94D5-472A-AC2D-92FB321BC631}"/>
    <cellStyle name="Input 3 5 16 6 2" xfId="32427" xr:uid="{D4F01DD6-20F9-4A43-85D8-D1F346028F10}"/>
    <cellStyle name="Input 3 5 16 6 3" xfId="32428" xr:uid="{CD008140-60D2-455A-90AE-053B563D7CFF}"/>
    <cellStyle name="Input 3 5 16 7" xfId="32429" xr:uid="{BC296F49-D0E6-4F67-8C2C-6E35FBAC5FF7}"/>
    <cellStyle name="Input 3 5 16 8" xfId="32430" xr:uid="{E38303E0-34DA-41AA-B6E0-3A58F79B9BD0}"/>
    <cellStyle name="Input 3 5 17" xfId="32431" xr:uid="{AB7D63CF-B076-4EB4-BCBD-5DF15450C459}"/>
    <cellStyle name="Input 3 5 17 2" xfId="32432" xr:uid="{1AB65352-664C-494A-BFA3-55E08E8C0B35}"/>
    <cellStyle name="Input 3 5 17 2 2" xfId="32433" xr:uid="{1A149B18-6017-47A8-A631-730E3C8DB69D}"/>
    <cellStyle name="Input 3 5 17 2 3" xfId="32434" xr:uid="{FAC3BA44-F069-43F6-8A4C-281F84576C1E}"/>
    <cellStyle name="Input 3 5 17 2 4" xfId="32435" xr:uid="{27A3EA19-A228-4B21-9017-43A5CC8F6F54}"/>
    <cellStyle name="Input 3 5 17 2 5" xfId="32436" xr:uid="{DA74182A-F829-4CEB-AB86-8AD56FE7D224}"/>
    <cellStyle name="Input 3 5 17 2 6" xfId="32437" xr:uid="{02827F60-C75C-4D9A-BF6C-CB54170851AE}"/>
    <cellStyle name="Input 3 5 17 3" xfId="32438" xr:uid="{7BED2540-46B0-4DFC-8383-282FF5103542}"/>
    <cellStyle name="Input 3 5 17 3 2" xfId="32439" xr:uid="{11841727-F760-45CC-9B80-F08E99141034}"/>
    <cellStyle name="Input 3 5 17 3 3" xfId="32440" xr:uid="{C97B8B56-345A-4D39-AE4A-0D725C001FCA}"/>
    <cellStyle name="Input 3 5 17 4" xfId="32441" xr:uid="{A4E9E7EF-9B12-4D41-B25B-4445BA91AEA5}"/>
    <cellStyle name="Input 3 5 17 4 2" xfId="32442" xr:uid="{568F0533-10D6-4BDC-8FC5-427259AB0707}"/>
    <cellStyle name="Input 3 5 17 4 3" xfId="32443" xr:uid="{F9156D28-9CE0-4473-8FC1-8816CD6999DC}"/>
    <cellStyle name="Input 3 5 17 5" xfId="32444" xr:uid="{35404A29-D944-4846-B939-F343A67FA2E7}"/>
    <cellStyle name="Input 3 5 17 5 2" xfId="32445" xr:uid="{9119B7C8-445B-485F-9712-ADBF7C55287F}"/>
    <cellStyle name="Input 3 5 17 5 3" xfId="32446" xr:uid="{64D77D62-E1FA-44D2-B7F3-7D70CC554948}"/>
    <cellStyle name="Input 3 5 17 6" xfId="32447" xr:uid="{F58D9F66-044C-4EF8-B624-792C7461733A}"/>
    <cellStyle name="Input 3 5 17 6 2" xfId="32448" xr:uid="{5ED54763-7DDC-4E8D-B416-6CB18E670695}"/>
    <cellStyle name="Input 3 5 17 6 3" xfId="32449" xr:uid="{EF766ECE-3960-45F4-8008-9E1CB9864506}"/>
    <cellStyle name="Input 3 5 17 7" xfId="32450" xr:uid="{DD40EC45-5803-4B8E-8BA4-E4FDD4055AF0}"/>
    <cellStyle name="Input 3 5 17 8" xfId="32451" xr:uid="{9493A6AF-A179-4114-AEAE-B971F2635EB5}"/>
    <cellStyle name="Input 3 5 18" xfId="32452" xr:uid="{6C54686C-CA42-45BB-A1A4-A79B9C44182C}"/>
    <cellStyle name="Input 3 5 18 2" xfId="32453" xr:uid="{62EE99F6-3B83-4792-92DC-A5DF12A97C20}"/>
    <cellStyle name="Input 3 5 18 2 2" xfId="32454" xr:uid="{DC69293F-BAD9-4826-AF31-106874DE0754}"/>
    <cellStyle name="Input 3 5 18 2 3" xfId="32455" xr:uid="{E6803329-BC9D-46BC-A1E7-460C67345591}"/>
    <cellStyle name="Input 3 5 18 2 4" xfId="32456" xr:uid="{03D3D6DB-4AEB-4386-80E5-80ED9755308B}"/>
    <cellStyle name="Input 3 5 18 2 5" xfId="32457" xr:uid="{EEA03C89-3F13-4979-9448-EAC2BDCDE65E}"/>
    <cellStyle name="Input 3 5 18 2 6" xfId="32458" xr:uid="{54541765-1D31-4B45-A146-A633B3059820}"/>
    <cellStyle name="Input 3 5 18 3" xfId="32459" xr:uid="{52D04198-8D42-49AF-B19A-055C8D4A21A9}"/>
    <cellStyle name="Input 3 5 18 3 2" xfId="32460" xr:uid="{773A7281-2497-4100-9AFF-EABE88D67CA6}"/>
    <cellStyle name="Input 3 5 18 3 3" xfId="32461" xr:uid="{1B8440B9-A328-4D78-8A3D-845EE9DBB181}"/>
    <cellStyle name="Input 3 5 18 4" xfId="32462" xr:uid="{A5EDB9AA-DA0E-416B-A951-823F189DBF2D}"/>
    <cellStyle name="Input 3 5 18 4 2" xfId="32463" xr:uid="{D8FE846A-543E-4A7E-A4B7-6C8EC7ADEB8D}"/>
    <cellStyle name="Input 3 5 18 4 3" xfId="32464" xr:uid="{FDF8A4D0-38D1-46FA-B377-40ACB213C719}"/>
    <cellStyle name="Input 3 5 18 5" xfId="32465" xr:uid="{F2A3B659-6758-43D4-B140-1A2888FF59BD}"/>
    <cellStyle name="Input 3 5 18 5 2" xfId="32466" xr:uid="{3FAF0BCD-AFCF-4F6D-AD9B-32DD575509BB}"/>
    <cellStyle name="Input 3 5 18 5 3" xfId="32467" xr:uid="{B3D3B6F7-3E7E-4F68-844F-023B5D4D24EF}"/>
    <cellStyle name="Input 3 5 18 6" xfId="32468" xr:uid="{A3082DCE-79F8-4284-A8B4-5D6D9B8FA256}"/>
    <cellStyle name="Input 3 5 18 6 2" xfId="32469" xr:uid="{E7FDF3D5-4CF7-4FAE-B9AE-CDA767FA2EEF}"/>
    <cellStyle name="Input 3 5 18 6 3" xfId="32470" xr:uid="{2C3BF23A-3403-4A11-9439-273EC2FFE88B}"/>
    <cellStyle name="Input 3 5 18 7" xfId="32471" xr:uid="{A9DDEA36-ECDC-4927-BEF3-44FCE76C5180}"/>
    <cellStyle name="Input 3 5 18 8" xfId="32472" xr:uid="{EDF06B59-9FF4-4156-9D04-B7C7FF104553}"/>
    <cellStyle name="Input 3 5 19" xfId="32473" xr:uid="{8239AE77-AB57-4531-95A6-76740F741B80}"/>
    <cellStyle name="Input 3 5 19 2" xfId="32474" xr:uid="{0484D545-FF00-442F-93BC-66E9BB2BC933}"/>
    <cellStyle name="Input 3 5 19 2 2" xfId="32475" xr:uid="{C0192E1F-DE6E-472F-96CC-2205C2679107}"/>
    <cellStyle name="Input 3 5 19 2 3" xfId="32476" xr:uid="{7FB1AA15-04B2-4349-95CA-E8AEEF8DA961}"/>
    <cellStyle name="Input 3 5 19 2 4" xfId="32477" xr:uid="{31F26FC5-482F-4C21-A242-F0C994AA0481}"/>
    <cellStyle name="Input 3 5 19 2 5" xfId="32478" xr:uid="{45135365-E493-4E19-90BE-3B432D88416B}"/>
    <cellStyle name="Input 3 5 19 2 6" xfId="32479" xr:uid="{99670E95-3DE9-4937-B783-50C61FBC3FB1}"/>
    <cellStyle name="Input 3 5 19 3" xfId="32480" xr:uid="{5E5D066E-3F71-4AA4-AE3B-293D8C9FB26D}"/>
    <cellStyle name="Input 3 5 19 3 2" xfId="32481" xr:uid="{7D7D3E8E-90F4-4996-8AB4-FE113788B06C}"/>
    <cellStyle name="Input 3 5 19 3 3" xfId="32482" xr:uid="{4C1A066E-35DE-42C6-97DA-D6BC41180C37}"/>
    <cellStyle name="Input 3 5 19 4" xfId="32483" xr:uid="{FD0AABBB-DAA5-43FE-A35A-4CDDEB84F705}"/>
    <cellStyle name="Input 3 5 19 4 2" xfId="32484" xr:uid="{5D0CB89E-D3E5-4EBA-94D1-3FF53F2CA169}"/>
    <cellStyle name="Input 3 5 19 4 3" xfId="32485" xr:uid="{79B0C2D2-5DC1-44A4-84B8-172C3F1C78E6}"/>
    <cellStyle name="Input 3 5 19 5" xfId="32486" xr:uid="{16C15479-9A1C-4D35-A595-351C5AFCC8D4}"/>
    <cellStyle name="Input 3 5 19 5 2" xfId="32487" xr:uid="{30B39AC9-76AC-4408-B6E8-0B30941D88C8}"/>
    <cellStyle name="Input 3 5 19 5 3" xfId="32488" xr:uid="{5B9AA905-59DC-474C-BF6F-54817BE70759}"/>
    <cellStyle name="Input 3 5 19 6" xfId="32489" xr:uid="{A85510A3-784D-4EB3-91F4-DCD4FE3DD4C3}"/>
    <cellStyle name="Input 3 5 19 6 2" xfId="32490" xr:uid="{F475BA06-81ED-445D-9045-DCDE513E07F5}"/>
    <cellStyle name="Input 3 5 19 6 3" xfId="32491" xr:uid="{624931EC-6AFD-493B-959C-7D7CC66114FA}"/>
    <cellStyle name="Input 3 5 19 7" xfId="32492" xr:uid="{18731B43-0A89-49F3-8C7A-83A8AB7A3FA0}"/>
    <cellStyle name="Input 3 5 19 8" xfId="32493" xr:uid="{A4F8B09E-4BA9-41DC-ADFD-70347EB20A05}"/>
    <cellStyle name="Input 3 5 2" xfId="32494" xr:uid="{1E161EC7-CE18-4BAD-B33E-F0AA994C6DC1}"/>
    <cellStyle name="Input 3 5 2 2" xfId="32495" xr:uid="{0E39980C-452B-49AF-AC9E-10FEF58DA7CF}"/>
    <cellStyle name="Input 3 5 2 2 2" xfId="32496" xr:uid="{885F8D2E-61B3-45ED-A1A1-005EDBCE03CB}"/>
    <cellStyle name="Input 3 5 2 2 3" xfId="32497" xr:uid="{4613046B-7111-423C-8783-F95D6F710D34}"/>
    <cellStyle name="Input 3 5 2 2 4" xfId="32498" xr:uid="{AB70C98C-15A9-47D5-937F-194BD508C94F}"/>
    <cellStyle name="Input 3 5 2 2 5" xfId="32499" xr:uid="{B6A50C34-93BE-48A9-ACEC-84CB43187206}"/>
    <cellStyle name="Input 3 5 2 2 6" xfId="32500" xr:uid="{128D0A1C-0F43-4F2D-B3CC-DA388DD4E856}"/>
    <cellStyle name="Input 3 5 2 3" xfId="32501" xr:uid="{585FC7A9-E0F3-4F17-BB83-E227AC4FC330}"/>
    <cellStyle name="Input 3 5 2 3 2" xfId="32502" xr:uid="{E639177C-EE92-4280-8C34-5343C800CE83}"/>
    <cellStyle name="Input 3 5 2 3 3" xfId="32503" xr:uid="{3D01BAC6-E413-4A0B-8811-D4CA2E22D6B2}"/>
    <cellStyle name="Input 3 5 2 4" xfId="32504" xr:uid="{A9FC4AF4-FAA6-4197-9844-A5E9888900C5}"/>
    <cellStyle name="Input 3 5 2 4 2" xfId="32505" xr:uid="{A64FDE70-AADC-4201-9E23-7B1AD016A6ED}"/>
    <cellStyle name="Input 3 5 2 4 3" xfId="32506" xr:uid="{50FD3095-08C9-43A0-9F39-E782E4FD9AFC}"/>
    <cellStyle name="Input 3 5 2 5" xfId="32507" xr:uid="{9701D6AA-87BE-434B-AD03-4742414F4D12}"/>
    <cellStyle name="Input 3 5 2 5 2" xfId="32508" xr:uid="{6FA920F7-FC9D-41AD-9970-B88C172F1E00}"/>
    <cellStyle name="Input 3 5 2 5 3" xfId="32509" xr:uid="{9F4B7CF8-F99B-4249-BFE3-AA6EC0C69245}"/>
    <cellStyle name="Input 3 5 2 6" xfId="32510" xr:uid="{E6D8C990-3175-41E4-A8DD-AB1EBC345902}"/>
    <cellStyle name="Input 3 5 2 6 2" xfId="32511" xr:uid="{D52F94EB-6307-4EC0-85C8-B962694724AC}"/>
    <cellStyle name="Input 3 5 2 6 3" xfId="32512" xr:uid="{E88FDB26-C25B-43A4-BA08-70F75CAFF424}"/>
    <cellStyle name="Input 3 5 2 7" xfId="32513" xr:uid="{5B2E6855-A836-4503-9E05-8F2216DCF6DC}"/>
    <cellStyle name="Input 3 5 2 8" xfId="32514" xr:uid="{EA187106-6FEC-471F-86FD-18E782ED1F3C}"/>
    <cellStyle name="Input 3 5 20" xfId="32515" xr:uid="{E003B8EA-212E-4FD4-B098-3E3CAC975E52}"/>
    <cellStyle name="Input 3 5 20 2" xfId="32516" xr:uid="{16E8EBE9-5CE6-4D21-8052-D061638F0D3B}"/>
    <cellStyle name="Input 3 5 20 2 2" xfId="32517" xr:uid="{E5A02479-A0B4-4394-A78A-3B177B27C8DB}"/>
    <cellStyle name="Input 3 5 20 2 3" xfId="32518" xr:uid="{2CE36CDE-FCF8-4306-9CED-44F97E3FD9BB}"/>
    <cellStyle name="Input 3 5 20 2 4" xfId="32519" xr:uid="{A27AF3BC-A303-497A-BEA4-F701A954A44B}"/>
    <cellStyle name="Input 3 5 20 2 5" xfId="32520" xr:uid="{3B208FD2-33DF-4BEF-A0F2-5C0589DDA38C}"/>
    <cellStyle name="Input 3 5 20 2 6" xfId="32521" xr:uid="{BFF03272-A6C7-4650-9329-94F4C6CC452B}"/>
    <cellStyle name="Input 3 5 20 3" xfId="32522" xr:uid="{389BFCF4-6EA6-4FDE-9A53-A1DACEF542D6}"/>
    <cellStyle name="Input 3 5 20 3 2" xfId="32523" xr:uid="{ED81FB07-5306-4593-9351-AC712F0E526E}"/>
    <cellStyle name="Input 3 5 20 3 3" xfId="32524" xr:uid="{332B0EA7-1318-46AE-9DE0-14C909DB0AB8}"/>
    <cellStyle name="Input 3 5 20 4" xfId="32525" xr:uid="{EB0BDB66-A9F7-4F60-81AE-05E8CEE7CDE8}"/>
    <cellStyle name="Input 3 5 20 4 2" xfId="32526" xr:uid="{A6319951-0E21-48B8-80A3-CE8C506A2874}"/>
    <cellStyle name="Input 3 5 20 4 3" xfId="32527" xr:uid="{80AFD768-8C6E-4D05-BCA9-F1C159074764}"/>
    <cellStyle name="Input 3 5 20 5" xfId="32528" xr:uid="{EBADBB05-3E05-49E1-8B44-1FCA679D010E}"/>
    <cellStyle name="Input 3 5 20 5 2" xfId="32529" xr:uid="{D62BD285-5D4A-433D-B2F4-78BB23898AF8}"/>
    <cellStyle name="Input 3 5 20 5 3" xfId="32530" xr:uid="{C7093E80-A9E3-4427-9BF4-10ADE196E7CC}"/>
    <cellStyle name="Input 3 5 20 6" xfId="32531" xr:uid="{B70F01A4-7CD6-4914-B7D7-396528BCFCFD}"/>
    <cellStyle name="Input 3 5 20 6 2" xfId="32532" xr:uid="{2A9D991C-050B-4636-B25E-CA70494C6196}"/>
    <cellStyle name="Input 3 5 20 6 3" xfId="32533" xr:uid="{52A1E9DD-04F2-4D49-AF65-E124CCD9F75C}"/>
    <cellStyle name="Input 3 5 20 7" xfId="32534" xr:uid="{6AB25F6A-FCD9-466D-BE32-3029EEBA1A75}"/>
    <cellStyle name="Input 3 5 20 8" xfId="32535" xr:uid="{AB1829B8-F9D7-4999-8202-AAA75465653E}"/>
    <cellStyle name="Input 3 5 21" xfId="32536" xr:uid="{E22F8E42-3CF8-4048-A8C3-74E12B63301C}"/>
    <cellStyle name="Input 3 5 21 2" xfId="32537" xr:uid="{B6DA5D22-E36B-43A6-9751-341567AB3A6A}"/>
    <cellStyle name="Input 3 5 21 2 2" xfId="32538" xr:uid="{7A2A230C-2F86-4EBC-A8A0-9892708FE5B6}"/>
    <cellStyle name="Input 3 5 21 2 3" xfId="32539" xr:uid="{8FF73766-7AF9-4925-BB83-F8101078B5EE}"/>
    <cellStyle name="Input 3 5 21 2 4" xfId="32540" xr:uid="{21F981C6-9F3B-48A5-8827-BD924428AA5C}"/>
    <cellStyle name="Input 3 5 21 2 5" xfId="32541" xr:uid="{9AC9075E-C42B-425B-9FC5-D519CA14EA80}"/>
    <cellStyle name="Input 3 5 21 2 6" xfId="32542" xr:uid="{6DC0F707-D3C9-4BCF-A552-4528A8B60818}"/>
    <cellStyle name="Input 3 5 21 3" xfId="32543" xr:uid="{8E8B94E1-22C3-48DC-B036-A62433F59EEC}"/>
    <cellStyle name="Input 3 5 21 3 2" xfId="32544" xr:uid="{B96BAD9C-2397-4A3E-9A53-EAFE6434CF60}"/>
    <cellStyle name="Input 3 5 21 3 3" xfId="32545" xr:uid="{B239ED71-EF29-4B45-83F9-B83CA78090B3}"/>
    <cellStyle name="Input 3 5 21 4" xfId="32546" xr:uid="{260FE613-50F4-4178-90B4-1251B37CB52B}"/>
    <cellStyle name="Input 3 5 21 4 2" xfId="32547" xr:uid="{2969C104-DFFB-456B-AE29-BFEE0FDCBC07}"/>
    <cellStyle name="Input 3 5 21 4 3" xfId="32548" xr:uid="{7AC85FB0-CB00-4B8F-98A0-6ACF78069A73}"/>
    <cellStyle name="Input 3 5 21 5" xfId="32549" xr:uid="{E9271816-5C2C-4275-B79A-3DA6860B838C}"/>
    <cellStyle name="Input 3 5 21 5 2" xfId="32550" xr:uid="{0CD565A5-A47F-4C49-8C32-630295EA8579}"/>
    <cellStyle name="Input 3 5 21 5 3" xfId="32551" xr:uid="{C8F238AD-4AED-4711-88B3-488BC01767FE}"/>
    <cellStyle name="Input 3 5 21 6" xfId="32552" xr:uid="{FCF8EFE6-9D72-4605-A5FD-66180A19ACCB}"/>
    <cellStyle name="Input 3 5 21 6 2" xfId="32553" xr:uid="{DB0FBDBC-0834-4290-82CE-61D5F0BC240F}"/>
    <cellStyle name="Input 3 5 21 6 3" xfId="32554" xr:uid="{1E30C332-728B-4703-BB5C-3EE334F09B3D}"/>
    <cellStyle name="Input 3 5 21 7" xfId="32555" xr:uid="{2316567E-73A5-43CD-9E69-81A6A55E69AD}"/>
    <cellStyle name="Input 3 5 21 8" xfId="32556" xr:uid="{E5555FD8-75D4-43FF-A657-400B6FE5D3BC}"/>
    <cellStyle name="Input 3 5 22" xfId="32557" xr:uid="{E8973C2C-A67D-41A1-BE2B-F40F8CA755F1}"/>
    <cellStyle name="Input 3 5 22 2" xfId="32558" xr:uid="{2A86B24C-DF74-4C60-B008-1010A3AA2191}"/>
    <cellStyle name="Input 3 5 22 2 2" xfId="32559" xr:uid="{38848642-6BC8-4D65-8FC1-7C9144D96F48}"/>
    <cellStyle name="Input 3 5 22 2 3" xfId="32560" xr:uid="{F0AA3055-E18F-4905-AA7D-7BF028E22786}"/>
    <cellStyle name="Input 3 5 22 2 4" xfId="32561" xr:uid="{FCE7CE7B-492E-46BC-BDD3-4220EE3324EB}"/>
    <cellStyle name="Input 3 5 22 2 5" xfId="32562" xr:uid="{AAA8F631-F4AA-426C-B00E-3C0958B2D126}"/>
    <cellStyle name="Input 3 5 22 2 6" xfId="32563" xr:uid="{B14F2F2E-7521-4D05-9D35-3ED3CD21EBCE}"/>
    <cellStyle name="Input 3 5 22 3" xfId="32564" xr:uid="{EB57F1E7-9C56-421F-AF66-75C4D6C2C36B}"/>
    <cellStyle name="Input 3 5 22 3 2" xfId="32565" xr:uid="{B6331A88-5289-4569-B7FF-8C710B7F064A}"/>
    <cellStyle name="Input 3 5 22 3 3" xfId="32566" xr:uid="{11AC9999-EEB2-4A0D-8C6B-335D60232B80}"/>
    <cellStyle name="Input 3 5 22 4" xfId="32567" xr:uid="{D3C4406D-2C4C-44A6-90CA-0FA84DF9B54F}"/>
    <cellStyle name="Input 3 5 22 4 2" xfId="32568" xr:uid="{D059B555-29B4-4501-80CF-0DB5474EBAE6}"/>
    <cellStyle name="Input 3 5 22 4 3" xfId="32569" xr:uid="{383BE1EC-57EF-4595-90CD-599AF3019602}"/>
    <cellStyle name="Input 3 5 22 5" xfId="32570" xr:uid="{FBB29B25-CC6C-41D6-BFA1-9D3FE0AF1C15}"/>
    <cellStyle name="Input 3 5 22 5 2" xfId="32571" xr:uid="{02821C39-0346-4D3E-8F79-B2BE55DF8037}"/>
    <cellStyle name="Input 3 5 22 5 3" xfId="32572" xr:uid="{95A08F71-C925-43DD-A352-103A18E98BBA}"/>
    <cellStyle name="Input 3 5 22 6" xfId="32573" xr:uid="{B1B31E51-8553-4E64-90F6-C389E8199173}"/>
    <cellStyle name="Input 3 5 22 6 2" xfId="32574" xr:uid="{E5B8B208-DEF2-43C5-BB74-24485EB9CF32}"/>
    <cellStyle name="Input 3 5 22 6 3" xfId="32575" xr:uid="{181497E2-134F-4405-9451-3AA2D351480E}"/>
    <cellStyle name="Input 3 5 22 7" xfId="32576" xr:uid="{E126491B-615C-4F8F-9E81-B8F1BFEA5499}"/>
    <cellStyle name="Input 3 5 22 8" xfId="32577" xr:uid="{811159AB-BC16-41E0-9945-1837BF0DB078}"/>
    <cellStyle name="Input 3 5 23" xfId="32578" xr:uid="{6F8D55E5-BAE1-438D-9E4C-103CAB7EA930}"/>
    <cellStyle name="Input 3 5 23 2" xfId="32579" xr:uid="{8BE8F31F-0778-4E18-879A-C8FA93CB55E7}"/>
    <cellStyle name="Input 3 5 23 2 2" xfId="32580" xr:uid="{15C53D81-3E0A-4AAB-A863-A05181089E4F}"/>
    <cellStyle name="Input 3 5 23 2 3" xfId="32581" xr:uid="{770E5FE6-6447-4CEE-AA93-5E9892D92C24}"/>
    <cellStyle name="Input 3 5 23 2 4" xfId="32582" xr:uid="{630DE47C-8EFC-497A-B6B5-29E4AA44EFF9}"/>
    <cellStyle name="Input 3 5 23 2 5" xfId="32583" xr:uid="{2AEF6800-75D4-4B0E-8A8E-C0CBA4C469A6}"/>
    <cellStyle name="Input 3 5 23 2 6" xfId="32584" xr:uid="{0C99E44A-D756-4F0B-AB5B-F1B0EA474A4E}"/>
    <cellStyle name="Input 3 5 23 3" xfId="32585" xr:uid="{2C2F9A76-2C1C-4C09-98A0-FA2A1FACBFA6}"/>
    <cellStyle name="Input 3 5 23 3 2" xfId="32586" xr:uid="{1C693207-7506-4C63-87E8-631821282AB9}"/>
    <cellStyle name="Input 3 5 23 3 3" xfId="32587" xr:uid="{DA10AD95-7DCF-4EFA-BD5B-1FCB9FECCBB3}"/>
    <cellStyle name="Input 3 5 23 4" xfId="32588" xr:uid="{EF93172E-66BE-41E4-8CC6-EB616B0E40E8}"/>
    <cellStyle name="Input 3 5 23 4 2" xfId="32589" xr:uid="{F7A8E188-DCE3-446A-8688-A5BA39289586}"/>
    <cellStyle name="Input 3 5 23 4 3" xfId="32590" xr:uid="{C17DECF2-F3A4-4128-9C4C-89A46AD0B29B}"/>
    <cellStyle name="Input 3 5 23 5" xfId="32591" xr:uid="{993216BE-6D8D-4728-8778-DFADE6F64AA0}"/>
    <cellStyle name="Input 3 5 23 5 2" xfId="32592" xr:uid="{515D0AAC-7644-4EEE-AB8F-2A662AADE865}"/>
    <cellStyle name="Input 3 5 23 5 3" xfId="32593" xr:uid="{B6A76253-EAFF-4953-ABCC-C17E81E2A18D}"/>
    <cellStyle name="Input 3 5 23 6" xfId="32594" xr:uid="{3591DC34-22DE-4C70-8C6A-65DFC64735F6}"/>
    <cellStyle name="Input 3 5 23 6 2" xfId="32595" xr:uid="{90F7DD12-A4FF-4CA1-92E7-D552EEBE4DB4}"/>
    <cellStyle name="Input 3 5 23 6 3" xfId="32596" xr:uid="{8493283D-378F-4339-8264-987E41EE079B}"/>
    <cellStyle name="Input 3 5 23 7" xfId="32597" xr:uid="{4DD845E4-9370-4BA0-9CED-8B7CEF3CBE26}"/>
    <cellStyle name="Input 3 5 23 8" xfId="32598" xr:uid="{5A09F8FB-C1DB-404E-BE9E-7F786F02C59E}"/>
    <cellStyle name="Input 3 5 24" xfId="32599" xr:uid="{B1BDF855-874E-422F-A94D-9F0B85B2BD7A}"/>
    <cellStyle name="Input 3 5 24 2" xfId="32600" xr:uid="{ACF3E436-AA46-484B-9268-DD6662F225B6}"/>
    <cellStyle name="Input 3 5 24 2 2" xfId="32601" xr:uid="{DC04653F-36CC-4E43-8B7A-9FC779288F57}"/>
    <cellStyle name="Input 3 5 24 2 3" xfId="32602" xr:uid="{4BD5F9F4-FD0A-4BFF-A3A3-58995E2E3E67}"/>
    <cellStyle name="Input 3 5 24 2 4" xfId="32603" xr:uid="{75599BB0-D6F7-4289-AD04-04559DA75C45}"/>
    <cellStyle name="Input 3 5 24 2 5" xfId="32604" xr:uid="{183D62FD-48E7-47E3-AB0C-9A8A3D3CF715}"/>
    <cellStyle name="Input 3 5 24 2 6" xfId="32605" xr:uid="{A8DFE797-B174-4350-AAC6-9DB581DEA97F}"/>
    <cellStyle name="Input 3 5 24 3" xfId="32606" xr:uid="{70C800BB-3AEA-4AD8-ACEF-75CE25AA6E95}"/>
    <cellStyle name="Input 3 5 24 3 2" xfId="32607" xr:uid="{D708FFDA-A106-47DB-8112-033C2D3FCC6E}"/>
    <cellStyle name="Input 3 5 24 3 3" xfId="32608" xr:uid="{38E4DAA2-0AB0-4C6D-8CA2-779034331C39}"/>
    <cellStyle name="Input 3 5 24 4" xfId="32609" xr:uid="{B8BFFC76-0A44-4379-8783-559B7F8483FE}"/>
    <cellStyle name="Input 3 5 24 4 2" xfId="32610" xr:uid="{D28BAFE5-25A7-409E-B1DA-2ECD3824FE4E}"/>
    <cellStyle name="Input 3 5 24 4 3" xfId="32611" xr:uid="{DE495799-93DB-42E2-8DF2-C6BB1B2D4433}"/>
    <cellStyle name="Input 3 5 24 5" xfId="32612" xr:uid="{5C16778F-D078-4970-BA29-311C0E7279A5}"/>
    <cellStyle name="Input 3 5 24 5 2" xfId="32613" xr:uid="{38D167CE-F15B-4D15-A7C5-FC80B0118C28}"/>
    <cellStyle name="Input 3 5 24 5 3" xfId="32614" xr:uid="{4E97C321-7056-4EAE-B251-FA2C0874324C}"/>
    <cellStyle name="Input 3 5 24 6" xfId="32615" xr:uid="{01463127-4491-447B-9B14-7171E5DA4F13}"/>
    <cellStyle name="Input 3 5 24 6 2" xfId="32616" xr:uid="{613EA116-3B79-4B5E-ABD4-88F4BD936FBE}"/>
    <cellStyle name="Input 3 5 24 6 3" xfId="32617" xr:uid="{2C36416C-A23A-41CE-9B5C-2994CA8ACD91}"/>
    <cellStyle name="Input 3 5 24 7" xfId="32618" xr:uid="{5EE24505-30FC-4C0E-BE24-375D9E00E6D3}"/>
    <cellStyle name="Input 3 5 24 8" xfId="32619" xr:uid="{D40089B7-30DD-47BD-A9C6-222984755DE4}"/>
    <cellStyle name="Input 3 5 25" xfId="32620" xr:uid="{608893CD-83FA-42A1-A690-D1C7C736A08F}"/>
    <cellStyle name="Input 3 5 25 2" xfId="32621" xr:uid="{413CD4D8-1A4F-4FB3-BA5A-21B442897F07}"/>
    <cellStyle name="Input 3 5 25 2 2" xfId="32622" xr:uid="{89185E4E-9084-4C16-A332-5B892CD694C1}"/>
    <cellStyle name="Input 3 5 25 2 3" xfId="32623" xr:uid="{CDE9FEE3-8892-426B-BC80-C72A7CE5BA1D}"/>
    <cellStyle name="Input 3 5 25 2 4" xfId="32624" xr:uid="{AB9B8FEF-E970-4669-84A5-6250A3544EE4}"/>
    <cellStyle name="Input 3 5 25 2 5" xfId="32625" xr:uid="{5529E88D-07A5-4A52-BCB5-4566CEF60B96}"/>
    <cellStyle name="Input 3 5 25 2 6" xfId="32626" xr:uid="{675CD30D-A151-4DE1-B6F2-4471342F9624}"/>
    <cellStyle name="Input 3 5 25 3" xfId="32627" xr:uid="{44877CB0-2A3B-452C-8210-C1CE077DAC89}"/>
    <cellStyle name="Input 3 5 25 3 2" xfId="32628" xr:uid="{E7A311F0-60F4-46AE-A820-F165C3061D5D}"/>
    <cellStyle name="Input 3 5 25 3 3" xfId="32629" xr:uid="{57B585CD-4F50-46CD-90AF-A6F2D21FBB21}"/>
    <cellStyle name="Input 3 5 25 4" xfId="32630" xr:uid="{BD38D23F-320C-467B-B1EF-479D2C8659D9}"/>
    <cellStyle name="Input 3 5 25 4 2" xfId="32631" xr:uid="{126D5A21-8224-4037-9E59-A1EC0D19AF7B}"/>
    <cellStyle name="Input 3 5 25 4 3" xfId="32632" xr:uid="{0CADB218-FCFE-44D6-86BF-E25ABC542F22}"/>
    <cellStyle name="Input 3 5 25 5" xfId="32633" xr:uid="{3F1A8591-DD90-4F67-8867-4A45F278D730}"/>
    <cellStyle name="Input 3 5 25 5 2" xfId="32634" xr:uid="{6FE7BB38-4F8F-41C4-86A4-BFD343B4A5D3}"/>
    <cellStyle name="Input 3 5 25 5 3" xfId="32635" xr:uid="{978B818E-E68C-486D-81F9-12766EBB7BF6}"/>
    <cellStyle name="Input 3 5 25 6" xfId="32636" xr:uid="{302FF17D-C9C3-4DEF-A484-1A9B0617C80D}"/>
    <cellStyle name="Input 3 5 25 6 2" xfId="32637" xr:uid="{C1DCF23C-9AF9-4819-B95A-DDFFB4B3ABDC}"/>
    <cellStyle name="Input 3 5 25 6 3" xfId="32638" xr:uid="{11190A4A-211B-4274-8A30-80ADDA47EE1D}"/>
    <cellStyle name="Input 3 5 25 7" xfId="32639" xr:uid="{18C1DF23-EA8B-4D03-9920-8D738E104E7C}"/>
    <cellStyle name="Input 3 5 25 8" xfId="32640" xr:uid="{610F4D66-6FA5-40CA-A0EC-A782C6F05549}"/>
    <cellStyle name="Input 3 5 26" xfId="32641" xr:uid="{A060A8A0-5755-4D77-858D-901DA0E939B1}"/>
    <cellStyle name="Input 3 5 26 2" xfId="32642" xr:uid="{7869611A-EC9A-49CE-9BAD-CD6CDD744785}"/>
    <cellStyle name="Input 3 5 26 2 2" xfId="32643" xr:uid="{CD954475-60FC-47AB-B8CF-076DEBB52ABF}"/>
    <cellStyle name="Input 3 5 26 2 3" xfId="32644" xr:uid="{05463BAC-A415-4775-A9A8-9AC71E070FB4}"/>
    <cellStyle name="Input 3 5 26 2 4" xfId="32645" xr:uid="{E1BE005B-3242-4EB1-8887-2568E25D2F67}"/>
    <cellStyle name="Input 3 5 26 2 5" xfId="32646" xr:uid="{06ADF896-1482-4EEC-975E-BDDDB29FDA3E}"/>
    <cellStyle name="Input 3 5 26 2 6" xfId="32647" xr:uid="{93B84E23-8D50-48E1-8F18-50BBD354330C}"/>
    <cellStyle name="Input 3 5 26 3" xfId="32648" xr:uid="{23FD0FBF-157E-4122-8CDC-3B390617FCFD}"/>
    <cellStyle name="Input 3 5 26 3 2" xfId="32649" xr:uid="{DA746DC3-91B0-4DE5-9B2D-44674DB8717E}"/>
    <cellStyle name="Input 3 5 26 3 3" xfId="32650" xr:uid="{11EA615A-90AA-4301-AF4D-FD381704723F}"/>
    <cellStyle name="Input 3 5 26 4" xfId="32651" xr:uid="{EA6737AC-764C-4CA6-80CF-9C2E1B9178BF}"/>
    <cellStyle name="Input 3 5 26 4 2" xfId="32652" xr:uid="{E9A012F6-73A4-494F-9176-41BAAB40720F}"/>
    <cellStyle name="Input 3 5 26 4 3" xfId="32653" xr:uid="{98E99A0B-40DD-4DF6-9761-BAA408FC94AD}"/>
    <cellStyle name="Input 3 5 26 5" xfId="32654" xr:uid="{5A0EC2B3-01D3-4123-9525-9810E4270EC4}"/>
    <cellStyle name="Input 3 5 26 5 2" xfId="32655" xr:uid="{757514FF-62B7-4BB2-A79A-63915A1BAA2D}"/>
    <cellStyle name="Input 3 5 26 5 3" xfId="32656" xr:uid="{6DBA43AD-B961-4E12-B799-0C8F8B2006E4}"/>
    <cellStyle name="Input 3 5 26 6" xfId="32657" xr:uid="{A75C0F8E-B875-489B-BDA5-EB57E653CAB9}"/>
    <cellStyle name="Input 3 5 26 6 2" xfId="32658" xr:uid="{68787A07-7968-4E7A-BC23-2E09772E6721}"/>
    <cellStyle name="Input 3 5 26 6 3" xfId="32659" xr:uid="{90C01965-D006-4F2F-AFE7-12BB2B5D9085}"/>
    <cellStyle name="Input 3 5 26 7" xfId="32660" xr:uid="{D74B1CDD-E7CE-47E1-92DA-185DBD87F5C4}"/>
    <cellStyle name="Input 3 5 26 8" xfId="32661" xr:uid="{63EC96D0-87DB-4EA8-BB42-CB1CEC853DA1}"/>
    <cellStyle name="Input 3 5 27" xfId="32662" xr:uid="{42ED74F1-97C4-4195-A2A6-44E5878A5D8E}"/>
    <cellStyle name="Input 3 5 27 2" xfId="32663" xr:uid="{8187E4CC-03A8-4EA0-8B24-79387834EDC5}"/>
    <cellStyle name="Input 3 5 27 2 2" xfId="32664" xr:uid="{A9CF1FBB-7388-43E8-AC46-D33A7075A94E}"/>
    <cellStyle name="Input 3 5 27 2 3" xfId="32665" xr:uid="{B65B95EB-0C3B-4686-98EA-615898F5AD0B}"/>
    <cellStyle name="Input 3 5 27 2 4" xfId="32666" xr:uid="{AF879C8A-38BB-4889-9C0A-21C33675493E}"/>
    <cellStyle name="Input 3 5 27 2 5" xfId="32667" xr:uid="{D101873B-1646-4C92-9878-E171F6422B2C}"/>
    <cellStyle name="Input 3 5 27 2 6" xfId="32668" xr:uid="{9ADAB227-B6ED-4AB6-90DB-2040CFC45615}"/>
    <cellStyle name="Input 3 5 27 3" xfId="32669" xr:uid="{EB6F7CCD-4976-47C8-9CBA-4B9833489F0F}"/>
    <cellStyle name="Input 3 5 27 3 2" xfId="32670" xr:uid="{ED3AB4E2-9217-440E-9DC6-463223479E0B}"/>
    <cellStyle name="Input 3 5 27 3 3" xfId="32671" xr:uid="{F0AA063D-FF27-48F7-A740-D3B97FCDE3D1}"/>
    <cellStyle name="Input 3 5 27 4" xfId="32672" xr:uid="{8BEBB287-E1E1-490F-A611-8460E3910830}"/>
    <cellStyle name="Input 3 5 27 4 2" xfId="32673" xr:uid="{85809A78-AFD7-4139-A3BE-20795849BC11}"/>
    <cellStyle name="Input 3 5 27 4 3" xfId="32674" xr:uid="{018D2F08-D0CC-4CB2-A6DA-DF0A42C8D0A3}"/>
    <cellStyle name="Input 3 5 27 5" xfId="32675" xr:uid="{70037D00-C7F4-468B-97F3-38DEEC9D7064}"/>
    <cellStyle name="Input 3 5 27 5 2" xfId="32676" xr:uid="{106671AD-8A42-481C-A46B-78F284A679FE}"/>
    <cellStyle name="Input 3 5 27 5 3" xfId="32677" xr:uid="{54E19293-CBD5-4740-B77D-8B79D839917D}"/>
    <cellStyle name="Input 3 5 27 6" xfId="32678" xr:uid="{DEDEF897-B0A6-4FFB-9789-AF6B7706E6E2}"/>
    <cellStyle name="Input 3 5 27 6 2" xfId="32679" xr:uid="{6DEB02A4-9F07-4CAD-BA8E-323F6D2AB1E8}"/>
    <cellStyle name="Input 3 5 27 6 3" xfId="32680" xr:uid="{BB757DDD-03FA-4EE2-BED7-2B8F5BC4B31E}"/>
    <cellStyle name="Input 3 5 27 7" xfId="32681" xr:uid="{F61418E2-EDB8-4E26-BB53-6AEC4B1215B3}"/>
    <cellStyle name="Input 3 5 27 8" xfId="32682" xr:uid="{BB0BC8EE-58E5-49AB-8F6B-AA0775EBADD9}"/>
    <cellStyle name="Input 3 5 28" xfId="32683" xr:uid="{F435720C-0E5E-49FC-850B-7F740223D5A1}"/>
    <cellStyle name="Input 3 5 28 2" xfId="32684" xr:uid="{A1A8CDE4-6D44-4785-9143-0CA3BD8B3CCE}"/>
    <cellStyle name="Input 3 5 28 2 2" xfId="32685" xr:uid="{303C24B8-B406-400D-9687-022D8CAC9234}"/>
    <cellStyle name="Input 3 5 28 2 3" xfId="32686" xr:uid="{EF07F53D-4773-42DA-AA04-B5E90CACB2A7}"/>
    <cellStyle name="Input 3 5 28 2 4" xfId="32687" xr:uid="{641E3425-154C-4725-BA94-6B48000E026B}"/>
    <cellStyle name="Input 3 5 28 2 5" xfId="32688" xr:uid="{4C45DBF8-D7F2-422F-950B-AFC735295F83}"/>
    <cellStyle name="Input 3 5 28 2 6" xfId="32689" xr:uid="{D0D7E184-8FAB-4CCF-9529-FAF7BD54DC74}"/>
    <cellStyle name="Input 3 5 28 3" xfId="32690" xr:uid="{9E977EA5-EC83-4308-BE40-481151C318EA}"/>
    <cellStyle name="Input 3 5 28 3 2" xfId="32691" xr:uid="{B95B3EE0-1371-4E19-8FD3-C5EE10EFD59F}"/>
    <cellStyle name="Input 3 5 28 3 3" xfId="32692" xr:uid="{7EC61460-6401-477B-BA5E-5A93DB14CBCB}"/>
    <cellStyle name="Input 3 5 28 4" xfId="32693" xr:uid="{95F093FD-4856-4F84-A196-61C4F5B3FE7C}"/>
    <cellStyle name="Input 3 5 28 4 2" xfId="32694" xr:uid="{DC3D5A56-57BB-41D2-8E56-C7DAC0BD66A3}"/>
    <cellStyle name="Input 3 5 28 4 3" xfId="32695" xr:uid="{77598C4D-02F3-41E9-9554-83C7449B6734}"/>
    <cellStyle name="Input 3 5 28 5" xfId="32696" xr:uid="{13538A75-7648-4A45-A5FC-A2DD3878B1D0}"/>
    <cellStyle name="Input 3 5 28 5 2" xfId="32697" xr:uid="{97947610-348D-4855-895D-2A5AD639AB53}"/>
    <cellStyle name="Input 3 5 28 5 3" xfId="32698" xr:uid="{8FC52F4F-37D8-4737-A116-B1DE3EA5A700}"/>
    <cellStyle name="Input 3 5 28 6" xfId="32699" xr:uid="{13C4E3B9-7864-4F99-ACE8-F6C67C120FAD}"/>
    <cellStyle name="Input 3 5 28 6 2" xfId="32700" xr:uid="{096FC97E-B965-42FE-9B76-FB5F994A1B33}"/>
    <cellStyle name="Input 3 5 28 6 3" xfId="32701" xr:uid="{1FBD90B0-6BEE-43F7-AF88-AD58839FD314}"/>
    <cellStyle name="Input 3 5 28 7" xfId="32702" xr:uid="{9519258B-0DBD-4B06-80DB-35F1E788E28A}"/>
    <cellStyle name="Input 3 5 28 8" xfId="32703" xr:uid="{10D4A159-69C5-43AB-A5F7-A6F9BA90AEB6}"/>
    <cellStyle name="Input 3 5 29" xfId="32704" xr:uid="{6332330F-E317-41B1-8C0E-FDEF6CE03FD7}"/>
    <cellStyle name="Input 3 5 29 2" xfId="32705" xr:uid="{046D4FB0-41BE-40BC-BF1A-E4C792C10692}"/>
    <cellStyle name="Input 3 5 29 2 2" xfId="32706" xr:uid="{B0444B87-000E-4E50-A939-440782CC6809}"/>
    <cellStyle name="Input 3 5 29 2 3" xfId="32707" xr:uid="{C19C65FE-41BB-4B04-96D6-DCA4770C0FD8}"/>
    <cellStyle name="Input 3 5 29 2 4" xfId="32708" xr:uid="{AD2EFE4F-7892-41E4-B7A0-A6BC45FA6243}"/>
    <cellStyle name="Input 3 5 29 2 5" xfId="32709" xr:uid="{42886095-6767-426A-A1AD-358F61627AD1}"/>
    <cellStyle name="Input 3 5 29 2 6" xfId="32710" xr:uid="{C227C08F-F8B4-4377-8E80-8193A372E57C}"/>
    <cellStyle name="Input 3 5 29 3" xfId="32711" xr:uid="{A46515DE-DA2F-428D-A285-7FCC8CCC7283}"/>
    <cellStyle name="Input 3 5 29 3 2" xfId="32712" xr:uid="{E542C591-279B-44E8-A547-E5ADED177B01}"/>
    <cellStyle name="Input 3 5 29 3 3" xfId="32713" xr:uid="{ED8DD01E-A9A6-46E5-9B72-2C9197EC84CA}"/>
    <cellStyle name="Input 3 5 29 4" xfId="32714" xr:uid="{3D9DDA5B-EC4B-46D2-BBE4-683DF01265BE}"/>
    <cellStyle name="Input 3 5 29 4 2" xfId="32715" xr:uid="{F2962FD6-4332-424F-95D2-29DB869B941B}"/>
    <cellStyle name="Input 3 5 29 4 3" xfId="32716" xr:uid="{AF00C382-C28B-43BA-8952-601A84A172D4}"/>
    <cellStyle name="Input 3 5 29 5" xfId="32717" xr:uid="{FF4B27E4-9AB7-40E7-907C-16C59F5F9E56}"/>
    <cellStyle name="Input 3 5 29 5 2" xfId="32718" xr:uid="{8059C4BF-869A-441A-96AA-D82B24C9D6F2}"/>
    <cellStyle name="Input 3 5 29 5 3" xfId="32719" xr:uid="{AA5777C4-E741-4489-81E8-0A788A8AB96E}"/>
    <cellStyle name="Input 3 5 29 6" xfId="32720" xr:uid="{FB97FB19-CE5D-4176-93DE-F5BAD6E618B4}"/>
    <cellStyle name="Input 3 5 29 6 2" xfId="32721" xr:uid="{56BA87A8-2A82-412E-AEE9-E3C3160942E5}"/>
    <cellStyle name="Input 3 5 29 6 3" xfId="32722" xr:uid="{92238E27-C7F6-4908-8231-2E59DD82490F}"/>
    <cellStyle name="Input 3 5 29 7" xfId="32723" xr:uid="{E5C43E32-7DC9-4F64-BF9D-DE189F1A7C8A}"/>
    <cellStyle name="Input 3 5 29 8" xfId="32724" xr:uid="{35BE1262-4778-4FA1-A5F2-4801BC9E6FAB}"/>
    <cellStyle name="Input 3 5 3" xfId="32725" xr:uid="{AC464406-4C0F-43BA-8751-65186C0FA808}"/>
    <cellStyle name="Input 3 5 3 2" xfId="32726" xr:uid="{AA61E77E-DBA3-4443-9004-C1174E32B8BF}"/>
    <cellStyle name="Input 3 5 3 2 2" xfId="32727" xr:uid="{742616C8-8639-422A-94AB-6AF462AE67A4}"/>
    <cellStyle name="Input 3 5 3 2 3" xfId="32728" xr:uid="{D9F3A56C-9B62-4ED3-A574-CA5F3EBA266F}"/>
    <cellStyle name="Input 3 5 3 2 4" xfId="32729" xr:uid="{DA2994D0-2D91-49B3-8C0B-6899DB576732}"/>
    <cellStyle name="Input 3 5 3 2 5" xfId="32730" xr:uid="{91C10A00-A29C-4640-93C9-C4FC7DF3008D}"/>
    <cellStyle name="Input 3 5 3 2 6" xfId="32731" xr:uid="{7AFAC856-C0EF-40E0-B6C0-872B9F517856}"/>
    <cellStyle name="Input 3 5 3 3" xfId="32732" xr:uid="{0FC219F5-6570-4552-BED9-B9235A213265}"/>
    <cellStyle name="Input 3 5 3 3 2" xfId="32733" xr:uid="{D18E981C-DCA3-441D-93BD-B4BBBC2652FD}"/>
    <cellStyle name="Input 3 5 3 3 3" xfId="32734" xr:uid="{ECE83CA4-1DC4-4984-9434-4E679DD16827}"/>
    <cellStyle name="Input 3 5 3 4" xfId="32735" xr:uid="{7F55D229-3E63-4D96-9596-D45C32C10444}"/>
    <cellStyle name="Input 3 5 3 4 2" xfId="32736" xr:uid="{54E62933-BB2C-4F99-973D-647153D6F00D}"/>
    <cellStyle name="Input 3 5 3 4 3" xfId="32737" xr:uid="{630737F9-C857-41D5-A6B9-2F78BFC84924}"/>
    <cellStyle name="Input 3 5 3 5" xfId="32738" xr:uid="{19A56640-227E-4E7E-9A55-701D5C8B9955}"/>
    <cellStyle name="Input 3 5 3 5 2" xfId="32739" xr:uid="{9C61FCF9-AED2-48D2-A40D-EF8DF7C8A93A}"/>
    <cellStyle name="Input 3 5 3 5 3" xfId="32740" xr:uid="{74E301A0-04D9-4E0B-B363-F6D29D265473}"/>
    <cellStyle name="Input 3 5 3 6" xfId="32741" xr:uid="{38AF8F5D-FABE-44DC-8966-FD927380F278}"/>
    <cellStyle name="Input 3 5 3 6 2" xfId="32742" xr:uid="{D03CEB31-6F6D-40E4-9788-1A4FFBE9EFCE}"/>
    <cellStyle name="Input 3 5 3 6 3" xfId="32743" xr:uid="{E9D8C90F-F26A-41CD-BDE0-B29E6360528B}"/>
    <cellStyle name="Input 3 5 3 7" xfId="32744" xr:uid="{00FFA606-0CFE-494D-8D01-1810308FD864}"/>
    <cellStyle name="Input 3 5 3 8" xfId="32745" xr:uid="{A52C681B-321E-41B1-AD97-87296BF0777B}"/>
    <cellStyle name="Input 3 5 30" xfId="32746" xr:uid="{0C800A2C-7D5C-409E-9C57-8D37EB035893}"/>
    <cellStyle name="Input 3 5 30 2" xfId="32747" xr:uid="{A147C8EB-B3DB-40A3-9ECA-60B67ADCCE98}"/>
    <cellStyle name="Input 3 5 30 2 2" xfId="32748" xr:uid="{4BB2FE64-A8F1-47A7-AA1A-8B9C57EDEAC6}"/>
    <cellStyle name="Input 3 5 30 2 3" xfId="32749" xr:uid="{BB6BF88E-E3D1-40BB-BB46-26B5AA05EF8D}"/>
    <cellStyle name="Input 3 5 30 2 4" xfId="32750" xr:uid="{0AD33F25-442A-4DE8-A787-ED73A1C7A3BD}"/>
    <cellStyle name="Input 3 5 30 2 5" xfId="32751" xr:uid="{7CC160A5-34B5-4C7D-84BE-FD80835CC5A8}"/>
    <cellStyle name="Input 3 5 30 2 6" xfId="32752" xr:uid="{9C7D5F14-6FB2-4AE7-B36E-0B2B770756AA}"/>
    <cellStyle name="Input 3 5 30 3" xfId="32753" xr:uid="{661DBEBB-F107-4968-BB6E-B360583B0585}"/>
    <cellStyle name="Input 3 5 30 3 2" xfId="32754" xr:uid="{B4C20BF8-A0CF-4007-8C8D-B77FF08BCF6A}"/>
    <cellStyle name="Input 3 5 30 3 3" xfId="32755" xr:uid="{D20AF255-946C-4332-B544-4984FCA9EB00}"/>
    <cellStyle name="Input 3 5 30 4" xfId="32756" xr:uid="{D4F90238-D0A3-4D92-83A2-444B4AFC73D1}"/>
    <cellStyle name="Input 3 5 30 4 2" xfId="32757" xr:uid="{D371E4BA-67F2-46B9-A4B1-7320101F9823}"/>
    <cellStyle name="Input 3 5 30 4 3" xfId="32758" xr:uid="{49723F52-1BB3-4DB3-82A2-4B8E751AFEFB}"/>
    <cellStyle name="Input 3 5 30 5" xfId="32759" xr:uid="{34948B72-607F-4BDC-9090-645348897E2F}"/>
    <cellStyle name="Input 3 5 30 5 2" xfId="32760" xr:uid="{5B79A795-1187-48C4-8260-E18DF27EA2D3}"/>
    <cellStyle name="Input 3 5 30 5 3" xfId="32761" xr:uid="{2783E289-8D49-45CD-8484-53731D2E21EB}"/>
    <cellStyle name="Input 3 5 30 6" xfId="32762" xr:uid="{8FDD4241-D3AC-4875-BB36-6C6215A9A9FC}"/>
    <cellStyle name="Input 3 5 30 6 2" xfId="32763" xr:uid="{04738128-1824-4ADE-AF89-CF1527652BDD}"/>
    <cellStyle name="Input 3 5 30 6 3" xfId="32764" xr:uid="{BA400815-87E8-480C-A364-05C10D681953}"/>
    <cellStyle name="Input 3 5 30 7" xfId="32765" xr:uid="{469340A4-D3FC-4D06-A824-BCD5306778B7}"/>
    <cellStyle name="Input 3 5 30 8" xfId="32766" xr:uid="{F9D609FD-A7E2-495E-96B4-B35216AC4F4F}"/>
    <cellStyle name="Input 3 5 31" xfId="32767" xr:uid="{DA5A8061-B056-42A7-BEC5-667BC54DF26F}"/>
    <cellStyle name="Input 3 5 31 2" xfId="32768" xr:uid="{98FB6424-E4BB-4BA1-9A2F-398B610EC3F0}"/>
    <cellStyle name="Input 3 5 31 2 2" xfId="32769" xr:uid="{1F96E1A1-50DC-4BB7-A96E-891ED7DA99E5}"/>
    <cellStyle name="Input 3 5 31 2 3" xfId="32770" xr:uid="{C5EC05D2-84FB-425A-A88A-9F52C1FBC7BC}"/>
    <cellStyle name="Input 3 5 31 2 4" xfId="32771" xr:uid="{02EF86DC-508F-4B37-A7FD-5509A501C0DB}"/>
    <cellStyle name="Input 3 5 31 2 5" xfId="32772" xr:uid="{4B044DFB-7F9E-41D7-8C6F-DE12F8B79D35}"/>
    <cellStyle name="Input 3 5 31 2 6" xfId="32773" xr:uid="{E8C35A76-E010-439A-9917-3A03DB8F5239}"/>
    <cellStyle name="Input 3 5 31 3" xfId="32774" xr:uid="{F4778196-647E-4E4E-9336-E71D31A35EF1}"/>
    <cellStyle name="Input 3 5 31 3 2" xfId="32775" xr:uid="{5E62D029-F035-4D8D-9BDC-0D91582C70D0}"/>
    <cellStyle name="Input 3 5 31 3 3" xfId="32776" xr:uid="{704765D8-9FD3-4E69-969F-95EEF0D83EA3}"/>
    <cellStyle name="Input 3 5 31 4" xfId="32777" xr:uid="{98EB69D5-65A3-440A-BE6E-21F988C5A954}"/>
    <cellStyle name="Input 3 5 31 4 2" xfId="32778" xr:uid="{9BD0749C-7A45-4082-B1E2-ECC2EB64BB04}"/>
    <cellStyle name="Input 3 5 31 4 3" xfId="32779" xr:uid="{F80ED6D7-FE1C-444A-B114-8E43C04CA60F}"/>
    <cellStyle name="Input 3 5 31 5" xfId="32780" xr:uid="{6903D497-2795-41FF-B5E4-46D070FD14D8}"/>
    <cellStyle name="Input 3 5 31 5 2" xfId="32781" xr:uid="{967E47CA-4EA0-47CB-8D65-4188F01BD1E3}"/>
    <cellStyle name="Input 3 5 31 5 3" xfId="32782" xr:uid="{A640903B-70CD-4315-B77F-CC3597590E75}"/>
    <cellStyle name="Input 3 5 31 6" xfId="32783" xr:uid="{0E70ECD0-8831-4CF6-8519-F4420C73B718}"/>
    <cellStyle name="Input 3 5 31 6 2" xfId="32784" xr:uid="{6F6CC20A-8125-4326-8D6D-96A8105BF239}"/>
    <cellStyle name="Input 3 5 31 6 3" xfId="32785" xr:uid="{716FFECC-1114-45D1-8C6F-DF795711E0E6}"/>
    <cellStyle name="Input 3 5 31 7" xfId="32786" xr:uid="{63E7EFCE-6F81-4BBD-AFA1-8EA1FFD9A3BF}"/>
    <cellStyle name="Input 3 5 31 8" xfId="32787" xr:uid="{374858E8-BA97-4D2C-976F-F97F10EAF065}"/>
    <cellStyle name="Input 3 5 32" xfId="32788" xr:uid="{884F93C3-1E2D-4737-823D-769531849BF9}"/>
    <cellStyle name="Input 3 5 32 2" xfId="32789" xr:uid="{16C93558-A6A7-4CDC-B125-CADA6B2D46DE}"/>
    <cellStyle name="Input 3 5 32 2 2" xfId="32790" xr:uid="{8E376446-499E-4D2F-9180-4ED04CC56D56}"/>
    <cellStyle name="Input 3 5 32 2 3" xfId="32791" xr:uid="{C4B8ADCC-9086-4E6A-AF67-0F1DF82B8A38}"/>
    <cellStyle name="Input 3 5 32 2 4" xfId="32792" xr:uid="{3A86BFAB-E223-48DA-B8F6-6C15E8A1C35B}"/>
    <cellStyle name="Input 3 5 32 2 5" xfId="32793" xr:uid="{29344E7E-F04F-4CDC-B4A8-320C5AD30D51}"/>
    <cellStyle name="Input 3 5 32 2 6" xfId="32794" xr:uid="{A0369059-8389-453F-9B45-019B6E43899A}"/>
    <cellStyle name="Input 3 5 32 3" xfId="32795" xr:uid="{E9EBDE91-1867-4158-B545-4419EA8B472F}"/>
    <cellStyle name="Input 3 5 32 3 2" xfId="32796" xr:uid="{018AD380-7D06-45CF-89B4-37265A7E4A5D}"/>
    <cellStyle name="Input 3 5 32 3 3" xfId="32797" xr:uid="{AAF23341-A1E4-47C5-8905-30C94057D847}"/>
    <cellStyle name="Input 3 5 32 4" xfId="32798" xr:uid="{DC6BE49B-3A40-4DDE-8A1C-1DAB28636156}"/>
    <cellStyle name="Input 3 5 32 4 2" xfId="32799" xr:uid="{0B02C292-FEF9-4476-825B-D0DF544BDF1C}"/>
    <cellStyle name="Input 3 5 32 4 3" xfId="32800" xr:uid="{988F867B-A8E3-4334-9E91-A86BFEA11510}"/>
    <cellStyle name="Input 3 5 32 5" xfId="32801" xr:uid="{B8F98F65-0DD6-455E-8957-ECA263C999C5}"/>
    <cellStyle name="Input 3 5 32 5 2" xfId="32802" xr:uid="{7E916D7C-E1C0-4FED-8D7F-0B1AB6818F85}"/>
    <cellStyle name="Input 3 5 32 5 3" xfId="32803" xr:uid="{C3C62869-EC0B-40AD-988B-916B3272DDA6}"/>
    <cellStyle name="Input 3 5 32 6" xfId="32804" xr:uid="{281D6D45-17C1-4FDD-A55A-0D10BC44CFC6}"/>
    <cellStyle name="Input 3 5 32 6 2" xfId="32805" xr:uid="{ABE2DB0F-E1EF-4DBB-994A-83AD4A7F79FA}"/>
    <cellStyle name="Input 3 5 32 6 3" xfId="32806" xr:uid="{013EE59E-85F2-4F06-8891-1CF380B4BFE2}"/>
    <cellStyle name="Input 3 5 32 7" xfId="32807" xr:uid="{80474F0D-9053-4213-99E6-FDD273DDC2A1}"/>
    <cellStyle name="Input 3 5 32 8" xfId="32808" xr:uid="{78362AAA-0843-4B01-B58C-6D6819673F87}"/>
    <cellStyle name="Input 3 5 33" xfId="32809" xr:uid="{0C1BFF5D-6C91-4409-BB31-6230E34FB49F}"/>
    <cellStyle name="Input 3 5 33 2" xfId="32810" xr:uid="{59B15997-268E-4AF0-8537-3FA2876883BA}"/>
    <cellStyle name="Input 3 5 33 2 2" xfId="32811" xr:uid="{B5B50348-0849-4628-BBF3-77D5DF37E5B5}"/>
    <cellStyle name="Input 3 5 33 2 3" xfId="32812" xr:uid="{306ECBAD-0144-4B31-9F11-DDCEC673A0B7}"/>
    <cellStyle name="Input 3 5 33 2 4" xfId="32813" xr:uid="{3E9023AE-FAA5-421F-A348-0D9E5A4142CD}"/>
    <cellStyle name="Input 3 5 33 2 5" xfId="32814" xr:uid="{FC1BE235-B906-47D3-8057-5DE78BFDFC11}"/>
    <cellStyle name="Input 3 5 33 2 6" xfId="32815" xr:uid="{6220FCD0-93BF-4019-AD0F-E2E69A450232}"/>
    <cellStyle name="Input 3 5 33 3" xfId="32816" xr:uid="{E55CAC31-DCCB-4BAD-BEC0-119F62C91CBC}"/>
    <cellStyle name="Input 3 5 33 3 2" xfId="32817" xr:uid="{C18C30C5-7BAB-4BF2-9C9D-C2FDC6B42826}"/>
    <cellStyle name="Input 3 5 33 3 3" xfId="32818" xr:uid="{E92187FE-F6CA-44F6-B93D-E12FC10ADDE6}"/>
    <cellStyle name="Input 3 5 33 4" xfId="32819" xr:uid="{88A4653D-550E-4D90-988A-6D4139E4A523}"/>
    <cellStyle name="Input 3 5 33 4 2" xfId="32820" xr:uid="{2D3EBD7D-C4D7-4A01-BDF6-67B108A7698D}"/>
    <cellStyle name="Input 3 5 33 4 3" xfId="32821" xr:uid="{740BD4F0-F271-4633-985D-0F249C1C4757}"/>
    <cellStyle name="Input 3 5 33 5" xfId="32822" xr:uid="{798870B5-CCCC-471A-8424-80D71C0456F4}"/>
    <cellStyle name="Input 3 5 33 5 2" xfId="32823" xr:uid="{2CEF0FD8-BE11-456C-90C6-6EA794079044}"/>
    <cellStyle name="Input 3 5 33 5 3" xfId="32824" xr:uid="{FD24587E-BB40-4F6A-962F-536441A962E6}"/>
    <cellStyle name="Input 3 5 33 6" xfId="32825" xr:uid="{E4C78C94-E3D9-461C-9456-92409C8BEAAB}"/>
    <cellStyle name="Input 3 5 33 6 2" xfId="32826" xr:uid="{93C8A9E4-4483-4E22-94CF-222CD97716C0}"/>
    <cellStyle name="Input 3 5 33 6 3" xfId="32827" xr:uid="{D775555B-2DE7-4EF5-81AE-4CBF4DA3FF0B}"/>
    <cellStyle name="Input 3 5 33 7" xfId="32828" xr:uid="{40CCBD23-949F-4162-9AC3-45A1CE802E07}"/>
    <cellStyle name="Input 3 5 33 8" xfId="32829" xr:uid="{13B93D8F-AB27-41F0-BAE4-01A5C0C54446}"/>
    <cellStyle name="Input 3 5 34" xfId="32830" xr:uid="{A6FEF92D-2DD9-4156-9B73-EC0651C92B5C}"/>
    <cellStyle name="Input 3 5 34 2" xfId="32831" xr:uid="{E2EDC69B-0125-45B9-AD0E-E24D05037381}"/>
    <cellStyle name="Input 3 5 34 2 2" xfId="32832" xr:uid="{C949D907-8E39-449A-81D5-13009576B728}"/>
    <cellStyle name="Input 3 5 34 2 3" xfId="32833" xr:uid="{C6D648FB-3767-4108-AD85-1B29BAA17409}"/>
    <cellStyle name="Input 3 5 34 2 4" xfId="32834" xr:uid="{B82A9B1D-B1BA-44E4-999D-297A0E3A7EB2}"/>
    <cellStyle name="Input 3 5 34 2 5" xfId="32835" xr:uid="{C7541D4A-DAAD-489A-8DE7-136BEA3AF489}"/>
    <cellStyle name="Input 3 5 34 2 6" xfId="32836" xr:uid="{0588DCC4-2D06-4D0F-9E0F-D64F4887D73B}"/>
    <cellStyle name="Input 3 5 34 3" xfId="32837" xr:uid="{7C6006C1-8C4A-449E-B21B-0DF2326A44DB}"/>
    <cellStyle name="Input 3 5 34 3 2" xfId="32838" xr:uid="{11C77D1D-FEF5-411C-ADD0-3E037C37B9EB}"/>
    <cellStyle name="Input 3 5 34 3 3" xfId="32839" xr:uid="{36AC46DF-D49E-447F-9422-C4FEF466DDCF}"/>
    <cellStyle name="Input 3 5 34 4" xfId="32840" xr:uid="{05C15F31-0AD4-4A62-B88F-6D1F84BACB41}"/>
    <cellStyle name="Input 3 5 34 4 2" xfId="32841" xr:uid="{F84AF9D4-67B7-43CC-9BEC-886A1B92EF22}"/>
    <cellStyle name="Input 3 5 34 4 3" xfId="32842" xr:uid="{D3740470-04E8-4A89-BF34-87996E734CC9}"/>
    <cellStyle name="Input 3 5 34 5" xfId="32843" xr:uid="{D13692D1-0E2B-40EA-9450-D9736D464ADC}"/>
    <cellStyle name="Input 3 5 34 5 2" xfId="32844" xr:uid="{08FF780F-C1E5-490C-96A8-579615EACF2F}"/>
    <cellStyle name="Input 3 5 34 5 3" xfId="32845" xr:uid="{82397802-663E-4EE4-A154-E1D8D3934F91}"/>
    <cellStyle name="Input 3 5 34 6" xfId="32846" xr:uid="{D88A2972-F2C7-4A8D-8DA9-872D96887D5A}"/>
    <cellStyle name="Input 3 5 34 6 2" xfId="32847" xr:uid="{D7BCEFB2-9DB2-45D5-BA93-C564522EFDBD}"/>
    <cellStyle name="Input 3 5 34 6 3" xfId="32848" xr:uid="{B7C250A1-B0D5-4D68-898B-19563F12EBF2}"/>
    <cellStyle name="Input 3 5 34 7" xfId="32849" xr:uid="{F3B01321-FFDF-4330-A30C-2378AE304ED3}"/>
    <cellStyle name="Input 3 5 34 8" xfId="32850" xr:uid="{2C39FADB-E886-466E-A5C3-BF1F5AE61031}"/>
    <cellStyle name="Input 3 5 35" xfId="32851" xr:uid="{A7EE2C5F-41AD-45F3-9E12-CFA70C815688}"/>
    <cellStyle name="Input 3 5 35 2" xfId="32852" xr:uid="{B2EC3D8C-2F1E-4652-A3B0-59433251C8AC}"/>
    <cellStyle name="Input 3 5 35 3" xfId="32853" xr:uid="{00ED3DD5-9755-41B7-9505-8CB0C0D71729}"/>
    <cellStyle name="Input 3 5 35 4" xfId="32854" xr:uid="{00E6C7A0-F32E-4C0C-B32B-2960C65832F7}"/>
    <cellStyle name="Input 3 5 35 5" xfId="32855" xr:uid="{E7592510-E496-4178-B513-3C5DC64CBB11}"/>
    <cellStyle name="Input 3 5 35 6" xfId="32856" xr:uid="{5674E6B1-99E8-499D-A096-7A2D1091D399}"/>
    <cellStyle name="Input 3 5 36" xfId="32857" xr:uid="{BD4FBA49-1831-4D8B-9DD7-72D4A2FF6D59}"/>
    <cellStyle name="Input 3 5 36 2" xfId="32858" xr:uid="{CB2F1C85-992D-4C77-AECD-E7037F10EFB8}"/>
    <cellStyle name="Input 3 5 36 3" xfId="32859" xr:uid="{3EA98E51-5A82-4193-A155-103C911ACC52}"/>
    <cellStyle name="Input 3 5 37" xfId="32860" xr:uid="{C8C75EF9-4EF2-4A8E-8799-DFF01A884D47}"/>
    <cellStyle name="Input 3 5 37 2" xfId="32861" xr:uid="{0CA9C151-4F4E-490E-850B-790F754B4307}"/>
    <cellStyle name="Input 3 5 37 3" xfId="32862" xr:uid="{71353E8B-4594-497C-9E0C-F84854CBB4FC}"/>
    <cellStyle name="Input 3 5 38" xfId="32863" xr:uid="{7EFA1FD1-FADE-46BA-ACCC-96AC4981E4AD}"/>
    <cellStyle name="Input 3 5 38 2" xfId="32864" xr:uid="{EEEB5BB5-4346-4DCE-B575-65A136AFC281}"/>
    <cellStyle name="Input 3 5 38 3" xfId="32865" xr:uid="{4157459F-1AE0-4B63-95B7-3F47EA084724}"/>
    <cellStyle name="Input 3 5 39" xfId="32866" xr:uid="{43BCD6D1-E55B-4753-9DE7-3C7B03213EA3}"/>
    <cellStyle name="Input 3 5 39 2" xfId="32867" xr:uid="{C58E6615-6F88-4566-A392-6AAD1773B41E}"/>
    <cellStyle name="Input 3 5 39 3" xfId="32868" xr:uid="{9C89FEA8-3D02-43AA-AF01-E3AEB7E27CED}"/>
    <cellStyle name="Input 3 5 4" xfId="32869" xr:uid="{74FBDEBF-0433-4466-82C8-7F22D0C30C6A}"/>
    <cellStyle name="Input 3 5 4 2" xfId="32870" xr:uid="{88A57390-37F7-4BF8-9FC3-4FC72F17B592}"/>
    <cellStyle name="Input 3 5 4 2 2" xfId="32871" xr:uid="{E4079782-E96F-4054-AFF6-1D8D1F192ABF}"/>
    <cellStyle name="Input 3 5 4 2 3" xfId="32872" xr:uid="{BC112365-A57F-47B7-9750-90570562BA3A}"/>
    <cellStyle name="Input 3 5 4 2 4" xfId="32873" xr:uid="{9BF89BC8-E620-4D4D-9061-E724FECC85D5}"/>
    <cellStyle name="Input 3 5 4 2 5" xfId="32874" xr:uid="{6CC9A032-ED26-46E9-8F50-0D0CF6DE2430}"/>
    <cellStyle name="Input 3 5 4 2 6" xfId="32875" xr:uid="{FFEF938A-882D-45BC-9503-B10CA060477E}"/>
    <cellStyle name="Input 3 5 4 3" xfId="32876" xr:uid="{2F387598-9792-4F34-8F4F-EED17FF85769}"/>
    <cellStyle name="Input 3 5 4 3 2" xfId="32877" xr:uid="{E8F96302-3797-4408-B47F-4EA1A0AFE7CB}"/>
    <cellStyle name="Input 3 5 4 3 3" xfId="32878" xr:uid="{549F4DB3-1E8B-4D5D-A1E2-E0AC3BB7ACB3}"/>
    <cellStyle name="Input 3 5 4 4" xfId="32879" xr:uid="{0C03486F-D6BF-416E-BECC-981211C3A292}"/>
    <cellStyle name="Input 3 5 4 4 2" xfId="32880" xr:uid="{DD883B8D-DD18-4ECA-AE7E-C405788B4498}"/>
    <cellStyle name="Input 3 5 4 4 3" xfId="32881" xr:uid="{8AB7D4FA-2124-4D5B-85FA-B45C07898758}"/>
    <cellStyle name="Input 3 5 4 5" xfId="32882" xr:uid="{B30B7787-8EA6-421E-9561-ACC02BA0FAD8}"/>
    <cellStyle name="Input 3 5 4 5 2" xfId="32883" xr:uid="{95AAFEF4-FD68-4D12-A6F7-01A4D371BFDD}"/>
    <cellStyle name="Input 3 5 4 5 3" xfId="32884" xr:uid="{895B638D-6F47-4974-9E58-F59A9941D107}"/>
    <cellStyle name="Input 3 5 4 6" xfId="32885" xr:uid="{6F7A5E85-80FB-4A39-8AD1-982C87A40C5B}"/>
    <cellStyle name="Input 3 5 4 6 2" xfId="32886" xr:uid="{B74F165D-8ADA-4679-897B-EE24731EA6F6}"/>
    <cellStyle name="Input 3 5 4 6 3" xfId="32887" xr:uid="{1E0BC6D4-F673-4381-86E7-1BF5FE3E4372}"/>
    <cellStyle name="Input 3 5 4 7" xfId="32888" xr:uid="{AB8EF3DF-B0DB-4827-B192-CFE3BB632D37}"/>
    <cellStyle name="Input 3 5 4 8" xfId="32889" xr:uid="{3AD62721-D8E0-4E45-AEFB-76F9E5D59874}"/>
    <cellStyle name="Input 3 5 40" xfId="32890" xr:uid="{F61016C1-D55C-43EE-BEE8-D5CA43754C55}"/>
    <cellStyle name="Input 3 5 41" xfId="32891" xr:uid="{AD22D9EB-F60F-4869-9249-A548B122A38C}"/>
    <cellStyle name="Input 3 5 5" xfId="32892" xr:uid="{65903CA7-3F9C-4DCD-990F-1A74811B4E9A}"/>
    <cellStyle name="Input 3 5 5 2" xfId="32893" xr:uid="{D8F07E29-1850-4277-AFED-043C28CFF59B}"/>
    <cellStyle name="Input 3 5 5 2 2" xfId="32894" xr:uid="{FC5EC54A-155E-4AAB-A45F-0DFC510AB360}"/>
    <cellStyle name="Input 3 5 5 2 3" xfId="32895" xr:uid="{FAF6D2EA-74EF-4754-B826-8C9B5D04F757}"/>
    <cellStyle name="Input 3 5 5 2 4" xfId="32896" xr:uid="{83AC047A-E9EA-4CE2-B158-0F9C4A030716}"/>
    <cellStyle name="Input 3 5 5 2 5" xfId="32897" xr:uid="{DB3A97ED-5AE7-425C-9C19-885C6DE85AC1}"/>
    <cellStyle name="Input 3 5 5 2 6" xfId="32898" xr:uid="{6830438A-C598-4D2D-997B-014DCC5F319B}"/>
    <cellStyle name="Input 3 5 5 3" xfId="32899" xr:uid="{F15F4893-BF37-44FD-88C6-19D3799D54BB}"/>
    <cellStyle name="Input 3 5 5 3 2" xfId="32900" xr:uid="{D26FE0F5-5ACB-483A-8BEC-3224C58BE64F}"/>
    <cellStyle name="Input 3 5 5 3 3" xfId="32901" xr:uid="{CB10A0FB-AF2C-4F62-908C-3113B33436DF}"/>
    <cellStyle name="Input 3 5 5 4" xfId="32902" xr:uid="{7968BF10-C45F-4ADB-86E4-3B6274A44212}"/>
    <cellStyle name="Input 3 5 5 4 2" xfId="32903" xr:uid="{13887677-1EAE-40B9-9774-2D8DCA0166DA}"/>
    <cellStyle name="Input 3 5 5 4 3" xfId="32904" xr:uid="{E2A25FD1-0C42-4E44-B169-493645BB43C1}"/>
    <cellStyle name="Input 3 5 5 5" xfId="32905" xr:uid="{5AB3C0B3-2639-4DAD-9B3F-6ED9C1E91368}"/>
    <cellStyle name="Input 3 5 5 5 2" xfId="32906" xr:uid="{B9BC6163-4F55-486B-B1AA-3D68652D094E}"/>
    <cellStyle name="Input 3 5 5 5 3" xfId="32907" xr:uid="{69DD839C-6C7A-4EDD-A63D-CC6376FF2224}"/>
    <cellStyle name="Input 3 5 5 6" xfId="32908" xr:uid="{B9B33876-FBE8-48D2-999F-1FF39613F7D8}"/>
    <cellStyle name="Input 3 5 5 6 2" xfId="32909" xr:uid="{72124B7B-77C3-4DEE-A41A-F53242320031}"/>
    <cellStyle name="Input 3 5 5 6 3" xfId="32910" xr:uid="{5557EFEC-133E-4266-8552-9154A326E53C}"/>
    <cellStyle name="Input 3 5 5 7" xfId="32911" xr:uid="{AA64E756-D003-46FC-8217-4E73C5272878}"/>
    <cellStyle name="Input 3 5 5 8" xfId="32912" xr:uid="{0FB44484-E587-4D26-B47A-E70018190492}"/>
    <cellStyle name="Input 3 5 6" xfId="32913" xr:uid="{B2FF33FF-1530-4F5A-9FC5-D0294BF17145}"/>
    <cellStyle name="Input 3 5 6 2" xfId="32914" xr:uid="{8D5BA28B-83AE-466C-BE89-BA9D4E01B839}"/>
    <cellStyle name="Input 3 5 6 2 2" xfId="32915" xr:uid="{44686D6E-597E-443B-A6AD-89F6887CA56A}"/>
    <cellStyle name="Input 3 5 6 2 3" xfId="32916" xr:uid="{EA212A26-B5C8-4499-A1AC-110B3A130592}"/>
    <cellStyle name="Input 3 5 6 2 4" xfId="32917" xr:uid="{5E752BEE-B9F9-4C0A-940D-A4625006F07F}"/>
    <cellStyle name="Input 3 5 6 2 5" xfId="32918" xr:uid="{D6BCC795-0DAC-4653-98D6-ED80F8ACF312}"/>
    <cellStyle name="Input 3 5 6 2 6" xfId="32919" xr:uid="{E5CE1E75-E42F-4344-ACD4-F7FE2C6C0500}"/>
    <cellStyle name="Input 3 5 6 3" xfId="32920" xr:uid="{CE692FDE-C8E9-494E-A8CB-403AF3CEC835}"/>
    <cellStyle name="Input 3 5 6 3 2" xfId="32921" xr:uid="{C8B78672-64EA-4AE6-AEA9-A093685C8469}"/>
    <cellStyle name="Input 3 5 6 3 3" xfId="32922" xr:uid="{FCDD7936-7263-4142-8D57-F56E9A56CC49}"/>
    <cellStyle name="Input 3 5 6 4" xfId="32923" xr:uid="{428C9E0C-3CEC-42B3-8E47-A2E78CA9BC99}"/>
    <cellStyle name="Input 3 5 6 4 2" xfId="32924" xr:uid="{F7D16E07-6646-4FB7-879D-E8186895A3BA}"/>
    <cellStyle name="Input 3 5 6 4 3" xfId="32925" xr:uid="{2AB9325A-43F4-48FD-80EC-8BBA51F277BA}"/>
    <cellStyle name="Input 3 5 6 5" xfId="32926" xr:uid="{D8DD99DB-750B-4486-A242-D581938D62E7}"/>
    <cellStyle name="Input 3 5 6 5 2" xfId="32927" xr:uid="{35C09208-494B-4C5B-87B0-E59383F12BC3}"/>
    <cellStyle name="Input 3 5 6 5 3" xfId="32928" xr:uid="{A8684B44-26D5-460E-A2A5-3986C4D3B2A4}"/>
    <cellStyle name="Input 3 5 6 6" xfId="32929" xr:uid="{0828FB63-B3E9-4EB2-8D2E-E4012131A51C}"/>
    <cellStyle name="Input 3 5 6 6 2" xfId="32930" xr:uid="{9E9FF944-E621-46D3-8309-18EDF436A0CC}"/>
    <cellStyle name="Input 3 5 6 6 3" xfId="32931" xr:uid="{5BF75A0E-42BD-4D87-A3C7-5E7838D432A9}"/>
    <cellStyle name="Input 3 5 6 7" xfId="32932" xr:uid="{E8A204FD-487E-4941-8512-515BF49C28C9}"/>
    <cellStyle name="Input 3 5 6 8" xfId="32933" xr:uid="{20F26642-CB0D-4DF8-8627-7EEF5E936A7A}"/>
    <cellStyle name="Input 3 5 7" xfId="32934" xr:uid="{049B1F66-D9B9-4C28-8D40-EE6F5625E596}"/>
    <cellStyle name="Input 3 5 7 2" xfId="32935" xr:uid="{7C07C4F8-1CBB-455D-BA96-30F7E3234B8E}"/>
    <cellStyle name="Input 3 5 7 2 2" xfId="32936" xr:uid="{A4E182F4-2EDB-4763-9D54-C938C6C9E762}"/>
    <cellStyle name="Input 3 5 7 2 3" xfId="32937" xr:uid="{F1439741-7D15-4DF5-864E-05845BE84817}"/>
    <cellStyle name="Input 3 5 7 2 4" xfId="32938" xr:uid="{8CF4984E-ADF1-42AB-8E51-F37E588F9728}"/>
    <cellStyle name="Input 3 5 7 2 5" xfId="32939" xr:uid="{1FF47B1D-D32E-4FB2-B79C-607C90926F70}"/>
    <cellStyle name="Input 3 5 7 2 6" xfId="32940" xr:uid="{FB128994-1244-411A-A92B-52F7428762F0}"/>
    <cellStyle name="Input 3 5 7 3" xfId="32941" xr:uid="{1DE2233E-8A8A-4752-8AF1-E46A1921F9C8}"/>
    <cellStyle name="Input 3 5 7 3 2" xfId="32942" xr:uid="{B5D3EE75-D24B-4AE1-A931-A2A21A53F03D}"/>
    <cellStyle name="Input 3 5 7 3 3" xfId="32943" xr:uid="{CB3E4DB7-0B9D-4D7A-BB4B-68A53B9C0A2B}"/>
    <cellStyle name="Input 3 5 7 4" xfId="32944" xr:uid="{2405E212-076F-4110-897E-9422BA861CC2}"/>
    <cellStyle name="Input 3 5 7 4 2" xfId="32945" xr:uid="{F88F43DE-2B60-4DFF-AD1D-611B445E8EF9}"/>
    <cellStyle name="Input 3 5 7 4 3" xfId="32946" xr:uid="{709BC67F-F349-4928-BCDD-B22DE0B86CD9}"/>
    <cellStyle name="Input 3 5 7 5" xfId="32947" xr:uid="{D663B918-7637-4BB6-9C21-C7BF08A0FA33}"/>
    <cellStyle name="Input 3 5 7 5 2" xfId="32948" xr:uid="{D45107AB-1852-4D64-8FA6-12BCC9D10AEB}"/>
    <cellStyle name="Input 3 5 7 5 3" xfId="32949" xr:uid="{1C22E499-1065-4A28-A619-A16BB35F1E17}"/>
    <cellStyle name="Input 3 5 7 6" xfId="32950" xr:uid="{1B6A0F4F-B0FE-4942-B289-52176AF2E994}"/>
    <cellStyle name="Input 3 5 7 6 2" xfId="32951" xr:uid="{FC2E95C3-4A38-49FF-B691-770F9932A254}"/>
    <cellStyle name="Input 3 5 7 6 3" xfId="32952" xr:uid="{432C35D1-5A48-445E-8981-F445E7120BEA}"/>
    <cellStyle name="Input 3 5 7 7" xfId="32953" xr:uid="{9015182F-9EAE-44D9-9857-BE2DB613AADC}"/>
    <cellStyle name="Input 3 5 7 8" xfId="32954" xr:uid="{39BD6A4C-7331-464F-B5EA-331468454797}"/>
    <cellStyle name="Input 3 5 8" xfId="32955" xr:uid="{DED3D8DC-6855-4530-86AB-DC7CC73AA3D5}"/>
    <cellStyle name="Input 3 5 8 2" xfId="32956" xr:uid="{D8FBBCF7-C45F-4742-B54F-F79D9B96383F}"/>
    <cellStyle name="Input 3 5 8 2 2" xfId="32957" xr:uid="{EB4755BA-F5CE-470D-A30E-E5B77EC2CF92}"/>
    <cellStyle name="Input 3 5 8 2 3" xfId="32958" xr:uid="{833F76C6-25FE-4765-9F3A-2BE3F231C9A9}"/>
    <cellStyle name="Input 3 5 8 2 4" xfId="32959" xr:uid="{C4F93A4D-240E-4DC9-AF21-C633763BE7A8}"/>
    <cellStyle name="Input 3 5 8 2 5" xfId="32960" xr:uid="{A180016F-4E3E-4CD2-A5AE-8C418531AEE8}"/>
    <cellStyle name="Input 3 5 8 2 6" xfId="32961" xr:uid="{0FAEDCC9-60C5-4D24-84AE-89D78B30EF21}"/>
    <cellStyle name="Input 3 5 8 3" xfId="32962" xr:uid="{CFF49C18-5F03-4721-97C5-EED3F1754EE5}"/>
    <cellStyle name="Input 3 5 8 3 2" xfId="32963" xr:uid="{319DA67D-CA30-4B1C-B188-8A194D4C0424}"/>
    <cellStyle name="Input 3 5 8 3 3" xfId="32964" xr:uid="{4E4CBDD4-3008-4AB8-8D54-47B0001E06F2}"/>
    <cellStyle name="Input 3 5 8 4" xfId="32965" xr:uid="{F332A6EE-0430-42B6-A1EE-29C051B63F59}"/>
    <cellStyle name="Input 3 5 8 4 2" xfId="32966" xr:uid="{359FC7B9-86E2-4B43-9952-A1C647F3F7DD}"/>
    <cellStyle name="Input 3 5 8 4 3" xfId="32967" xr:uid="{F4ECAE1C-373C-4FF3-8A34-D881B4B32DEE}"/>
    <cellStyle name="Input 3 5 8 5" xfId="32968" xr:uid="{0821B80C-61CE-4AE5-9CE8-5712DA1161E4}"/>
    <cellStyle name="Input 3 5 8 5 2" xfId="32969" xr:uid="{04B078F5-8123-46D0-B3B5-56893C9D2CC2}"/>
    <cellStyle name="Input 3 5 8 5 3" xfId="32970" xr:uid="{90556E1B-690C-4EA6-A159-42BAB3A75155}"/>
    <cellStyle name="Input 3 5 8 6" xfId="32971" xr:uid="{30753EF0-3344-4A13-942A-14C0E0126677}"/>
    <cellStyle name="Input 3 5 8 6 2" xfId="32972" xr:uid="{46B614E0-5D72-48D4-8289-36363F0080BF}"/>
    <cellStyle name="Input 3 5 8 6 3" xfId="32973" xr:uid="{D9FB13DF-AFEF-4B78-BCDA-D9EAD9F41F92}"/>
    <cellStyle name="Input 3 5 8 7" xfId="32974" xr:uid="{8DEF0D4A-FAB4-4E6A-9ABC-19E2AC480134}"/>
    <cellStyle name="Input 3 5 8 8" xfId="32975" xr:uid="{9ABCE454-4528-47F3-90B5-413D6BC4B5CD}"/>
    <cellStyle name="Input 3 5 9" xfId="32976" xr:uid="{5AE24DEC-05FF-4B21-93FE-CED4AA70F7BF}"/>
    <cellStyle name="Input 3 5 9 2" xfId="32977" xr:uid="{D76DBE40-2F3A-433B-8A1D-CA7B374E9F84}"/>
    <cellStyle name="Input 3 5 9 2 2" xfId="32978" xr:uid="{27173E2A-0CAC-4447-8BD4-DA461F3D27E2}"/>
    <cellStyle name="Input 3 5 9 2 3" xfId="32979" xr:uid="{A3E6CF0B-9E06-411F-A55F-B72BFD340A66}"/>
    <cellStyle name="Input 3 5 9 2 4" xfId="32980" xr:uid="{10B0B4C2-B597-4B84-B51C-9DAD107FB126}"/>
    <cellStyle name="Input 3 5 9 2 5" xfId="32981" xr:uid="{85B341E7-25CE-467B-8A37-DF012B6BC172}"/>
    <cellStyle name="Input 3 5 9 2 6" xfId="32982" xr:uid="{0095B823-9F23-44BF-AEEB-5C9357104D7F}"/>
    <cellStyle name="Input 3 5 9 3" xfId="32983" xr:uid="{D6548FEB-12F5-479E-ADC1-3B1F218C775C}"/>
    <cellStyle name="Input 3 5 9 3 2" xfId="32984" xr:uid="{30816173-EACC-4A8B-9A08-4286557F9D94}"/>
    <cellStyle name="Input 3 5 9 3 3" xfId="32985" xr:uid="{E40570CA-A45F-4E27-B64B-4312C09D4272}"/>
    <cellStyle name="Input 3 5 9 4" xfId="32986" xr:uid="{5F1EC3BA-7070-465F-ABBB-EE95EB9D63E6}"/>
    <cellStyle name="Input 3 5 9 4 2" xfId="32987" xr:uid="{871DF65C-C9CF-4232-AAD0-F758E73594B1}"/>
    <cellStyle name="Input 3 5 9 4 3" xfId="32988" xr:uid="{2AA2520B-946D-4BB3-8094-28E6FBB80C01}"/>
    <cellStyle name="Input 3 5 9 5" xfId="32989" xr:uid="{25E6C4F3-231D-442C-9107-88E7ADD7FFF8}"/>
    <cellStyle name="Input 3 5 9 5 2" xfId="32990" xr:uid="{F2E303C1-8F79-49C8-9251-CFF5B591B366}"/>
    <cellStyle name="Input 3 5 9 5 3" xfId="32991" xr:uid="{DCED6F8A-4F2D-40D2-AF55-18AADE1EC35B}"/>
    <cellStyle name="Input 3 5 9 6" xfId="32992" xr:uid="{B250B39A-9CD8-4394-ACA3-C6634AB33D13}"/>
    <cellStyle name="Input 3 5 9 6 2" xfId="32993" xr:uid="{D47FBBA9-1C99-41E3-857C-2C68D7D13D0C}"/>
    <cellStyle name="Input 3 5 9 6 3" xfId="32994" xr:uid="{60A82056-467E-4B4A-9905-089B54169FBA}"/>
    <cellStyle name="Input 3 5 9 7" xfId="32995" xr:uid="{5F4FB966-EEF2-4A4A-927D-22330554AF11}"/>
    <cellStyle name="Input 3 5 9 8" xfId="32996" xr:uid="{745F84B6-B568-4AE7-A144-F7ABB5C94E37}"/>
    <cellStyle name="Input 3 6" xfId="32997" xr:uid="{E98E60C6-6951-4B93-B70E-84B93B7FE725}"/>
    <cellStyle name="Input 3 6 2" xfId="32998" xr:uid="{CD2F2762-3201-4A1F-8624-A9E108AF177B}"/>
    <cellStyle name="Input 3 6 2 2" xfId="32999" xr:uid="{A9F59966-AFAD-453E-BC34-9DD6BA5F5905}"/>
    <cellStyle name="Input 3 6 2 3" xfId="33000" xr:uid="{E28257BE-DFF9-4B3B-A3C9-296D926989BA}"/>
    <cellStyle name="Input 3 6 2 4" xfId="33001" xr:uid="{8A891E6C-BAF0-472D-8307-DB258BDD60EC}"/>
    <cellStyle name="Input 3 6 2 5" xfId="33002" xr:uid="{D51AC871-868E-4CD6-B592-59B112D8EED2}"/>
    <cellStyle name="Input 3 6 2 6" xfId="33003" xr:uid="{1B7F4E92-6760-40D5-95DE-8F6AEB4D6C73}"/>
    <cellStyle name="Input 3 6 3" xfId="33004" xr:uid="{3B73C81F-45AD-42BC-B59F-2D5B011A0C72}"/>
    <cellStyle name="Input 3 6 3 2" xfId="33005" xr:uid="{E55AFE46-C968-4A7F-BAEB-0C50AB70215D}"/>
    <cellStyle name="Input 3 6 3 3" xfId="33006" xr:uid="{2FC76E7C-51B1-4290-A4B6-C623140757E6}"/>
    <cellStyle name="Input 3 6 4" xfId="33007" xr:uid="{EE9FE582-45A3-4EF7-8DBA-442BC9FFEA1E}"/>
    <cellStyle name="Input 3 6 4 2" xfId="33008" xr:uid="{2E842E89-89A9-44D0-832C-BA99448BB0FA}"/>
    <cellStyle name="Input 3 6 4 3" xfId="33009" xr:uid="{8BEB01FD-0D6B-4ED9-B84F-BE2BDEB4B6A4}"/>
    <cellStyle name="Input 3 6 5" xfId="33010" xr:uid="{B15571DD-97BF-4C1E-B8A2-F71226F01A13}"/>
    <cellStyle name="Input 3 6 5 2" xfId="33011" xr:uid="{E933080D-EA5B-489C-B8F6-E94510C5CF75}"/>
    <cellStyle name="Input 3 6 5 3" xfId="33012" xr:uid="{22455DC4-520B-4D62-98A0-5CCD70C3CC51}"/>
    <cellStyle name="Input 3 6 6" xfId="33013" xr:uid="{473CE5EA-915B-4AFF-85F7-363669AFC58B}"/>
    <cellStyle name="Input 3 6 6 2" xfId="33014" xr:uid="{B0BB802A-58AA-43D9-8A3A-8FB100F59B38}"/>
    <cellStyle name="Input 3 6 6 3" xfId="33015" xr:uid="{7AA421D2-8BDC-43C3-94A7-CE4A84F129AF}"/>
    <cellStyle name="Input 3 6 7" xfId="33016" xr:uid="{E17E2A4C-389D-47A2-BD4B-A382BF9E4219}"/>
    <cellStyle name="Input 3 6 8" xfId="33017" xr:uid="{3BFB1ADA-554A-4A72-9C69-B5B29E1AE11B}"/>
    <cellStyle name="Input 3 7" xfId="33018" xr:uid="{80DE87CB-14AD-4C5A-9206-F8FAADDC6CDC}"/>
    <cellStyle name="Input 3 7 2" xfId="33019" xr:uid="{F0B566F1-88A3-4027-8AED-F155F1AE99B1}"/>
    <cellStyle name="Input 3 7 2 2" xfId="33020" xr:uid="{25B66313-9F64-48D0-9D5E-5016DC09B998}"/>
    <cellStyle name="Input 3 7 2 3" xfId="33021" xr:uid="{F8F647E1-6CD5-4599-BCF2-01DAB32FBE60}"/>
    <cellStyle name="Input 3 7 2 4" xfId="33022" xr:uid="{44B76BFF-995B-462A-A1BB-64420BA15AD6}"/>
    <cellStyle name="Input 3 7 2 5" xfId="33023" xr:uid="{8836693A-895C-456C-B34D-174A29F0CCA0}"/>
    <cellStyle name="Input 3 7 2 6" xfId="33024" xr:uid="{AA6D644C-3D44-4F54-B551-0B917FF38D80}"/>
    <cellStyle name="Input 3 7 3" xfId="33025" xr:uid="{071251C0-B7F2-4156-B88E-99BF1BE276CD}"/>
    <cellStyle name="Input 3 7 3 2" xfId="33026" xr:uid="{71F6FCF8-54F2-4BED-ABFC-911DED64B44B}"/>
    <cellStyle name="Input 3 7 3 3" xfId="33027" xr:uid="{5F0DF5A7-DA39-412B-B0EC-35FBE7044210}"/>
    <cellStyle name="Input 3 7 4" xfId="33028" xr:uid="{D185C044-61F3-423C-879F-E0B703F0951D}"/>
    <cellStyle name="Input 3 7 4 2" xfId="33029" xr:uid="{BD767744-1140-4274-8F03-EFF9B7CC2E72}"/>
    <cellStyle name="Input 3 7 4 3" xfId="33030" xr:uid="{AD02CA1E-A4AF-4427-BB3E-276864B618A3}"/>
    <cellStyle name="Input 3 7 5" xfId="33031" xr:uid="{E7C4B9C5-B218-4A7F-BD62-FBEEB3728FC3}"/>
    <cellStyle name="Input 3 7 5 2" xfId="33032" xr:uid="{2390CF07-1042-429B-9B06-1C78EC6F537E}"/>
    <cellStyle name="Input 3 7 5 3" xfId="33033" xr:uid="{22BE736B-1150-4940-BC32-824AFCCA814A}"/>
    <cellStyle name="Input 3 7 6" xfId="33034" xr:uid="{4E71381B-9342-4F7C-BF37-C8EDC1771C88}"/>
    <cellStyle name="Input 3 7 6 2" xfId="33035" xr:uid="{3F04EF9E-811E-4276-A816-3F03083AEFC5}"/>
    <cellStyle name="Input 3 7 6 3" xfId="33036" xr:uid="{C426245B-B946-48A4-8E10-B433F9126CF9}"/>
    <cellStyle name="Input 3 7 7" xfId="33037" xr:uid="{5A219928-35EB-4963-B6EF-14722042883D}"/>
    <cellStyle name="Input 3 7 8" xfId="33038" xr:uid="{82720396-EBD5-4C43-9CE9-C4D0504ED837}"/>
    <cellStyle name="Input 3 8" xfId="33039" xr:uid="{0633F9ED-D5A1-4556-94C1-8BE14E72AA23}"/>
    <cellStyle name="Input 3 8 2" xfId="33040" xr:uid="{4639B7FC-5BC6-46E4-9E1A-859335BD049E}"/>
    <cellStyle name="Input 3 8 2 2" xfId="33041" xr:uid="{42F4F7C4-239D-45C2-AEC4-1DFB265466FC}"/>
    <cellStyle name="Input 3 8 2 3" xfId="33042" xr:uid="{EE2C06FF-00B3-4AA8-A855-84F6E4A5D391}"/>
    <cellStyle name="Input 3 8 2 4" xfId="33043" xr:uid="{84FA0538-9722-4816-8B3B-0C493B4C32FF}"/>
    <cellStyle name="Input 3 8 2 5" xfId="33044" xr:uid="{D0783C00-74E3-47F3-933C-4C6317D726FA}"/>
    <cellStyle name="Input 3 8 2 6" xfId="33045" xr:uid="{D048E02D-F5CA-40BF-AB73-67661396E70D}"/>
    <cellStyle name="Input 3 8 3" xfId="33046" xr:uid="{B26DCB44-D6D8-41D8-A552-39987329A2A0}"/>
    <cellStyle name="Input 3 8 3 2" xfId="33047" xr:uid="{23E01285-7DD1-439A-B6C1-D5D689E946E2}"/>
    <cellStyle name="Input 3 8 3 3" xfId="33048" xr:uid="{5F75DA9E-C1B4-4FA9-813F-3EDE7B6F30C6}"/>
    <cellStyle name="Input 3 8 4" xfId="33049" xr:uid="{35737E8E-44CD-4563-903C-44E5DC6924B3}"/>
    <cellStyle name="Input 3 8 4 2" xfId="33050" xr:uid="{3E358367-472D-4349-ABA5-CB3AA621ABE3}"/>
    <cellStyle name="Input 3 8 4 3" xfId="33051" xr:uid="{02D24F9B-9E76-4945-B927-53C2B21297E2}"/>
    <cellStyle name="Input 3 8 5" xfId="33052" xr:uid="{61AAF88C-FD7A-40FF-B344-D07BA780208B}"/>
    <cellStyle name="Input 3 8 5 2" xfId="33053" xr:uid="{9319A660-1DE9-4FBC-AD93-F303BAD48AEA}"/>
    <cellStyle name="Input 3 8 5 3" xfId="33054" xr:uid="{A8CC47D9-AC58-41EF-99BF-8D217D5B9F66}"/>
    <cellStyle name="Input 3 8 6" xfId="33055" xr:uid="{161334D4-B333-4FB9-902C-429917F41659}"/>
    <cellStyle name="Input 3 8 6 2" xfId="33056" xr:uid="{6D1A16AF-EB04-4A9B-B527-05D0D5661B13}"/>
    <cellStyle name="Input 3 8 6 3" xfId="33057" xr:uid="{C3541C6A-617B-40D0-98A2-B6A04109A7C4}"/>
    <cellStyle name="Input 3 8 7" xfId="33058" xr:uid="{1423AC87-B70B-41E0-91AA-C575FF2444EE}"/>
    <cellStyle name="Input 3 8 8" xfId="33059" xr:uid="{AFC08E8B-A254-4468-8901-D39542A9A5D8}"/>
    <cellStyle name="Input 3 9" xfId="33060" xr:uid="{A0687155-9194-4A12-B404-51105F5CC339}"/>
    <cellStyle name="Input 3 9 2" xfId="33061" xr:uid="{94B5385D-A4D3-4B13-A6F9-4493E776A7CC}"/>
    <cellStyle name="Input 3 9 2 2" xfId="33062" xr:uid="{09CE91A8-B1B0-4097-BD3F-05B3E5B6660C}"/>
    <cellStyle name="Input 3 9 2 3" xfId="33063" xr:uid="{88378C01-B00E-4261-8B25-AD058013C4DC}"/>
    <cellStyle name="Input 3 9 2 4" xfId="33064" xr:uid="{F255BE51-1F8A-4B8C-AFF7-EF464602F8D9}"/>
    <cellStyle name="Input 3 9 2 5" xfId="33065" xr:uid="{252D3540-F405-455E-B982-448E7EB0EB35}"/>
    <cellStyle name="Input 3 9 2 6" xfId="33066" xr:uid="{C55A0ED2-9A57-4615-B815-0398D099EEFB}"/>
    <cellStyle name="Input 3 9 3" xfId="33067" xr:uid="{FDF25A64-E8FA-4C37-9886-E4F2688477B9}"/>
    <cellStyle name="Input 3 9 3 2" xfId="33068" xr:uid="{562686CC-08E7-4D1D-B592-CC039E641D90}"/>
    <cellStyle name="Input 3 9 3 3" xfId="33069" xr:uid="{F8A7D181-C629-4180-8E9E-8D3B3B439186}"/>
    <cellStyle name="Input 3 9 4" xfId="33070" xr:uid="{E2AEEBB0-DBA2-40DE-B43D-9CF17D3956E2}"/>
    <cellStyle name="Input 3 9 4 2" xfId="33071" xr:uid="{E8723C46-C89D-43A5-81F6-197876D1A5F7}"/>
    <cellStyle name="Input 3 9 4 3" xfId="33072" xr:uid="{B3A58D9D-A808-419E-9279-2FCAA22D6DAA}"/>
    <cellStyle name="Input 3 9 5" xfId="33073" xr:uid="{4CB998CD-E3E6-4DAD-BCCC-782CD68E2026}"/>
    <cellStyle name="Input 3 9 5 2" xfId="33074" xr:uid="{E4C8DDC7-05A2-4D02-ADFA-F621D4AA2234}"/>
    <cellStyle name="Input 3 9 5 3" xfId="33075" xr:uid="{B214A935-D29C-4398-AB08-45E0641B13BA}"/>
    <cellStyle name="Input 3 9 6" xfId="33076" xr:uid="{FAAFED0D-165C-4090-A225-AD732321BB7A}"/>
    <cellStyle name="Input 3 9 6 2" xfId="33077" xr:uid="{DFDDF79A-797C-4343-B10A-EAB6D7219093}"/>
    <cellStyle name="Input 3 9 6 3" xfId="33078" xr:uid="{30FA5161-205C-4EEF-BAFD-940390A25FFF}"/>
    <cellStyle name="Input 3 9 7" xfId="33079" xr:uid="{5AA08FD3-8407-4FB1-A260-1A874C00D7A4}"/>
    <cellStyle name="Input 3 9 8" xfId="33080" xr:uid="{45B6E9BE-17E3-4800-826E-63CFC4B15A86}"/>
    <cellStyle name="Input 4" xfId="33081" xr:uid="{76E30E0B-8ACB-42D4-8058-5C14A28AF7D4}"/>
    <cellStyle name="Input 4 10" xfId="33082" xr:uid="{3F307D0F-A8A7-4CA7-AF0A-8C5014B57929}"/>
    <cellStyle name="Input 4 10 2" xfId="33083" xr:uid="{6B060C3A-2956-4F3F-8160-2D8F7009EB67}"/>
    <cellStyle name="Input 4 10 2 2" xfId="33084" xr:uid="{7CD71C99-512C-4AD2-AC20-51FCFC7F2C6A}"/>
    <cellStyle name="Input 4 10 2 3" xfId="33085" xr:uid="{6A12CDC5-2082-4EEC-9CB2-B5252DF7F04D}"/>
    <cellStyle name="Input 4 10 2 4" xfId="33086" xr:uid="{136C05EF-887B-4E8D-8F67-47FE37BCC20B}"/>
    <cellStyle name="Input 4 10 2 5" xfId="33087" xr:uid="{B41A5AC2-31CB-47E3-ACB9-691A06F3F30E}"/>
    <cellStyle name="Input 4 10 2 6" xfId="33088" xr:uid="{01E9C0D3-1591-4643-A4F4-B5BD97C6A3F8}"/>
    <cellStyle name="Input 4 10 3" xfId="33089" xr:uid="{4470B219-E4DB-47C3-BEA7-7C1007F95B09}"/>
    <cellStyle name="Input 4 10 3 2" xfId="33090" xr:uid="{74CEE45F-6E7A-42C4-9A96-01E3936F5881}"/>
    <cellStyle name="Input 4 10 3 3" xfId="33091" xr:uid="{3C4B7F2E-774A-4323-9620-435D3A3C889C}"/>
    <cellStyle name="Input 4 10 4" xfId="33092" xr:uid="{EFC47989-73DD-4B10-B459-1862F9194606}"/>
    <cellStyle name="Input 4 10 4 2" xfId="33093" xr:uid="{31CF414B-1A55-48A6-A5F7-8763E39A186D}"/>
    <cellStyle name="Input 4 10 4 3" xfId="33094" xr:uid="{55D9A475-A790-4FDD-8263-F987F004F0ED}"/>
    <cellStyle name="Input 4 10 5" xfId="33095" xr:uid="{D3E09CAD-AC7B-40F4-A97F-9CD9C82DE9C2}"/>
    <cellStyle name="Input 4 10 5 2" xfId="33096" xr:uid="{869FAA3C-F4E4-4E06-9983-0A94ACDE18A2}"/>
    <cellStyle name="Input 4 10 5 3" xfId="33097" xr:uid="{9C4464A9-D747-4A87-A055-4E3FB85AAC3C}"/>
    <cellStyle name="Input 4 10 6" xfId="33098" xr:uid="{20B6BAA9-BCDE-4BE9-857E-8451C4E674EB}"/>
    <cellStyle name="Input 4 10 6 2" xfId="33099" xr:uid="{FB069167-DC3F-4FEF-9BA5-C84B614C1FAA}"/>
    <cellStyle name="Input 4 10 6 3" xfId="33100" xr:uid="{23D3A152-D7DC-44DD-AF3B-62B45B010617}"/>
    <cellStyle name="Input 4 10 7" xfId="33101" xr:uid="{67B835C4-42A5-4ABA-AC5C-3A375BAA93FE}"/>
    <cellStyle name="Input 4 10 8" xfId="33102" xr:uid="{BB2F2452-66B5-4DF6-A4A4-BC170FB9DA81}"/>
    <cellStyle name="Input 4 11" xfId="33103" xr:uid="{DB70B6A0-07E7-44A7-A2E7-186A2DDDA53A}"/>
    <cellStyle name="Input 4 11 2" xfId="33104" xr:uid="{A39CAA5A-3B57-40A4-982F-2798370FF02D}"/>
    <cellStyle name="Input 4 11 2 2" xfId="33105" xr:uid="{3A6277F3-E535-4D9F-91CD-11B0B9D3EB97}"/>
    <cellStyle name="Input 4 11 2 3" xfId="33106" xr:uid="{8963B47A-04AD-41C6-8FD0-88ADA233C3F2}"/>
    <cellStyle name="Input 4 11 2 4" xfId="33107" xr:uid="{5FFB2697-C1D3-4DB4-A727-1D98BADF7571}"/>
    <cellStyle name="Input 4 11 2 5" xfId="33108" xr:uid="{46D22ECF-5DA6-4E10-9B4A-CFD0CF7CCFE4}"/>
    <cellStyle name="Input 4 11 2 6" xfId="33109" xr:uid="{A101E5DD-70FB-417F-98EC-29BE3CA543FC}"/>
    <cellStyle name="Input 4 11 3" xfId="33110" xr:uid="{5582433B-D1ED-45F8-91C1-14D03467CB4D}"/>
    <cellStyle name="Input 4 11 3 2" xfId="33111" xr:uid="{3674388C-5316-4560-87C2-694616F76B67}"/>
    <cellStyle name="Input 4 11 3 3" xfId="33112" xr:uid="{6ECBC0AB-5E6E-4D3F-A733-D9DA730F0FDE}"/>
    <cellStyle name="Input 4 11 4" xfId="33113" xr:uid="{7D38E047-4101-4E56-AB4B-6E2A44965FEA}"/>
    <cellStyle name="Input 4 11 4 2" xfId="33114" xr:uid="{F9348178-DCF2-4E9D-B182-41774FCEA36F}"/>
    <cellStyle name="Input 4 11 4 3" xfId="33115" xr:uid="{C6F08B34-BAF7-41CB-9884-5532C16A37E7}"/>
    <cellStyle name="Input 4 11 5" xfId="33116" xr:uid="{AC99705B-94DC-482F-8E8D-5245C1CE5F1A}"/>
    <cellStyle name="Input 4 11 5 2" xfId="33117" xr:uid="{3ED7F332-88CF-4C59-BDEB-DDE782BFD076}"/>
    <cellStyle name="Input 4 11 5 3" xfId="33118" xr:uid="{31AFE089-40FF-4FD5-BDBA-757D53DBAB34}"/>
    <cellStyle name="Input 4 11 6" xfId="33119" xr:uid="{A694969C-08A7-4D65-BC11-A5A5D579B212}"/>
    <cellStyle name="Input 4 11 6 2" xfId="33120" xr:uid="{39DDB772-1C78-4356-9A3C-EE47CE99DB1A}"/>
    <cellStyle name="Input 4 11 6 3" xfId="33121" xr:uid="{19C7126A-C094-4AE2-8DDB-5E355E2A7CB7}"/>
    <cellStyle name="Input 4 11 7" xfId="33122" xr:uid="{B5B9AFB8-8956-4D75-B1CA-FDC3B117DD42}"/>
    <cellStyle name="Input 4 11 8" xfId="33123" xr:uid="{9AD24774-53D6-41D4-BD27-8089DAF72359}"/>
    <cellStyle name="Input 4 12" xfId="33124" xr:uid="{C6845E75-F91A-48D2-8571-608000801201}"/>
    <cellStyle name="Input 4 12 2" xfId="33125" xr:uid="{5BBB7DEE-641A-4B92-8F38-E7B592652AF8}"/>
    <cellStyle name="Input 4 12 2 2" xfId="33126" xr:uid="{BDFB9D53-FAD3-41D6-8CC7-4DDBBC9BD82E}"/>
    <cellStyle name="Input 4 12 2 3" xfId="33127" xr:uid="{473ED267-FA04-4F26-AD1B-54BE10E6FA76}"/>
    <cellStyle name="Input 4 12 2 4" xfId="33128" xr:uid="{196F9BEE-1078-48CE-87AF-42D09B1C8B40}"/>
    <cellStyle name="Input 4 12 2 5" xfId="33129" xr:uid="{F467B5B8-1174-4FB9-B6C1-0A93775D28FF}"/>
    <cellStyle name="Input 4 12 2 6" xfId="33130" xr:uid="{9BB9E6E8-13A9-4BF6-8A03-4CF29F9A7CF0}"/>
    <cellStyle name="Input 4 12 3" xfId="33131" xr:uid="{9E1891E8-EC39-4D36-846B-DC33501C2733}"/>
    <cellStyle name="Input 4 12 3 2" xfId="33132" xr:uid="{E7BD2838-B6EC-43B4-BBA6-04FBFDB6E5C0}"/>
    <cellStyle name="Input 4 12 3 3" xfId="33133" xr:uid="{C23A6C15-376C-4004-80A8-E2219AB9147F}"/>
    <cellStyle name="Input 4 12 4" xfId="33134" xr:uid="{B66E0DF8-169B-41E0-90BC-59589C07BAF6}"/>
    <cellStyle name="Input 4 12 4 2" xfId="33135" xr:uid="{7088C825-1BCC-4A84-93CE-AAB54FAC9CAE}"/>
    <cellStyle name="Input 4 12 4 3" xfId="33136" xr:uid="{CD2B9E68-D72A-49CF-B5A2-45246E338B1F}"/>
    <cellStyle name="Input 4 12 5" xfId="33137" xr:uid="{F7533DA7-4B17-429F-8907-320E465E3FAB}"/>
    <cellStyle name="Input 4 12 5 2" xfId="33138" xr:uid="{F4449F58-85FB-4097-A287-28C877BF694C}"/>
    <cellStyle name="Input 4 12 5 3" xfId="33139" xr:uid="{D36B5245-2CB5-4D9B-959F-18378B3728B6}"/>
    <cellStyle name="Input 4 12 6" xfId="33140" xr:uid="{44BF95C8-7078-4B6E-870F-B12C4EF996E5}"/>
    <cellStyle name="Input 4 12 6 2" xfId="33141" xr:uid="{DFD613FC-D39F-46A5-810C-E73A0E3511C9}"/>
    <cellStyle name="Input 4 12 6 3" xfId="33142" xr:uid="{6C5B0034-B150-40E1-BA67-773D4F425250}"/>
    <cellStyle name="Input 4 12 7" xfId="33143" xr:uid="{602D75B0-B3B8-471D-8E05-3D73F659ED30}"/>
    <cellStyle name="Input 4 12 8" xfId="33144" xr:uid="{02F3FCA6-1ECA-4A44-A288-FA2A444F4954}"/>
    <cellStyle name="Input 4 13" xfId="33145" xr:uid="{B4A181AC-5D78-4CD3-A5EE-103B463AEB5D}"/>
    <cellStyle name="Input 4 13 2" xfId="33146" xr:uid="{4CD16BBB-0333-4E3C-9FF2-BC44DA475FFB}"/>
    <cellStyle name="Input 4 13 2 2" xfId="33147" xr:uid="{488AEF5A-7A10-49F3-A0B6-6C806CED1DDF}"/>
    <cellStyle name="Input 4 13 2 3" xfId="33148" xr:uid="{97E8A7A2-49BD-451F-9D64-2DECA849DBF2}"/>
    <cellStyle name="Input 4 13 2 4" xfId="33149" xr:uid="{73374B0A-0702-4544-B580-CE8531A29580}"/>
    <cellStyle name="Input 4 13 2 5" xfId="33150" xr:uid="{16264834-F6BD-47A9-BEEA-3F6A97E69E56}"/>
    <cellStyle name="Input 4 13 2 6" xfId="33151" xr:uid="{884A82D8-B626-425E-9FCA-6F80E4538206}"/>
    <cellStyle name="Input 4 13 3" xfId="33152" xr:uid="{6BEF6E2B-3743-4583-993B-D6838B69EFB3}"/>
    <cellStyle name="Input 4 13 3 2" xfId="33153" xr:uid="{B9AE0247-0D75-4C37-825C-B1CF23F09A9C}"/>
    <cellStyle name="Input 4 13 3 3" xfId="33154" xr:uid="{8A576CEB-5EEC-4B0B-9F27-5D240B157C9E}"/>
    <cellStyle name="Input 4 13 4" xfId="33155" xr:uid="{29E622AA-C2CB-4146-9AF4-35A9B4C828DB}"/>
    <cellStyle name="Input 4 13 4 2" xfId="33156" xr:uid="{EEB95C72-10D9-4C37-A036-B7F2C46DD1B4}"/>
    <cellStyle name="Input 4 13 4 3" xfId="33157" xr:uid="{D276795F-D0FA-43FA-A28E-61EA76662C38}"/>
    <cellStyle name="Input 4 13 5" xfId="33158" xr:uid="{6D9BB419-EAF6-439B-B470-A71885526FD9}"/>
    <cellStyle name="Input 4 13 5 2" xfId="33159" xr:uid="{30DFBA32-1612-483B-B84C-6E83EC12A100}"/>
    <cellStyle name="Input 4 13 5 3" xfId="33160" xr:uid="{91D20651-59E2-4B9E-9C7B-C028D44D42C4}"/>
    <cellStyle name="Input 4 13 6" xfId="33161" xr:uid="{49EAAFAD-5BC4-47BF-BF1F-06A45EF5ACDA}"/>
    <cellStyle name="Input 4 13 6 2" xfId="33162" xr:uid="{2D2E40C8-B9A5-44FE-8CA8-52BD2982CFFC}"/>
    <cellStyle name="Input 4 13 6 3" xfId="33163" xr:uid="{EA8A728E-4B01-4888-9090-8A75B9E70363}"/>
    <cellStyle name="Input 4 13 7" xfId="33164" xr:uid="{D04F580D-4A6D-48B8-8CDE-DF4078EB1928}"/>
    <cellStyle name="Input 4 13 8" xfId="33165" xr:uid="{CC18DD4D-3670-4FC9-B247-0B118D79AF72}"/>
    <cellStyle name="Input 4 14" xfId="33166" xr:uid="{C03B5712-6646-4F2B-A9EA-FF67A579F8D0}"/>
    <cellStyle name="Input 4 14 2" xfId="33167" xr:uid="{18702E8F-7B3B-4EB1-876B-C5BDE20C7304}"/>
    <cellStyle name="Input 4 14 2 2" xfId="33168" xr:uid="{269B35C3-43D0-40E5-A1C8-4A5717653187}"/>
    <cellStyle name="Input 4 14 2 3" xfId="33169" xr:uid="{57DFD52F-ACE1-4CB0-90FF-12E60B51B59A}"/>
    <cellStyle name="Input 4 14 2 4" xfId="33170" xr:uid="{7CA1AEC5-34BB-4DF2-89C4-B27ED7929906}"/>
    <cellStyle name="Input 4 14 2 5" xfId="33171" xr:uid="{DBCB79AB-1C44-4855-A820-1329AEC52B65}"/>
    <cellStyle name="Input 4 14 2 6" xfId="33172" xr:uid="{542979E6-7A64-4055-88AA-2FCBFBF91612}"/>
    <cellStyle name="Input 4 14 3" xfId="33173" xr:uid="{A24A2560-9A90-4E8F-8EC0-9EA5381C2D3C}"/>
    <cellStyle name="Input 4 14 3 2" xfId="33174" xr:uid="{C1A08E8E-E236-4FEC-B99B-C21A3394B6C4}"/>
    <cellStyle name="Input 4 14 3 3" xfId="33175" xr:uid="{7FEBBAB2-45B7-46C2-9B35-F71118A859C8}"/>
    <cellStyle name="Input 4 14 4" xfId="33176" xr:uid="{6AB8782F-B5D0-484F-8032-138F574716D8}"/>
    <cellStyle name="Input 4 14 4 2" xfId="33177" xr:uid="{F2D8DC8A-3D1A-47F2-A25C-1A8BB4BF788C}"/>
    <cellStyle name="Input 4 14 4 3" xfId="33178" xr:uid="{5939618B-033D-43CE-9126-AF4A8ADEC1A5}"/>
    <cellStyle name="Input 4 14 5" xfId="33179" xr:uid="{9FDD9D2F-BBA5-42E5-8E39-C243E3A52330}"/>
    <cellStyle name="Input 4 14 5 2" xfId="33180" xr:uid="{804AC1B2-FBDB-4AA9-BAAC-20357F7D45D7}"/>
    <cellStyle name="Input 4 14 5 3" xfId="33181" xr:uid="{E9D72C21-DEB9-442E-9A75-FD86B2CEEE6A}"/>
    <cellStyle name="Input 4 14 6" xfId="33182" xr:uid="{EB28F9E6-BEEA-413D-B5AC-A615FCFED8AC}"/>
    <cellStyle name="Input 4 14 6 2" xfId="33183" xr:uid="{8276B2B1-6614-4D85-9252-E8F53C6D471A}"/>
    <cellStyle name="Input 4 14 6 3" xfId="33184" xr:uid="{F099124E-0CF9-4F8C-B6AC-62FBD7260BF7}"/>
    <cellStyle name="Input 4 14 7" xfId="33185" xr:uid="{84F221D7-5FB3-45AE-BD35-5A5230B5C52C}"/>
    <cellStyle name="Input 4 14 8" xfId="33186" xr:uid="{7E88612C-34E4-4062-AF94-D672EC1F539A}"/>
    <cellStyle name="Input 4 15" xfId="33187" xr:uid="{B696529F-E2F2-413D-9B9E-C0EDBA13E0A0}"/>
    <cellStyle name="Input 4 15 2" xfId="33188" xr:uid="{CD5C068E-6271-4AE1-BF99-0AFA723E1C9E}"/>
    <cellStyle name="Input 4 15 2 2" xfId="33189" xr:uid="{049E7784-08C9-4214-B07D-E97B11C954A2}"/>
    <cellStyle name="Input 4 15 2 3" xfId="33190" xr:uid="{EC21A3DC-E665-4B6B-BB13-02E0DECCFD0E}"/>
    <cellStyle name="Input 4 15 2 4" xfId="33191" xr:uid="{C07F9151-4AEB-4147-9324-6341CC9AAF9E}"/>
    <cellStyle name="Input 4 15 2 5" xfId="33192" xr:uid="{36723EC5-DB2D-4030-A10E-0E1AA0542D40}"/>
    <cellStyle name="Input 4 15 2 6" xfId="33193" xr:uid="{B36C6FC1-EE0A-41A2-97EE-751242525DAA}"/>
    <cellStyle name="Input 4 15 3" xfId="33194" xr:uid="{DC8863A8-11D9-4D46-9358-212261D64181}"/>
    <cellStyle name="Input 4 15 3 2" xfId="33195" xr:uid="{C5EED02E-90B8-4259-AB1F-F90CEEF4D740}"/>
    <cellStyle name="Input 4 15 3 3" xfId="33196" xr:uid="{86884ED5-7A1A-4253-9F9E-B8975FFE1E9B}"/>
    <cellStyle name="Input 4 15 4" xfId="33197" xr:uid="{FFD34118-DC45-4351-B17C-8382A71F8E1E}"/>
    <cellStyle name="Input 4 15 4 2" xfId="33198" xr:uid="{10C40EEF-970C-4B6E-814B-AA3FA0B250D2}"/>
    <cellStyle name="Input 4 15 4 3" xfId="33199" xr:uid="{D125F5D5-8E33-4A1B-80FD-0C9F6E463378}"/>
    <cellStyle name="Input 4 15 5" xfId="33200" xr:uid="{49FDA61E-E30A-4BBB-BC43-0B8EA12820F5}"/>
    <cellStyle name="Input 4 15 5 2" xfId="33201" xr:uid="{1ACA2C6F-4CD5-48C2-A9E8-9900BEABE2E1}"/>
    <cellStyle name="Input 4 15 5 3" xfId="33202" xr:uid="{C46D1CDE-DF5F-47CB-BF2E-B8E1F7C7D67B}"/>
    <cellStyle name="Input 4 15 6" xfId="33203" xr:uid="{4F05EE63-9411-4051-974E-457EE39E3E26}"/>
    <cellStyle name="Input 4 15 6 2" xfId="33204" xr:uid="{7040489D-AAE5-4A2B-8E62-7CF58AAC2F5C}"/>
    <cellStyle name="Input 4 15 6 3" xfId="33205" xr:uid="{96D2B3CF-3BFF-40BD-B434-A43F139B4359}"/>
    <cellStyle name="Input 4 15 7" xfId="33206" xr:uid="{851FA461-1CD5-4A36-A7B9-5D4061F4BB07}"/>
    <cellStyle name="Input 4 15 8" xfId="33207" xr:uid="{661574C4-3A7D-45E2-A921-D6ECB4AC5C93}"/>
    <cellStyle name="Input 4 16" xfId="33208" xr:uid="{50BEF3B4-B39C-4A59-8E92-621832EF1084}"/>
    <cellStyle name="Input 4 16 2" xfId="33209" xr:uid="{3D811E28-05AD-4142-B280-4009434B6BE4}"/>
    <cellStyle name="Input 4 16 2 2" xfId="33210" xr:uid="{944124F8-D00C-42BC-AA2A-64ACD531312F}"/>
    <cellStyle name="Input 4 16 2 3" xfId="33211" xr:uid="{FDEB6B4B-0452-46B1-B6D0-884DE367E468}"/>
    <cellStyle name="Input 4 16 2 4" xfId="33212" xr:uid="{B43F2D43-3FD6-416E-9ADC-A87C8D5B46FD}"/>
    <cellStyle name="Input 4 16 2 5" xfId="33213" xr:uid="{157DBDAD-5E67-4CC5-B421-EC4C91B3C1AB}"/>
    <cellStyle name="Input 4 16 2 6" xfId="33214" xr:uid="{9FDE4C74-372B-4169-8EA4-607A0CA62F09}"/>
    <cellStyle name="Input 4 16 3" xfId="33215" xr:uid="{9CC3376E-D15A-42C1-ABBE-3DB1FDDBF40B}"/>
    <cellStyle name="Input 4 16 3 2" xfId="33216" xr:uid="{6412AC05-6F4A-4A29-A79F-5841351A1718}"/>
    <cellStyle name="Input 4 16 3 3" xfId="33217" xr:uid="{2134B706-9F21-4E86-8394-62305421EC57}"/>
    <cellStyle name="Input 4 16 4" xfId="33218" xr:uid="{9AF74DB7-FBAB-4622-BEE0-0C6C47DDA3BF}"/>
    <cellStyle name="Input 4 16 4 2" xfId="33219" xr:uid="{75F101D4-D267-4ACA-AA26-2CCDFA339B79}"/>
    <cellStyle name="Input 4 16 4 3" xfId="33220" xr:uid="{1B7A6676-8849-4106-9996-5A8AB66C339B}"/>
    <cellStyle name="Input 4 16 5" xfId="33221" xr:uid="{AA6ABF1D-5AAE-4191-ABBF-6B4B1EA63250}"/>
    <cellStyle name="Input 4 16 5 2" xfId="33222" xr:uid="{522E673B-8B0E-4A23-940D-8001B4CFF6DA}"/>
    <cellStyle name="Input 4 16 5 3" xfId="33223" xr:uid="{25D6C170-94BB-4ED9-968F-855A7D6F5C35}"/>
    <cellStyle name="Input 4 16 6" xfId="33224" xr:uid="{5216415A-606E-4510-9A43-26A7440B7080}"/>
    <cellStyle name="Input 4 16 6 2" xfId="33225" xr:uid="{D3B9B5BC-4011-4DB8-AEA0-D5EAFF9BC205}"/>
    <cellStyle name="Input 4 16 6 3" xfId="33226" xr:uid="{9A0A707B-4959-49E6-A0B6-BC50C6B131DF}"/>
    <cellStyle name="Input 4 16 7" xfId="33227" xr:uid="{9508219B-CDC4-4E90-8A32-737EFC4FE817}"/>
    <cellStyle name="Input 4 16 8" xfId="33228" xr:uid="{476F36F5-28AE-499E-89E1-534CBFF34DF7}"/>
    <cellStyle name="Input 4 17" xfId="33229" xr:uid="{C9C5DA4B-9997-4B42-8C07-D154CAE1D4C0}"/>
    <cellStyle name="Input 4 17 2" xfId="33230" xr:uid="{2BC31D46-714D-489E-8F26-A1D7B4A02B04}"/>
    <cellStyle name="Input 4 17 2 2" xfId="33231" xr:uid="{86C9FA87-7CD8-45A9-9DD3-5CD4AA013F2F}"/>
    <cellStyle name="Input 4 17 2 3" xfId="33232" xr:uid="{15126864-7E44-4090-AB3E-5FAEE0F46B8C}"/>
    <cellStyle name="Input 4 17 2 4" xfId="33233" xr:uid="{3A812A91-7CB4-4665-9639-27858ED4CF12}"/>
    <cellStyle name="Input 4 17 2 5" xfId="33234" xr:uid="{DD51A0CA-4A16-4DDD-83AB-FC489E13F29F}"/>
    <cellStyle name="Input 4 17 2 6" xfId="33235" xr:uid="{999E1AB7-1E9D-4AC2-AB9D-BADD8CECC176}"/>
    <cellStyle name="Input 4 17 3" xfId="33236" xr:uid="{9DAF5896-9B8C-40A9-91B4-A92D6548AC11}"/>
    <cellStyle name="Input 4 17 3 2" xfId="33237" xr:uid="{0FA8B7EE-EAD2-4FE4-BE76-988213C81339}"/>
    <cellStyle name="Input 4 17 3 3" xfId="33238" xr:uid="{F62E1DC2-92D2-4F09-9B4A-9BDA49A65209}"/>
    <cellStyle name="Input 4 17 4" xfId="33239" xr:uid="{78857064-3637-4657-AAD6-1D0AAF81A92D}"/>
    <cellStyle name="Input 4 17 4 2" xfId="33240" xr:uid="{0F60A582-B836-4F27-908A-937DD4FFCBFA}"/>
    <cellStyle name="Input 4 17 4 3" xfId="33241" xr:uid="{9FDBFC1B-2A31-45A3-BC90-37D790C7346F}"/>
    <cellStyle name="Input 4 17 5" xfId="33242" xr:uid="{CB3213B9-05CF-4E61-92E9-948297B8732C}"/>
    <cellStyle name="Input 4 17 5 2" xfId="33243" xr:uid="{0E9E0AC0-2B5D-4B68-8BAB-4C0FCDC9671D}"/>
    <cellStyle name="Input 4 17 5 3" xfId="33244" xr:uid="{070EE949-C250-4D33-A27C-0E9ADAB34197}"/>
    <cellStyle name="Input 4 17 6" xfId="33245" xr:uid="{1018302D-6C1E-4C82-BF5A-7681490A9A9C}"/>
    <cellStyle name="Input 4 17 6 2" xfId="33246" xr:uid="{B7BEC4E5-487F-4CC1-8AF5-81D9908F7AE5}"/>
    <cellStyle name="Input 4 17 6 3" xfId="33247" xr:uid="{EAECF516-DF50-4E69-90F0-7609B9922FCD}"/>
    <cellStyle name="Input 4 17 7" xfId="33248" xr:uid="{ECCC448F-92CE-4990-9915-5ECD5511D02F}"/>
    <cellStyle name="Input 4 17 8" xfId="33249" xr:uid="{F38B4444-3603-4CEC-86F1-CD6A2B9122AD}"/>
    <cellStyle name="Input 4 18" xfId="33250" xr:uid="{CED4BBC2-0CBE-4A4C-8F6C-4962B8D9B132}"/>
    <cellStyle name="Input 4 18 2" xfId="33251" xr:uid="{517F251F-96D4-4E9C-93E3-60B34B32779D}"/>
    <cellStyle name="Input 4 18 2 2" xfId="33252" xr:uid="{FA601D7B-95C0-492C-AE30-5A7034344401}"/>
    <cellStyle name="Input 4 18 2 3" xfId="33253" xr:uid="{A2D0821A-F595-4526-9DE4-2014B6AA9252}"/>
    <cellStyle name="Input 4 18 2 4" xfId="33254" xr:uid="{9B246BEE-952F-4A70-9F36-FADA3C518AFA}"/>
    <cellStyle name="Input 4 18 2 5" xfId="33255" xr:uid="{8DA23F3E-93B3-467D-82B5-AE2C18612CF6}"/>
    <cellStyle name="Input 4 18 2 6" xfId="33256" xr:uid="{8716A7DB-DFDA-4A81-B360-1FBB6DD44975}"/>
    <cellStyle name="Input 4 18 3" xfId="33257" xr:uid="{98C77997-14E5-4669-B77F-72822D85279E}"/>
    <cellStyle name="Input 4 18 3 2" xfId="33258" xr:uid="{F2E222EB-56B6-4A18-AFC3-7F126B6B2F5D}"/>
    <cellStyle name="Input 4 18 3 3" xfId="33259" xr:uid="{4D9F2F7D-F01F-45C9-A327-E89162629FEF}"/>
    <cellStyle name="Input 4 18 4" xfId="33260" xr:uid="{1CB71FD2-6A03-4D7F-A1EE-E680A914DF9A}"/>
    <cellStyle name="Input 4 18 4 2" xfId="33261" xr:uid="{F6D0FD1A-9E8D-4083-9391-66B30874A4FB}"/>
    <cellStyle name="Input 4 18 4 3" xfId="33262" xr:uid="{2FC16712-8C36-469C-9B4A-0294AC29B5A1}"/>
    <cellStyle name="Input 4 18 5" xfId="33263" xr:uid="{E78B2104-4704-4519-88AB-93F1BEB32948}"/>
    <cellStyle name="Input 4 18 5 2" xfId="33264" xr:uid="{56B4E320-D867-4583-AEEA-42210630D5DC}"/>
    <cellStyle name="Input 4 18 5 3" xfId="33265" xr:uid="{F2DE7112-AC67-4E6B-80D3-FDF4D859B160}"/>
    <cellStyle name="Input 4 18 6" xfId="33266" xr:uid="{18017D67-CB3A-42CB-81BE-531D83C67B3C}"/>
    <cellStyle name="Input 4 18 6 2" xfId="33267" xr:uid="{1C3E3BF3-0A2F-42D6-9227-67EF7506EF86}"/>
    <cellStyle name="Input 4 18 6 3" xfId="33268" xr:uid="{3BBEE6C5-5CED-4680-B204-51F31CC3C494}"/>
    <cellStyle name="Input 4 18 7" xfId="33269" xr:uid="{C5C53437-3131-4115-8B70-9CB2062AF719}"/>
    <cellStyle name="Input 4 18 8" xfId="33270" xr:uid="{45620F53-B2A6-4551-B06C-18F30335B2A9}"/>
    <cellStyle name="Input 4 19" xfId="33271" xr:uid="{102171B8-E4B8-4C3E-9F1E-BF8AE0BCA7BC}"/>
    <cellStyle name="Input 4 19 2" xfId="33272" xr:uid="{EA9D9314-8CF7-474A-B338-56516D313725}"/>
    <cellStyle name="Input 4 19 2 2" xfId="33273" xr:uid="{C67E974D-6A4F-4183-8577-533025D402B3}"/>
    <cellStyle name="Input 4 19 2 3" xfId="33274" xr:uid="{1B87C091-E603-4CA1-B2FB-A95AF95B3736}"/>
    <cellStyle name="Input 4 19 2 4" xfId="33275" xr:uid="{E2A98E9E-C568-4A21-B6B8-06916FC2DF49}"/>
    <cellStyle name="Input 4 19 2 5" xfId="33276" xr:uid="{316E59B9-069D-40F6-A944-1EFA16219176}"/>
    <cellStyle name="Input 4 19 2 6" xfId="33277" xr:uid="{85A305A2-4A16-40A2-B5DA-10E9F609400E}"/>
    <cellStyle name="Input 4 19 3" xfId="33278" xr:uid="{6AB41E5E-5F5F-42CB-818B-319529E1BEF1}"/>
    <cellStyle name="Input 4 19 3 2" xfId="33279" xr:uid="{24DE4D77-88B5-4BC7-8F52-7E69C1832C4E}"/>
    <cellStyle name="Input 4 19 3 3" xfId="33280" xr:uid="{450720A1-8808-43E0-BE54-D5B5AB7079EF}"/>
    <cellStyle name="Input 4 19 4" xfId="33281" xr:uid="{B097BEF3-A1FC-402E-909B-AF167F7272FF}"/>
    <cellStyle name="Input 4 19 4 2" xfId="33282" xr:uid="{B2DFAC93-EF28-435E-9423-E794EE505E08}"/>
    <cellStyle name="Input 4 19 4 3" xfId="33283" xr:uid="{69BB5535-A092-42AF-A808-0135B1C6F0E8}"/>
    <cellStyle name="Input 4 19 5" xfId="33284" xr:uid="{AF60D491-5955-4D54-B952-AD79A3CC9AD0}"/>
    <cellStyle name="Input 4 19 5 2" xfId="33285" xr:uid="{DCB55C0B-CEE5-4B07-B3E5-CD7CF01780BF}"/>
    <cellStyle name="Input 4 19 5 3" xfId="33286" xr:uid="{8D3BF016-824B-45DE-BCEA-6128F8FD2E43}"/>
    <cellStyle name="Input 4 19 6" xfId="33287" xr:uid="{EC8BD6BC-3654-4597-AB9D-02B6DBBDDBC5}"/>
    <cellStyle name="Input 4 19 6 2" xfId="33288" xr:uid="{73FAAD05-E790-454D-A99A-E03134D2E90A}"/>
    <cellStyle name="Input 4 19 6 3" xfId="33289" xr:uid="{2E9A20E5-3740-49D9-8B92-2BAAD6A98190}"/>
    <cellStyle name="Input 4 19 7" xfId="33290" xr:uid="{41BD202C-6A2D-4F73-B15A-5C63AA48621C}"/>
    <cellStyle name="Input 4 19 8" xfId="33291" xr:uid="{C622A9D5-253C-4CB3-95EB-6BD72E99E76C}"/>
    <cellStyle name="Input 4 2" xfId="33292" xr:uid="{B5C0E57E-C641-4E49-82BE-431506DA2466}"/>
    <cellStyle name="Input 4 2 10" xfId="33293" xr:uid="{E59A52C8-8077-4022-89A0-7EBF3FDDE8F5}"/>
    <cellStyle name="Input 4 2 10 2" xfId="33294" xr:uid="{626D561A-7E31-43A9-9A94-E2670EE94760}"/>
    <cellStyle name="Input 4 2 10 2 2" xfId="33295" xr:uid="{375596AE-4874-44B0-89E9-4483AAD68504}"/>
    <cellStyle name="Input 4 2 10 2 3" xfId="33296" xr:uid="{B0AE0075-4B3B-4E42-B093-04F38B36801D}"/>
    <cellStyle name="Input 4 2 10 2 4" xfId="33297" xr:uid="{2930769F-73BF-49EF-8FE3-303D11E796EC}"/>
    <cellStyle name="Input 4 2 10 2 5" xfId="33298" xr:uid="{4A76CEC8-7B07-4234-A0C2-79D60EBBE881}"/>
    <cellStyle name="Input 4 2 10 2 6" xfId="33299" xr:uid="{6792599B-96B9-4D41-BEA9-FB30911B121B}"/>
    <cellStyle name="Input 4 2 10 3" xfId="33300" xr:uid="{09B28C6A-19C1-4AC4-8868-AA9F4A0FA898}"/>
    <cellStyle name="Input 4 2 10 3 2" xfId="33301" xr:uid="{8C29D849-1873-48F3-99E2-7F5896657158}"/>
    <cellStyle name="Input 4 2 10 3 3" xfId="33302" xr:uid="{319E7400-CBE1-46BF-892C-DE8AC021FA70}"/>
    <cellStyle name="Input 4 2 10 4" xfId="33303" xr:uid="{7813A7E8-0820-49E1-9673-BB1DFC519EFD}"/>
    <cellStyle name="Input 4 2 10 4 2" xfId="33304" xr:uid="{02BAE682-D1E0-4321-A14E-0BAB07F02790}"/>
    <cellStyle name="Input 4 2 10 4 3" xfId="33305" xr:uid="{3C0568E1-EF4B-4C70-BF49-EB5F295D7C45}"/>
    <cellStyle name="Input 4 2 10 5" xfId="33306" xr:uid="{ED42FD27-BD8A-42CC-AA39-39CE313FA839}"/>
    <cellStyle name="Input 4 2 10 5 2" xfId="33307" xr:uid="{3F21FAED-07E4-4CF0-85C5-6A6D6F574985}"/>
    <cellStyle name="Input 4 2 10 5 3" xfId="33308" xr:uid="{8B0BA203-0769-4FD8-8B03-847BBD4316FA}"/>
    <cellStyle name="Input 4 2 10 6" xfId="33309" xr:uid="{2B7736E2-C4FC-48C0-9288-E1B976165438}"/>
    <cellStyle name="Input 4 2 10 6 2" xfId="33310" xr:uid="{0C415FDE-4F7A-4407-BF10-7D86034BA50D}"/>
    <cellStyle name="Input 4 2 10 6 3" xfId="33311" xr:uid="{65560E99-7969-4490-86FB-E4AD164D39CA}"/>
    <cellStyle name="Input 4 2 10 7" xfId="33312" xr:uid="{958A3D6A-2DAC-46EC-BB56-DDB22BE0B729}"/>
    <cellStyle name="Input 4 2 10 8" xfId="33313" xr:uid="{50DF3921-296F-46E9-9FF0-47D372123ADA}"/>
    <cellStyle name="Input 4 2 11" xfId="33314" xr:uid="{462EB2B1-82A0-44FF-9A5C-A95D2B7EBD0B}"/>
    <cellStyle name="Input 4 2 11 2" xfId="33315" xr:uid="{DFFD104E-7AA5-4C6A-A362-CF88134BDA44}"/>
    <cellStyle name="Input 4 2 11 2 2" xfId="33316" xr:uid="{20E814D7-E10D-4F0B-9098-56777EF9FCFE}"/>
    <cellStyle name="Input 4 2 11 2 3" xfId="33317" xr:uid="{C6A02895-01FD-4833-B5A5-77B0C9191A60}"/>
    <cellStyle name="Input 4 2 11 2 4" xfId="33318" xr:uid="{57316B3B-01A8-478E-831A-3C8C197CE00C}"/>
    <cellStyle name="Input 4 2 11 2 5" xfId="33319" xr:uid="{01ED72BE-627B-4952-A4DB-68D2222BE065}"/>
    <cellStyle name="Input 4 2 11 2 6" xfId="33320" xr:uid="{09F09C12-2CF0-4109-9AAE-2797B827F43A}"/>
    <cellStyle name="Input 4 2 11 3" xfId="33321" xr:uid="{38CC8D3C-E903-4489-9977-1D5D409AFAC2}"/>
    <cellStyle name="Input 4 2 11 3 2" xfId="33322" xr:uid="{44BE5155-4779-4EA6-B8E9-71F71B45A2C3}"/>
    <cellStyle name="Input 4 2 11 3 3" xfId="33323" xr:uid="{0C31A98D-5D84-4E7E-A861-4AC1F459BA3E}"/>
    <cellStyle name="Input 4 2 11 4" xfId="33324" xr:uid="{A957788B-8B52-4EC7-9823-3CA1CA5E3F90}"/>
    <cellStyle name="Input 4 2 11 4 2" xfId="33325" xr:uid="{9577BC94-8099-476F-9A02-87774BC0DB49}"/>
    <cellStyle name="Input 4 2 11 4 3" xfId="33326" xr:uid="{4A9B3642-34E1-4986-9D35-0822540108F4}"/>
    <cellStyle name="Input 4 2 11 5" xfId="33327" xr:uid="{D86E1150-40BE-4D99-9C06-78377347A2BA}"/>
    <cellStyle name="Input 4 2 11 5 2" xfId="33328" xr:uid="{476AAB67-15B0-4125-9292-C6840E368AC2}"/>
    <cellStyle name="Input 4 2 11 5 3" xfId="33329" xr:uid="{0751E82F-B9D8-459E-B914-CEF7C04A4577}"/>
    <cellStyle name="Input 4 2 11 6" xfId="33330" xr:uid="{0A630F8F-7CFA-4C4C-8370-E955BDC50292}"/>
    <cellStyle name="Input 4 2 11 6 2" xfId="33331" xr:uid="{01D73D19-98E9-45D3-81E2-63A748C2029A}"/>
    <cellStyle name="Input 4 2 11 6 3" xfId="33332" xr:uid="{D9EB4E85-1DC9-45CF-ABA8-608DE9A12E18}"/>
    <cellStyle name="Input 4 2 11 7" xfId="33333" xr:uid="{5E940BC4-4590-4109-B612-2EB803D62218}"/>
    <cellStyle name="Input 4 2 11 8" xfId="33334" xr:uid="{1F0F3343-A845-4103-854C-FCA493B76422}"/>
    <cellStyle name="Input 4 2 12" xfId="33335" xr:uid="{E05AF5F5-5DE8-453D-912C-14EAAB616476}"/>
    <cellStyle name="Input 4 2 12 2" xfId="33336" xr:uid="{4BAECC3C-5AC3-4ACE-AB90-6DDBBC763359}"/>
    <cellStyle name="Input 4 2 12 2 2" xfId="33337" xr:uid="{7BB5B0D3-FA39-47E9-9DE9-DA68634795E6}"/>
    <cellStyle name="Input 4 2 12 2 3" xfId="33338" xr:uid="{9D8B4923-2CDC-4B11-A451-0AE9715328D0}"/>
    <cellStyle name="Input 4 2 12 2 4" xfId="33339" xr:uid="{00A78D33-5E08-4657-9126-46E840EEADBE}"/>
    <cellStyle name="Input 4 2 12 2 5" xfId="33340" xr:uid="{C11DC0D4-AF3A-4456-91C2-402D320F92EF}"/>
    <cellStyle name="Input 4 2 12 2 6" xfId="33341" xr:uid="{36E15AE9-ABA7-4FAB-ABD7-654602DE09DF}"/>
    <cellStyle name="Input 4 2 12 3" xfId="33342" xr:uid="{2143161C-461A-45E8-B248-E11117BE64BF}"/>
    <cellStyle name="Input 4 2 12 3 2" xfId="33343" xr:uid="{DE997EB3-66DD-463B-88D4-103BFCBDC935}"/>
    <cellStyle name="Input 4 2 12 3 3" xfId="33344" xr:uid="{B553BD22-3FD4-4F1A-9452-C7528CF3C448}"/>
    <cellStyle name="Input 4 2 12 4" xfId="33345" xr:uid="{8C48D4E7-28A5-4829-AC44-DC3C992BD128}"/>
    <cellStyle name="Input 4 2 12 4 2" xfId="33346" xr:uid="{7CBF6440-1885-439F-912E-6DD56A031A1D}"/>
    <cellStyle name="Input 4 2 12 4 3" xfId="33347" xr:uid="{F2F2A9E3-445E-44A4-9095-9C7EAD80DFB0}"/>
    <cellStyle name="Input 4 2 12 5" xfId="33348" xr:uid="{8C3B3F7A-F2C6-4CEE-AC0F-6088CCE711D2}"/>
    <cellStyle name="Input 4 2 12 5 2" xfId="33349" xr:uid="{1B81BA6C-0EBE-4E85-AEF9-9EDECD3176D6}"/>
    <cellStyle name="Input 4 2 12 5 3" xfId="33350" xr:uid="{2C8716AC-FEE4-4172-A4F4-9F3FD9103985}"/>
    <cellStyle name="Input 4 2 12 6" xfId="33351" xr:uid="{14C5A34D-5118-4469-AF56-B295B3065071}"/>
    <cellStyle name="Input 4 2 12 6 2" xfId="33352" xr:uid="{6A8BDC91-97AE-47FC-AFBE-CDA843EA9AF7}"/>
    <cellStyle name="Input 4 2 12 6 3" xfId="33353" xr:uid="{A8ADABB2-E903-45D3-A176-C54EE933E683}"/>
    <cellStyle name="Input 4 2 12 7" xfId="33354" xr:uid="{D427A533-403C-4866-8DED-60004C24E7E4}"/>
    <cellStyle name="Input 4 2 12 8" xfId="33355" xr:uid="{AA1B8BD0-9DDB-4411-B28F-D626F9B83AA1}"/>
    <cellStyle name="Input 4 2 13" xfId="33356" xr:uid="{F816BE93-20AC-4EBC-8C70-37926E73498C}"/>
    <cellStyle name="Input 4 2 13 2" xfId="33357" xr:uid="{225F9E36-948B-42BF-8208-4E41A4A5C18C}"/>
    <cellStyle name="Input 4 2 13 2 2" xfId="33358" xr:uid="{5C7C61BD-FF74-4529-9AD7-0BEC57584EDA}"/>
    <cellStyle name="Input 4 2 13 2 3" xfId="33359" xr:uid="{9862F0FD-4939-48E1-A861-2B8ED7A1EDF0}"/>
    <cellStyle name="Input 4 2 13 2 4" xfId="33360" xr:uid="{3AEA13E5-0941-4037-94B4-12543E771767}"/>
    <cellStyle name="Input 4 2 13 2 5" xfId="33361" xr:uid="{C6EE110B-43A6-43D4-A778-A1C9DEB4F3F2}"/>
    <cellStyle name="Input 4 2 13 2 6" xfId="33362" xr:uid="{ECD4036E-777B-4990-866B-7E4950FA9C46}"/>
    <cellStyle name="Input 4 2 13 3" xfId="33363" xr:uid="{02043689-F790-4CD4-A8FD-55B282B515D9}"/>
    <cellStyle name="Input 4 2 13 3 2" xfId="33364" xr:uid="{5CB4FDED-C2BC-40A2-8E0E-EB2F2BC8F481}"/>
    <cellStyle name="Input 4 2 13 3 3" xfId="33365" xr:uid="{03515843-53F3-442C-A131-1FB07C179FBC}"/>
    <cellStyle name="Input 4 2 13 4" xfId="33366" xr:uid="{2F5D7A26-96C7-4488-8B55-89CC808B7CE0}"/>
    <cellStyle name="Input 4 2 13 4 2" xfId="33367" xr:uid="{BC42734C-BAA3-47E1-8197-03478959681B}"/>
    <cellStyle name="Input 4 2 13 4 3" xfId="33368" xr:uid="{E74DA99E-98DA-4564-8ED7-ECE5D586F589}"/>
    <cellStyle name="Input 4 2 13 5" xfId="33369" xr:uid="{47C8E85A-019A-49CC-80A5-8926A1C975AF}"/>
    <cellStyle name="Input 4 2 13 5 2" xfId="33370" xr:uid="{3BF03F0A-A500-4015-82E8-A22DC2240224}"/>
    <cellStyle name="Input 4 2 13 5 3" xfId="33371" xr:uid="{FABD904D-A246-4F70-8ADB-E2DC8DE0E56D}"/>
    <cellStyle name="Input 4 2 13 6" xfId="33372" xr:uid="{4CAB8037-35EC-490C-B0EC-DEB2671E1555}"/>
    <cellStyle name="Input 4 2 13 6 2" xfId="33373" xr:uid="{A18B5ECF-CD5A-40E9-9FD3-5F2FD7F55742}"/>
    <cellStyle name="Input 4 2 13 6 3" xfId="33374" xr:uid="{A179B178-BCF4-4514-B92D-B96C438C8408}"/>
    <cellStyle name="Input 4 2 13 7" xfId="33375" xr:uid="{80334C56-D70A-423F-A2B9-FE3DEDBA1ADA}"/>
    <cellStyle name="Input 4 2 13 8" xfId="33376" xr:uid="{4FD471B6-F358-4195-B251-4106A4B67527}"/>
    <cellStyle name="Input 4 2 14" xfId="33377" xr:uid="{3974C52E-2FF7-4587-A417-833D5F8EC198}"/>
    <cellStyle name="Input 4 2 14 2" xfId="33378" xr:uid="{4E5DBF91-C9F3-4FF2-A1AA-5863938B80D3}"/>
    <cellStyle name="Input 4 2 14 2 2" xfId="33379" xr:uid="{01C059A4-CBD0-4571-BBC1-F6E2036D1DD8}"/>
    <cellStyle name="Input 4 2 14 2 3" xfId="33380" xr:uid="{605FC296-00BC-4389-AB73-4136166EFA58}"/>
    <cellStyle name="Input 4 2 14 2 4" xfId="33381" xr:uid="{F45357C3-EC27-4A6B-939F-F2959849A2A5}"/>
    <cellStyle name="Input 4 2 14 2 5" xfId="33382" xr:uid="{D8DAAC14-FA84-45B6-AC93-923A8A9E18B2}"/>
    <cellStyle name="Input 4 2 14 2 6" xfId="33383" xr:uid="{A4B4E8B9-8BD9-4140-8BC3-1A78A0423665}"/>
    <cellStyle name="Input 4 2 14 3" xfId="33384" xr:uid="{C89A1D78-4D87-43A4-9748-AB647BF42F1A}"/>
    <cellStyle name="Input 4 2 14 3 2" xfId="33385" xr:uid="{77B0422E-0E96-4034-9E59-98D38D205CB7}"/>
    <cellStyle name="Input 4 2 14 3 3" xfId="33386" xr:uid="{5607B554-3542-46D3-B48A-9CDF7BFCD633}"/>
    <cellStyle name="Input 4 2 14 4" xfId="33387" xr:uid="{124245B2-BD23-4330-B337-3AB22C9901DE}"/>
    <cellStyle name="Input 4 2 14 4 2" xfId="33388" xr:uid="{AB7BC11D-6576-4A84-84A9-4047038A94F2}"/>
    <cellStyle name="Input 4 2 14 4 3" xfId="33389" xr:uid="{4BC3BC9F-9DF4-4932-98C1-6C80F0D0FCD6}"/>
    <cellStyle name="Input 4 2 14 5" xfId="33390" xr:uid="{502C0E4E-EAB2-4F11-91BF-8376CDC681E6}"/>
    <cellStyle name="Input 4 2 14 5 2" xfId="33391" xr:uid="{DF847D4F-ECC6-4F28-9D91-9D60D1C36675}"/>
    <cellStyle name="Input 4 2 14 5 3" xfId="33392" xr:uid="{739A08CF-6941-4C3D-9EA1-ACB61FA6C3EC}"/>
    <cellStyle name="Input 4 2 14 6" xfId="33393" xr:uid="{30914040-39A7-42FA-B8CE-949F15648D16}"/>
    <cellStyle name="Input 4 2 14 6 2" xfId="33394" xr:uid="{6D49EA38-3375-4A6F-9635-EC5934361038}"/>
    <cellStyle name="Input 4 2 14 6 3" xfId="33395" xr:uid="{56F04D48-68B9-4E09-B907-AC907BCC4629}"/>
    <cellStyle name="Input 4 2 14 7" xfId="33396" xr:uid="{ADC5FE5A-A916-49B5-AF2C-8A7F9D0F09C6}"/>
    <cellStyle name="Input 4 2 14 8" xfId="33397" xr:uid="{BC21F05E-1C02-4828-B366-6991C2CE23AA}"/>
    <cellStyle name="Input 4 2 15" xfId="33398" xr:uid="{89650CC5-9E45-445E-8989-E03F7B32D458}"/>
    <cellStyle name="Input 4 2 15 2" xfId="33399" xr:uid="{B6B237C8-40A7-40F5-AA22-24FEC13D237E}"/>
    <cellStyle name="Input 4 2 15 2 2" xfId="33400" xr:uid="{8D5B6F61-8F8C-479A-98EF-0A20C76BE673}"/>
    <cellStyle name="Input 4 2 15 2 3" xfId="33401" xr:uid="{2DFD1BB4-9F12-4E52-B3B4-DAF1274C4716}"/>
    <cellStyle name="Input 4 2 15 2 4" xfId="33402" xr:uid="{3CB20A3B-E280-4646-A824-EDD58F24C9B2}"/>
    <cellStyle name="Input 4 2 15 2 5" xfId="33403" xr:uid="{03E6D408-9A76-49AE-AD88-026E4B8765D3}"/>
    <cellStyle name="Input 4 2 15 2 6" xfId="33404" xr:uid="{021C4F80-7C29-441A-BACC-80C666508E6F}"/>
    <cellStyle name="Input 4 2 15 3" xfId="33405" xr:uid="{7E2A58CB-8977-4E21-BB01-55B34F0EBEE6}"/>
    <cellStyle name="Input 4 2 15 3 2" xfId="33406" xr:uid="{B2A03C06-CC0B-4378-9C34-E18B013B49B2}"/>
    <cellStyle name="Input 4 2 15 3 3" xfId="33407" xr:uid="{731BBC14-8BB5-44B5-9776-3202E7B988DD}"/>
    <cellStyle name="Input 4 2 15 4" xfId="33408" xr:uid="{2A91276C-3682-4BFE-A07A-7CB23C7E117B}"/>
    <cellStyle name="Input 4 2 15 4 2" xfId="33409" xr:uid="{28BC32FB-8823-4A83-8F50-35F86294CF95}"/>
    <cellStyle name="Input 4 2 15 4 3" xfId="33410" xr:uid="{3EFB90FF-CEBE-4CF1-A9C2-55807C703A75}"/>
    <cellStyle name="Input 4 2 15 5" xfId="33411" xr:uid="{01AC8479-E626-4282-A16F-542106A4E844}"/>
    <cellStyle name="Input 4 2 15 5 2" xfId="33412" xr:uid="{1A026A21-490E-4652-B3FA-51E85BC3E6D2}"/>
    <cellStyle name="Input 4 2 15 5 3" xfId="33413" xr:uid="{BCC8F585-D903-469B-813F-244896851EEE}"/>
    <cellStyle name="Input 4 2 15 6" xfId="33414" xr:uid="{CE06E056-F45C-4033-8CDE-7FA9DBEE16F7}"/>
    <cellStyle name="Input 4 2 15 6 2" xfId="33415" xr:uid="{8C333FC9-43A4-4728-B497-838127BA0101}"/>
    <cellStyle name="Input 4 2 15 6 3" xfId="33416" xr:uid="{4062BB30-8882-4788-BDD2-F6EA8A9D116F}"/>
    <cellStyle name="Input 4 2 15 7" xfId="33417" xr:uid="{4C7B92A5-5EE0-407D-84C2-208449887B92}"/>
    <cellStyle name="Input 4 2 15 8" xfId="33418" xr:uid="{61F55D50-BBD8-49EB-90F2-DB9C96E27845}"/>
    <cellStyle name="Input 4 2 16" xfId="33419" xr:uid="{DC4D1370-A3CE-4761-B25C-CC3D23ADF8AE}"/>
    <cellStyle name="Input 4 2 16 2" xfId="33420" xr:uid="{6F1EA717-0F77-4D3D-8A30-8DE02C034BAE}"/>
    <cellStyle name="Input 4 2 16 2 2" xfId="33421" xr:uid="{02F9B242-A2B5-4F37-B0AF-37EAB863F0C1}"/>
    <cellStyle name="Input 4 2 16 2 3" xfId="33422" xr:uid="{88839F8B-317D-48DA-A594-3023DDC4DB26}"/>
    <cellStyle name="Input 4 2 16 2 4" xfId="33423" xr:uid="{36E26002-5D93-4A97-AE7A-0A7C9E09B8EE}"/>
    <cellStyle name="Input 4 2 16 2 5" xfId="33424" xr:uid="{6E85F6F8-3BBB-47E3-822E-E60D99EAF8A2}"/>
    <cellStyle name="Input 4 2 16 2 6" xfId="33425" xr:uid="{92FA4E5A-152C-45FB-8239-B86C3AD16F9C}"/>
    <cellStyle name="Input 4 2 16 3" xfId="33426" xr:uid="{43ACB79B-E87F-4A21-9AC2-0BF3E229EC9C}"/>
    <cellStyle name="Input 4 2 16 3 2" xfId="33427" xr:uid="{8825A932-AB92-47AA-B494-4013F33D806A}"/>
    <cellStyle name="Input 4 2 16 3 3" xfId="33428" xr:uid="{DF76F76D-F10E-49ED-B013-4DAC938225AE}"/>
    <cellStyle name="Input 4 2 16 4" xfId="33429" xr:uid="{86DDFC06-16A7-45A0-A760-B8E9805AFA1F}"/>
    <cellStyle name="Input 4 2 16 4 2" xfId="33430" xr:uid="{82E0C6D6-428E-47F7-BAEB-9056E66683FA}"/>
    <cellStyle name="Input 4 2 16 4 3" xfId="33431" xr:uid="{0B5E6370-0B4B-48CC-8908-DE1AA0C6A594}"/>
    <cellStyle name="Input 4 2 16 5" xfId="33432" xr:uid="{61016B64-C2EB-4AD7-BF6E-F4C6DEA54277}"/>
    <cellStyle name="Input 4 2 16 5 2" xfId="33433" xr:uid="{0E90021F-887A-4AB7-A8B0-7C56A87AA3C5}"/>
    <cellStyle name="Input 4 2 16 5 3" xfId="33434" xr:uid="{6CBA0E9C-B621-4775-A63C-5AC3D797FFD6}"/>
    <cellStyle name="Input 4 2 16 6" xfId="33435" xr:uid="{34231AA8-6608-45AA-A07A-EF80D8E56D32}"/>
    <cellStyle name="Input 4 2 16 6 2" xfId="33436" xr:uid="{F7A004A0-737C-46CC-AD86-FB39FF53CFE6}"/>
    <cellStyle name="Input 4 2 16 6 3" xfId="33437" xr:uid="{09C99327-00A1-4B00-9392-78BD8305B595}"/>
    <cellStyle name="Input 4 2 16 7" xfId="33438" xr:uid="{A2A25AFE-8970-4272-A8A0-BEE37D357981}"/>
    <cellStyle name="Input 4 2 16 8" xfId="33439" xr:uid="{E65B4EE8-C634-4738-BE6E-7B5BEF7BD63A}"/>
    <cellStyle name="Input 4 2 17" xfId="33440" xr:uid="{E3E06A31-2890-4122-AACD-1564E7ACC0BF}"/>
    <cellStyle name="Input 4 2 17 2" xfId="33441" xr:uid="{C42C4C1D-6AFF-4C67-AFC3-B23B7F33A12E}"/>
    <cellStyle name="Input 4 2 17 2 2" xfId="33442" xr:uid="{284D4623-675A-4EDD-9AC6-A5A93D0A1FF1}"/>
    <cellStyle name="Input 4 2 17 2 3" xfId="33443" xr:uid="{0F67A454-D1E9-45CD-B3CD-1C8070CDFB1D}"/>
    <cellStyle name="Input 4 2 17 2 4" xfId="33444" xr:uid="{49219FEF-1085-4573-8957-BDE897817503}"/>
    <cellStyle name="Input 4 2 17 2 5" xfId="33445" xr:uid="{D0E499B5-4EC3-4B51-93AF-F1618269F5F6}"/>
    <cellStyle name="Input 4 2 17 2 6" xfId="33446" xr:uid="{0CB06457-DF2B-4B32-8BB2-8D74F32DCCE4}"/>
    <cellStyle name="Input 4 2 17 3" xfId="33447" xr:uid="{62222616-F569-4834-81DC-86CAE71F5074}"/>
    <cellStyle name="Input 4 2 17 3 2" xfId="33448" xr:uid="{FF150710-F758-4587-A00A-8018E0E55375}"/>
    <cellStyle name="Input 4 2 17 3 3" xfId="33449" xr:uid="{B9957A19-7E4D-41CE-91BF-BAB8D37923B8}"/>
    <cellStyle name="Input 4 2 17 4" xfId="33450" xr:uid="{81E939C0-D611-435E-9D22-F99CB567007D}"/>
    <cellStyle name="Input 4 2 17 4 2" xfId="33451" xr:uid="{B07440EF-5EE6-4C7E-B0DD-83B07F4AA45D}"/>
    <cellStyle name="Input 4 2 17 4 3" xfId="33452" xr:uid="{DCFFB9F4-5200-4132-9854-C49AF5EF407C}"/>
    <cellStyle name="Input 4 2 17 5" xfId="33453" xr:uid="{5F0A80C2-2A97-44BA-B844-C26B285BD274}"/>
    <cellStyle name="Input 4 2 17 5 2" xfId="33454" xr:uid="{46A30783-CE3F-48C2-81D3-BD1CD06497C1}"/>
    <cellStyle name="Input 4 2 17 5 3" xfId="33455" xr:uid="{2A3E5FF2-1CF3-4152-9BBC-D95126EFD68B}"/>
    <cellStyle name="Input 4 2 17 6" xfId="33456" xr:uid="{54B63C7B-7FFB-46FF-8763-49A4C03B5152}"/>
    <cellStyle name="Input 4 2 17 6 2" xfId="33457" xr:uid="{EC1EAF78-2934-4BB2-A244-9A7331EF2B8F}"/>
    <cellStyle name="Input 4 2 17 6 3" xfId="33458" xr:uid="{02C1AFDB-1156-4E90-8817-C98A7EA0B29E}"/>
    <cellStyle name="Input 4 2 17 7" xfId="33459" xr:uid="{456BD343-F7AD-4C63-A299-CB8E4CD820C6}"/>
    <cellStyle name="Input 4 2 17 8" xfId="33460" xr:uid="{A478B0A0-413E-4707-B8CD-5B327D13F19E}"/>
    <cellStyle name="Input 4 2 18" xfId="33461" xr:uid="{8442C6EB-4C1D-4D7C-BDAE-EEE4661292E1}"/>
    <cellStyle name="Input 4 2 18 2" xfId="33462" xr:uid="{0A2A2171-87A1-4A9B-8FFC-89B5E1508AB8}"/>
    <cellStyle name="Input 4 2 18 2 2" xfId="33463" xr:uid="{9A7D016B-212D-4C18-BEA8-28F36B8B8A54}"/>
    <cellStyle name="Input 4 2 18 2 3" xfId="33464" xr:uid="{73B50DBB-1DDE-4A72-B31D-2EA364AF116F}"/>
    <cellStyle name="Input 4 2 18 2 4" xfId="33465" xr:uid="{AF6838A7-59CE-4F23-BE86-EAF4D4D8FBA3}"/>
    <cellStyle name="Input 4 2 18 2 5" xfId="33466" xr:uid="{C8C19721-4EC7-4969-AF37-CB106F805511}"/>
    <cellStyle name="Input 4 2 18 2 6" xfId="33467" xr:uid="{5446DBC2-AD3E-4527-8088-8755652D2498}"/>
    <cellStyle name="Input 4 2 18 3" xfId="33468" xr:uid="{C4772175-5BAF-4EF3-B954-5B353D6AA1BD}"/>
    <cellStyle name="Input 4 2 18 3 2" xfId="33469" xr:uid="{271510F8-DB0A-4523-BAC5-0EC71D2A2052}"/>
    <cellStyle name="Input 4 2 18 3 3" xfId="33470" xr:uid="{5DA64EB0-7933-4CD9-827C-47B9C3EA993B}"/>
    <cellStyle name="Input 4 2 18 4" xfId="33471" xr:uid="{0837A581-B1AF-4DF9-B26D-8D1BCC0EF77D}"/>
    <cellStyle name="Input 4 2 18 4 2" xfId="33472" xr:uid="{1181ACBA-783E-4DC2-A17E-7AA278B9C306}"/>
    <cellStyle name="Input 4 2 18 4 3" xfId="33473" xr:uid="{6141FBB0-687F-40FA-B265-31D54B166717}"/>
    <cellStyle name="Input 4 2 18 5" xfId="33474" xr:uid="{A8795D74-3F35-44CD-8C9C-337B8CC9AB67}"/>
    <cellStyle name="Input 4 2 18 5 2" xfId="33475" xr:uid="{DBCAA8AD-F2FC-4E3C-B8F1-1F9524212B60}"/>
    <cellStyle name="Input 4 2 18 5 3" xfId="33476" xr:uid="{F4EBB090-F872-41D1-8D07-2EB57B5750D2}"/>
    <cellStyle name="Input 4 2 18 6" xfId="33477" xr:uid="{CD920A62-F19B-4D24-8DB7-94F6E47A6B62}"/>
    <cellStyle name="Input 4 2 18 6 2" xfId="33478" xr:uid="{7F733F9E-2474-4661-BEC4-D8EA0357FB7E}"/>
    <cellStyle name="Input 4 2 18 6 3" xfId="33479" xr:uid="{6FAC14FD-3953-4566-B6F3-F153C46274B6}"/>
    <cellStyle name="Input 4 2 18 7" xfId="33480" xr:uid="{310D5903-182B-478C-B41C-D1C6B6A2426A}"/>
    <cellStyle name="Input 4 2 18 8" xfId="33481" xr:uid="{0D54BE9C-519D-492E-999E-A9963BB6126F}"/>
    <cellStyle name="Input 4 2 19" xfId="33482" xr:uid="{34F316A1-CC65-4022-9408-B102EB645EBA}"/>
    <cellStyle name="Input 4 2 19 2" xfId="33483" xr:uid="{A70BB066-D1C3-465E-A751-087D8970B80A}"/>
    <cellStyle name="Input 4 2 19 2 2" xfId="33484" xr:uid="{88BD6E09-0F2F-421E-B85F-AFD930278C15}"/>
    <cellStyle name="Input 4 2 19 2 3" xfId="33485" xr:uid="{9D684624-AEC6-4763-A058-E0C1FE2E11EE}"/>
    <cellStyle name="Input 4 2 19 2 4" xfId="33486" xr:uid="{99EE2F0F-49F0-41F5-9672-B5A59E12C7FC}"/>
    <cellStyle name="Input 4 2 19 2 5" xfId="33487" xr:uid="{F47FBF88-C206-4393-9240-A5D8F2BB6AAF}"/>
    <cellStyle name="Input 4 2 19 2 6" xfId="33488" xr:uid="{B8DC64A9-C72F-4E83-9288-C25E6E262D33}"/>
    <cellStyle name="Input 4 2 19 3" xfId="33489" xr:uid="{01C58333-EA22-4933-BD0E-72472846C24C}"/>
    <cellStyle name="Input 4 2 19 3 2" xfId="33490" xr:uid="{0AF561FE-56F3-42DD-8B6B-8FBE719EB896}"/>
    <cellStyle name="Input 4 2 19 3 3" xfId="33491" xr:uid="{A0F2EE92-2A62-4A13-B6FA-BA20AAA6AA03}"/>
    <cellStyle name="Input 4 2 19 4" xfId="33492" xr:uid="{33EA9BFB-7130-4C73-9D42-CF100F28F43D}"/>
    <cellStyle name="Input 4 2 19 4 2" xfId="33493" xr:uid="{022DC973-9FA7-404A-AFFA-3B435D5F20E1}"/>
    <cellStyle name="Input 4 2 19 4 3" xfId="33494" xr:uid="{23EDF299-8213-4F23-A657-66134CC6D6FC}"/>
    <cellStyle name="Input 4 2 19 5" xfId="33495" xr:uid="{9063C19C-17AE-4664-96F3-917E1B14197B}"/>
    <cellStyle name="Input 4 2 19 5 2" xfId="33496" xr:uid="{466B8357-517B-4DBA-9161-0AEAD9500967}"/>
    <cellStyle name="Input 4 2 19 5 3" xfId="33497" xr:uid="{DCA10095-3377-4653-95B3-2FE158E5DBC0}"/>
    <cellStyle name="Input 4 2 19 6" xfId="33498" xr:uid="{5F1005E6-5622-4B64-A0BC-6A5306F024DA}"/>
    <cellStyle name="Input 4 2 19 6 2" xfId="33499" xr:uid="{1531091E-B5F6-492B-A17F-976456BB51BB}"/>
    <cellStyle name="Input 4 2 19 6 3" xfId="33500" xr:uid="{E95D4D9A-27FC-4423-99EC-94E876A12AE6}"/>
    <cellStyle name="Input 4 2 19 7" xfId="33501" xr:uid="{917FA494-104A-4F12-A456-F396774343F5}"/>
    <cellStyle name="Input 4 2 19 8" xfId="33502" xr:uid="{8F2C8BEB-9664-4709-90D1-0A8AD6EFB764}"/>
    <cellStyle name="Input 4 2 2" xfId="33503" xr:uid="{F39AED1B-192B-4545-9CED-AFF986BD8F54}"/>
    <cellStyle name="Input 4 2 2 10" xfId="33504" xr:uid="{4E6AE504-6BDB-4710-AB2E-EF12AE375AD6}"/>
    <cellStyle name="Input 4 2 2 10 2" xfId="33505" xr:uid="{15959F91-42E1-4ED5-82DE-8F720A72EC82}"/>
    <cellStyle name="Input 4 2 2 10 2 2" xfId="33506" xr:uid="{D3AB6740-20FF-4282-9B60-43D4488C01CC}"/>
    <cellStyle name="Input 4 2 2 10 2 3" xfId="33507" xr:uid="{D0F242EE-6B12-4CD0-8807-32FEE97FC592}"/>
    <cellStyle name="Input 4 2 2 10 2 4" xfId="33508" xr:uid="{3C44E947-FF32-4826-B68C-26B1A5BBF26C}"/>
    <cellStyle name="Input 4 2 2 10 2 5" xfId="33509" xr:uid="{4523ED91-05DA-47E2-825A-7F72BA92B171}"/>
    <cellStyle name="Input 4 2 2 10 2 6" xfId="33510" xr:uid="{37F70F38-5252-4E56-B546-A3C2F85616CA}"/>
    <cellStyle name="Input 4 2 2 10 3" xfId="33511" xr:uid="{3CC1F459-84AB-4581-A508-CC460DDD0B76}"/>
    <cellStyle name="Input 4 2 2 10 3 2" xfId="33512" xr:uid="{06D7D6D2-9631-4908-B8BD-4AA577F97986}"/>
    <cellStyle name="Input 4 2 2 10 3 3" xfId="33513" xr:uid="{FEC4D3C9-F9AA-41DE-BDF3-C911293EF7B2}"/>
    <cellStyle name="Input 4 2 2 10 4" xfId="33514" xr:uid="{8F6F6976-120F-4BE4-8F84-71DF93A45B0C}"/>
    <cellStyle name="Input 4 2 2 10 4 2" xfId="33515" xr:uid="{94FC9284-A580-4F5E-847E-2738B524447C}"/>
    <cellStyle name="Input 4 2 2 10 4 3" xfId="33516" xr:uid="{B2519497-391A-4FF6-94DE-B666459A94F0}"/>
    <cellStyle name="Input 4 2 2 10 5" xfId="33517" xr:uid="{F7C1C960-8AB1-47BF-9938-287D12E4D183}"/>
    <cellStyle name="Input 4 2 2 10 5 2" xfId="33518" xr:uid="{D87F8BA0-E10F-4AF5-BD3F-39863E58708D}"/>
    <cellStyle name="Input 4 2 2 10 5 3" xfId="33519" xr:uid="{9ECD0B1B-0C1E-4786-81A0-B05BE62E6BD8}"/>
    <cellStyle name="Input 4 2 2 10 6" xfId="33520" xr:uid="{98830BE2-2004-44C6-8B92-8E16AB669695}"/>
    <cellStyle name="Input 4 2 2 10 6 2" xfId="33521" xr:uid="{2F5D87C0-2D46-4B18-A4B9-9E2670FC4CDA}"/>
    <cellStyle name="Input 4 2 2 10 6 3" xfId="33522" xr:uid="{17AB1D5F-8820-436F-9967-EDFF6C954077}"/>
    <cellStyle name="Input 4 2 2 10 7" xfId="33523" xr:uid="{DEE7C876-CC74-4C74-9AB7-F2F0F5442C58}"/>
    <cellStyle name="Input 4 2 2 10 8" xfId="33524" xr:uid="{73368DFF-074A-4CA7-8582-220B5EE14EF9}"/>
    <cellStyle name="Input 4 2 2 11" xfId="33525" xr:uid="{486192BB-A61D-48B3-8D5D-F5E84741E2C3}"/>
    <cellStyle name="Input 4 2 2 11 2" xfId="33526" xr:uid="{7AFD37B3-A0D1-4EBD-8349-8C22048CF4C1}"/>
    <cellStyle name="Input 4 2 2 11 2 2" xfId="33527" xr:uid="{10BC0590-EBBB-4E61-A343-68B11090D55C}"/>
    <cellStyle name="Input 4 2 2 11 2 3" xfId="33528" xr:uid="{73EC6FF9-9A26-4C28-8706-463FA71EA7C3}"/>
    <cellStyle name="Input 4 2 2 11 2 4" xfId="33529" xr:uid="{5C19ACDD-360E-4DC4-8654-84F70D32342D}"/>
    <cellStyle name="Input 4 2 2 11 2 5" xfId="33530" xr:uid="{27B6A840-10A1-4605-A6A3-21A629F69ACD}"/>
    <cellStyle name="Input 4 2 2 11 2 6" xfId="33531" xr:uid="{1A0AB417-4D23-4D6B-9DC5-261C4EB5A352}"/>
    <cellStyle name="Input 4 2 2 11 3" xfId="33532" xr:uid="{0ADD4F20-26A6-43A4-BAF3-8BAC0FB43EC9}"/>
    <cellStyle name="Input 4 2 2 11 3 2" xfId="33533" xr:uid="{12D912BF-F674-406F-B7AF-AD25BD86B07A}"/>
    <cellStyle name="Input 4 2 2 11 3 3" xfId="33534" xr:uid="{3831B6A6-6ADD-412A-97B9-F7C1AD43DE84}"/>
    <cellStyle name="Input 4 2 2 11 4" xfId="33535" xr:uid="{F9C56D54-2A6F-43CC-B8F2-62C5AA346A49}"/>
    <cellStyle name="Input 4 2 2 11 4 2" xfId="33536" xr:uid="{656132CD-01A3-4A54-9245-049DDAC86402}"/>
    <cellStyle name="Input 4 2 2 11 4 3" xfId="33537" xr:uid="{21C7533A-3B13-4774-B84E-D4A33B0A748B}"/>
    <cellStyle name="Input 4 2 2 11 5" xfId="33538" xr:uid="{937B729D-9E96-47AF-9756-E43D21FBDABB}"/>
    <cellStyle name="Input 4 2 2 11 5 2" xfId="33539" xr:uid="{F1877677-AFD7-430F-9501-38A02BC8FB4C}"/>
    <cellStyle name="Input 4 2 2 11 5 3" xfId="33540" xr:uid="{B661696E-A943-4AD8-8292-8BC163ECAE50}"/>
    <cellStyle name="Input 4 2 2 11 6" xfId="33541" xr:uid="{1837BFF5-A657-43CC-B323-C2E6760C3340}"/>
    <cellStyle name="Input 4 2 2 11 6 2" xfId="33542" xr:uid="{B61F5932-2BED-4DC7-ACC5-5CEE27785F21}"/>
    <cellStyle name="Input 4 2 2 11 6 3" xfId="33543" xr:uid="{ABF9CE05-0581-4A2A-B64C-BF771D910779}"/>
    <cellStyle name="Input 4 2 2 11 7" xfId="33544" xr:uid="{5C91E5C4-CD11-4EFF-B29B-4AAEC5B31017}"/>
    <cellStyle name="Input 4 2 2 11 8" xfId="33545" xr:uid="{AA251EBB-98FA-4C04-8E61-C176366042C1}"/>
    <cellStyle name="Input 4 2 2 12" xfId="33546" xr:uid="{7F695598-21CD-41CE-ACFD-97610CC8242B}"/>
    <cellStyle name="Input 4 2 2 12 2" xfId="33547" xr:uid="{4D99134B-8FF5-40FD-97F6-F0E46CFEC48E}"/>
    <cellStyle name="Input 4 2 2 12 2 2" xfId="33548" xr:uid="{B7B171BC-AC6B-4893-A46F-A489D106C955}"/>
    <cellStyle name="Input 4 2 2 12 2 3" xfId="33549" xr:uid="{8CDB86EF-1481-4B8E-A697-82D48D523A62}"/>
    <cellStyle name="Input 4 2 2 12 2 4" xfId="33550" xr:uid="{865C7712-3B92-4BD5-BD0B-14246D132EE5}"/>
    <cellStyle name="Input 4 2 2 12 2 5" xfId="33551" xr:uid="{BCE4BD6E-157A-4200-A452-46416881601F}"/>
    <cellStyle name="Input 4 2 2 12 2 6" xfId="33552" xr:uid="{2C88BB2F-B98A-489E-A4BD-8A8934343A2D}"/>
    <cellStyle name="Input 4 2 2 12 3" xfId="33553" xr:uid="{F97C0140-A4E1-46C6-ACF9-DE1C168391C8}"/>
    <cellStyle name="Input 4 2 2 12 3 2" xfId="33554" xr:uid="{99A8DA2D-8F82-411C-8B5F-73BC15ED3746}"/>
    <cellStyle name="Input 4 2 2 12 3 3" xfId="33555" xr:uid="{EBD86007-8C71-4B6E-ABFE-6F241DFE810D}"/>
    <cellStyle name="Input 4 2 2 12 4" xfId="33556" xr:uid="{03E6642E-CCF5-4E46-AF34-A450431F1892}"/>
    <cellStyle name="Input 4 2 2 12 4 2" xfId="33557" xr:uid="{D02EEFA5-4E33-4CFE-A33F-53B81F2D3AAB}"/>
    <cellStyle name="Input 4 2 2 12 4 3" xfId="33558" xr:uid="{A4F48948-8FF4-4C99-9C9A-1DFDFF522A05}"/>
    <cellStyle name="Input 4 2 2 12 5" xfId="33559" xr:uid="{40AF6049-99E2-4AC7-851E-E4868800976A}"/>
    <cellStyle name="Input 4 2 2 12 5 2" xfId="33560" xr:uid="{2B1A556C-7F34-4D03-8396-F47D38075299}"/>
    <cellStyle name="Input 4 2 2 12 5 3" xfId="33561" xr:uid="{5330081D-9D32-4F4C-8D59-D4E04D009BE2}"/>
    <cellStyle name="Input 4 2 2 12 6" xfId="33562" xr:uid="{843771D3-CE74-4EBE-A2AD-C4BBC4259307}"/>
    <cellStyle name="Input 4 2 2 12 6 2" xfId="33563" xr:uid="{4906153C-348F-401F-B476-B96CF2DEBE41}"/>
    <cellStyle name="Input 4 2 2 12 6 3" xfId="33564" xr:uid="{BE8E2AD5-410C-4B82-A92D-1AFE5C2A9248}"/>
    <cellStyle name="Input 4 2 2 12 7" xfId="33565" xr:uid="{ACCE82BF-F468-4CD7-BF8B-FDDE50D4F491}"/>
    <cellStyle name="Input 4 2 2 12 8" xfId="33566" xr:uid="{125E1F20-49BB-4B65-BA1A-5C10C50737BC}"/>
    <cellStyle name="Input 4 2 2 13" xfId="33567" xr:uid="{30D4140C-B087-452F-9F71-9E3968C35162}"/>
    <cellStyle name="Input 4 2 2 13 2" xfId="33568" xr:uid="{3CC2A1F1-7ED9-4150-B298-5F3D5E3EFE2D}"/>
    <cellStyle name="Input 4 2 2 13 2 2" xfId="33569" xr:uid="{56729917-9A68-4B41-AD54-E9E015FA06D2}"/>
    <cellStyle name="Input 4 2 2 13 2 3" xfId="33570" xr:uid="{40F1398B-F823-47AE-A6C4-D042E975FC07}"/>
    <cellStyle name="Input 4 2 2 13 2 4" xfId="33571" xr:uid="{1374A16D-A635-4B0E-BFC5-78138B137355}"/>
    <cellStyle name="Input 4 2 2 13 2 5" xfId="33572" xr:uid="{7778A1AB-8D00-49CB-8ECC-CBA5FB26926C}"/>
    <cellStyle name="Input 4 2 2 13 2 6" xfId="33573" xr:uid="{DC1961CD-D619-4A45-BE11-9C865471E746}"/>
    <cellStyle name="Input 4 2 2 13 3" xfId="33574" xr:uid="{3152BC28-C483-40D3-B1F1-981E340C614C}"/>
    <cellStyle name="Input 4 2 2 13 3 2" xfId="33575" xr:uid="{98B47C58-681A-46BE-8FD7-647BDAF87A58}"/>
    <cellStyle name="Input 4 2 2 13 3 3" xfId="33576" xr:uid="{ACC6D468-2CF0-4BDD-A1BB-FC2A4D15ED98}"/>
    <cellStyle name="Input 4 2 2 13 4" xfId="33577" xr:uid="{C4F7E061-D954-421A-B9C6-79B6B103C9DD}"/>
    <cellStyle name="Input 4 2 2 13 4 2" xfId="33578" xr:uid="{2850CE83-F2A7-4592-B0ED-04225DF8411F}"/>
    <cellStyle name="Input 4 2 2 13 4 3" xfId="33579" xr:uid="{50FF823D-F8DA-443B-A831-C279FF9F1D5A}"/>
    <cellStyle name="Input 4 2 2 13 5" xfId="33580" xr:uid="{CF09A0B6-1E5C-45FB-B4CD-539C2AA15478}"/>
    <cellStyle name="Input 4 2 2 13 5 2" xfId="33581" xr:uid="{FE770928-6497-41D5-8FAC-C7B7DDE092D5}"/>
    <cellStyle name="Input 4 2 2 13 5 3" xfId="33582" xr:uid="{41FC0B5A-EDBD-444A-9D78-C1088E2D1C73}"/>
    <cellStyle name="Input 4 2 2 13 6" xfId="33583" xr:uid="{2F9A5523-6200-4EE5-BA3F-B818A68E8965}"/>
    <cellStyle name="Input 4 2 2 13 6 2" xfId="33584" xr:uid="{F87C2525-96D1-4696-B8AC-264690F8905F}"/>
    <cellStyle name="Input 4 2 2 13 6 3" xfId="33585" xr:uid="{51259FAD-5087-45AD-97DC-CC6568990A7D}"/>
    <cellStyle name="Input 4 2 2 13 7" xfId="33586" xr:uid="{DBD88514-4970-42A3-A47A-CFC751FD3A42}"/>
    <cellStyle name="Input 4 2 2 13 8" xfId="33587" xr:uid="{D0920656-FA8E-4775-8ED2-36D8277CD5C7}"/>
    <cellStyle name="Input 4 2 2 14" xfId="33588" xr:uid="{87A6853F-8756-4AE6-83D9-7FD5B274BA40}"/>
    <cellStyle name="Input 4 2 2 14 2" xfId="33589" xr:uid="{EE52E304-FF16-493C-8922-86DDDBA1F04A}"/>
    <cellStyle name="Input 4 2 2 14 2 2" xfId="33590" xr:uid="{B76C1D8F-7CE3-4453-BDF9-5DF3EDB9D273}"/>
    <cellStyle name="Input 4 2 2 14 2 3" xfId="33591" xr:uid="{FA6A895E-285A-48CA-8667-252DCE0BC7AC}"/>
    <cellStyle name="Input 4 2 2 14 2 4" xfId="33592" xr:uid="{6E493BEE-7B76-40E8-9EE8-659E8DFD76C0}"/>
    <cellStyle name="Input 4 2 2 14 2 5" xfId="33593" xr:uid="{0F570CA0-A9A9-4C4B-9051-40C3323588FE}"/>
    <cellStyle name="Input 4 2 2 14 2 6" xfId="33594" xr:uid="{8E869B68-3A08-400C-BD08-FB358F8B1E8E}"/>
    <cellStyle name="Input 4 2 2 14 3" xfId="33595" xr:uid="{D9E92D58-B2E2-4F60-9489-BA99DFC791BC}"/>
    <cellStyle name="Input 4 2 2 14 3 2" xfId="33596" xr:uid="{161A3BA6-BDA6-406A-8B3B-6D4EE12D9805}"/>
    <cellStyle name="Input 4 2 2 14 3 3" xfId="33597" xr:uid="{A97363C2-9F4F-4CD0-A4F6-6D26968BDDAE}"/>
    <cellStyle name="Input 4 2 2 14 4" xfId="33598" xr:uid="{54968A7F-F686-465F-8CF0-D67FF1F4C09F}"/>
    <cellStyle name="Input 4 2 2 14 4 2" xfId="33599" xr:uid="{E9201F80-DA32-4B57-8E46-0AE84FD99BB2}"/>
    <cellStyle name="Input 4 2 2 14 4 3" xfId="33600" xr:uid="{58FCCC5D-541D-4254-AD01-4CF29E8DA160}"/>
    <cellStyle name="Input 4 2 2 14 5" xfId="33601" xr:uid="{2E2F56A8-9E76-475A-9C51-E50AD0FBF606}"/>
    <cellStyle name="Input 4 2 2 14 5 2" xfId="33602" xr:uid="{4C752348-2DB9-4C83-B37D-4809A1EDF12A}"/>
    <cellStyle name="Input 4 2 2 14 5 3" xfId="33603" xr:uid="{50E091B0-2165-45B5-83D2-7CD37559220A}"/>
    <cellStyle name="Input 4 2 2 14 6" xfId="33604" xr:uid="{3168B1B1-E0DE-4320-B917-44BF105CF0E1}"/>
    <cellStyle name="Input 4 2 2 14 6 2" xfId="33605" xr:uid="{B5986981-855E-4FC0-89AB-0F520741DF5E}"/>
    <cellStyle name="Input 4 2 2 14 6 3" xfId="33606" xr:uid="{60F9B7AE-196A-4D77-AC96-0DCE8A561375}"/>
    <cellStyle name="Input 4 2 2 14 7" xfId="33607" xr:uid="{CFCC9029-BAE5-4D01-AAAA-ED17FA57742A}"/>
    <cellStyle name="Input 4 2 2 14 8" xfId="33608" xr:uid="{82622609-D2F5-460E-AAAF-7CCC591CEE84}"/>
    <cellStyle name="Input 4 2 2 15" xfId="33609" xr:uid="{9CB6668E-56CA-4A31-8580-3D5C4BF44014}"/>
    <cellStyle name="Input 4 2 2 15 2" xfId="33610" xr:uid="{B8F9B3AE-DFD8-4D8B-916E-0FFCA8C946A3}"/>
    <cellStyle name="Input 4 2 2 15 2 2" xfId="33611" xr:uid="{A0503F96-5BE6-4DE8-87B7-B4DA73320800}"/>
    <cellStyle name="Input 4 2 2 15 2 3" xfId="33612" xr:uid="{C277B0E5-4BD1-40D9-BBB1-A0935BD6ABED}"/>
    <cellStyle name="Input 4 2 2 15 2 4" xfId="33613" xr:uid="{BA5B14CD-13EE-4F13-855B-A29B57702897}"/>
    <cellStyle name="Input 4 2 2 15 2 5" xfId="33614" xr:uid="{FFA21AC5-48A4-44AD-9D4B-1DB24930C372}"/>
    <cellStyle name="Input 4 2 2 15 2 6" xfId="33615" xr:uid="{4A9EF4F7-A9F6-40EF-90DC-6876DB212253}"/>
    <cellStyle name="Input 4 2 2 15 3" xfId="33616" xr:uid="{83226740-EDD8-485D-9C09-D23901494587}"/>
    <cellStyle name="Input 4 2 2 15 3 2" xfId="33617" xr:uid="{B1D40CAF-69D0-4094-8697-4B5B8A1C9DF9}"/>
    <cellStyle name="Input 4 2 2 15 3 3" xfId="33618" xr:uid="{DBA62B45-C6CE-4EB7-BECE-7748868D8417}"/>
    <cellStyle name="Input 4 2 2 15 4" xfId="33619" xr:uid="{7A955298-6CEB-4FEF-A930-8893AD7CD046}"/>
    <cellStyle name="Input 4 2 2 15 4 2" xfId="33620" xr:uid="{0716397D-B644-4610-93C9-DB19F7963572}"/>
    <cellStyle name="Input 4 2 2 15 4 3" xfId="33621" xr:uid="{AA8D613E-6A72-4F1D-A9EC-004B91BECD23}"/>
    <cellStyle name="Input 4 2 2 15 5" xfId="33622" xr:uid="{251C5D43-7949-494B-9B9D-FAE047D613EE}"/>
    <cellStyle name="Input 4 2 2 15 5 2" xfId="33623" xr:uid="{7AE08FD5-523A-4775-BC82-D1DF2CBFEC30}"/>
    <cellStyle name="Input 4 2 2 15 5 3" xfId="33624" xr:uid="{E038C38D-A713-4D69-8AC6-75658CAA5E96}"/>
    <cellStyle name="Input 4 2 2 15 6" xfId="33625" xr:uid="{91E8B92C-898B-4719-B1B3-7AE9E749FCA6}"/>
    <cellStyle name="Input 4 2 2 15 6 2" xfId="33626" xr:uid="{8DF56B74-6147-44BB-9AAD-A2DFE82DCBBD}"/>
    <cellStyle name="Input 4 2 2 15 6 3" xfId="33627" xr:uid="{4A2A6958-1288-4B17-AFE1-FAF4392EE787}"/>
    <cellStyle name="Input 4 2 2 15 7" xfId="33628" xr:uid="{02D083EC-753E-406A-91BE-B3827CEE416C}"/>
    <cellStyle name="Input 4 2 2 15 8" xfId="33629" xr:uid="{C93E9FE6-AAB1-43EF-8FD2-81120B930096}"/>
    <cellStyle name="Input 4 2 2 16" xfId="33630" xr:uid="{81ACB725-CECF-4E9E-9259-9F73354FCDFC}"/>
    <cellStyle name="Input 4 2 2 16 2" xfId="33631" xr:uid="{196FCE9A-1F32-4573-A8C9-83DBC294DDCF}"/>
    <cellStyle name="Input 4 2 2 16 2 2" xfId="33632" xr:uid="{96F58142-DFB1-4D4A-AE6A-8161E431361C}"/>
    <cellStyle name="Input 4 2 2 16 2 3" xfId="33633" xr:uid="{7B4317A5-D6D3-4B24-8056-A30A094D75BA}"/>
    <cellStyle name="Input 4 2 2 16 2 4" xfId="33634" xr:uid="{9E22E9FB-8A64-439A-89FC-BD48C7854D5D}"/>
    <cellStyle name="Input 4 2 2 16 2 5" xfId="33635" xr:uid="{EE9F4FDF-E9C2-49FD-BF4C-559A5CCE3680}"/>
    <cellStyle name="Input 4 2 2 16 2 6" xfId="33636" xr:uid="{6507483D-1FB5-4CFD-BA7D-6A4E30E271C4}"/>
    <cellStyle name="Input 4 2 2 16 3" xfId="33637" xr:uid="{4A7D50DA-DB5B-43F8-889D-D083E24CC311}"/>
    <cellStyle name="Input 4 2 2 16 3 2" xfId="33638" xr:uid="{958E15C2-E61E-40DD-AEA2-33098B47CD1B}"/>
    <cellStyle name="Input 4 2 2 16 3 3" xfId="33639" xr:uid="{1D713FE0-00D8-4E5E-AAE3-7AA312E72979}"/>
    <cellStyle name="Input 4 2 2 16 4" xfId="33640" xr:uid="{1F89EEEE-41A7-4AA9-A817-1F7A24299B22}"/>
    <cellStyle name="Input 4 2 2 16 4 2" xfId="33641" xr:uid="{ED7349B6-A193-496E-AA77-76C50B393033}"/>
    <cellStyle name="Input 4 2 2 16 4 3" xfId="33642" xr:uid="{4B0784A2-763E-4FC7-87B0-16FEC4129BAE}"/>
    <cellStyle name="Input 4 2 2 16 5" xfId="33643" xr:uid="{2B2AAD20-509A-43E9-8426-4704E4DAA6F3}"/>
    <cellStyle name="Input 4 2 2 16 5 2" xfId="33644" xr:uid="{3E6C7868-7227-4908-8C63-06401A26E180}"/>
    <cellStyle name="Input 4 2 2 16 5 3" xfId="33645" xr:uid="{BBC7A147-8F4F-49E9-962F-66E71284D719}"/>
    <cellStyle name="Input 4 2 2 16 6" xfId="33646" xr:uid="{3FA48E3C-0D75-4E8E-AC18-A1BC7E77C0CB}"/>
    <cellStyle name="Input 4 2 2 16 6 2" xfId="33647" xr:uid="{B3146673-115E-4AAF-ABDC-3D4603186D4D}"/>
    <cellStyle name="Input 4 2 2 16 6 3" xfId="33648" xr:uid="{0F6F70EE-5054-4425-86CB-056F87BD57CD}"/>
    <cellStyle name="Input 4 2 2 16 7" xfId="33649" xr:uid="{5BF099A9-CF45-4947-B7F7-65EF0E0A27F7}"/>
    <cellStyle name="Input 4 2 2 16 8" xfId="33650" xr:uid="{55C17E64-87D1-45AA-B124-F7DB922FB5FD}"/>
    <cellStyle name="Input 4 2 2 17" xfId="33651" xr:uid="{6DFA0B14-B5D5-4DD5-96DA-3D33FC796BB8}"/>
    <cellStyle name="Input 4 2 2 17 2" xfId="33652" xr:uid="{C5C0717A-4836-45FE-97E2-33A5D704A8A1}"/>
    <cellStyle name="Input 4 2 2 17 2 2" xfId="33653" xr:uid="{C8445C2D-49E6-461F-8984-D44433D7BEF7}"/>
    <cellStyle name="Input 4 2 2 17 2 3" xfId="33654" xr:uid="{3CC4282D-BC44-43B9-BA5D-B7006ADB72F2}"/>
    <cellStyle name="Input 4 2 2 17 2 4" xfId="33655" xr:uid="{14DF0A89-7035-4CF3-B1F7-99B772D5E9F5}"/>
    <cellStyle name="Input 4 2 2 17 2 5" xfId="33656" xr:uid="{81421C6F-1366-4ECF-B3CA-5E3D74C35D84}"/>
    <cellStyle name="Input 4 2 2 17 2 6" xfId="33657" xr:uid="{47597C3D-C2F4-41E2-877C-3542D4F2A065}"/>
    <cellStyle name="Input 4 2 2 17 3" xfId="33658" xr:uid="{007BDFF2-58FF-4376-B462-9059B7C64750}"/>
    <cellStyle name="Input 4 2 2 17 3 2" xfId="33659" xr:uid="{0BB33CD4-9E2A-4A91-AA3D-A0AB14034C4B}"/>
    <cellStyle name="Input 4 2 2 17 3 3" xfId="33660" xr:uid="{80E010EC-272D-4B5E-BDCB-6A53F83D6907}"/>
    <cellStyle name="Input 4 2 2 17 4" xfId="33661" xr:uid="{56C15648-75D5-45B9-9295-7895049B597F}"/>
    <cellStyle name="Input 4 2 2 17 4 2" xfId="33662" xr:uid="{0D7EA12D-FB7C-45AD-A90B-A6834522A8E4}"/>
    <cellStyle name="Input 4 2 2 17 4 3" xfId="33663" xr:uid="{AE5DBB73-9A41-4EE7-8F0B-9B6DB038DC71}"/>
    <cellStyle name="Input 4 2 2 17 5" xfId="33664" xr:uid="{AC4A5459-DE0E-4EB8-B64F-B1C4AF01BF56}"/>
    <cellStyle name="Input 4 2 2 17 5 2" xfId="33665" xr:uid="{0B5807E2-77C0-4220-8FC1-D608DC00581E}"/>
    <cellStyle name="Input 4 2 2 17 5 3" xfId="33666" xr:uid="{CDB7930D-A57F-4EC2-875F-F765438CDBEC}"/>
    <cellStyle name="Input 4 2 2 17 6" xfId="33667" xr:uid="{1D1BA0F3-413F-4660-9B3A-7F8B5C494BA0}"/>
    <cellStyle name="Input 4 2 2 17 6 2" xfId="33668" xr:uid="{4D2E36D6-65A2-472E-BF2F-F0D4D8E8419C}"/>
    <cellStyle name="Input 4 2 2 17 6 3" xfId="33669" xr:uid="{CFE91991-8D66-4B7A-A2F8-9ACE2BFFEE93}"/>
    <cellStyle name="Input 4 2 2 17 7" xfId="33670" xr:uid="{B6686CC0-CC1A-49E8-A1EE-C342E8708C91}"/>
    <cellStyle name="Input 4 2 2 17 8" xfId="33671" xr:uid="{174690DC-32A0-4EF1-A9F8-853C7FDC75E7}"/>
    <cellStyle name="Input 4 2 2 18" xfId="33672" xr:uid="{A293D6DF-E2D4-4247-B723-323ACB72B20A}"/>
    <cellStyle name="Input 4 2 2 18 2" xfId="33673" xr:uid="{9A9E28BA-40C0-468A-8094-95D759A182CB}"/>
    <cellStyle name="Input 4 2 2 18 2 2" xfId="33674" xr:uid="{BAABACC7-33C1-4250-8E14-F2D812083BEF}"/>
    <cellStyle name="Input 4 2 2 18 2 3" xfId="33675" xr:uid="{527E502B-3D49-4E99-A2E2-6D40578EB824}"/>
    <cellStyle name="Input 4 2 2 18 2 4" xfId="33676" xr:uid="{8E5DA4E9-8F4D-4AA0-9299-12A97876DD12}"/>
    <cellStyle name="Input 4 2 2 18 2 5" xfId="33677" xr:uid="{15D225E7-F688-4CF3-AB13-4DAB97BC42EB}"/>
    <cellStyle name="Input 4 2 2 18 2 6" xfId="33678" xr:uid="{233BD361-52C1-476A-8D48-80CB16EBC909}"/>
    <cellStyle name="Input 4 2 2 18 3" xfId="33679" xr:uid="{A81F3A55-8EC6-4CC0-9FDB-49435FD574CA}"/>
    <cellStyle name="Input 4 2 2 18 3 2" xfId="33680" xr:uid="{9C9CE414-7F63-452B-8339-4934422EC4FC}"/>
    <cellStyle name="Input 4 2 2 18 3 3" xfId="33681" xr:uid="{9B74E450-FD88-48F4-A23A-196CD936C25B}"/>
    <cellStyle name="Input 4 2 2 18 4" xfId="33682" xr:uid="{79A881F9-C360-4280-836E-074F1A5C7541}"/>
    <cellStyle name="Input 4 2 2 18 4 2" xfId="33683" xr:uid="{0FB0CE13-FB96-4305-9C6C-FE5900CB2CFE}"/>
    <cellStyle name="Input 4 2 2 18 4 3" xfId="33684" xr:uid="{C35EA5B1-32D4-49E0-9889-E7215D43533C}"/>
    <cellStyle name="Input 4 2 2 18 5" xfId="33685" xr:uid="{7EBBEE05-01E0-41F4-A59C-E17692C797D0}"/>
    <cellStyle name="Input 4 2 2 18 5 2" xfId="33686" xr:uid="{9509437A-C401-4AEE-BA09-9D3AD96B5698}"/>
    <cellStyle name="Input 4 2 2 18 5 3" xfId="33687" xr:uid="{F68D27AE-0B51-4113-B1F5-B1515EA92E24}"/>
    <cellStyle name="Input 4 2 2 18 6" xfId="33688" xr:uid="{BFDA7AF5-A232-4430-80A5-4DD58A426A84}"/>
    <cellStyle name="Input 4 2 2 18 6 2" xfId="33689" xr:uid="{FFD04ABF-45F8-4C72-991B-5FD7A276E7DA}"/>
    <cellStyle name="Input 4 2 2 18 6 3" xfId="33690" xr:uid="{41BCA6E9-8883-46F9-BE5A-B94959BCA733}"/>
    <cellStyle name="Input 4 2 2 18 7" xfId="33691" xr:uid="{6C7913C3-02DA-46E9-B369-81C14AF96853}"/>
    <cellStyle name="Input 4 2 2 18 8" xfId="33692" xr:uid="{3E74B5E0-770C-499A-85CE-6C8415130F8A}"/>
    <cellStyle name="Input 4 2 2 19" xfId="33693" xr:uid="{B1F0EC4E-9DED-40EF-A968-FD2460162ED7}"/>
    <cellStyle name="Input 4 2 2 19 2" xfId="33694" xr:uid="{8940ACD2-8A14-4BF5-A4B7-1F0678836668}"/>
    <cellStyle name="Input 4 2 2 19 2 2" xfId="33695" xr:uid="{4238A345-8679-43F9-8A3E-2A2A1EFBD1A6}"/>
    <cellStyle name="Input 4 2 2 19 2 3" xfId="33696" xr:uid="{3472E399-44CE-43F3-A2B2-AD42C9277748}"/>
    <cellStyle name="Input 4 2 2 19 2 4" xfId="33697" xr:uid="{D298AFA3-DFB4-4991-9A31-A58EC7903909}"/>
    <cellStyle name="Input 4 2 2 19 2 5" xfId="33698" xr:uid="{6D473159-DCED-4A29-8934-9A7B53D0FDCE}"/>
    <cellStyle name="Input 4 2 2 19 2 6" xfId="33699" xr:uid="{9883592C-596D-4149-A413-2480E19CCFE5}"/>
    <cellStyle name="Input 4 2 2 19 3" xfId="33700" xr:uid="{C0CC60B4-824F-4F3F-922B-B5B2DA8F7859}"/>
    <cellStyle name="Input 4 2 2 19 3 2" xfId="33701" xr:uid="{0E239D22-4333-4D8C-B536-1E8737069BFF}"/>
    <cellStyle name="Input 4 2 2 19 3 3" xfId="33702" xr:uid="{240A0716-876C-412C-914B-F5D404EBC521}"/>
    <cellStyle name="Input 4 2 2 19 4" xfId="33703" xr:uid="{A7166B9B-9DF2-4D93-847A-1A6275B4C33C}"/>
    <cellStyle name="Input 4 2 2 19 4 2" xfId="33704" xr:uid="{05A51E70-D6E5-42DB-A68F-3E641685FA12}"/>
    <cellStyle name="Input 4 2 2 19 4 3" xfId="33705" xr:uid="{B7D50663-B925-4DEA-87DF-554DDC6D6CC2}"/>
    <cellStyle name="Input 4 2 2 19 5" xfId="33706" xr:uid="{2D635FD9-F9CE-4D85-BA5E-879146EAED8A}"/>
    <cellStyle name="Input 4 2 2 19 5 2" xfId="33707" xr:uid="{56FC3AF3-9654-4D18-938F-56EE48FA09DE}"/>
    <cellStyle name="Input 4 2 2 19 5 3" xfId="33708" xr:uid="{BCC6BE91-27B6-4CB3-B104-289A4675CEC0}"/>
    <cellStyle name="Input 4 2 2 19 6" xfId="33709" xr:uid="{3D01F58F-2C7F-4A10-B854-B2FEE2058DF7}"/>
    <cellStyle name="Input 4 2 2 19 6 2" xfId="33710" xr:uid="{8FB10CA3-ED25-441F-B467-56B8E061BD55}"/>
    <cellStyle name="Input 4 2 2 19 6 3" xfId="33711" xr:uid="{6A6FA99E-4847-4CA0-8F8E-792CF2615F94}"/>
    <cellStyle name="Input 4 2 2 19 7" xfId="33712" xr:uid="{2E645577-5167-4CA3-9DA6-EE3F9BF4460D}"/>
    <cellStyle name="Input 4 2 2 19 8" xfId="33713" xr:uid="{FFE3B6DF-0D53-4369-B66A-25DDDE4113DF}"/>
    <cellStyle name="Input 4 2 2 2" xfId="33714" xr:uid="{0E19CFFF-902A-4AE7-833C-6E9991FB1B22}"/>
    <cellStyle name="Input 4 2 2 2 2" xfId="33715" xr:uid="{E3235C18-0491-4D58-B4D3-A3459C2C0C34}"/>
    <cellStyle name="Input 4 2 2 2 2 2" xfId="33716" xr:uid="{08C806E1-0E83-4BCB-B715-E081F663EF3D}"/>
    <cellStyle name="Input 4 2 2 2 2 3" xfId="33717" xr:uid="{052DF55D-06D1-4018-8B2E-5B7E4A6003BD}"/>
    <cellStyle name="Input 4 2 2 2 2 4" xfId="33718" xr:uid="{D8DBE054-51F7-4728-9AF7-174A05485620}"/>
    <cellStyle name="Input 4 2 2 2 2 5" xfId="33719" xr:uid="{8D683656-296C-418A-973A-F9FF661CE4D8}"/>
    <cellStyle name="Input 4 2 2 2 2 6" xfId="33720" xr:uid="{BD8FA2F5-3576-4844-B8CE-2C497435FA4B}"/>
    <cellStyle name="Input 4 2 2 2 3" xfId="33721" xr:uid="{13E01FD7-7EF0-4941-A983-1001F882DAC9}"/>
    <cellStyle name="Input 4 2 2 2 3 2" xfId="33722" xr:uid="{9D7BC57B-8571-420F-A25C-0EB4EC2B6552}"/>
    <cellStyle name="Input 4 2 2 2 3 3" xfId="33723" xr:uid="{B646B3C5-CB92-4E57-91DD-C6E4DD555714}"/>
    <cellStyle name="Input 4 2 2 2 4" xfId="33724" xr:uid="{9E13E7EA-7917-4223-AEC8-124527324BDE}"/>
    <cellStyle name="Input 4 2 2 2 4 2" xfId="33725" xr:uid="{E744D2E5-EF66-476D-9EF3-5164A4EBBF3F}"/>
    <cellStyle name="Input 4 2 2 2 4 3" xfId="33726" xr:uid="{62D4B71B-DA8C-4912-9D5C-F0D6826A8B6E}"/>
    <cellStyle name="Input 4 2 2 2 5" xfId="33727" xr:uid="{E944E5FA-3112-4DA7-B893-ABE555825FAE}"/>
    <cellStyle name="Input 4 2 2 2 5 2" xfId="33728" xr:uid="{F34218F6-4018-451A-A0FB-2A81B75DAAD6}"/>
    <cellStyle name="Input 4 2 2 2 5 3" xfId="33729" xr:uid="{B7D61D58-3F9A-4FA0-948E-503076CE24AD}"/>
    <cellStyle name="Input 4 2 2 2 6" xfId="33730" xr:uid="{888F3AA6-0B4E-4C71-A157-FA4D8D940355}"/>
    <cellStyle name="Input 4 2 2 2 6 2" xfId="33731" xr:uid="{2EDBB9AE-F982-492A-833B-7FF69B57E743}"/>
    <cellStyle name="Input 4 2 2 2 6 3" xfId="33732" xr:uid="{194D7B4F-D02A-481B-9396-14440C5C85DE}"/>
    <cellStyle name="Input 4 2 2 2 7" xfId="33733" xr:uid="{BF75DA5B-C46E-4285-9379-0ED24B530794}"/>
    <cellStyle name="Input 4 2 2 2 8" xfId="33734" xr:uid="{3F207189-EBC2-4E39-B0C3-2D22CE6B8D4D}"/>
    <cellStyle name="Input 4 2 2 20" xfId="33735" xr:uid="{60F7EF69-98A5-48C3-9E46-0286A538DECC}"/>
    <cellStyle name="Input 4 2 2 20 2" xfId="33736" xr:uid="{409503B9-AE27-41CF-B8F6-7B39C1099FDF}"/>
    <cellStyle name="Input 4 2 2 20 2 2" xfId="33737" xr:uid="{DA60F7AD-750B-4D7D-BE71-E7BD61D265B4}"/>
    <cellStyle name="Input 4 2 2 20 2 3" xfId="33738" xr:uid="{32304797-DC95-4FF2-AC92-BA9C11B7BFFD}"/>
    <cellStyle name="Input 4 2 2 20 2 4" xfId="33739" xr:uid="{881E1DCB-977A-4F64-A461-180624A297AD}"/>
    <cellStyle name="Input 4 2 2 20 2 5" xfId="33740" xr:uid="{280F4DB7-25F1-4C20-9E2C-7B51B8E2CEAA}"/>
    <cellStyle name="Input 4 2 2 20 2 6" xfId="33741" xr:uid="{A507D038-188C-4C30-9093-733B7795EED9}"/>
    <cellStyle name="Input 4 2 2 20 3" xfId="33742" xr:uid="{5439B18B-90B7-4857-B438-391D1D7685D9}"/>
    <cellStyle name="Input 4 2 2 20 3 2" xfId="33743" xr:uid="{558548D4-F6EA-40D0-98D4-ECA182775918}"/>
    <cellStyle name="Input 4 2 2 20 3 3" xfId="33744" xr:uid="{AFA1A0B6-50FA-44D1-A996-CB468554DE21}"/>
    <cellStyle name="Input 4 2 2 20 4" xfId="33745" xr:uid="{3DC2386E-636E-4253-89F8-10A540DE3461}"/>
    <cellStyle name="Input 4 2 2 20 4 2" xfId="33746" xr:uid="{4F71AFA7-4A4D-43E6-AEED-E38B409E3B72}"/>
    <cellStyle name="Input 4 2 2 20 4 3" xfId="33747" xr:uid="{35C84460-DAC1-4F25-BAE7-535B71DDDBDA}"/>
    <cellStyle name="Input 4 2 2 20 5" xfId="33748" xr:uid="{9C685D52-8EE4-44BE-8B6C-93EDDF399815}"/>
    <cellStyle name="Input 4 2 2 20 5 2" xfId="33749" xr:uid="{85621808-51DB-413C-90A8-9EE4D156E8FD}"/>
    <cellStyle name="Input 4 2 2 20 5 3" xfId="33750" xr:uid="{CA159C10-F674-461C-A8BB-42CD92E30DAC}"/>
    <cellStyle name="Input 4 2 2 20 6" xfId="33751" xr:uid="{9634EF59-AB78-46C4-BC2F-039F8083437F}"/>
    <cellStyle name="Input 4 2 2 20 6 2" xfId="33752" xr:uid="{BBD4EB6F-C602-4242-9674-36B4BBDDC91B}"/>
    <cellStyle name="Input 4 2 2 20 6 3" xfId="33753" xr:uid="{9D85E899-C445-45E3-A617-E477B343E098}"/>
    <cellStyle name="Input 4 2 2 20 7" xfId="33754" xr:uid="{C953FCEE-DAFF-43AF-AD26-6BDF9D1F9FA3}"/>
    <cellStyle name="Input 4 2 2 20 8" xfId="33755" xr:uid="{851396CA-26B6-40AD-876A-4074E7E76943}"/>
    <cellStyle name="Input 4 2 2 21" xfId="33756" xr:uid="{9B9A9D7F-AC49-4288-8429-EA975C5E5FCB}"/>
    <cellStyle name="Input 4 2 2 21 2" xfId="33757" xr:uid="{C6733D7C-EF34-4542-9E8E-329E60411FED}"/>
    <cellStyle name="Input 4 2 2 21 2 2" xfId="33758" xr:uid="{EC89FC18-1775-463F-8E33-9101F6F2F492}"/>
    <cellStyle name="Input 4 2 2 21 2 3" xfId="33759" xr:uid="{6AE86D40-8AB6-405E-BCF4-D655DF81ACD6}"/>
    <cellStyle name="Input 4 2 2 21 2 4" xfId="33760" xr:uid="{3089FD14-2ECF-4826-95F5-3F7F1C142CA1}"/>
    <cellStyle name="Input 4 2 2 21 2 5" xfId="33761" xr:uid="{99B97F9E-0C87-477E-828D-E837114B36BA}"/>
    <cellStyle name="Input 4 2 2 21 2 6" xfId="33762" xr:uid="{3B9E3D55-9CDD-4A80-BB13-6419DC08DADF}"/>
    <cellStyle name="Input 4 2 2 21 3" xfId="33763" xr:uid="{38550DD6-3C50-483E-BA4F-492985B383EB}"/>
    <cellStyle name="Input 4 2 2 21 3 2" xfId="33764" xr:uid="{A972D4A7-3F0C-432A-89DE-53F3CFC9E8F5}"/>
    <cellStyle name="Input 4 2 2 21 3 3" xfId="33765" xr:uid="{F67EF39D-35E8-4AD5-8CED-69347548B0F6}"/>
    <cellStyle name="Input 4 2 2 21 4" xfId="33766" xr:uid="{1D823CA4-0911-40B2-B815-49ACCE759634}"/>
    <cellStyle name="Input 4 2 2 21 4 2" xfId="33767" xr:uid="{4804ADC0-A19A-4781-983A-AE9660D10767}"/>
    <cellStyle name="Input 4 2 2 21 4 3" xfId="33768" xr:uid="{27EF766A-1AD4-4B46-ADED-A8B06FEA402B}"/>
    <cellStyle name="Input 4 2 2 21 5" xfId="33769" xr:uid="{4C8CAC69-87E4-465B-AA56-E32FB2F47F65}"/>
    <cellStyle name="Input 4 2 2 21 5 2" xfId="33770" xr:uid="{ED730172-3B6D-41FB-AB07-3823C6A9556E}"/>
    <cellStyle name="Input 4 2 2 21 5 3" xfId="33771" xr:uid="{BB19D5FE-271F-49AE-9EEE-B6F100200D6A}"/>
    <cellStyle name="Input 4 2 2 21 6" xfId="33772" xr:uid="{E99C2816-0EA5-4692-9B0B-02D0C7F76C1B}"/>
    <cellStyle name="Input 4 2 2 21 6 2" xfId="33773" xr:uid="{AC93E124-D978-41A5-941B-F06094284ECF}"/>
    <cellStyle name="Input 4 2 2 21 6 3" xfId="33774" xr:uid="{6D336866-F030-4F46-934E-A41B128A4F25}"/>
    <cellStyle name="Input 4 2 2 21 7" xfId="33775" xr:uid="{7190E201-299B-44FE-AA6B-266FD30286F7}"/>
    <cellStyle name="Input 4 2 2 21 8" xfId="33776" xr:uid="{81741A1F-001C-495F-A576-9CA6DB10135B}"/>
    <cellStyle name="Input 4 2 2 22" xfId="33777" xr:uid="{72FFA074-D29C-4015-B0C7-B9DB6B48DC39}"/>
    <cellStyle name="Input 4 2 2 22 2" xfId="33778" xr:uid="{2BF586DA-2A47-448B-B0FE-904DFBD6C7A5}"/>
    <cellStyle name="Input 4 2 2 22 2 2" xfId="33779" xr:uid="{A4CA772B-4E1A-4CCC-8B96-1C0DEF7B8C99}"/>
    <cellStyle name="Input 4 2 2 22 2 3" xfId="33780" xr:uid="{2FAA8A60-90D2-45F5-8DC0-8675DF174184}"/>
    <cellStyle name="Input 4 2 2 22 2 4" xfId="33781" xr:uid="{F4F61012-5C7D-4715-A711-AE9E5A370ED6}"/>
    <cellStyle name="Input 4 2 2 22 2 5" xfId="33782" xr:uid="{D0D07453-84D1-442B-9289-133B2E20ED45}"/>
    <cellStyle name="Input 4 2 2 22 2 6" xfId="33783" xr:uid="{62D12152-E9F1-48E4-B596-6517CEA322A5}"/>
    <cellStyle name="Input 4 2 2 22 3" xfId="33784" xr:uid="{7D1342F9-C418-416E-BA4D-4F8AA31569E0}"/>
    <cellStyle name="Input 4 2 2 22 3 2" xfId="33785" xr:uid="{18CFC75B-2F0F-4BBE-90CD-91B4A6BAEF6E}"/>
    <cellStyle name="Input 4 2 2 22 3 3" xfId="33786" xr:uid="{5ACFCCDE-17A2-4164-A386-B02AF738870E}"/>
    <cellStyle name="Input 4 2 2 22 4" xfId="33787" xr:uid="{C557C2EE-E64C-44CA-8135-B9AAFFC84328}"/>
    <cellStyle name="Input 4 2 2 22 4 2" xfId="33788" xr:uid="{F5F7A16C-A156-4400-90A7-227E66CB606D}"/>
    <cellStyle name="Input 4 2 2 22 4 3" xfId="33789" xr:uid="{0BB5D4B0-3EF9-4D57-88AB-B014ECDCE9EF}"/>
    <cellStyle name="Input 4 2 2 22 5" xfId="33790" xr:uid="{42262065-A8FB-451C-BD46-62C5DB4EFC7D}"/>
    <cellStyle name="Input 4 2 2 22 5 2" xfId="33791" xr:uid="{85B5C7E2-8350-4586-80BB-FB3335253E70}"/>
    <cellStyle name="Input 4 2 2 22 5 3" xfId="33792" xr:uid="{E266E79F-9C59-4E81-B14E-A6D73136024C}"/>
    <cellStyle name="Input 4 2 2 22 6" xfId="33793" xr:uid="{72407E61-94F9-4AAF-99B1-E2A1F0A7150E}"/>
    <cellStyle name="Input 4 2 2 22 6 2" xfId="33794" xr:uid="{990819B3-1338-44EE-999D-63E7F2DF818A}"/>
    <cellStyle name="Input 4 2 2 22 6 3" xfId="33795" xr:uid="{87DDEE06-67D1-4D39-B3D1-7563C7213490}"/>
    <cellStyle name="Input 4 2 2 22 7" xfId="33796" xr:uid="{11139717-7321-4CB7-B4A4-0BEDF1D0CF29}"/>
    <cellStyle name="Input 4 2 2 22 8" xfId="33797" xr:uid="{93DCFB9D-0D6C-44C1-A774-5A567E88C6A9}"/>
    <cellStyle name="Input 4 2 2 23" xfId="33798" xr:uid="{C1899690-B809-4DAF-BEA4-0934584242B1}"/>
    <cellStyle name="Input 4 2 2 23 2" xfId="33799" xr:uid="{19AC4477-0009-447B-B302-5A0AE94F25FB}"/>
    <cellStyle name="Input 4 2 2 23 2 2" xfId="33800" xr:uid="{BA16AFE5-0862-4626-819E-C4E0A883A08B}"/>
    <cellStyle name="Input 4 2 2 23 2 3" xfId="33801" xr:uid="{8CD6C658-9F48-4899-A7BF-3ECFCDF85D13}"/>
    <cellStyle name="Input 4 2 2 23 2 4" xfId="33802" xr:uid="{E8037F8A-6AF6-4E19-BFD7-76B7ACDB2DA0}"/>
    <cellStyle name="Input 4 2 2 23 2 5" xfId="33803" xr:uid="{80ECDD96-6B44-4512-A48C-1A1A747A8218}"/>
    <cellStyle name="Input 4 2 2 23 2 6" xfId="33804" xr:uid="{77B22B6F-2064-4C47-A37F-F857C527508A}"/>
    <cellStyle name="Input 4 2 2 23 3" xfId="33805" xr:uid="{F09FEAC9-EDF2-4B9F-8694-70BC3B33ACD3}"/>
    <cellStyle name="Input 4 2 2 23 3 2" xfId="33806" xr:uid="{A76F99B9-3019-43B6-B209-10F94F3CDE84}"/>
    <cellStyle name="Input 4 2 2 23 3 3" xfId="33807" xr:uid="{977CD60A-AED1-4504-99A5-E6906023569B}"/>
    <cellStyle name="Input 4 2 2 23 4" xfId="33808" xr:uid="{65A2231B-5711-4782-9F44-5EF52BA0772B}"/>
    <cellStyle name="Input 4 2 2 23 4 2" xfId="33809" xr:uid="{C7B8755A-85BA-4C31-AB16-D0DCF8D5A51A}"/>
    <cellStyle name="Input 4 2 2 23 4 3" xfId="33810" xr:uid="{16120889-3A54-421E-AF72-5CFB8821D22F}"/>
    <cellStyle name="Input 4 2 2 23 5" xfId="33811" xr:uid="{B3F1B723-7411-42F9-9416-5068361E3996}"/>
    <cellStyle name="Input 4 2 2 23 5 2" xfId="33812" xr:uid="{1860C625-42CB-48EA-B810-312323BD7644}"/>
    <cellStyle name="Input 4 2 2 23 5 3" xfId="33813" xr:uid="{2AF6FE08-29C8-42EB-8E7F-CDC1B19C7321}"/>
    <cellStyle name="Input 4 2 2 23 6" xfId="33814" xr:uid="{69D1E8A9-9D68-4146-8E08-C13A28C3806A}"/>
    <cellStyle name="Input 4 2 2 23 6 2" xfId="33815" xr:uid="{BE80CA3D-0B06-439F-B6CE-B48A98C44F51}"/>
    <cellStyle name="Input 4 2 2 23 6 3" xfId="33816" xr:uid="{FF184CC9-253C-4E73-A108-1D718A6EEDAD}"/>
    <cellStyle name="Input 4 2 2 23 7" xfId="33817" xr:uid="{4912C78B-2B00-4FF4-A424-842DAA03B7B8}"/>
    <cellStyle name="Input 4 2 2 23 8" xfId="33818" xr:uid="{A962263E-8803-4582-AE0A-F8A01965FBB8}"/>
    <cellStyle name="Input 4 2 2 24" xfId="33819" xr:uid="{DC44E9D3-3AE4-4096-9528-9C6DD8053487}"/>
    <cellStyle name="Input 4 2 2 24 2" xfId="33820" xr:uid="{12186C4C-AD0B-4AF3-9154-D9B136E10B0F}"/>
    <cellStyle name="Input 4 2 2 24 2 2" xfId="33821" xr:uid="{1BC2DF04-FE33-4CBE-B226-E17C7E085DFD}"/>
    <cellStyle name="Input 4 2 2 24 2 3" xfId="33822" xr:uid="{2805E90D-7609-4DAA-9246-0BB025042FA4}"/>
    <cellStyle name="Input 4 2 2 24 2 4" xfId="33823" xr:uid="{A3076BDE-9320-4A13-AB89-650BA1AC0213}"/>
    <cellStyle name="Input 4 2 2 24 2 5" xfId="33824" xr:uid="{18A62189-FD38-42F2-BC13-2E41303DC9DE}"/>
    <cellStyle name="Input 4 2 2 24 2 6" xfId="33825" xr:uid="{B3CC39B0-E8D2-424E-902C-6D1A7E8FD6D8}"/>
    <cellStyle name="Input 4 2 2 24 3" xfId="33826" xr:uid="{6BC76A21-F250-43B8-A7E1-1633560EF8A9}"/>
    <cellStyle name="Input 4 2 2 24 3 2" xfId="33827" xr:uid="{5B83796D-65C6-4740-B263-233758A282D7}"/>
    <cellStyle name="Input 4 2 2 24 3 3" xfId="33828" xr:uid="{23C573A9-B16F-4122-8AA8-B62FA45F9C46}"/>
    <cellStyle name="Input 4 2 2 24 4" xfId="33829" xr:uid="{EE9C09B8-490A-49B8-B1BD-BEA67CE01AFC}"/>
    <cellStyle name="Input 4 2 2 24 4 2" xfId="33830" xr:uid="{90069D1A-9C7A-4E5D-802F-D10F1D17D4CB}"/>
    <cellStyle name="Input 4 2 2 24 4 3" xfId="33831" xr:uid="{F27B20BC-9CE4-43E2-9CD9-4C06A281C008}"/>
    <cellStyle name="Input 4 2 2 24 5" xfId="33832" xr:uid="{AF9561EA-478A-4EC7-8E67-E524CF05C325}"/>
    <cellStyle name="Input 4 2 2 24 5 2" xfId="33833" xr:uid="{0A9DD994-D694-40D7-BF04-0DDEA72F22F8}"/>
    <cellStyle name="Input 4 2 2 24 5 3" xfId="33834" xr:uid="{B8C61974-F8FB-4E8F-8ECB-37A47AB95519}"/>
    <cellStyle name="Input 4 2 2 24 6" xfId="33835" xr:uid="{4615A621-47D3-4EF2-95F4-ECE2E9F48C73}"/>
    <cellStyle name="Input 4 2 2 24 6 2" xfId="33836" xr:uid="{3E8B930A-D128-4DFF-92D8-A49AC0AA50CC}"/>
    <cellStyle name="Input 4 2 2 24 6 3" xfId="33837" xr:uid="{26815F06-6094-4E16-8FA3-85E505DDA537}"/>
    <cellStyle name="Input 4 2 2 24 7" xfId="33838" xr:uid="{4F29B7F8-1126-45E1-A462-A09739741F81}"/>
    <cellStyle name="Input 4 2 2 24 8" xfId="33839" xr:uid="{A315A779-667D-48BE-8423-4BDBAF3EA38C}"/>
    <cellStyle name="Input 4 2 2 25" xfId="33840" xr:uid="{24D64997-DB42-4065-B7ED-BF73C8C6EA23}"/>
    <cellStyle name="Input 4 2 2 25 2" xfId="33841" xr:uid="{A5DE51BC-B8A0-43B2-B85D-491F71423CFF}"/>
    <cellStyle name="Input 4 2 2 25 2 2" xfId="33842" xr:uid="{A7D9ACB9-04E1-4E76-8867-A2FFD2646690}"/>
    <cellStyle name="Input 4 2 2 25 2 3" xfId="33843" xr:uid="{6CBB2311-9C92-47BC-B531-73E68AC9C243}"/>
    <cellStyle name="Input 4 2 2 25 2 4" xfId="33844" xr:uid="{A1D60D3A-8F2A-4CEC-AFDB-5109994972C4}"/>
    <cellStyle name="Input 4 2 2 25 2 5" xfId="33845" xr:uid="{441182C2-A026-428A-A1FB-E286416A30AF}"/>
    <cellStyle name="Input 4 2 2 25 2 6" xfId="33846" xr:uid="{393D0B26-0010-4616-A1A1-E302CE944C5E}"/>
    <cellStyle name="Input 4 2 2 25 3" xfId="33847" xr:uid="{E3955D40-A058-445C-92CF-738DC46DC418}"/>
    <cellStyle name="Input 4 2 2 25 3 2" xfId="33848" xr:uid="{FD572235-512F-46FF-A341-39CF20C66CD2}"/>
    <cellStyle name="Input 4 2 2 25 3 3" xfId="33849" xr:uid="{4A3CFAFC-B44A-409E-8326-43EDF3086DE3}"/>
    <cellStyle name="Input 4 2 2 25 4" xfId="33850" xr:uid="{B31617B5-8746-4DDB-B961-D08EA371CCFA}"/>
    <cellStyle name="Input 4 2 2 25 4 2" xfId="33851" xr:uid="{BAAB5A23-3E14-49DA-9A1C-7437D100EE16}"/>
    <cellStyle name="Input 4 2 2 25 4 3" xfId="33852" xr:uid="{5CDB8E16-9D93-4B4E-ADC5-9BD3E111DF2E}"/>
    <cellStyle name="Input 4 2 2 25 5" xfId="33853" xr:uid="{C2727412-43FC-474D-845B-6B883DED4D89}"/>
    <cellStyle name="Input 4 2 2 25 5 2" xfId="33854" xr:uid="{59E9F406-9ED5-485B-A811-F820A06014FD}"/>
    <cellStyle name="Input 4 2 2 25 5 3" xfId="33855" xr:uid="{0810949C-7ABC-4186-BA64-6A4C82EE0D6A}"/>
    <cellStyle name="Input 4 2 2 25 6" xfId="33856" xr:uid="{649D7B51-806B-471D-995D-CC9BAFD532AD}"/>
    <cellStyle name="Input 4 2 2 25 6 2" xfId="33857" xr:uid="{00E6C11B-F4B0-4E37-8906-3CA29B645283}"/>
    <cellStyle name="Input 4 2 2 25 6 3" xfId="33858" xr:uid="{E0B14CE7-5BD1-4AA4-A006-B5D985C537C9}"/>
    <cellStyle name="Input 4 2 2 25 7" xfId="33859" xr:uid="{2B78FDEC-2E68-4095-B02D-5FE9CFB536B3}"/>
    <cellStyle name="Input 4 2 2 25 8" xfId="33860" xr:uid="{3EAF58FC-99E0-42AA-B754-D9C737D88306}"/>
    <cellStyle name="Input 4 2 2 26" xfId="33861" xr:uid="{6E819E33-0A6E-4E82-9C31-7F2FBCF41D05}"/>
    <cellStyle name="Input 4 2 2 26 2" xfId="33862" xr:uid="{B2707831-5531-4081-A67D-04E425AC1828}"/>
    <cellStyle name="Input 4 2 2 26 2 2" xfId="33863" xr:uid="{492CC1AA-CBD4-408B-8487-546CAEA8C880}"/>
    <cellStyle name="Input 4 2 2 26 2 3" xfId="33864" xr:uid="{C89BE960-D19D-45CA-A3D4-9AA0FCFCB3CF}"/>
    <cellStyle name="Input 4 2 2 26 2 4" xfId="33865" xr:uid="{F2519B2C-D094-4E02-B41C-7683180B9D67}"/>
    <cellStyle name="Input 4 2 2 26 2 5" xfId="33866" xr:uid="{F2F9C5FE-FFCC-488E-9BB1-F37593595CB3}"/>
    <cellStyle name="Input 4 2 2 26 2 6" xfId="33867" xr:uid="{5DE5662A-49B8-4A3F-9704-1858D5111E66}"/>
    <cellStyle name="Input 4 2 2 26 3" xfId="33868" xr:uid="{2BA7DAF9-B0B0-4F4C-854E-0139D9D0017B}"/>
    <cellStyle name="Input 4 2 2 26 3 2" xfId="33869" xr:uid="{672327E1-D385-4E08-BB7D-8F625BC8AD0B}"/>
    <cellStyle name="Input 4 2 2 26 3 3" xfId="33870" xr:uid="{7DAF4967-4E19-4F76-8FAB-12476EC4B274}"/>
    <cellStyle name="Input 4 2 2 26 4" xfId="33871" xr:uid="{C7BEF301-3A0D-4A7F-92AB-E3C550765CE5}"/>
    <cellStyle name="Input 4 2 2 26 4 2" xfId="33872" xr:uid="{5E7FFF41-0F3A-4AE7-BCDA-C5FFC71D8F90}"/>
    <cellStyle name="Input 4 2 2 26 4 3" xfId="33873" xr:uid="{63980373-0261-4813-8E29-163E105E836C}"/>
    <cellStyle name="Input 4 2 2 26 5" xfId="33874" xr:uid="{603D44A1-4427-4A03-9A71-7AFBEC4A8548}"/>
    <cellStyle name="Input 4 2 2 26 5 2" xfId="33875" xr:uid="{6C932EC6-AFE9-4E68-8799-290F629FBCC5}"/>
    <cellStyle name="Input 4 2 2 26 5 3" xfId="33876" xr:uid="{8FDCB8D1-ED01-4D8D-B2E6-E7AE53D2B603}"/>
    <cellStyle name="Input 4 2 2 26 6" xfId="33877" xr:uid="{531CC090-F92F-4D27-AE17-A95C955BBFFC}"/>
    <cellStyle name="Input 4 2 2 26 6 2" xfId="33878" xr:uid="{9D61E19D-BED8-4666-BF0D-DFD7AF443F47}"/>
    <cellStyle name="Input 4 2 2 26 6 3" xfId="33879" xr:uid="{1B0D77ED-3867-4B0A-937C-64AA30D20FA3}"/>
    <cellStyle name="Input 4 2 2 26 7" xfId="33880" xr:uid="{33AA9007-279E-482B-BFF0-7EB7A5718BF5}"/>
    <cellStyle name="Input 4 2 2 26 8" xfId="33881" xr:uid="{25B885EA-2CF3-40D2-B927-95B9C4296789}"/>
    <cellStyle name="Input 4 2 2 27" xfId="33882" xr:uid="{32DADD32-5FA5-42D2-B3C7-50C48FA3BA7D}"/>
    <cellStyle name="Input 4 2 2 27 2" xfId="33883" xr:uid="{0F568115-9D59-44C3-9C4E-F04455514985}"/>
    <cellStyle name="Input 4 2 2 27 2 2" xfId="33884" xr:uid="{48C5F4DC-BA4E-4E30-B445-8FBEFCA5D5F0}"/>
    <cellStyle name="Input 4 2 2 27 2 3" xfId="33885" xr:uid="{BA90C052-39EB-45C5-B3A1-41C66D4A5447}"/>
    <cellStyle name="Input 4 2 2 27 2 4" xfId="33886" xr:uid="{76FC7151-775A-4C88-AE01-6A5404C1848C}"/>
    <cellStyle name="Input 4 2 2 27 2 5" xfId="33887" xr:uid="{C6E30949-B6E1-47A2-B685-863AF9419434}"/>
    <cellStyle name="Input 4 2 2 27 2 6" xfId="33888" xr:uid="{F57EA031-F20E-481E-8940-0ED87608EE90}"/>
    <cellStyle name="Input 4 2 2 27 3" xfId="33889" xr:uid="{A547D0E1-14D5-44E4-A88C-09F0C4B1525D}"/>
    <cellStyle name="Input 4 2 2 27 3 2" xfId="33890" xr:uid="{B778A553-5ACE-4C71-8AA6-C3ECBDB7674F}"/>
    <cellStyle name="Input 4 2 2 27 3 3" xfId="33891" xr:uid="{A9F4D36E-A7DC-424A-9AAE-D31007FBCB6F}"/>
    <cellStyle name="Input 4 2 2 27 4" xfId="33892" xr:uid="{79270B25-E2A4-4D76-9941-CDC6BAC7FA59}"/>
    <cellStyle name="Input 4 2 2 27 4 2" xfId="33893" xr:uid="{42E508E1-F3ED-4918-8DB7-13752E4931B3}"/>
    <cellStyle name="Input 4 2 2 27 4 3" xfId="33894" xr:uid="{CEF5E961-1A14-45F9-82C8-AA3D70AC3876}"/>
    <cellStyle name="Input 4 2 2 27 5" xfId="33895" xr:uid="{D5EFFC87-7DFD-4921-8F67-822D78E72996}"/>
    <cellStyle name="Input 4 2 2 27 5 2" xfId="33896" xr:uid="{7E09D4D0-716B-484A-8173-FC2DCBF869D5}"/>
    <cellStyle name="Input 4 2 2 27 5 3" xfId="33897" xr:uid="{436C7821-7FF8-4809-9EEC-6C1B39C21AB1}"/>
    <cellStyle name="Input 4 2 2 27 6" xfId="33898" xr:uid="{BF10FEE1-87A4-4310-B114-507D279AD6FD}"/>
    <cellStyle name="Input 4 2 2 27 6 2" xfId="33899" xr:uid="{510A5873-1B5F-450F-90D2-E4A867B00A45}"/>
    <cellStyle name="Input 4 2 2 27 6 3" xfId="33900" xr:uid="{69BE1752-1FDB-4AB7-8635-AB12FCDDF4C8}"/>
    <cellStyle name="Input 4 2 2 27 7" xfId="33901" xr:uid="{CBF8A33C-123B-43B3-BDF8-4FEF39C57E9F}"/>
    <cellStyle name="Input 4 2 2 27 8" xfId="33902" xr:uid="{3BB57930-93BD-4C3D-87DB-96E5289707D1}"/>
    <cellStyle name="Input 4 2 2 28" xfId="33903" xr:uid="{5DA6E507-87C5-4D34-9FD9-C15E072A10F0}"/>
    <cellStyle name="Input 4 2 2 28 2" xfId="33904" xr:uid="{DFEA3A7A-9A93-4681-8A1F-348620D11D13}"/>
    <cellStyle name="Input 4 2 2 28 2 2" xfId="33905" xr:uid="{D4EAD848-CE8D-4E64-8C29-317F65E58BD4}"/>
    <cellStyle name="Input 4 2 2 28 2 3" xfId="33906" xr:uid="{F0FD1060-A869-473A-BC4F-E3C183929C91}"/>
    <cellStyle name="Input 4 2 2 28 2 4" xfId="33907" xr:uid="{30046E43-AE8B-4864-825D-660B897ACAD6}"/>
    <cellStyle name="Input 4 2 2 28 2 5" xfId="33908" xr:uid="{91DA8C66-6687-41FA-A0B6-0EFB7D6E74D6}"/>
    <cellStyle name="Input 4 2 2 28 2 6" xfId="33909" xr:uid="{951F2767-E4DF-476A-AECA-4F1A1FA1DF62}"/>
    <cellStyle name="Input 4 2 2 28 3" xfId="33910" xr:uid="{01EEC380-BF28-48F9-B613-9246EE18044F}"/>
    <cellStyle name="Input 4 2 2 28 3 2" xfId="33911" xr:uid="{57B9EE23-C00E-4D49-B05A-FD22A6E31E89}"/>
    <cellStyle name="Input 4 2 2 28 3 3" xfId="33912" xr:uid="{EF06F45C-A827-41BC-B3FB-8D6C3ABE44B7}"/>
    <cellStyle name="Input 4 2 2 28 4" xfId="33913" xr:uid="{4FC1DE72-8C9F-4A2F-8999-6003748D1564}"/>
    <cellStyle name="Input 4 2 2 28 4 2" xfId="33914" xr:uid="{0BDEBFCC-F411-4FC5-B4D7-00129925CCFF}"/>
    <cellStyle name="Input 4 2 2 28 4 3" xfId="33915" xr:uid="{3BD7BEBA-B34C-4644-870E-D03AC7980216}"/>
    <cellStyle name="Input 4 2 2 28 5" xfId="33916" xr:uid="{23BCF102-938A-4804-97D6-7C932CAF3939}"/>
    <cellStyle name="Input 4 2 2 28 5 2" xfId="33917" xr:uid="{44ACBCE3-19B3-4A2D-9856-A9E436DF5752}"/>
    <cellStyle name="Input 4 2 2 28 5 3" xfId="33918" xr:uid="{AA0B9812-7373-49ED-B7DA-930AF4688568}"/>
    <cellStyle name="Input 4 2 2 28 6" xfId="33919" xr:uid="{9799D94A-D5BA-4A16-AB4F-85A662F872CC}"/>
    <cellStyle name="Input 4 2 2 28 6 2" xfId="33920" xr:uid="{0BE134C9-D8F8-4717-92B9-02F05ADD70E3}"/>
    <cellStyle name="Input 4 2 2 28 6 3" xfId="33921" xr:uid="{67E5E34A-B890-4B0E-8E7A-E1A94797F5ED}"/>
    <cellStyle name="Input 4 2 2 28 7" xfId="33922" xr:uid="{3C16B21A-1CB5-4E54-92ED-477C53E70563}"/>
    <cellStyle name="Input 4 2 2 28 8" xfId="33923" xr:uid="{1004495C-749E-4A03-A7B1-2F9257BD841C}"/>
    <cellStyle name="Input 4 2 2 29" xfId="33924" xr:uid="{77182DC3-0670-4189-8055-52FC591D7602}"/>
    <cellStyle name="Input 4 2 2 29 2" xfId="33925" xr:uid="{64045FB5-5F93-445E-8957-68BCE2E6953E}"/>
    <cellStyle name="Input 4 2 2 29 2 2" xfId="33926" xr:uid="{FF4E80F2-3E4A-4B10-9885-ABFC3185E7F9}"/>
    <cellStyle name="Input 4 2 2 29 2 3" xfId="33927" xr:uid="{D0DBEA9C-740E-4891-AC28-F2FFD6B084AA}"/>
    <cellStyle name="Input 4 2 2 29 2 4" xfId="33928" xr:uid="{7A425051-FD90-418C-A0E8-A19A68FA2B59}"/>
    <cellStyle name="Input 4 2 2 29 2 5" xfId="33929" xr:uid="{1B3BA02B-977D-40A5-AA92-0CDF7FA26C80}"/>
    <cellStyle name="Input 4 2 2 29 2 6" xfId="33930" xr:uid="{711A43FD-1E29-4F1D-8881-02DEEADF924C}"/>
    <cellStyle name="Input 4 2 2 29 3" xfId="33931" xr:uid="{3311425B-12A4-49AF-AB3C-DD9709BFE923}"/>
    <cellStyle name="Input 4 2 2 29 3 2" xfId="33932" xr:uid="{001FEA40-5511-4338-97A9-A585F08860A1}"/>
    <cellStyle name="Input 4 2 2 29 3 3" xfId="33933" xr:uid="{CD93D011-2C8F-40FC-836A-0F7C8AE512F5}"/>
    <cellStyle name="Input 4 2 2 29 4" xfId="33934" xr:uid="{C5EE7C0E-0FAB-48A4-B139-9D22143E0A02}"/>
    <cellStyle name="Input 4 2 2 29 4 2" xfId="33935" xr:uid="{BBF02905-FAA5-4730-BB5B-4D0DAD78AF4F}"/>
    <cellStyle name="Input 4 2 2 29 4 3" xfId="33936" xr:uid="{D4919B5F-CF86-490F-8E16-45A2CDDC00D5}"/>
    <cellStyle name="Input 4 2 2 29 5" xfId="33937" xr:uid="{6E22B34C-EC67-406C-AAF1-E7B036EE13D6}"/>
    <cellStyle name="Input 4 2 2 29 5 2" xfId="33938" xr:uid="{0DAB7561-EEF7-40C1-8DAB-912CD70ED66E}"/>
    <cellStyle name="Input 4 2 2 29 5 3" xfId="33939" xr:uid="{A7074562-4AEE-40F7-8A5C-FA63C881F82C}"/>
    <cellStyle name="Input 4 2 2 29 6" xfId="33940" xr:uid="{2684098A-B2AE-4EE6-A07A-B5B2D6B13CB1}"/>
    <cellStyle name="Input 4 2 2 29 6 2" xfId="33941" xr:uid="{D1590329-78D7-408B-907C-01149CACABAD}"/>
    <cellStyle name="Input 4 2 2 29 6 3" xfId="33942" xr:uid="{46B25598-0EE1-4FF5-AED9-5D73143EA2A0}"/>
    <cellStyle name="Input 4 2 2 29 7" xfId="33943" xr:uid="{DD36DBDC-30D9-4F7B-AE28-22B3B392A6D1}"/>
    <cellStyle name="Input 4 2 2 29 8" xfId="33944" xr:uid="{56C7D06C-3532-479B-A9CC-9633ACFF0916}"/>
    <cellStyle name="Input 4 2 2 3" xfId="33945" xr:uid="{22B8CD1A-11DB-47E0-833F-B8D63BBC0825}"/>
    <cellStyle name="Input 4 2 2 3 2" xfId="33946" xr:uid="{4DA35BC2-4330-45E3-82BB-E12B6BDADCE5}"/>
    <cellStyle name="Input 4 2 2 3 2 2" xfId="33947" xr:uid="{34684740-94C5-4D5D-B9CE-C3FCFD15E33E}"/>
    <cellStyle name="Input 4 2 2 3 2 3" xfId="33948" xr:uid="{36B4E6DB-2139-478F-863A-D19B8DD6A807}"/>
    <cellStyle name="Input 4 2 2 3 2 4" xfId="33949" xr:uid="{2D5E9878-D7B1-44FF-8AE4-BB67C6A5F41B}"/>
    <cellStyle name="Input 4 2 2 3 2 5" xfId="33950" xr:uid="{4BD18798-8564-4A5C-B802-7AB7BEF37F8B}"/>
    <cellStyle name="Input 4 2 2 3 2 6" xfId="33951" xr:uid="{27F81953-FB7E-46AD-89C6-B5D414B60DAF}"/>
    <cellStyle name="Input 4 2 2 3 3" xfId="33952" xr:uid="{BA87DAC9-E012-4430-8C2C-FE82A89B00B5}"/>
    <cellStyle name="Input 4 2 2 3 3 2" xfId="33953" xr:uid="{8582FBD9-A62D-4B43-918F-51333688C739}"/>
    <cellStyle name="Input 4 2 2 3 3 3" xfId="33954" xr:uid="{58D8F735-40AE-4F01-BCC9-1191E4E68514}"/>
    <cellStyle name="Input 4 2 2 3 4" xfId="33955" xr:uid="{6CC0FB40-B905-4198-95F7-45A594484DE6}"/>
    <cellStyle name="Input 4 2 2 3 4 2" xfId="33956" xr:uid="{991DE330-FE68-4301-8BA8-1D9D5E127A0D}"/>
    <cellStyle name="Input 4 2 2 3 4 3" xfId="33957" xr:uid="{B095FF6A-B160-4D41-86B3-B2B20D42A62E}"/>
    <cellStyle name="Input 4 2 2 3 5" xfId="33958" xr:uid="{6AC9D0BC-E3B6-4EBF-8396-BD51FF7FDF13}"/>
    <cellStyle name="Input 4 2 2 3 5 2" xfId="33959" xr:uid="{E8F7F53B-90EE-498D-B7E6-B7545FD87E6A}"/>
    <cellStyle name="Input 4 2 2 3 5 3" xfId="33960" xr:uid="{E8FD8901-3297-4632-B722-AFA30B74669A}"/>
    <cellStyle name="Input 4 2 2 3 6" xfId="33961" xr:uid="{11EFB09E-9C66-440E-AEAE-F5A704EB809D}"/>
    <cellStyle name="Input 4 2 2 3 6 2" xfId="33962" xr:uid="{9A635F71-9D81-4CA3-8B9F-502D3510A313}"/>
    <cellStyle name="Input 4 2 2 3 6 3" xfId="33963" xr:uid="{4CE889A8-96DC-4CD8-9890-6789084B9535}"/>
    <cellStyle name="Input 4 2 2 3 7" xfId="33964" xr:uid="{BE332D50-F2FB-4E03-B7E5-EC97AE794E51}"/>
    <cellStyle name="Input 4 2 2 3 8" xfId="33965" xr:uid="{289501A2-24EA-414C-AAE4-EF1CC43B6128}"/>
    <cellStyle name="Input 4 2 2 30" xfId="33966" xr:uid="{69606C62-9B06-48B6-A033-82153655BD38}"/>
    <cellStyle name="Input 4 2 2 30 2" xfId="33967" xr:uid="{7F933D98-36FC-4104-B24E-AED5163905BA}"/>
    <cellStyle name="Input 4 2 2 30 2 2" xfId="33968" xr:uid="{B4A89A1D-341F-4B3A-87DA-F1C16A8158B7}"/>
    <cellStyle name="Input 4 2 2 30 2 3" xfId="33969" xr:uid="{A72158C5-1F48-4522-8C56-FB7C9DFF51E0}"/>
    <cellStyle name="Input 4 2 2 30 2 4" xfId="33970" xr:uid="{DDAE7722-214B-4013-97DD-10866DEB03C9}"/>
    <cellStyle name="Input 4 2 2 30 2 5" xfId="33971" xr:uid="{BED9FF3F-03F6-4F58-AE5B-CD8D431C8F5E}"/>
    <cellStyle name="Input 4 2 2 30 2 6" xfId="33972" xr:uid="{0A93BD54-5DE3-4D37-9A82-99E53449570A}"/>
    <cellStyle name="Input 4 2 2 30 3" xfId="33973" xr:uid="{F5803AF0-824D-441C-A824-04851CC1EB92}"/>
    <cellStyle name="Input 4 2 2 30 3 2" xfId="33974" xr:uid="{1DC8C8CC-9A35-44FE-8CEA-AED518A69AC3}"/>
    <cellStyle name="Input 4 2 2 30 3 3" xfId="33975" xr:uid="{BF06409E-1920-443A-9A85-8B7231B314CF}"/>
    <cellStyle name="Input 4 2 2 30 4" xfId="33976" xr:uid="{0475CD07-5168-47AC-AF9B-838D22D53797}"/>
    <cellStyle name="Input 4 2 2 30 4 2" xfId="33977" xr:uid="{8900E48B-AD9B-46DC-A287-184B1713E0B3}"/>
    <cellStyle name="Input 4 2 2 30 4 3" xfId="33978" xr:uid="{68A8D352-512A-4377-B303-46ADC1C5A9F5}"/>
    <cellStyle name="Input 4 2 2 30 5" xfId="33979" xr:uid="{FF2C65D1-B04A-4494-85FE-E55277AC0FC2}"/>
    <cellStyle name="Input 4 2 2 30 5 2" xfId="33980" xr:uid="{715241C1-BE97-43C7-829E-A223275FBDC0}"/>
    <cellStyle name="Input 4 2 2 30 5 3" xfId="33981" xr:uid="{458D2C4C-02B4-43BB-9340-3CBAE54296A6}"/>
    <cellStyle name="Input 4 2 2 30 6" xfId="33982" xr:uid="{34996DFF-EFA3-419F-A245-8AA9D20A9722}"/>
    <cellStyle name="Input 4 2 2 30 6 2" xfId="33983" xr:uid="{7626C10D-B503-4F68-AA11-47A64D3A1EA2}"/>
    <cellStyle name="Input 4 2 2 30 6 3" xfId="33984" xr:uid="{0C182F31-F95C-4F32-98FD-CDD1F11D6ECC}"/>
    <cellStyle name="Input 4 2 2 30 7" xfId="33985" xr:uid="{EDA363F0-A73C-40C6-9E2C-2A38EA1CAB7C}"/>
    <cellStyle name="Input 4 2 2 30 8" xfId="33986" xr:uid="{4950CAA9-FF00-4B5D-A95F-E5BD88B8F3CF}"/>
    <cellStyle name="Input 4 2 2 31" xfId="33987" xr:uid="{2B8753A7-D34E-4558-ACF3-B8B6D8BEBA0F}"/>
    <cellStyle name="Input 4 2 2 31 2" xfId="33988" xr:uid="{7A3E31D1-56DB-47CA-AD48-67C673812004}"/>
    <cellStyle name="Input 4 2 2 31 2 2" xfId="33989" xr:uid="{BD00C050-BF79-4D8C-ACD4-6C1D595ED251}"/>
    <cellStyle name="Input 4 2 2 31 2 3" xfId="33990" xr:uid="{01DA30EC-1947-4454-AC8B-A4C5611CE948}"/>
    <cellStyle name="Input 4 2 2 31 2 4" xfId="33991" xr:uid="{D078C18A-A313-44D5-9EBF-861BB651C0DF}"/>
    <cellStyle name="Input 4 2 2 31 2 5" xfId="33992" xr:uid="{58F55C8F-06D3-4412-872B-F9AD6A9D6720}"/>
    <cellStyle name="Input 4 2 2 31 2 6" xfId="33993" xr:uid="{AC772D95-A375-457F-894A-0AB43986CC81}"/>
    <cellStyle name="Input 4 2 2 31 3" xfId="33994" xr:uid="{0EC790A7-3FDD-4047-8602-B3271823BA8D}"/>
    <cellStyle name="Input 4 2 2 31 3 2" xfId="33995" xr:uid="{D0F5DEAE-8187-4F26-8BBF-0B65D547D935}"/>
    <cellStyle name="Input 4 2 2 31 3 3" xfId="33996" xr:uid="{A10A656A-5C65-46F3-AE5A-FF0CA5833C23}"/>
    <cellStyle name="Input 4 2 2 31 4" xfId="33997" xr:uid="{F4EB9B8B-56D6-4CD1-8815-009F2EA9F37D}"/>
    <cellStyle name="Input 4 2 2 31 4 2" xfId="33998" xr:uid="{3424A27C-3FFC-4338-B690-99302056B8CB}"/>
    <cellStyle name="Input 4 2 2 31 4 3" xfId="33999" xr:uid="{35ADCA8E-E389-4DA6-8766-CD36EF06F291}"/>
    <cellStyle name="Input 4 2 2 31 5" xfId="34000" xr:uid="{63FEF42E-3B05-4573-A2A3-4E1F991B54C5}"/>
    <cellStyle name="Input 4 2 2 31 5 2" xfId="34001" xr:uid="{04FBE0C2-A74C-4C52-9952-721950194EBA}"/>
    <cellStyle name="Input 4 2 2 31 5 3" xfId="34002" xr:uid="{C7549430-389A-4434-8797-BB192C25598C}"/>
    <cellStyle name="Input 4 2 2 31 6" xfId="34003" xr:uid="{68B16B1E-25ED-4E21-84D1-B18E2B98C0F0}"/>
    <cellStyle name="Input 4 2 2 31 6 2" xfId="34004" xr:uid="{21087E05-EAC5-4FF1-9AEC-42855D7AFDBA}"/>
    <cellStyle name="Input 4 2 2 31 6 3" xfId="34005" xr:uid="{00108BAA-E79F-4754-9980-F13B805DDF87}"/>
    <cellStyle name="Input 4 2 2 31 7" xfId="34006" xr:uid="{59B1CA28-EAD5-4164-9FF2-1B7681A589CF}"/>
    <cellStyle name="Input 4 2 2 31 8" xfId="34007" xr:uid="{3915BF44-A624-4FAF-A660-528DE38BB470}"/>
    <cellStyle name="Input 4 2 2 32" xfId="34008" xr:uid="{9E7F4F2C-8485-473E-A629-00BCE13CD955}"/>
    <cellStyle name="Input 4 2 2 32 2" xfId="34009" xr:uid="{B19C48A2-B22B-4079-BC15-5360B13AB23F}"/>
    <cellStyle name="Input 4 2 2 32 2 2" xfId="34010" xr:uid="{DA57FC88-EE8B-4A0C-800E-33B20CD34E54}"/>
    <cellStyle name="Input 4 2 2 32 2 3" xfId="34011" xr:uid="{C2700FB6-9A19-4DCF-931F-1A37B6BAAF92}"/>
    <cellStyle name="Input 4 2 2 32 2 4" xfId="34012" xr:uid="{D10E07CE-F667-46A0-A90F-FEFC6F9F74E6}"/>
    <cellStyle name="Input 4 2 2 32 2 5" xfId="34013" xr:uid="{8CC3C0F3-EB14-4165-8095-60B573806790}"/>
    <cellStyle name="Input 4 2 2 32 2 6" xfId="34014" xr:uid="{97BCE655-7439-4FD7-9102-A62E817475BD}"/>
    <cellStyle name="Input 4 2 2 32 3" xfId="34015" xr:uid="{1E6CD193-B3EF-495A-A24C-E763AA210EBA}"/>
    <cellStyle name="Input 4 2 2 32 3 2" xfId="34016" xr:uid="{01429147-54E9-4F0F-B100-930C43E3FEC3}"/>
    <cellStyle name="Input 4 2 2 32 3 3" xfId="34017" xr:uid="{5FE62DC1-9249-4953-8753-96728D3964CB}"/>
    <cellStyle name="Input 4 2 2 32 4" xfId="34018" xr:uid="{D9353D9B-252B-44FC-9D15-4D7D45BDC0DA}"/>
    <cellStyle name="Input 4 2 2 32 4 2" xfId="34019" xr:uid="{6FB42F40-8876-434E-BA0A-D52FDA5B6857}"/>
    <cellStyle name="Input 4 2 2 32 4 3" xfId="34020" xr:uid="{F9EB94AB-C211-4B83-94DA-D6F45422787D}"/>
    <cellStyle name="Input 4 2 2 32 5" xfId="34021" xr:uid="{E0E9EE58-7A59-4730-A880-C235978648DD}"/>
    <cellStyle name="Input 4 2 2 32 5 2" xfId="34022" xr:uid="{1C5FE617-3B70-4083-8098-B326D8B18D99}"/>
    <cellStyle name="Input 4 2 2 32 5 3" xfId="34023" xr:uid="{E5B18651-91D4-4F25-9022-026AB2251992}"/>
    <cellStyle name="Input 4 2 2 32 6" xfId="34024" xr:uid="{028E982F-BACC-4E98-8371-EB43EAFD9E55}"/>
    <cellStyle name="Input 4 2 2 32 6 2" xfId="34025" xr:uid="{7732D4D2-1781-4730-BE86-DA884FAF8B5B}"/>
    <cellStyle name="Input 4 2 2 32 6 3" xfId="34026" xr:uid="{81D591BC-B271-4DCF-AB07-5243E096C6A5}"/>
    <cellStyle name="Input 4 2 2 32 7" xfId="34027" xr:uid="{FA906ED3-79A8-472E-85D3-6AFD41674B59}"/>
    <cellStyle name="Input 4 2 2 32 8" xfId="34028" xr:uid="{D23BBB8A-C822-4FD4-9DE9-7438A68A5379}"/>
    <cellStyle name="Input 4 2 2 33" xfId="34029" xr:uid="{51EDE417-8B26-4ABA-9C5C-27A9B151C503}"/>
    <cellStyle name="Input 4 2 2 33 2" xfId="34030" xr:uid="{2D551980-961B-4D7E-B388-68FAA998613F}"/>
    <cellStyle name="Input 4 2 2 33 2 2" xfId="34031" xr:uid="{B18F2058-A381-46B1-A8E6-BA6F0590D869}"/>
    <cellStyle name="Input 4 2 2 33 2 3" xfId="34032" xr:uid="{E1B99481-6668-4F51-9914-657181D9AB5F}"/>
    <cellStyle name="Input 4 2 2 33 2 4" xfId="34033" xr:uid="{8411C192-C3D0-41E1-A34D-73F92ED26250}"/>
    <cellStyle name="Input 4 2 2 33 2 5" xfId="34034" xr:uid="{5435A20C-124F-47BF-A475-6AF72FF69E82}"/>
    <cellStyle name="Input 4 2 2 33 2 6" xfId="34035" xr:uid="{A40C2BF4-FBA3-4A27-A5CF-73C3210444D9}"/>
    <cellStyle name="Input 4 2 2 33 3" xfId="34036" xr:uid="{4E785A8E-F822-4FAC-9C9F-5D8EEAE06DA5}"/>
    <cellStyle name="Input 4 2 2 33 3 2" xfId="34037" xr:uid="{0E1C5B13-7AC7-4568-ABD7-A7329739DBA2}"/>
    <cellStyle name="Input 4 2 2 33 3 3" xfId="34038" xr:uid="{8E36093E-602A-40FF-8D21-8EFD56A278B2}"/>
    <cellStyle name="Input 4 2 2 33 4" xfId="34039" xr:uid="{BF3F6AF2-6ACC-4A72-BEC5-B7AAF9EED931}"/>
    <cellStyle name="Input 4 2 2 33 4 2" xfId="34040" xr:uid="{29A8FF41-3A23-485D-AE39-E88CBE4EEF9A}"/>
    <cellStyle name="Input 4 2 2 33 4 3" xfId="34041" xr:uid="{A7840D63-A2CC-4065-B779-AFE5456F4DD2}"/>
    <cellStyle name="Input 4 2 2 33 5" xfId="34042" xr:uid="{A2E11D70-BF8A-4C15-A593-B11580079D07}"/>
    <cellStyle name="Input 4 2 2 33 5 2" xfId="34043" xr:uid="{BBF61042-092C-4267-A5CE-C12619DE352F}"/>
    <cellStyle name="Input 4 2 2 33 5 3" xfId="34044" xr:uid="{AF9E1B1F-5BBF-4642-8C0F-AFF1E80E7C23}"/>
    <cellStyle name="Input 4 2 2 33 6" xfId="34045" xr:uid="{C8ACF6C4-9D1F-47A4-AFB6-0B33ECA19495}"/>
    <cellStyle name="Input 4 2 2 33 6 2" xfId="34046" xr:uid="{F0D26001-544B-4A04-8A59-00A88676D810}"/>
    <cellStyle name="Input 4 2 2 33 6 3" xfId="34047" xr:uid="{C073F39C-B02C-439D-AA32-77FB2FC909AE}"/>
    <cellStyle name="Input 4 2 2 33 7" xfId="34048" xr:uid="{3C3D9B72-B32D-42B2-9AAA-0177634C3538}"/>
    <cellStyle name="Input 4 2 2 33 8" xfId="34049" xr:uid="{06EBB9A7-76FA-4C1A-BDAE-3E845F3E42B1}"/>
    <cellStyle name="Input 4 2 2 34" xfId="34050" xr:uid="{A2554F24-7DD5-4ADA-9D76-1E03B7EFB90E}"/>
    <cellStyle name="Input 4 2 2 34 2" xfId="34051" xr:uid="{F05DA681-A8BF-48F2-855A-D656C1527351}"/>
    <cellStyle name="Input 4 2 2 34 2 2" xfId="34052" xr:uid="{22A63D0F-F11C-4BB7-94FF-CBF98F8D198D}"/>
    <cellStyle name="Input 4 2 2 34 2 3" xfId="34053" xr:uid="{C337BD82-7C54-48E5-91FA-F24CD64705F1}"/>
    <cellStyle name="Input 4 2 2 34 2 4" xfId="34054" xr:uid="{31B44120-0190-486A-AC4E-ACCBFDB06AE8}"/>
    <cellStyle name="Input 4 2 2 34 2 5" xfId="34055" xr:uid="{01F72F5E-91F3-4F3E-BB30-D91FA4AB1103}"/>
    <cellStyle name="Input 4 2 2 34 2 6" xfId="34056" xr:uid="{144D55B3-BA93-4603-904B-C63FB446FD58}"/>
    <cellStyle name="Input 4 2 2 34 3" xfId="34057" xr:uid="{C4E98779-6159-4B2B-8F3F-2733733EF061}"/>
    <cellStyle name="Input 4 2 2 34 3 2" xfId="34058" xr:uid="{A64D7EFF-D5DF-4E02-A8EE-82992C3B46CC}"/>
    <cellStyle name="Input 4 2 2 34 3 3" xfId="34059" xr:uid="{380EA493-CE3D-43F9-B8DC-8268D8D496FA}"/>
    <cellStyle name="Input 4 2 2 34 4" xfId="34060" xr:uid="{CE034EF2-34BA-4AA7-897E-B3C3694DF233}"/>
    <cellStyle name="Input 4 2 2 34 4 2" xfId="34061" xr:uid="{34D206D8-995C-4727-8D20-95E0C5C53F6D}"/>
    <cellStyle name="Input 4 2 2 34 4 3" xfId="34062" xr:uid="{73E161AC-2E0A-434C-A748-863B3A3C2C08}"/>
    <cellStyle name="Input 4 2 2 34 5" xfId="34063" xr:uid="{AC4D2AF1-29DA-4613-B45E-EE9F6736D5A9}"/>
    <cellStyle name="Input 4 2 2 34 5 2" xfId="34064" xr:uid="{C2671A2A-417B-40BC-8FB1-1C9DDAA6D1F6}"/>
    <cellStyle name="Input 4 2 2 34 5 3" xfId="34065" xr:uid="{6241E128-B6FD-4B10-987C-55FF0AEB5D7D}"/>
    <cellStyle name="Input 4 2 2 34 6" xfId="34066" xr:uid="{6775E6FB-B87D-46FC-B1EA-0E919F6FB44B}"/>
    <cellStyle name="Input 4 2 2 34 6 2" xfId="34067" xr:uid="{E9E93655-59DB-4009-83CF-EE9AA3727B3E}"/>
    <cellStyle name="Input 4 2 2 34 6 3" xfId="34068" xr:uid="{DB50F60A-DB92-4A3B-BCBF-18EC2B8F2E99}"/>
    <cellStyle name="Input 4 2 2 34 7" xfId="34069" xr:uid="{C6A0471B-961B-471F-8A67-24CC54C55619}"/>
    <cellStyle name="Input 4 2 2 34 8" xfId="34070" xr:uid="{A8579472-E56C-4141-AF09-C2F9A1E1C15D}"/>
    <cellStyle name="Input 4 2 2 35" xfId="34071" xr:uid="{6485024D-47B4-4205-A8C2-4A8ABFB0D2BC}"/>
    <cellStyle name="Input 4 2 2 35 2" xfId="34072" xr:uid="{4D66E141-253B-4117-A710-D3AF90FA20F5}"/>
    <cellStyle name="Input 4 2 2 35 3" xfId="34073" xr:uid="{CD2345E0-39DA-46EC-910C-046A9C13AA4E}"/>
    <cellStyle name="Input 4 2 2 35 4" xfId="34074" xr:uid="{D8077785-6926-4509-A70E-319CB57347CA}"/>
    <cellStyle name="Input 4 2 2 35 5" xfId="34075" xr:uid="{36DFDF75-B7E6-4908-8BFC-6A7E50C07BB2}"/>
    <cellStyle name="Input 4 2 2 35 6" xfId="34076" xr:uid="{CEB42FB8-42B4-4FEB-BD5E-72501B64C253}"/>
    <cellStyle name="Input 4 2 2 36" xfId="34077" xr:uid="{885EDD20-BE43-4298-9EA7-18DC457CF49A}"/>
    <cellStyle name="Input 4 2 2 36 2" xfId="34078" xr:uid="{BED5353B-FA00-4A4B-A577-E17099A4AC61}"/>
    <cellStyle name="Input 4 2 2 36 3" xfId="34079" xr:uid="{A61A5E81-9906-4471-975F-018AE1BF99A6}"/>
    <cellStyle name="Input 4 2 2 37" xfId="34080" xr:uid="{744ADA58-B44D-49FA-97F9-95C3C9774D15}"/>
    <cellStyle name="Input 4 2 2 37 2" xfId="34081" xr:uid="{DC36ECDA-C609-4FBF-B765-533E79BC3491}"/>
    <cellStyle name="Input 4 2 2 37 3" xfId="34082" xr:uid="{90030084-4D3B-4F67-821D-538C39987523}"/>
    <cellStyle name="Input 4 2 2 38" xfId="34083" xr:uid="{7268189C-A138-4AA1-BD6A-774751152D01}"/>
    <cellStyle name="Input 4 2 2 38 2" xfId="34084" xr:uid="{F1BD31EF-76CB-47DF-8CED-C45F232876C3}"/>
    <cellStyle name="Input 4 2 2 38 3" xfId="34085" xr:uid="{5E0CAE09-90ED-443F-91FF-8611562C0ABE}"/>
    <cellStyle name="Input 4 2 2 39" xfId="34086" xr:uid="{F8B09EDB-C586-4F8D-A1FD-9CC9D31DF3A4}"/>
    <cellStyle name="Input 4 2 2 39 2" xfId="34087" xr:uid="{9AE7DAD6-22B4-4F52-AFEF-A3EEB299919D}"/>
    <cellStyle name="Input 4 2 2 39 3" xfId="34088" xr:uid="{3010EF58-5A5D-4492-BC42-2205748A0B45}"/>
    <cellStyle name="Input 4 2 2 4" xfId="34089" xr:uid="{20548159-76A4-47F9-9651-F7924ABFD0B7}"/>
    <cellStyle name="Input 4 2 2 4 2" xfId="34090" xr:uid="{AB942A4B-B996-49E1-B2DF-EA97BC6CFF9D}"/>
    <cellStyle name="Input 4 2 2 4 2 2" xfId="34091" xr:uid="{85080F1B-E41A-4532-9663-40CE35977AA7}"/>
    <cellStyle name="Input 4 2 2 4 2 3" xfId="34092" xr:uid="{4D82FD09-BFA2-40D4-8035-DE9551FFECE2}"/>
    <cellStyle name="Input 4 2 2 4 2 4" xfId="34093" xr:uid="{591F47D1-B842-4682-AEFD-BB350A372FA4}"/>
    <cellStyle name="Input 4 2 2 4 2 5" xfId="34094" xr:uid="{AA100184-FA74-4C92-B004-36898DFB6145}"/>
    <cellStyle name="Input 4 2 2 4 2 6" xfId="34095" xr:uid="{EE3342CE-D7B0-4211-BCCE-84F4D3A38AA8}"/>
    <cellStyle name="Input 4 2 2 4 3" xfId="34096" xr:uid="{9856E1BF-D05C-4992-9AD6-9ECEE88DFB59}"/>
    <cellStyle name="Input 4 2 2 4 3 2" xfId="34097" xr:uid="{8DA921BB-B0A9-414E-AC45-B91665F47D32}"/>
    <cellStyle name="Input 4 2 2 4 3 3" xfId="34098" xr:uid="{01EB16F5-C354-4367-8686-CE32DC845918}"/>
    <cellStyle name="Input 4 2 2 4 4" xfId="34099" xr:uid="{8D09E3E4-02E5-436E-B72B-9EA222AA8345}"/>
    <cellStyle name="Input 4 2 2 4 4 2" xfId="34100" xr:uid="{710F693F-0A86-49BD-9F81-802696232D6C}"/>
    <cellStyle name="Input 4 2 2 4 4 3" xfId="34101" xr:uid="{F5603B5C-3A65-4515-B64B-9C9A450A735E}"/>
    <cellStyle name="Input 4 2 2 4 5" xfId="34102" xr:uid="{D77DFB5A-331B-4407-8DC8-738464738CBB}"/>
    <cellStyle name="Input 4 2 2 4 5 2" xfId="34103" xr:uid="{D1353B4E-43F9-447B-9FB8-2DF5990FC247}"/>
    <cellStyle name="Input 4 2 2 4 5 3" xfId="34104" xr:uid="{73EE50DC-7A53-4D82-A90B-387A94EEBDF8}"/>
    <cellStyle name="Input 4 2 2 4 6" xfId="34105" xr:uid="{BA2EFD29-9859-4012-97D1-999A05C56266}"/>
    <cellStyle name="Input 4 2 2 4 6 2" xfId="34106" xr:uid="{95F8B3DB-1696-45E8-B221-EBF9359D3450}"/>
    <cellStyle name="Input 4 2 2 4 6 3" xfId="34107" xr:uid="{90DD464A-5241-4CC7-986F-8F717E3597DC}"/>
    <cellStyle name="Input 4 2 2 4 7" xfId="34108" xr:uid="{0F46334B-7793-4141-99FF-5E6D728ADE3F}"/>
    <cellStyle name="Input 4 2 2 4 8" xfId="34109" xr:uid="{4C0D09CB-CB6C-4B8C-B74F-B6285BA651B2}"/>
    <cellStyle name="Input 4 2 2 40" xfId="34110" xr:uid="{FC27D389-A8EF-4B4B-9FC3-AC573866F401}"/>
    <cellStyle name="Input 4 2 2 41" xfId="34111" xr:uid="{C451BFF2-9441-41C7-ADC8-66869D897C0B}"/>
    <cellStyle name="Input 4 2 2 5" xfId="34112" xr:uid="{6D4B6D52-7B19-41B7-BC41-B75FFB66599D}"/>
    <cellStyle name="Input 4 2 2 5 2" xfId="34113" xr:uid="{63984E2B-CECD-4701-8EDB-BDF4B1849B9A}"/>
    <cellStyle name="Input 4 2 2 5 2 2" xfId="34114" xr:uid="{B050B68C-0D78-4B26-9A82-331A2894F93B}"/>
    <cellStyle name="Input 4 2 2 5 2 3" xfId="34115" xr:uid="{81AA4786-69CE-49F0-9013-F23D038A949C}"/>
    <cellStyle name="Input 4 2 2 5 2 4" xfId="34116" xr:uid="{D785AB21-77CB-4FDB-9E54-C30BA0ADB6F8}"/>
    <cellStyle name="Input 4 2 2 5 2 5" xfId="34117" xr:uid="{618B5C38-DB92-41CA-97FE-50EA6AAA1DD4}"/>
    <cellStyle name="Input 4 2 2 5 2 6" xfId="34118" xr:uid="{D3C56C6F-6FC1-43E1-A7E6-9A17E2473C0E}"/>
    <cellStyle name="Input 4 2 2 5 3" xfId="34119" xr:uid="{C8A86EDD-D7DD-4C2E-88CD-0AB5BAF8F944}"/>
    <cellStyle name="Input 4 2 2 5 3 2" xfId="34120" xr:uid="{A2ED67E6-1158-43E6-9039-DD04F2A736E9}"/>
    <cellStyle name="Input 4 2 2 5 3 3" xfId="34121" xr:uid="{7B92F45E-3CC4-4232-82E3-6C2E843DB512}"/>
    <cellStyle name="Input 4 2 2 5 4" xfId="34122" xr:uid="{27D5881B-E293-46FF-8965-777CA3E692CE}"/>
    <cellStyle name="Input 4 2 2 5 4 2" xfId="34123" xr:uid="{6E37D10F-77A5-49EE-9C00-D5C168F44FBF}"/>
    <cellStyle name="Input 4 2 2 5 4 3" xfId="34124" xr:uid="{524E77C6-1BE2-455D-B478-1186C6587293}"/>
    <cellStyle name="Input 4 2 2 5 5" xfId="34125" xr:uid="{E15EC416-C2C7-4F64-A612-6D17DEB630E1}"/>
    <cellStyle name="Input 4 2 2 5 5 2" xfId="34126" xr:uid="{429DEA44-AACB-48DF-BCA4-1B3E4AF07602}"/>
    <cellStyle name="Input 4 2 2 5 5 3" xfId="34127" xr:uid="{212CF326-AC78-4E2B-9957-EF6EA9BFD86A}"/>
    <cellStyle name="Input 4 2 2 5 6" xfId="34128" xr:uid="{4D97165C-6B3D-4DC0-B9DA-9D490765851C}"/>
    <cellStyle name="Input 4 2 2 5 6 2" xfId="34129" xr:uid="{65659561-51D1-4A87-B86B-DD8998B52985}"/>
    <cellStyle name="Input 4 2 2 5 6 3" xfId="34130" xr:uid="{1CE38662-7E56-46AA-86F6-80BC98F2902B}"/>
    <cellStyle name="Input 4 2 2 5 7" xfId="34131" xr:uid="{7A47307F-B9A8-466B-AB65-D93819EF7F2A}"/>
    <cellStyle name="Input 4 2 2 5 8" xfId="34132" xr:uid="{42FE2E4C-8964-4A39-B75C-2C337CC51E73}"/>
    <cellStyle name="Input 4 2 2 6" xfId="34133" xr:uid="{FD301B3C-2C4C-4D89-A92C-2556B8ED3356}"/>
    <cellStyle name="Input 4 2 2 6 2" xfId="34134" xr:uid="{4F98897B-9DB9-4017-9DBB-235445C9E6C9}"/>
    <cellStyle name="Input 4 2 2 6 2 2" xfId="34135" xr:uid="{12F9515A-B753-4F09-9EBB-30A4C5159119}"/>
    <cellStyle name="Input 4 2 2 6 2 3" xfId="34136" xr:uid="{3EB1110C-C6CA-45D9-9BB0-7DC645F83A9A}"/>
    <cellStyle name="Input 4 2 2 6 2 4" xfId="34137" xr:uid="{381587C0-56DE-47C3-9481-1D3C705A1C8C}"/>
    <cellStyle name="Input 4 2 2 6 2 5" xfId="34138" xr:uid="{74DF0C46-2801-4C06-A969-D933BE7FAF2E}"/>
    <cellStyle name="Input 4 2 2 6 2 6" xfId="34139" xr:uid="{829928D9-57EB-4385-B2BE-BBF196755D23}"/>
    <cellStyle name="Input 4 2 2 6 3" xfId="34140" xr:uid="{53D1FDDC-087C-411A-BE0E-270DADFB3709}"/>
    <cellStyle name="Input 4 2 2 6 3 2" xfId="34141" xr:uid="{07E334B2-599C-4FC0-AC12-15812D2C18C3}"/>
    <cellStyle name="Input 4 2 2 6 3 3" xfId="34142" xr:uid="{1FAA8FA8-7E49-4A3C-B24B-4ADFB548AA42}"/>
    <cellStyle name="Input 4 2 2 6 4" xfId="34143" xr:uid="{A30BD0CC-B195-4A1E-A934-5A3627BBBAEA}"/>
    <cellStyle name="Input 4 2 2 6 4 2" xfId="34144" xr:uid="{BE38A3AD-C115-41DC-80F0-AA1ADA19BDDB}"/>
    <cellStyle name="Input 4 2 2 6 4 3" xfId="34145" xr:uid="{605485DE-B957-4106-95E6-33C2DB3B3F5B}"/>
    <cellStyle name="Input 4 2 2 6 5" xfId="34146" xr:uid="{90B13D17-07C7-4C80-9FAF-65FBDD315E94}"/>
    <cellStyle name="Input 4 2 2 6 5 2" xfId="34147" xr:uid="{770046FB-232D-48B8-9863-FCECBD5A0D65}"/>
    <cellStyle name="Input 4 2 2 6 5 3" xfId="34148" xr:uid="{FC9583B4-0D25-4653-BD78-2C8D92DCA14F}"/>
    <cellStyle name="Input 4 2 2 6 6" xfId="34149" xr:uid="{6D3D607E-FB9B-4FE2-82E7-445843E9237B}"/>
    <cellStyle name="Input 4 2 2 6 6 2" xfId="34150" xr:uid="{4EC9309E-7A02-4366-B465-349BFEA18012}"/>
    <cellStyle name="Input 4 2 2 6 6 3" xfId="34151" xr:uid="{5B006333-891D-4B75-85F7-623C9685B523}"/>
    <cellStyle name="Input 4 2 2 6 7" xfId="34152" xr:uid="{DF576C9A-FC8E-47E5-84BB-11B14BBD1495}"/>
    <cellStyle name="Input 4 2 2 6 8" xfId="34153" xr:uid="{5C9708E0-BE41-41EE-ADE7-6C32FA889CD6}"/>
    <cellStyle name="Input 4 2 2 7" xfId="34154" xr:uid="{05B21B1E-3C1D-4419-AEAB-FAF662343FA4}"/>
    <cellStyle name="Input 4 2 2 7 2" xfId="34155" xr:uid="{811D0DAD-A1F6-4637-ACED-F81C887E06B5}"/>
    <cellStyle name="Input 4 2 2 7 2 2" xfId="34156" xr:uid="{686F33EA-94DC-4516-B981-D290D98D6112}"/>
    <cellStyle name="Input 4 2 2 7 2 3" xfId="34157" xr:uid="{B8118950-0B24-47BF-A66B-8C3B0562F1B2}"/>
    <cellStyle name="Input 4 2 2 7 2 4" xfId="34158" xr:uid="{0F1F7636-1F04-4171-8965-7F1D822B2F39}"/>
    <cellStyle name="Input 4 2 2 7 2 5" xfId="34159" xr:uid="{D1C167C2-7C07-4194-9D8E-A274361201E9}"/>
    <cellStyle name="Input 4 2 2 7 2 6" xfId="34160" xr:uid="{564E9BC2-FE93-4347-8373-0D60F6C903E8}"/>
    <cellStyle name="Input 4 2 2 7 3" xfId="34161" xr:uid="{2E42D73C-CC32-45A0-8333-6DF3A760D838}"/>
    <cellStyle name="Input 4 2 2 7 3 2" xfId="34162" xr:uid="{BE30F797-2D84-4B13-BA29-1604C8B595C7}"/>
    <cellStyle name="Input 4 2 2 7 3 3" xfId="34163" xr:uid="{3B0C2CCC-368C-47AC-85C7-5608F239B765}"/>
    <cellStyle name="Input 4 2 2 7 4" xfId="34164" xr:uid="{A724CAB1-69EB-4A0B-9E84-63F641B2E259}"/>
    <cellStyle name="Input 4 2 2 7 4 2" xfId="34165" xr:uid="{67FF83E5-54E2-4A35-81D4-3051E6BB40DA}"/>
    <cellStyle name="Input 4 2 2 7 4 3" xfId="34166" xr:uid="{3854CB1F-0E4F-469F-BA13-77E7CA2142FA}"/>
    <cellStyle name="Input 4 2 2 7 5" xfId="34167" xr:uid="{DD12FCC8-60C9-4F85-9448-C979A0250515}"/>
    <cellStyle name="Input 4 2 2 7 5 2" xfId="34168" xr:uid="{DC492A4A-077F-4835-8ED0-763AD193BB3B}"/>
    <cellStyle name="Input 4 2 2 7 5 3" xfId="34169" xr:uid="{B8B57C53-8A9A-4C59-AC46-E302F998DE46}"/>
    <cellStyle name="Input 4 2 2 7 6" xfId="34170" xr:uid="{3AC5290B-8267-4ECD-8124-C12B27C359AC}"/>
    <cellStyle name="Input 4 2 2 7 6 2" xfId="34171" xr:uid="{39CCD6EB-9920-48D4-94DA-DEDA807A5C70}"/>
    <cellStyle name="Input 4 2 2 7 6 3" xfId="34172" xr:uid="{23CF4E95-678B-4E85-A36B-014DEB5A0A4B}"/>
    <cellStyle name="Input 4 2 2 7 7" xfId="34173" xr:uid="{0AA662D1-4028-4B4A-8E1D-CC5E5A2C9E1E}"/>
    <cellStyle name="Input 4 2 2 7 8" xfId="34174" xr:uid="{6B0959D1-98C7-4706-8678-95DAEE389493}"/>
    <cellStyle name="Input 4 2 2 8" xfId="34175" xr:uid="{FD0CF1D9-7DA6-4FB9-8CAF-9522AB040C91}"/>
    <cellStyle name="Input 4 2 2 8 2" xfId="34176" xr:uid="{CE457BA2-563B-4EA3-8CD8-69D0D79655F1}"/>
    <cellStyle name="Input 4 2 2 8 2 2" xfId="34177" xr:uid="{B7188E0B-1606-47F2-8D3E-EF4E68080278}"/>
    <cellStyle name="Input 4 2 2 8 2 3" xfId="34178" xr:uid="{9143B996-7048-4FB5-81A2-6B3408177A7D}"/>
    <cellStyle name="Input 4 2 2 8 2 4" xfId="34179" xr:uid="{4F53507C-C68C-4D7E-B517-7F84A15A8592}"/>
    <cellStyle name="Input 4 2 2 8 2 5" xfId="34180" xr:uid="{20BFC1EA-5A0A-45A7-A642-07C55A1087B9}"/>
    <cellStyle name="Input 4 2 2 8 2 6" xfId="34181" xr:uid="{004E4A7A-64C6-4BA7-8D75-D6648D5984B8}"/>
    <cellStyle name="Input 4 2 2 8 3" xfId="34182" xr:uid="{196EE678-CE16-4CDA-B9F8-201C9757718A}"/>
    <cellStyle name="Input 4 2 2 8 3 2" xfId="34183" xr:uid="{3AE4E0C1-5B8B-49DA-89D7-C81CE7954DE2}"/>
    <cellStyle name="Input 4 2 2 8 3 3" xfId="34184" xr:uid="{4D123EDE-D120-47B3-8841-ACD544512398}"/>
    <cellStyle name="Input 4 2 2 8 4" xfId="34185" xr:uid="{D3629127-BF8D-4BDF-A2ED-187C2F3E9641}"/>
    <cellStyle name="Input 4 2 2 8 4 2" xfId="34186" xr:uid="{8989EF97-D0B4-4713-A77B-20934AA2FDB3}"/>
    <cellStyle name="Input 4 2 2 8 4 3" xfId="34187" xr:uid="{46E62849-2BB2-414E-B51E-8940036BDF5B}"/>
    <cellStyle name="Input 4 2 2 8 5" xfId="34188" xr:uid="{2C00AD48-E7B6-473B-A30B-1B7F467278D8}"/>
    <cellStyle name="Input 4 2 2 8 5 2" xfId="34189" xr:uid="{C723B22A-DF44-46D3-9B17-46DAEE365CF2}"/>
    <cellStyle name="Input 4 2 2 8 5 3" xfId="34190" xr:uid="{25F3EBD3-2E13-4D55-968B-8BC39BF47124}"/>
    <cellStyle name="Input 4 2 2 8 6" xfId="34191" xr:uid="{F41B83B3-B990-472C-B7A0-CD097546D423}"/>
    <cellStyle name="Input 4 2 2 8 6 2" xfId="34192" xr:uid="{69FB8064-3008-431B-B0CF-EC77EDF93F34}"/>
    <cellStyle name="Input 4 2 2 8 6 3" xfId="34193" xr:uid="{832280BC-F682-4549-B94A-51120B32EE98}"/>
    <cellStyle name="Input 4 2 2 8 7" xfId="34194" xr:uid="{55194BE4-7283-448B-B991-A7DA78960F5E}"/>
    <cellStyle name="Input 4 2 2 8 8" xfId="34195" xr:uid="{0F725704-FCAC-4873-B309-76338F2A0F05}"/>
    <cellStyle name="Input 4 2 2 9" xfId="34196" xr:uid="{A8AF3910-1489-4DCF-AF68-F264A5724F12}"/>
    <cellStyle name="Input 4 2 2 9 2" xfId="34197" xr:uid="{7EC91057-6B92-4EB1-A2BD-2FA6F37A6226}"/>
    <cellStyle name="Input 4 2 2 9 2 2" xfId="34198" xr:uid="{1D9CCEE0-DF36-4F22-ABA0-4EAD5FC4AF36}"/>
    <cellStyle name="Input 4 2 2 9 2 3" xfId="34199" xr:uid="{0DC0E34E-D6AD-4F0C-BE65-12E2049AF6CF}"/>
    <cellStyle name="Input 4 2 2 9 2 4" xfId="34200" xr:uid="{D993E576-D4BD-486B-9632-3C7CE0D141E9}"/>
    <cellStyle name="Input 4 2 2 9 2 5" xfId="34201" xr:uid="{B204531E-31B6-4847-9DBD-19F0FC584589}"/>
    <cellStyle name="Input 4 2 2 9 2 6" xfId="34202" xr:uid="{DEF0944F-2407-44D1-86A4-99A9CACC226A}"/>
    <cellStyle name="Input 4 2 2 9 3" xfId="34203" xr:uid="{C1FE3956-126B-4F1E-A6FE-347923B5891D}"/>
    <cellStyle name="Input 4 2 2 9 3 2" xfId="34204" xr:uid="{5E680256-437C-477E-A2DA-1BDFDF3892D4}"/>
    <cellStyle name="Input 4 2 2 9 3 3" xfId="34205" xr:uid="{9B7E1F7F-B76B-4FF9-BC77-6F52D92B85A0}"/>
    <cellStyle name="Input 4 2 2 9 4" xfId="34206" xr:uid="{4EBB8AC1-0FFE-4A83-9807-2AF110CE9E0A}"/>
    <cellStyle name="Input 4 2 2 9 4 2" xfId="34207" xr:uid="{C4F4960D-C968-4912-98BB-461A4CB1D431}"/>
    <cellStyle name="Input 4 2 2 9 4 3" xfId="34208" xr:uid="{CF12CE05-68D9-4976-8CE3-ED30DC64DE1E}"/>
    <cellStyle name="Input 4 2 2 9 5" xfId="34209" xr:uid="{F60F62D3-98CB-4535-9BDA-5E9286138ED2}"/>
    <cellStyle name="Input 4 2 2 9 5 2" xfId="34210" xr:uid="{AF884E83-37C2-4369-A7DC-692AA4D0D6E9}"/>
    <cellStyle name="Input 4 2 2 9 5 3" xfId="34211" xr:uid="{5ABEAD1E-B9A2-49BC-B714-7693CA64B728}"/>
    <cellStyle name="Input 4 2 2 9 6" xfId="34212" xr:uid="{45A8738A-3618-4789-BAE5-E6EE21DC0D2F}"/>
    <cellStyle name="Input 4 2 2 9 6 2" xfId="34213" xr:uid="{490D72A2-384F-49B0-82EC-880FFDD4B425}"/>
    <cellStyle name="Input 4 2 2 9 6 3" xfId="34214" xr:uid="{922AF721-E03F-4CB5-8944-2AEDB45F4DEF}"/>
    <cellStyle name="Input 4 2 2 9 7" xfId="34215" xr:uid="{262DDB9B-903C-42D4-9F97-2EAC78B71EC4}"/>
    <cellStyle name="Input 4 2 2 9 8" xfId="34216" xr:uid="{FA9DF303-24E9-4DA2-B528-9E71A9D7F942}"/>
    <cellStyle name="Input 4 2 20" xfId="34217" xr:uid="{384D1574-E510-4CE6-A46F-C555DE5ACC8B}"/>
    <cellStyle name="Input 4 2 20 2" xfId="34218" xr:uid="{30BEA931-D53E-423C-952B-40DC7FE7C7A7}"/>
    <cellStyle name="Input 4 2 20 2 2" xfId="34219" xr:uid="{304EB1C4-5AB6-4A7A-A6BC-17538157E7C6}"/>
    <cellStyle name="Input 4 2 20 2 3" xfId="34220" xr:uid="{7A9B7646-920E-466A-A67C-4AF3C06A036E}"/>
    <cellStyle name="Input 4 2 20 2 4" xfId="34221" xr:uid="{A9A19B13-A620-4EED-B9BA-528974C08142}"/>
    <cellStyle name="Input 4 2 20 2 5" xfId="34222" xr:uid="{537D2CB6-4A37-4ADA-ABCF-5C7002C5C419}"/>
    <cellStyle name="Input 4 2 20 2 6" xfId="34223" xr:uid="{BBC31819-147B-4B35-B38F-3B671AB481F3}"/>
    <cellStyle name="Input 4 2 20 3" xfId="34224" xr:uid="{E04148E3-FB33-430A-91D7-87AE7C79B5CB}"/>
    <cellStyle name="Input 4 2 20 3 2" xfId="34225" xr:uid="{D15A74E4-B1B9-4CD9-8191-25A429EA891B}"/>
    <cellStyle name="Input 4 2 20 3 3" xfId="34226" xr:uid="{000B2702-AF08-46ED-BA18-5B7AF9A60817}"/>
    <cellStyle name="Input 4 2 20 4" xfId="34227" xr:uid="{6255B8EB-F576-4D0A-A3B0-CF6F78DE25A1}"/>
    <cellStyle name="Input 4 2 20 4 2" xfId="34228" xr:uid="{6A3DED36-5B62-412B-9D9D-9926DB91ECAC}"/>
    <cellStyle name="Input 4 2 20 4 3" xfId="34229" xr:uid="{B9F6FA74-9ADC-498B-A1E6-C443797D4C4E}"/>
    <cellStyle name="Input 4 2 20 5" xfId="34230" xr:uid="{661FE894-556A-41DB-ADCA-1DD14F11F1E8}"/>
    <cellStyle name="Input 4 2 20 5 2" xfId="34231" xr:uid="{5B2BED3D-AD8E-4EF5-876B-2A66EC46D20A}"/>
    <cellStyle name="Input 4 2 20 5 3" xfId="34232" xr:uid="{A644C900-7727-4999-8DE6-2F5EE7038252}"/>
    <cellStyle name="Input 4 2 20 6" xfId="34233" xr:uid="{0A044ED4-8EBC-4F24-A88E-888841853DDF}"/>
    <cellStyle name="Input 4 2 20 6 2" xfId="34234" xr:uid="{D4D6FEDD-41F3-4968-8B4B-AD8482056373}"/>
    <cellStyle name="Input 4 2 20 6 3" xfId="34235" xr:uid="{2BD9A849-FD9E-44B6-A10B-1C701C4E2D16}"/>
    <cellStyle name="Input 4 2 20 7" xfId="34236" xr:uid="{3F0C74BE-C819-4B71-938C-E0B35F163408}"/>
    <cellStyle name="Input 4 2 20 8" xfId="34237" xr:uid="{BDC815AC-C867-4137-93EC-947537CDFA14}"/>
    <cellStyle name="Input 4 2 21" xfId="34238" xr:uid="{85BBADAB-0406-408C-AB1F-4FCE4AE65E61}"/>
    <cellStyle name="Input 4 2 21 2" xfId="34239" xr:uid="{3F9951FD-F975-4C70-A0B0-AC806A2644F8}"/>
    <cellStyle name="Input 4 2 21 2 2" xfId="34240" xr:uid="{BB94AA6F-C2AD-4C4D-9BA9-55F23948C938}"/>
    <cellStyle name="Input 4 2 21 2 3" xfId="34241" xr:uid="{B98FB47C-4354-43B8-BA0B-06C659F571CC}"/>
    <cellStyle name="Input 4 2 21 2 4" xfId="34242" xr:uid="{D16A7780-C920-42E3-A17A-8DD34EB04436}"/>
    <cellStyle name="Input 4 2 21 2 5" xfId="34243" xr:uid="{4298815B-8D24-417A-B6DC-27FE93CF53F5}"/>
    <cellStyle name="Input 4 2 21 2 6" xfId="34244" xr:uid="{ABC5B41C-FF3F-4486-84FD-E630E39A1FF0}"/>
    <cellStyle name="Input 4 2 21 3" xfId="34245" xr:uid="{176B265B-3EB5-4002-81BE-20867806DF19}"/>
    <cellStyle name="Input 4 2 21 3 2" xfId="34246" xr:uid="{BD74B4BE-17B4-459E-A495-8E9D85BF6461}"/>
    <cellStyle name="Input 4 2 21 3 3" xfId="34247" xr:uid="{695238B1-4724-4A76-AA84-8F82D54525A9}"/>
    <cellStyle name="Input 4 2 21 4" xfId="34248" xr:uid="{102AF73D-A04C-4C67-873D-270519A9F4F4}"/>
    <cellStyle name="Input 4 2 21 4 2" xfId="34249" xr:uid="{28B5C6B6-D916-4193-9BA4-D305B81E82B3}"/>
    <cellStyle name="Input 4 2 21 4 3" xfId="34250" xr:uid="{42D41B20-9745-4FC1-A559-4D02D649F4F8}"/>
    <cellStyle name="Input 4 2 21 5" xfId="34251" xr:uid="{EA01048B-1BF3-45F8-9805-D275957E4E6D}"/>
    <cellStyle name="Input 4 2 21 5 2" xfId="34252" xr:uid="{233AB7D1-7B43-449D-B7DD-D2ED0BA01575}"/>
    <cellStyle name="Input 4 2 21 5 3" xfId="34253" xr:uid="{551C0113-8B66-41CF-9D63-B1E09CEB0992}"/>
    <cellStyle name="Input 4 2 21 6" xfId="34254" xr:uid="{53DD218F-A082-484C-A53D-814DB6A3CDF1}"/>
    <cellStyle name="Input 4 2 21 6 2" xfId="34255" xr:uid="{67EF1954-2F16-4635-BFBF-8F1AB37F4BE6}"/>
    <cellStyle name="Input 4 2 21 6 3" xfId="34256" xr:uid="{0EB8AE43-6781-4873-AAE4-A19B9AC0C4BD}"/>
    <cellStyle name="Input 4 2 21 7" xfId="34257" xr:uid="{75E2F52E-F6AC-4EEC-A167-6A0FCD3E79EA}"/>
    <cellStyle name="Input 4 2 21 8" xfId="34258" xr:uid="{7A2DAF28-C453-43FD-8AFA-BA2389A679C2}"/>
    <cellStyle name="Input 4 2 22" xfId="34259" xr:uid="{1B5051E6-C98C-481F-9D7C-2CA9130BC39D}"/>
    <cellStyle name="Input 4 2 22 2" xfId="34260" xr:uid="{14E7E334-7E7A-4728-B22F-B791DF126D14}"/>
    <cellStyle name="Input 4 2 22 2 2" xfId="34261" xr:uid="{34735FD7-E80E-4F13-A510-88ADC38E8A03}"/>
    <cellStyle name="Input 4 2 22 2 3" xfId="34262" xr:uid="{E2D350BE-1DA0-4F0E-AA33-67E5336CE17E}"/>
    <cellStyle name="Input 4 2 22 2 4" xfId="34263" xr:uid="{EBC35A5D-D94A-4603-9013-8DF8DCE28182}"/>
    <cellStyle name="Input 4 2 22 2 5" xfId="34264" xr:uid="{4C25E374-ABC0-48E2-BE34-732DA2F4AAC5}"/>
    <cellStyle name="Input 4 2 22 2 6" xfId="34265" xr:uid="{B9FDDFDD-FAE3-4EE9-BD16-F5CF138AC944}"/>
    <cellStyle name="Input 4 2 22 3" xfId="34266" xr:uid="{407D938D-F4FE-48E3-B2B8-0603F6404CE0}"/>
    <cellStyle name="Input 4 2 22 3 2" xfId="34267" xr:uid="{91668A41-9021-4027-9618-9E7F3540C157}"/>
    <cellStyle name="Input 4 2 22 3 3" xfId="34268" xr:uid="{10B1BD0C-F81C-41BD-B568-E4B11CB6BC33}"/>
    <cellStyle name="Input 4 2 22 4" xfId="34269" xr:uid="{492C455F-ED44-4AC2-82B0-F31DE7B893CA}"/>
    <cellStyle name="Input 4 2 22 4 2" xfId="34270" xr:uid="{23B24FA7-3450-4280-87B0-62F1CBD70816}"/>
    <cellStyle name="Input 4 2 22 4 3" xfId="34271" xr:uid="{8D7DD3BE-FAC8-4C4C-BBE6-188DAE1F4BEB}"/>
    <cellStyle name="Input 4 2 22 5" xfId="34272" xr:uid="{D7174A2A-66D1-46D4-B6F1-F47E9239441A}"/>
    <cellStyle name="Input 4 2 22 5 2" xfId="34273" xr:uid="{DD2145E6-BFFF-45CB-9E0E-8D732E04FAEF}"/>
    <cellStyle name="Input 4 2 22 5 3" xfId="34274" xr:uid="{C47905E0-00E6-4803-8C79-C08D7BBED3B5}"/>
    <cellStyle name="Input 4 2 22 6" xfId="34275" xr:uid="{C0152315-390C-49F8-B04F-C90CF0546CED}"/>
    <cellStyle name="Input 4 2 22 6 2" xfId="34276" xr:uid="{6BF60483-2CA6-4F8B-8A2B-3ACDAF770241}"/>
    <cellStyle name="Input 4 2 22 6 3" xfId="34277" xr:uid="{9C2E2F9E-C93A-4C76-9326-1B4348EA77E0}"/>
    <cellStyle name="Input 4 2 22 7" xfId="34278" xr:uid="{9EC51199-3C3C-417A-9A13-641AC5080EEC}"/>
    <cellStyle name="Input 4 2 22 8" xfId="34279" xr:uid="{3186F02D-74D7-4678-AA02-758905E5FBE6}"/>
    <cellStyle name="Input 4 2 23" xfId="34280" xr:uid="{6E0ACA31-E298-4337-9826-EEE9AF535563}"/>
    <cellStyle name="Input 4 2 23 2" xfId="34281" xr:uid="{D12F0ACF-4823-4B64-BCE8-280B043FC9FA}"/>
    <cellStyle name="Input 4 2 23 2 2" xfId="34282" xr:uid="{8177FE82-85B8-4626-9294-13D0069B513D}"/>
    <cellStyle name="Input 4 2 23 2 3" xfId="34283" xr:uid="{B0C719D1-3343-47F8-80BD-B2D5F44B983C}"/>
    <cellStyle name="Input 4 2 23 2 4" xfId="34284" xr:uid="{74E4E15F-6273-4D33-BAEF-3F00CB37EB44}"/>
    <cellStyle name="Input 4 2 23 2 5" xfId="34285" xr:uid="{B6BDB0B6-CDA8-4FAF-82D3-EC8C4617C4C5}"/>
    <cellStyle name="Input 4 2 23 2 6" xfId="34286" xr:uid="{67D09DF0-58DC-4830-8B8B-789CEACA16E9}"/>
    <cellStyle name="Input 4 2 23 3" xfId="34287" xr:uid="{E2B2E115-16E9-4B25-9409-1D39BCBD0E65}"/>
    <cellStyle name="Input 4 2 23 3 2" xfId="34288" xr:uid="{2B98D9C7-ED90-4F6C-B1C8-416E77E6748F}"/>
    <cellStyle name="Input 4 2 23 3 3" xfId="34289" xr:uid="{0755B9F6-3F42-41C2-AAAA-94A21CBD0E17}"/>
    <cellStyle name="Input 4 2 23 4" xfId="34290" xr:uid="{55ABAB9D-AB2F-4E5D-B55C-987C772090A3}"/>
    <cellStyle name="Input 4 2 23 4 2" xfId="34291" xr:uid="{918F10F2-8F88-4402-804D-E615FF9C9993}"/>
    <cellStyle name="Input 4 2 23 4 3" xfId="34292" xr:uid="{0A0D38CA-C45F-45F3-B16D-1F984D41B186}"/>
    <cellStyle name="Input 4 2 23 5" xfId="34293" xr:uid="{4BEEC59A-9DAC-4F0D-979E-4F128EE1B36C}"/>
    <cellStyle name="Input 4 2 23 5 2" xfId="34294" xr:uid="{625D94F6-9D2A-4ED0-A535-0E5810AC976F}"/>
    <cellStyle name="Input 4 2 23 5 3" xfId="34295" xr:uid="{F1613631-8A89-4226-879C-3208F2F774F6}"/>
    <cellStyle name="Input 4 2 23 6" xfId="34296" xr:uid="{CEC47884-6063-4579-9C49-D8AB1FFF0656}"/>
    <cellStyle name="Input 4 2 23 6 2" xfId="34297" xr:uid="{CBE374BB-2F1A-40C9-9921-E6485FAECDF1}"/>
    <cellStyle name="Input 4 2 23 6 3" xfId="34298" xr:uid="{8B73B8DD-73DB-443A-AFFA-39988699D925}"/>
    <cellStyle name="Input 4 2 23 7" xfId="34299" xr:uid="{4D483CA9-4884-4353-B61C-835972527FEA}"/>
    <cellStyle name="Input 4 2 23 8" xfId="34300" xr:uid="{30B68EB6-376B-4300-A0EF-5BC3E87BB4F5}"/>
    <cellStyle name="Input 4 2 24" xfId="34301" xr:uid="{991CC605-6A62-4FF3-B08D-C47A837C0FA2}"/>
    <cellStyle name="Input 4 2 24 2" xfId="34302" xr:uid="{AE8288FD-F288-4904-BF97-BE2C8F5C90FC}"/>
    <cellStyle name="Input 4 2 24 2 2" xfId="34303" xr:uid="{4242E2BF-D692-442B-9010-D8E9CD886DB1}"/>
    <cellStyle name="Input 4 2 24 2 3" xfId="34304" xr:uid="{1689D210-0178-4786-BE23-CABFBE9034CC}"/>
    <cellStyle name="Input 4 2 24 2 4" xfId="34305" xr:uid="{CCD8DC8F-99BC-4A7C-B3A8-ED77AFFFDB8E}"/>
    <cellStyle name="Input 4 2 24 2 5" xfId="34306" xr:uid="{0C875ED4-0D72-4C64-8E61-FEF92FFEA152}"/>
    <cellStyle name="Input 4 2 24 2 6" xfId="34307" xr:uid="{6C8EA4D0-C3E8-4567-A3B3-E91FA0FE2DF1}"/>
    <cellStyle name="Input 4 2 24 3" xfId="34308" xr:uid="{3313FC52-7A1B-4075-87C6-A40F69DC76C0}"/>
    <cellStyle name="Input 4 2 24 3 2" xfId="34309" xr:uid="{5DB16CDE-4ED3-4F30-90E9-66E9EE04A4B5}"/>
    <cellStyle name="Input 4 2 24 3 3" xfId="34310" xr:uid="{84502961-2772-4063-9404-9EC29B43D5E2}"/>
    <cellStyle name="Input 4 2 24 4" xfId="34311" xr:uid="{5A5E6DC8-7E3D-445E-B39D-0B425B2BA395}"/>
    <cellStyle name="Input 4 2 24 4 2" xfId="34312" xr:uid="{D4369A75-AAE6-43D1-BD9A-E2BFB985573B}"/>
    <cellStyle name="Input 4 2 24 4 3" xfId="34313" xr:uid="{ED4D9A85-FC51-4167-BFFC-0E401F2A66F7}"/>
    <cellStyle name="Input 4 2 24 5" xfId="34314" xr:uid="{551B765B-E56A-4953-9F51-F397F2370A68}"/>
    <cellStyle name="Input 4 2 24 5 2" xfId="34315" xr:uid="{6B5C58C5-264C-4E93-837C-569B59C180C8}"/>
    <cellStyle name="Input 4 2 24 5 3" xfId="34316" xr:uid="{F9BF9173-BB3B-4DF9-ADDB-D0484146369C}"/>
    <cellStyle name="Input 4 2 24 6" xfId="34317" xr:uid="{6BB1AE10-849C-458C-A589-CBDF20E9C29B}"/>
    <cellStyle name="Input 4 2 24 6 2" xfId="34318" xr:uid="{0C748142-4921-495A-8ED8-E2C41597A93B}"/>
    <cellStyle name="Input 4 2 24 6 3" xfId="34319" xr:uid="{16910123-A8C3-449E-838F-51A500BFC478}"/>
    <cellStyle name="Input 4 2 24 7" xfId="34320" xr:uid="{556358A0-A370-412F-A94A-E8DACB491B4E}"/>
    <cellStyle name="Input 4 2 24 8" xfId="34321" xr:uid="{6AD9A850-D2B0-4D8E-A26B-7EF8EC96B509}"/>
    <cellStyle name="Input 4 2 25" xfId="34322" xr:uid="{9E5E2C23-4E8E-4859-9D77-B19D4B5257D0}"/>
    <cellStyle name="Input 4 2 25 2" xfId="34323" xr:uid="{32E0D7DD-2848-41FE-A322-597042BD3B39}"/>
    <cellStyle name="Input 4 2 25 2 2" xfId="34324" xr:uid="{FBCDDB44-6840-4A1D-ACE1-9CC3EACE9C48}"/>
    <cellStyle name="Input 4 2 25 2 3" xfId="34325" xr:uid="{23702C2F-9F7A-4B79-AA61-BD47D7F31CBB}"/>
    <cellStyle name="Input 4 2 25 2 4" xfId="34326" xr:uid="{26C9F9EA-B293-445A-9264-2EFC3937BA8B}"/>
    <cellStyle name="Input 4 2 25 2 5" xfId="34327" xr:uid="{FDDF8F9D-6155-44E8-BBE9-70F52FE7A7F9}"/>
    <cellStyle name="Input 4 2 25 2 6" xfId="34328" xr:uid="{A08EFB7E-511E-4902-892D-44D2EFCA52FD}"/>
    <cellStyle name="Input 4 2 25 3" xfId="34329" xr:uid="{7A33BF07-C625-4810-B3D2-A61ECB8472D6}"/>
    <cellStyle name="Input 4 2 25 3 2" xfId="34330" xr:uid="{811D2F8A-E758-497B-ABD4-9043FCEFE078}"/>
    <cellStyle name="Input 4 2 25 3 3" xfId="34331" xr:uid="{CA0B1EF4-B835-4F36-A8EC-0FCD1ADD6485}"/>
    <cellStyle name="Input 4 2 25 4" xfId="34332" xr:uid="{69E510D5-D318-412D-B74F-71786F893E82}"/>
    <cellStyle name="Input 4 2 25 4 2" xfId="34333" xr:uid="{A3642E9E-C14D-4090-B565-29DCEC98A805}"/>
    <cellStyle name="Input 4 2 25 4 3" xfId="34334" xr:uid="{7A605686-A576-4A6C-ADB7-90B958B56978}"/>
    <cellStyle name="Input 4 2 25 5" xfId="34335" xr:uid="{7BDDC66C-3B79-4ED2-84B3-F4E8C725E175}"/>
    <cellStyle name="Input 4 2 25 5 2" xfId="34336" xr:uid="{D903D534-383E-4D76-9C94-FDCEF5AEE1B8}"/>
    <cellStyle name="Input 4 2 25 5 3" xfId="34337" xr:uid="{F2769B3A-F252-4857-89FF-393886217858}"/>
    <cellStyle name="Input 4 2 25 6" xfId="34338" xr:uid="{BAEF7A96-A001-421E-ACBD-A9290A63D820}"/>
    <cellStyle name="Input 4 2 25 6 2" xfId="34339" xr:uid="{473661D8-390D-4259-9567-E1DF102EC4DE}"/>
    <cellStyle name="Input 4 2 25 6 3" xfId="34340" xr:uid="{BA32CA85-796D-4CFE-8D78-8391DC1300ED}"/>
    <cellStyle name="Input 4 2 25 7" xfId="34341" xr:uid="{5A708275-E083-4C32-9870-06DB8E079CA3}"/>
    <cellStyle name="Input 4 2 25 8" xfId="34342" xr:uid="{AC854E81-F91C-41C4-8CE7-F93AC896880F}"/>
    <cellStyle name="Input 4 2 26" xfId="34343" xr:uid="{DABF356C-54CA-4E95-BC5E-C533FE24701D}"/>
    <cellStyle name="Input 4 2 26 2" xfId="34344" xr:uid="{6BABDF9B-6CAF-4A7F-834E-BF890C6F30A2}"/>
    <cellStyle name="Input 4 2 26 2 2" xfId="34345" xr:uid="{7C203EFD-2C9A-43C8-9A32-9FC4E85EDA10}"/>
    <cellStyle name="Input 4 2 26 2 3" xfId="34346" xr:uid="{989DB3FA-57C4-458B-991D-E82BB633DA05}"/>
    <cellStyle name="Input 4 2 26 2 4" xfId="34347" xr:uid="{317E77A2-2A70-45E8-87D8-5338427F0896}"/>
    <cellStyle name="Input 4 2 26 2 5" xfId="34348" xr:uid="{BE073850-3AB5-4B3B-9CCD-4554F8B5F7E9}"/>
    <cellStyle name="Input 4 2 26 2 6" xfId="34349" xr:uid="{4209DA97-919F-4CC6-954E-E5D740746078}"/>
    <cellStyle name="Input 4 2 26 3" xfId="34350" xr:uid="{7507D5FA-D8AC-4E07-BE61-E25C8F0452C1}"/>
    <cellStyle name="Input 4 2 26 3 2" xfId="34351" xr:uid="{8028B9CA-B82E-4E4B-B47E-F2F075CC7646}"/>
    <cellStyle name="Input 4 2 26 3 3" xfId="34352" xr:uid="{E1CD12BB-E434-4993-98CD-273446949CA1}"/>
    <cellStyle name="Input 4 2 26 4" xfId="34353" xr:uid="{F9824A03-E7DF-48AA-BB1D-FDE30C2134E5}"/>
    <cellStyle name="Input 4 2 26 4 2" xfId="34354" xr:uid="{A2D27EF0-8A27-4888-8BBD-788924405020}"/>
    <cellStyle name="Input 4 2 26 4 3" xfId="34355" xr:uid="{EC0138F7-707D-4B88-B298-6840D72AAB60}"/>
    <cellStyle name="Input 4 2 26 5" xfId="34356" xr:uid="{6B141FD5-4E98-4110-ADE8-B17726172B2E}"/>
    <cellStyle name="Input 4 2 26 5 2" xfId="34357" xr:uid="{80ED301A-137E-48FB-91F7-0D804F655E1E}"/>
    <cellStyle name="Input 4 2 26 5 3" xfId="34358" xr:uid="{DE9A23B4-853C-40A5-A0CC-E99CC9E84964}"/>
    <cellStyle name="Input 4 2 26 6" xfId="34359" xr:uid="{22DEF1C2-A5EA-4503-876F-6037E5F43B78}"/>
    <cellStyle name="Input 4 2 26 6 2" xfId="34360" xr:uid="{4EF484B9-21A7-4957-A9D3-E58AA305C3B4}"/>
    <cellStyle name="Input 4 2 26 6 3" xfId="34361" xr:uid="{E189AC57-5AF8-4201-A77D-D0D3C862265C}"/>
    <cellStyle name="Input 4 2 26 7" xfId="34362" xr:uid="{A0059D64-AA07-4FDF-8C61-7AACCBABBE17}"/>
    <cellStyle name="Input 4 2 26 8" xfId="34363" xr:uid="{8B1D013C-3A88-422A-B9E2-070E322B7A20}"/>
    <cellStyle name="Input 4 2 27" xfId="34364" xr:uid="{9DF8ECE4-D59C-44AF-975E-028E62095117}"/>
    <cellStyle name="Input 4 2 27 2" xfId="34365" xr:uid="{AEDC3884-9E23-4DDA-96ED-3EF76A312198}"/>
    <cellStyle name="Input 4 2 27 2 2" xfId="34366" xr:uid="{FDA4AAE6-06DA-4D6F-B62A-DA2CCEA2E472}"/>
    <cellStyle name="Input 4 2 27 2 3" xfId="34367" xr:uid="{B622D409-3D7E-461F-8416-DCB4419EA729}"/>
    <cellStyle name="Input 4 2 27 2 4" xfId="34368" xr:uid="{49E5AA01-033F-400D-938C-6561A6FB965E}"/>
    <cellStyle name="Input 4 2 27 2 5" xfId="34369" xr:uid="{626972AD-7F71-4621-899D-D5FFFFAB1A96}"/>
    <cellStyle name="Input 4 2 27 2 6" xfId="34370" xr:uid="{EF7D6D39-B526-4CFB-8026-AAE6A9F51BE0}"/>
    <cellStyle name="Input 4 2 27 3" xfId="34371" xr:uid="{85902091-2BE6-4C7E-89BB-B779EB85675E}"/>
    <cellStyle name="Input 4 2 27 3 2" xfId="34372" xr:uid="{96D0040D-1F9D-4498-BE24-94E4953DB4AA}"/>
    <cellStyle name="Input 4 2 27 3 3" xfId="34373" xr:uid="{E5DAEAF9-2995-47F0-83F4-144F9EC87A4F}"/>
    <cellStyle name="Input 4 2 27 4" xfId="34374" xr:uid="{6C58A968-FC75-4AA2-829E-66A5FC3872AA}"/>
    <cellStyle name="Input 4 2 27 4 2" xfId="34375" xr:uid="{F86B916D-C312-47A1-8ADF-3E79EA5EBC24}"/>
    <cellStyle name="Input 4 2 27 4 3" xfId="34376" xr:uid="{5529FA8C-C464-4FC2-8B5E-0091D7F41F91}"/>
    <cellStyle name="Input 4 2 27 5" xfId="34377" xr:uid="{77CBF2F6-58D1-4DD4-B36F-AA82CBBA3A5E}"/>
    <cellStyle name="Input 4 2 27 5 2" xfId="34378" xr:uid="{B71B430F-6490-409C-9963-CEB73874E1D2}"/>
    <cellStyle name="Input 4 2 27 5 3" xfId="34379" xr:uid="{B2B47CB5-2674-4C75-B808-7BF24E2203C0}"/>
    <cellStyle name="Input 4 2 27 6" xfId="34380" xr:uid="{311A0916-7C09-4C04-9C8F-BCB6E048AF61}"/>
    <cellStyle name="Input 4 2 27 6 2" xfId="34381" xr:uid="{AB1576A3-55DE-4984-A5FB-3F8E349CB4D6}"/>
    <cellStyle name="Input 4 2 27 6 3" xfId="34382" xr:uid="{CFC85A4D-4B7B-4FD3-B5B2-7DF762D39BD6}"/>
    <cellStyle name="Input 4 2 27 7" xfId="34383" xr:uid="{489C8543-43CE-4194-8E77-45D3666AD518}"/>
    <cellStyle name="Input 4 2 27 8" xfId="34384" xr:uid="{9901DE85-BCFD-4E94-91F3-AF3F767AD4E9}"/>
    <cellStyle name="Input 4 2 28" xfId="34385" xr:uid="{0B904B08-3795-4F04-88B6-34568BBBCE72}"/>
    <cellStyle name="Input 4 2 28 2" xfId="34386" xr:uid="{6E744CC6-B864-4DE5-B249-2CA4B7745191}"/>
    <cellStyle name="Input 4 2 28 2 2" xfId="34387" xr:uid="{55B39F45-E9F6-4B73-8E2C-9B34B88E92DB}"/>
    <cellStyle name="Input 4 2 28 2 3" xfId="34388" xr:uid="{16E1AF60-2FD3-4D4F-938E-28AE1C88877B}"/>
    <cellStyle name="Input 4 2 28 2 4" xfId="34389" xr:uid="{973AE6B7-5453-4834-A96D-582285A6FE3F}"/>
    <cellStyle name="Input 4 2 28 2 5" xfId="34390" xr:uid="{A7F6F20F-31BB-4E55-AD84-9A7C06CA8101}"/>
    <cellStyle name="Input 4 2 28 2 6" xfId="34391" xr:uid="{F429B8B7-9747-4B69-9F0A-B216F7B451BC}"/>
    <cellStyle name="Input 4 2 28 3" xfId="34392" xr:uid="{A3293FCC-6F46-449A-BC0E-4B8E5B35CED3}"/>
    <cellStyle name="Input 4 2 28 3 2" xfId="34393" xr:uid="{8E0CF7FF-3B53-4955-B4FD-BF00C5E3CA93}"/>
    <cellStyle name="Input 4 2 28 3 3" xfId="34394" xr:uid="{9F1267E6-5796-4007-8ADB-1EA4506E5991}"/>
    <cellStyle name="Input 4 2 28 4" xfId="34395" xr:uid="{D7B38542-CFB8-47CA-B529-DD0861F9BBC0}"/>
    <cellStyle name="Input 4 2 28 4 2" xfId="34396" xr:uid="{DA481816-6A73-4BC9-9186-78188DD9E3D7}"/>
    <cellStyle name="Input 4 2 28 4 3" xfId="34397" xr:uid="{9BCB6D34-E183-46B9-8A9B-16125B7071F1}"/>
    <cellStyle name="Input 4 2 28 5" xfId="34398" xr:uid="{8578C8A3-3E78-46C7-967E-C2D4AE04CFD7}"/>
    <cellStyle name="Input 4 2 28 5 2" xfId="34399" xr:uid="{4D10B45D-04BB-46B6-BD21-1C3A157ADD14}"/>
    <cellStyle name="Input 4 2 28 5 3" xfId="34400" xr:uid="{A68D4243-0FA6-48D4-9E49-9526DB4CCE6E}"/>
    <cellStyle name="Input 4 2 28 6" xfId="34401" xr:uid="{2B5302C1-CB7B-4512-B921-8AF84C9A029D}"/>
    <cellStyle name="Input 4 2 28 6 2" xfId="34402" xr:uid="{6D247839-A836-4A34-8413-3521CB8EEFE9}"/>
    <cellStyle name="Input 4 2 28 6 3" xfId="34403" xr:uid="{D4F0E303-F557-461D-A12B-5AC2084491D2}"/>
    <cellStyle name="Input 4 2 28 7" xfId="34404" xr:uid="{22374A90-909D-4085-8E68-108E0747F32F}"/>
    <cellStyle name="Input 4 2 28 8" xfId="34405" xr:uid="{386FEDE7-C234-4B71-AB0B-7EDA5CCFD3DD}"/>
    <cellStyle name="Input 4 2 29" xfId="34406" xr:uid="{40214F41-5DF2-4EF1-8F2A-C088D39CE5D0}"/>
    <cellStyle name="Input 4 2 29 2" xfId="34407" xr:uid="{2E5354D4-6D61-4020-9115-EACD69468278}"/>
    <cellStyle name="Input 4 2 29 2 2" xfId="34408" xr:uid="{8CDD1CCB-479E-4EF3-90FB-8F07268E5CF4}"/>
    <cellStyle name="Input 4 2 29 2 3" xfId="34409" xr:uid="{6BDF0718-5F04-4694-AD67-681BD37FFAE6}"/>
    <cellStyle name="Input 4 2 29 2 4" xfId="34410" xr:uid="{4F4E30AE-C20A-4257-807E-9C69260A39CA}"/>
    <cellStyle name="Input 4 2 29 2 5" xfId="34411" xr:uid="{94BA30C5-EFDA-4AC9-A505-213DC8313843}"/>
    <cellStyle name="Input 4 2 29 2 6" xfId="34412" xr:uid="{916B7BEF-A6AE-46E6-B7C3-C178FD1421DD}"/>
    <cellStyle name="Input 4 2 29 3" xfId="34413" xr:uid="{2918BCFE-0EAD-4237-91E7-5C03E345256C}"/>
    <cellStyle name="Input 4 2 29 3 2" xfId="34414" xr:uid="{18832F44-4899-44E0-96DE-EF5C8AAC15A5}"/>
    <cellStyle name="Input 4 2 29 3 3" xfId="34415" xr:uid="{2E061459-5F0F-4E0D-9E3C-9114A6E6FA15}"/>
    <cellStyle name="Input 4 2 29 4" xfId="34416" xr:uid="{C38A4935-12B1-4253-A1FA-707DEC0F2571}"/>
    <cellStyle name="Input 4 2 29 4 2" xfId="34417" xr:uid="{B1EA5CDA-AAFA-48FC-8407-DFFAEEB8BBA1}"/>
    <cellStyle name="Input 4 2 29 4 3" xfId="34418" xr:uid="{DC31D657-DFEA-493A-A4A7-743367A53BA6}"/>
    <cellStyle name="Input 4 2 29 5" xfId="34419" xr:uid="{954CA816-86B7-4E97-9A79-BBE228BB6399}"/>
    <cellStyle name="Input 4 2 29 5 2" xfId="34420" xr:uid="{292B1737-C24F-4423-80EC-8077A86335D0}"/>
    <cellStyle name="Input 4 2 29 5 3" xfId="34421" xr:uid="{7604B1F9-B5AD-4DF6-BAF3-267470EAFAA6}"/>
    <cellStyle name="Input 4 2 29 6" xfId="34422" xr:uid="{2716F3ED-9F74-4830-8A10-6570D0F827A9}"/>
    <cellStyle name="Input 4 2 29 6 2" xfId="34423" xr:uid="{DA078A7C-4A39-4316-8BE0-5D7365C888AD}"/>
    <cellStyle name="Input 4 2 29 6 3" xfId="34424" xr:uid="{D5814CB5-5C1A-406A-95F7-4D256FA4E1E3}"/>
    <cellStyle name="Input 4 2 29 7" xfId="34425" xr:uid="{2AE3BF10-92E2-41C0-BF3F-AF72E0F92676}"/>
    <cellStyle name="Input 4 2 29 8" xfId="34426" xr:uid="{E34BFEEB-34EB-4427-BBAF-280AED20D42E}"/>
    <cellStyle name="Input 4 2 3" xfId="34427" xr:uid="{59B928CF-2311-446C-8488-EB29312CF506}"/>
    <cellStyle name="Input 4 2 3 2" xfId="34428" xr:uid="{56D280A8-840E-4992-B49E-683CA4EFFA7E}"/>
    <cellStyle name="Input 4 2 3 2 2" xfId="34429" xr:uid="{714BC234-375C-4AEA-A6A8-15FF080905D5}"/>
    <cellStyle name="Input 4 2 3 2 3" xfId="34430" xr:uid="{47D18F2B-95D1-4F6E-9FBC-5F565E4EB063}"/>
    <cellStyle name="Input 4 2 3 2 4" xfId="34431" xr:uid="{ADE7B5D7-2F9D-4B37-A21B-793E65363D2B}"/>
    <cellStyle name="Input 4 2 3 2 5" xfId="34432" xr:uid="{2057650B-B9C7-486E-B3AF-67136257E23A}"/>
    <cellStyle name="Input 4 2 3 2 6" xfId="34433" xr:uid="{EB40BBF4-383F-4214-9416-7DB4C24C4CF7}"/>
    <cellStyle name="Input 4 2 3 3" xfId="34434" xr:uid="{66A55BEF-4877-4350-856F-2C07FF3161CA}"/>
    <cellStyle name="Input 4 2 3 3 2" xfId="34435" xr:uid="{00DE6D5B-BA9D-4C1C-A65D-F04006DC650D}"/>
    <cellStyle name="Input 4 2 3 3 3" xfId="34436" xr:uid="{C342B9E5-105C-4AD7-A2AE-733E2681CEAC}"/>
    <cellStyle name="Input 4 2 3 4" xfId="34437" xr:uid="{46A9660A-F16D-4710-92B9-62B68AA81D80}"/>
    <cellStyle name="Input 4 2 3 4 2" xfId="34438" xr:uid="{2B9E35AC-C5CF-4514-B2F6-B1FF11762A2F}"/>
    <cellStyle name="Input 4 2 3 4 3" xfId="34439" xr:uid="{B6295A24-9D93-4285-A47B-3AB3B3B70581}"/>
    <cellStyle name="Input 4 2 3 5" xfId="34440" xr:uid="{F232BD4D-693C-476F-9DD8-13B01D8EF3A8}"/>
    <cellStyle name="Input 4 2 3 5 2" xfId="34441" xr:uid="{6AB75A21-DB0A-4D43-80ED-EDF41FE967A6}"/>
    <cellStyle name="Input 4 2 3 5 3" xfId="34442" xr:uid="{8A9AA48A-5198-4DA2-9CBC-60D246171A19}"/>
    <cellStyle name="Input 4 2 3 6" xfId="34443" xr:uid="{0B476EBD-1B56-4697-B6A3-D38951AE76C3}"/>
    <cellStyle name="Input 4 2 3 6 2" xfId="34444" xr:uid="{6DB46C04-6361-4D36-9FDD-0BF051D6D5D7}"/>
    <cellStyle name="Input 4 2 3 6 3" xfId="34445" xr:uid="{987990B0-FCCF-4781-9709-9EC35EAD52B6}"/>
    <cellStyle name="Input 4 2 3 7" xfId="34446" xr:uid="{A0C0DAA3-B622-4F40-BEE7-8BC54EDA2335}"/>
    <cellStyle name="Input 4 2 3 8" xfId="34447" xr:uid="{76AFDCE9-D63A-4471-B40D-4DA11D141E8D}"/>
    <cellStyle name="Input 4 2 30" xfId="34448" xr:uid="{7E41A9B1-60E5-4A9C-B0E2-E2556EF8BB75}"/>
    <cellStyle name="Input 4 2 30 2" xfId="34449" xr:uid="{667E5A9C-458D-4FF0-A1A8-3DEC35CEA7AD}"/>
    <cellStyle name="Input 4 2 30 2 2" xfId="34450" xr:uid="{6142F75B-6B60-416B-8F8F-89494886D02C}"/>
    <cellStyle name="Input 4 2 30 2 3" xfId="34451" xr:uid="{088D9578-325F-4A4F-9211-D90437F2D5D8}"/>
    <cellStyle name="Input 4 2 30 2 4" xfId="34452" xr:uid="{574C8482-170B-432F-AEBA-33C2AD4951BA}"/>
    <cellStyle name="Input 4 2 30 2 5" xfId="34453" xr:uid="{6B1279A5-422E-4E64-B800-B14A4E82F9DE}"/>
    <cellStyle name="Input 4 2 30 2 6" xfId="34454" xr:uid="{6039763C-B838-428E-A5D6-E0420BC7F4F8}"/>
    <cellStyle name="Input 4 2 30 3" xfId="34455" xr:uid="{738D5EAA-BA41-4A15-8E92-D437DCC4613E}"/>
    <cellStyle name="Input 4 2 30 3 2" xfId="34456" xr:uid="{8AA92C79-F9E0-4BFC-9031-FDDAEEFA1144}"/>
    <cellStyle name="Input 4 2 30 3 3" xfId="34457" xr:uid="{0EAFBC02-58DF-49FC-8305-BADD017ADBCA}"/>
    <cellStyle name="Input 4 2 30 4" xfId="34458" xr:uid="{2E058189-C240-4AD5-A2F5-CC9465D966AB}"/>
    <cellStyle name="Input 4 2 30 4 2" xfId="34459" xr:uid="{E4D0215D-9792-4C04-9F0A-663464DBDA42}"/>
    <cellStyle name="Input 4 2 30 4 3" xfId="34460" xr:uid="{82C6D3D1-5AB8-48FC-85B7-247B3F1A6718}"/>
    <cellStyle name="Input 4 2 30 5" xfId="34461" xr:uid="{5FF695D2-0A0C-46CE-BA47-6C4986C76823}"/>
    <cellStyle name="Input 4 2 30 5 2" xfId="34462" xr:uid="{C5347153-80A1-4330-8699-5E65FA42B773}"/>
    <cellStyle name="Input 4 2 30 5 3" xfId="34463" xr:uid="{ABE45D45-A954-4BFB-85C3-2B4635F0E441}"/>
    <cellStyle name="Input 4 2 30 6" xfId="34464" xr:uid="{200B093A-EAC9-428C-B008-A56EF36E7351}"/>
    <cellStyle name="Input 4 2 30 6 2" xfId="34465" xr:uid="{8CF35358-B035-44D3-9922-FD4B7FEA3CA8}"/>
    <cellStyle name="Input 4 2 30 6 3" xfId="34466" xr:uid="{F1DE4A86-9CD6-4BFC-93D3-547C219A0F4C}"/>
    <cellStyle name="Input 4 2 30 7" xfId="34467" xr:uid="{F57DC367-8B86-4E7D-A67A-742283AB8428}"/>
    <cellStyle name="Input 4 2 30 8" xfId="34468" xr:uid="{898645A2-C89C-44BB-A3C9-03F36C694CA3}"/>
    <cellStyle name="Input 4 2 31" xfId="34469" xr:uid="{D1D91EB1-CB7C-4960-93DA-7F1051D3754D}"/>
    <cellStyle name="Input 4 2 31 2" xfId="34470" xr:uid="{0A384C64-4849-4AC2-99AD-68C77D434A4B}"/>
    <cellStyle name="Input 4 2 31 2 2" xfId="34471" xr:uid="{EC79A232-4B07-49A6-80A4-01007582C3C8}"/>
    <cellStyle name="Input 4 2 31 2 3" xfId="34472" xr:uid="{6F373C83-19C5-4400-A332-0F5BC841520A}"/>
    <cellStyle name="Input 4 2 31 2 4" xfId="34473" xr:uid="{6856DE97-A01C-44AA-BBF9-ACDDA406576C}"/>
    <cellStyle name="Input 4 2 31 2 5" xfId="34474" xr:uid="{F10C7727-FC92-47F3-BAF5-3AC73FFE1A34}"/>
    <cellStyle name="Input 4 2 31 2 6" xfId="34475" xr:uid="{95C58B3C-5A8B-4AC4-8CC7-624B7D76108F}"/>
    <cellStyle name="Input 4 2 31 3" xfId="34476" xr:uid="{72FEEFF0-6C47-4CE6-8703-93440229143F}"/>
    <cellStyle name="Input 4 2 31 3 2" xfId="34477" xr:uid="{970F7FDE-1FE1-4944-AEC8-F796767A7E9C}"/>
    <cellStyle name="Input 4 2 31 3 3" xfId="34478" xr:uid="{57CC0486-C974-414E-9EB9-6C169B89A9C9}"/>
    <cellStyle name="Input 4 2 31 4" xfId="34479" xr:uid="{299A39C9-314F-4DA0-9EBA-743F7A5FCBEE}"/>
    <cellStyle name="Input 4 2 31 4 2" xfId="34480" xr:uid="{2D35A408-3792-4F3D-AA7D-A38062C7CF21}"/>
    <cellStyle name="Input 4 2 31 4 3" xfId="34481" xr:uid="{200D7191-819E-4FD7-A8F2-F718B22BDCBE}"/>
    <cellStyle name="Input 4 2 31 5" xfId="34482" xr:uid="{2CB8A7D4-53B3-4CAE-AA36-547BD3929ED6}"/>
    <cellStyle name="Input 4 2 31 5 2" xfId="34483" xr:uid="{7ADC9498-D982-4DC3-8A75-CEA8374995F8}"/>
    <cellStyle name="Input 4 2 31 5 3" xfId="34484" xr:uid="{AEEAC86D-8FCB-44F4-A6D5-22D0EF08B1DD}"/>
    <cellStyle name="Input 4 2 31 6" xfId="34485" xr:uid="{A9573B8B-879B-4834-AE96-17C30EDB27ED}"/>
    <cellStyle name="Input 4 2 31 6 2" xfId="34486" xr:uid="{FAD5A958-0713-4B3D-93DC-1AEB6DF37A33}"/>
    <cellStyle name="Input 4 2 31 6 3" xfId="34487" xr:uid="{A44A874C-990D-4188-A681-04119E620F09}"/>
    <cellStyle name="Input 4 2 31 7" xfId="34488" xr:uid="{5E8A6CB3-7623-44AD-8BEC-F1AC2A520B0E}"/>
    <cellStyle name="Input 4 2 31 8" xfId="34489" xr:uid="{1EBA6C31-1A78-4CF9-B320-0EC08CD0EA89}"/>
    <cellStyle name="Input 4 2 32" xfId="34490" xr:uid="{5EB16DDA-7E7E-4BB1-BA4E-F266EF5B9B2F}"/>
    <cellStyle name="Input 4 2 32 2" xfId="34491" xr:uid="{37369B9F-B3F7-49A1-93BF-85C164608CDD}"/>
    <cellStyle name="Input 4 2 32 2 2" xfId="34492" xr:uid="{716427D9-09D3-4FD7-802E-FEBE8AAE222E}"/>
    <cellStyle name="Input 4 2 32 2 3" xfId="34493" xr:uid="{D287C440-A6DB-425D-88D4-5CF1AFB08B99}"/>
    <cellStyle name="Input 4 2 32 2 4" xfId="34494" xr:uid="{1EBAFA6A-2C8D-4EE7-B2B6-F77DE5BF810B}"/>
    <cellStyle name="Input 4 2 32 2 5" xfId="34495" xr:uid="{0E4E4C72-CEB4-45DE-803B-CD9CC496A06F}"/>
    <cellStyle name="Input 4 2 32 2 6" xfId="34496" xr:uid="{354219DB-647A-4D0F-BD3A-04493039B3F0}"/>
    <cellStyle name="Input 4 2 32 3" xfId="34497" xr:uid="{A03665DA-5E48-466A-8227-964AD2078D12}"/>
    <cellStyle name="Input 4 2 32 3 2" xfId="34498" xr:uid="{2768B656-D888-4008-95A2-C6C92F1AE4F2}"/>
    <cellStyle name="Input 4 2 32 3 3" xfId="34499" xr:uid="{D92F23AA-8A39-41F7-AF1A-5368557E7C3D}"/>
    <cellStyle name="Input 4 2 32 4" xfId="34500" xr:uid="{792F449C-5F14-45E6-867C-709ED07700D4}"/>
    <cellStyle name="Input 4 2 32 4 2" xfId="34501" xr:uid="{E4D3EC5F-69DC-4A92-A745-1580EA4A5A4C}"/>
    <cellStyle name="Input 4 2 32 4 3" xfId="34502" xr:uid="{90BA44D3-302F-4930-802A-F776D7AD9215}"/>
    <cellStyle name="Input 4 2 32 5" xfId="34503" xr:uid="{88FB6BBA-1442-4A36-9BCD-1D27325640D2}"/>
    <cellStyle name="Input 4 2 32 5 2" xfId="34504" xr:uid="{2C6EBAFB-F127-4302-B4B4-F47A9332ECA7}"/>
    <cellStyle name="Input 4 2 32 5 3" xfId="34505" xr:uid="{CEEDB1F5-B465-4F68-8DD1-90ED3429879B}"/>
    <cellStyle name="Input 4 2 32 6" xfId="34506" xr:uid="{6B17C6D8-1366-4385-A432-460A4FDFE05B}"/>
    <cellStyle name="Input 4 2 32 6 2" xfId="34507" xr:uid="{5DE2574B-90E7-4BE3-8422-4145C07B7DF9}"/>
    <cellStyle name="Input 4 2 32 6 3" xfId="34508" xr:uid="{B88F0B35-1C7A-4E0F-8B78-0C4F7AAE2CAF}"/>
    <cellStyle name="Input 4 2 32 7" xfId="34509" xr:uid="{437B11E8-6FBA-4149-B13F-6F7817F5799A}"/>
    <cellStyle name="Input 4 2 32 8" xfId="34510" xr:uid="{99870E09-B1A8-4F63-8B8F-57CE3A12E983}"/>
    <cellStyle name="Input 4 2 33" xfId="34511" xr:uid="{5440B6DA-729F-4991-BAF0-1E81CD53B855}"/>
    <cellStyle name="Input 4 2 33 2" xfId="34512" xr:uid="{6CBF19BF-2DDA-41E8-9C0D-162A456332F0}"/>
    <cellStyle name="Input 4 2 33 2 2" xfId="34513" xr:uid="{8296B689-B3BF-4274-91A7-AD8B9247FF38}"/>
    <cellStyle name="Input 4 2 33 2 3" xfId="34514" xr:uid="{43D5AB68-9FEE-42CD-B9E6-0BB3F27C34F8}"/>
    <cellStyle name="Input 4 2 33 2 4" xfId="34515" xr:uid="{0D97FD10-629C-4FA6-A1C5-139E5ECF3D9B}"/>
    <cellStyle name="Input 4 2 33 2 5" xfId="34516" xr:uid="{045122C0-7526-4427-9166-4AB966193948}"/>
    <cellStyle name="Input 4 2 33 2 6" xfId="34517" xr:uid="{50645656-BFFE-4634-B90E-5DCFE9E7982E}"/>
    <cellStyle name="Input 4 2 33 3" xfId="34518" xr:uid="{C623F0C0-CDF7-4038-9C1F-CB856B832A80}"/>
    <cellStyle name="Input 4 2 33 3 2" xfId="34519" xr:uid="{CBEFB91D-D4A6-43A4-993D-FB8B8AD59E58}"/>
    <cellStyle name="Input 4 2 33 3 3" xfId="34520" xr:uid="{53403B0A-4445-482A-B2D3-36D37BC66A84}"/>
    <cellStyle name="Input 4 2 33 4" xfId="34521" xr:uid="{DA185736-78D3-483A-8297-3786502DCDA1}"/>
    <cellStyle name="Input 4 2 33 4 2" xfId="34522" xr:uid="{28EAA1D5-BBA4-4B7B-995A-82BBA5D6280B}"/>
    <cellStyle name="Input 4 2 33 4 3" xfId="34523" xr:uid="{4AC9D61E-5858-4D06-A465-DDDA412AEC50}"/>
    <cellStyle name="Input 4 2 33 5" xfId="34524" xr:uid="{881BB4CD-840B-44DB-A84B-BBC5D33431EC}"/>
    <cellStyle name="Input 4 2 33 5 2" xfId="34525" xr:uid="{EA4DEB96-16C0-49EC-B4B4-7DB5D981BEB6}"/>
    <cellStyle name="Input 4 2 33 5 3" xfId="34526" xr:uid="{9D3031E6-4BBC-4A3B-9ECC-869DFF9F0A67}"/>
    <cellStyle name="Input 4 2 33 6" xfId="34527" xr:uid="{4742059E-17CF-4C38-AFBA-EF6F8ADCBA6A}"/>
    <cellStyle name="Input 4 2 33 6 2" xfId="34528" xr:uid="{18741DB3-F147-4CA3-8D4E-53A1487DAEDC}"/>
    <cellStyle name="Input 4 2 33 6 3" xfId="34529" xr:uid="{36A34FF2-6F62-4835-87F3-4B111964258A}"/>
    <cellStyle name="Input 4 2 33 7" xfId="34530" xr:uid="{FA943B07-0087-4F52-AC4A-374E9F7BEB3E}"/>
    <cellStyle name="Input 4 2 33 8" xfId="34531" xr:uid="{D61CD08B-7425-4876-A089-D6D5AFCCEDF9}"/>
    <cellStyle name="Input 4 2 34" xfId="34532" xr:uid="{B974F23D-6EA4-44E1-84FE-01868DB93B7C}"/>
    <cellStyle name="Input 4 2 34 2" xfId="34533" xr:uid="{03217178-A0A3-4671-92CF-D2A61F59C952}"/>
    <cellStyle name="Input 4 2 34 2 2" xfId="34534" xr:uid="{A91CF739-0E54-4467-90BC-4293746276FC}"/>
    <cellStyle name="Input 4 2 34 2 3" xfId="34535" xr:uid="{55590E8F-4C73-40F9-A236-F906F46F8AD4}"/>
    <cellStyle name="Input 4 2 34 2 4" xfId="34536" xr:uid="{94553DE6-3013-44EA-B6A2-B7C3C8C50A42}"/>
    <cellStyle name="Input 4 2 34 2 5" xfId="34537" xr:uid="{F1B88A2F-9D54-46C8-AD62-A23784A8A478}"/>
    <cellStyle name="Input 4 2 34 2 6" xfId="34538" xr:uid="{681EF9EC-CE48-4AFA-8801-537D9AED9B2A}"/>
    <cellStyle name="Input 4 2 34 3" xfId="34539" xr:uid="{7C4ADA88-8E97-47C2-A763-DF2C28670B17}"/>
    <cellStyle name="Input 4 2 34 3 2" xfId="34540" xr:uid="{6504EF06-0387-454A-A267-CD1DBD83874C}"/>
    <cellStyle name="Input 4 2 34 3 3" xfId="34541" xr:uid="{B50ADC73-0C4B-40E0-A21E-E395AFC92238}"/>
    <cellStyle name="Input 4 2 34 4" xfId="34542" xr:uid="{540E793F-1F1A-4A2A-B04E-EE5346493CEE}"/>
    <cellStyle name="Input 4 2 34 4 2" xfId="34543" xr:uid="{733A7A32-31CA-4D25-B969-0EA9F7451460}"/>
    <cellStyle name="Input 4 2 34 4 3" xfId="34544" xr:uid="{62B4BF22-4C52-4D4E-8FCE-D1F8A10F3727}"/>
    <cellStyle name="Input 4 2 34 5" xfId="34545" xr:uid="{5A992298-6909-44E6-8DE7-1DD21FB255F4}"/>
    <cellStyle name="Input 4 2 34 5 2" xfId="34546" xr:uid="{21FFCD1E-D402-4CBF-9255-33989F035B16}"/>
    <cellStyle name="Input 4 2 34 5 3" xfId="34547" xr:uid="{AEC7BEEB-06FE-4815-A6B0-57DB0992948C}"/>
    <cellStyle name="Input 4 2 34 6" xfId="34548" xr:uid="{CD0C76A3-02D1-4BD3-BF90-9F0BD12BFB78}"/>
    <cellStyle name="Input 4 2 34 6 2" xfId="34549" xr:uid="{3A4E4E82-D1EB-4D9F-A9DD-FBB89254E8D9}"/>
    <cellStyle name="Input 4 2 34 6 3" xfId="34550" xr:uid="{CC992D12-4F22-4500-89F6-244277F4CD5D}"/>
    <cellStyle name="Input 4 2 34 7" xfId="34551" xr:uid="{807266E5-294B-4A56-9088-8081FC055BA5}"/>
    <cellStyle name="Input 4 2 34 8" xfId="34552" xr:uid="{7A71F131-331D-4402-B5AC-1D42358E3F7D}"/>
    <cellStyle name="Input 4 2 35" xfId="34553" xr:uid="{15AE7BD3-2CC1-4B93-A227-CEE7270E7ECD}"/>
    <cellStyle name="Input 4 2 35 2" xfId="34554" xr:uid="{BA88FE3B-8C86-4280-9CBA-4A357FB9B659}"/>
    <cellStyle name="Input 4 2 35 2 2" xfId="34555" xr:uid="{D63B582B-B249-41AE-88B2-05F80FCB408A}"/>
    <cellStyle name="Input 4 2 35 2 3" xfId="34556" xr:uid="{CE3C7B30-0F30-4ECA-8268-77098A93F8A4}"/>
    <cellStyle name="Input 4 2 35 2 4" xfId="34557" xr:uid="{FC00753C-02BD-4FD0-B221-758CEAD47674}"/>
    <cellStyle name="Input 4 2 35 2 5" xfId="34558" xr:uid="{C6E4B81F-0302-4F92-989C-B7D2136A1E62}"/>
    <cellStyle name="Input 4 2 35 2 6" xfId="34559" xr:uid="{E50D93FF-130D-4F9A-B1DC-4EFD825EAAC9}"/>
    <cellStyle name="Input 4 2 35 3" xfId="34560" xr:uid="{E9490BA2-3418-46A1-B662-F29D33DD1D1B}"/>
    <cellStyle name="Input 4 2 35 3 2" xfId="34561" xr:uid="{A954B1CC-05A1-4E8F-81D5-2A1F8258BF06}"/>
    <cellStyle name="Input 4 2 35 3 3" xfId="34562" xr:uid="{163FD8B8-66EE-4FD0-9EF9-AA9C0F615A42}"/>
    <cellStyle name="Input 4 2 35 4" xfId="34563" xr:uid="{CF6F430E-5DA8-4C26-BF6B-E6CCFBEF362A}"/>
    <cellStyle name="Input 4 2 35 4 2" xfId="34564" xr:uid="{1244764B-292B-4571-AF68-6E84D8BBE8B4}"/>
    <cellStyle name="Input 4 2 35 4 3" xfId="34565" xr:uid="{4AA85C48-66C9-4F41-99CF-8BC5DE317363}"/>
    <cellStyle name="Input 4 2 35 5" xfId="34566" xr:uid="{C1E063D2-C18C-4DAD-85AA-5E387662B07F}"/>
    <cellStyle name="Input 4 2 35 5 2" xfId="34567" xr:uid="{6F296441-AD1A-4C6C-8F14-B5B83CF476B2}"/>
    <cellStyle name="Input 4 2 35 5 3" xfId="34568" xr:uid="{38A4C9A0-D7EA-43BC-AC87-AC3BAD568FEE}"/>
    <cellStyle name="Input 4 2 35 6" xfId="34569" xr:uid="{5E1ED42E-7990-4B58-AC01-D183A5EEAF61}"/>
    <cellStyle name="Input 4 2 35 6 2" xfId="34570" xr:uid="{AE2E0FED-C194-4277-9437-E43E7B19443E}"/>
    <cellStyle name="Input 4 2 35 6 3" xfId="34571" xr:uid="{2063AFBA-4A52-4A68-8E94-BFC2FB106EAF}"/>
    <cellStyle name="Input 4 2 35 7" xfId="34572" xr:uid="{063D2367-E3EE-4D4E-8607-E46537CBE3C1}"/>
    <cellStyle name="Input 4 2 35 8" xfId="34573" xr:uid="{64CD5611-404F-4CEA-A208-48DBA83FD094}"/>
    <cellStyle name="Input 4 2 36" xfId="34574" xr:uid="{3A8F0B30-BC20-4633-A8A3-9041BE747BE6}"/>
    <cellStyle name="Input 4 2 36 2" xfId="34575" xr:uid="{45F64968-486C-441B-8B13-A3BBD6FAE26D}"/>
    <cellStyle name="Input 4 2 36 3" xfId="34576" xr:uid="{781879E7-01DA-4CD0-BD1E-39F417FEADC3}"/>
    <cellStyle name="Input 4 2 36 4" xfId="34577" xr:uid="{5F05C133-B1A7-459F-B167-80D6211A8679}"/>
    <cellStyle name="Input 4 2 36 5" xfId="34578" xr:uid="{C43ACCCC-1075-491C-A1C6-3300C917852A}"/>
    <cellStyle name="Input 4 2 36 6" xfId="34579" xr:uid="{2398D933-8414-442B-9756-A45B8FEE051C}"/>
    <cellStyle name="Input 4 2 37" xfId="34580" xr:uid="{486EA36D-18DC-4A21-A407-5A2EAB20D947}"/>
    <cellStyle name="Input 4 2 37 2" xfId="34581" xr:uid="{4FDD8252-CDC0-47C5-B8F7-B367EA2EF27F}"/>
    <cellStyle name="Input 4 2 37 3" xfId="34582" xr:uid="{9829AE18-36A8-4889-BF37-A8B691CA5565}"/>
    <cellStyle name="Input 4 2 38" xfId="34583" xr:uid="{E6000D8F-9EE8-4671-9AAA-0FEBF88CCBD4}"/>
    <cellStyle name="Input 4 2 38 2" xfId="34584" xr:uid="{6B38C379-77C3-4532-B06D-66D42F79C213}"/>
    <cellStyle name="Input 4 2 38 3" xfId="34585" xr:uid="{7D22A782-3B72-450C-A103-E534B78A2EED}"/>
    <cellStyle name="Input 4 2 39" xfId="34586" xr:uid="{0EECAF42-938B-4102-8911-E9E9B6A0152B}"/>
    <cellStyle name="Input 4 2 39 2" xfId="34587" xr:uid="{8E010FD5-6CBC-4FD9-B99C-D974A8F5B234}"/>
    <cellStyle name="Input 4 2 39 3" xfId="34588" xr:uid="{C21C7460-2382-429B-820E-AA3E94CD56F1}"/>
    <cellStyle name="Input 4 2 4" xfId="34589" xr:uid="{F7475994-7806-450E-B610-6A8B7D38819F}"/>
    <cellStyle name="Input 4 2 4 2" xfId="34590" xr:uid="{3FF71DEC-1A72-4C49-BB8B-AC9D390262D7}"/>
    <cellStyle name="Input 4 2 4 2 2" xfId="34591" xr:uid="{EAB39348-44FC-4BBB-9FC1-C56B1935DAF8}"/>
    <cellStyle name="Input 4 2 4 2 3" xfId="34592" xr:uid="{3C01B5DE-15F5-4BC4-A484-68B2F1A2B997}"/>
    <cellStyle name="Input 4 2 4 2 4" xfId="34593" xr:uid="{4FB05834-9F42-418A-8AF7-C7F3C70761CB}"/>
    <cellStyle name="Input 4 2 4 2 5" xfId="34594" xr:uid="{0195D4F9-C26C-4208-8E91-CD48E3BB5B4C}"/>
    <cellStyle name="Input 4 2 4 2 6" xfId="34595" xr:uid="{D2160BFA-85D3-432E-9B69-1E053D0E6B27}"/>
    <cellStyle name="Input 4 2 4 3" xfId="34596" xr:uid="{942E75DA-4065-4BC3-809C-A913747E2DF7}"/>
    <cellStyle name="Input 4 2 4 3 2" xfId="34597" xr:uid="{1A0CEE73-CADA-4B85-95E0-E5D52C88DC52}"/>
    <cellStyle name="Input 4 2 4 3 3" xfId="34598" xr:uid="{080FED32-442D-4EFC-A4AA-7BE55B1AC465}"/>
    <cellStyle name="Input 4 2 4 4" xfId="34599" xr:uid="{A2F06241-6570-4A8F-B828-2327AC92BB48}"/>
    <cellStyle name="Input 4 2 4 4 2" xfId="34600" xr:uid="{2CEB0ED1-4D89-46A6-A90B-749CB7165FEF}"/>
    <cellStyle name="Input 4 2 4 4 3" xfId="34601" xr:uid="{79CC34DA-5035-410F-8268-FD2219BDCFFA}"/>
    <cellStyle name="Input 4 2 4 5" xfId="34602" xr:uid="{2E5796DC-E749-448D-95B4-021BE88F46C4}"/>
    <cellStyle name="Input 4 2 4 5 2" xfId="34603" xr:uid="{B35312C3-644A-4EC0-B5D7-B3734ACA3BA0}"/>
    <cellStyle name="Input 4 2 4 5 3" xfId="34604" xr:uid="{4CB6B986-D384-4F99-A646-E2EEB22793AC}"/>
    <cellStyle name="Input 4 2 4 6" xfId="34605" xr:uid="{3A6F5F09-57FF-4A94-9CAF-463F6F1629A7}"/>
    <cellStyle name="Input 4 2 4 6 2" xfId="34606" xr:uid="{F9F02660-A6CA-477D-BB3A-4A099C8A4921}"/>
    <cellStyle name="Input 4 2 4 6 3" xfId="34607" xr:uid="{6188790E-04A0-47AB-ADA4-342BA3EB755C}"/>
    <cellStyle name="Input 4 2 4 7" xfId="34608" xr:uid="{7AC0A295-0B5C-4D46-93D5-BA63B7B7DEF5}"/>
    <cellStyle name="Input 4 2 4 8" xfId="34609" xr:uid="{23D7C058-D4E1-42EA-A269-AEEE746A2BDC}"/>
    <cellStyle name="Input 4 2 40" xfId="34610" xr:uid="{B521C4AD-995C-4B35-8781-5ECB7D72783B}"/>
    <cellStyle name="Input 4 2 40 2" xfId="34611" xr:uid="{4F78B649-74E9-4385-842E-DC1BE82D4709}"/>
    <cellStyle name="Input 4 2 40 3" xfId="34612" xr:uid="{305EF6B1-004D-420C-9D54-0C13D8AF407F}"/>
    <cellStyle name="Input 4 2 41" xfId="34613" xr:uid="{505FC5F2-AB72-4F2F-8009-65DE85B22922}"/>
    <cellStyle name="Input 4 2 42" xfId="34614" xr:uid="{F9ABF5A0-5E98-4C7A-B26B-D7134E291423}"/>
    <cellStyle name="Input 4 2 5" xfId="34615" xr:uid="{DB4AC687-EA54-4B88-887B-837059C59C26}"/>
    <cellStyle name="Input 4 2 5 2" xfId="34616" xr:uid="{D5352D74-C299-46C0-A04A-19B3F2606DDF}"/>
    <cellStyle name="Input 4 2 5 2 2" xfId="34617" xr:uid="{E0D55C79-87EB-47E0-A9F9-CDFB18942181}"/>
    <cellStyle name="Input 4 2 5 2 3" xfId="34618" xr:uid="{09F88B7C-76E5-4CDD-9F5C-8A8C2373F514}"/>
    <cellStyle name="Input 4 2 5 2 4" xfId="34619" xr:uid="{59F384A4-8261-4FAE-832B-08B9B0D0FA45}"/>
    <cellStyle name="Input 4 2 5 2 5" xfId="34620" xr:uid="{A13FA381-A935-48B3-B099-BA7CD6761D3E}"/>
    <cellStyle name="Input 4 2 5 2 6" xfId="34621" xr:uid="{712B5154-CC6B-45F9-AF84-390519026D5E}"/>
    <cellStyle name="Input 4 2 5 3" xfId="34622" xr:uid="{DF49E487-6A28-4413-8F62-89B948268050}"/>
    <cellStyle name="Input 4 2 5 3 2" xfId="34623" xr:uid="{D0D54519-E79A-46F4-95D9-418D69403DBC}"/>
    <cellStyle name="Input 4 2 5 3 3" xfId="34624" xr:uid="{B25C9E45-AEBA-42F8-A010-13FB6F7EC142}"/>
    <cellStyle name="Input 4 2 5 4" xfId="34625" xr:uid="{5D20E451-9B51-4392-BC21-E3E19CBB6B45}"/>
    <cellStyle name="Input 4 2 5 4 2" xfId="34626" xr:uid="{9F8C83EF-2C74-49CB-9B45-13801467DB52}"/>
    <cellStyle name="Input 4 2 5 4 3" xfId="34627" xr:uid="{8914CF12-083F-40CC-9358-122FC37C1857}"/>
    <cellStyle name="Input 4 2 5 5" xfId="34628" xr:uid="{D7149DE2-680A-4087-A005-C855474C7304}"/>
    <cellStyle name="Input 4 2 5 5 2" xfId="34629" xr:uid="{E7EB4621-5315-4588-ACE2-7C18074A5280}"/>
    <cellStyle name="Input 4 2 5 5 3" xfId="34630" xr:uid="{E43B274B-3AD9-4F68-9125-142660223260}"/>
    <cellStyle name="Input 4 2 5 6" xfId="34631" xr:uid="{C53EB103-3A0B-48B2-AFD5-4D39CDDD6DD8}"/>
    <cellStyle name="Input 4 2 5 6 2" xfId="34632" xr:uid="{E5F282D4-CE6A-45D0-AB50-23902DC78FCE}"/>
    <cellStyle name="Input 4 2 5 6 3" xfId="34633" xr:uid="{FA2E645B-CEB7-4DCA-8EBB-B4046D11EF0C}"/>
    <cellStyle name="Input 4 2 5 7" xfId="34634" xr:uid="{BAA40C18-E0E4-4D68-80B0-E54747F5FFE8}"/>
    <cellStyle name="Input 4 2 5 8" xfId="34635" xr:uid="{809D4214-2221-4D95-A55A-694513FB080B}"/>
    <cellStyle name="Input 4 2 6" xfId="34636" xr:uid="{986C43A6-60DA-45EC-87EF-88C8EF1F1E75}"/>
    <cellStyle name="Input 4 2 6 2" xfId="34637" xr:uid="{5E345E8E-FED9-413B-810D-B596B67A4BC8}"/>
    <cellStyle name="Input 4 2 6 2 2" xfId="34638" xr:uid="{1FC8549F-6A64-4A68-95F6-6721C024DB85}"/>
    <cellStyle name="Input 4 2 6 2 3" xfId="34639" xr:uid="{CE3720FB-CF1B-4863-96D4-C35328A8A224}"/>
    <cellStyle name="Input 4 2 6 2 4" xfId="34640" xr:uid="{DFE41AB6-A572-4F96-8D19-7B3EF3A6F5A4}"/>
    <cellStyle name="Input 4 2 6 2 5" xfId="34641" xr:uid="{4DB6D538-77D2-4D9F-9E1E-305AB7489923}"/>
    <cellStyle name="Input 4 2 6 2 6" xfId="34642" xr:uid="{F272D6D3-F86D-460F-AA88-CE7AC6142309}"/>
    <cellStyle name="Input 4 2 6 3" xfId="34643" xr:uid="{9AB54B2D-9440-43F9-BBD5-51348DDAB4DA}"/>
    <cellStyle name="Input 4 2 6 3 2" xfId="34644" xr:uid="{1DFB940C-B511-4239-9551-24BA6B053D1C}"/>
    <cellStyle name="Input 4 2 6 3 3" xfId="34645" xr:uid="{9CD0E188-2A4A-4FBF-8CD5-DE3647EA64C0}"/>
    <cellStyle name="Input 4 2 6 4" xfId="34646" xr:uid="{C35B4BAF-A9DF-4D3E-BAAC-E65472237352}"/>
    <cellStyle name="Input 4 2 6 4 2" xfId="34647" xr:uid="{D06B2A3C-054B-47EE-BE92-C2CDA4A403A1}"/>
    <cellStyle name="Input 4 2 6 4 3" xfId="34648" xr:uid="{D6658F4B-944F-4A3D-9715-2165D162DE17}"/>
    <cellStyle name="Input 4 2 6 5" xfId="34649" xr:uid="{0A6D2FB0-0097-49BD-8678-1A1C3D6A3AA0}"/>
    <cellStyle name="Input 4 2 6 5 2" xfId="34650" xr:uid="{AB114D14-2051-4042-990C-D5BEFFE76800}"/>
    <cellStyle name="Input 4 2 6 5 3" xfId="34651" xr:uid="{B1285B4E-0BED-4F63-A538-859AAE359805}"/>
    <cellStyle name="Input 4 2 6 6" xfId="34652" xr:uid="{B7A6D5FF-A15A-40CE-A4FB-9CA7E46DD43D}"/>
    <cellStyle name="Input 4 2 6 6 2" xfId="34653" xr:uid="{909C728C-E5AD-401C-B644-89F3C3633D82}"/>
    <cellStyle name="Input 4 2 6 6 3" xfId="34654" xr:uid="{FA0ABE1F-7AB9-4EF3-AF22-262295D16F45}"/>
    <cellStyle name="Input 4 2 6 7" xfId="34655" xr:uid="{E38FCD05-7E9A-4FAD-8932-30CBEB8CDC24}"/>
    <cellStyle name="Input 4 2 6 8" xfId="34656" xr:uid="{C3E3B5A8-A985-41E7-8D79-373C8B9B201E}"/>
    <cellStyle name="Input 4 2 7" xfId="34657" xr:uid="{D204C8EF-CF61-462C-A7B7-59406B9438B3}"/>
    <cellStyle name="Input 4 2 7 2" xfId="34658" xr:uid="{92BE5E6D-699D-4ABB-B74B-8D674A961A2B}"/>
    <cellStyle name="Input 4 2 7 2 2" xfId="34659" xr:uid="{67E10853-9C3D-4348-AD4F-769A2627D249}"/>
    <cellStyle name="Input 4 2 7 2 3" xfId="34660" xr:uid="{10591592-B835-40A3-ACE1-26779A0B9060}"/>
    <cellStyle name="Input 4 2 7 2 4" xfId="34661" xr:uid="{8F16266F-7A12-4EE0-9131-2401AB9B8742}"/>
    <cellStyle name="Input 4 2 7 2 5" xfId="34662" xr:uid="{C1E9FB62-F5FC-427A-829E-E9133EFDC7A4}"/>
    <cellStyle name="Input 4 2 7 2 6" xfId="34663" xr:uid="{43130C34-99FA-40E5-92E2-894FE8CCB534}"/>
    <cellStyle name="Input 4 2 7 3" xfId="34664" xr:uid="{0C629DFE-A2A0-491D-86CB-67C597CA38BD}"/>
    <cellStyle name="Input 4 2 7 3 2" xfId="34665" xr:uid="{3C929D88-3CF6-402F-A96D-3F15187EC2CB}"/>
    <cellStyle name="Input 4 2 7 3 3" xfId="34666" xr:uid="{A31778F2-8E7F-480A-A441-0AE7B4AF2517}"/>
    <cellStyle name="Input 4 2 7 4" xfId="34667" xr:uid="{576AF632-19EA-4D1A-8482-E950AC5606AE}"/>
    <cellStyle name="Input 4 2 7 4 2" xfId="34668" xr:uid="{6E9904C2-D582-4D8C-BD47-927EDC271525}"/>
    <cellStyle name="Input 4 2 7 4 3" xfId="34669" xr:uid="{12BD99B9-6567-44E4-995D-69493116E174}"/>
    <cellStyle name="Input 4 2 7 5" xfId="34670" xr:uid="{9D7CCFEE-E7FE-4AE6-89F3-E55FBF16C9B9}"/>
    <cellStyle name="Input 4 2 7 5 2" xfId="34671" xr:uid="{975F0B60-B9A6-4ACF-9006-076844599BF6}"/>
    <cellStyle name="Input 4 2 7 5 3" xfId="34672" xr:uid="{1E980181-E102-477D-A3C8-E1C8B5D8099B}"/>
    <cellStyle name="Input 4 2 7 6" xfId="34673" xr:uid="{33DC7B18-9698-48A5-86D9-34A3779F20C7}"/>
    <cellStyle name="Input 4 2 7 6 2" xfId="34674" xr:uid="{E887FEC0-E42A-4CEF-B1EE-09BEAD874F4F}"/>
    <cellStyle name="Input 4 2 7 6 3" xfId="34675" xr:uid="{6F3C8218-EE20-43D6-A27C-89A4419D6A62}"/>
    <cellStyle name="Input 4 2 7 7" xfId="34676" xr:uid="{BD375C5A-FB49-44D7-ACC4-6E1F328CD110}"/>
    <cellStyle name="Input 4 2 7 8" xfId="34677" xr:uid="{EB3E4F02-BD11-4A2E-9A6E-CC70D14C5A2A}"/>
    <cellStyle name="Input 4 2 8" xfId="34678" xr:uid="{942ADE26-95DE-434E-84F4-54BF634ED5E9}"/>
    <cellStyle name="Input 4 2 8 2" xfId="34679" xr:uid="{A1AECC02-705D-487E-A4F0-396A040F8AF1}"/>
    <cellStyle name="Input 4 2 8 2 2" xfId="34680" xr:uid="{F84FFFF0-4D55-43A1-B9AE-945643D764ED}"/>
    <cellStyle name="Input 4 2 8 2 3" xfId="34681" xr:uid="{B81B6AA0-3EE0-4203-9937-1C2A73C10762}"/>
    <cellStyle name="Input 4 2 8 2 4" xfId="34682" xr:uid="{F2F7F931-C4F1-42BB-B26C-D0C6FC4CB800}"/>
    <cellStyle name="Input 4 2 8 2 5" xfId="34683" xr:uid="{A75B868F-17E6-430F-A1A5-B0FCFDB7AF9D}"/>
    <cellStyle name="Input 4 2 8 2 6" xfId="34684" xr:uid="{0907C922-69D0-4A9D-80EF-8A3BC53FEEF6}"/>
    <cellStyle name="Input 4 2 8 3" xfId="34685" xr:uid="{6D45E19B-B4FD-429D-BE8A-A0411F47228F}"/>
    <cellStyle name="Input 4 2 8 3 2" xfId="34686" xr:uid="{D1683B45-7ECF-414A-AAC9-460283E02696}"/>
    <cellStyle name="Input 4 2 8 3 3" xfId="34687" xr:uid="{1A69DAA0-FCA0-4C40-9BC0-17651F0321E1}"/>
    <cellStyle name="Input 4 2 8 4" xfId="34688" xr:uid="{D016A136-9DEE-49A9-A41A-0C7AE118CA07}"/>
    <cellStyle name="Input 4 2 8 4 2" xfId="34689" xr:uid="{9E05303C-6A5E-4BAA-8EED-751F97672D3D}"/>
    <cellStyle name="Input 4 2 8 4 3" xfId="34690" xr:uid="{C985E132-73B0-433F-A248-19E4379E9106}"/>
    <cellStyle name="Input 4 2 8 5" xfId="34691" xr:uid="{15D6CE00-228E-4B68-BF87-5C0E0AD100B7}"/>
    <cellStyle name="Input 4 2 8 5 2" xfId="34692" xr:uid="{E907FD02-8C3E-40C5-9E1E-D676AB99E89B}"/>
    <cellStyle name="Input 4 2 8 5 3" xfId="34693" xr:uid="{7C9C4993-EEE7-4B84-9903-E7BD3B2CA7B2}"/>
    <cellStyle name="Input 4 2 8 6" xfId="34694" xr:uid="{768CC36D-E340-4945-B456-D7E9C43A87B1}"/>
    <cellStyle name="Input 4 2 8 6 2" xfId="34695" xr:uid="{208B2A26-2086-4D05-9881-810C7E90C4B8}"/>
    <cellStyle name="Input 4 2 8 6 3" xfId="34696" xr:uid="{B013C7C2-B7B2-4016-82BF-40FBFE554D6E}"/>
    <cellStyle name="Input 4 2 8 7" xfId="34697" xr:uid="{7183D479-3499-4FE5-8413-8AB6D5BC0633}"/>
    <cellStyle name="Input 4 2 8 8" xfId="34698" xr:uid="{180F4621-18F0-4B43-92B9-696D1DC29824}"/>
    <cellStyle name="Input 4 2 9" xfId="34699" xr:uid="{D206F999-3BC2-4188-A0A3-836221CF16EC}"/>
    <cellStyle name="Input 4 2 9 2" xfId="34700" xr:uid="{4516DB7A-5DE6-4829-914A-C7C431A823A2}"/>
    <cellStyle name="Input 4 2 9 2 2" xfId="34701" xr:uid="{41E682AD-B81E-4691-B964-E1C7993BA040}"/>
    <cellStyle name="Input 4 2 9 2 3" xfId="34702" xr:uid="{AA2085B7-F9D0-423B-91A9-B1ABF24088C2}"/>
    <cellStyle name="Input 4 2 9 2 4" xfId="34703" xr:uid="{0282D6C0-37BB-4021-B3D0-A713A9D7EDCE}"/>
    <cellStyle name="Input 4 2 9 2 5" xfId="34704" xr:uid="{2D403C26-B8D8-4A6B-A28C-69D82CE09248}"/>
    <cellStyle name="Input 4 2 9 2 6" xfId="34705" xr:uid="{70E5CD22-3D12-4397-900A-ACBBC99A7C06}"/>
    <cellStyle name="Input 4 2 9 3" xfId="34706" xr:uid="{4C8E6438-0A23-40C0-8523-A00B42401789}"/>
    <cellStyle name="Input 4 2 9 3 2" xfId="34707" xr:uid="{DD4A69D7-EF86-4869-A11A-734C60C04999}"/>
    <cellStyle name="Input 4 2 9 3 3" xfId="34708" xr:uid="{7F695C72-B38D-47E6-B5F0-FF4298043E25}"/>
    <cellStyle name="Input 4 2 9 4" xfId="34709" xr:uid="{92DDB0CA-8FE0-4993-87FE-0BD6DA7888E0}"/>
    <cellStyle name="Input 4 2 9 4 2" xfId="34710" xr:uid="{F4149A04-D80E-45EE-93CD-BA987F493494}"/>
    <cellStyle name="Input 4 2 9 4 3" xfId="34711" xr:uid="{273FFD6C-41AF-4F35-AA01-059CDFC3C80E}"/>
    <cellStyle name="Input 4 2 9 5" xfId="34712" xr:uid="{22126C12-5C14-4368-9F79-C52D7AE234AC}"/>
    <cellStyle name="Input 4 2 9 5 2" xfId="34713" xr:uid="{7CB6EE91-C2ED-430A-BA5E-0DD13FF9FABD}"/>
    <cellStyle name="Input 4 2 9 5 3" xfId="34714" xr:uid="{49637402-A9E4-4042-A069-0DC477F585E5}"/>
    <cellStyle name="Input 4 2 9 6" xfId="34715" xr:uid="{F50228E0-672C-4805-9AE4-D5A38BF7851D}"/>
    <cellStyle name="Input 4 2 9 6 2" xfId="34716" xr:uid="{F0599D32-C682-4181-8BA1-2449B634AF3C}"/>
    <cellStyle name="Input 4 2 9 6 3" xfId="34717" xr:uid="{62BFBED6-7EC2-4E15-82A5-0249FAEFF9ED}"/>
    <cellStyle name="Input 4 2 9 7" xfId="34718" xr:uid="{1E9409BC-2655-4788-93ED-3425C77F44D6}"/>
    <cellStyle name="Input 4 2 9 8" xfId="34719" xr:uid="{FD2D6E6F-5AF0-44C4-A45D-48678039B2D0}"/>
    <cellStyle name="Input 4 20" xfId="34720" xr:uid="{861A94AC-904E-4346-967D-39D2CFCD96C9}"/>
    <cellStyle name="Input 4 20 2" xfId="34721" xr:uid="{22471D45-864A-480F-A702-1B42AF675788}"/>
    <cellStyle name="Input 4 20 2 2" xfId="34722" xr:uid="{653B7B93-6EE2-4F70-B7FF-EEB376D3E2F2}"/>
    <cellStyle name="Input 4 20 2 3" xfId="34723" xr:uid="{CAFB6689-F38E-495D-8BF5-E5103CF5C00E}"/>
    <cellStyle name="Input 4 20 2 4" xfId="34724" xr:uid="{3D1221B7-4F24-42B4-BBCC-96830860C6F9}"/>
    <cellStyle name="Input 4 20 2 5" xfId="34725" xr:uid="{4B35AF9D-6714-42B5-91DE-53642DE58D85}"/>
    <cellStyle name="Input 4 20 2 6" xfId="34726" xr:uid="{7C15FD21-2927-441E-B661-015AB802F06A}"/>
    <cellStyle name="Input 4 20 3" xfId="34727" xr:uid="{D37891ED-599A-4220-B330-6CDA4410C0F4}"/>
    <cellStyle name="Input 4 20 3 2" xfId="34728" xr:uid="{E16C1CD8-BB52-4AC6-8C71-6A751198E274}"/>
    <cellStyle name="Input 4 20 3 3" xfId="34729" xr:uid="{CB490469-2C27-4774-80CE-AECAD2F995EF}"/>
    <cellStyle name="Input 4 20 4" xfId="34730" xr:uid="{C818F39E-C7A1-4A26-A10C-66F59B614B0C}"/>
    <cellStyle name="Input 4 20 4 2" xfId="34731" xr:uid="{FA53D7F4-0F1F-4F39-9F8B-74CCF9A6A9BC}"/>
    <cellStyle name="Input 4 20 4 3" xfId="34732" xr:uid="{547A68E1-4AEC-411A-8909-899E7914886A}"/>
    <cellStyle name="Input 4 20 5" xfId="34733" xr:uid="{0ADFD3AF-4BFB-4D51-A3F5-2B80BF5E1B28}"/>
    <cellStyle name="Input 4 20 5 2" xfId="34734" xr:uid="{38794D1E-861F-446E-8135-6916B924342C}"/>
    <cellStyle name="Input 4 20 5 3" xfId="34735" xr:uid="{6E544220-2739-4819-8847-9624E3891D86}"/>
    <cellStyle name="Input 4 20 6" xfId="34736" xr:uid="{4E5B3E99-85A5-4DB6-924D-CD4093521A87}"/>
    <cellStyle name="Input 4 20 6 2" xfId="34737" xr:uid="{C7BEDFE2-E878-402D-842A-0683AD8F0426}"/>
    <cellStyle name="Input 4 20 6 3" xfId="34738" xr:uid="{F5A54BF1-7D3C-4810-9CF6-43185D252D2C}"/>
    <cellStyle name="Input 4 20 7" xfId="34739" xr:uid="{17E85ED8-A210-42A4-9C07-7E3024DD8543}"/>
    <cellStyle name="Input 4 20 8" xfId="34740" xr:uid="{1AFD4F02-F409-496B-8E38-3A0DA0BD03A7}"/>
    <cellStyle name="Input 4 21" xfId="34741" xr:uid="{1272D21B-8E9E-40DC-8997-77EE931177BA}"/>
    <cellStyle name="Input 4 21 2" xfId="34742" xr:uid="{C28E43D6-E3EB-4578-9984-8659F51278AA}"/>
    <cellStyle name="Input 4 21 2 2" xfId="34743" xr:uid="{945C01BE-0897-47E1-8709-56A4A1839793}"/>
    <cellStyle name="Input 4 21 2 3" xfId="34744" xr:uid="{469414DD-D2D8-4D52-A06B-9F926D99A520}"/>
    <cellStyle name="Input 4 21 2 4" xfId="34745" xr:uid="{7898B553-4A63-4266-851C-8F1E48AAF65A}"/>
    <cellStyle name="Input 4 21 2 5" xfId="34746" xr:uid="{5A4A410E-2D25-4D38-BF07-20BAB35A3E49}"/>
    <cellStyle name="Input 4 21 2 6" xfId="34747" xr:uid="{989E48D4-4BE6-48CC-A5C0-90325BBC2E23}"/>
    <cellStyle name="Input 4 21 3" xfId="34748" xr:uid="{09689461-8A10-49A6-81DD-87D6621419FD}"/>
    <cellStyle name="Input 4 21 3 2" xfId="34749" xr:uid="{1439033F-A35F-4313-B716-E3028E59E7A3}"/>
    <cellStyle name="Input 4 21 3 3" xfId="34750" xr:uid="{BC550FB4-BC1F-4E64-8A63-169081E8B053}"/>
    <cellStyle name="Input 4 21 4" xfId="34751" xr:uid="{1ABAD372-C894-4CE3-857D-CD756000D319}"/>
    <cellStyle name="Input 4 21 4 2" xfId="34752" xr:uid="{32476D93-3BC3-4857-8073-F07EDF4E1208}"/>
    <cellStyle name="Input 4 21 4 3" xfId="34753" xr:uid="{510AA916-FD1E-4329-B36C-6B3D0B003152}"/>
    <cellStyle name="Input 4 21 5" xfId="34754" xr:uid="{40159237-5968-4362-8FAD-EC969357BF49}"/>
    <cellStyle name="Input 4 21 5 2" xfId="34755" xr:uid="{23611199-A87E-4F3D-88EB-3D494284F909}"/>
    <cellStyle name="Input 4 21 5 3" xfId="34756" xr:uid="{102EC17A-133A-456A-BE84-04DE990A4926}"/>
    <cellStyle name="Input 4 21 6" xfId="34757" xr:uid="{A534B5E1-0CA3-4B55-8C14-B2B2F6845821}"/>
    <cellStyle name="Input 4 21 6 2" xfId="34758" xr:uid="{69E5C332-838A-405F-B43E-D519DC06D961}"/>
    <cellStyle name="Input 4 21 6 3" xfId="34759" xr:uid="{EA14A707-F9FC-4584-9087-BCB804A14909}"/>
    <cellStyle name="Input 4 21 7" xfId="34760" xr:uid="{A1D03F4E-EBFB-45C4-BF0B-5834A9F38F07}"/>
    <cellStyle name="Input 4 21 8" xfId="34761" xr:uid="{78B31B39-AC0E-4D2E-8F4F-096A3B7F7D73}"/>
    <cellStyle name="Input 4 22" xfId="34762" xr:uid="{0A043615-2084-4729-BA7C-582098B0735B}"/>
    <cellStyle name="Input 4 22 2" xfId="34763" xr:uid="{A59AE0DA-0DB3-4E35-8B97-C89CD9E748AA}"/>
    <cellStyle name="Input 4 22 2 2" xfId="34764" xr:uid="{1925B0BC-E3EE-4DF8-9BFE-C505FD5B1BF1}"/>
    <cellStyle name="Input 4 22 2 3" xfId="34765" xr:uid="{3C98F328-6288-49DE-B49B-AAC5AB4EE0D0}"/>
    <cellStyle name="Input 4 22 2 4" xfId="34766" xr:uid="{4EAF974D-E3F1-4C22-BD9A-2374665780DA}"/>
    <cellStyle name="Input 4 22 2 5" xfId="34767" xr:uid="{D8B4B59A-5769-4DE8-B9FA-EA03DB73DCB2}"/>
    <cellStyle name="Input 4 22 2 6" xfId="34768" xr:uid="{2D34BBDD-F14A-4827-A7F4-747672F5FF49}"/>
    <cellStyle name="Input 4 22 3" xfId="34769" xr:uid="{95523041-C5A3-43BD-B972-B7BFD8EBF886}"/>
    <cellStyle name="Input 4 22 3 2" xfId="34770" xr:uid="{19D1AB68-0A9B-465E-A2BD-6553796909F7}"/>
    <cellStyle name="Input 4 22 3 3" xfId="34771" xr:uid="{50AC7828-A251-466B-9074-792F54E52983}"/>
    <cellStyle name="Input 4 22 4" xfId="34772" xr:uid="{B5B98471-2043-444F-B65E-087006D1D49B}"/>
    <cellStyle name="Input 4 22 4 2" xfId="34773" xr:uid="{6CF962BA-B064-4C55-98F3-7D085BEFFE68}"/>
    <cellStyle name="Input 4 22 4 3" xfId="34774" xr:uid="{2B855A7F-FAB0-4D23-BF8E-7AD5699E85A7}"/>
    <cellStyle name="Input 4 22 5" xfId="34775" xr:uid="{C2AC4F41-4D90-4C29-B434-3178E886504F}"/>
    <cellStyle name="Input 4 22 5 2" xfId="34776" xr:uid="{24E57C5A-F09E-4237-AB10-BEE9C72BED16}"/>
    <cellStyle name="Input 4 22 5 3" xfId="34777" xr:uid="{BC0C3E8E-BBD6-4B94-8A4F-69572F816269}"/>
    <cellStyle name="Input 4 22 6" xfId="34778" xr:uid="{B0055FF0-4A0A-43D2-AD53-8B4B01201D4F}"/>
    <cellStyle name="Input 4 22 6 2" xfId="34779" xr:uid="{067A469D-7863-43B6-A6B2-ABA685276770}"/>
    <cellStyle name="Input 4 22 6 3" xfId="34780" xr:uid="{6A8D79EC-697D-43E1-9E70-B3FEBFB5D6B3}"/>
    <cellStyle name="Input 4 22 7" xfId="34781" xr:uid="{704E6298-928F-4438-B506-605DC53B8DFA}"/>
    <cellStyle name="Input 4 22 8" xfId="34782" xr:uid="{B8E11F51-DE13-437F-9CA3-28279DD12A80}"/>
    <cellStyle name="Input 4 23" xfId="34783" xr:uid="{43218322-3B9F-45FB-A639-2DC2ED3B1E62}"/>
    <cellStyle name="Input 4 23 2" xfId="34784" xr:uid="{5FC85C6D-6DB3-47F8-B69E-570E1385343B}"/>
    <cellStyle name="Input 4 23 2 2" xfId="34785" xr:uid="{57F098CC-CFF7-4A4F-A973-5B83D4272EDD}"/>
    <cellStyle name="Input 4 23 2 3" xfId="34786" xr:uid="{55393064-77F8-4797-82E8-0D0D8B600183}"/>
    <cellStyle name="Input 4 23 2 4" xfId="34787" xr:uid="{58B07B5C-E168-43E7-85B0-340215E462ED}"/>
    <cellStyle name="Input 4 23 2 5" xfId="34788" xr:uid="{BDAB654D-F866-4769-85FA-78827FBE08F3}"/>
    <cellStyle name="Input 4 23 2 6" xfId="34789" xr:uid="{A32444E9-5670-4945-86CB-864AAE7E6A55}"/>
    <cellStyle name="Input 4 23 3" xfId="34790" xr:uid="{0DD6A723-2C09-4928-9D54-AB25A1538E86}"/>
    <cellStyle name="Input 4 23 3 2" xfId="34791" xr:uid="{55B2947F-52CC-4FC4-8D95-31E8649E1BB4}"/>
    <cellStyle name="Input 4 23 3 3" xfId="34792" xr:uid="{32CF3263-ECDB-4BB6-A949-94170EFF232F}"/>
    <cellStyle name="Input 4 23 4" xfId="34793" xr:uid="{AB400341-9E2E-4C94-B04E-1A711541A1C9}"/>
    <cellStyle name="Input 4 23 4 2" xfId="34794" xr:uid="{A51F7AD7-DB40-428E-9A9A-C3652C53C741}"/>
    <cellStyle name="Input 4 23 4 3" xfId="34795" xr:uid="{33F4FF20-4744-4A0A-A0B8-2AAFE5EA74A1}"/>
    <cellStyle name="Input 4 23 5" xfId="34796" xr:uid="{108AF0EA-5E2C-4E70-8716-0E1CEF68CF6F}"/>
    <cellStyle name="Input 4 23 5 2" xfId="34797" xr:uid="{352156CE-3236-4693-AF0F-D408691A4FEE}"/>
    <cellStyle name="Input 4 23 5 3" xfId="34798" xr:uid="{6174EDC3-FFF6-4541-81D8-76D86C43E8E3}"/>
    <cellStyle name="Input 4 23 6" xfId="34799" xr:uid="{90DDFA23-0926-423A-B0B5-78D81CD208B6}"/>
    <cellStyle name="Input 4 23 6 2" xfId="34800" xr:uid="{FE8A8E2F-A7E9-442D-A1E6-22433A9B38DA}"/>
    <cellStyle name="Input 4 23 6 3" xfId="34801" xr:uid="{C7B4D687-CE2C-430E-A3B5-27B5699ED1E4}"/>
    <cellStyle name="Input 4 23 7" xfId="34802" xr:uid="{DA3C4DCF-C06D-4619-9487-7400F2BDACA4}"/>
    <cellStyle name="Input 4 23 8" xfId="34803" xr:uid="{CB968666-7ADD-426D-B3C8-5E9A2608EE6F}"/>
    <cellStyle name="Input 4 24" xfId="34804" xr:uid="{24F0BFA1-3B7F-46DE-BF3E-B85FFB3C794C}"/>
    <cellStyle name="Input 4 24 2" xfId="34805" xr:uid="{789C4C4D-4427-4E53-A66B-9B1BE3552F5D}"/>
    <cellStyle name="Input 4 24 2 2" xfId="34806" xr:uid="{7D50421E-AE10-4866-9CC3-FE7DC530898A}"/>
    <cellStyle name="Input 4 24 2 3" xfId="34807" xr:uid="{5663AE5D-A427-4D5B-8438-0EA7604E5919}"/>
    <cellStyle name="Input 4 24 2 4" xfId="34808" xr:uid="{A6E96E1D-E95A-4260-B554-7B5C628E27D1}"/>
    <cellStyle name="Input 4 24 2 5" xfId="34809" xr:uid="{06424B2A-4A76-4163-82A9-D5CBDD09A2BA}"/>
    <cellStyle name="Input 4 24 2 6" xfId="34810" xr:uid="{A6BA1045-6AF0-4E26-8925-6FF7A3C8BCA8}"/>
    <cellStyle name="Input 4 24 3" xfId="34811" xr:uid="{7F3BB96B-B26A-476B-AA9F-B3A19EC75225}"/>
    <cellStyle name="Input 4 24 3 2" xfId="34812" xr:uid="{D97A33ED-23C7-4CFB-8FCD-FA61A48077B1}"/>
    <cellStyle name="Input 4 24 3 3" xfId="34813" xr:uid="{87949701-C2CD-4C42-A6B1-1182D688AAAF}"/>
    <cellStyle name="Input 4 24 4" xfId="34814" xr:uid="{9EF7C65C-0DC4-4E61-BFC3-5A020D93456B}"/>
    <cellStyle name="Input 4 24 4 2" xfId="34815" xr:uid="{8450E9E9-7AFE-4B1D-BD22-DF9C865AE5A6}"/>
    <cellStyle name="Input 4 24 4 3" xfId="34816" xr:uid="{08F6E580-3DE0-4361-ADFF-41A0DF361176}"/>
    <cellStyle name="Input 4 24 5" xfId="34817" xr:uid="{49E2799F-F47F-4DBA-BD80-2544BE947C71}"/>
    <cellStyle name="Input 4 24 5 2" xfId="34818" xr:uid="{91E357F4-9F62-4049-89B1-6F2009F066DB}"/>
    <cellStyle name="Input 4 24 5 3" xfId="34819" xr:uid="{5AFEA20A-07DC-48E0-B034-13A692EAB321}"/>
    <cellStyle name="Input 4 24 6" xfId="34820" xr:uid="{550A734F-FBEB-4F67-BC73-B762DC6A6D61}"/>
    <cellStyle name="Input 4 24 6 2" xfId="34821" xr:uid="{4FC312B9-35DE-4245-93CB-38AFE91E9E07}"/>
    <cellStyle name="Input 4 24 6 3" xfId="34822" xr:uid="{0AD28C71-4751-4816-AC7D-DCFE06047A4F}"/>
    <cellStyle name="Input 4 24 7" xfId="34823" xr:uid="{144AEC36-2FD1-4731-96B2-F105DBB3A85D}"/>
    <cellStyle name="Input 4 24 8" xfId="34824" xr:uid="{70A182DB-C2B8-49C1-9341-EC19C6CC08F3}"/>
    <cellStyle name="Input 4 25" xfId="34825" xr:uid="{D856F8AB-E82E-4689-A89B-C194C3BC86E3}"/>
    <cellStyle name="Input 4 25 2" xfId="34826" xr:uid="{E0E40D2F-DC03-414B-A9C0-7BBE8D51EA4F}"/>
    <cellStyle name="Input 4 25 2 2" xfId="34827" xr:uid="{2F9C4EF5-5900-4429-86CE-DA0C5FEA5DCD}"/>
    <cellStyle name="Input 4 25 2 3" xfId="34828" xr:uid="{1DC0B603-DB42-4AE0-B086-481CC04E5B32}"/>
    <cellStyle name="Input 4 25 2 4" xfId="34829" xr:uid="{5F1388E1-BDFF-451E-AC66-A90A4EE6E5D8}"/>
    <cellStyle name="Input 4 25 2 5" xfId="34830" xr:uid="{5BAF21DD-A4AE-420B-9658-B3EF94AD93F3}"/>
    <cellStyle name="Input 4 25 2 6" xfId="34831" xr:uid="{F719BB8F-AD9D-425D-BB4D-5CAA28DCA15C}"/>
    <cellStyle name="Input 4 25 3" xfId="34832" xr:uid="{8899FB90-0D33-485E-8277-221C220F8A83}"/>
    <cellStyle name="Input 4 25 3 2" xfId="34833" xr:uid="{205049D1-00ED-4192-A902-3B570890301C}"/>
    <cellStyle name="Input 4 25 3 3" xfId="34834" xr:uid="{8572349C-DE65-4429-975A-1A27A36E9C83}"/>
    <cellStyle name="Input 4 25 4" xfId="34835" xr:uid="{59874E6D-F06F-4CBB-9246-227A0FF421CA}"/>
    <cellStyle name="Input 4 25 4 2" xfId="34836" xr:uid="{14965DBF-FDCE-4FDF-A6D2-D0C0786ED654}"/>
    <cellStyle name="Input 4 25 4 3" xfId="34837" xr:uid="{3C57F902-E7FA-4CC5-ADF8-2B6667D2C767}"/>
    <cellStyle name="Input 4 25 5" xfId="34838" xr:uid="{7849A3C0-3286-4200-A5AA-BAE215A6893E}"/>
    <cellStyle name="Input 4 25 5 2" xfId="34839" xr:uid="{96416666-05F2-4DFC-8FCD-061BE8FFEE62}"/>
    <cellStyle name="Input 4 25 5 3" xfId="34840" xr:uid="{86C57BC0-5F83-477D-BAA0-2F88DB025C78}"/>
    <cellStyle name="Input 4 25 6" xfId="34841" xr:uid="{DDBB2BA6-103D-4657-AD00-FD06990A2F5E}"/>
    <cellStyle name="Input 4 25 6 2" xfId="34842" xr:uid="{48C88D8D-2602-496A-9C0B-6A0AA1C784CD}"/>
    <cellStyle name="Input 4 25 6 3" xfId="34843" xr:uid="{DE523A74-A841-432C-8AD4-F70819A07CB4}"/>
    <cellStyle name="Input 4 25 7" xfId="34844" xr:uid="{7EF13022-523F-4F87-B336-BB6BB1F3C86A}"/>
    <cellStyle name="Input 4 25 8" xfId="34845" xr:uid="{DFE0AF27-6018-4F82-B323-5F388196582F}"/>
    <cellStyle name="Input 4 26" xfId="34846" xr:uid="{E2944A14-FC55-4B11-BC14-0871EFF35487}"/>
    <cellStyle name="Input 4 26 2" xfId="34847" xr:uid="{A0381C1C-C5EC-4DB8-A3AC-A69BA293ABB9}"/>
    <cellStyle name="Input 4 26 2 2" xfId="34848" xr:uid="{594456EC-BBBD-4FDB-92BD-12E763CD3AB7}"/>
    <cellStyle name="Input 4 26 2 3" xfId="34849" xr:uid="{13E8CEF4-4A46-484C-A796-E6359939BC4C}"/>
    <cellStyle name="Input 4 26 2 4" xfId="34850" xr:uid="{3425CDD7-9FE3-432E-91EC-B0C2F92DB6AD}"/>
    <cellStyle name="Input 4 26 2 5" xfId="34851" xr:uid="{D91FA81A-5F06-43B0-BEF8-29CBCEA5C9C4}"/>
    <cellStyle name="Input 4 26 2 6" xfId="34852" xr:uid="{E2C66F9E-E0C4-44D5-8589-C31C3E8D1BB7}"/>
    <cellStyle name="Input 4 26 3" xfId="34853" xr:uid="{408DDB11-35B6-43BC-B6B0-C59DCC4D2332}"/>
    <cellStyle name="Input 4 26 3 2" xfId="34854" xr:uid="{FBAEC71B-6F01-4E47-82D3-7A131F917E7E}"/>
    <cellStyle name="Input 4 26 3 3" xfId="34855" xr:uid="{A7474E0F-9372-4567-8829-F2321E677234}"/>
    <cellStyle name="Input 4 26 4" xfId="34856" xr:uid="{05326D52-D8AA-437D-BE8E-1FDEF26762C5}"/>
    <cellStyle name="Input 4 26 4 2" xfId="34857" xr:uid="{C851DD7A-F75C-45C1-B2AF-77244F089D94}"/>
    <cellStyle name="Input 4 26 4 3" xfId="34858" xr:uid="{0727985F-1F44-40A9-B53A-2B1DB58C2BCA}"/>
    <cellStyle name="Input 4 26 5" xfId="34859" xr:uid="{3CD4B114-CCE7-4CCB-B85B-9069B9F64555}"/>
    <cellStyle name="Input 4 26 5 2" xfId="34860" xr:uid="{BDE155F7-E5CC-4D13-9DCC-974D022FC797}"/>
    <cellStyle name="Input 4 26 5 3" xfId="34861" xr:uid="{8881D142-ACD3-4B54-8EBD-51A3822412B7}"/>
    <cellStyle name="Input 4 26 6" xfId="34862" xr:uid="{E57DAB80-DFCB-4093-B3D1-EB0AD6D0CE45}"/>
    <cellStyle name="Input 4 26 6 2" xfId="34863" xr:uid="{0E22E63B-E8B8-4802-AD93-223C416C4D89}"/>
    <cellStyle name="Input 4 26 6 3" xfId="34864" xr:uid="{12B12837-5116-4D29-9F71-4A9D2C7E7414}"/>
    <cellStyle name="Input 4 26 7" xfId="34865" xr:uid="{5E6E3099-60A9-4198-88B4-08B800AF887C}"/>
    <cellStyle name="Input 4 26 8" xfId="34866" xr:uid="{1218BAC0-9054-4F40-B35F-AD0416F898F3}"/>
    <cellStyle name="Input 4 27" xfId="34867" xr:uid="{31D9906B-E732-4ABB-837E-FC1487AAEC30}"/>
    <cellStyle name="Input 4 27 2" xfId="34868" xr:uid="{89F0CB5F-C692-415B-8715-8014E6EE6B47}"/>
    <cellStyle name="Input 4 27 2 2" xfId="34869" xr:uid="{15182AC2-E0DC-4203-A3A2-565F9E2AEB9F}"/>
    <cellStyle name="Input 4 27 2 3" xfId="34870" xr:uid="{7632B9EC-41B7-4E5F-B5B6-CCC858DEB377}"/>
    <cellStyle name="Input 4 27 2 4" xfId="34871" xr:uid="{92C2A511-1C65-4593-9164-73DFE5397A53}"/>
    <cellStyle name="Input 4 27 2 5" xfId="34872" xr:uid="{1F9686B3-60B1-46EE-A424-48F24F0F3772}"/>
    <cellStyle name="Input 4 27 2 6" xfId="34873" xr:uid="{D2DC2CBB-4B0C-44CE-B880-0CC0209B41F8}"/>
    <cellStyle name="Input 4 27 3" xfId="34874" xr:uid="{0B1304E7-DA11-438E-815A-7AD83A580473}"/>
    <cellStyle name="Input 4 27 3 2" xfId="34875" xr:uid="{ADCFC486-3204-4BE2-8E37-AC7AF7363231}"/>
    <cellStyle name="Input 4 27 3 3" xfId="34876" xr:uid="{747DEEDA-0C32-480A-B1EE-9B494ACEC7D0}"/>
    <cellStyle name="Input 4 27 4" xfId="34877" xr:uid="{4004F08A-E8B9-4887-BE5D-9075CFB8ADBB}"/>
    <cellStyle name="Input 4 27 4 2" xfId="34878" xr:uid="{4CFFBDEB-5E2C-451E-AC9C-EEA25AB91091}"/>
    <cellStyle name="Input 4 27 4 3" xfId="34879" xr:uid="{460FE9B9-0E00-4C9F-A265-5BCED6C4DEEE}"/>
    <cellStyle name="Input 4 27 5" xfId="34880" xr:uid="{A4FEC2C1-1550-4FBD-A22D-CC6F0E2A3BD2}"/>
    <cellStyle name="Input 4 27 5 2" xfId="34881" xr:uid="{A31A0761-7E3E-4E4B-ABF8-C2E615B19119}"/>
    <cellStyle name="Input 4 27 5 3" xfId="34882" xr:uid="{F274DC41-B6BD-49C3-BE12-05307B0CB903}"/>
    <cellStyle name="Input 4 27 6" xfId="34883" xr:uid="{D992CF9D-15E4-455D-A4FE-EDC4C5618421}"/>
    <cellStyle name="Input 4 27 6 2" xfId="34884" xr:uid="{A864BAC7-B7F2-48AA-80D2-9D21A23F3BBF}"/>
    <cellStyle name="Input 4 27 6 3" xfId="34885" xr:uid="{349978F0-2D03-44B7-8012-9E4D1BEECA47}"/>
    <cellStyle name="Input 4 27 7" xfId="34886" xr:uid="{810CB7AE-57E9-4D82-88F0-9E0AF8A0995E}"/>
    <cellStyle name="Input 4 27 8" xfId="34887" xr:uid="{9B72E0FE-E4A9-4F64-8FC4-F99A467C864C}"/>
    <cellStyle name="Input 4 28" xfId="34888" xr:uid="{AA29B936-C4E7-4230-92CE-BCD4BF3B5B92}"/>
    <cellStyle name="Input 4 28 2" xfId="34889" xr:uid="{1F37A222-4B6D-47D0-B747-331077BE221E}"/>
    <cellStyle name="Input 4 28 2 2" xfId="34890" xr:uid="{85260A8F-72BB-47AA-9E6D-2689443219E2}"/>
    <cellStyle name="Input 4 28 2 3" xfId="34891" xr:uid="{3FCAE58D-5821-4FCD-96C0-A0C0F95F9BA7}"/>
    <cellStyle name="Input 4 28 2 4" xfId="34892" xr:uid="{2CEBFC99-D236-48DF-AED3-F7429D6103FD}"/>
    <cellStyle name="Input 4 28 2 5" xfId="34893" xr:uid="{B9E18CC9-2C3E-45B4-B658-69E4FF121889}"/>
    <cellStyle name="Input 4 28 2 6" xfId="34894" xr:uid="{79144DB1-2234-4A9C-AE5F-10B950D5EFD6}"/>
    <cellStyle name="Input 4 28 3" xfId="34895" xr:uid="{A970F433-8D52-4201-8C18-003D573BC75E}"/>
    <cellStyle name="Input 4 28 3 2" xfId="34896" xr:uid="{7D1EC6E8-6261-4B47-A47F-BA999C42BF27}"/>
    <cellStyle name="Input 4 28 3 3" xfId="34897" xr:uid="{260C2AEC-94C8-4932-9471-DA1982C86EA0}"/>
    <cellStyle name="Input 4 28 4" xfId="34898" xr:uid="{BB90ABBD-74A5-4175-8A3C-3152F7C65E40}"/>
    <cellStyle name="Input 4 28 4 2" xfId="34899" xr:uid="{6F4CA36B-CE9F-4522-85CB-D86DF7CFD494}"/>
    <cellStyle name="Input 4 28 4 3" xfId="34900" xr:uid="{4D3E263E-741A-46F7-B5B9-C39533776DD7}"/>
    <cellStyle name="Input 4 28 5" xfId="34901" xr:uid="{EAB0877B-DFC5-40ED-8151-1598C823B858}"/>
    <cellStyle name="Input 4 28 5 2" xfId="34902" xr:uid="{715232DE-8AAF-45AC-AA74-4F93DE40C4F3}"/>
    <cellStyle name="Input 4 28 5 3" xfId="34903" xr:uid="{9313EF62-48A7-4F76-B8A1-E2245038395E}"/>
    <cellStyle name="Input 4 28 6" xfId="34904" xr:uid="{E2C13AF6-19CF-467F-824E-3518897B5FC6}"/>
    <cellStyle name="Input 4 28 6 2" xfId="34905" xr:uid="{BD05D1D1-ED0C-4674-B236-2CD5A0D99F2D}"/>
    <cellStyle name="Input 4 28 6 3" xfId="34906" xr:uid="{1634D584-0459-4339-8B60-3C295C3E511B}"/>
    <cellStyle name="Input 4 28 7" xfId="34907" xr:uid="{7DA37A4D-97EB-466C-A95E-2C814563BA4D}"/>
    <cellStyle name="Input 4 28 8" xfId="34908" xr:uid="{005AE809-90B3-4883-A0F2-9D50D8243470}"/>
    <cellStyle name="Input 4 29" xfId="34909" xr:uid="{7F31E20C-7C89-41C7-939B-CDF5B6492562}"/>
    <cellStyle name="Input 4 29 2" xfId="34910" xr:uid="{A4664F6F-877E-4CBF-BDF1-B6BD1D8E5DDE}"/>
    <cellStyle name="Input 4 29 2 2" xfId="34911" xr:uid="{F46E895D-4C6E-4422-8F3D-501BF4BE7D76}"/>
    <cellStyle name="Input 4 29 2 3" xfId="34912" xr:uid="{3E4DF3E9-3C96-405E-A65C-A99DFC8C03EE}"/>
    <cellStyle name="Input 4 29 2 4" xfId="34913" xr:uid="{E87EC66C-1CDB-4A77-8817-445756D1F3B6}"/>
    <cellStyle name="Input 4 29 2 5" xfId="34914" xr:uid="{CFC810F2-7FDF-471A-A4BD-B4B4593DCB4B}"/>
    <cellStyle name="Input 4 29 2 6" xfId="34915" xr:uid="{9155E0D0-BDFD-4A47-8174-1CA59D9D75A5}"/>
    <cellStyle name="Input 4 29 3" xfId="34916" xr:uid="{8A1F4D50-28E4-4BB7-8A72-8237914C483B}"/>
    <cellStyle name="Input 4 29 3 2" xfId="34917" xr:uid="{ACCE49E1-B7AF-49E9-981C-CEFB9C74F9F0}"/>
    <cellStyle name="Input 4 29 3 3" xfId="34918" xr:uid="{38BF691E-CAB9-4447-9587-84E6658001A6}"/>
    <cellStyle name="Input 4 29 4" xfId="34919" xr:uid="{882809E9-EEC7-4804-9B0E-79A98B4DAC93}"/>
    <cellStyle name="Input 4 29 4 2" xfId="34920" xr:uid="{F2E96609-BC66-4BAB-A4B9-D0FAA0D4C87E}"/>
    <cellStyle name="Input 4 29 4 3" xfId="34921" xr:uid="{48BD39F0-912C-4A83-A28C-F7BAB76B552B}"/>
    <cellStyle name="Input 4 29 5" xfId="34922" xr:uid="{4BF53657-5D0A-496A-ABE2-BD2BE9DD56CE}"/>
    <cellStyle name="Input 4 29 5 2" xfId="34923" xr:uid="{59913AE4-7069-4945-9A58-DE2CA9725402}"/>
    <cellStyle name="Input 4 29 5 3" xfId="34924" xr:uid="{840522A8-E205-4BA8-AEA2-3CE9A889583D}"/>
    <cellStyle name="Input 4 29 6" xfId="34925" xr:uid="{8B5FF3EF-61F2-49E3-8D19-86F10EF28C73}"/>
    <cellStyle name="Input 4 29 6 2" xfId="34926" xr:uid="{7970EDE0-7D1A-4CBE-9FA0-8214CC78775E}"/>
    <cellStyle name="Input 4 29 6 3" xfId="34927" xr:uid="{C3EF0520-1094-4F50-9EDD-04EB19082E6D}"/>
    <cellStyle name="Input 4 29 7" xfId="34928" xr:uid="{6AD77852-7BCD-4B71-A886-B75CBF92B842}"/>
    <cellStyle name="Input 4 29 8" xfId="34929" xr:uid="{991D2F82-9ECE-4453-8753-0215E42452AF}"/>
    <cellStyle name="Input 4 3" xfId="34930" xr:uid="{50830D9A-0D03-4255-8E34-E1ADA6604EAB}"/>
    <cellStyle name="Input 4 3 10" xfId="34931" xr:uid="{AE9A8326-EADD-42E3-ADC3-7D13067AC9F4}"/>
    <cellStyle name="Input 4 3 10 2" xfId="34932" xr:uid="{EDFAE1CB-1CE4-4CCE-BE4F-8EF76DF6AA95}"/>
    <cellStyle name="Input 4 3 10 2 2" xfId="34933" xr:uid="{C8D40425-AA90-48CF-8E4C-58D0115080A8}"/>
    <cellStyle name="Input 4 3 10 2 3" xfId="34934" xr:uid="{8D96CACC-19F7-4B92-AAE3-7DBACAC74AB5}"/>
    <cellStyle name="Input 4 3 10 2 4" xfId="34935" xr:uid="{6254367B-8068-4EC9-88F3-70978D1D6397}"/>
    <cellStyle name="Input 4 3 10 2 5" xfId="34936" xr:uid="{54B09475-EC81-4519-9CF3-C1252B3E8B15}"/>
    <cellStyle name="Input 4 3 10 2 6" xfId="34937" xr:uid="{80ECF697-E3C3-4342-890F-5E92AF5C26E8}"/>
    <cellStyle name="Input 4 3 10 3" xfId="34938" xr:uid="{CE6C1631-9236-4158-ADBA-1917999D552A}"/>
    <cellStyle name="Input 4 3 10 3 2" xfId="34939" xr:uid="{556E304B-721C-4031-AB3A-4941F8208D2C}"/>
    <cellStyle name="Input 4 3 10 3 3" xfId="34940" xr:uid="{B54940FF-2FE6-48F0-B879-485AE922DFC2}"/>
    <cellStyle name="Input 4 3 10 4" xfId="34941" xr:uid="{6C77E7A0-8972-4449-9CC8-5C8E2E099057}"/>
    <cellStyle name="Input 4 3 10 4 2" xfId="34942" xr:uid="{62F6DFC3-5A1F-4E81-9CEC-2E60AA7172B6}"/>
    <cellStyle name="Input 4 3 10 4 3" xfId="34943" xr:uid="{C69D35B9-1086-4642-A8F1-8AA289F5804E}"/>
    <cellStyle name="Input 4 3 10 5" xfId="34944" xr:uid="{71A76960-3FF9-41C6-8A87-3501A1D0DFFF}"/>
    <cellStyle name="Input 4 3 10 5 2" xfId="34945" xr:uid="{657F9DA3-A737-40D4-8598-C9AB9457A852}"/>
    <cellStyle name="Input 4 3 10 5 3" xfId="34946" xr:uid="{342A6A46-ACF7-4C80-ABFB-1A3B09CB49C3}"/>
    <cellStyle name="Input 4 3 10 6" xfId="34947" xr:uid="{F2072D0A-A634-4236-8A02-B38A83407D83}"/>
    <cellStyle name="Input 4 3 10 6 2" xfId="34948" xr:uid="{38C77C8B-E5B1-4BC6-AAED-4517569C68E3}"/>
    <cellStyle name="Input 4 3 10 6 3" xfId="34949" xr:uid="{3E774685-F1D3-41EB-8036-8DDD8E99C22E}"/>
    <cellStyle name="Input 4 3 10 7" xfId="34950" xr:uid="{BF9D00FA-276C-4172-89C9-7EF1767C31B6}"/>
    <cellStyle name="Input 4 3 10 8" xfId="34951" xr:uid="{704CF294-640D-47D6-944E-55AF8D2A7959}"/>
    <cellStyle name="Input 4 3 11" xfId="34952" xr:uid="{2708AC93-54E4-4416-9948-D570C7037F06}"/>
    <cellStyle name="Input 4 3 11 2" xfId="34953" xr:uid="{9E75DF0C-3C41-4FC9-8C1B-C828F1D160E1}"/>
    <cellStyle name="Input 4 3 11 2 2" xfId="34954" xr:uid="{288F6E88-BEE9-48C5-A028-42417DA603C1}"/>
    <cellStyle name="Input 4 3 11 2 3" xfId="34955" xr:uid="{D84E3392-1C49-40EC-857B-DD3DBC2A6DBF}"/>
    <cellStyle name="Input 4 3 11 2 4" xfId="34956" xr:uid="{AC446FD0-5C75-4E99-A7C1-9C422630AEEC}"/>
    <cellStyle name="Input 4 3 11 2 5" xfId="34957" xr:uid="{305C11B8-AD50-45F4-BCFD-29EA0D8E05CA}"/>
    <cellStyle name="Input 4 3 11 2 6" xfId="34958" xr:uid="{1CE9BE1E-93B2-4088-A019-9E9A03E5D4D3}"/>
    <cellStyle name="Input 4 3 11 3" xfId="34959" xr:uid="{FC6F8A0B-2864-462B-841F-2373BDA9853A}"/>
    <cellStyle name="Input 4 3 11 3 2" xfId="34960" xr:uid="{4415150A-35EF-4D9A-AC63-59A9F98EFD2F}"/>
    <cellStyle name="Input 4 3 11 3 3" xfId="34961" xr:uid="{255B218C-A3F0-4976-9EF5-DBE759AA91CC}"/>
    <cellStyle name="Input 4 3 11 4" xfId="34962" xr:uid="{707ED609-8000-4788-BA99-2FF4BCE3D438}"/>
    <cellStyle name="Input 4 3 11 4 2" xfId="34963" xr:uid="{C8465927-2658-4149-99C6-9C280B54F01C}"/>
    <cellStyle name="Input 4 3 11 4 3" xfId="34964" xr:uid="{340392A8-AED0-4B14-9737-001B296CE86E}"/>
    <cellStyle name="Input 4 3 11 5" xfId="34965" xr:uid="{C4725034-67D8-4E2C-B10D-4C3D3F973559}"/>
    <cellStyle name="Input 4 3 11 5 2" xfId="34966" xr:uid="{FB255A1D-A087-46DF-9610-3E0BA214DE49}"/>
    <cellStyle name="Input 4 3 11 5 3" xfId="34967" xr:uid="{4020C930-C33F-4E63-8D8B-33EEA6A09627}"/>
    <cellStyle name="Input 4 3 11 6" xfId="34968" xr:uid="{691B52A8-A411-4B26-A4B6-F6BC2D1973BF}"/>
    <cellStyle name="Input 4 3 11 6 2" xfId="34969" xr:uid="{44458091-8C4A-480D-8407-7FD2CFF03C33}"/>
    <cellStyle name="Input 4 3 11 6 3" xfId="34970" xr:uid="{9F3EECEC-1395-4343-AC83-1ED2D6FACDEC}"/>
    <cellStyle name="Input 4 3 11 7" xfId="34971" xr:uid="{44D5490E-C370-43D0-AE2D-9AEA760EC3CF}"/>
    <cellStyle name="Input 4 3 11 8" xfId="34972" xr:uid="{41737FA0-2F1E-4E5D-BCCF-D568223AD1FF}"/>
    <cellStyle name="Input 4 3 12" xfId="34973" xr:uid="{FBE1CB59-FFDF-4E76-81E3-031666EE5715}"/>
    <cellStyle name="Input 4 3 12 2" xfId="34974" xr:uid="{CC8CD66A-C9E4-42DC-A541-E5E9EDA298C2}"/>
    <cellStyle name="Input 4 3 12 2 2" xfId="34975" xr:uid="{9CDCB955-8C09-4440-9EEA-7D624AB23CDE}"/>
    <cellStyle name="Input 4 3 12 2 3" xfId="34976" xr:uid="{EF356BA1-908E-4715-8C3E-2A56011068DA}"/>
    <cellStyle name="Input 4 3 12 2 4" xfId="34977" xr:uid="{9B78730B-1D6D-403F-8D94-AFF2C8D052F4}"/>
    <cellStyle name="Input 4 3 12 2 5" xfId="34978" xr:uid="{06E96E4B-9D7D-4E2E-9DD3-E81D8AFAC2E2}"/>
    <cellStyle name="Input 4 3 12 2 6" xfId="34979" xr:uid="{F1B2AEB3-7C33-4600-8D50-DEACC40A750E}"/>
    <cellStyle name="Input 4 3 12 3" xfId="34980" xr:uid="{67E01533-0BF0-45C0-A3C0-0761A5A5C73C}"/>
    <cellStyle name="Input 4 3 12 3 2" xfId="34981" xr:uid="{FCB41E14-C3C1-499A-9BFF-6BDCABDEC3B6}"/>
    <cellStyle name="Input 4 3 12 3 3" xfId="34982" xr:uid="{765B96D4-1339-4188-842E-097A2ABCBB6D}"/>
    <cellStyle name="Input 4 3 12 4" xfId="34983" xr:uid="{30026F93-A9C7-47DE-B2C3-0CFF36DEC8FA}"/>
    <cellStyle name="Input 4 3 12 4 2" xfId="34984" xr:uid="{643E65A7-ADA9-4D39-AC68-30531713D31C}"/>
    <cellStyle name="Input 4 3 12 4 3" xfId="34985" xr:uid="{67A18FD3-50F6-4CF0-8D18-1E62247BF6BA}"/>
    <cellStyle name="Input 4 3 12 5" xfId="34986" xr:uid="{AAB0F20E-2F13-4F78-8FAF-F36B2D9A474D}"/>
    <cellStyle name="Input 4 3 12 5 2" xfId="34987" xr:uid="{37164D62-68C0-4282-9A5B-569749C2ACDB}"/>
    <cellStyle name="Input 4 3 12 5 3" xfId="34988" xr:uid="{5F0A02F9-4BCF-4E5A-BA28-D2E67DF01AF6}"/>
    <cellStyle name="Input 4 3 12 6" xfId="34989" xr:uid="{5A10EA4E-2B42-401E-8C62-2E5715487FAA}"/>
    <cellStyle name="Input 4 3 12 6 2" xfId="34990" xr:uid="{C2DACC40-4A60-4510-A754-FBCF942FB0C1}"/>
    <cellStyle name="Input 4 3 12 6 3" xfId="34991" xr:uid="{5220EAC7-B4A9-433C-94E2-F5023C791AAA}"/>
    <cellStyle name="Input 4 3 12 7" xfId="34992" xr:uid="{DAFB0D37-5923-486F-A1B0-B79145A04AC1}"/>
    <cellStyle name="Input 4 3 12 8" xfId="34993" xr:uid="{EF0BD5FA-61A0-498E-AB04-913C774DE8D8}"/>
    <cellStyle name="Input 4 3 13" xfId="34994" xr:uid="{EB4CB3FB-DB49-46DD-AB51-9CE2413930FC}"/>
    <cellStyle name="Input 4 3 13 2" xfId="34995" xr:uid="{CC16C575-A3AE-41F8-913B-97246E478383}"/>
    <cellStyle name="Input 4 3 13 2 2" xfId="34996" xr:uid="{2FD1852B-B66A-4BC8-9B6B-08DC036FEAF4}"/>
    <cellStyle name="Input 4 3 13 2 3" xfId="34997" xr:uid="{34F9AD03-5FBA-44D4-9302-C3A2F9E218E7}"/>
    <cellStyle name="Input 4 3 13 2 4" xfId="34998" xr:uid="{E4CA8F51-2E7B-4E85-B88B-987514A1F406}"/>
    <cellStyle name="Input 4 3 13 2 5" xfId="34999" xr:uid="{CE50636B-A04B-4034-BC3C-9A0ECEE6B6C6}"/>
    <cellStyle name="Input 4 3 13 2 6" xfId="35000" xr:uid="{EAB29C86-74FD-432E-B800-A1F4E4F39222}"/>
    <cellStyle name="Input 4 3 13 3" xfId="35001" xr:uid="{799AE063-AFC8-420C-A94F-B5A6725406C6}"/>
    <cellStyle name="Input 4 3 13 3 2" xfId="35002" xr:uid="{9B8EF3B4-A86B-4E74-8F22-9946CA1649D9}"/>
    <cellStyle name="Input 4 3 13 3 3" xfId="35003" xr:uid="{5EDE46AC-582B-441C-A2B9-868D28796588}"/>
    <cellStyle name="Input 4 3 13 4" xfId="35004" xr:uid="{5D21C8E0-33C2-4AEF-823E-95E115C2C909}"/>
    <cellStyle name="Input 4 3 13 4 2" xfId="35005" xr:uid="{AA38AF65-858A-4EE1-9254-1FC47957191C}"/>
    <cellStyle name="Input 4 3 13 4 3" xfId="35006" xr:uid="{6A64FD11-3FDA-45B9-A7F7-FCCEB22783F3}"/>
    <cellStyle name="Input 4 3 13 5" xfId="35007" xr:uid="{4B8C69A7-5C04-4A06-9527-0916E40F7190}"/>
    <cellStyle name="Input 4 3 13 5 2" xfId="35008" xr:uid="{C5F2D5AD-ED3D-4355-A7F0-A94BA05EA0C3}"/>
    <cellStyle name="Input 4 3 13 5 3" xfId="35009" xr:uid="{433F2AE6-5E8F-4230-876B-5C280F232167}"/>
    <cellStyle name="Input 4 3 13 6" xfId="35010" xr:uid="{84DAA810-1173-46DF-8FED-BCDEEE14C415}"/>
    <cellStyle name="Input 4 3 13 6 2" xfId="35011" xr:uid="{3F3F5C6C-D058-44D3-AC09-D762D7ED109C}"/>
    <cellStyle name="Input 4 3 13 6 3" xfId="35012" xr:uid="{C417E545-835B-4C70-889D-3CAE38651425}"/>
    <cellStyle name="Input 4 3 13 7" xfId="35013" xr:uid="{75603C04-8105-4EEA-9789-45648AFA1398}"/>
    <cellStyle name="Input 4 3 13 8" xfId="35014" xr:uid="{677E9181-B4C4-4729-A8A8-8AC8F113DAFC}"/>
    <cellStyle name="Input 4 3 14" xfId="35015" xr:uid="{1A1F6495-EE6B-4848-A8E1-CF0FD9322D3D}"/>
    <cellStyle name="Input 4 3 14 2" xfId="35016" xr:uid="{AAA34F91-A14F-483A-9C51-3D80F1904E7C}"/>
    <cellStyle name="Input 4 3 14 2 2" xfId="35017" xr:uid="{90444AC2-064F-4402-8BE6-912801980E54}"/>
    <cellStyle name="Input 4 3 14 2 3" xfId="35018" xr:uid="{C04976FD-FFBC-454A-AD53-895AD52FA11A}"/>
    <cellStyle name="Input 4 3 14 2 4" xfId="35019" xr:uid="{EE74DDAA-0A4F-4C6E-9A6E-F2519CAE98D5}"/>
    <cellStyle name="Input 4 3 14 2 5" xfId="35020" xr:uid="{28178E4D-9720-48CE-AA5F-601905CF4C16}"/>
    <cellStyle name="Input 4 3 14 2 6" xfId="35021" xr:uid="{9A1CD32A-2F10-4A2B-93D9-3CC377770DEC}"/>
    <cellStyle name="Input 4 3 14 3" xfId="35022" xr:uid="{3911354A-2064-4F65-86A7-B45BB42B7E47}"/>
    <cellStyle name="Input 4 3 14 3 2" xfId="35023" xr:uid="{E2CC7512-CF86-4233-B418-C75BCC99C065}"/>
    <cellStyle name="Input 4 3 14 3 3" xfId="35024" xr:uid="{76F3AB0A-C199-4FDF-B3FB-EF2D37550ADB}"/>
    <cellStyle name="Input 4 3 14 4" xfId="35025" xr:uid="{DDF57ECB-F29C-4625-8759-293DD0CA922C}"/>
    <cellStyle name="Input 4 3 14 4 2" xfId="35026" xr:uid="{414BFED6-22B2-47FD-85DB-F1E088258270}"/>
    <cellStyle name="Input 4 3 14 4 3" xfId="35027" xr:uid="{517E25E4-3E72-4955-93D1-3FB64E014EED}"/>
    <cellStyle name="Input 4 3 14 5" xfId="35028" xr:uid="{08A3A4A6-4DFF-4BDE-8253-CC0846F88154}"/>
    <cellStyle name="Input 4 3 14 5 2" xfId="35029" xr:uid="{720EB9AE-6510-4E2F-9565-1529AC3C8CF7}"/>
    <cellStyle name="Input 4 3 14 5 3" xfId="35030" xr:uid="{0D0D5DDA-A874-4C81-A784-977CCA359FA4}"/>
    <cellStyle name="Input 4 3 14 6" xfId="35031" xr:uid="{CDE7E7F8-3584-457B-AB50-C2B30F4E0F62}"/>
    <cellStyle name="Input 4 3 14 6 2" xfId="35032" xr:uid="{94691B72-4AA0-4BD7-BF30-206A188A2E24}"/>
    <cellStyle name="Input 4 3 14 6 3" xfId="35033" xr:uid="{AAB52D0C-81A3-414E-BA64-E17A49107B40}"/>
    <cellStyle name="Input 4 3 14 7" xfId="35034" xr:uid="{36E0AF48-2DC7-454A-9CE6-E1486D427803}"/>
    <cellStyle name="Input 4 3 14 8" xfId="35035" xr:uid="{342B5DF7-CCD0-4178-A6AF-CDB56603A9EE}"/>
    <cellStyle name="Input 4 3 15" xfId="35036" xr:uid="{705E5B23-B5C5-4639-A25B-B13B34D80369}"/>
    <cellStyle name="Input 4 3 15 2" xfId="35037" xr:uid="{1A7DBAF4-04B0-479C-9C95-C09F11ACCD90}"/>
    <cellStyle name="Input 4 3 15 2 2" xfId="35038" xr:uid="{9D839E4A-EFDC-44CB-955F-7E4ADBF77083}"/>
    <cellStyle name="Input 4 3 15 2 3" xfId="35039" xr:uid="{1004DB45-5FAD-4366-AEB6-7127B2CB2594}"/>
    <cellStyle name="Input 4 3 15 2 4" xfId="35040" xr:uid="{DD37DB37-D443-4C65-961E-BA88AF77ACE1}"/>
    <cellStyle name="Input 4 3 15 2 5" xfId="35041" xr:uid="{FE766C57-C1C7-4169-AE1E-82C7B601F8E7}"/>
    <cellStyle name="Input 4 3 15 2 6" xfId="35042" xr:uid="{552B87E5-B061-4483-9F92-504002E4ED9A}"/>
    <cellStyle name="Input 4 3 15 3" xfId="35043" xr:uid="{58C75711-644A-4D77-9B61-DC208F7442EA}"/>
    <cellStyle name="Input 4 3 15 3 2" xfId="35044" xr:uid="{F8E93BDC-E9A4-417C-9B6D-BDB25DDEE799}"/>
    <cellStyle name="Input 4 3 15 3 3" xfId="35045" xr:uid="{8E7B24E3-0EB0-4359-82AC-8621EF62CF68}"/>
    <cellStyle name="Input 4 3 15 4" xfId="35046" xr:uid="{DF2CC8E9-F698-4A22-BFEC-050A652B637E}"/>
    <cellStyle name="Input 4 3 15 4 2" xfId="35047" xr:uid="{A72CC4EE-CCE8-4E30-90A8-814052A95D2C}"/>
    <cellStyle name="Input 4 3 15 4 3" xfId="35048" xr:uid="{63BFAAA9-23A2-4FC3-AD7D-11582E9D6A74}"/>
    <cellStyle name="Input 4 3 15 5" xfId="35049" xr:uid="{2178C374-F76E-42BB-B80F-175747EAB691}"/>
    <cellStyle name="Input 4 3 15 5 2" xfId="35050" xr:uid="{F52319CE-9151-4F20-894A-A33B6E5530A3}"/>
    <cellStyle name="Input 4 3 15 5 3" xfId="35051" xr:uid="{14FCFAFD-C60F-43C9-BC14-1FBBDBB176AC}"/>
    <cellStyle name="Input 4 3 15 6" xfId="35052" xr:uid="{ED1D6EF1-2CD2-4336-BBA9-3F8E047B1F66}"/>
    <cellStyle name="Input 4 3 15 6 2" xfId="35053" xr:uid="{67252325-B2A6-4186-8CA1-79FFC8D7B67C}"/>
    <cellStyle name="Input 4 3 15 6 3" xfId="35054" xr:uid="{6001FD61-AC6A-4A1B-87DD-267CD8D0F026}"/>
    <cellStyle name="Input 4 3 15 7" xfId="35055" xr:uid="{937A9A13-CB81-4076-B507-3E3DFFCAA223}"/>
    <cellStyle name="Input 4 3 15 8" xfId="35056" xr:uid="{5D3755BF-4FC8-40E8-B802-EA2775840473}"/>
    <cellStyle name="Input 4 3 16" xfId="35057" xr:uid="{DB7C52FB-B32A-429A-B9F7-F9D294C462B5}"/>
    <cellStyle name="Input 4 3 16 2" xfId="35058" xr:uid="{BC04753F-F11E-4848-8452-AA88EE78AEBA}"/>
    <cellStyle name="Input 4 3 16 2 2" xfId="35059" xr:uid="{A5186D74-A782-44BD-A74D-BEBE160E9A53}"/>
    <cellStyle name="Input 4 3 16 2 3" xfId="35060" xr:uid="{C1B88067-7BEA-4454-ACBC-EA83F83D9C1F}"/>
    <cellStyle name="Input 4 3 16 2 4" xfId="35061" xr:uid="{D16005D0-6876-40EA-9CD1-488BA6A04D72}"/>
    <cellStyle name="Input 4 3 16 2 5" xfId="35062" xr:uid="{09C410AC-E098-4FCB-AFF8-6FE1BCF33D85}"/>
    <cellStyle name="Input 4 3 16 2 6" xfId="35063" xr:uid="{CD857BDC-B8E0-47E9-B313-7FF05FD81381}"/>
    <cellStyle name="Input 4 3 16 3" xfId="35064" xr:uid="{5A09AA91-AC7B-4133-B6A0-2A76EA4292A6}"/>
    <cellStyle name="Input 4 3 16 3 2" xfId="35065" xr:uid="{4F5FAE2F-704B-459D-AFCD-0739460576F1}"/>
    <cellStyle name="Input 4 3 16 3 3" xfId="35066" xr:uid="{529B140A-1006-4985-9EE7-A571889670D9}"/>
    <cellStyle name="Input 4 3 16 4" xfId="35067" xr:uid="{989182DA-D0B5-48EE-8D4E-7F3E75FDA2D5}"/>
    <cellStyle name="Input 4 3 16 4 2" xfId="35068" xr:uid="{2F189515-3383-4F15-B604-936575BC353A}"/>
    <cellStyle name="Input 4 3 16 4 3" xfId="35069" xr:uid="{2E276F1D-B2AF-47E5-849A-6236E7537EB5}"/>
    <cellStyle name="Input 4 3 16 5" xfId="35070" xr:uid="{38136B14-A47A-41D6-9C53-755C38A7D413}"/>
    <cellStyle name="Input 4 3 16 5 2" xfId="35071" xr:uid="{028F76FB-B862-4C58-819B-4DF9EC436231}"/>
    <cellStyle name="Input 4 3 16 5 3" xfId="35072" xr:uid="{422AA7E2-3EEF-4D0A-9222-50FCFB9501C3}"/>
    <cellStyle name="Input 4 3 16 6" xfId="35073" xr:uid="{05524A67-825C-4D53-8D96-DB8EA96CCEA1}"/>
    <cellStyle name="Input 4 3 16 6 2" xfId="35074" xr:uid="{137D69D0-02F1-49E4-8313-CA4222CDDB1D}"/>
    <cellStyle name="Input 4 3 16 6 3" xfId="35075" xr:uid="{27B59D48-BDFA-4C1C-BBC7-E46B990F19B8}"/>
    <cellStyle name="Input 4 3 16 7" xfId="35076" xr:uid="{AEBF97EA-6E25-4694-8C63-59534E6A99C7}"/>
    <cellStyle name="Input 4 3 16 8" xfId="35077" xr:uid="{46FC69C9-F114-42AA-A045-3D7ABE12C8AA}"/>
    <cellStyle name="Input 4 3 17" xfId="35078" xr:uid="{287F28E6-506D-4E00-98B5-C8269E34A501}"/>
    <cellStyle name="Input 4 3 17 2" xfId="35079" xr:uid="{90ADB7FB-5E4D-4B82-9F9E-CAFDFE3A3319}"/>
    <cellStyle name="Input 4 3 17 2 2" xfId="35080" xr:uid="{FB5BA436-1659-47C3-B380-C3D384DB9568}"/>
    <cellStyle name="Input 4 3 17 2 3" xfId="35081" xr:uid="{F94FC6E0-8EF7-4AF2-BE46-52E73B1A31AC}"/>
    <cellStyle name="Input 4 3 17 2 4" xfId="35082" xr:uid="{5EA4E9EA-6801-4202-8F84-057700E8681A}"/>
    <cellStyle name="Input 4 3 17 2 5" xfId="35083" xr:uid="{58B3BD96-2AD6-42C3-A1FC-17603EE1857F}"/>
    <cellStyle name="Input 4 3 17 2 6" xfId="35084" xr:uid="{0C874CCF-0E8C-4839-BB6E-7A4529568AEA}"/>
    <cellStyle name="Input 4 3 17 3" xfId="35085" xr:uid="{B2AB9A01-E0BA-43EE-870D-C043A47B7341}"/>
    <cellStyle name="Input 4 3 17 3 2" xfId="35086" xr:uid="{FF35004B-E2C3-4E3F-98F2-9E5D49080DF0}"/>
    <cellStyle name="Input 4 3 17 3 3" xfId="35087" xr:uid="{2F29524B-48BB-47C5-A805-F8234B8EB5AE}"/>
    <cellStyle name="Input 4 3 17 4" xfId="35088" xr:uid="{E7811081-7515-4EC2-BFAD-B33C2280B7FF}"/>
    <cellStyle name="Input 4 3 17 4 2" xfId="35089" xr:uid="{3BC30E49-E2CA-41EE-9731-E2C5E9E23572}"/>
    <cellStyle name="Input 4 3 17 4 3" xfId="35090" xr:uid="{2BA78DEF-4B55-4C35-ABC2-9D7125F2F8D5}"/>
    <cellStyle name="Input 4 3 17 5" xfId="35091" xr:uid="{B92F1530-9E44-4A38-B255-189DDA535194}"/>
    <cellStyle name="Input 4 3 17 5 2" xfId="35092" xr:uid="{6C574B32-9E30-4302-A091-0315C06E8CF7}"/>
    <cellStyle name="Input 4 3 17 5 3" xfId="35093" xr:uid="{56DEBFA2-128E-4C57-96F0-D24BB3605823}"/>
    <cellStyle name="Input 4 3 17 6" xfId="35094" xr:uid="{313D0DA0-06CB-4B89-B5C9-924E7DC46D6B}"/>
    <cellStyle name="Input 4 3 17 6 2" xfId="35095" xr:uid="{861D46E9-37B9-4182-A25A-39D31EBA95F9}"/>
    <cellStyle name="Input 4 3 17 6 3" xfId="35096" xr:uid="{BA344C1C-506B-4772-99D9-77BAF6CEED3B}"/>
    <cellStyle name="Input 4 3 17 7" xfId="35097" xr:uid="{D2BE3D0E-CAFB-4E3F-90AB-62BA89C1A284}"/>
    <cellStyle name="Input 4 3 17 8" xfId="35098" xr:uid="{A719D92A-ED9A-44E9-88B7-FD30B7ED9AD7}"/>
    <cellStyle name="Input 4 3 18" xfId="35099" xr:uid="{F410C2CA-3FDF-4C3E-B86F-A9A9D7CE06A7}"/>
    <cellStyle name="Input 4 3 18 2" xfId="35100" xr:uid="{80644CEE-9F66-46BF-B8EE-4D0CB5768B00}"/>
    <cellStyle name="Input 4 3 18 2 2" xfId="35101" xr:uid="{9591D6F5-F563-4C79-9BB0-6D74E8647F67}"/>
    <cellStyle name="Input 4 3 18 2 3" xfId="35102" xr:uid="{2618B5C2-0F80-43BC-BEC1-CC3A13669AD9}"/>
    <cellStyle name="Input 4 3 18 2 4" xfId="35103" xr:uid="{25ECC772-BB54-42DE-A12D-6808ED0B6684}"/>
    <cellStyle name="Input 4 3 18 2 5" xfId="35104" xr:uid="{3BDBD937-F24E-4E35-BCBB-1C0753F9C149}"/>
    <cellStyle name="Input 4 3 18 2 6" xfId="35105" xr:uid="{6A3BAC13-D01C-4A2D-BF0C-693F046DC965}"/>
    <cellStyle name="Input 4 3 18 3" xfId="35106" xr:uid="{3572A7E6-03A1-417B-8329-CF9B1B8941CF}"/>
    <cellStyle name="Input 4 3 18 3 2" xfId="35107" xr:uid="{AE9D2857-16ED-4465-9038-AEC9879E3B8D}"/>
    <cellStyle name="Input 4 3 18 3 3" xfId="35108" xr:uid="{A5030A2C-BBB4-40E0-AADD-A7378CB4677F}"/>
    <cellStyle name="Input 4 3 18 4" xfId="35109" xr:uid="{E2D517EA-78F1-4DD6-83A5-F9CEF52467B8}"/>
    <cellStyle name="Input 4 3 18 4 2" xfId="35110" xr:uid="{84A2FAFF-2C03-4ECB-BD6B-D8BB133FCF13}"/>
    <cellStyle name="Input 4 3 18 4 3" xfId="35111" xr:uid="{0BA2A24D-8061-4A0F-9ED8-18E8D340FD09}"/>
    <cellStyle name="Input 4 3 18 5" xfId="35112" xr:uid="{2722474C-F47B-4E73-BAEC-2839EC5B5075}"/>
    <cellStyle name="Input 4 3 18 5 2" xfId="35113" xr:uid="{42FA1B8A-E38D-4E8E-9957-BF4217A4C9B0}"/>
    <cellStyle name="Input 4 3 18 5 3" xfId="35114" xr:uid="{C2376E73-1452-4A8C-B5C8-5391CC36D92F}"/>
    <cellStyle name="Input 4 3 18 6" xfId="35115" xr:uid="{600C0365-A7D5-4969-A9E2-82D12BB514C6}"/>
    <cellStyle name="Input 4 3 18 6 2" xfId="35116" xr:uid="{3FB69D93-AFEE-48E6-AF23-CCF1C901624A}"/>
    <cellStyle name="Input 4 3 18 6 3" xfId="35117" xr:uid="{72DB04C6-2A2B-4EFF-8CDA-7D1F0C13132D}"/>
    <cellStyle name="Input 4 3 18 7" xfId="35118" xr:uid="{1816EBCE-92C8-4F87-8A46-000B6B787319}"/>
    <cellStyle name="Input 4 3 18 8" xfId="35119" xr:uid="{5C1FA4C1-2EFB-45AF-96DC-F7CFF9EEB156}"/>
    <cellStyle name="Input 4 3 19" xfId="35120" xr:uid="{3119CB67-E93E-430F-9928-8F1211B14199}"/>
    <cellStyle name="Input 4 3 19 2" xfId="35121" xr:uid="{FDA4A154-D3C4-4642-A5F7-7ED7DDF2A64F}"/>
    <cellStyle name="Input 4 3 19 2 2" xfId="35122" xr:uid="{BE69EC94-D8CA-4B31-BBDC-DF920E37659F}"/>
    <cellStyle name="Input 4 3 19 2 3" xfId="35123" xr:uid="{8BB36114-CA23-4294-91E0-ACE5D5FF547D}"/>
    <cellStyle name="Input 4 3 19 2 4" xfId="35124" xr:uid="{96A747C8-4E7F-4E7E-AA45-18D9AA854BF0}"/>
    <cellStyle name="Input 4 3 19 2 5" xfId="35125" xr:uid="{B5C5B56B-2287-41E4-8057-261D8B6ECE3A}"/>
    <cellStyle name="Input 4 3 19 2 6" xfId="35126" xr:uid="{11D8E23F-7005-4F51-B67C-1DC37B55EA52}"/>
    <cellStyle name="Input 4 3 19 3" xfId="35127" xr:uid="{6C2A33FA-92BB-45F1-A79E-92386F4A9CFA}"/>
    <cellStyle name="Input 4 3 19 3 2" xfId="35128" xr:uid="{1E1FA8E3-664C-4A56-90E1-C2963CE1BBCF}"/>
    <cellStyle name="Input 4 3 19 3 3" xfId="35129" xr:uid="{02E50381-AE10-4249-BDFA-AAD3FDA8F52E}"/>
    <cellStyle name="Input 4 3 19 4" xfId="35130" xr:uid="{88E6B7F3-9820-4628-93C5-5619D4C92C04}"/>
    <cellStyle name="Input 4 3 19 4 2" xfId="35131" xr:uid="{18961F9E-5DCA-488F-99FF-8A2045AB8A9C}"/>
    <cellStyle name="Input 4 3 19 4 3" xfId="35132" xr:uid="{4CB8EC31-4698-4F29-8C77-229A91C6C2C0}"/>
    <cellStyle name="Input 4 3 19 5" xfId="35133" xr:uid="{D993CF1C-B530-489A-8695-9A1ACDDF8898}"/>
    <cellStyle name="Input 4 3 19 5 2" xfId="35134" xr:uid="{1EF6986C-B37C-49A5-BAAD-625E517F2643}"/>
    <cellStyle name="Input 4 3 19 5 3" xfId="35135" xr:uid="{5598EF03-6649-415E-A4D1-231F0C134950}"/>
    <cellStyle name="Input 4 3 19 6" xfId="35136" xr:uid="{2D1D2059-CE4D-4472-A057-9619E294DF9F}"/>
    <cellStyle name="Input 4 3 19 6 2" xfId="35137" xr:uid="{E24BC726-B343-42B8-BFA7-17CE6219ECBF}"/>
    <cellStyle name="Input 4 3 19 6 3" xfId="35138" xr:uid="{5E48AFA7-9A61-400A-84EB-3AA1E7EBF5D8}"/>
    <cellStyle name="Input 4 3 19 7" xfId="35139" xr:uid="{09FFAD92-754E-4297-9B75-21ACB4A02397}"/>
    <cellStyle name="Input 4 3 19 8" xfId="35140" xr:uid="{4A78D5ED-1B6C-478D-A8A0-2F638DE13718}"/>
    <cellStyle name="Input 4 3 2" xfId="35141" xr:uid="{F0045ECA-A0D2-4F7A-95BA-FBFCBDA6B7E6}"/>
    <cellStyle name="Input 4 3 2 10" xfId="35142" xr:uid="{75E5EFEA-A488-4B71-9C0A-1BA877BD52FB}"/>
    <cellStyle name="Input 4 3 2 10 2" xfId="35143" xr:uid="{70A3BFFD-B402-44AB-AD47-1B07FB0AF518}"/>
    <cellStyle name="Input 4 3 2 10 2 2" xfId="35144" xr:uid="{B03A364C-3CB2-4458-9479-42FC5370EFB5}"/>
    <cellStyle name="Input 4 3 2 10 2 3" xfId="35145" xr:uid="{87961B90-D711-437D-B71C-FC1A6061EB48}"/>
    <cellStyle name="Input 4 3 2 10 2 4" xfId="35146" xr:uid="{3527DC4A-97C2-436D-B2F8-EBE6CDB57E05}"/>
    <cellStyle name="Input 4 3 2 10 2 5" xfId="35147" xr:uid="{CD6CD26F-26B9-4FE9-AB47-83CE83D982D0}"/>
    <cellStyle name="Input 4 3 2 10 2 6" xfId="35148" xr:uid="{BB6948C7-4B6D-4500-84BB-5FA27D0EF1E3}"/>
    <cellStyle name="Input 4 3 2 10 3" xfId="35149" xr:uid="{71C91CAA-C147-45C2-8AFE-E158817587AC}"/>
    <cellStyle name="Input 4 3 2 10 3 2" xfId="35150" xr:uid="{0526C2EF-9F86-4B48-9A8B-621C0FC48ECF}"/>
    <cellStyle name="Input 4 3 2 10 3 3" xfId="35151" xr:uid="{C95B6119-9DF7-4408-BDEA-506EC1BEEA58}"/>
    <cellStyle name="Input 4 3 2 10 4" xfId="35152" xr:uid="{AFEA1D51-D614-4915-8640-581C3DB47419}"/>
    <cellStyle name="Input 4 3 2 10 4 2" xfId="35153" xr:uid="{4121E951-D746-4C7A-8DD3-89D21D6E18A3}"/>
    <cellStyle name="Input 4 3 2 10 4 3" xfId="35154" xr:uid="{69D7266E-8076-45F2-A24D-96FA13EFBA48}"/>
    <cellStyle name="Input 4 3 2 10 5" xfId="35155" xr:uid="{CDE3B804-FD03-4F49-B253-7E2D59934422}"/>
    <cellStyle name="Input 4 3 2 10 5 2" xfId="35156" xr:uid="{6501DFD4-CF97-4E2F-B865-82EC37AFA81E}"/>
    <cellStyle name="Input 4 3 2 10 5 3" xfId="35157" xr:uid="{8FC69E2D-4038-49D3-8229-DA1ECE8C5CE6}"/>
    <cellStyle name="Input 4 3 2 10 6" xfId="35158" xr:uid="{D25AB8EC-AE13-48F2-BD0D-96A0CF837D1D}"/>
    <cellStyle name="Input 4 3 2 10 6 2" xfId="35159" xr:uid="{00275F41-C921-4420-8466-3CC53712A586}"/>
    <cellStyle name="Input 4 3 2 10 6 3" xfId="35160" xr:uid="{F137E57C-FD1C-4C9E-9BB9-1218AA2B715B}"/>
    <cellStyle name="Input 4 3 2 10 7" xfId="35161" xr:uid="{30EF13DD-1C2A-43F8-840E-D910EEA37EA1}"/>
    <cellStyle name="Input 4 3 2 10 8" xfId="35162" xr:uid="{6D212C9F-62BC-43E9-863E-51086FF21313}"/>
    <cellStyle name="Input 4 3 2 11" xfId="35163" xr:uid="{78B47E6E-7D82-4C38-BDC4-B333A1C262F1}"/>
    <cellStyle name="Input 4 3 2 11 2" xfId="35164" xr:uid="{620C845F-8F74-4889-8909-651B32EB8574}"/>
    <cellStyle name="Input 4 3 2 11 2 2" xfId="35165" xr:uid="{6EC38F42-6A69-4588-B0FE-2E9B1187F35E}"/>
    <cellStyle name="Input 4 3 2 11 2 3" xfId="35166" xr:uid="{9A44F1CB-1631-4E50-AAA2-A2F12E1C639D}"/>
    <cellStyle name="Input 4 3 2 11 2 4" xfId="35167" xr:uid="{E8315188-A3CD-4533-924C-189FD4E93A96}"/>
    <cellStyle name="Input 4 3 2 11 2 5" xfId="35168" xr:uid="{E72F5525-EA04-4377-856C-DE8E4A848DA3}"/>
    <cellStyle name="Input 4 3 2 11 2 6" xfId="35169" xr:uid="{BC03AB8D-B2E2-4E65-9704-819BF3F76628}"/>
    <cellStyle name="Input 4 3 2 11 3" xfId="35170" xr:uid="{5FFBCD42-EE7B-4C68-BAB7-185BFC96985F}"/>
    <cellStyle name="Input 4 3 2 11 3 2" xfId="35171" xr:uid="{BD4A16C2-D077-4BB3-9DA9-9F3B4B952C49}"/>
    <cellStyle name="Input 4 3 2 11 3 3" xfId="35172" xr:uid="{A356BDBD-744A-4243-8BDE-9347796D8317}"/>
    <cellStyle name="Input 4 3 2 11 4" xfId="35173" xr:uid="{9413F66C-CF5B-4690-AE29-E3796E239252}"/>
    <cellStyle name="Input 4 3 2 11 4 2" xfId="35174" xr:uid="{BE9BB40F-20D2-474B-BBF6-FE612435C9F3}"/>
    <cellStyle name="Input 4 3 2 11 4 3" xfId="35175" xr:uid="{9DBB89AD-4E9B-41D6-8ECF-290B6FC71B9C}"/>
    <cellStyle name="Input 4 3 2 11 5" xfId="35176" xr:uid="{139081C9-C6A1-4A02-AE0C-EE8542190DBC}"/>
    <cellStyle name="Input 4 3 2 11 5 2" xfId="35177" xr:uid="{BB2E5DF7-B5DE-414C-A410-B0B551A1C1CA}"/>
    <cellStyle name="Input 4 3 2 11 5 3" xfId="35178" xr:uid="{729AC65E-41A8-4591-9ED6-63B4BA7135C7}"/>
    <cellStyle name="Input 4 3 2 11 6" xfId="35179" xr:uid="{5D6738A4-3F95-4A4F-906C-EB048FD5D13D}"/>
    <cellStyle name="Input 4 3 2 11 6 2" xfId="35180" xr:uid="{173C0FEA-579F-406A-9878-783E9BA67700}"/>
    <cellStyle name="Input 4 3 2 11 6 3" xfId="35181" xr:uid="{45A1401E-C25E-47DB-8A40-5BA236CE1ECD}"/>
    <cellStyle name="Input 4 3 2 11 7" xfId="35182" xr:uid="{7E69C3CF-5462-49FC-ACBF-97101FADBFED}"/>
    <cellStyle name="Input 4 3 2 11 8" xfId="35183" xr:uid="{998B76A1-E3A3-48B3-888E-CDB56DEC7663}"/>
    <cellStyle name="Input 4 3 2 12" xfId="35184" xr:uid="{E2C6433C-AF76-4766-832A-11BF0579FBF0}"/>
    <cellStyle name="Input 4 3 2 12 2" xfId="35185" xr:uid="{407066F0-A8F5-4E27-B767-D54B7BB16AE0}"/>
    <cellStyle name="Input 4 3 2 12 2 2" xfId="35186" xr:uid="{E36B2DC8-290D-4DD1-AE29-963381B893D9}"/>
    <cellStyle name="Input 4 3 2 12 2 3" xfId="35187" xr:uid="{03F9435A-5F3B-4DD7-8935-91C77175EE7A}"/>
    <cellStyle name="Input 4 3 2 12 2 4" xfId="35188" xr:uid="{B70EB2F2-BCD4-45DE-B8A0-973FB6529668}"/>
    <cellStyle name="Input 4 3 2 12 2 5" xfId="35189" xr:uid="{261B857D-12C9-4A0D-A8E0-842376EB35FA}"/>
    <cellStyle name="Input 4 3 2 12 2 6" xfId="35190" xr:uid="{06BE366E-1547-4809-B0B3-4A75D02D20E5}"/>
    <cellStyle name="Input 4 3 2 12 3" xfId="35191" xr:uid="{5127B7E3-F366-496A-8DA0-88BCBEBEAF9D}"/>
    <cellStyle name="Input 4 3 2 12 3 2" xfId="35192" xr:uid="{17FB9256-4A0F-4F79-BE22-A35C6567C1F2}"/>
    <cellStyle name="Input 4 3 2 12 3 3" xfId="35193" xr:uid="{4E58FBA3-785B-4C25-A8AB-2BE56FF9ABB3}"/>
    <cellStyle name="Input 4 3 2 12 4" xfId="35194" xr:uid="{A31B5333-2751-4BE0-BB4E-57EFA80BE4C8}"/>
    <cellStyle name="Input 4 3 2 12 4 2" xfId="35195" xr:uid="{DD284F12-47AB-48FA-BC51-604B331A483D}"/>
    <cellStyle name="Input 4 3 2 12 4 3" xfId="35196" xr:uid="{65E23BAB-3CB3-4917-891E-CAAAF1F3C709}"/>
    <cellStyle name="Input 4 3 2 12 5" xfId="35197" xr:uid="{6888C568-C0BE-4B70-8150-298382AE02C2}"/>
    <cellStyle name="Input 4 3 2 12 5 2" xfId="35198" xr:uid="{1B3A42DD-01B3-4F8F-A1C1-4A7C979FA53E}"/>
    <cellStyle name="Input 4 3 2 12 5 3" xfId="35199" xr:uid="{F0459A2E-868C-4458-BA09-D599EE0CE255}"/>
    <cellStyle name="Input 4 3 2 12 6" xfId="35200" xr:uid="{6BE96DCF-D99D-498D-BFEA-47E38F88DABF}"/>
    <cellStyle name="Input 4 3 2 12 6 2" xfId="35201" xr:uid="{DAED1DD2-1BB3-4E8E-81A3-1F9A47928F76}"/>
    <cellStyle name="Input 4 3 2 12 6 3" xfId="35202" xr:uid="{11A561B8-350F-4405-A49F-49A210818155}"/>
    <cellStyle name="Input 4 3 2 12 7" xfId="35203" xr:uid="{25B5F238-4914-4ECF-BB3F-0324AB309070}"/>
    <cellStyle name="Input 4 3 2 12 8" xfId="35204" xr:uid="{A35889AC-E99B-485F-B56B-7E7C9E9502E1}"/>
    <cellStyle name="Input 4 3 2 13" xfId="35205" xr:uid="{454574B1-5657-4828-A24E-267A26525976}"/>
    <cellStyle name="Input 4 3 2 13 2" xfId="35206" xr:uid="{7DFC7DDE-E4A3-432A-92ED-A7F60062F35C}"/>
    <cellStyle name="Input 4 3 2 13 2 2" xfId="35207" xr:uid="{DF51C923-5A9D-4B6B-BFA9-4E4B084670A7}"/>
    <cellStyle name="Input 4 3 2 13 2 3" xfId="35208" xr:uid="{F684B072-C85C-458E-B24A-41D580A58F27}"/>
    <cellStyle name="Input 4 3 2 13 2 4" xfId="35209" xr:uid="{8581EB99-2039-4251-B895-E49C0BDCE240}"/>
    <cellStyle name="Input 4 3 2 13 2 5" xfId="35210" xr:uid="{6DE92D6C-823F-43A6-AEF0-38AF89B72ECF}"/>
    <cellStyle name="Input 4 3 2 13 2 6" xfId="35211" xr:uid="{B3D0BF11-85D0-4CE6-A9FF-5510C692C30F}"/>
    <cellStyle name="Input 4 3 2 13 3" xfId="35212" xr:uid="{3C197E8C-1ECD-4455-9926-B6757B384CD5}"/>
    <cellStyle name="Input 4 3 2 13 3 2" xfId="35213" xr:uid="{813C433D-6587-4344-8D16-61D767C640E2}"/>
    <cellStyle name="Input 4 3 2 13 3 3" xfId="35214" xr:uid="{9EC8923F-374C-4541-B353-DEA5C773E845}"/>
    <cellStyle name="Input 4 3 2 13 4" xfId="35215" xr:uid="{169B2909-B18B-4383-9426-50DA540EE98F}"/>
    <cellStyle name="Input 4 3 2 13 4 2" xfId="35216" xr:uid="{380D1D5A-F7A7-41CA-B424-5328F1CEB970}"/>
    <cellStyle name="Input 4 3 2 13 4 3" xfId="35217" xr:uid="{4802A4D5-5E72-4C2B-A723-F9413B102F26}"/>
    <cellStyle name="Input 4 3 2 13 5" xfId="35218" xr:uid="{B23C62CE-0247-4E90-9623-E985B13A1E4A}"/>
    <cellStyle name="Input 4 3 2 13 5 2" xfId="35219" xr:uid="{9D9076AA-B124-4D27-9DD6-F3A706CED5AD}"/>
    <cellStyle name="Input 4 3 2 13 5 3" xfId="35220" xr:uid="{873C378D-CCC9-4717-9865-CBDC3D35F3D5}"/>
    <cellStyle name="Input 4 3 2 13 6" xfId="35221" xr:uid="{AEEBB586-52BE-404E-8F6F-3F9B84897761}"/>
    <cellStyle name="Input 4 3 2 13 6 2" xfId="35222" xr:uid="{A4E2141C-8705-4961-8A55-D83288849D79}"/>
    <cellStyle name="Input 4 3 2 13 6 3" xfId="35223" xr:uid="{3473CCDD-0057-4756-B1A9-29E5E9D6525C}"/>
    <cellStyle name="Input 4 3 2 13 7" xfId="35224" xr:uid="{444BC78A-BAFE-461A-8C56-EF96B51678D7}"/>
    <cellStyle name="Input 4 3 2 13 8" xfId="35225" xr:uid="{0657B1D9-4699-423E-B716-88D053FFCDFE}"/>
    <cellStyle name="Input 4 3 2 14" xfId="35226" xr:uid="{0FBE0A31-E5C9-4CAB-95C7-B37C5F9D03E7}"/>
    <cellStyle name="Input 4 3 2 14 2" xfId="35227" xr:uid="{DAEAB62E-3F85-4B86-B9B0-F2A4439A10AF}"/>
    <cellStyle name="Input 4 3 2 14 2 2" xfId="35228" xr:uid="{BC6B48DB-858A-483B-9511-FFCACEF1404C}"/>
    <cellStyle name="Input 4 3 2 14 2 3" xfId="35229" xr:uid="{983CCCAB-7661-41AA-AADC-447381ACE70F}"/>
    <cellStyle name="Input 4 3 2 14 2 4" xfId="35230" xr:uid="{E47B6E2D-57B5-4323-A6F3-177F7FC13248}"/>
    <cellStyle name="Input 4 3 2 14 2 5" xfId="35231" xr:uid="{144C1F40-6AD3-46FE-A5F7-EFD962BB9146}"/>
    <cellStyle name="Input 4 3 2 14 2 6" xfId="35232" xr:uid="{E5D28C3A-4586-4328-93F2-10ECB90EBA50}"/>
    <cellStyle name="Input 4 3 2 14 3" xfId="35233" xr:uid="{738DB7D3-7E0C-4472-B803-EB86C2D1D2F0}"/>
    <cellStyle name="Input 4 3 2 14 3 2" xfId="35234" xr:uid="{055C04E9-68BF-4647-B7D4-D51041936AF4}"/>
    <cellStyle name="Input 4 3 2 14 3 3" xfId="35235" xr:uid="{D3975A67-9FA5-4AA3-A7C4-FDEAD9FA9A78}"/>
    <cellStyle name="Input 4 3 2 14 4" xfId="35236" xr:uid="{A8DBEA4B-62FC-4459-B840-A32646CFCD94}"/>
    <cellStyle name="Input 4 3 2 14 4 2" xfId="35237" xr:uid="{B6D9B51D-E201-44F5-B0CF-7F42DAC4F3B0}"/>
    <cellStyle name="Input 4 3 2 14 4 3" xfId="35238" xr:uid="{120C40EA-B2C0-48C9-B8E4-C7B0A4AB0102}"/>
    <cellStyle name="Input 4 3 2 14 5" xfId="35239" xr:uid="{A670D8F1-269B-4133-8C3D-97034A97C07A}"/>
    <cellStyle name="Input 4 3 2 14 5 2" xfId="35240" xr:uid="{B83FD554-3206-4A20-AB67-DEB501122360}"/>
    <cellStyle name="Input 4 3 2 14 5 3" xfId="35241" xr:uid="{636FACAD-BC63-4865-AFE6-86A8979236B7}"/>
    <cellStyle name="Input 4 3 2 14 6" xfId="35242" xr:uid="{6F6EED13-0836-4A69-ACF5-9B56F3389A94}"/>
    <cellStyle name="Input 4 3 2 14 6 2" xfId="35243" xr:uid="{BD178044-AEE9-468F-93B4-8CEB8895775C}"/>
    <cellStyle name="Input 4 3 2 14 6 3" xfId="35244" xr:uid="{726D4FFB-0C09-4CF2-9707-C6A555A471CF}"/>
    <cellStyle name="Input 4 3 2 14 7" xfId="35245" xr:uid="{19F96510-4EC5-4361-B482-73467EBA1943}"/>
    <cellStyle name="Input 4 3 2 14 8" xfId="35246" xr:uid="{C85D6E96-734D-45CA-A03A-604CF720074A}"/>
    <cellStyle name="Input 4 3 2 15" xfId="35247" xr:uid="{95D71B50-CB7E-453F-864B-291B70A457FC}"/>
    <cellStyle name="Input 4 3 2 15 2" xfId="35248" xr:uid="{1378F356-9687-4740-9CD3-F23228D0C4C5}"/>
    <cellStyle name="Input 4 3 2 15 2 2" xfId="35249" xr:uid="{3C323B4F-409B-4305-B665-B87AC4E25092}"/>
    <cellStyle name="Input 4 3 2 15 2 3" xfId="35250" xr:uid="{F040D4D2-BF55-44D2-BBFD-8D0C5770D337}"/>
    <cellStyle name="Input 4 3 2 15 2 4" xfId="35251" xr:uid="{D0F18543-4C2D-4B74-8D7F-E0E25AB3BBB8}"/>
    <cellStyle name="Input 4 3 2 15 2 5" xfId="35252" xr:uid="{6D663CC0-E21C-43B3-858F-2C107E857F19}"/>
    <cellStyle name="Input 4 3 2 15 2 6" xfId="35253" xr:uid="{F128A82A-CDD6-4390-8A56-0BD254E4A6D4}"/>
    <cellStyle name="Input 4 3 2 15 3" xfId="35254" xr:uid="{1269B37A-CE45-43D8-8D72-DEC7A08E342F}"/>
    <cellStyle name="Input 4 3 2 15 3 2" xfId="35255" xr:uid="{46519267-E2B1-4C25-9395-8C40F01AE1AA}"/>
    <cellStyle name="Input 4 3 2 15 3 3" xfId="35256" xr:uid="{AA294AA9-244A-45FC-9A08-1F5CC5A80D6B}"/>
    <cellStyle name="Input 4 3 2 15 4" xfId="35257" xr:uid="{FFF94E06-BB74-4801-A305-299D44DD348A}"/>
    <cellStyle name="Input 4 3 2 15 4 2" xfId="35258" xr:uid="{4FE6EA70-29D6-4B04-B312-17BACE061B4D}"/>
    <cellStyle name="Input 4 3 2 15 4 3" xfId="35259" xr:uid="{90F2D1CB-76AB-4B62-A534-46111DD60707}"/>
    <cellStyle name="Input 4 3 2 15 5" xfId="35260" xr:uid="{D6BEAF04-A65C-448E-A637-CE3669E398CB}"/>
    <cellStyle name="Input 4 3 2 15 5 2" xfId="35261" xr:uid="{2908E4A3-2EAA-4834-A73C-BC7CFD25E40A}"/>
    <cellStyle name="Input 4 3 2 15 5 3" xfId="35262" xr:uid="{3AD377B6-2754-43EC-9BE5-B6447BF3E03F}"/>
    <cellStyle name="Input 4 3 2 15 6" xfId="35263" xr:uid="{8BF011F5-4D97-4C0F-B6C9-6BD1497D33B5}"/>
    <cellStyle name="Input 4 3 2 15 6 2" xfId="35264" xr:uid="{CDA60D18-B4E6-4322-AF63-93060EDDEAA8}"/>
    <cellStyle name="Input 4 3 2 15 6 3" xfId="35265" xr:uid="{284E5294-AA15-4394-9F31-73A8D7BEDAF1}"/>
    <cellStyle name="Input 4 3 2 15 7" xfId="35266" xr:uid="{0B416A20-D081-4860-8D17-44E1863E0539}"/>
    <cellStyle name="Input 4 3 2 15 8" xfId="35267" xr:uid="{68A10E0F-CC5D-4346-A833-B530E40BF1B4}"/>
    <cellStyle name="Input 4 3 2 16" xfId="35268" xr:uid="{0BD3FB6D-9091-4FFE-A676-536217B054D2}"/>
    <cellStyle name="Input 4 3 2 16 2" xfId="35269" xr:uid="{103EE832-CFF2-4496-BD2A-69B204996AAC}"/>
    <cellStyle name="Input 4 3 2 16 2 2" xfId="35270" xr:uid="{1958B3BC-4238-47AB-913C-62A8EE11F5D0}"/>
    <cellStyle name="Input 4 3 2 16 2 3" xfId="35271" xr:uid="{6F172128-9FF4-4D93-A88B-2BDD43EE17B0}"/>
    <cellStyle name="Input 4 3 2 16 2 4" xfId="35272" xr:uid="{77DDB243-743E-4FC6-9DD4-E8A1AC67DE98}"/>
    <cellStyle name="Input 4 3 2 16 2 5" xfId="35273" xr:uid="{C700D26B-337C-459D-A4C4-868E433738C7}"/>
    <cellStyle name="Input 4 3 2 16 2 6" xfId="35274" xr:uid="{1A8F69F6-A5A2-4F9B-870A-65443D48E164}"/>
    <cellStyle name="Input 4 3 2 16 3" xfId="35275" xr:uid="{12AB5A08-E7B4-423F-9A3F-D4D61B63AFDD}"/>
    <cellStyle name="Input 4 3 2 16 3 2" xfId="35276" xr:uid="{AE391D00-635A-42E6-B2C3-45E50281158F}"/>
    <cellStyle name="Input 4 3 2 16 3 3" xfId="35277" xr:uid="{C30322D2-F86C-4246-80DC-2A3AF1289C99}"/>
    <cellStyle name="Input 4 3 2 16 4" xfId="35278" xr:uid="{AAE7751B-AA41-4B5E-82C2-6AEB9885AB6D}"/>
    <cellStyle name="Input 4 3 2 16 4 2" xfId="35279" xr:uid="{69652B93-A8DD-40DC-A198-A94930371696}"/>
    <cellStyle name="Input 4 3 2 16 4 3" xfId="35280" xr:uid="{90CD460D-12B6-4947-BD33-020641130386}"/>
    <cellStyle name="Input 4 3 2 16 5" xfId="35281" xr:uid="{0E0C2E37-E47E-4EFA-98CC-49D659D3A232}"/>
    <cellStyle name="Input 4 3 2 16 5 2" xfId="35282" xr:uid="{400BBA46-5F37-448A-98C8-6002659F75CF}"/>
    <cellStyle name="Input 4 3 2 16 5 3" xfId="35283" xr:uid="{3E67E537-B0F3-473C-B58E-68EE45C07294}"/>
    <cellStyle name="Input 4 3 2 16 6" xfId="35284" xr:uid="{9963EC48-91DF-4E6B-8498-94DC2213345C}"/>
    <cellStyle name="Input 4 3 2 16 6 2" xfId="35285" xr:uid="{651274B8-7C2C-49C6-9EDC-0C7DCE0CDF66}"/>
    <cellStyle name="Input 4 3 2 16 6 3" xfId="35286" xr:uid="{A9F9B0E0-5C6D-41E3-9B2F-4C0A2B806891}"/>
    <cellStyle name="Input 4 3 2 16 7" xfId="35287" xr:uid="{02AB2EBB-539B-4DF4-A00E-E5CCE1298DBE}"/>
    <cellStyle name="Input 4 3 2 16 8" xfId="35288" xr:uid="{5F9B707E-DE05-43B1-BE45-1E6B1DE6A0AB}"/>
    <cellStyle name="Input 4 3 2 17" xfId="35289" xr:uid="{7DAE6924-6A92-496B-AE5B-33138AFE51A0}"/>
    <cellStyle name="Input 4 3 2 17 2" xfId="35290" xr:uid="{AB2F4E82-4205-4D23-BF09-630005FFCB53}"/>
    <cellStyle name="Input 4 3 2 17 2 2" xfId="35291" xr:uid="{EDF68055-7DC9-4D96-945C-B69DB43C6038}"/>
    <cellStyle name="Input 4 3 2 17 2 3" xfId="35292" xr:uid="{963EBA23-50FB-43AF-AFB0-E336349BC2D7}"/>
    <cellStyle name="Input 4 3 2 17 2 4" xfId="35293" xr:uid="{D30339B0-F4DF-4B2E-9648-7CC03EB14B43}"/>
    <cellStyle name="Input 4 3 2 17 2 5" xfId="35294" xr:uid="{1A460EF8-8169-4029-9AC5-79A56037A01F}"/>
    <cellStyle name="Input 4 3 2 17 2 6" xfId="35295" xr:uid="{97ADC3D3-E31A-40DD-BEA3-115042C06004}"/>
    <cellStyle name="Input 4 3 2 17 3" xfId="35296" xr:uid="{AFDD95AE-1B14-4FED-83AA-99FFE7D4400F}"/>
    <cellStyle name="Input 4 3 2 17 3 2" xfId="35297" xr:uid="{DC40BA79-D8C1-477A-87B6-4C797123AAB4}"/>
    <cellStyle name="Input 4 3 2 17 3 3" xfId="35298" xr:uid="{7CCA3F10-EFAA-4A9D-A125-D3F6BD14CF2C}"/>
    <cellStyle name="Input 4 3 2 17 4" xfId="35299" xr:uid="{23710D7F-8D9C-4489-B863-56714B39FFBB}"/>
    <cellStyle name="Input 4 3 2 17 4 2" xfId="35300" xr:uid="{F5AFF838-F9C7-4C49-97D1-F26F813CD4FF}"/>
    <cellStyle name="Input 4 3 2 17 4 3" xfId="35301" xr:uid="{545E6124-3CD9-40C3-BC43-7893E40C6FA2}"/>
    <cellStyle name="Input 4 3 2 17 5" xfId="35302" xr:uid="{09456FBB-1E4B-4F70-8BA3-FDA4BF782BFC}"/>
    <cellStyle name="Input 4 3 2 17 5 2" xfId="35303" xr:uid="{9BF56BC1-0ABD-41D1-897A-DF90057B4669}"/>
    <cellStyle name="Input 4 3 2 17 5 3" xfId="35304" xr:uid="{44864438-EBC0-42B5-995A-E11DD79945EE}"/>
    <cellStyle name="Input 4 3 2 17 6" xfId="35305" xr:uid="{B376D64F-1F03-49A6-981D-1A3D2CD559CB}"/>
    <cellStyle name="Input 4 3 2 17 6 2" xfId="35306" xr:uid="{04F2FB39-15CE-4AAE-82BF-1E27170F3006}"/>
    <cellStyle name="Input 4 3 2 17 6 3" xfId="35307" xr:uid="{93DE32B9-0B1C-4123-8188-AAB72C6AE62A}"/>
    <cellStyle name="Input 4 3 2 17 7" xfId="35308" xr:uid="{13FA7DB9-C743-421A-B5A3-2E9A25BAC457}"/>
    <cellStyle name="Input 4 3 2 17 8" xfId="35309" xr:uid="{83A7C094-7EF4-478E-8AE4-A5166B833DFA}"/>
    <cellStyle name="Input 4 3 2 18" xfId="35310" xr:uid="{0E881B5D-65CC-46E6-BFAA-B0EB1CE8814E}"/>
    <cellStyle name="Input 4 3 2 18 2" xfId="35311" xr:uid="{7A4F65B0-4977-4C08-946C-7786E441DCBD}"/>
    <cellStyle name="Input 4 3 2 18 2 2" xfId="35312" xr:uid="{208C22DD-223C-437E-9BE0-5BC67E50648D}"/>
    <cellStyle name="Input 4 3 2 18 2 3" xfId="35313" xr:uid="{E751641F-DB6C-4266-A2FC-229304F5E930}"/>
    <cellStyle name="Input 4 3 2 18 2 4" xfId="35314" xr:uid="{0D203F7A-33BF-4735-A88D-CCA8C5507C1C}"/>
    <cellStyle name="Input 4 3 2 18 2 5" xfId="35315" xr:uid="{9FC5090F-DF54-4222-AC6F-44BDD30FF47C}"/>
    <cellStyle name="Input 4 3 2 18 2 6" xfId="35316" xr:uid="{F90F3A4F-7042-4F37-B9FB-99DA9E5ED093}"/>
    <cellStyle name="Input 4 3 2 18 3" xfId="35317" xr:uid="{1BF73D0F-6E36-4BAC-A94C-67D39DDEFFEC}"/>
    <cellStyle name="Input 4 3 2 18 3 2" xfId="35318" xr:uid="{68345D0B-5C69-4FD9-9C48-76301B5CCE5F}"/>
    <cellStyle name="Input 4 3 2 18 3 3" xfId="35319" xr:uid="{493E2DEE-DD05-4B78-8DF2-6C542CEAAECD}"/>
    <cellStyle name="Input 4 3 2 18 4" xfId="35320" xr:uid="{671194E8-B343-4B8A-811B-0319987B6F50}"/>
    <cellStyle name="Input 4 3 2 18 4 2" xfId="35321" xr:uid="{62E5994F-15D4-4CB8-9782-DA58DF16F881}"/>
    <cellStyle name="Input 4 3 2 18 4 3" xfId="35322" xr:uid="{1D72FE6D-4286-40D7-BD92-91B3C0210565}"/>
    <cellStyle name="Input 4 3 2 18 5" xfId="35323" xr:uid="{69A4CF2C-85FA-4BFF-9120-B8F9443C06F3}"/>
    <cellStyle name="Input 4 3 2 18 5 2" xfId="35324" xr:uid="{F3BF006D-BAE3-4BFB-AC68-C73C9BABF457}"/>
    <cellStyle name="Input 4 3 2 18 5 3" xfId="35325" xr:uid="{FF906A00-66A6-4940-9132-A5AD51A2BA66}"/>
    <cellStyle name="Input 4 3 2 18 6" xfId="35326" xr:uid="{1660037E-5040-43B1-B75A-B4113609C14A}"/>
    <cellStyle name="Input 4 3 2 18 6 2" xfId="35327" xr:uid="{FE3030AA-0416-4EC5-AA4A-235E67B8E9DE}"/>
    <cellStyle name="Input 4 3 2 18 6 3" xfId="35328" xr:uid="{12611571-55D0-4BC4-9CED-C815A2E3C74E}"/>
    <cellStyle name="Input 4 3 2 18 7" xfId="35329" xr:uid="{E2D5917B-73AD-40D1-8B26-7B28445D4DEC}"/>
    <cellStyle name="Input 4 3 2 18 8" xfId="35330" xr:uid="{0E07BDE6-972E-4DEE-AA6E-4BBD709FF686}"/>
    <cellStyle name="Input 4 3 2 19" xfId="35331" xr:uid="{4A24ED3D-CF30-4728-9FB2-6F65E0F17205}"/>
    <cellStyle name="Input 4 3 2 19 2" xfId="35332" xr:uid="{9EE8B4C1-588F-44DB-A833-69917F9B0656}"/>
    <cellStyle name="Input 4 3 2 19 2 2" xfId="35333" xr:uid="{FCA129AA-CD44-40AD-BBBF-239A2F4ACA1C}"/>
    <cellStyle name="Input 4 3 2 19 2 3" xfId="35334" xr:uid="{EF8B3FCF-4D8A-4464-B869-C2B50D07B185}"/>
    <cellStyle name="Input 4 3 2 19 2 4" xfId="35335" xr:uid="{B1AA273F-F358-49D0-9AC8-5DE30430A021}"/>
    <cellStyle name="Input 4 3 2 19 2 5" xfId="35336" xr:uid="{7AB80049-C6EB-4B78-A8A8-21EB3F82BF99}"/>
    <cellStyle name="Input 4 3 2 19 2 6" xfId="35337" xr:uid="{A0AE16CA-E58A-48CB-9123-10A69E06A617}"/>
    <cellStyle name="Input 4 3 2 19 3" xfId="35338" xr:uid="{41BE42AE-0ABE-456F-A4A1-19250A390931}"/>
    <cellStyle name="Input 4 3 2 19 3 2" xfId="35339" xr:uid="{6F837BB1-E7BB-419B-847D-5AC1C8D751D8}"/>
    <cellStyle name="Input 4 3 2 19 3 3" xfId="35340" xr:uid="{56A00157-E9C2-4828-BE9E-16FAD64B6D50}"/>
    <cellStyle name="Input 4 3 2 19 4" xfId="35341" xr:uid="{CFA5BFFD-5DC9-4D99-9084-8E8159494D82}"/>
    <cellStyle name="Input 4 3 2 19 4 2" xfId="35342" xr:uid="{61502C07-63C0-466F-901F-A8AFD19AF3A4}"/>
    <cellStyle name="Input 4 3 2 19 4 3" xfId="35343" xr:uid="{8DCD11D5-6129-4913-82B5-D60291814B8B}"/>
    <cellStyle name="Input 4 3 2 19 5" xfId="35344" xr:uid="{2048D244-BB97-42B9-909A-AB9E856AAD75}"/>
    <cellStyle name="Input 4 3 2 19 5 2" xfId="35345" xr:uid="{C310AAEC-6C25-423C-A152-F24F2076BE7E}"/>
    <cellStyle name="Input 4 3 2 19 5 3" xfId="35346" xr:uid="{F79628BF-5EFA-4E8F-8758-3858FE637336}"/>
    <cellStyle name="Input 4 3 2 19 6" xfId="35347" xr:uid="{A577A666-9254-4644-B759-4283064060B7}"/>
    <cellStyle name="Input 4 3 2 19 6 2" xfId="35348" xr:uid="{1A554D2B-18C2-468F-9FCB-1E8A07BC8990}"/>
    <cellStyle name="Input 4 3 2 19 6 3" xfId="35349" xr:uid="{FF4336DF-D525-4AF7-98F0-DF89480D0D01}"/>
    <cellStyle name="Input 4 3 2 19 7" xfId="35350" xr:uid="{178DAEF9-21FC-4DF2-97E2-149A028B3D39}"/>
    <cellStyle name="Input 4 3 2 19 8" xfId="35351" xr:uid="{47DCFA66-99C0-4464-B489-ECDC28869B9D}"/>
    <cellStyle name="Input 4 3 2 2" xfId="35352" xr:uid="{1B66D17E-8CAF-4681-B13E-24E12C30989D}"/>
    <cellStyle name="Input 4 3 2 2 2" xfId="35353" xr:uid="{2935EB8A-876F-4897-B1DB-F8FDF1653194}"/>
    <cellStyle name="Input 4 3 2 2 2 2" xfId="35354" xr:uid="{AAC4BCB0-27F4-45DF-A248-22A8918758E1}"/>
    <cellStyle name="Input 4 3 2 2 2 3" xfId="35355" xr:uid="{BA31919C-AA9A-4054-A53A-8CC82F098F78}"/>
    <cellStyle name="Input 4 3 2 2 2 4" xfId="35356" xr:uid="{F2DE4DC2-617D-4523-B791-B8214C953948}"/>
    <cellStyle name="Input 4 3 2 2 2 5" xfId="35357" xr:uid="{F207043F-6C1B-4F66-A9CC-609A5C0404C7}"/>
    <cellStyle name="Input 4 3 2 2 2 6" xfId="35358" xr:uid="{D872B0AC-1772-4082-852A-947C9B57D2D0}"/>
    <cellStyle name="Input 4 3 2 2 3" xfId="35359" xr:uid="{FCC38E3B-2F98-4587-9970-607F9FD6D589}"/>
    <cellStyle name="Input 4 3 2 2 3 2" xfId="35360" xr:uid="{5F2AB00F-B2CA-4670-AC99-2424779BF2D1}"/>
    <cellStyle name="Input 4 3 2 2 3 3" xfId="35361" xr:uid="{0BD08CE2-9511-4563-A426-D00C02B1F57E}"/>
    <cellStyle name="Input 4 3 2 2 4" xfId="35362" xr:uid="{65238370-19DE-4502-B0C0-1BA4D277DB00}"/>
    <cellStyle name="Input 4 3 2 2 4 2" xfId="35363" xr:uid="{D70EDDF8-D544-4F1B-A4C1-7F8FBA537410}"/>
    <cellStyle name="Input 4 3 2 2 4 3" xfId="35364" xr:uid="{E0BCDD7B-FF92-4D12-8D1D-E834919680A9}"/>
    <cellStyle name="Input 4 3 2 2 5" xfId="35365" xr:uid="{5F4BF14E-81BD-49CE-9424-6969B9707E2B}"/>
    <cellStyle name="Input 4 3 2 2 5 2" xfId="35366" xr:uid="{B3401432-CC01-4363-8F9A-72907001F125}"/>
    <cellStyle name="Input 4 3 2 2 5 3" xfId="35367" xr:uid="{8D2ECFF9-C44D-4798-BC29-DE8CDB0A8E7B}"/>
    <cellStyle name="Input 4 3 2 2 6" xfId="35368" xr:uid="{9637FF0E-4B4A-4E0F-8403-B806A83BF48E}"/>
    <cellStyle name="Input 4 3 2 2 6 2" xfId="35369" xr:uid="{0D6B3422-8D8E-46CB-B7AA-BB56BE30CFEB}"/>
    <cellStyle name="Input 4 3 2 2 6 3" xfId="35370" xr:uid="{A7714878-4109-40D4-B8AF-4757FC7C9FC1}"/>
    <cellStyle name="Input 4 3 2 2 7" xfId="35371" xr:uid="{964AC3EE-2E9A-4A10-84A7-49CE3F98EFC9}"/>
    <cellStyle name="Input 4 3 2 2 8" xfId="35372" xr:uid="{847648A3-3A3B-4E3F-817B-8F9234C7ADC8}"/>
    <cellStyle name="Input 4 3 2 20" xfId="35373" xr:uid="{3CCD92FF-8A50-4793-991E-062EFA0BC65C}"/>
    <cellStyle name="Input 4 3 2 20 2" xfId="35374" xr:uid="{24F3B78C-E815-4269-A23B-E8112369F0FA}"/>
    <cellStyle name="Input 4 3 2 20 2 2" xfId="35375" xr:uid="{D61853A6-2B96-4014-93A6-3396FE0C5F34}"/>
    <cellStyle name="Input 4 3 2 20 2 3" xfId="35376" xr:uid="{C8509172-C62D-4C22-A777-FD97BDE2BC0B}"/>
    <cellStyle name="Input 4 3 2 20 2 4" xfId="35377" xr:uid="{8D951D6A-A9EA-4E8A-849F-BE0512AD978E}"/>
    <cellStyle name="Input 4 3 2 20 2 5" xfId="35378" xr:uid="{3916D278-D515-4B75-A67F-C6B8B52513BB}"/>
    <cellStyle name="Input 4 3 2 20 2 6" xfId="35379" xr:uid="{528F9A22-C7E1-46F4-91C2-797DD602F3A5}"/>
    <cellStyle name="Input 4 3 2 20 3" xfId="35380" xr:uid="{D861DD61-C34C-4127-BA2B-2990312DE4C3}"/>
    <cellStyle name="Input 4 3 2 20 3 2" xfId="35381" xr:uid="{345097A1-139F-495E-8818-8F9F98DFF08B}"/>
    <cellStyle name="Input 4 3 2 20 3 3" xfId="35382" xr:uid="{B5F4E737-0D74-4656-A53D-BDB7243F527E}"/>
    <cellStyle name="Input 4 3 2 20 4" xfId="35383" xr:uid="{59D9BCD2-B4D2-4932-9B04-AFC9BFC71382}"/>
    <cellStyle name="Input 4 3 2 20 4 2" xfId="35384" xr:uid="{E6D93D86-4D30-4F00-92BD-7FE06F2453B9}"/>
    <cellStyle name="Input 4 3 2 20 4 3" xfId="35385" xr:uid="{7176784C-D74F-470A-BD8B-EF20B610BDA2}"/>
    <cellStyle name="Input 4 3 2 20 5" xfId="35386" xr:uid="{E8205358-7BDC-436E-BEA2-409BBBE29FA0}"/>
    <cellStyle name="Input 4 3 2 20 5 2" xfId="35387" xr:uid="{98FEC0A5-6347-4F4B-846F-153D4585FC73}"/>
    <cellStyle name="Input 4 3 2 20 5 3" xfId="35388" xr:uid="{5BD256A6-E295-487B-92B5-61EE1D64DB91}"/>
    <cellStyle name="Input 4 3 2 20 6" xfId="35389" xr:uid="{6488A55F-ED8B-4A48-93C3-1B4074FF9EEC}"/>
    <cellStyle name="Input 4 3 2 20 6 2" xfId="35390" xr:uid="{D18F3520-3103-4B7A-BBC7-2C5B3ED645B5}"/>
    <cellStyle name="Input 4 3 2 20 6 3" xfId="35391" xr:uid="{93FD45AA-AAA8-455D-BAF7-DB5E484860D7}"/>
    <cellStyle name="Input 4 3 2 20 7" xfId="35392" xr:uid="{682A4F79-4DAF-4530-9F99-08B939955B04}"/>
    <cellStyle name="Input 4 3 2 20 8" xfId="35393" xr:uid="{ECF77FEB-6AB4-49C4-A8CC-E599D271AFF4}"/>
    <cellStyle name="Input 4 3 2 21" xfId="35394" xr:uid="{27478213-67B6-44C7-BDDD-B5C62462E89D}"/>
    <cellStyle name="Input 4 3 2 21 2" xfId="35395" xr:uid="{E0980B8E-434B-4E8F-B529-AB35C0EEAC39}"/>
    <cellStyle name="Input 4 3 2 21 2 2" xfId="35396" xr:uid="{6F4B0751-D42A-4C01-9C6B-1EF3EEA1283A}"/>
    <cellStyle name="Input 4 3 2 21 2 3" xfId="35397" xr:uid="{BBAC9497-49D5-493F-A479-0EA6B9638F44}"/>
    <cellStyle name="Input 4 3 2 21 2 4" xfId="35398" xr:uid="{E95C0B4B-B097-46BF-99B4-193274CF93B5}"/>
    <cellStyle name="Input 4 3 2 21 2 5" xfId="35399" xr:uid="{5D690CB9-72CD-42BA-AE22-AAA147FBC98F}"/>
    <cellStyle name="Input 4 3 2 21 2 6" xfId="35400" xr:uid="{2481F85D-2353-48D8-ACBB-109B68AA306D}"/>
    <cellStyle name="Input 4 3 2 21 3" xfId="35401" xr:uid="{95EFF087-3E75-4061-B48F-6ABD6020A568}"/>
    <cellStyle name="Input 4 3 2 21 3 2" xfId="35402" xr:uid="{329728E3-FBEE-4EE9-8818-567319E8B85C}"/>
    <cellStyle name="Input 4 3 2 21 3 3" xfId="35403" xr:uid="{762E1D55-2A83-48C1-9F14-CBC174305444}"/>
    <cellStyle name="Input 4 3 2 21 4" xfId="35404" xr:uid="{3F6A19F5-7317-41BD-BF56-A743C6C64350}"/>
    <cellStyle name="Input 4 3 2 21 4 2" xfId="35405" xr:uid="{7DFD7787-A720-49FE-B7E4-84046FE61FFE}"/>
    <cellStyle name="Input 4 3 2 21 4 3" xfId="35406" xr:uid="{106E8F3B-0650-40B2-A7B2-FE29CCAE30EE}"/>
    <cellStyle name="Input 4 3 2 21 5" xfId="35407" xr:uid="{E143DB2E-DCAE-40E1-8CC7-F90F1A11BDB5}"/>
    <cellStyle name="Input 4 3 2 21 5 2" xfId="35408" xr:uid="{ECB002D9-A9A4-4BB2-8157-162CBF375DDA}"/>
    <cellStyle name="Input 4 3 2 21 5 3" xfId="35409" xr:uid="{0AB24AEE-E4FF-437D-81DE-AA28A264D8F8}"/>
    <cellStyle name="Input 4 3 2 21 6" xfId="35410" xr:uid="{98E591AB-4E62-46F0-8B40-333957A6A9DB}"/>
    <cellStyle name="Input 4 3 2 21 6 2" xfId="35411" xr:uid="{40504DA9-0101-417A-BD96-0CD24C732A1D}"/>
    <cellStyle name="Input 4 3 2 21 6 3" xfId="35412" xr:uid="{21DAD941-0310-47AF-8FAD-78057F87C39D}"/>
    <cellStyle name="Input 4 3 2 21 7" xfId="35413" xr:uid="{1B861501-F219-4B4B-9386-366AE4ABA217}"/>
    <cellStyle name="Input 4 3 2 21 8" xfId="35414" xr:uid="{FD9BBF90-C7F7-4A20-9D7A-3FF99EB58ED6}"/>
    <cellStyle name="Input 4 3 2 22" xfId="35415" xr:uid="{F3F28EC9-E9C7-4E0D-B836-198858F76AAC}"/>
    <cellStyle name="Input 4 3 2 22 2" xfId="35416" xr:uid="{D55E11AA-ED78-4D19-959B-BC69C0A74AE9}"/>
    <cellStyle name="Input 4 3 2 22 2 2" xfId="35417" xr:uid="{26D8EDC3-761A-42CA-B6BF-B40F5926F2B3}"/>
    <cellStyle name="Input 4 3 2 22 2 3" xfId="35418" xr:uid="{5E852446-E325-40E8-9AAB-CFFB2D09BA1E}"/>
    <cellStyle name="Input 4 3 2 22 2 4" xfId="35419" xr:uid="{058D2870-C9D7-4D16-97BA-9CEBBEB90CBF}"/>
    <cellStyle name="Input 4 3 2 22 2 5" xfId="35420" xr:uid="{E6CD5412-EDD6-482A-9E86-CBF641AEF862}"/>
    <cellStyle name="Input 4 3 2 22 2 6" xfId="35421" xr:uid="{7F01FA94-F74D-4202-90AD-A131B7A8BD51}"/>
    <cellStyle name="Input 4 3 2 22 3" xfId="35422" xr:uid="{90F62728-CB8F-4D01-92F3-39AC44535D60}"/>
    <cellStyle name="Input 4 3 2 22 3 2" xfId="35423" xr:uid="{7721CD9F-1468-467B-AB5A-98E0FCDC86D5}"/>
    <cellStyle name="Input 4 3 2 22 3 3" xfId="35424" xr:uid="{E4E0E546-95E8-433B-8D30-F188426B7E39}"/>
    <cellStyle name="Input 4 3 2 22 4" xfId="35425" xr:uid="{CBCC696F-0058-40A3-8CED-CF2E25838B64}"/>
    <cellStyle name="Input 4 3 2 22 4 2" xfId="35426" xr:uid="{02CB13D2-FF96-48A5-8067-C01AD1855B2C}"/>
    <cellStyle name="Input 4 3 2 22 4 3" xfId="35427" xr:uid="{38F10EE4-D1E7-4B7F-824F-CE1CB00D0DDA}"/>
    <cellStyle name="Input 4 3 2 22 5" xfId="35428" xr:uid="{048D5DEF-128F-497B-85B1-76AFC6B478EB}"/>
    <cellStyle name="Input 4 3 2 22 5 2" xfId="35429" xr:uid="{9CF36458-E9D1-47AC-9ABD-0411331865AF}"/>
    <cellStyle name="Input 4 3 2 22 5 3" xfId="35430" xr:uid="{E23467C7-7EC3-4BA5-9564-224B0377670F}"/>
    <cellStyle name="Input 4 3 2 22 6" xfId="35431" xr:uid="{67770897-1314-47AA-AC6C-B32A245B4317}"/>
    <cellStyle name="Input 4 3 2 22 6 2" xfId="35432" xr:uid="{7C76B56D-6BD7-49B6-A26A-873C47D09F15}"/>
    <cellStyle name="Input 4 3 2 22 6 3" xfId="35433" xr:uid="{CC1712DB-8DFA-4052-9CB3-048803245934}"/>
    <cellStyle name="Input 4 3 2 22 7" xfId="35434" xr:uid="{9274DC92-FE64-46D9-8F4C-CAF99C5CD62A}"/>
    <cellStyle name="Input 4 3 2 22 8" xfId="35435" xr:uid="{9840F07B-24C4-4579-956B-38F2F5E82A7A}"/>
    <cellStyle name="Input 4 3 2 23" xfId="35436" xr:uid="{BD9766D3-945D-4F10-B532-ED7F85623C67}"/>
    <cellStyle name="Input 4 3 2 23 2" xfId="35437" xr:uid="{9F8774A2-31DE-47F3-BCDA-A78748879A45}"/>
    <cellStyle name="Input 4 3 2 23 2 2" xfId="35438" xr:uid="{EBFB7E9B-2924-4BB4-8DE9-F3C4B04B1F00}"/>
    <cellStyle name="Input 4 3 2 23 2 3" xfId="35439" xr:uid="{B3B1030E-1683-4029-A5D9-6F3FC3602005}"/>
    <cellStyle name="Input 4 3 2 23 2 4" xfId="35440" xr:uid="{0C398330-B5D3-4CFF-8626-89A8D5F30AA6}"/>
    <cellStyle name="Input 4 3 2 23 2 5" xfId="35441" xr:uid="{E9F335DE-3BCF-43C2-940E-242CD80CEE66}"/>
    <cellStyle name="Input 4 3 2 23 2 6" xfId="35442" xr:uid="{37A364A3-3E1D-4919-BAAD-927E3563CEF4}"/>
    <cellStyle name="Input 4 3 2 23 3" xfId="35443" xr:uid="{B066C5C2-3168-4F95-B894-BC774FA980AD}"/>
    <cellStyle name="Input 4 3 2 23 3 2" xfId="35444" xr:uid="{AE23321C-ADF0-4971-AD1C-72ED8EC650CB}"/>
    <cellStyle name="Input 4 3 2 23 3 3" xfId="35445" xr:uid="{F8123874-B0A4-4CCE-BD56-7DCACC749A50}"/>
    <cellStyle name="Input 4 3 2 23 4" xfId="35446" xr:uid="{01EF90D8-BD35-4CB4-9A19-1B469B29CDC9}"/>
    <cellStyle name="Input 4 3 2 23 4 2" xfId="35447" xr:uid="{29969E25-21FB-44BA-A0F6-1E14E2104BCD}"/>
    <cellStyle name="Input 4 3 2 23 4 3" xfId="35448" xr:uid="{B98222A5-53B6-4CCA-BF74-EA4785C2CDCD}"/>
    <cellStyle name="Input 4 3 2 23 5" xfId="35449" xr:uid="{9A7905B6-A5C3-43F4-B60D-19F9ED0F09B1}"/>
    <cellStyle name="Input 4 3 2 23 5 2" xfId="35450" xr:uid="{50E8773F-5514-408C-9811-E72B6C413269}"/>
    <cellStyle name="Input 4 3 2 23 5 3" xfId="35451" xr:uid="{5DF23F83-1AF9-46E8-BA9F-B24FFBEB9A63}"/>
    <cellStyle name="Input 4 3 2 23 6" xfId="35452" xr:uid="{49DB4A64-D0B2-476D-825B-1E7112094E6C}"/>
    <cellStyle name="Input 4 3 2 23 6 2" xfId="35453" xr:uid="{755283F1-5E48-4FF2-A280-D6D3F34A843C}"/>
    <cellStyle name="Input 4 3 2 23 6 3" xfId="35454" xr:uid="{8D69D136-2B13-454B-BB45-0F4FF6898488}"/>
    <cellStyle name="Input 4 3 2 23 7" xfId="35455" xr:uid="{06E9E50F-E0FC-4B00-9FFE-8FCEF51EFC73}"/>
    <cellStyle name="Input 4 3 2 23 8" xfId="35456" xr:uid="{0C080296-8018-496E-83B7-1EA65D1199C8}"/>
    <cellStyle name="Input 4 3 2 24" xfId="35457" xr:uid="{AB6139CB-378D-4448-B0CC-989967EFB46C}"/>
    <cellStyle name="Input 4 3 2 24 2" xfId="35458" xr:uid="{4929DD41-6D17-475E-9BFC-EFAEE6883E7F}"/>
    <cellStyle name="Input 4 3 2 24 2 2" xfId="35459" xr:uid="{BBD51368-6B61-4FE7-AA03-361B36765BDF}"/>
    <cellStyle name="Input 4 3 2 24 2 3" xfId="35460" xr:uid="{B33FD516-BBBE-4313-A121-9CE1D8E26EF5}"/>
    <cellStyle name="Input 4 3 2 24 2 4" xfId="35461" xr:uid="{2A84C056-386A-4101-9B32-55FC465193FE}"/>
    <cellStyle name="Input 4 3 2 24 2 5" xfId="35462" xr:uid="{D6DB0826-1F5F-46BE-B10A-2122BA48C38F}"/>
    <cellStyle name="Input 4 3 2 24 2 6" xfId="35463" xr:uid="{DE12A7A5-1D2F-42AE-93E4-BFDDA8329633}"/>
    <cellStyle name="Input 4 3 2 24 3" xfId="35464" xr:uid="{D516A637-286B-4FB5-82FB-AF24323E4676}"/>
    <cellStyle name="Input 4 3 2 24 3 2" xfId="35465" xr:uid="{FB290DE1-8040-4712-82D3-48BFBA1F445F}"/>
    <cellStyle name="Input 4 3 2 24 3 3" xfId="35466" xr:uid="{72BFBD22-7456-4698-AEC7-D42E0E7BDFFB}"/>
    <cellStyle name="Input 4 3 2 24 4" xfId="35467" xr:uid="{7655B8A6-C682-440E-9465-EA25FA676497}"/>
    <cellStyle name="Input 4 3 2 24 4 2" xfId="35468" xr:uid="{475EF214-D369-41EC-BC46-20423EFB8127}"/>
    <cellStyle name="Input 4 3 2 24 4 3" xfId="35469" xr:uid="{29F311AD-7D96-4955-A85A-F60671DA4E26}"/>
    <cellStyle name="Input 4 3 2 24 5" xfId="35470" xr:uid="{F4089BBC-7EA4-4296-B929-B43C01EDAC41}"/>
    <cellStyle name="Input 4 3 2 24 5 2" xfId="35471" xr:uid="{87106A61-A1B6-4840-8D71-984D3EAFA862}"/>
    <cellStyle name="Input 4 3 2 24 5 3" xfId="35472" xr:uid="{933B8764-ADC7-4EA9-BAED-1BA51E25570C}"/>
    <cellStyle name="Input 4 3 2 24 6" xfId="35473" xr:uid="{33797EA2-C009-4C1A-A5A1-E3E9D9B81003}"/>
    <cellStyle name="Input 4 3 2 24 6 2" xfId="35474" xr:uid="{41C95B51-1FD8-4675-8DD8-1F63AC24A339}"/>
    <cellStyle name="Input 4 3 2 24 6 3" xfId="35475" xr:uid="{2646AB3A-16C6-4B36-A4DD-7BD3EC532D98}"/>
    <cellStyle name="Input 4 3 2 24 7" xfId="35476" xr:uid="{5FC5E95A-8328-47D6-9C4D-51CD7CC5AFCB}"/>
    <cellStyle name="Input 4 3 2 24 8" xfId="35477" xr:uid="{5EA68A76-C429-42BC-90A3-D29EDF9A56C2}"/>
    <cellStyle name="Input 4 3 2 25" xfId="35478" xr:uid="{FC7DE691-E7EB-429C-8613-2EB6BBE98A5A}"/>
    <cellStyle name="Input 4 3 2 25 2" xfId="35479" xr:uid="{B0E0783C-AF47-4365-B94B-92059E6986F6}"/>
    <cellStyle name="Input 4 3 2 25 2 2" xfId="35480" xr:uid="{550F729E-346A-4B54-8161-09454F30742F}"/>
    <cellStyle name="Input 4 3 2 25 2 3" xfId="35481" xr:uid="{268D97D7-E1BB-4266-A3F3-6E8BA89C2183}"/>
    <cellStyle name="Input 4 3 2 25 2 4" xfId="35482" xr:uid="{B05F5509-09CE-4934-9EC9-0077A73F9F8B}"/>
    <cellStyle name="Input 4 3 2 25 2 5" xfId="35483" xr:uid="{C97776B2-B29B-46E0-94E6-54442F01050C}"/>
    <cellStyle name="Input 4 3 2 25 2 6" xfId="35484" xr:uid="{5E57400B-5183-4EE8-859E-9C91EC8C50A6}"/>
    <cellStyle name="Input 4 3 2 25 3" xfId="35485" xr:uid="{92B5F08B-387C-4073-A626-9AE3EF6A89DF}"/>
    <cellStyle name="Input 4 3 2 25 3 2" xfId="35486" xr:uid="{9AA2CC16-4E9B-4E86-B7B3-1601C7AA8D78}"/>
    <cellStyle name="Input 4 3 2 25 3 3" xfId="35487" xr:uid="{3F31ED01-3B67-4361-AB4F-32EAD65CBB78}"/>
    <cellStyle name="Input 4 3 2 25 4" xfId="35488" xr:uid="{8C32BD95-A7C1-4888-9D0B-CC6A71A61125}"/>
    <cellStyle name="Input 4 3 2 25 4 2" xfId="35489" xr:uid="{C3994B06-415F-4BBA-BE9B-A35C992ED1CA}"/>
    <cellStyle name="Input 4 3 2 25 4 3" xfId="35490" xr:uid="{3824B509-2F73-414F-9483-20F7878E13BA}"/>
    <cellStyle name="Input 4 3 2 25 5" xfId="35491" xr:uid="{E141B690-498E-4EF7-A3B5-E50C04552385}"/>
    <cellStyle name="Input 4 3 2 25 5 2" xfId="35492" xr:uid="{2A79751C-F2E2-4031-AC55-28264F97181C}"/>
    <cellStyle name="Input 4 3 2 25 5 3" xfId="35493" xr:uid="{DDD79763-83D0-48A6-8E51-2099991D83B6}"/>
    <cellStyle name="Input 4 3 2 25 6" xfId="35494" xr:uid="{2BD2697D-068D-4D9A-A33A-6C506231E088}"/>
    <cellStyle name="Input 4 3 2 25 6 2" xfId="35495" xr:uid="{69999835-698D-464B-9E56-F29FA23A16DF}"/>
    <cellStyle name="Input 4 3 2 25 6 3" xfId="35496" xr:uid="{4CAAD608-A038-40EA-9C86-9915B47EA981}"/>
    <cellStyle name="Input 4 3 2 25 7" xfId="35497" xr:uid="{5DD11F66-9FA3-417F-96E8-C2D48A4F66C6}"/>
    <cellStyle name="Input 4 3 2 25 8" xfId="35498" xr:uid="{7AE069E6-E05E-45B9-A375-DCCBB1789A93}"/>
    <cellStyle name="Input 4 3 2 26" xfId="35499" xr:uid="{7FB03644-6432-4130-8B0E-FA8C72DFA140}"/>
    <cellStyle name="Input 4 3 2 26 2" xfId="35500" xr:uid="{2BB82D38-5480-4E3F-9095-D971555759F4}"/>
    <cellStyle name="Input 4 3 2 26 2 2" xfId="35501" xr:uid="{9C320E8E-A439-426C-8181-529F177556F7}"/>
    <cellStyle name="Input 4 3 2 26 2 3" xfId="35502" xr:uid="{280F25A7-4147-4BB1-9016-89AF0BECD84A}"/>
    <cellStyle name="Input 4 3 2 26 2 4" xfId="35503" xr:uid="{98382F6C-17A3-41F5-8D32-19F374AA0FD9}"/>
    <cellStyle name="Input 4 3 2 26 2 5" xfId="35504" xr:uid="{AA819F2B-CE0F-4C6B-9D8C-EF42687FB921}"/>
    <cellStyle name="Input 4 3 2 26 2 6" xfId="35505" xr:uid="{F3034CF7-82A5-4A89-A341-892F49EA8AA8}"/>
    <cellStyle name="Input 4 3 2 26 3" xfId="35506" xr:uid="{8F67B8AD-09E3-45E6-B4FD-5B39D3115081}"/>
    <cellStyle name="Input 4 3 2 26 3 2" xfId="35507" xr:uid="{92B9CB03-9E14-46E8-BDB6-463C0F8C800D}"/>
    <cellStyle name="Input 4 3 2 26 3 3" xfId="35508" xr:uid="{4FC31D46-1CBD-4460-A38D-D7BC3CBD2568}"/>
    <cellStyle name="Input 4 3 2 26 4" xfId="35509" xr:uid="{D980792F-9CF5-46A7-ADD5-3044BEF44C35}"/>
    <cellStyle name="Input 4 3 2 26 4 2" xfId="35510" xr:uid="{6A827320-15BA-4717-A8D6-E0333DB5F20E}"/>
    <cellStyle name="Input 4 3 2 26 4 3" xfId="35511" xr:uid="{715149FB-7B6E-42A6-8865-78C9404DA1E0}"/>
    <cellStyle name="Input 4 3 2 26 5" xfId="35512" xr:uid="{5BD05B42-DD49-4EE0-A2C5-8F3349BA3200}"/>
    <cellStyle name="Input 4 3 2 26 5 2" xfId="35513" xr:uid="{D69A1EEF-F5D4-407A-9373-17DD72411FC9}"/>
    <cellStyle name="Input 4 3 2 26 5 3" xfId="35514" xr:uid="{10157ED0-2EA0-4C63-A0DF-BA86210C142F}"/>
    <cellStyle name="Input 4 3 2 26 6" xfId="35515" xr:uid="{17AC4662-AF9F-48CE-8171-42DB75208E76}"/>
    <cellStyle name="Input 4 3 2 26 6 2" xfId="35516" xr:uid="{04741733-1EA6-4CC2-9DA3-874330C762C0}"/>
    <cellStyle name="Input 4 3 2 26 6 3" xfId="35517" xr:uid="{CFD0CA84-8C8D-4E5E-9C5B-E3ECDDE87ED4}"/>
    <cellStyle name="Input 4 3 2 26 7" xfId="35518" xr:uid="{E9385134-C4BC-4200-85D6-462870EE2574}"/>
    <cellStyle name="Input 4 3 2 26 8" xfId="35519" xr:uid="{01DA827D-C4AA-4E65-B207-4A17ACC29AEA}"/>
    <cellStyle name="Input 4 3 2 27" xfId="35520" xr:uid="{22D83F43-6617-49BF-B0A5-3C6F48E4354A}"/>
    <cellStyle name="Input 4 3 2 27 2" xfId="35521" xr:uid="{3F018CA1-0990-42CD-89FB-236499A2E504}"/>
    <cellStyle name="Input 4 3 2 27 2 2" xfId="35522" xr:uid="{F8E6748A-E8DF-4924-BABF-8FEB856015CF}"/>
    <cellStyle name="Input 4 3 2 27 2 3" xfId="35523" xr:uid="{B7113092-E537-40F0-B257-8DA8FB8ACC5F}"/>
    <cellStyle name="Input 4 3 2 27 2 4" xfId="35524" xr:uid="{3B96F30B-41D1-419A-8AB4-0BB85658AABD}"/>
    <cellStyle name="Input 4 3 2 27 2 5" xfId="35525" xr:uid="{B3DF704F-70CE-408B-A288-ED2EEDCECC4A}"/>
    <cellStyle name="Input 4 3 2 27 2 6" xfId="35526" xr:uid="{D274F1DD-2717-47D9-BAB0-F03D32E0F687}"/>
    <cellStyle name="Input 4 3 2 27 3" xfId="35527" xr:uid="{EE116BD2-6398-4C03-84B0-BF8A01A5B9C2}"/>
    <cellStyle name="Input 4 3 2 27 3 2" xfId="35528" xr:uid="{6BEE343C-B84A-4329-A6E5-9098D9304558}"/>
    <cellStyle name="Input 4 3 2 27 3 3" xfId="35529" xr:uid="{DB73ED4F-D5E1-4F6F-B11E-78D38779E03F}"/>
    <cellStyle name="Input 4 3 2 27 4" xfId="35530" xr:uid="{F40ABE9F-B386-48BA-9C1C-F91517F82B87}"/>
    <cellStyle name="Input 4 3 2 27 4 2" xfId="35531" xr:uid="{817B3851-0A68-4B04-99FC-CA8FBF8A2CF6}"/>
    <cellStyle name="Input 4 3 2 27 4 3" xfId="35532" xr:uid="{82995189-C4DE-4CED-8B34-5BE94D4CA23D}"/>
    <cellStyle name="Input 4 3 2 27 5" xfId="35533" xr:uid="{F50EBB41-6B05-4CDA-8B7F-9D5A01294A53}"/>
    <cellStyle name="Input 4 3 2 27 5 2" xfId="35534" xr:uid="{056C07C8-1DE7-41FA-929D-2F0B149416CB}"/>
    <cellStyle name="Input 4 3 2 27 5 3" xfId="35535" xr:uid="{AE5B803E-18DE-431D-9C23-0D6B089C214B}"/>
    <cellStyle name="Input 4 3 2 27 6" xfId="35536" xr:uid="{E8D78FEE-3D18-45EF-963E-0446028ECE75}"/>
    <cellStyle name="Input 4 3 2 27 6 2" xfId="35537" xr:uid="{E5F7BF4F-4361-436E-B369-CBBE0F574D51}"/>
    <cellStyle name="Input 4 3 2 27 6 3" xfId="35538" xr:uid="{3E5DEA5F-997A-49A5-96EE-8BF642C5D625}"/>
    <cellStyle name="Input 4 3 2 27 7" xfId="35539" xr:uid="{8485EEED-915B-47BF-AC48-1990721E9209}"/>
    <cellStyle name="Input 4 3 2 27 8" xfId="35540" xr:uid="{51375B03-CA22-41BE-A24A-209C452188FF}"/>
    <cellStyle name="Input 4 3 2 28" xfId="35541" xr:uid="{72A618C8-55B0-4979-83E7-30BA1A17FFE4}"/>
    <cellStyle name="Input 4 3 2 28 2" xfId="35542" xr:uid="{093A09D4-FCC7-4B97-BF50-AE9A2FC89DCF}"/>
    <cellStyle name="Input 4 3 2 28 2 2" xfId="35543" xr:uid="{714E6AB3-0870-46E8-A52F-D121A98A7CF0}"/>
    <cellStyle name="Input 4 3 2 28 2 3" xfId="35544" xr:uid="{AFB73FBD-E33D-44FB-83DB-667E4F8BFA0E}"/>
    <cellStyle name="Input 4 3 2 28 2 4" xfId="35545" xr:uid="{004BA750-78FB-472A-AA98-E10BA690606E}"/>
    <cellStyle name="Input 4 3 2 28 2 5" xfId="35546" xr:uid="{627030E1-851A-4794-B8D4-BA7CA7C5B331}"/>
    <cellStyle name="Input 4 3 2 28 2 6" xfId="35547" xr:uid="{82C6B232-F48D-4F5A-A866-7AAC979988C2}"/>
    <cellStyle name="Input 4 3 2 28 3" xfId="35548" xr:uid="{E702C5B3-7AED-4292-8576-E57F53CAC556}"/>
    <cellStyle name="Input 4 3 2 28 3 2" xfId="35549" xr:uid="{6AB1E3A9-9E94-4686-A0A9-9FC927AE8C06}"/>
    <cellStyle name="Input 4 3 2 28 3 3" xfId="35550" xr:uid="{646A7F64-D6D0-41B6-8D78-8636F56A4237}"/>
    <cellStyle name="Input 4 3 2 28 4" xfId="35551" xr:uid="{A3C0D491-CC06-4997-BDF1-AADEFCB6FC52}"/>
    <cellStyle name="Input 4 3 2 28 4 2" xfId="35552" xr:uid="{D3620958-0B97-4C7A-9E73-529CE5E60970}"/>
    <cellStyle name="Input 4 3 2 28 4 3" xfId="35553" xr:uid="{E13EE5A8-CF8A-4E14-B871-98E5C6F78B0F}"/>
    <cellStyle name="Input 4 3 2 28 5" xfId="35554" xr:uid="{607A155D-9E30-4545-9E8C-0F4D12A52EF3}"/>
    <cellStyle name="Input 4 3 2 28 5 2" xfId="35555" xr:uid="{5B90E3DA-4708-428A-A6DC-67E7ABB0A98C}"/>
    <cellStyle name="Input 4 3 2 28 5 3" xfId="35556" xr:uid="{069C10C0-88A6-464C-A34E-7A8431CEB592}"/>
    <cellStyle name="Input 4 3 2 28 6" xfId="35557" xr:uid="{928957F3-AB2B-41C7-9140-17300C6350EB}"/>
    <cellStyle name="Input 4 3 2 28 6 2" xfId="35558" xr:uid="{1435C710-65B8-40B1-B3AF-980ED7849686}"/>
    <cellStyle name="Input 4 3 2 28 6 3" xfId="35559" xr:uid="{6779CE72-7221-4F71-9B47-22C4AEC5FD90}"/>
    <cellStyle name="Input 4 3 2 28 7" xfId="35560" xr:uid="{15A14ADF-93E4-4EDD-9EFA-759EB5F36366}"/>
    <cellStyle name="Input 4 3 2 28 8" xfId="35561" xr:uid="{452186C9-4AA3-4270-89E8-52D147F28662}"/>
    <cellStyle name="Input 4 3 2 29" xfId="35562" xr:uid="{4B265D40-DA77-43DD-91EC-A7943C694D81}"/>
    <cellStyle name="Input 4 3 2 29 2" xfId="35563" xr:uid="{EAC98F70-D38D-4529-BC6F-98ABB3028397}"/>
    <cellStyle name="Input 4 3 2 29 2 2" xfId="35564" xr:uid="{27CA65B0-852B-4FD1-BECE-7D4F1A89F535}"/>
    <cellStyle name="Input 4 3 2 29 2 3" xfId="35565" xr:uid="{2A357D26-F2A7-4F7A-B2A3-8DC031D22618}"/>
    <cellStyle name="Input 4 3 2 29 2 4" xfId="35566" xr:uid="{32FAB193-C41B-464C-B12A-38C3D37924D3}"/>
    <cellStyle name="Input 4 3 2 29 2 5" xfId="35567" xr:uid="{5C270CBB-8311-4998-8819-91EB7DA45A8E}"/>
    <cellStyle name="Input 4 3 2 29 2 6" xfId="35568" xr:uid="{2EF1CF1B-B82F-4CF7-A6AB-52F1DF71D378}"/>
    <cellStyle name="Input 4 3 2 29 3" xfId="35569" xr:uid="{48439FE4-6DED-4D07-8E6B-F19F17475075}"/>
    <cellStyle name="Input 4 3 2 29 3 2" xfId="35570" xr:uid="{D0C4C193-8C84-4219-BBD2-8A9D7CF5D592}"/>
    <cellStyle name="Input 4 3 2 29 3 3" xfId="35571" xr:uid="{7218A21F-A782-47D4-B5E9-FFDCF463ED13}"/>
    <cellStyle name="Input 4 3 2 29 4" xfId="35572" xr:uid="{2909A731-D89B-459B-A8A1-C340447BF18C}"/>
    <cellStyle name="Input 4 3 2 29 4 2" xfId="35573" xr:uid="{B8A6C954-EB1E-4C4A-920D-B28C85E02C4E}"/>
    <cellStyle name="Input 4 3 2 29 4 3" xfId="35574" xr:uid="{2AA11F38-42F3-4F1F-9236-B927E4FF6BF8}"/>
    <cellStyle name="Input 4 3 2 29 5" xfId="35575" xr:uid="{E737B218-F75B-40AD-A80B-42565235BAA9}"/>
    <cellStyle name="Input 4 3 2 29 5 2" xfId="35576" xr:uid="{E92F243C-2485-4899-A986-BC53BAC3B4F7}"/>
    <cellStyle name="Input 4 3 2 29 5 3" xfId="35577" xr:uid="{5AEE62CF-08AB-4107-A2E0-B0903AC5F5D7}"/>
    <cellStyle name="Input 4 3 2 29 6" xfId="35578" xr:uid="{7D42BCD6-47D6-4431-B36A-9DCCC55DC9F7}"/>
    <cellStyle name="Input 4 3 2 29 6 2" xfId="35579" xr:uid="{AB0DBD97-0D58-4079-AF0B-C165697385E8}"/>
    <cellStyle name="Input 4 3 2 29 6 3" xfId="35580" xr:uid="{495AD0EA-01FE-4BF6-926D-127E9C733375}"/>
    <cellStyle name="Input 4 3 2 29 7" xfId="35581" xr:uid="{F94A508D-A922-4603-AF30-BEC92E9F97FF}"/>
    <cellStyle name="Input 4 3 2 29 8" xfId="35582" xr:uid="{FA878CEC-BFBB-4B4A-B19C-996A483E916A}"/>
    <cellStyle name="Input 4 3 2 3" xfId="35583" xr:uid="{C8FC2E7E-9CEF-48D2-A3A4-D898DC7C79D2}"/>
    <cellStyle name="Input 4 3 2 3 2" xfId="35584" xr:uid="{EF528283-C587-4BD4-BEA3-00309E4DEFC3}"/>
    <cellStyle name="Input 4 3 2 3 2 2" xfId="35585" xr:uid="{AEF2EE48-F239-48A6-8106-05AE2115339B}"/>
    <cellStyle name="Input 4 3 2 3 2 3" xfId="35586" xr:uid="{84795BEF-FF62-4792-994D-DEA1B316816A}"/>
    <cellStyle name="Input 4 3 2 3 2 4" xfId="35587" xr:uid="{3EE5BF16-78DB-4524-9E3D-0FA4D6DD8226}"/>
    <cellStyle name="Input 4 3 2 3 2 5" xfId="35588" xr:uid="{516EC174-DC8B-4531-86FE-E90F38373242}"/>
    <cellStyle name="Input 4 3 2 3 2 6" xfId="35589" xr:uid="{823D8CDC-10AA-4DF4-A700-05BF46E37AD9}"/>
    <cellStyle name="Input 4 3 2 3 3" xfId="35590" xr:uid="{3E4D1F91-ED72-4954-8D24-E8462A4359D6}"/>
    <cellStyle name="Input 4 3 2 3 3 2" xfId="35591" xr:uid="{6728BBA7-19B9-4806-9F62-17147DC7265A}"/>
    <cellStyle name="Input 4 3 2 3 3 3" xfId="35592" xr:uid="{655F16CB-699D-43CE-83E7-3A6072F4FF55}"/>
    <cellStyle name="Input 4 3 2 3 4" xfId="35593" xr:uid="{6243B88E-565D-47E3-B0BB-9803F6ACCF4A}"/>
    <cellStyle name="Input 4 3 2 3 4 2" xfId="35594" xr:uid="{F497B236-FCCD-4F24-9815-0259543B5D2C}"/>
    <cellStyle name="Input 4 3 2 3 4 3" xfId="35595" xr:uid="{7E899CF9-EEFE-4E49-8C5F-6618BC7F0FF1}"/>
    <cellStyle name="Input 4 3 2 3 5" xfId="35596" xr:uid="{33BA2690-1CAE-4860-907F-7FFFC12D87B1}"/>
    <cellStyle name="Input 4 3 2 3 5 2" xfId="35597" xr:uid="{D4D1665D-B45F-4FDC-8BDA-E4E0799FAB6E}"/>
    <cellStyle name="Input 4 3 2 3 5 3" xfId="35598" xr:uid="{04B23A1F-3330-41FD-8EDB-A6B1A3B9A807}"/>
    <cellStyle name="Input 4 3 2 3 6" xfId="35599" xr:uid="{163336C1-6EF8-4298-9C41-A509BE65676B}"/>
    <cellStyle name="Input 4 3 2 3 6 2" xfId="35600" xr:uid="{254E652B-AA37-4D0E-8059-D030967D4748}"/>
    <cellStyle name="Input 4 3 2 3 6 3" xfId="35601" xr:uid="{5EB2731B-3FB1-4539-B633-07D29EAA35FE}"/>
    <cellStyle name="Input 4 3 2 3 7" xfId="35602" xr:uid="{1ED3C39C-26AF-496C-8868-FAFCF6FF2269}"/>
    <cellStyle name="Input 4 3 2 3 8" xfId="35603" xr:uid="{FC7B1215-19DF-4B82-AA6E-8B2D7064025F}"/>
    <cellStyle name="Input 4 3 2 30" xfId="35604" xr:uid="{B6A4B648-F483-4413-AAEA-C9E72E19D600}"/>
    <cellStyle name="Input 4 3 2 30 2" xfId="35605" xr:uid="{8A0F806E-A7BC-4798-9596-69B2E9187252}"/>
    <cellStyle name="Input 4 3 2 30 2 2" xfId="35606" xr:uid="{280C4C96-C5E7-4EC0-A624-4D946082424C}"/>
    <cellStyle name="Input 4 3 2 30 2 3" xfId="35607" xr:uid="{01EBD9BE-C344-4267-8F4F-03165B51F061}"/>
    <cellStyle name="Input 4 3 2 30 2 4" xfId="35608" xr:uid="{23497735-9155-47A9-A691-E419FE8AC5FE}"/>
    <cellStyle name="Input 4 3 2 30 2 5" xfId="35609" xr:uid="{6137F30D-B469-4B69-B431-FF8344BA46A0}"/>
    <cellStyle name="Input 4 3 2 30 2 6" xfId="35610" xr:uid="{E7F4F441-2BF7-4665-9A16-31360B001B33}"/>
    <cellStyle name="Input 4 3 2 30 3" xfId="35611" xr:uid="{BC75200E-DEF1-45AE-85E1-86DE54B3B8E3}"/>
    <cellStyle name="Input 4 3 2 30 3 2" xfId="35612" xr:uid="{238813AE-36F4-43D3-BC8E-4B7C298A401F}"/>
    <cellStyle name="Input 4 3 2 30 3 3" xfId="35613" xr:uid="{9F6FE56C-AF42-4182-9393-09463CCA39CB}"/>
    <cellStyle name="Input 4 3 2 30 4" xfId="35614" xr:uid="{78F3DDFF-56E4-43D5-BDDE-DF550C8458F9}"/>
    <cellStyle name="Input 4 3 2 30 4 2" xfId="35615" xr:uid="{0C43FFE5-7879-481C-994C-3E9A34F7B820}"/>
    <cellStyle name="Input 4 3 2 30 4 3" xfId="35616" xr:uid="{980E0EC5-EEF0-4999-BB70-300AA5F34D2C}"/>
    <cellStyle name="Input 4 3 2 30 5" xfId="35617" xr:uid="{9A266E18-757B-4753-8489-07AE43DED825}"/>
    <cellStyle name="Input 4 3 2 30 5 2" xfId="35618" xr:uid="{2325F29B-C299-4EA5-B9EE-7AE767FADBD9}"/>
    <cellStyle name="Input 4 3 2 30 5 3" xfId="35619" xr:uid="{EFE562DB-1F81-42EE-8BBB-66479B894190}"/>
    <cellStyle name="Input 4 3 2 30 6" xfId="35620" xr:uid="{979B6704-2EC3-4E6E-8D95-30E6F5B44AC6}"/>
    <cellStyle name="Input 4 3 2 30 6 2" xfId="35621" xr:uid="{5D126242-9E05-4FCF-B977-EC0998EAA0FA}"/>
    <cellStyle name="Input 4 3 2 30 6 3" xfId="35622" xr:uid="{B4B72904-FB73-40C3-8B71-70BFCB98D8B2}"/>
    <cellStyle name="Input 4 3 2 30 7" xfId="35623" xr:uid="{BC71A169-3832-4911-B3AA-48261F7F93F3}"/>
    <cellStyle name="Input 4 3 2 30 8" xfId="35624" xr:uid="{2C0677AC-293F-4463-8449-FDC8A462FBAA}"/>
    <cellStyle name="Input 4 3 2 31" xfId="35625" xr:uid="{636ACA5F-4B88-4623-94B1-1C77E336D63E}"/>
    <cellStyle name="Input 4 3 2 31 2" xfId="35626" xr:uid="{140F03A7-D748-4813-AE7D-7A62293CEDC8}"/>
    <cellStyle name="Input 4 3 2 31 2 2" xfId="35627" xr:uid="{4AD27B69-C205-4134-8D1A-93086DE9847E}"/>
    <cellStyle name="Input 4 3 2 31 2 3" xfId="35628" xr:uid="{706D1E8C-2E62-4C78-AF60-86D8D2935261}"/>
    <cellStyle name="Input 4 3 2 31 2 4" xfId="35629" xr:uid="{DD1E17B0-1D2E-4610-95FB-41F3F4ACC2F6}"/>
    <cellStyle name="Input 4 3 2 31 2 5" xfId="35630" xr:uid="{224C1D1E-67F4-4D26-B988-546A97DCC0C3}"/>
    <cellStyle name="Input 4 3 2 31 2 6" xfId="35631" xr:uid="{B37E1190-7B17-421F-9223-84C8934F3E97}"/>
    <cellStyle name="Input 4 3 2 31 3" xfId="35632" xr:uid="{E3AF7776-E159-42BB-AAEF-4FFEF28A26E8}"/>
    <cellStyle name="Input 4 3 2 31 3 2" xfId="35633" xr:uid="{E5AE8C4D-B7C7-4531-B814-D110BB85F851}"/>
    <cellStyle name="Input 4 3 2 31 3 3" xfId="35634" xr:uid="{28601710-5C09-46B7-9DE4-49F60397BA0F}"/>
    <cellStyle name="Input 4 3 2 31 4" xfId="35635" xr:uid="{58D06529-1D99-44F7-AF25-0BF3FFE471EE}"/>
    <cellStyle name="Input 4 3 2 31 4 2" xfId="35636" xr:uid="{2BCFADB7-6B51-426F-8910-2FEC4F177581}"/>
    <cellStyle name="Input 4 3 2 31 4 3" xfId="35637" xr:uid="{D6DE41D0-EB29-4FD2-8579-DC6B189AF7EA}"/>
    <cellStyle name="Input 4 3 2 31 5" xfId="35638" xr:uid="{8BDFD2CF-144E-4865-B3A3-DE0E0F894DC2}"/>
    <cellStyle name="Input 4 3 2 31 5 2" xfId="35639" xr:uid="{53C8A3BF-BA76-4F0B-A3EE-1C27ED5A9445}"/>
    <cellStyle name="Input 4 3 2 31 5 3" xfId="35640" xr:uid="{2BD54418-59B7-41EF-A525-91862D251AD7}"/>
    <cellStyle name="Input 4 3 2 31 6" xfId="35641" xr:uid="{A64CFF6A-1699-4712-9911-2C7083A77509}"/>
    <cellStyle name="Input 4 3 2 31 6 2" xfId="35642" xr:uid="{C0206172-1566-42CA-ACBF-44AB5FD9F045}"/>
    <cellStyle name="Input 4 3 2 31 6 3" xfId="35643" xr:uid="{7400751C-4B25-4AEA-AF33-F161BD5C7C6A}"/>
    <cellStyle name="Input 4 3 2 31 7" xfId="35644" xr:uid="{72B1B5A7-BE02-4271-939D-EC99542A901B}"/>
    <cellStyle name="Input 4 3 2 31 8" xfId="35645" xr:uid="{60CEDEE6-AA91-45DF-A73C-A019186BCBB3}"/>
    <cellStyle name="Input 4 3 2 32" xfId="35646" xr:uid="{FE00E1ED-A4C9-4996-B45F-B4F9BFE8CAAA}"/>
    <cellStyle name="Input 4 3 2 32 2" xfId="35647" xr:uid="{72DA18CA-2B8E-4974-A11B-542CAD637386}"/>
    <cellStyle name="Input 4 3 2 32 2 2" xfId="35648" xr:uid="{702E0183-96E4-4EB1-85F3-0968526CFA2F}"/>
    <cellStyle name="Input 4 3 2 32 2 3" xfId="35649" xr:uid="{A061CF76-9C11-4486-AEA5-B5C365D4BD22}"/>
    <cellStyle name="Input 4 3 2 32 2 4" xfId="35650" xr:uid="{60B78574-0217-41A3-ACEA-2CDE868FED2B}"/>
    <cellStyle name="Input 4 3 2 32 2 5" xfId="35651" xr:uid="{ABA00E4C-6C5F-4666-9F51-367D00CD9576}"/>
    <cellStyle name="Input 4 3 2 32 2 6" xfId="35652" xr:uid="{75B11F16-F2B1-4C81-94B3-6DD4544EFFEA}"/>
    <cellStyle name="Input 4 3 2 32 3" xfId="35653" xr:uid="{6AD35F3D-FBD7-4CEB-B792-4971E9DE48D4}"/>
    <cellStyle name="Input 4 3 2 32 3 2" xfId="35654" xr:uid="{F4105391-F331-481D-9602-503E172306C9}"/>
    <cellStyle name="Input 4 3 2 32 3 3" xfId="35655" xr:uid="{D61E804C-0A8D-4054-A583-0DA875512250}"/>
    <cellStyle name="Input 4 3 2 32 4" xfId="35656" xr:uid="{AA852823-FD04-49CD-827C-B93F150025A8}"/>
    <cellStyle name="Input 4 3 2 32 4 2" xfId="35657" xr:uid="{68E208A1-EE1F-4EE1-A843-CF9AAA6F15B5}"/>
    <cellStyle name="Input 4 3 2 32 4 3" xfId="35658" xr:uid="{8756B4A1-F4C0-4981-97DE-F26B271F6524}"/>
    <cellStyle name="Input 4 3 2 32 5" xfId="35659" xr:uid="{E9E2F34C-D4F9-48E0-A4C0-C7A759123414}"/>
    <cellStyle name="Input 4 3 2 32 5 2" xfId="35660" xr:uid="{4FFD253D-0314-4164-AFF3-708FA6A2558F}"/>
    <cellStyle name="Input 4 3 2 32 5 3" xfId="35661" xr:uid="{5F9F0043-3A83-494E-9368-63C823854A36}"/>
    <cellStyle name="Input 4 3 2 32 6" xfId="35662" xr:uid="{691C07CF-70B8-4D72-A6F5-D2BF80B097AA}"/>
    <cellStyle name="Input 4 3 2 32 6 2" xfId="35663" xr:uid="{E725BF9E-A75F-4F1F-9AEA-E8576C734A45}"/>
    <cellStyle name="Input 4 3 2 32 6 3" xfId="35664" xr:uid="{84C6A483-2870-4D89-ACAD-10972C59EED8}"/>
    <cellStyle name="Input 4 3 2 32 7" xfId="35665" xr:uid="{375F43EF-0B2B-458F-AE81-81D21F457349}"/>
    <cellStyle name="Input 4 3 2 32 8" xfId="35666" xr:uid="{39570794-7097-4631-BA67-6C81026A6C72}"/>
    <cellStyle name="Input 4 3 2 33" xfId="35667" xr:uid="{547AE161-03F9-4698-B7F5-62783988ADD3}"/>
    <cellStyle name="Input 4 3 2 33 2" xfId="35668" xr:uid="{90D7D594-A8C4-45E8-B3B1-0ED544E71FE1}"/>
    <cellStyle name="Input 4 3 2 33 2 2" xfId="35669" xr:uid="{555A7130-057B-4F13-8B01-E6B6B3FF6112}"/>
    <cellStyle name="Input 4 3 2 33 2 3" xfId="35670" xr:uid="{6AE6F3C9-B7CA-4B6A-B67D-280BA6D05A53}"/>
    <cellStyle name="Input 4 3 2 33 2 4" xfId="35671" xr:uid="{283945B9-4869-4ADA-A983-F8318E2CE59E}"/>
    <cellStyle name="Input 4 3 2 33 2 5" xfId="35672" xr:uid="{8EFD29DC-8B23-459D-B28D-F017074A46FE}"/>
    <cellStyle name="Input 4 3 2 33 2 6" xfId="35673" xr:uid="{7C07EA27-E37C-434C-B628-0BC403BEC276}"/>
    <cellStyle name="Input 4 3 2 33 3" xfId="35674" xr:uid="{0A33BE51-FB31-4C45-84FF-061270B53CC9}"/>
    <cellStyle name="Input 4 3 2 33 3 2" xfId="35675" xr:uid="{2E431584-2ECB-4FEB-9FAB-D33EB6FA9381}"/>
    <cellStyle name="Input 4 3 2 33 3 3" xfId="35676" xr:uid="{FE9A23B8-2BB7-4672-AF5E-AFDF916373EF}"/>
    <cellStyle name="Input 4 3 2 33 4" xfId="35677" xr:uid="{C7230E17-84A7-4D68-BDA0-EDA4FE47CF6B}"/>
    <cellStyle name="Input 4 3 2 33 4 2" xfId="35678" xr:uid="{8B8A0177-A121-4863-B490-869ACB2F13CC}"/>
    <cellStyle name="Input 4 3 2 33 4 3" xfId="35679" xr:uid="{45D9B32C-08B8-45DC-8F89-8A8727A909CE}"/>
    <cellStyle name="Input 4 3 2 33 5" xfId="35680" xr:uid="{C87B0858-A904-4801-9387-587EB2695093}"/>
    <cellStyle name="Input 4 3 2 33 5 2" xfId="35681" xr:uid="{4E272C43-ED4E-4560-AD3F-6366FA58E5BF}"/>
    <cellStyle name="Input 4 3 2 33 5 3" xfId="35682" xr:uid="{358780C2-F8E3-48FD-803A-98BE9EAA902A}"/>
    <cellStyle name="Input 4 3 2 33 6" xfId="35683" xr:uid="{0D560F40-5DC4-4CF7-8DD0-CE687A8B62AB}"/>
    <cellStyle name="Input 4 3 2 33 6 2" xfId="35684" xr:uid="{2F90B3B3-970B-46E5-9C0C-030A6448D6E6}"/>
    <cellStyle name="Input 4 3 2 33 6 3" xfId="35685" xr:uid="{BAE1D57F-407B-43CE-BF5E-14808583E092}"/>
    <cellStyle name="Input 4 3 2 33 7" xfId="35686" xr:uid="{C0FB4267-05E0-49EB-AB19-815AF7C87CB7}"/>
    <cellStyle name="Input 4 3 2 33 8" xfId="35687" xr:uid="{38240991-B955-4FC7-85F9-5664EECD8C83}"/>
    <cellStyle name="Input 4 3 2 34" xfId="35688" xr:uid="{8B71FC78-E418-482C-899C-C3B9C4968357}"/>
    <cellStyle name="Input 4 3 2 34 2" xfId="35689" xr:uid="{24209E6F-FF73-4622-B10B-A55B781E6F5D}"/>
    <cellStyle name="Input 4 3 2 34 2 2" xfId="35690" xr:uid="{67EF85A6-5D14-45A4-93F2-C5C3B42C6BDC}"/>
    <cellStyle name="Input 4 3 2 34 2 3" xfId="35691" xr:uid="{D9F7985C-E0B1-44E5-9FBD-F69F3C231C4D}"/>
    <cellStyle name="Input 4 3 2 34 2 4" xfId="35692" xr:uid="{9AA7D2DD-D4DB-4427-9EF5-FA7CA026A30C}"/>
    <cellStyle name="Input 4 3 2 34 2 5" xfId="35693" xr:uid="{C4D308EB-2F17-470D-B964-1E5BD82B7B2D}"/>
    <cellStyle name="Input 4 3 2 34 2 6" xfId="35694" xr:uid="{994D82FC-C997-406C-BEAC-7CE959D079F5}"/>
    <cellStyle name="Input 4 3 2 34 3" xfId="35695" xr:uid="{B7274D93-0EE1-4C16-A7E5-A5E0F9E9CF6F}"/>
    <cellStyle name="Input 4 3 2 34 3 2" xfId="35696" xr:uid="{32374FFE-19D5-4499-8E88-C3D4A1F08367}"/>
    <cellStyle name="Input 4 3 2 34 3 3" xfId="35697" xr:uid="{1D4C67EC-7AA5-4E43-89FE-B87DB26EF28D}"/>
    <cellStyle name="Input 4 3 2 34 4" xfId="35698" xr:uid="{48FAE37D-3B15-4B33-A498-262D4389A49A}"/>
    <cellStyle name="Input 4 3 2 34 4 2" xfId="35699" xr:uid="{5113EDBA-09EE-4A3D-AB64-1A9B51AAE52A}"/>
    <cellStyle name="Input 4 3 2 34 4 3" xfId="35700" xr:uid="{E4DB7152-4C84-4921-9287-4F2404978D61}"/>
    <cellStyle name="Input 4 3 2 34 5" xfId="35701" xr:uid="{DA8D1401-FACB-4074-858C-13BE771D7FC0}"/>
    <cellStyle name="Input 4 3 2 34 5 2" xfId="35702" xr:uid="{0B6E1079-771B-436A-ACB6-7F9BEA7070B8}"/>
    <cellStyle name="Input 4 3 2 34 5 3" xfId="35703" xr:uid="{03F775BA-773A-4E39-9D23-C4EE9F221DAB}"/>
    <cellStyle name="Input 4 3 2 34 6" xfId="35704" xr:uid="{2974085C-BD4A-418F-A926-BFD9E62ACAFA}"/>
    <cellStyle name="Input 4 3 2 34 6 2" xfId="35705" xr:uid="{E0B99929-D610-4C77-AC55-C30BC9299568}"/>
    <cellStyle name="Input 4 3 2 34 6 3" xfId="35706" xr:uid="{D73869DE-7C07-417C-B98F-7AD922485FF3}"/>
    <cellStyle name="Input 4 3 2 34 7" xfId="35707" xr:uid="{A4558EFA-F32A-47A3-AF7C-D91088E16F49}"/>
    <cellStyle name="Input 4 3 2 34 8" xfId="35708" xr:uid="{023DC551-339B-4C23-9FC1-87B8FECC15EE}"/>
    <cellStyle name="Input 4 3 2 35" xfId="35709" xr:uid="{4A176960-10CF-47DB-B195-E727C6B63A40}"/>
    <cellStyle name="Input 4 3 2 35 2" xfId="35710" xr:uid="{AFFE7C2F-A4F4-43CC-BB07-75C0A11B592B}"/>
    <cellStyle name="Input 4 3 2 35 3" xfId="35711" xr:uid="{5E4AF325-B24F-460A-8702-46DD80ECAF5E}"/>
    <cellStyle name="Input 4 3 2 35 4" xfId="35712" xr:uid="{4B32A76D-FE2A-4CAD-986E-0F999619D216}"/>
    <cellStyle name="Input 4 3 2 35 5" xfId="35713" xr:uid="{AD89547D-449E-4030-8EDB-35F34858E759}"/>
    <cellStyle name="Input 4 3 2 35 6" xfId="35714" xr:uid="{DCB42DB7-EF12-4A28-89D2-9D03B731AF4C}"/>
    <cellStyle name="Input 4 3 2 36" xfId="35715" xr:uid="{CA2D92ED-6CD6-4E2E-B09C-4994047072D1}"/>
    <cellStyle name="Input 4 3 2 36 2" xfId="35716" xr:uid="{6AB1D45F-C5F6-4EDB-B48D-0313682762F9}"/>
    <cellStyle name="Input 4 3 2 36 3" xfId="35717" xr:uid="{191C3AF1-2FCE-4FC9-AA66-011ABFB6158C}"/>
    <cellStyle name="Input 4 3 2 37" xfId="35718" xr:uid="{76C650C3-3754-4FE0-878F-8DE7FDD30FA4}"/>
    <cellStyle name="Input 4 3 2 37 2" xfId="35719" xr:uid="{08AD4912-9B74-4979-B31E-7D3DF76D2EA2}"/>
    <cellStyle name="Input 4 3 2 37 3" xfId="35720" xr:uid="{E784FD89-B8B0-4A23-A4BD-7F91B5AFF846}"/>
    <cellStyle name="Input 4 3 2 38" xfId="35721" xr:uid="{6D3774A5-5610-4AFB-ACF0-5FA42834EC00}"/>
    <cellStyle name="Input 4 3 2 38 2" xfId="35722" xr:uid="{5BF76D83-AC35-4FC0-8D33-C54A3DDF115B}"/>
    <cellStyle name="Input 4 3 2 38 3" xfId="35723" xr:uid="{959DC1F8-E188-47D4-8666-2CB3F292FEE6}"/>
    <cellStyle name="Input 4 3 2 39" xfId="35724" xr:uid="{D480F768-CA4B-4FC2-BF75-BEFBECCE08BD}"/>
    <cellStyle name="Input 4 3 2 39 2" xfId="35725" xr:uid="{0B1FE7C3-8A2B-4D70-A9B3-E4255DD2AF08}"/>
    <cellStyle name="Input 4 3 2 39 3" xfId="35726" xr:uid="{AB0E5ACB-B614-473C-A491-3CE94A37B63A}"/>
    <cellStyle name="Input 4 3 2 4" xfId="35727" xr:uid="{39FB8094-1956-4ACC-BE12-9F152F13A731}"/>
    <cellStyle name="Input 4 3 2 4 2" xfId="35728" xr:uid="{BF6CE312-BB97-48AF-B075-320D5266DBCC}"/>
    <cellStyle name="Input 4 3 2 4 2 2" xfId="35729" xr:uid="{B50CE4FB-F7FA-4BEE-8FB7-EF69D65E553E}"/>
    <cellStyle name="Input 4 3 2 4 2 3" xfId="35730" xr:uid="{5BB0F7DF-05CB-48AA-9D3C-9923D5A287EB}"/>
    <cellStyle name="Input 4 3 2 4 2 4" xfId="35731" xr:uid="{929E1267-F962-4E6F-945A-0861836C8AE9}"/>
    <cellStyle name="Input 4 3 2 4 2 5" xfId="35732" xr:uid="{76BC3AC7-CEED-46ED-B040-D5F33EC9BD58}"/>
    <cellStyle name="Input 4 3 2 4 2 6" xfId="35733" xr:uid="{0E53182B-F92A-4EF2-9D3E-568F9114B898}"/>
    <cellStyle name="Input 4 3 2 4 3" xfId="35734" xr:uid="{898BEF07-597E-43C4-9EAC-A763A13DBBD4}"/>
    <cellStyle name="Input 4 3 2 4 3 2" xfId="35735" xr:uid="{BAABCB8F-6910-4D53-9A39-0DD5194AECA7}"/>
    <cellStyle name="Input 4 3 2 4 3 3" xfId="35736" xr:uid="{67AE66C2-F81D-45EE-A876-2362B82DB808}"/>
    <cellStyle name="Input 4 3 2 4 4" xfId="35737" xr:uid="{76BDDC0A-5B73-4DE9-A776-ACBFD239A88C}"/>
    <cellStyle name="Input 4 3 2 4 4 2" xfId="35738" xr:uid="{784E60EA-2475-4723-B48F-EB484BAE9CC3}"/>
    <cellStyle name="Input 4 3 2 4 4 3" xfId="35739" xr:uid="{0697377B-722A-4E30-952A-0B49508CA693}"/>
    <cellStyle name="Input 4 3 2 4 5" xfId="35740" xr:uid="{18F59268-157C-4B79-948B-354165A5267E}"/>
    <cellStyle name="Input 4 3 2 4 5 2" xfId="35741" xr:uid="{AF4345FC-9F13-4C8E-AFD3-BF3188D09FFA}"/>
    <cellStyle name="Input 4 3 2 4 5 3" xfId="35742" xr:uid="{D8632587-A85B-4057-9AC2-C71EC7315F0A}"/>
    <cellStyle name="Input 4 3 2 4 6" xfId="35743" xr:uid="{8451A12B-C662-4F56-BBB5-8F3F04DF2B1D}"/>
    <cellStyle name="Input 4 3 2 4 6 2" xfId="35744" xr:uid="{EA2C26CF-C54D-48A5-8C8C-F4AE7E9FBFDA}"/>
    <cellStyle name="Input 4 3 2 4 6 3" xfId="35745" xr:uid="{F67F3F15-6C2F-40E9-9C4D-475BE00BBE16}"/>
    <cellStyle name="Input 4 3 2 4 7" xfId="35746" xr:uid="{1C79CD87-9CA5-4B7A-A703-65861DE2C56F}"/>
    <cellStyle name="Input 4 3 2 4 8" xfId="35747" xr:uid="{8EF339EB-41A6-4731-999D-1D24A5B75F68}"/>
    <cellStyle name="Input 4 3 2 40" xfId="35748" xr:uid="{BE7F5A9F-BD7E-4891-9A9D-53E0F130EC57}"/>
    <cellStyle name="Input 4 3 2 41" xfId="35749" xr:uid="{C82E2CFC-43AE-4DED-BFFB-EFA3916CEF35}"/>
    <cellStyle name="Input 4 3 2 5" xfId="35750" xr:uid="{A707D61E-27E8-4291-98D2-A20FDA0F644B}"/>
    <cellStyle name="Input 4 3 2 5 2" xfId="35751" xr:uid="{DB974450-901E-4523-B6B4-8A39577498B6}"/>
    <cellStyle name="Input 4 3 2 5 2 2" xfId="35752" xr:uid="{4E119DBD-579C-470D-A2F2-40D05F71D387}"/>
    <cellStyle name="Input 4 3 2 5 2 3" xfId="35753" xr:uid="{493B86A5-022E-4785-AC46-DAC59F25E9F3}"/>
    <cellStyle name="Input 4 3 2 5 2 4" xfId="35754" xr:uid="{3DE9DB9A-68FB-43DB-9C55-0806BC72B4ED}"/>
    <cellStyle name="Input 4 3 2 5 2 5" xfId="35755" xr:uid="{C869EB22-E060-4364-BB55-7D27EA55CAAA}"/>
    <cellStyle name="Input 4 3 2 5 2 6" xfId="35756" xr:uid="{97744D76-A323-46FA-BAAC-D9FA4EC35815}"/>
    <cellStyle name="Input 4 3 2 5 3" xfId="35757" xr:uid="{AE8DD2D9-89D8-44AE-9BCA-09731999FE69}"/>
    <cellStyle name="Input 4 3 2 5 3 2" xfId="35758" xr:uid="{09C22BD8-BBBE-4F77-8CEA-533245D6BAF2}"/>
    <cellStyle name="Input 4 3 2 5 3 3" xfId="35759" xr:uid="{3E2AA5FE-61B0-4385-AD03-D107CD1BDEAB}"/>
    <cellStyle name="Input 4 3 2 5 4" xfId="35760" xr:uid="{1033A43E-AB84-4AF3-82B6-5C4DB7673D97}"/>
    <cellStyle name="Input 4 3 2 5 4 2" xfId="35761" xr:uid="{8AFCC504-DB44-40D4-8C6F-01AD59631934}"/>
    <cellStyle name="Input 4 3 2 5 4 3" xfId="35762" xr:uid="{FAEDD5F7-ADAD-450F-BFAF-3673D0C77C1A}"/>
    <cellStyle name="Input 4 3 2 5 5" xfId="35763" xr:uid="{92296402-3EF0-40F6-8DAC-7D4C65498287}"/>
    <cellStyle name="Input 4 3 2 5 5 2" xfId="35764" xr:uid="{68D1A778-2357-47A9-94A5-EA2011E720AC}"/>
    <cellStyle name="Input 4 3 2 5 5 3" xfId="35765" xr:uid="{47755ABF-3B28-4659-824A-6984BC7A28E1}"/>
    <cellStyle name="Input 4 3 2 5 6" xfId="35766" xr:uid="{9E36A598-DA63-4CF1-BA9C-6ED32C2A504E}"/>
    <cellStyle name="Input 4 3 2 5 6 2" xfId="35767" xr:uid="{E2338FD2-069A-4D34-BA74-9CE562C00D76}"/>
    <cellStyle name="Input 4 3 2 5 6 3" xfId="35768" xr:uid="{CA6A23F6-D56F-4D8A-9312-10C92CB53ED2}"/>
    <cellStyle name="Input 4 3 2 5 7" xfId="35769" xr:uid="{DA1ADB02-3CD9-40BC-B06A-85D62BEC052B}"/>
    <cellStyle name="Input 4 3 2 5 8" xfId="35770" xr:uid="{DEBD6F74-856B-4241-977B-AC408F013B56}"/>
    <cellStyle name="Input 4 3 2 6" xfId="35771" xr:uid="{A84C1DB4-D9B4-43F3-B30A-E2308C909F97}"/>
    <cellStyle name="Input 4 3 2 6 2" xfId="35772" xr:uid="{6F28C8ED-1101-442F-ACF1-135B9812FA55}"/>
    <cellStyle name="Input 4 3 2 6 2 2" xfId="35773" xr:uid="{1D368386-747D-419E-A925-4F2250A845B5}"/>
    <cellStyle name="Input 4 3 2 6 2 3" xfId="35774" xr:uid="{0EA2A269-3E09-4502-9989-FE04DDC861CA}"/>
    <cellStyle name="Input 4 3 2 6 2 4" xfId="35775" xr:uid="{664BB4D0-B7F2-4391-9011-A00AC699D2BA}"/>
    <cellStyle name="Input 4 3 2 6 2 5" xfId="35776" xr:uid="{69CF2B54-5516-41C0-BB86-2FBB16B38FB2}"/>
    <cellStyle name="Input 4 3 2 6 2 6" xfId="35777" xr:uid="{B5665DCC-8FE8-4A96-966A-759C76785D67}"/>
    <cellStyle name="Input 4 3 2 6 3" xfId="35778" xr:uid="{DDE4ABFB-B065-4BD8-808F-DEAB5266A820}"/>
    <cellStyle name="Input 4 3 2 6 3 2" xfId="35779" xr:uid="{E3744118-A565-4DF2-8594-47CFB43D6797}"/>
    <cellStyle name="Input 4 3 2 6 3 3" xfId="35780" xr:uid="{05FE37BE-A6C7-4B3F-B458-BAF41910C44D}"/>
    <cellStyle name="Input 4 3 2 6 4" xfId="35781" xr:uid="{73A3E1A8-076F-46C4-93ED-A23B0D31F39D}"/>
    <cellStyle name="Input 4 3 2 6 4 2" xfId="35782" xr:uid="{DCFD9713-02AD-477A-9D9C-E66D1F802E2D}"/>
    <cellStyle name="Input 4 3 2 6 4 3" xfId="35783" xr:uid="{4E5EE92F-E779-491E-8F4D-3D9D95012DD6}"/>
    <cellStyle name="Input 4 3 2 6 5" xfId="35784" xr:uid="{F50700E9-600A-49E8-890F-A50028A64F5E}"/>
    <cellStyle name="Input 4 3 2 6 5 2" xfId="35785" xr:uid="{5B26C685-C055-49F0-8D0C-12FA99047DA5}"/>
    <cellStyle name="Input 4 3 2 6 5 3" xfId="35786" xr:uid="{2532A313-BFA7-410C-8242-9A980795CDA6}"/>
    <cellStyle name="Input 4 3 2 6 6" xfId="35787" xr:uid="{7EFB9889-B6FE-4624-81BD-1E8ABF65B5A2}"/>
    <cellStyle name="Input 4 3 2 6 6 2" xfId="35788" xr:uid="{A1B300A7-E1B2-48C4-94C1-66BD07527372}"/>
    <cellStyle name="Input 4 3 2 6 6 3" xfId="35789" xr:uid="{9285D906-EF56-4BDA-892A-A4C1A7A89442}"/>
    <cellStyle name="Input 4 3 2 6 7" xfId="35790" xr:uid="{0F7BB125-F95F-46F1-9A3E-866C00AF8721}"/>
    <cellStyle name="Input 4 3 2 6 8" xfId="35791" xr:uid="{544B3877-A6D4-44CA-86EA-70E4016B1BE1}"/>
    <cellStyle name="Input 4 3 2 7" xfId="35792" xr:uid="{7A3B8B67-2BE4-44DC-B8C4-9350AC1E24CC}"/>
    <cellStyle name="Input 4 3 2 7 2" xfId="35793" xr:uid="{9A6B4CC9-027B-4914-95F0-08C86D960E82}"/>
    <cellStyle name="Input 4 3 2 7 2 2" xfId="35794" xr:uid="{9BAFD7D6-F34A-4850-97F5-A22F397C2B2E}"/>
    <cellStyle name="Input 4 3 2 7 2 3" xfId="35795" xr:uid="{A50A74AD-BFA2-48BE-9E76-579AF1306E61}"/>
    <cellStyle name="Input 4 3 2 7 2 4" xfId="35796" xr:uid="{314431ED-2310-4BEE-8492-16780EB3B045}"/>
    <cellStyle name="Input 4 3 2 7 2 5" xfId="35797" xr:uid="{1AF80DA9-0CEE-4010-BCD0-0A878AED43F2}"/>
    <cellStyle name="Input 4 3 2 7 2 6" xfId="35798" xr:uid="{9F2E0AEE-130B-47D6-8A80-B60B1379A3A7}"/>
    <cellStyle name="Input 4 3 2 7 3" xfId="35799" xr:uid="{020A3A1A-8FBF-48EE-89C0-083AED241165}"/>
    <cellStyle name="Input 4 3 2 7 3 2" xfId="35800" xr:uid="{7FD6B03A-9C8E-4D27-B638-069860E46033}"/>
    <cellStyle name="Input 4 3 2 7 3 3" xfId="35801" xr:uid="{B65D3301-B608-4912-B1C1-264FF7587DB2}"/>
    <cellStyle name="Input 4 3 2 7 4" xfId="35802" xr:uid="{ED071F04-3FF1-40D8-8DE5-ED56CDE8B6D3}"/>
    <cellStyle name="Input 4 3 2 7 4 2" xfId="35803" xr:uid="{DFC9BC8B-F08A-4710-86E8-FF5298AF139D}"/>
    <cellStyle name="Input 4 3 2 7 4 3" xfId="35804" xr:uid="{110D11A1-86A2-40C1-97E4-F79E087C5CDC}"/>
    <cellStyle name="Input 4 3 2 7 5" xfId="35805" xr:uid="{7EE3895A-F590-4533-BBED-F923B6BA8309}"/>
    <cellStyle name="Input 4 3 2 7 5 2" xfId="35806" xr:uid="{EEC9398A-A07B-4FB4-B116-481AEE20DEA6}"/>
    <cellStyle name="Input 4 3 2 7 5 3" xfId="35807" xr:uid="{0C08A7A4-D69C-4322-ABF7-4A051CA7C2D6}"/>
    <cellStyle name="Input 4 3 2 7 6" xfId="35808" xr:uid="{D360813D-110B-4A0A-BE08-68E3F57C9292}"/>
    <cellStyle name="Input 4 3 2 7 6 2" xfId="35809" xr:uid="{BBDC3675-74EB-4C73-B245-5C859A1D7481}"/>
    <cellStyle name="Input 4 3 2 7 6 3" xfId="35810" xr:uid="{0F4AD943-4146-4BB8-9C16-AC25BAC44151}"/>
    <cellStyle name="Input 4 3 2 7 7" xfId="35811" xr:uid="{A5CA2CE7-648F-444C-960D-B2475D70D1D8}"/>
    <cellStyle name="Input 4 3 2 7 8" xfId="35812" xr:uid="{7061E114-DFDC-4A57-B47E-04793457317E}"/>
    <cellStyle name="Input 4 3 2 8" xfId="35813" xr:uid="{378AB683-F096-48A3-B952-A532A0D99A81}"/>
    <cellStyle name="Input 4 3 2 8 2" xfId="35814" xr:uid="{F20E301D-3043-4A84-A9A5-2CAA36A9E004}"/>
    <cellStyle name="Input 4 3 2 8 2 2" xfId="35815" xr:uid="{CE1EEA89-D83E-4D5F-B708-327DC450E10D}"/>
    <cellStyle name="Input 4 3 2 8 2 3" xfId="35816" xr:uid="{04F90FB3-FE41-4002-AA26-8EE6E7186D77}"/>
    <cellStyle name="Input 4 3 2 8 2 4" xfId="35817" xr:uid="{50547C59-EE45-4E1F-85BD-A0CFCB289816}"/>
    <cellStyle name="Input 4 3 2 8 2 5" xfId="35818" xr:uid="{8DCE96C4-034C-43D4-907F-A17D9ACAB665}"/>
    <cellStyle name="Input 4 3 2 8 2 6" xfId="35819" xr:uid="{2409C111-3150-438A-9D55-28232DFDDF13}"/>
    <cellStyle name="Input 4 3 2 8 3" xfId="35820" xr:uid="{C056679F-8301-4D4A-9886-6A8DF6033F82}"/>
    <cellStyle name="Input 4 3 2 8 3 2" xfId="35821" xr:uid="{50FE37D4-5232-415A-9295-16CCFEC74A40}"/>
    <cellStyle name="Input 4 3 2 8 3 3" xfId="35822" xr:uid="{AE5D97D2-175F-4C89-83D0-6109FB81A6AD}"/>
    <cellStyle name="Input 4 3 2 8 4" xfId="35823" xr:uid="{D8CD74BB-10A4-44A3-B84D-B672CE58CC36}"/>
    <cellStyle name="Input 4 3 2 8 4 2" xfId="35824" xr:uid="{3DFC85DA-2629-4DDE-AA56-E8A25AED2E2E}"/>
    <cellStyle name="Input 4 3 2 8 4 3" xfId="35825" xr:uid="{62AE9C93-4865-498B-890A-4C9639DEB72B}"/>
    <cellStyle name="Input 4 3 2 8 5" xfId="35826" xr:uid="{0BA4259A-6E6D-46B0-A6B9-5EC2F9548A07}"/>
    <cellStyle name="Input 4 3 2 8 5 2" xfId="35827" xr:uid="{84C07FB2-DF40-459B-A849-F0E199840D05}"/>
    <cellStyle name="Input 4 3 2 8 5 3" xfId="35828" xr:uid="{7481FD41-09C8-4F43-AA46-4EEDEC8A6592}"/>
    <cellStyle name="Input 4 3 2 8 6" xfId="35829" xr:uid="{1695925C-82F7-4B1C-ACB8-DDD305D77519}"/>
    <cellStyle name="Input 4 3 2 8 6 2" xfId="35830" xr:uid="{1C058F7A-C698-4C62-A40B-808CD2DCC868}"/>
    <cellStyle name="Input 4 3 2 8 6 3" xfId="35831" xr:uid="{182EFB19-162E-416C-A4B7-99AEFB69CAC5}"/>
    <cellStyle name="Input 4 3 2 8 7" xfId="35832" xr:uid="{872B2A40-E220-4C0F-B207-25A3E0F1E4FD}"/>
    <cellStyle name="Input 4 3 2 8 8" xfId="35833" xr:uid="{164111E0-A9A8-41A3-9A22-998C442C71B5}"/>
    <cellStyle name="Input 4 3 2 9" xfId="35834" xr:uid="{78578FD3-0556-41FE-8410-77657BF73F2E}"/>
    <cellStyle name="Input 4 3 2 9 2" xfId="35835" xr:uid="{25ED90DC-3E1C-4F41-8BF3-EA8185CEF208}"/>
    <cellStyle name="Input 4 3 2 9 2 2" xfId="35836" xr:uid="{7FC41163-3766-4905-ACC4-538EF97B9C4B}"/>
    <cellStyle name="Input 4 3 2 9 2 3" xfId="35837" xr:uid="{E24EAB3E-CFF9-433F-85F9-E62F6BC9D210}"/>
    <cellStyle name="Input 4 3 2 9 2 4" xfId="35838" xr:uid="{6CAFFAA8-C49D-41E9-A5E1-E11633D7C4B6}"/>
    <cellStyle name="Input 4 3 2 9 2 5" xfId="35839" xr:uid="{F7F8CA1C-B5AA-4BCB-8D97-238759B5E4BE}"/>
    <cellStyle name="Input 4 3 2 9 2 6" xfId="35840" xr:uid="{B52A28F6-636D-4754-B23D-C6F6CBB48F60}"/>
    <cellStyle name="Input 4 3 2 9 3" xfId="35841" xr:uid="{F9B73CB4-2A5A-4C14-BADE-FE2C32CD6D57}"/>
    <cellStyle name="Input 4 3 2 9 3 2" xfId="35842" xr:uid="{3BD70881-32B6-47E5-BC70-5E1EDD039BA4}"/>
    <cellStyle name="Input 4 3 2 9 3 3" xfId="35843" xr:uid="{935B4B86-5DC2-4DC1-B613-08F7BFD53FC0}"/>
    <cellStyle name="Input 4 3 2 9 4" xfId="35844" xr:uid="{EC09B52D-0DD2-4CFD-A15F-EA54AD4FF7CB}"/>
    <cellStyle name="Input 4 3 2 9 4 2" xfId="35845" xr:uid="{7972B5D3-8DF0-455C-9545-DFA70040D9A7}"/>
    <cellStyle name="Input 4 3 2 9 4 3" xfId="35846" xr:uid="{592FE0BF-7D20-4A57-AD11-C9C3DDEB0786}"/>
    <cellStyle name="Input 4 3 2 9 5" xfId="35847" xr:uid="{4F974DF8-1CF5-44B7-98BA-4FBD45E22D79}"/>
    <cellStyle name="Input 4 3 2 9 5 2" xfId="35848" xr:uid="{008D582B-DB7E-48A8-A4AF-0943039564C5}"/>
    <cellStyle name="Input 4 3 2 9 5 3" xfId="35849" xr:uid="{18E590C0-F68A-4486-AD11-096CC33A7A31}"/>
    <cellStyle name="Input 4 3 2 9 6" xfId="35850" xr:uid="{C0F994D6-3CCA-4376-AD22-1CA0A50A37C3}"/>
    <cellStyle name="Input 4 3 2 9 6 2" xfId="35851" xr:uid="{D2DBBD7C-5905-4DCA-9E92-9082F27AF730}"/>
    <cellStyle name="Input 4 3 2 9 6 3" xfId="35852" xr:uid="{354235AA-A25D-4AD9-B051-A5C21B9E6997}"/>
    <cellStyle name="Input 4 3 2 9 7" xfId="35853" xr:uid="{F8587E8F-0173-4DB7-A602-4BF618363BF8}"/>
    <cellStyle name="Input 4 3 2 9 8" xfId="35854" xr:uid="{A3926F7D-614D-410A-8BDB-4A28C9A3CF90}"/>
    <cellStyle name="Input 4 3 20" xfId="35855" xr:uid="{313353A4-CF2B-4FDC-8584-43E3C6F5A56B}"/>
    <cellStyle name="Input 4 3 20 2" xfId="35856" xr:uid="{1EE7E5B8-0021-4678-B784-DCFEED1F2E31}"/>
    <cellStyle name="Input 4 3 20 2 2" xfId="35857" xr:uid="{E1342608-2E44-4C27-AC87-6ED389548B0A}"/>
    <cellStyle name="Input 4 3 20 2 3" xfId="35858" xr:uid="{D52B63ED-F36D-416B-BD1E-0E8F9A09FCDF}"/>
    <cellStyle name="Input 4 3 20 2 4" xfId="35859" xr:uid="{230C13B5-13F1-4C33-9457-8A436BCA3A13}"/>
    <cellStyle name="Input 4 3 20 2 5" xfId="35860" xr:uid="{329A7342-06FE-4DBD-8687-C281F9C88D64}"/>
    <cellStyle name="Input 4 3 20 2 6" xfId="35861" xr:uid="{39BB24E0-F544-4544-A909-00D0BD3C7AFF}"/>
    <cellStyle name="Input 4 3 20 3" xfId="35862" xr:uid="{8348D237-8208-4F22-BD68-D208F0E4CF04}"/>
    <cellStyle name="Input 4 3 20 3 2" xfId="35863" xr:uid="{2279873D-E92F-45D0-932A-0BCC2B1D06BE}"/>
    <cellStyle name="Input 4 3 20 3 3" xfId="35864" xr:uid="{83AA437F-A25B-4003-B5C4-EB5A2815608F}"/>
    <cellStyle name="Input 4 3 20 4" xfId="35865" xr:uid="{F814AC34-0140-4DAE-94DA-86F03A4B30A4}"/>
    <cellStyle name="Input 4 3 20 4 2" xfId="35866" xr:uid="{7F82C5B0-36BE-4183-A008-C2448EC4B872}"/>
    <cellStyle name="Input 4 3 20 4 3" xfId="35867" xr:uid="{1BB57D5F-0FAE-4B61-BDCE-570271644BCC}"/>
    <cellStyle name="Input 4 3 20 5" xfId="35868" xr:uid="{CC5434E9-0BFD-470D-8A38-BAF16CAA612F}"/>
    <cellStyle name="Input 4 3 20 5 2" xfId="35869" xr:uid="{ADE321EA-90BC-4D2E-B165-EB8986B2931A}"/>
    <cellStyle name="Input 4 3 20 5 3" xfId="35870" xr:uid="{EFCC6A46-950E-48AA-A3CA-552104D02D2D}"/>
    <cellStyle name="Input 4 3 20 6" xfId="35871" xr:uid="{2EE32FE6-4346-4B24-8C0B-86CF16E02844}"/>
    <cellStyle name="Input 4 3 20 6 2" xfId="35872" xr:uid="{90BE1AC7-887B-482A-B947-58BD25A17248}"/>
    <cellStyle name="Input 4 3 20 6 3" xfId="35873" xr:uid="{0616A04A-19A8-4A69-8A49-FBF1CC3A959E}"/>
    <cellStyle name="Input 4 3 20 7" xfId="35874" xr:uid="{EB070B66-3D4E-4F2A-90E5-9A117AB1B965}"/>
    <cellStyle name="Input 4 3 20 8" xfId="35875" xr:uid="{434816A0-3D02-43B1-A4D2-B025DAF3A81E}"/>
    <cellStyle name="Input 4 3 21" xfId="35876" xr:uid="{44629467-ADC2-41C5-ADF5-246FE5E906CC}"/>
    <cellStyle name="Input 4 3 21 2" xfId="35877" xr:uid="{A90E2C70-C424-442A-A51F-D731990D8861}"/>
    <cellStyle name="Input 4 3 21 2 2" xfId="35878" xr:uid="{3C1D515F-34C4-4A2F-B72D-BC26986A8827}"/>
    <cellStyle name="Input 4 3 21 2 3" xfId="35879" xr:uid="{C6A40462-2147-4EDC-9D9D-30622B223363}"/>
    <cellStyle name="Input 4 3 21 2 4" xfId="35880" xr:uid="{BA9AE4A2-16E0-4CC5-8F08-E2C9A578D201}"/>
    <cellStyle name="Input 4 3 21 2 5" xfId="35881" xr:uid="{B80B8BDB-1C38-4304-B808-83EFA152AFF0}"/>
    <cellStyle name="Input 4 3 21 2 6" xfId="35882" xr:uid="{0EA3FC50-4B19-458C-B53A-A2B6163071AF}"/>
    <cellStyle name="Input 4 3 21 3" xfId="35883" xr:uid="{1A161D94-24B9-463B-8BAD-75C51B55B886}"/>
    <cellStyle name="Input 4 3 21 3 2" xfId="35884" xr:uid="{B77A9EAD-95F8-4FB3-88D1-EA08496D6266}"/>
    <cellStyle name="Input 4 3 21 3 3" xfId="35885" xr:uid="{0C8793C5-973F-432B-ADB6-C3C6D57242C5}"/>
    <cellStyle name="Input 4 3 21 4" xfId="35886" xr:uid="{09E62EB3-C7DB-47A7-B8DA-F2F5F5A87450}"/>
    <cellStyle name="Input 4 3 21 4 2" xfId="35887" xr:uid="{CD705152-D060-47C9-86F9-8CBA1AB91940}"/>
    <cellStyle name="Input 4 3 21 4 3" xfId="35888" xr:uid="{A2E705AC-C97C-49F0-BAD1-B14AA638E54D}"/>
    <cellStyle name="Input 4 3 21 5" xfId="35889" xr:uid="{E7B9DB79-C852-440B-AD1E-15EE3FA3554C}"/>
    <cellStyle name="Input 4 3 21 5 2" xfId="35890" xr:uid="{B0BAD05B-60A8-4210-A21B-6B78EC92C120}"/>
    <cellStyle name="Input 4 3 21 5 3" xfId="35891" xr:uid="{FE0D3A22-854E-4FDE-9F9A-369C16B61F9F}"/>
    <cellStyle name="Input 4 3 21 6" xfId="35892" xr:uid="{60894266-098C-47AB-AF1F-7E65DD6D9697}"/>
    <cellStyle name="Input 4 3 21 6 2" xfId="35893" xr:uid="{F591B23E-3264-4E80-8A90-BDC34008F5A5}"/>
    <cellStyle name="Input 4 3 21 6 3" xfId="35894" xr:uid="{980434EE-2DCB-4DBF-A882-8D9BE2F2FAC2}"/>
    <cellStyle name="Input 4 3 21 7" xfId="35895" xr:uid="{C4985730-2FB1-4B4C-AFC1-A724B243C9B9}"/>
    <cellStyle name="Input 4 3 21 8" xfId="35896" xr:uid="{755F2FF3-AB34-47F5-8E00-C4C4C09C890C}"/>
    <cellStyle name="Input 4 3 22" xfId="35897" xr:uid="{3C7AF663-433F-42C8-AFC2-6DD26F887BCC}"/>
    <cellStyle name="Input 4 3 22 2" xfId="35898" xr:uid="{65220AF1-8690-40C3-89EF-EF84DD730BC0}"/>
    <cellStyle name="Input 4 3 22 2 2" xfId="35899" xr:uid="{940F68F1-6410-4415-AFFD-1F2025F71480}"/>
    <cellStyle name="Input 4 3 22 2 3" xfId="35900" xr:uid="{0C33AFF3-AEFB-4368-8B7E-85BFA131CC11}"/>
    <cellStyle name="Input 4 3 22 2 4" xfId="35901" xr:uid="{A608045C-04A0-47F7-AE20-843B3D680E48}"/>
    <cellStyle name="Input 4 3 22 2 5" xfId="35902" xr:uid="{FACD0DF6-CFFA-4DF8-91F3-9B15BAEC2FAC}"/>
    <cellStyle name="Input 4 3 22 2 6" xfId="35903" xr:uid="{73A33D5B-6B42-4E8C-9216-89F8F8280FFA}"/>
    <cellStyle name="Input 4 3 22 3" xfId="35904" xr:uid="{62C3E90D-1E75-4FE8-B9FA-3A6641D258AA}"/>
    <cellStyle name="Input 4 3 22 3 2" xfId="35905" xr:uid="{9E81E0D5-847E-4DA2-836F-6F6712339670}"/>
    <cellStyle name="Input 4 3 22 3 3" xfId="35906" xr:uid="{8EF2F19E-1225-4722-9CC5-A3B627FA1B7A}"/>
    <cellStyle name="Input 4 3 22 4" xfId="35907" xr:uid="{229E58E0-9D39-4E15-9B46-142C012B6CDC}"/>
    <cellStyle name="Input 4 3 22 4 2" xfId="35908" xr:uid="{FC509259-2689-4681-B492-F656AC6667D0}"/>
    <cellStyle name="Input 4 3 22 4 3" xfId="35909" xr:uid="{CADB859E-1FC0-49EF-9682-7F0EA4712A3F}"/>
    <cellStyle name="Input 4 3 22 5" xfId="35910" xr:uid="{CD56EFEA-477C-45C4-A8F2-4CFFE2E0AEA9}"/>
    <cellStyle name="Input 4 3 22 5 2" xfId="35911" xr:uid="{52632ECF-64BF-4D97-8345-2179489A03ED}"/>
    <cellStyle name="Input 4 3 22 5 3" xfId="35912" xr:uid="{BAC53C76-6C5E-4095-80E8-3D381A28EFD6}"/>
    <cellStyle name="Input 4 3 22 6" xfId="35913" xr:uid="{3015DC8A-C4E6-43CF-A37F-708D502F6010}"/>
    <cellStyle name="Input 4 3 22 6 2" xfId="35914" xr:uid="{AFD0AEBE-F8A7-4419-B506-2E92F992D2EF}"/>
    <cellStyle name="Input 4 3 22 6 3" xfId="35915" xr:uid="{D7D68B12-436D-4A4E-87E0-0CA1DECF1D5D}"/>
    <cellStyle name="Input 4 3 22 7" xfId="35916" xr:uid="{1D4C41BB-D346-49A7-85D8-89773BDD9959}"/>
    <cellStyle name="Input 4 3 22 8" xfId="35917" xr:uid="{E87367D9-6F71-41B0-A4DD-32192334589F}"/>
    <cellStyle name="Input 4 3 23" xfId="35918" xr:uid="{48071E13-6652-4480-8405-DFEF40F136B0}"/>
    <cellStyle name="Input 4 3 23 2" xfId="35919" xr:uid="{E484B454-D942-4C61-BBBA-A13E2A035D4C}"/>
    <cellStyle name="Input 4 3 23 2 2" xfId="35920" xr:uid="{A2F4E498-52F6-4EB8-9C04-D3B6EB39A826}"/>
    <cellStyle name="Input 4 3 23 2 3" xfId="35921" xr:uid="{0F82EB92-07A2-40F6-A041-BE0D95121AAB}"/>
    <cellStyle name="Input 4 3 23 2 4" xfId="35922" xr:uid="{6B4585A1-400C-494C-87E1-192DE9968394}"/>
    <cellStyle name="Input 4 3 23 2 5" xfId="35923" xr:uid="{9F1762A3-3940-42BE-9648-E82A8C585AC0}"/>
    <cellStyle name="Input 4 3 23 2 6" xfId="35924" xr:uid="{36776282-88FE-4FD2-A78E-4F72ABD75B15}"/>
    <cellStyle name="Input 4 3 23 3" xfId="35925" xr:uid="{77B1DAC8-38B6-4612-8577-86383E7C2F89}"/>
    <cellStyle name="Input 4 3 23 3 2" xfId="35926" xr:uid="{985E88C3-9F21-4997-9F58-B434630FCC94}"/>
    <cellStyle name="Input 4 3 23 3 3" xfId="35927" xr:uid="{AF5724DD-DB4E-474B-AC0E-A016FEBBD054}"/>
    <cellStyle name="Input 4 3 23 4" xfId="35928" xr:uid="{9CE4B10E-F0D7-41AF-B5EC-D0C0B1C047AB}"/>
    <cellStyle name="Input 4 3 23 4 2" xfId="35929" xr:uid="{EDAFC0A4-4461-44B7-81A7-A510814EB583}"/>
    <cellStyle name="Input 4 3 23 4 3" xfId="35930" xr:uid="{0C2B63B1-85C5-4031-9086-4B3BE660595C}"/>
    <cellStyle name="Input 4 3 23 5" xfId="35931" xr:uid="{800FA468-1A3F-49FD-BB69-1506B0AF00F9}"/>
    <cellStyle name="Input 4 3 23 5 2" xfId="35932" xr:uid="{41E60DC3-C40C-49A2-AD89-DD5D84DDE079}"/>
    <cellStyle name="Input 4 3 23 5 3" xfId="35933" xr:uid="{F39114EA-A768-41EB-B954-63A2304F549C}"/>
    <cellStyle name="Input 4 3 23 6" xfId="35934" xr:uid="{817F2120-C702-4F9F-9909-F28BC71ED65E}"/>
    <cellStyle name="Input 4 3 23 6 2" xfId="35935" xr:uid="{281FF90C-9AAA-42ED-A60D-D8392A0B6FB2}"/>
    <cellStyle name="Input 4 3 23 6 3" xfId="35936" xr:uid="{21733F95-CB0B-4D18-8642-E0BEDEF140DB}"/>
    <cellStyle name="Input 4 3 23 7" xfId="35937" xr:uid="{29E190BE-7A1E-42B5-8734-399C99426809}"/>
    <cellStyle name="Input 4 3 23 8" xfId="35938" xr:uid="{6FA90E6B-3EA7-4751-8E55-E84E48501DF2}"/>
    <cellStyle name="Input 4 3 24" xfId="35939" xr:uid="{9D1B73C1-FE6F-447D-A2E4-D75CC6E39809}"/>
    <cellStyle name="Input 4 3 24 2" xfId="35940" xr:uid="{1A57B968-5600-4359-B2A3-1BD06707DB48}"/>
    <cellStyle name="Input 4 3 24 2 2" xfId="35941" xr:uid="{8074809A-7437-4033-BFBA-08A662E7F53C}"/>
    <cellStyle name="Input 4 3 24 2 3" xfId="35942" xr:uid="{309D73CF-5F8B-41B1-8021-3DFD1B3478FD}"/>
    <cellStyle name="Input 4 3 24 2 4" xfId="35943" xr:uid="{081D17BE-4859-4FBE-8C75-7DF0770450C1}"/>
    <cellStyle name="Input 4 3 24 2 5" xfId="35944" xr:uid="{4AD39764-C9A3-4349-9961-99762D51B20D}"/>
    <cellStyle name="Input 4 3 24 2 6" xfId="35945" xr:uid="{F53BE94E-7C2A-4CFD-8B72-53A8F2EE9051}"/>
    <cellStyle name="Input 4 3 24 3" xfId="35946" xr:uid="{AADC1E14-E322-4301-9563-F42E9461569D}"/>
    <cellStyle name="Input 4 3 24 3 2" xfId="35947" xr:uid="{9B0DD6AB-ED85-4CA0-AAFB-BD28ED0F38E6}"/>
    <cellStyle name="Input 4 3 24 3 3" xfId="35948" xr:uid="{82749C5F-9064-4D80-BB71-69EED7F5130F}"/>
    <cellStyle name="Input 4 3 24 4" xfId="35949" xr:uid="{489F245E-2C5C-45A9-BC26-66C23CA6BD6E}"/>
    <cellStyle name="Input 4 3 24 4 2" xfId="35950" xr:uid="{07086DFC-402D-4156-909B-6DD22B34AC0B}"/>
    <cellStyle name="Input 4 3 24 4 3" xfId="35951" xr:uid="{E8EBDB40-AA3F-4899-8CD9-B95D5D49EC8D}"/>
    <cellStyle name="Input 4 3 24 5" xfId="35952" xr:uid="{7E862DEF-D2AF-418F-A49F-F6FC03ABB238}"/>
    <cellStyle name="Input 4 3 24 5 2" xfId="35953" xr:uid="{DEBADC8E-D17B-42A1-991C-AFAF8A92D450}"/>
    <cellStyle name="Input 4 3 24 5 3" xfId="35954" xr:uid="{84A9EFFC-8439-4BE5-AA7C-0E3174B79189}"/>
    <cellStyle name="Input 4 3 24 6" xfId="35955" xr:uid="{8FE56074-1A7C-41AD-B030-08A6E2CBE838}"/>
    <cellStyle name="Input 4 3 24 6 2" xfId="35956" xr:uid="{101C04FF-F830-4985-9369-31E1F1C2FDEE}"/>
    <cellStyle name="Input 4 3 24 6 3" xfId="35957" xr:uid="{27015D15-4BBB-4CA6-BFB7-32C1A6063461}"/>
    <cellStyle name="Input 4 3 24 7" xfId="35958" xr:uid="{0664D23B-141D-4322-BDF7-B30637A74C2B}"/>
    <cellStyle name="Input 4 3 24 8" xfId="35959" xr:uid="{B47EC26D-A834-4CB0-A191-7C98223609E0}"/>
    <cellStyle name="Input 4 3 25" xfId="35960" xr:uid="{A876E8B8-9A5B-46BE-8895-FF5DE1D4CE6E}"/>
    <cellStyle name="Input 4 3 25 2" xfId="35961" xr:uid="{C02D51FB-8405-4730-8A6A-DC9CB35ADE63}"/>
    <cellStyle name="Input 4 3 25 2 2" xfId="35962" xr:uid="{6A09161D-5EF6-47E4-BBEB-128B524D0758}"/>
    <cellStyle name="Input 4 3 25 2 3" xfId="35963" xr:uid="{24F91827-3E72-4495-A707-8BBF24C3215F}"/>
    <cellStyle name="Input 4 3 25 2 4" xfId="35964" xr:uid="{7F4CF529-D605-4EF1-A022-73BC3712508A}"/>
    <cellStyle name="Input 4 3 25 2 5" xfId="35965" xr:uid="{F7807D0D-F427-452D-B661-83A93330E59A}"/>
    <cellStyle name="Input 4 3 25 2 6" xfId="35966" xr:uid="{7F5BCE5A-8E81-49E0-879B-ED66BFEDE385}"/>
    <cellStyle name="Input 4 3 25 3" xfId="35967" xr:uid="{1C53F896-5E40-4B3A-87E8-C49A8D9DB499}"/>
    <cellStyle name="Input 4 3 25 3 2" xfId="35968" xr:uid="{82796AF4-B42D-4227-8CE7-8B79A509F4F0}"/>
    <cellStyle name="Input 4 3 25 3 3" xfId="35969" xr:uid="{64B7679E-58EB-4BA6-84E1-73E1B221B95A}"/>
    <cellStyle name="Input 4 3 25 4" xfId="35970" xr:uid="{87E5247E-8EFB-46E9-8EFA-C5891F71ABBE}"/>
    <cellStyle name="Input 4 3 25 4 2" xfId="35971" xr:uid="{015FDE9F-C716-4028-AF5C-9A74CC7EE72C}"/>
    <cellStyle name="Input 4 3 25 4 3" xfId="35972" xr:uid="{C72AC24B-5E08-4F38-B80C-44E011FB11A9}"/>
    <cellStyle name="Input 4 3 25 5" xfId="35973" xr:uid="{70F751ED-B85A-422C-9843-5DD1FCFF5445}"/>
    <cellStyle name="Input 4 3 25 5 2" xfId="35974" xr:uid="{9D523B58-97E3-4B62-B50F-467AA9CD258E}"/>
    <cellStyle name="Input 4 3 25 5 3" xfId="35975" xr:uid="{08189A21-123E-4A85-BA3D-D6AA1A73A1EB}"/>
    <cellStyle name="Input 4 3 25 6" xfId="35976" xr:uid="{4C373476-8037-4B60-87CB-A88E18DC31C6}"/>
    <cellStyle name="Input 4 3 25 6 2" xfId="35977" xr:uid="{44FC70FA-A7BC-42A5-B7C6-5411D296C96E}"/>
    <cellStyle name="Input 4 3 25 6 3" xfId="35978" xr:uid="{0AF77179-F9A0-4A5C-986E-AB84E793BF9E}"/>
    <cellStyle name="Input 4 3 25 7" xfId="35979" xr:uid="{AD04F964-437C-4068-9078-D9D5B9F44359}"/>
    <cellStyle name="Input 4 3 25 8" xfId="35980" xr:uid="{00A66BCD-CBE3-4D19-B75C-6B0100BB405B}"/>
    <cellStyle name="Input 4 3 26" xfId="35981" xr:uid="{96B1A9C1-2CEB-489C-B20A-0D1E672D8677}"/>
    <cellStyle name="Input 4 3 26 2" xfId="35982" xr:uid="{CD3295BF-0662-4681-B31E-8D6922747EDD}"/>
    <cellStyle name="Input 4 3 26 2 2" xfId="35983" xr:uid="{C4B9E978-FA60-4051-A6DF-F1513C886679}"/>
    <cellStyle name="Input 4 3 26 2 3" xfId="35984" xr:uid="{DAE8B46E-F980-4FCF-8EE1-9168FEA64DD5}"/>
    <cellStyle name="Input 4 3 26 2 4" xfId="35985" xr:uid="{77364F6A-A44E-4CDB-A9C1-DDC68EF5B648}"/>
    <cellStyle name="Input 4 3 26 2 5" xfId="35986" xr:uid="{81A2E294-3811-464A-A6E1-B095416220FB}"/>
    <cellStyle name="Input 4 3 26 2 6" xfId="35987" xr:uid="{238BBA73-88B6-44AA-9220-83E4C10877AB}"/>
    <cellStyle name="Input 4 3 26 3" xfId="35988" xr:uid="{4EA51EE6-D9E3-4BD8-87A4-DD4082529045}"/>
    <cellStyle name="Input 4 3 26 3 2" xfId="35989" xr:uid="{0326AC22-C529-42CE-B23F-128AEEBAC59B}"/>
    <cellStyle name="Input 4 3 26 3 3" xfId="35990" xr:uid="{DA356B32-4B53-486E-8B59-9F7D8D148748}"/>
    <cellStyle name="Input 4 3 26 4" xfId="35991" xr:uid="{BB80DB6A-E7A6-430E-9C63-D551570369A0}"/>
    <cellStyle name="Input 4 3 26 4 2" xfId="35992" xr:uid="{3814E538-63DB-4BBE-98AD-BB5CBC9F9CCA}"/>
    <cellStyle name="Input 4 3 26 4 3" xfId="35993" xr:uid="{9E9FD7FB-7758-4632-87A2-D92703CC06AB}"/>
    <cellStyle name="Input 4 3 26 5" xfId="35994" xr:uid="{CE4F3A2C-4403-4EEB-8007-6FF62DAAAB5A}"/>
    <cellStyle name="Input 4 3 26 5 2" xfId="35995" xr:uid="{2A35765C-24AD-4447-98CD-AC54FF492178}"/>
    <cellStyle name="Input 4 3 26 5 3" xfId="35996" xr:uid="{80F1138B-DE0B-4825-8953-AA75933D5307}"/>
    <cellStyle name="Input 4 3 26 6" xfId="35997" xr:uid="{CFC6AB53-E503-4D5E-A0E0-05EAECE2CDBF}"/>
    <cellStyle name="Input 4 3 26 6 2" xfId="35998" xr:uid="{DF5B93D0-8743-4971-9F24-D6FEC242140B}"/>
    <cellStyle name="Input 4 3 26 6 3" xfId="35999" xr:uid="{D0F4562B-ABE0-4105-874C-699A2E4E5285}"/>
    <cellStyle name="Input 4 3 26 7" xfId="36000" xr:uid="{46562860-6D64-4E6E-BA35-2686942CD960}"/>
    <cellStyle name="Input 4 3 26 8" xfId="36001" xr:uid="{244518F9-3A9C-42D2-B214-97C0C23B88D2}"/>
    <cellStyle name="Input 4 3 27" xfId="36002" xr:uid="{4426007F-7B59-4C0C-B85D-02CCF2FA7E3C}"/>
    <cellStyle name="Input 4 3 27 2" xfId="36003" xr:uid="{CA0BE639-281F-4FB5-928D-24F7AA76566D}"/>
    <cellStyle name="Input 4 3 27 2 2" xfId="36004" xr:uid="{0002EE8E-B029-4894-B0AC-041B47C98E70}"/>
    <cellStyle name="Input 4 3 27 2 3" xfId="36005" xr:uid="{E6D0DE6A-4AD9-4B3E-8177-6AF9B7EB2AE9}"/>
    <cellStyle name="Input 4 3 27 2 4" xfId="36006" xr:uid="{FFF3A4F7-CCA7-4844-8489-03BCBFC52ADB}"/>
    <cellStyle name="Input 4 3 27 2 5" xfId="36007" xr:uid="{2B275A65-15C1-46D3-BC11-5280761A32C1}"/>
    <cellStyle name="Input 4 3 27 2 6" xfId="36008" xr:uid="{B2E7D6A4-E816-418A-9416-8D29EE7B8232}"/>
    <cellStyle name="Input 4 3 27 3" xfId="36009" xr:uid="{354138D9-3157-480F-98C4-153E07A7BEF3}"/>
    <cellStyle name="Input 4 3 27 3 2" xfId="36010" xr:uid="{E6CDEFD2-47F3-4EEC-A183-DDE8B9A5A1CE}"/>
    <cellStyle name="Input 4 3 27 3 3" xfId="36011" xr:uid="{CAB27A3F-D2F5-4897-B1F1-DC377F083B02}"/>
    <cellStyle name="Input 4 3 27 4" xfId="36012" xr:uid="{106C2BC4-E313-4E19-831D-44642E8E2759}"/>
    <cellStyle name="Input 4 3 27 4 2" xfId="36013" xr:uid="{C0C5C590-6365-4BF3-AA0D-D867A341975C}"/>
    <cellStyle name="Input 4 3 27 4 3" xfId="36014" xr:uid="{6BE717D0-4C45-4137-AC7E-6426868FAC9B}"/>
    <cellStyle name="Input 4 3 27 5" xfId="36015" xr:uid="{96BE9310-2EA2-4792-9B93-0E442AB7C853}"/>
    <cellStyle name="Input 4 3 27 5 2" xfId="36016" xr:uid="{FAB46F06-B555-4FB5-9642-428074EBC57F}"/>
    <cellStyle name="Input 4 3 27 5 3" xfId="36017" xr:uid="{E4D75F81-11B0-49AE-AC99-1B2774DD0268}"/>
    <cellStyle name="Input 4 3 27 6" xfId="36018" xr:uid="{AC5F4EDB-7A68-4EDE-995E-D4C0D9BBA817}"/>
    <cellStyle name="Input 4 3 27 6 2" xfId="36019" xr:uid="{1CD01A44-B95F-4421-A518-D51903F7812F}"/>
    <cellStyle name="Input 4 3 27 6 3" xfId="36020" xr:uid="{7AC607FD-D5DE-47CE-8516-86DC17F0A4A7}"/>
    <cellStyle name="Input 4 3 27 7" xfId="36021" xr:uid="{F17F61D8-CFA2-4B77-91AA-C64E06D42401}"/>
    <cellStyle name="Input 4 3 27 8" xfId="36022" xr:uid="{0B19EC91-9421-456E-A955-AA63D0DF5204}"/>
    <cellStyle name="Input 4 3 28" xfId="36023" xr:uid="{E68060DA-7457-4049-AC02-9CF60D88C9E9}"/>
    <cellStyle name="Input 4 3 28 2" xfId="36024" xr:uid="{62CFDF25-C5DB-4C52-9782-8317A9AA2D68}"/>
    <cellStyle name="Input 4 3 28 2 2" xfId="36025" xr:uid="{A2ACEFBB-C8FB-4ABE-8B1E-62A2109826A6}"/>
    <cellStyle name="Input 4 3 28 2 3" xfId="36026" xr:uid="{3D80C4F4-7CEA-4558-9CBA-618B8205C352}"/>
    <cellStyle name="Input 4 3 28 2 4" xfId="36027" xr:uid="{E73F7DC1-2ED0-40A1-BEE5-E91077F623C1}"/>
    <cellStyle name="Input 4 3 28 2 5" xfId="36028" xr:uid="{83E3CEF3-9922-4FCD-A7C8-7BD555597873}"/>
    <cellStyle name="Input 4 3 28 2 6" xfId="36029" xr:uid="{BFDD6069-50C9-45EF-95B3-DDF0D6023B7C}"/>
    <cellStyle name="Input 4 3 28 3" xfId="36030" xr:uid="{D48CEC31-4277-46BE-B345-61ECCCF8B9F3}"/>
    <cellStyle name="Input 4 3 28 3 2" xfId="36031" xr:uid="{145AC2DA-4BBB-496B-A655-78FB731D9533}"/>
    <cellStyle name="Input 4 3 28 3 3" xfId="36032" xr:uid="{0E11230F-DADA-407E-8A55-4B4721472241}"/>
    <cellStyle name="Input 4 3 28 4" xfId="36033" xr:uid="{0311BC51-0957-4152-B09D-C63F3C99BE30}"/>
    <cellStyle name="Input 4 3 28 4 2" xfId="36034" xr:uid="{D84FC018-E334-4D26-8A7A-DE8B62B27BED}"/>
    <cellStyle name="Input 4 3 28 4 3" xfId="36035" xr:uid="{A10BDAD6-27CA-451B-8435-3C9FDCB7198A}"/>
    <cellStyle name="Input 4 3 28 5" xfId="36036" xr:uid="{BF6DA68A-3C2F-43BF-9139-BFCF1269788C}"/>
    <cellStyle name="Input 4 3 28 5 2" xfId="36037" xr:uid="{7E149E82-8CDF-45DF-9AF8-ED73E93A92AF}"/>
    <cellStyle name="Input 4 3 28 5 3" xfId="36038" xr:uid="{5916DF97-FFBA-4C6D-8ED1-AF31C395CA74}"/>
    <cellStyle name="Input 4 3 28 6" xfId="36039" xr:uid="{B56D8F4F-26ED-4735-AE56-15FC124C5FFF}"/>
    <cellStyle name="Input 4 3 28 6 2" xfId="36040" xr:uid="{CA43B023-B65D-4122-B044-FDF5BCA311CA}"/>
    <cellStyle name="Input 4 3 28 6 3" xfId="36041" xr:uid="{4E28F5DA-844C-40B2-B754-9D3C35C5384E}"/>
    <cellStyle name="Input 4 3 28 7" xfId="36042" xr:uid="{B8730C5C-8C17-4FDA-A3A8-C75957E20C93}"/>
    <cellStyle name="Input 4 3 28 8" xfId="36043" xr:uid="{9A23B17F-284D-47AD-804B-1A6622D9B0CD}"/>
    <cellStyle name="Input 4 3 29" xfId="36044" xr:uid="{2B4F02C7-C2DB-4A6A-AC4D-E117D5A3DF39}"/>
    <cellStyle name="Input 4 3 29 2" xfId="36045" xr:uid="{2D6B7528-8D66-4BA9-AA24-FB49F9792E27}"/>
    <cellStyle name="Input 4 3 29 2 2" xfId="36046" xr:uid="{552D3810-255E-43DB-8624-A583BA7EE7F5}"/>
    <cellStyle name="Input 4 3 29 2 3" xfId="36047" xr:uid="{421C44BB-3715-4773-BF68-AF0F7EF5473A}"/>
    <cellStyle name="Input 4 3 29 2 4" xfId="36048" xr:uid="{1CA9CD80-C9D7-47E8-BA30-CA0ED5F260D5}"/>
    <cellStyle name="Input 4 3 29 2 5" xfId="36049" xr:uid="{180C0C68-7DA1-48F4-BD04-18F1ED81CFD9}"/>
    <cellStyle name="Input 4 3 29 2 6" xfId="36050" xr:uid="{1352F7CA-6876-422E-8D94-ADED6C7F6AA7}"/>
    <cellStyle name="Input 4 3 29 3" xfId="36051" xr:uid="{BBD2B2EC-E73D-4F21-9D5F-E2E9A18E49B5}"/>
    <cellStyle name="Input 4 3 29 3 2" xfId="36052" xr:uid="{70182562-42F6-4922-A84C-6B2F7A9A8B5B}"/>
    <cellStyle name="Input 4 3 29 3 3" xfId="36053" xr:uid="{B8923C27-2407-4D4C-B5F5-43894E47C0C0}"/>
    <cellStyle name="Input 4 3 29 4" xfId="36054" xr:uid="{AAF922B7-DB5E-4EC8-B629-9EBD78C3F8E8}"/>
    <cellStyle name="Input 4 3 29 4 2" xfId="36055" xr:uid="{4A0DF181-986A-4550-AC55-381240216C45}"/>
    <cellStyle name="Input 4 3 29 4 3" xfId="36056" xr:uid="{2A2B0A7A-283F-4B52-B945-B10F28423809}"/>
    <cellStyle name="Input 4 3 29 5" xfId="36057" xr:uid="{1D8629E6-BD28-42BA-8D03-BE514AFE08F0}"/>
    <cellStyle name="Input 4 3 29 5 2" xfId="36058" xr:uid="{93023468-9E4E-47F2-B614-A671BD77F8F2}"/>
    <cellStyle name="Input 4 3 29 5 3" xfId="36059" xr:uid="{FEC5D6D7-5B3F-49E7-AF7F-95142D1A4CBB}"/>
    <cellStyle name="Input 4 3 29 6" xfId="36060" xr:uid="{52712F6C-F58B-4A1A-A4D9-4E73B5A0899F}"/>
    <cellStyle name="Input 4 3 29 6 2" xfId="36061" xr:uid="{2FCD12E5-51EA-4D4B-AF00-6604B5B6860B}"/>
    <cellStyle name="Input 4 3 29 6 3" xfId="36062" xr:uid="{F9B75357-3724-4CAE-B491-76B2ABDB318E}"/>
    <cellStyle name="Input 4 3 29 7" xfId="36063" xr:uid="{C1A8A912-897A-4C8A-B502-876376F60061}"/>
    <cellStyle name="Input 4 3 29 8" xfId="36064" xr:uid="{E082A7A2-64B4-4B9D-8117-619A09FD084A}"/>
    <cellStyle name="Input 4 3 3" xfId="36065" xr:uid="{184B818F-B141-4033-97E0-CB7BACAE1686}"/>
    <cellStyle name="Input 4 3 3 2" xfId="36066" xr:uid="{C51DD7A9-B51F-4BC7-B3A3-A92C99CDE4BD}"/>
    <cellStyle name="Input 4 3 3 2 2" xfId="36067" xr:uid="{50A505A9-1BE3-4753-A0C7-1378E34760AD}"/>
    <cellStyle name="Input 4 3 3 2 3" xfId="36068" xr:uid="{79E33CEC-A720-43E3-9BF9-486B04E7A766}"/>
    <cellStyle name="Input 4 3 3 2 4" xfId="36069" xr:uid="{C1CACCF5-DC61-459D-BD71-97B4ADDA7D9E}"/>
    <cellStyle name="Input 4 3 3 2 5" xfId="36070" xr:uid="{C01CBCC1-BC35-490D-AC6F-9CCAAFDFFFEB}"/>
    <cellStyle name="Input 4 3 3 2 6" xfId="36071" xr:uid="{581B3889-E000-4A3E-91C3-B1138609421B}"/>
    <cellStyle name="Input 4 3 3 3" xfId="36072" xr:uid="{6AA1F895-AF35-436D-9B5A-655481F39C93}"/>
    <cellStyle name="Input 4 3 3 3 2" xfId="36073" xr:uid="{9736A484-A262-4AF7-B915-35C4CA1EB8B5}"/>
    <cellStyle name="Input 4 3 3 3 3" xfId="36074" xr:uid="{E8595168-3D99-4D87-993F-839B61F92558}"/>
    <cellStyle name="Input 4 3 3 4" xfId="36075" xr:uid="{50211668-17FD-4DAC-8D7B-AB55A30B770D}"/>
    <cellStyle name="Input 4 3 3 4 2" xfId="36076" xr:uid="{50811DE2-9E37-4DC2-9B7D-EB77F647D89A}"/>
    <cellStyle name="Input 4 3 3 4 3" xfId="36077" xr:uid="{72FBCAD6-091E-46DC-9112-17642B6A6D2C}"/>
    <cellStyle name="Input 4 3 3 5" xfId="36078" xr:uid="{565737F9-C333-46CD-8526-9810DE8DB362}"/>
    <cellStyle name="Input 4 3 3 5 2" xfId="36079" xr:uid="{2A323080-3E44-4179-8E86-D720EAC21510}"/>
    <cellStyle name="Input 4 3 3 5 3" xfId="36080" xr:uid="{60B1C3F7-32A9-4FE9-AC79-0B485EFFFA49}"/>
    <cellStyle name="Input 4 3 3 6" xfId="36081" xr:uid="{A10A1284-E2A6-49D0-B837-252E06BA2D8B}"/>
    <cellStyle name="Input 4 3 3 6 2" xfId="36082" xr:uid="{D925EFC5-461D-4490-BC97-22219E48C5A4}"/>
    <cellStyle name="Input 4 3 3 6 3" xfId="36083" xr:uid="{EA1D8725-21D1-44B9-BD36-093351009CAC}"/>
    <cellStyle name="Input 4 3 3 7" xfId="36084" xr:uid="{2B238333-7C0A-41DD-9670-B0C1A9D0A4A3}"/>
    <cellStyle name="Input 4 3 3 8" xfId="36085" xr:uid="{6AE9A03C-2955-4121-8E36-3CE3E60255EA}"/>
    <cellStyle name="Input 4 3 30" xfId="36086" xr:uid="{6931340C-D210-4362-A36B-E6C08E08BE35}"/>
    <cellStyle name="Input 4 3 30 2" xfId="36087" xr:uid="{B1077E7A-0381-4517-9823-563C7D47ADA9}"/>
    <cellStyle name="Input 4 3 30 2 2" xfId="36088" xr:uid="{6E80EB11-C3C8-4596-9CBB-1CFA4D7BC738}"/>
    <cellStyle name="Input 4 3 30 2 3" xfId="36089" xr:uid="{07969502-6391-4329-9441-7F097360812A}"/>
    <cellStyle name="Input 4 3 30 2 4" xfId="36090" xr:uid="{80C3402D-7460-4F60-9F16-AC82DF93138C}"/>
    <cellStyle name="Input 4 3 30 2 5" xfId="36091" xr:uid="{10F0518C-C72B-48E9-B40B-CB36FE6D26A0}"/>
    <cellStyle name="Input 4 3 30 2 6" xfId="36092" xr:uid="{BFADAACE-1EC8-4915-B26C-07607271D54E}"/>
    <cellStyle name="Input 4 3 30 3" xfId="36093" xr:uid="{426E47BA-4D51-4EB3-8D04-C1B11ABE4E89}"/>
    <cellStyle name="Input 4 3 30 3 2" xfId="36094" xr:uid="{FE46E8CF-1E5E-4DB6-B626-048C893CE0D6}"/>
    <cellStyle name="Input 4 3 30 3 3" xfId="36095" xr:uid="{79AC9DDC-F982-4B51-91F8-B0557E2B4991}"/>
    <cellStyle name="Input 4 3 30 4" xfId="36096" xr:uid="{A64D0556-0E6E-4F19-B384-20C393BC32BF}"/>
    <cellStyle name="Input 4 3 30 4 2" xfId="36097" xr:uid="{3DB2A25C-7CC6-4693-87CF-4AAD199A5701}"/>
    <cellStyle name="Input 4 3 30 4 3" xfId="36098" xr:uid="{07731330-BAB0-4F3C-8E5C-CE54A088B074}"/>
    <cellStyle name="Input 4 3 30 5" xfId="36099" xr:uid="{BFAB62B4-29C7-4843-81FA-211C2EDEA61B}"/>
    <cellStyle name="Input 4 3 30 5 2" xfId="36100" xr:uid="{318992F2-3E28-459E-940B-81D004990F0F}"/>
    <cellStyle name="Input 4 3 30 5 3" xfId="36101" xr:uid="{1D34BC5E-1662-4DA4-82B2-4FFF526D1455}"/>
    <cellStyle name="Input 4 3 30 6" xfId="36102" xr:uid="{E69A06D5-7731-4F9C-8CE2-CDF2AC3C0B81}"/>
    <cellStyle name="Input 4 3 30 6 2" xfId="36103" xr:uid="{0C4C7629-0E1E-4D74-A29F-D77C5EC58FDC}"/>
    <cellStyle name="Input 4 3 30 6 3" xfId="36104" xr:uid="{769A1B74-1A35-4F15-95C0-47FDE5E32994}"/>
    <cellStyle name="Input 4 3 30 7" xfId="36105" xr:uid="{CEE621F1-CC0A-4753-9BFB-5F8D3D07BA6E}"/>
    <cellStyle name="Input 4 3 30 8" xfId="36106" xr:uid="{C7E47B18-1652-44FE-BAD2-72E5B4892FAD}"/>
    <cellStyle name="Input 4 3 31" xfId="36107" xr:uid="{A3034EDF-D81B-48E3-A61D-7A4F04E0F32A}"/>
    <cellStyle name="Input 4 3 31 2" xfId="36108" xr:uid="{3C75531C-2166-4B7A-A269-4C8589215665}"/>
    <cellStyle name="Input 4 3 31 2 2" xfId="36109" xr:uid="{5F980991-5D45-4076-B665-32AD24F20AE4}"/>
    <cellStyle name="Input 4 3 31 2 3" xfId="36110" xr:uid="{12AC5E12-7BAE-4FAA-B37A-97E1FA44746E}"/>
    <cellStyle name="Input 4 3 31 2 4" xfId="36111" xr:uid="{A34C99B5-25FC-449D-A59B-C738352040CA}"/>
    <cellStyle name="Input 4 3 31 2 5" xfId="36112" xr:uid="{47DAFD53-EEE5-4E2C-8B58-85A225E93885}"/>
    <cellStyle name="Input 4 3 31 2 6" xfId="36113" xr:uid="{19801A80-E8D9-4BF8-8AB5-58FE352D5F25}"/>
    <cellStyle name="Input 4 3 31 3" xfId="36114" xr:uid="{81AAB003-4C82-4647-854C-D7BAB926B1D0}"/>
    <cellStyle name="Input 4 3 31 3 2" xfId="36115" xr:uid="{7F030343-5A8D-4C80-A508-DC6CAD611462}"/>
    <cellStyle name="Input 4 3 31 3 3" xfId="36116" xr:uid="{1D363F72-66C7-43E5-B91A-13DBB1CCAC29}"/>
    <cellStyle name="Input 4 3 31 4" xfId="36117" xr:uid="{BA192B92-A1A5-4124-A87C-348C7DEF05DC}"/>
    <cellStyle name="Input 4 3 31 4 2" xfId="36118" xr:uid="{F7EC3CF8-43EC-4886-A292-A1179F4A35EF}"/>
    <cellStyle name="Input 4 3 31 4 3" xfId="36119" xr:uid="{412F9280-85E4-4281-A9E9-257E67D2471E}"/>
    <cellStyle name="Input 4 3 31 5" xfId="36120" xr:uid="{FFA5B701-EEBB-4D5C-BCCD-B639ECC867DB}"/>
    <cellStyle name="Input 4 3 31 5 2" xfId="36121" xr:uid="{B9C5E0CF-6252-4A49-99A2-57F3D3E4366E}"/>
    <cellStyle name="Input 4 3 31 5 3" xfId="36122" xr:uid="{C6DF04FE-4BF6-4E45-80B6-05A105C3CF9C}"/>
    <cellStyle name="Input 4 3 31 6" xfId="36123" xr:uid="{397778F9-905F-4EC1-81C0-06F6C1F018A4}"/>
    <cellStyle name="Input 4 3 31 6 2" xfId="36124" xr:uid="{40C421FD-90E4-4492-ABB4-318AB28966D0}"/>
    <cellStyle name="Input 4 3 31 6 3" xfId="36125" xr:uid="{1EE4B915-14EE-4A47-A7A1-3EB53612537C}"/>
    <cellStyle name="Input 4 3 31 7" xfId="36126" xr:uid="{EAF6A066-ADAA-4652-B3CC-55F39E1D399F}"/>
    <cellStyle name="Input 4 3 31 8" xfId="36127" xr:uid="{B64CBAC8-5334-46F9-8292-80A326A8737D}"/>
    <cellStyle name="Input 4 3 32" xfId="36128" xr:uid="{B8679C11-7310-4E8E-9DFB-DB38E1D7F299}"/>
    <cellStyle name="Input 4 3 32 2" xfId="36129" xr:uid="{5A30CC8E-BD16-4E41-BAE2-E3272AC71134}"/>
    <cellStyle name="Input 4 3 32 2 2" xfId="36130" xr:uid="{ED20E382-FAD1-4212-A723-ED48770CE16D}"/>
    <cellStyle name="Input 4 3 32 2 3" xfId="36131" xr:uid="{BA70B16E-0809-4FCC-A5EA-E68C5C6F366A}"/>
    <cellStyle name="Input 4 3 32 2 4" xfId="36132" xr:uid="{882F507E-61EF-4321-8818-459CE93235CD}"/>
    <cellStyle name="Input 4 3 32 2 5" xfId="36133" xr:uid="{177164F7-86F6-488B-B890-F434322F8649}"/>
    <cellStyle name="Input 4 3 32 2 6" xfId="36134" xr:uid="{66250A33-4A4C-48D0-A0A4-93255FDEDA80}"/>
    <cellStyle name="Input 4 3 32 3" xfId="36135" xr:uid="{3928B800-C916-4B19-A0AA-DC2A6C3BF25B}"/>
    <cellStyle name="Input 4 3 32 3 2" xfId="36136" xr:uid="{39CF34B5-8994-47F9-84C4-DDC92A85AD88}"/>
    <cellStyle name="Input 4 3 32 3 3" xfId="36137" xr:uid="{51BB67BB-6E1A-42DE-A196-12B2C7021967}"/>
    <cellStyle name="Input 4 3 32 4" xfId="36138" xr:uid="{DFC58539-079D-4E4A-8093-3891B0E2574C}"/>
    <cellStyle name="Input 4 3 32 4 2" xfId="36139" xr:uid="{E3A5AA62-BE8B-461F-99D2-E1F9444C0E57}"/>
    <cellStyle name="Input 4 3 32 4 3" xfId="36140" xr:uid="{7351751A-CF8E-46B8-9288-8E30D1F2CDDE}"/>
    <cellStyle name="Input 4 3 32 5" xfId="36141" xr:uid="{63762D3F-C488-4CA5-B114-ECBEF586191F}"/>
    <cellStyle name="Input 4 3 32 5 2" xfId="36142" xr:uid="{152FA7B3-B81C-45BA-9EE1-07F5CDC4AD20}"/>
    <cellStyle name="Input 4 3 32 5 3" xfId="36143" xr:uid="{F5AA4E4C-F1DA-4122-9B28-20A05DA65666}"/>
    <cellStyle name="Input 4 3 32 6" xfId="36144" xr:uid="{0F955174-E8C7-41A9-AD7A-F38A8B730D94}"/>
    <cellStyle name="Input 4 3 32 6 2" xfId="36145" xr:uid="{AE6E31A3-20F1-492B-A44A-4BA3460A8306}"/>
    <cellStyle name="Input 4 3 32 6 3" xfId="36146" xr:uid="{2AAE2455-3CF5-432E-BF7B-06970896DC03}"/>
    <cellStyle name="Input 4 3 32 7" xfId="36147" xr:uid="{47E5107C-40BE-445A-9EEC-2753A117C698}"/>
    <cellStyle name="Input 4 3 32 8" xfId="36148" xr:uid="{DD7D7949-76CD-49F1-B989-B9511EE0C38D}"/>
    <cellStyle name="Input 4 3 33" xfId="36149" xr:uid="{D49CB793-1D0B-458E-A936-31085504A89A}"/>
    <cellStyle name="Input 4 3 33 2" xfId="36150" xr:uid="{889D246D-F4E0-4B1E-8EF0-5E9F9B98FDDA}"/>
    <cellStyle name="Input 4 3 33 2 2" xfId="36151" xr:uid="{A6B2C935-916F-4CC4-9AFB-5920A63A04B8}"/>
    <cellStyle name="Input 4 3 33 2 3" xfId="36152" xr:uid="{2DB56617-31B7-461F-BB53-B6BDF8699858}"/>
    <cellStyle name="Input 4 3 33 2 4" xfId="36153" xr:uid="{C43C7B35-D1AA-4322-9D82-B3CE31FE0B2A}"/>
    <cellStyle name="Input 4 3 33 2 5" xfId="36154" xr:uid="{39E3B75E-1BF4-492F-8205-9E7E7481F977}"/>
    <cellStyle name="Input 4 3 33 2 6" xfId="36155" xr:uid="{961CE35E-AC4E-40E2-B530-E49FEF56862C}"/>
    <cellStyle name="Input 4 3 33 3" xfId="36156" xr:uid="{B388B8D9-E5D6-4ACB-BFA9-2F4CA0854A79}"/>
    <cellStyle name="Input 4 3 33 3 2" xfId="36157" xr:uid="{0A261101-776B-474E-A79C-6801984B0507}"/>
    <cellStyle name="Input 4 3 33 3 3" xfId="36158" xr:uid="{E6FD5B15-AE41-465A-BA32-7B2650BF4772}"/>
    <cellStyle name="Input 4 3 33 4" xfId="36159" xr:uid="{6B2AE2E6-E6D4-4EC3-ADFA-234D4036C204}"/>
    <cellStyle name="Input 4 3 33 4 2" xfId="36160" xr:uid="{955271F4-3E21-4DA1-A9E4-796D8AA82E6C}"/>
    <cellStyle name="Input 4 3 33 4 3" xfId="36161" xr:uid="{5586F9FB-7820-43C9-A3DA-8598EA81A376}"/>
    <cellStyle name="Input 4 3 33 5" xfId="36162" xr:uid="{997E72EB-7B2E-4A42-8FCC-AA2BA255464C}"/>
    <cellStyle name="Input 4 3 33 5 2" xfId="36163" xr:uid="{384CDE50-0EFF-4F82-963E-A2C672B5F878}"/>
    <cellStyle name="Input 4 3 33 5 3" xfId="36164" xr:uid="{09BEA5E7-59AA-47AB-B545-810B8FEA19D7}"/>
    <cellStyle name="Input 4 3 33 6" xfId="36165" xr:uid="{ADF6D018-5771-4A19-8E83-C3DC4755EA22}"/>
    <cellStyle name="Input 4 3 33 6 2" xfId="36166" xr:uid="{05F53BDD-FA0C-4DB0-A002-92A357AF0526}"/>
    <cellStyle name="Input 4 3 33 6 3" xfId="36167" xr:uid="{335A2071-7525-4C8D-834C-8C19A8033506}"/>
    <cellStyle name="Input 4 3 33 7" xfId="36168" xr:uid="{5774C979-7E68-4FD4-BA89-80DE446B27FC}"/>
    <cellStyle name="Input 4 3 33 8" xfId="36169" xr:uid="{A1928269-9A6A-480B-84C8-53591AE2044B}"/>
    <cellStyle name="Input 4 3 34" xfId="36170" xr:uid="{06D497EF-F070-4BB6-B641-44C0E03A3AE6}"/>
    <cellStyle name="Input 4 3 34 2" xfId="36171" xr:uid="{C94F9E4F-FFD0-409E-973B-BA7D8350B7E4}"/>
    <cellStyle name="Input 4 3 34 2 2" xfId="36172" xr:uid="{CAE2B028-C9F0-412A-B648-AFA2ED3C3252}"/>
    <cellStyle name="Input 4 3 34 2 3" xfId="36173" xr:uid="{F60A6C90-4F52-4955-9D21-ACBBCD3762CE}"/>
    <cellStyle name="Input 4 3 34 2 4" xfId="36174" xr:uid="{FFEF8120-930E-4067-803B-176E63FF0017}"/>
    <cellStyle name="Input 4 3 34 2 5" xfId="36175" xr:uid="{D7A1E7D3-702F-453C-A593-0D8177839EDD}"/>
    <cellStyle name="Input 4 3 34 2 6" xfId="36176" xr:uid="{7034ADF2-7E60-4D9A-BE11-C279CFEDB16C}"/>
    <cellStyle name="Input 4 3 34 3" xfId="36177" xr:uid="{951097B3-79BB-4979-8B15-DA2B776A3BF0}"/>
    <cellStyle name="Input 4 3 34 3 2" xfId="36178" xr:uid="{B9F37355-AB85-4AE1-8281-750928A45943}"/>
    <cellStyle name="Input 4 3 34 3 3" xfId="36179" xr:uid="{4FEFCBF3-57D9-4AB6-9602-A5853C349F8A}"/>
    <cellStyle name="Input 4 3 34 4" xfId="36180" xr:uid="{ECFB2CDD-7CD9-4AC8-BD22-E445C9178C65}"/>
    <cellStyle name="Input 4 3 34 4 2" xfId="36181" xr:uid="{4FEBA4AE-D780-48EC-BB36-58FD9A507E2B}"/>
    <cellStyle name="Input 4 3 34 4 3" xfId="36182" xr:uid="{5175B9DD-D82D-4588-8082-753C805F1F9F}"/>
    <cellStyle name="Input 4 3 34 5" xfId="36183" xr:uid="{97401A7F-561D-4961-BE15-F3C249B5DEFA}"/>
    <cellStyle name="Input 4 3 34 5 2" xfId="36184" xr:uid="{982B8591-32EB-4BC3-B291-9D3292EFC303}"/>
    <cellStyle name="Input 4 3 34 5 3" xfId="36185" xr:uid="{CA225E65-8004-4D24-9540-911BD0F4292C}"/>
    <cellStyle name="Input 4 3 34 6" xfId="36186" xr:uid="{0105C073-FD7C-4BA3-A6CA-DD362DA7894A}"/>
    <cellStyle name="Input 4 3 34 6 2" xfId="36187" xr:uid="{F903B8AD-CD64-4684-B139-787507EA22FA}"/>
    <cellStyle name="Input 4 3 34 6 3" xfId="36188" xr:uid="{D9C75054-2654-474C-8E2D-AB1E31CA5481}"/>
    <cellStyle name="Input 4 3 34 7" xfId="36189" xr:uid="{04C95B11-AC62-4FF6-A398-0B827475C100}"/>
    <cellStyle name="Input 4 3 34 8" xfId="36190" xr:uid="{63C15D9C-6FB2-49D8-AA1E-308460DD37BA}"/>
    <cellStyle name="Input 4 3 35" xfId="36191" xr:uid="{BF2FDC03-A430-4342-BC8D-E2E8EFA5AA57}"/>
    <cellStyle name="Input 4 3 35 2" xfId="36192" xr:uid="{EA9A4AFE-154A-485B-A230-01CFC87F41C4}"/>
    <cellStyle name="Input 4 3 35 2 2" xfId="36193" xr:uid="{0E089C47-0474-4ED0-818F-2CF1FD78153D}"/>
    <cellStyle name="Input 4 3 35 2 3" xfId="36194" xr:uid="{1B96CD53-BA28-433E-A993-6F8891C7178D}"/>
    <cellStyle name="Input 4 3 35 2 4" xfId="36195" xr:uid="{3E328240-297C-469D-A0E0-E9CE2EB1115C}"/>
    <cellStyle name="Input 4 3 35 2 5" xfId="36196" xr:uid="{FE87938F-41E2-4F6A-8213-32C345A79C35}"/>
    <cellStyle name="Input 4 3 35 2 6" xfId="36197" xr:uid="{0218870F-6977-46A9-A4C4-A13FE1209787}"/>
    <cellStyle name="Input 4 3 35 3" xfId="36198" xr:uid="{14B1A357-B9BB-438A-A1D3-6CF302CA32E4}"/>
    <cellStyle name="Input 4 3 35 3 2" xfId="36199" xr:uid="{675B5B5C-49B2-4059-B246-B3F6FD72FBC3}"/>
    <cellStyle name="Input 4 3 35 3 3" xfId="36200" xr:uid="{7B704127-1F8E-45B4-8872-98BE9126A632}"/>
    <cellStyle name="Input 4 3 35 4" xfId="36201" xr:uid="{B3293A36-DC39-4BA6-AD34-B08DF6AB38AE}"/>
    <cellStyle name="Input 4 3 35 4 2" xfId="36202" xr:uid="{A2AD8245-A56B-4401-95E3-BE2FB04E8187}"/>
    <cellStyle name="Input 4 3 35 4 3" xfId="36203" xr:uid="{C076A140-E6EA-4B04-800A-7901D153E896}"/>
    <cellStyle name="Input 4 3 35 5" xfId="36204" xr:uid="{2DAC7449-B252-419D-9522-8D564D63065D}"/>
    <cellStyle name="Input 4 3 35 5 2" xfId="36205" xr:uid="{D07A640C-D101-41FA-A62F-94648ED24FBD}"/>
    <cellStyle name="Input 4 3 35 5 3" xfId="36206" xr:uid="{97DA0C9F-8163-4B12-BD68-54475E3BF6DA}"/>
    <cellStyle name="Input 4 3 35 6" xfId="36207" xr:uid="{FF2B8F80-6B85-492C-B47E-12093AA61C1C}"/>
    <cellStyle name="Input 4 3 35 6 2" xfId="36208" xr:uid="{0786B3F4-A7E6-42F7-AD8E-CA8931448D7A}"/>
    <cellStyle name="Input 4 3 35 6 3" xfId="36209" xr:uid="{8388C416-AC92-4BBA-9FE6-DAD166CD553A}"/>
    <cellStyle name="Input 4 3 35 7" xfId="36210" xr:uid="{BC35D445-FC97-471A-9F5C-100DA7D77108}"/>
    <cellStyle name="Input 4 3 35 8" xfId="36211" xr:uid="{F72BCA58-FB32-49AC-97DE-EB83DA37392A}"/>
    <cellStyle name="Input 4 3 36" xfId="36212" xr:uid="{6FD3FFC4-0C2F-4653-B387-96493D082B33}"/>
    <cellStyle name="Input 4 3 36 2" xfId="36213" xr:uid="{7FCAB014-8F4F-4521-BAD0-86D195FF0650}"/>
    <cellStyle name="Input 4 3 36 3" xfId="36214" xr:uid="{F06261C1-191E-48FC-AD30-DFE1D50368B6}"/>
    <cellStyle name="Input 4 3 36 4" xfId="36215" xr:uid="{A1D1FD39-5ADF-45A6-9618-EFF505A9607B}"/>
    <cellStyle name="Input 4 3 36 5" xfId="36216" xr:uid="{4FED80B6-948D-4808-946E-F6D5AC0A955E}"/>
    <cellStyle name="Input 4 3 36 6" xfId="36217" xr:uid="{39D20C51-C7E4-4DA2-920D-FEBA7AECE1A7}"/>
    <cellStyle name="Input 4 3 37" xfId="36218" xr:uid="{839F6812-776C-4AF3-9908-422944CE7C18}"/>
    <cellStyle name="Input 4 3 37 2" xfId="36219" xr:uid="{4D03B1EE-732B-445A-8507-79BB28BE14FA}"/>
    <cellStyle name="Input 4 3 37 3" xfId="36220" xr:uid="{D3DDF7B5-4226-4DE8-8661-89149384902B}"/>
    <cellStyle name="Input 4 3 38" xfId="36221" xr:uid="{4873DEAF-3783-4C2F-AD16-D4B89C777A10}"/>
    <cellStyle name="Input 4 3 38 2" xfId="36222" xr:uid="{89DEFF94-7417-49E7-BEDA-F594256BE717}"/>
    <cellStyle name="Input 4 3 38 3" xfId="36223" xr:uid="{DABA55AF-17B2-422D-96DC-DF4FF8E57521}"/>
    <cellStyle name="Input 4 3 39" xfId="36224" xr:uid="{D1CC7E3D-6BD0-428C-8DB1-BB31CFDC7C53}"/>
    <cellStyle name="Input 4 3 39 2" xfId="36225" xr:uid="{9A00B301-983D-4392-9803-5D905C77A0A6}"/>
    <cellStyle name="Input 4 3 39 3" xfId="36226" xr:uid="{2AF1415F-B5F5-47C7-9F08-C63F0B3579DD}"/>
    <cellStyle name="Input 4 3 4" xfId="36227" xr:uid="{F72615DC-C212-46F4-94EF-1B963D2D86EF}"/>
    <cellStyle name="Input 4 3 4 2" xfId="36228" xr:uid="{A033E400-6A1E-4AF4-8173-12E22A8FB38F}"/>
    <cellStyle name="Input 4 3 4 2 2" xfId="36229" xr:uid="{B4092460-0314-43F2-AF16-C478D6E8303D}"/>
    <cellStyle name="Input 4 3 4 2 3" xfId="36230" xr:uid="{A1DA72B3-9DD7-45BA-8B38-0F5E2A1CF633}"/>
    <cellStyle name="Input 4 3 4 2 4" xfId="36231" xr:uid="{C4ECF3D8-3D37-4D5C-9538-9E2FFB4A6B42}"/>
    <cellStyle name="Input 4 3 4 2 5" xfId="36232" xr:uid="{5084C33F-F5D5-488B-8BF2-4D71B51AD850}"/>
    <cellStyle name="Input 4 3 4 2 6" xfId="36233" xr:uid="{362EF976-E1F6-44FE-AEE5-DA0ABD11AE25}"/>
    <cellStyle name="Input 4 3 4 3" xfId="36234" xr:uid="{BD567715-654E-4EA9-9A2B-0DA6B2B13900}"/>
    <cellStyle name="Input 4 3 4 3 2" xfId="36235" xr:uid="{3E2B5869-A1D3-40C6-A7FA-5B593197FDD7}"/>
    <cellStyle name="Input 4 3 4 3 3" xfId="36236" xr:uid="{20CB4272-DE04-41FB-A5A8-CF4D92E3FCEC}"/>
    <cellStyle name="Input 4 3 4 4" xfId="36237" xr:uid="{FE401038-4555-4D7C-82C3-8C4100650130}"/>
    <cellStyle name="Input 4 3 4 4 2" xfId="36238" xr:uid="{9A08786F-B6A2-4281-8BAC-74EA46400AA4}"/>
    <cellStyle name="Input 4 3 4 4 3" xfId="36239" xr:uid="{A6126BBE-5647-4159-9953-5D4DEF48A22C}"/>
    <cellStyle name="Input 4 3 4 5" xfId="36240" xr:uid="{9786E532-E32C-4AFB-B9E0-027278F75D13}"/>
    <cellStyle name="Input 4 3 4 5 2" xfId="36241" xr:uid="{F1A1FBC0-A10D-42BD-BA9C-9D219C9F184D}"/>
    <cellStyle name="Input 4 3 4 5 3" xfId="36242" xr:uid="{B666E45A-EAD9-4DA3-8532-FF8092950F17}"/>
    <cellStyle name="Input 4 3 4 6" xfId="36243" xr:uid="{00BA516D-2CB3-470F-90A2-6282E30A5DB0}"/>
    <cellStyle name="Input 4 3 4 6 2" xfId="36244" xr:uid="{440CBCFB-72C1-4E53-B5CA-92A58EEF55FB}"/>
    <cellStyle name="Input 4 3 4 6 3" xfId="36245" xr:uid="{E0244AA8-4AD1-4B20-81EA-C4BBDFE70CD1}"/>
    <cellStyle name="Input 4 3 4 7" xfId="36246" xr:uid="{53FA6316-59D6-4450-B3D9-1E50CF5E2283}"/>
    <cellStyle name="Input 4 3 4 8" xfId="36247" xr:uid="{88200AE3-DEDF-4FF1-BDD9-B67258BEF3C2}"/>
    <cellStyle name="Input 4 3 40" xfId="36248" xr:uid="{B136E6C8-64B5-4E7F-A3C9-524AEC15535E}"/>
    <cellStyle name="Input 4 3 40 2" xfId="36249" xr:uid="{C0D92704-D10E-40FE-987B-5CF72B283BC3}"/>
    <cellStyle name="Input 4 3 40 3" xfId="36250" xr:uid="{86937AA2-55FF-4635-B349-DA45AB0EB25C}"/>
    <cellStyle name="Input 4 3 41" xfId="36251" xr:uid="{D7C0DA33-E86F-43A3-A438-C936087E7941}"/>
    <cellStyle name="Input 4 3 42" xfId="36252" xr:uid="{60A5F02D-B4B2-47D9-BF35-BE21D9DDD877}"/>
    <cellStyle name="Input 4 3 5" xfId="36253" xr:uid="{9B613CB6-CA07-4237-9D52-D692F801CC13}"/>
    <cellStyle name="Input 4 3 5 2" xfId="36254" xr:uid="{5AF54DCB-562F-4D1B-9DB9-708EE790A7CF}"/>
    <cellStyle name="Input 4 3 5 2 2" xfId="36255" xr:uid="{0E80DB50-AC2F-4497-BB1D-55E84CCCCE07}"/>
    <cellStyle name="Input 4 3 5 2 3" xfId="36256" xr:uid="{B7C50EC8-F4E6-419F-B0F8-4E7414C64AEA}"/>
    <cellStyle name="Input 4 3 5 2 4" xfId="36257" xr:uid="{91A61BFE-5354-4AF3-9229-A6E8A2BE8209}"/>
    <cellStyle name="Input 4 3 5 2 5" xfId="36258" xr:uid="{0C243821-F2CA-4CE2-9127-F5B948FCFAC8}"/>
    <cellStyle name="Input 4 3 5 2 6" xfId="36259" xr:uid="{9EC74624-C3FC-4FB8-9BEF-635A7474983E}"/>
    <cellStyle name="Input 4 3 5 3" xfId="36260" xr:uid="{348D617E-F763-4786-9E49-6F42624E8E8E}"/>
    <cellStyle name="Input 4 3 5 3 2" xfId="36261" xr:uid="{1649C556-EAF8-4173-A4CA-1590ED02FAB4}"/>
    <cellStyle name="Input 4 3 5 3 3" xfId="36262" xr:uid="{DD703768-873E-4996-A9B3-9B225CFC9576}"/>
    <cellStyle name="Input 4 3 5 4" xfId="36263" xr:uid="{341FE42C-8DE9-4255-856B-E983BD9AD799}"/>
    <cellStyle name="Input 4 3 5 4 2" xfId="36264" xr:uid="{F46C422C-1F9B-4975-B9A5-0658DEB0DA9A}"/>
    <cellStyle name="Input 4 3 5 4 3" xfId="36265" xr:uid="{2A8AE8A9-3B79-402F-8A00-80777C6B30E2}"/>
    <cellStyle name="Input 4 3 5 5" xfId="36266" xr:uid="{569085CC-B03D-4288-B060-7C437A20FD95}"/>
    <cellStyle name="Input 4 3 5 5 2" xfId="36267" xr:uid="{3079C697-8092-40F9-8F2E-796483EC4F88}"/>
    <cellStyle name="Input 4 3 5 5 3" xfId="36268" xr:uid="{8A8BFD18-5164-4293-AB44-8AA934411B3A}"/>
    <cellStyle name="Input 4 3 5 6" xfId="36269" xr:uid="{2B53CF45-E756-4218-9FD3-76F6EE7026CC}"/>
    <cellStyle name="Input 4 3 5 6 2" xfId="36270" xr:uid="{DBC5E2F1-A32B-43FE-B858-00F76E4E1A83}"/>
    <cellStyle name="Input 4 3 5 6 3" xfId="36271" xr:uid="{3FB44A09-BB20-4FF9-8D68-41D7427A1013}"/>
    <cellStyle name="Input 4 3 5 7" xfId="36272" xr:uid="{7B03BA8D-AAFE-4C3F-A85F-0B7BAA3680F2}"/>
    <cellStyle name="Input 4 3 5 8" xfId="36273" xr:uid="{DD4AA7B4-DFA4-495F-97EC-05AC53CFACF6}"/>
    <cellStyle name="Input 4 3 6" xfId="36274" xr:uid="{3EB348DA-F208-48F6-9E7C-E85C8D0CB7E8}"/>
    <cellStyle name="Input 4 3 6 2" xfId="36275" xr:uid="{9E4731F1-02B3-465A-BFFA-0F2948F87967}"/>
    <cellStyle name="Input 4 3 6 2 2" xfId="36276" xr:uid="{D64B9257-6E90-48C2-B1C3-534C7698607A}"/>
    <cellStyle name="Input 4 3 6 2 3" xfId="36277" xr:uid="{CA05C7FD-F227-42CB-80AB-D067D64D5DFC}"/>
    <cellStyle name="Input 4 3 6 2 4" xfId="36278" xr:uid="{F73EE348-AD52-4686-8408-0C6BBA3308E2}"/>
    <cellStyle name="Input 4 3 6 2 5" xfId="36279" xr:uid="{F57D16BE-83FC-4A8F-997F-FAF1EC07A30D}"/>
    <cellStyle name="Input 4 3 6 2 6" xfId="36280" xr:uid="{068F7C43-3584-4DCC-9FDB-109F00360989}"/>
    <cellStyle name="Input 4 3 6 3" xfId="36281" xr:uid="{E64CF0CD-2F8F-45AD-A558-08F1CCA5FAAD}"/>
    <cellStyle name="Input 4 3 6 3 2" xfId="36282" xr:uid="{0269A164-BA9B-4BA5-95C3-8C740EEDAAAA}"/>
    <cellStyle name="Input 4 3 6 3 3" xfId="36283" xr:uid="{851D1F9D-56B1-4F69-AD80-CFB2490F3D93}"/>
    <cellStyle name="Input 4 3 6 4" xfId="36284" xr:uid="{99262BC2-DED2-4CD8-9CDF-0C37E0F48DEB}"/>
    <cellStyle name="Input 4 3 6 4 2" xfId="36285" xr:uid="{42282CEB-8666-49A2-9B3D-883CDEAA831B}"/>
    <cellStyle name="Input 4 3 6 4 3" xfId="36286" xr:uid="{5645E12E-B35F-41E5-AE39-6DF7F31D32C0}"/>
    <cellStyle name="Input 4 3 6 5" xfId="36287" xr:uid="{F8FA2B56-C46D-4506-818C-12760611A9D2}"/>
    <cellStyle name="Input 4 3 6 5 2" xfId="36288" xr:uid="{BC0B96AC-E214-4441-AF18-919270DBCDA5}"/>
    <cellStyle name="Input 4 3 6 5 3" xfId="36289" xr:uid="{C1423A0F-E647-4DC0-8C5D-DCFCE1207F1E}"/>
    <cellStyle name="Input 4 3 6 6" xfId="36290" xr:uid="{995915A3-A408-475F-BEC0-E541079E6758}"/>
    <cellStyle name="Input 4 3 6 6 2" xfId="36291" xr:uid="{A8033FC6-6EBE-4156-AAE2-DEA70B67AE0A}"/>
    <cellStyle name="Input 4 3 6 6 3" xfId="36292" xr:uid="{0F627B88-79B6-4B32-88AE-4903A44CAB6C}"/>
    <cellStyle name="Input 4 3 6 7" xfId="36293" xr:uid="{5DCBB9D3-E059-4C77-9695-B62BAE32743B}"/>
    <cellStyle name="Input 4 3 6 8" xfId="36294" xr:uid="{56CA0288-39C1-4CBC-9B65-2DBAE200FDD5}"/>
    <cellStyle name="Input 4 3 7" xfId="36295" xr:uid="{0DAC0D26-5ED5-435C-8AEF-4A9C2AF8E282}"/>
    <cellStyle name="Input 4 3 7 2" xfId="36296" xr:uid="{D9AE20EA-649D-4202-BB42-C3B500C9D41F}"/>
    <cellStyle name="Input 4 3 7 2 2" xfId="36297" xr:uid="{43305E9B-599A-4AD7-B270-9646113ECC4D}"/>
    <cellStyle name="Input 4 3 7 2 3" xfId="36298" xr:uid="{EF95ACE0-E0F6-47E4-93CA-B55D9A412BF9}"/>
    <cellStyle name="Input 4 3 7 2 4" xfId="36299" xr:uid="{5154D5AF-A105-4E07-8FA6-6ECCD97F6955}"/>
    <cellStyle name="Input 4 3 7 2 5" xfId="36300" xr:uid="{C605A813-DA97-4A8A-BDE4-3D410CD2EC8D}"/>
    <cellStyle name="Input 4 3 7 2 6" xfId="36301" xr:uid="{1ECDE103-3F87-4416-AB9A-B380E00C252D}"/>
    <cellStyle name="Input 4 3 7 3" xfId="36302" xr:uid="{0BD2607F-F5AF-4A2D-9A7B-2ED265AFD82F}"/>
    <cellStyle name="Input 4 3 7 3 2" xfId="36303" xr:uid="{EE8D20D0-4939-478A-AAAA-EA29FBDCD3C1}"/>
    <cellStyle name="Input 4 3 7 3 3" xfId="36304" xr:uid="{60F0C874-28BC-4FB3-B695-86A0AD2CC5F3}"/>
    <cellStyle name="Input 4 3 7 4" xfId="36305" xr:uid="{ECD49E4D-C4B0-4657-B75A-6AFDE2DDDACE}"/>
    <cellStyle name="Input 4 3 7 4 2" xfId="36306" xr:uid="{CC9CEFD1-32CE-4B1D-B361-9DD41E6AD4B8}"/>
    <cellStyle name="Input 4 3 7 4 3" xfId="36307" xr:uid="{775A6681-0B5E-479E-83E4-EE1F83E34723}"/>
    <cellStyle name="Input 4 3 7 5" xfId="36308" xr:uid="{3D21194F-359A-4E27-9738-DA4EE25557A7}"/>
    <cellStyle name="Input 4 3 7 5 2" xfId="36309" xr:uid="{AEBD584D-4AC1-44AC-A104-EAF59452327C}"/>
    <cellStyle name="Input 4 3 7 5 3" xfId="36310" xr:uid="{7B23259F-E4F9-482D-9708-1762A45E6787}"/>
    <cellStyle name="Input 4 3 7 6" xfId="36311" xr:uid="{D77A84CF-524B-40C1-A238-928726E93691}"/>
    <cellStyle name="Input 4 3 7 6 2" xfId="36312" xr:uid="{5B52280C-7E20-4A99-ADBA-96EB89E80F43}"/>
    <cellStyle name="Input 4 3 7 6 3" xfId="36313" xr:uid="{5AB880DB-63D6-4980-B259-A2AAED8E828B}"/>
    <cellStyle name="Input 4 3 7 7" xfId="36314" xr:uid="{592B6047-9A47-41A9-B0B3-AF81620AE6E3}"/>
    <cellStyle name="Input 4 3 7 8" xfId="36315" xr:uid="{5DB2D59F-0B78-42E5-A5E0-0746D98849C5}"/>
    <cellStyle name="Input 4 3 8" xfId="36316" xr:uid="{8A3EEED1-9040-447C-944F-5C6D9A343748}"/>
    <cellStyle name="Input 4 3 8 2" xfId="36317" xr:uid="{115AC209-C8FA-4C6A-8956-07C943BEF9A4}"/>
    <cellStyle name="Input 4 3 8 2 2" xfId="36318" xr:uid="{7846942A-C6B6-43D4-89A4-876761A94ED8}"/>
    <cellStyle name="Input 4 3 8 2 3" xfId="36319" xr:uid="{4FBD8CF1-D572-4DEF-BEC9-89507F1BA315}"/>
    <cellStyle name="Input 4 3 8 2 4" xfId="36320" xr:uid="{652E2466-39CB-46FA-A414-92417935C790}"/>
    <cellStyle name="Input 4 3 8 2 5" xfId="36321" xr:uid="{82328BC5-BA67-4857-93A7-482CA8676D0D}"/>
    <cellStyle name="Input 4 3 8 2 6" xfId="36322" xr:uid="{E1A30D05-32E3-4DD6-A99C-9F2336A4DEEC}"/>
    <cellStyle name="Input 4 3 8 3" xfId="36323" xr:uid="{4EA6CD86-5A38-4D56-B4D1-ED59FC622A11}"/>
    <cellStyle name="Input 4 3 8 3 2" xfId="36324" xr:uid="{0D913348-5F1C-4CEB-953F-16A428C49169}"/>
    <cellStyle name="Input 4 3 8 3 3" xfId="36325" xr:uid="{6CECE472-900A-4776-9911-42F9CA157422}"/>
    <cellStyle name="Input 4 3 8 4" xfId="36326" xr:uid="{58181B28-4A51-47FC-9C10-46E973FCB0AB}"/>
    <cellStyle name="Input 4 3 8 4 2" xfId="36327" xr:uid="{EA18373C-78CD-4D3D-A15E-1FBA5AF9487C}"/>
    <cellStyle name="Input 4 3 8 4 3" xfId="36328" xr:uid="{3DDAAACA-2489-43A8-A145-730373A64F24}"/>
    <cellStyle name="Input 4 3 8 5" xfId="36329" xr:uid="{87DB052D-DCD4-4AE8-89BC-02A6CC5848F5}"/>
    <cellStyle name="Input 4 3 8 5 2" xfId="36330" xr:uid="{FB506435-6EF9-4AE3-90F1-D8897698DDF0}"/>
    <cellStyle name="Input 4 3 8 5 3" xfId="36331" xr:uid="{F323093A-CF38-4D37-8F7B-3A23FFC2C3EE}"/>
    <cellStyle name="Input 4 3 8 6" xfId="36332" xr:uid="{2783AB16-28E1-4F17-84F9-D2112B75C757}"/>
    <cellStyle name="Input 4 3 8 6 2" xfId="36333" xr:uid="{B0E38D40-51A6-4BB4-969F-DEFD93D397EA}"/>
    <cellStyle name="Input 4 3 8 6 3" xfId="36334" xr:uid="{E08215DB-C2B2-42DA-B0C5-22CE2B0360CD}"/>
    <cellStyle name="Input 4 3 8 7" xfId="36335" xr:uid="{2DA08208-2E3E-4289-8940-879D139A8C06}"/>
    <cellStyle name="Input 4 3 8 8" xfId="36336" xr:uid="{271F5A18-695A-4E1B-B054-DA7AF9BCC207}"/>
    <cellStyle name="Input 4 3 9" xfId="36337" xr:uid="{5FAF6A9A-54EA-4673-A695-726F4D6F0072}"/>
    <cellStyle name="Input 4 3 9 2" xfId="36338" xr:uid="{88991761-00EB-4806-BFEC-F8D8A69EB7C1}"/>
    <cellStyle name="Input 4 3 9 2 2" xfId="36339" xr:uid="{BBA70782-E069-40D9-8567-F822CDD4409F}"/>
    <cellStyle name="Input 4 3 9 2 3" xfId="36340" xr:uid="{B256B1BC-5223-4250-9613-5EBC6F36706B}"/>
    <cellStyle name="Input 4 3 9 2 4" xfId="36341" xr:uid="{0C27C471-A6BA-4231-94F3-168863C9641A}"/>
    <cellStyle name="Input 4 3 9 2 5" xfId="36342" xr:uid="{9A7E78EA-42A7-4C10-AAA2-BB7662266488}"/>
    <cellStyle name="Input 4 3 9 2 6" xfId="36343" xr:uid="{133B7E6E-ECC6-4C08-986A-DBBBD1EDCA59}"/>
    <cellStyle name="Input 4 3 9 3" xfId="36344" xr:uid="{CFC43D82-B1EE-408F-95D8-439E5232814C}"/>
    <cellStyle name="Input 4 3 9 3 2" xfId="36345" xr:uid="{5D20AF98-648A-4E0A-9901-A7BF7B51A8D2}"/>
    <cellStyle name="Input 4 3 9 3 3" xfId="36346" xr:uid="{14801205-7657-4CB9-91C4-35E0F43A12E1}"/>
    <cellStyle name="Input 4 3 9 4" xfId="36347" xr:uid="{02EDF6E7-E0F9-4F93-8920-7E8EE26083B2}"/>
    <cellStyle name="Input 4 3 9 4 2" xfId="36348" xr:uid="{B9F03B8B-67B0-41A6-8303-29E1F5857B91}"/>
    <cellStyle name="Input 4 3 9 4 3" xfId="36349" xr:uid="{4AFB0FB5-1AF7-4164-AA25-653D06E8F5D5}"/>
    <cellStyle name="Input 4 3 9 5" xfId="36350" xr:uid="{BC7415B8-3CF5-48C2-B2FE-9D03F5A16B18}"/>
    <cellStyle name="Input 4 3 9 5 2" xfId="36351" xr:uid="{E33A77F1-F2B0-4176-8EE2-A5B0B67D7051}"/>
    <cellStyle name="Input 4 3 9 5 3" xfId="36352" xr:uid="{FB97D268-0E72-4845-B461-0BB3EEC4D2E2}"/>
    <cellStyle name="Input 4 3 9 6" xfId="36353" xr:uid="{D4982982-ECCF-43F9-9D08-27560F988FCC}"/>
    <cellStyle name="Input 4 3 9 6 2" xfId="36354" xr:uid="{8FC8D634-3920-4859-A4E8-62646E66B770}"/>
    <cellStyle name="Input 4 3 9 6 3" xfId="36355" xr:uid="{3B3E4EFD-6D52-40C0-BE72-BC642A98B366}"/>
    <cellStyle name="Input 4 3 9 7" xfId="36356" xr:uid="{1AFC6DA5-7650-4D8A-8628-6DEEF349DB82}"/>
    <cellStyle name="Input 4 3 9 8" xfId="36357" xr:uid="{5F92317A-FA3B-46FD-9339-25A39F001966}"/>
    <cellStyle name="Input 4 30" xfId="36358" xr:uid="{00A6EAB1-5E58-4E22-B400-D8462E1C5B0F}"/>
    <cellStyle name="Input 4 30 2" xfId="36359" xr:uid="{8997CE83-32A9-4830-A84F-4261196A3EDB}"/>
    <cellStyle name="Input 4 30 2 2" xfId="36360" xr:uid="{769CFD0B-5395-4725-AAB9-930EAD4CC818}"/>
    <cellStyle name="Input 4 30 2 3" xfId="36361" xr:uid="{24886C21-63E6-4B1A-A15F-DD827CC4EB51}"/>
    <cellStyle name="Input 4 30 2 4" xfId="36362" xr:uid="{19CAFB1E-9ABF-4440-BEC4-2E5D9B7C215F}"/>
    <cellStyle name="Input 4 30 2 5" xfId="36363" xr:uid="{3D557033-AC8A-4ADE-ADD5-B389E4DB720F}"/>
    <cellStyle name="Input 4 30 2 6" xfId="36364" xr:uid="{1B5F0AC0-2BEA-424B-9D2E-01EA42622B89}"/>
    <cellStyle name="Input 4 30 3" xfId="36365" xr:uid="{4DC70F4A-9ED5-4F3B-84A7-AD2329BA3E31}"/>
    <cellStyle name="Input 4 30 3 2" xfId="36366" xr:uid="{E0A68FA4-DDA6-4944-8DC7-10E9B1CC2520}"/>
    <cellStyle name="Input 4 30 3 3" xfId="36367" xr:uid="{5BCAA52D-75BF-4869-B20C-DE6C32BD6E67}"/>
    <cellStyle name="Input 4 30 4" xfId="36368" xr:uid="{2B70D3C6-E164-45DD-97B3-8EA59381482E}"/>
    <cellStyle name="Input 4 30 4 2" xfId="36369" xr:uid="{895B792B-0B59-472E-879B-38D7ACB0D166}"/>
    <cellStyle name="Input 4 30 4 3" xfId="36370" xr:uid="{CFC4FE04-9DD2-4DB2-9B15-850E632AA0C6}"/>
    <cellStyle name="Input 4 30 5" xfId="36371" xr:uid="{0B85E288-40BF-42C9-85A2-BDF3FA61AF13}"/>
    <cellStyle name="Input 4 30 5 2" xfId="36372" xr:uid="{34422C19-5EA9-4282-A72E-E1CA7FFD6117}"/>
    <cellStyle name="Input 4 30 5 3" xfId="36373" xr:uid="{9D3F41D5-112E-43E3-9E17-E5D2119B1965}"/>
    <cellStyle name="Input 4 30 6" xfId="36374" xr:uid="{9A271976-EFDE-4611-B23E-78257D83ABAC}"/>
    <cellStyle name="Input 4 30 6 2" xfId="36375" xr:uid="{25813229-6387-402D-8742-BBC04F6B02F2}"/>
    <cellStyle name="Input 4 30 6 3" xfId="36376" xr:uid="{A2B43075-F851-4143-B39F-7E358A492C72}"/>
    <cellStyle name="Input 4 30 7" xfId="36377" xr:uid="{66D4EB07-CC88-4C10-BF45-A4942FE4CDAE}"/>
    <cellStyle name="Input 4 30 8" xfId="36378" xr:uid="{6BFF83EE-0789-4131-91BB-EEC4F2D71950}"/>
    <cellStyle name="Input 4 31" xfId="36379" xr:uid="{14EDA036-248E-411E-B30A-AE1A681228BF}"/>
    <cellStyle name="Input 4 31 2" xfId="36380" xr:uid="{C4803E1A-7991-43FC-95D2-05FD7BDAEA9A}"/>
    <cellStyle name="Input 4 31 2 2" xfId="36381" xr:uid="{865BF7F6-AFC6-44EB-89D0-FA8AA79F91FF}"/>
    <cellStyle name="Input 4 31 2 3" xfId="36382" xr:uid="{DF522B9B-4677-471F-8B3D-0DE0903B1D3F}"/>
    <cellStyle name="Input 4 31 2 4" xfId="36383" xr:uid="{9DAD95BF-81BE-43A0-8DC5-70BB10DDCDF1}"/>
    <cellStyle name="Input 4 31 2 5" xfId="36384" xr:uid="{65B48A2A-6923-4A7D-9E66-7D59E9C48B37}"/>
    <cellStyle name="Input 4 31 2 6" xfId="36385" xr:uid="{2041FFCE-EB64-4E7A-B3D0-86C4E065EFAE}"/>
    <cellStyle name="Input 4 31 3" xfId="36386" xr:uid="{0A8C9066-C681-490C-9B74-3062D3774C88}"/>
    <cellStyle name="Input 4 31 3 2" xfId="36387" xr:uid="{4AEC2A98-CE02-4E32-B4D8-660CC049B64A}"/>
    <cellStyle name="Input 4 31 3 3" xfId="36388" xr:uid="{D08E6182-F2C3-4393-91F2-7EBD1A5C0ED0}"/>
    <cellStyle name="Input 4 31 4" xfId="36389" xr:uid="{6B6A36F8-49FB-4880-A48C-DC34EDBFDD16}"/>
    <cellStyle name="Input 4 31 4 2" xfId="36390" xr:uid="{A063ECCB-DE6D-4C75-A894-31605113EEAB}"/>
    <cellStyle name="Input 4 31 4 3" xfId="36391" xr:uid="{371BD775-FBBF-4112-9C68-FBCF1EE939B2}"/>
    <cellStyle name="Input 4 31 5" xfId="36392" xr:uid="{DD8EC014-C6D3-4FDF-95DC-3492E034AF8D}"/>
    <cellStyle name="Input 4 31 5 2" xfId="36393" xr:uid="{6B30562C-15D7-40CC-9103-BCFE4E0432B1}"/>
    <cellStyle name="Input 4 31 5 3" xfId="36394" xr:uid="{495BA613-2E19-41C5-90ED-0D8C16E9D2F0}"/>
    <cellStyle name="Input 4 31 6" xfId="36395" xr:uid="{8BA1C137-FCC5-4015-AEAE-EA8C6F5C4E56}"/>
    <cellStyle name="Input 4 31 6 2" xfId="36396" xr:uid="{04A8969C-8A78-46EF-BCDA-49BD4872DE07}"/>
    <cellStyle name="Input 4 31 6 3" xfId="36397" xr:uid="{6C4C8D7D-3161-487C-AD30-4AE231FB3D18}"/>
    <cellStyle name="Input 4 31 7" xfId="36398" xr:uid="{A5FBC5AC-F07F-4F15-8AEF-8ACCC292EC07}"/>
    <cellStyle name="Input 4 31 8" xfId="36399" xr:uid="{D90C55E7-362C-450C-A918-936807D5D20E}"/>
    <cellStyle name="Input 4 32" xfId="36400" xr:uid="{580CE794-0D49-4F94-B157-340DA50FF3B8}"/>
    <cellStyle name="Input 4 32 2" xfId="36401" xr:uid="{2C09E4FA-03AC-489F-AB25-F58DDB11F2B7}"/>
    <cellStyle name="Input 4 32 2 2" xfId="36402" xr:uid="{FACCBF4B-B386-441B-8984-594BC6CED1CF}"/>
    <cellStyle name="Input 4 32 2 3" xfId="36403" xr:uid="{C5CE8BCD-D3C5-4B5B-962D-B87EA88A2145}"/>
    <cellStyle name="Input 4 32 2 4" xfId="36404" xr:uid="{2690D2A4-D867-4ADA-B36D-8206D76A94C0}"/>
    <cellStyle name="Input 4 32 2 5" xfId="36405" xr:uid="{91875DBD-31A5-4B6F-8198-C060B29BC905}"/>
    <cellStyle name="Input 4 32 2 6" xfId="36406" xr:uid="{9446CC24-C6EB-4B79-AE35-226D8C8B70B3}"/>
    <cellStyle name="Input 4 32 3" xfId="36407" xr:uid="{38362C2D-CE99-4F09-84FE-03F5584EC56F}"/>
    <cellStyle name="Input 4 32 3 2" xfId="36408" xr:uid="{A1EE8361-5FDC-4419-A5B4-B9B2F5EE4D28}"/>
    <cellStyle name="Input 4 32 3 3" xfId="36409" xr:uid="{81A271DF-782D-4EC5-81D8-9BC14B479027}"/>
    <cellStyle name="Input 4 32 4" xfId="36410" xr:uid="{65CB1321-9FD0-44AE-B17A-7BAAD37CE4EB}"/>
    <cellStyle name="Input 4 32 4 2" xfId="36411" xr:uid="{2954C002-EEE0-4203-83B4-79C970AFA72C}"/>
    <cellStyle name="Input 4 32 4 3" xfId="36412" xr:uid="{0EED7DF3-1049-4F26-A6D4-279DEFA05501}"/>
    <cellStyle name="Input 4 32 5" xfId="36413" xr:uid="{D2E2001D-27D4-43F8-A04E-F8E732B49905}"/>
    <cellStyle name="Input 4 32 5 2" xfId="36414" xr:uid="{2E14F6A7-3EF5-4632-A319-093B7FDB6B6A}"/>
    <cellStyle name="Input 4 32 5 3" xfId="36415" xr:uid="{D9F25538-9F4F-47AC-8F63-EE6F9D1606AC}"/>
    <cellStyle name="Input 4 32 6" xfId="36416" xr:uid="{11A87199-1E2C-438E-853F-B85008F7AE23}"/>
    <cellStyle name="Input 4 32 6 2" xfId="36417" xr:uid="{94037B09-5D28-4ED3-A69C-BF93D34C5EC2}"/>
    <cellStyle name="Input 4 32 6 3" xfId="36418" xr:uid="{89A12403-F897-4050-BAD3-BBD2E3270FF4}"/>
    <cellStyle name="Input 4 32 7" xfId="36419" xr:uid="{31051FE9-9CE8-49A9-881F-1BFD52C7DCB3}"/>
    <cellStyle name="Input 4 32 8" xfId="36420" xr:uid="{27D0FE15-1FFC-4D07-9ACE-BB514A988F72}"/>
    <cellStyle name="Input 4 33" xfId="36421" xr:uid="{621BBC75-348F-4351-873E-AE0414B28D6C}"/>
    <cellStyle name="Input 4 33 2" xfId="36422" xr:uid="{4A76181D-9C68-444B-B37C-4BBFB0D5C53B}"/>
    <cellStyle name="Input 4 33 2 2" xfId="36423" xr:uid="{6223AEA8-4B94-4F1F-B60E-F6A1F2AA9321}"/>
    <cellStyle name="Input 4 33 2 3" xfId="36424" xr:uid="{634667E1-5BBA-447B-B4F2-993B42DF60A1}"/>
    <cellStyle name="Input 4 33 2 4" xfId="36425" xr:uid="{7D0249F6-70CF-4DC0-811D-BD6375F1CC6D}"/>
    <cellStyle name="Input 4 33 2 5" xfId="36426" xr:uid="{6BB27FF3-080F-43E3-8964-EAB62240FB16}"/>
    <cellStyle name="Input 4 33 2 6" xfId="36427" xr:uid="{A4F12ADA-7213-4CBC-B1FC-C1520B55EDC2}"/>
    <cellStyle name="Input 4 33 3" xfId="36428" xr:uid="{534A06C6-3B3D-4DAC-8667-FC407384B324}"/>
    <cellStyle name="Input 4 33 3 2" xfId="36429" xr:uid="{3E11A9B6-4A99-4AD7-960A-62CA09FDBEEC}"/>
    <cellStyle name="Input 4 33 3 3" xfId="36430" xr:uid="{93AB967D-8420-4387-B3E5-097C354BD072}"/>
    <cellStyle name="Input 4 33 4" xfId="36431" xr:uid="{F9D4DAA8-04AC-4ECC-BBF4-6D10B35ED0A2}"/>
    <cellStyle name="Input 4 33 4 2" xfId="36432" xr:uid="{60B79B49-1AEB-40B1-B936-CEEF4543C039}"/>
    <cellStyle name="Input 4 33 4 3" xfId="36433" xr:uid="{BD1A8DAD-E6ED-448A-9297-89A9E01D23C4}"/>
    <cellStyle name="Input 4 33 5" xfId="36434" xr:uid="{F963B940-223B-49D0-B4DF-7CD88BB6C2BC}"/>
    <cellStyle name="Input 4 33 5 2" xfId="36435" xr:uid="{0F93D57C-39D9-4A2E-91B1-C4A342F3146C}"/>
    <cellStyle name="Input 4 33 5 3" xfId="36436" xr:uid="{865886BA-A339-4394-A7B8-2EBC0A79C4ED}"/>
    <cellStyle name="Input 4 33 6" xfId="36437" xr:uid="{D0CA7BB2-6DFC-42B1-AEF5-15F9C1D710FE}"/>
    <cellStyle name="Input 4 33 6 2" xfId="36438" xr:uid="{0B5CFE67-D577-4A1C-A23E-4179E5549EA6}"/>
    <cellStyle name="Input 4 33 6 3" xfId="36439" xr:uid="{23C466F6-1F72-4F53-8D8A-5FAE415DB936}"/>
    <cellStyle name="Input 4 33 7" xfId="36440" xr:uid="{460654DB-8773-479A-B276-91212F1293D4}"/>
    <cellStyle name="Input 4 33 8" xfId="36441" xr:uid="{9B89DF9C-C80A-4E91-B72D-35C2F4A128F1}"/>
    <cellStyle name="Input 4 34" xfId="36442" xr:uid="{E10CBAF6-FDA3-40E7-BA36-0465ACC392CE}"/>
    <cellStyle name="Input 4 34 2" xfId="36443" xr:uid="{8300EC33-73D0-4112-8887-F8054CE96E6F}"/>
    <cellStyle name="Input 4 34 2 2" xfId="36444" xr:uid="{A176A7E7-9481-48B3-887F-FD7EF356C556}"/>
    <cellStyle name="Input 4 34 2 3" xfId="36445" xr:uid="{23724ED4-063F-470C-B3AF-72B1685AF576}"/>
    <cellStyle name="Input 4 34 2 4" xfId="36446" xr:uid="{EB5A8DCD-BB78-4BDB-8514-CE69CB6D30F7}"/>
    <cellStyle name="Input 4 34 2 5" xfId="36447" xr:uid="{7250776B-E64C-461F-9C53-4B569FB4F78F}"/>
    <cellStyle name="Input 4 34 2 6" xfId="36448" xr:uid="{22904898-4A5C-48EC-96C8-0D949038DC93}"/>
    <cellStyle name="Input 4 34 3" xfId="36449" xr:uid="{25A31A2E-1FEF-436F-84CE-CAA298CFBF01}"/>
    <cellStyle name="Input 4 34 3 2" xfId="36450" xr:uid="{E3CFE765-770E-4157-933B-B9376097A198}"/>
    <cellStyle name="Input 4 34 3 3" xfId="36451" xr:uid="{CFDFC29C-A272-4449-9C50-8B18BE6B95A5}"/>
    <cellStyle name="Input 4 34 4" xfId="36452" xr:uid="{2DD0AB95-2EBD-4188-A820-1F47494D61AA}"/>
    <cellStyle name="Input 4 34 4 2" xfId="36453" xr:uid="{C79A23D3-9F82-45AA-8214-0278AB7E2140}"/>
    <cellStyle name="Input 4 34 4 3" xfId="36454" xr:uid="{A412EEF1-727D-4772-9550-1A24A348D5B8}"/>
    <cellStyle name="Input 4 34 5" xfId="36455" xr:uid="{35FC4FF9-FEC4-4C9B-B964-13B8C8D4732C}"/>
    <cellStyle name="Input 4 34 5 2" xfId="36456" xr:uid="{F6A858C9-5EC8-45F0-A9FC-C11F9517BFBA}"/>
    <cellStyle name="Input 4 34 5 3" xfId="36457" xr:uid="{2D5EAC9E-6BF0-4504-923E-B5D21EBEBCAD}"/>
    <cellStyle name="Input 4 34 6" xfId="36458" xr:uid="{2C755A86-415C-4E39-9E8C-FCE7AA5E77A3}"/>
    <cellStyle name="Input 4 34 6 2" xfId="36459" xr:uid="{4B38B94C-61D5-4737-8B69-0FADE12074DF}"/>
    <cellStyle name="Input 4 34 6 3" xfId="36460" xr:uid="{132A38C0-B7CA-4511-BB16-121E78CDC101}"/>
    <cellStyle name="Input 4 34 7" xfId="36461" xr:uid="{887A7474-CD7E-4033-8944-38DFB4A9850C}"/>
    <cellStyle name="Input 4 34 8" xfId="36462" xr:uid="{CAB5C4A7-416E-4DBD-97F7-5933822FF275}"/>
    <cellStyle name="Input 4 35" xfId="36463" xr:uid="{D333BCD5-AAC0-41A3-91C2-198374F5E9DE}"/>
    <cellStyle name="Input 4 35 2" xfId="36464" xr:uid="{62D4A942-20FB-4D0C-90FF-BC32051B0E76}"/>
    <cellStyle name="Input 4 35 2 2" xfId="36465" xr:uid="{EE883CD3-C849-470F-B2FF-8864CCBF2976}"/>
    <cellStyle name="Input 4 35 2 3" xfId="36466" xr:uid="{8B7E4490-90B8-49A5-BCAF-35D89C31F520}"/>
    <cellStyle name="Input 4 35 2 4" xfId="36467" xr:uid="{736379D5-6BCB-4146-839B-1D20BE41FCC8}"/>
    <cellStyle name="Input 4 35 2 5" xfId="36468" xr:uid="{65538DBB-15C1-4D1A-8658-F1D5396639B7}"/>
    <cellStyle name="Input 4 35 2 6" xfId="36469" xr:uid="{5B785BD4-7F44-43D7-9260-9A3C2759FF11}"/>
    <cellStyle name="Input 4 35 3" xfId="36470" xr:uid="{0C871570-C7BE-4EB3-870F-F86C33A59017}"/>
    <cellStyle name="Input 4 35 3 2" xfId="36471" xr:uid="{D383A8F8-AA91-43FA-BC2B-774476A4D52B}"/>
    <cellStyle name="Input 4 35 3 3" xfId="36472" xr:uid="{0F5D6D6F-DA5A-4B8F-B7CE-87B373D4E35C}"/>
    <cellStyle name="Input 4 35 4" xfId="36473" xr:uid="{99304089-F9CF-43E9-9F6C-F27CC87FB8A8}"/>
    <cellStyle name="Input 4 35 4 2" xfId="36474" xr:uid="{52CD9935-2234-4545-99C3-782FE45CECD4}"/>
    <cellStyle name="Input 4 35 4 3" xfId="36475" xr:uid="{7078F236-93FA-4CD6-AC2A-7AE426F6091A}"/>
    <cellStyle name="Input 4 35 5" xfId="36476" xr:uid="{74621642-A5CA-4173-9597-D65C72B6F10F}"/>
    <cellStyle name="Input 4 35 5 2" xfId="36477" xr:uid="{D78413C8-BE7B-4956-85C8-A9E388FAEFB8}"/>
    <cellStyle name="Input 4 35 5 3" xfId="36478" xr:uid="{429FA6D9-8796-45F8-8FA8-650172505198}"/>
    <cellStyle name="Input 4 35 6" xfId="36479" xr:uid="{70783EC2-D488-4B83-8886-EE3B815C77D3}"/>
    <cellStyle name="Input 4 35 6 2" xfId="36480" xr:uid="{AB1B92CB-C8F6-496E-8494-F1B4C037D089}"/>
    <cellStyle name="Input 4 35 6 3" xfId="36481" xr:uid="{CAFB4A7C-A335-4B43-B619-20BE78E83FEF}"/>
    <cellStyle name="Input 4 35 7" xfId="36482" xr:uid="{D23A04A9-2B63-4942-A098-8C8339CBBC58}"/>
    <cellStyle name="Input 4 35 8" xfId="36483" xr:uid="{3088A492-BCB3-466B-974C-E3CE35A5B6BD}"/>
    <cellStyle name="Input 4 36" xfId="36484" xr:uid="{BAE18C77-5FF3-4845-8248-E7C803B89E7D}"/>
    <cellStyle name="Input 4 36 2" xfId="36485" xr:uid="{59EBAEE4-93EC-4CBB-82E1-3314840364BA}"/>
    <cellStyle name="Input 4 36 2 2" xfId="36486" xr:uid="{D0ECD00C-FD15-4419-A8FA-0421710A3B1C}"/>
    <cellStyle name="Input 4 36 2 3" xfId="36487" xr:uid="{DE1626A7-702A-426D-9602-F3CAF41070FA}"/>
    <cellStyle name="Input 4 36 2 4" xfId="36488" xr:uid="{C70F54EF-2C56-4301-848F-4C78118BB7F5}"/>
    <cellStyle name="Input 4 36 2 5" xfId="36489" xr:uid="{D65D8432-2E7F-40BF-A5C9-2A2D76E3E37A}"/>
    <cellStyle name="Input 4 36 2 6" xfId="36490" xr:uid="{AC042BAF-09B7-4093-961E-C2771673D567}"/>
    <cellStyle name="Input 4 36 3" xfId="36491" xr:uid="{7CD55C43-4946-4193-B3AA-AC9BC8BBC597}"/>
    <cellStyle name="Input 4 36 3 2" xfId="36492" xr:uid="{1BB04EE6-3454-4E8C-8B1F-FF6FE81520C4}"/>
    <cellStyle name="Input 4 36 3 3" xfId="36493" xr:uid="{5FF69E55-C3C7-4162-9025-CFEBF1BDD57B}"/>
    <cellStyle name="Input 4 36 4" xfId="36494" xr:uid="{52BE9816-5F3D-4E94-B05E-8A41E3185F77}"/>
    <cellStyle name="Input 4 36 4 2" xfId="36495" xr:uid="{06FF2A70-0EC3-4294-8D00-2C53B0BD1CC6}"/>
    <cellStyle name="Input 4 36 4 3" xfId="36496" xr:uid="{293F0B33-BC36-49E0-B56C-08F1E5BA36E3}"/>
    <cellStyle name="Input 4 36 5" xfId="36497" xr:uid="{11304D6B-0D7A-489C-AC53-68286A294701}"/>
    <cellStyle name="Input 4 36 5 2" xfId="36498" xr:uid="{99BF9893-A721-414A-A0F2-D74BE06E0321}"/>
    <cellStyle name="Input 4 36 5 3" xfId="36499" xr:uid="{10BDB635-4C2A-4080-8D67-7E4D4089AAAC}"/>
    <cellStyle name="Input 4 36 6" xfId="36500" xr:uid="{C29ACDE5-D423-474E-969F-976C84BC663C}"/>
    <cellStyle name="Input 4 36 6 2" xfId="36501" xr:uid="{8929CE61-01D7-47EA-B21E-822DC0069F75}"/>
    <cellStyle name="Input 4 36 6 3" xfId="36502" xr:uid="{52A7DDC3-DCDB-4940-A270-8C879F14F84D}"/>
    <cellStyle name="Input 4 36 7" xfId="36503" xr:uid="{8A37015F-7B7F-4F0B-B668-468BC1322FC7}"/>
    <cellStyle name="Input 4 36 8" xfId="36504" xr:uid="{2B9F3A43-290E-4992-A6FB-08B1DC928CF7}"/>
    <cellStyle name="Input 4 37" xfId="36505" xr:uid="{2537BC75-8490-493A-B4BD-400E96749B48}"/>
    <cellStyle name="Input 4 37 2" xfId="36506" xr:uid="{B2DDA125-C668-434F-82FE-9E6436939944}"/>
    <cellStyle name="Input 4 37 2 2" xfId="36507" xr:uid="{B16EB101-40F5-4D15-BF3B-2F2F7D0AC371}"/>
    <cellStyle name="Input 4 37 2 3" xfId="36508" xr:uid="{9F01A2EB-C86D-4CAE-B5BC-C38D5C7872D0}"/>
    <cellStyle name="Input 4 37 2 4" xfId="36509" xr:uid="{C992D997-3E12-4872-B777-EEFA853B905B}"/>
    <cellStyle name="Input 4 37 2 5" xfId="36510" xr:uid="{A3ECC1B1-D588-48EE-A37D-AD15749E263A}"/>
    <cellStyle name="Input 4 37 2 6" xfId="36511" xr:uid="{E7367776-E85A-419E-B646-E1D19D768407}"/>
    <cellStyle name="Input 4 37 3" xfId="36512" xr:uid="{B8706285-937A-4483-A759-936FCEBB2467}"/>
    <cellStyle name="Input 4 37 3 2" xfId="36513" xr:uid="{E8CC492E-DD19-4E3D-B2D4-9CA817841415}"/>
    <cellStyle name="Input 4 37 3 3" xfId="36514" xr:uid="{20518150-8482-4AD2-B959-9CE05A427737}"/>
    <cellStyle name="Input 4 37 4" xfId="36515" xr:uid="{20AE7006-F8D5-4504-941C-F7430A99262C}"/>
    <cellStyle name="Input 4 37 4 2" xfId="36516" xr:uid="{FC655287-6FC3-42A7-A04A-9479C177023B}"/>
    <cellStyle name="Input 4 37 4 3" xfId="36517" xr:uid="{695562FE-A2C1-4F36-99D0-F1D71DBD2842}"/>
    <cellStyle name="Input 4 37 5" xfId="36518" xr:uid="{7B3A9D51-08DA-4054-A8BC-ED1951FB9A54}"/>
    <cellStyle name="Input 4 37 5 2" xfId="36519" xr:uid="{8BEA2EEE-646A-4A34-B95A-0DAEDD8B070F}"/>
    <cellStyle name="Input 4 37 5 3" xfId="36520" xr:uid="{E13C3C4E-71B8-4B6B-ABCF-F41FE7E46A66}"/>
    <cellStyle name="Input 4 37 6" xfId="36521" xr:uid="{B6C8E520-69D6-41D0-82F2-14E861D57370}"/>
    <cellStyle name="Input 4 37 6 2" xfId="36522" xr:uid="{A2387E61-A5EC-403A-B51D-711963444EB0}"/>
    <cellStyle name="Input 4 37 6 3" xfId="36523" xr:uid="{E4BC1FF4-5A06-45B9-A8D4-45BB786910C8}"/>
    <cellStyle name="Input 4 37 7" xfId="36524" xr:uid="{AF241123-87A9-47A3-A178-00A7BFF3C12C}"/>
    <cellStyle name="Input 4 37 8" xfId="36525" xr:uid="{0D416631-D61B-4587-B5F4-FF1C07D15D7D}"/>
    <cellStyle name="Input 4 38" xfId="36526" xr:uid="{C889B670-48AA-49FA-B26D-B4BD66E41317}"/>
    <cellStyle name="Input 4 38 2" xfId="36527" xr:uid="{D2BE23CE-DD8B-47F1-A7E0-CAD05194D9AC}"/>
    <cellStyle name="Input 4 38 2 2" xfId="36528" xr:uid="{49EA39C3-256C-4AC6-838C-99F3C911CE34}"/>
    <cellStyle name="Input 4 38 2 3" xfId="36529" xr:uid="{FAAE10AC-416F-4F26-9238-B22CF2775601}"/>
    <cellStyle name="Input 4 38 2 4" xfId="36530" xr:uid="{F239F242-C38A-485B-925D-A3E00EB50E7B}"/>
    <cellStyle name="Input 4 38 2 5" xfId="36531" xr:uid="{39CEDC57-B97C-4F60-AF5B-D7CC8FCE8737}"/>
    <cellStyle name="Input 4 38 2 6" xfId="36532" xr:uid="{268328C7-94D2-47F0-8A26-3701E47251D3}"/>
    <cellStyle name="Input 4 38 3" xfId="36533" xr:uid="{9322EC23-BB28-4E05-9E46-93D735B66EE7}"/>
    <cellStyle name="Input 4 38 3 2" xfId="36534" xr:uid="{B19FA3E1-A583-4DCB-AF5A-BB9B4D956AB1}"/>
    <cellStyle name="Input 4 38 3 3" xfId="36535" xr:uid="{7DD4A708-F718-4484-9B80-86ED4FCA5579}"/>
    <cellStyle name="Input 4 38 4" xfId="36536" xr:uid="{61095696-A83B-4CA4-AB24-E341FFA29CD1}"/>
    <cellStyle name="Input 4 38 4 2" xfId="36537" xr:uid="{8A37782E-B9F8-4C76-A205-390FCACA5471}"/>
    <cellStyle name="Input 4 38 4 3" xfId="36538" xr:uid="{3CBED877-371A-4AF4-9764-CB463945DDF6}"/>
    <cellStyle name="Input 4 38 5" xfId="36539" xr:uid="{9912A6F3-2879-4995-A6AD-FAD682762787}"/>
    <cellStyle name="Input 4 38 5 2" xfId="36540" xr:uid="{3868A7DE-DF1C-4DDD-9DA1-72526C05BBF8}"/>
    <cellStyle name="Input 4 38 5 3" xfId="36541" xr:uid="{A8EB861D-1795-461B-B8CA-CDA02E144BEB}"/>
    <cellStyle name="Input 4 38 6" xfId="36542" xr:uid="{26A60A99-3556-4158-8ECF-CE51B3806F8A}"/>
    <cellStyle name="Input 4 38 6 2" xfId="36543" xr:uid="{8E39C292-37CB-4122-89B8-3A4D1A5FB404}"/>
    <cellStyle name="Input 4 38 6 3" xfId="36544" xr:uid="{384A110D-1ECD-49EA-B0E0-2398DAA3F82A}"/>
    <cellStyle name="Input 4 38 7" xfId="36545" xr:uid="{1B9E7CED-660C-456F-81CB-6BE8B4930138}"/>
    <cellStyle name="Input 4 38 8" xfId="36546" xr:uid="{6D25E2E2-67AD-4DFB-B8B4-AB5E5E0E4797}"/>
    <cellStyle name="Input 4 39" xfId="36547" xr:uid="{7F8EB778-3DF7-4B98-B75D-5A4422D6AD38}"/>
    <cellStyle name="Input 4 39 2" xfId="36548" xr:uid="{E9A850AA-2690-43CF-ADA3-26939FFDDC6D}"/>
    <cellStyle name="Input 4 39 3" xfId="36549" xr:uid="{DDE0A428-3F73-4FC7-8562-794159A20530}"/>
    <cellStyle name="Input 4 39 4" xfId="36550" xr:uid="{350ED060-AAB6-4345-879D-A15D07A807EA}"/>
    <cellStyle name="Input 4 39 5" xfId="36551" xr:uid="{30F48283-1B1B-404D-9C32-E0BC0D13CF2D}"/>
    <cellStyle name="Input 4 39 6" xfId="36552" xr:uid="{07A268B0-0DB1-4DE7-9077-554166878D82}"/>
    <cellStyle name="Input 4 4" xfId="36553" xr:uid="{15C2641C-8E36-4AE3-A473-0AD8E01C569E}"/>
    <cellStyle name="Input 4 4 10" xfId="36554" xr:uid="{C63D1B12-C128-4913-96C6-649F3F43D7B7}"/>
    <cellStyle name="Input 4 4 10 2" xfId="36555" xr:uid="{DA33DD87-C61F-4E27-96BC-EE7E2596E191}"/>
    <cellStyle name="Input 4 4 10 2 2" xfId="36556" xr:uid="{671CF76F-01D4-4191-AF71-2E140347BDC0}"/>
    <cellStyle name="Input 4 4 10 2 3" xfId="36557" xr:uid="{ED15F08A-451B-416B-9427-1174618D7EBB}"/>
    <cellStyle name="Input 4 4 10 2 4" xfId="36558" xr:uid="{2D906F65-A8F5-47AF-8683-CB643857C53D}"/>
    <cellStyle name="Input 4 4 10 2 5" xfId="36559" xr:uid="{3031CABF-EDE6-4A33-8733-AD622F38AA97}"/>
    <cellStyle name="Input 4 4 10 2 6" xfId="36560" xr:uid="{7D9EACF9-96B8-4B3D-A46B-29123675F304}"/>
    <cellStyle name="Input 4 4 10 3" xfId="36561" xr:uid="{85D4F23D-BECF-499E-90CD-94752A933A8B}"/>
    <cellStyle name="Input 4 4 10 3 2" xfId="36562" xr:uid="{7A5BCF16-F5B5-4AFA-B6F0-2C09540024ED}"/>
    <cellStyle name="Input 4 4 10 3 3" xfId="36563" xr:uid="{9AA76221-7C96-46E3-88E0-28B937251833}"/>
    <cellStyle name="Input 4 4 10 4" xfId="36564" xr:uid="{9610467B-9901-4DE7-8268-331311E4DD13}"/>
    <cellStyle name="Input 4 4 10 4 2" xfId="36565" xr:uid="{0C501EBF-1033-4E90-BA29-F1314F721B90}"/>
    <cellStyle name="Input 4 4 10 4 3" xfId="36566" xr:uid="{2063F7A4-D519-4E91-B036-7A1161CC1E88}"/>
    <cellStyle name="Input 4 4 10 5" xfId="36567" xr:uid="{491DD32A-19D5-464B-924F-CE9D698E94A1}"/>
    <cellStyle name="Input 4 4 10 5 2" xfId="36568" xr:uid="{7F000446-3014-478B-A685-295356DDA543}"/>
    <cellStyle name="Input 4 4 10 5 3" xfId="36569" xr:uid="{4AB6D261-D225-4578-9064-2DB9279AF219}"/>
    <cellStyle name="Input 4 4 10 6" xfId="36570" xr:uid="{4779C412-EA70-4E15-8955-741F2E68F56A}"/>
    <cellStyle name="Input 4 4 10 6 2" xfId="36571" xr:uid="{9AE0FC66-CE15-4BCE-9FA0-5D590DEDF8B7}"/>
    <cellStyle name="Input 4 4 10 6 3" xfId="36572" xr:uid="{B1B59443-4442-49E4-8A1E-876986832454}"/>
    <cellStyle name="Input 4 4 10 7" xfId="36573" xr:uid="{52CFF1A4-CBC6-476B-91C4-62D4685C4E47}"/>
    <cellStyle name="Input 4 4 10 8" xfId="36574" xr:uid="{2EAA6F6C-63EA-481B-A938-C39696B8F38B}"/>
    <cellStyle name="Input 4 4 11" xfId="36575" xr:uid="{7471D553-3AD2-454D-BA88-18F1DD0FF347}"/>
    <cellStyle name="Input 4 4 11 2" xfId="36576" xr:uid="{7B63B568-D2AC-49B3-8055-FFA7644B9EB2}"/>
    <cellStyle name="Input 4 4 11 2 2" xfId="36577" xr:uid="{AE06285D-4C9F-476C-B67C-E24CCC5C1583}"/>
    <cellStyle name="Input 4 4 11 2 3" xfId="36578" xr:uid="{332DD95C-AA52-4EE0-B784-5A29293CE3CB}"/>
    <cellStyle name="Input 4 4 11 2 4" xfId="36579" xr:uid="{A643E7B0-A752-4B0E-9F99-B00F44E19FDD}"/>
    <cellStyle name="Input 4 4 11 2 5" xfId="36580" xr:uid="{BA65DB77-2EAF-4002-B237-C3B194729A39}"/>
    <cellStyle name="Input 4 4 11 2 6" xfId="36581" xr:uid="{96AC2A16-628E-438E-94DB-7C44BEA9C12A}"/>
    <cellStyle name="Input 4 4 11 3" xfId="36582" xr:uid="{7CDB6740-2E3B-4755-BCEE-0620A6ED88B9}"/>
    <cellStyle name="Input 4 4 11 3 2" xfId="36583" xr:uid="{D2CD06F3-B4D9-43AB-AC8D-70F5C5779959}"/>
    <cellStyle name="Input 4 4 11 3 3" xfId="36584" xr:uid="{1BC76723-C9C6-4877-8E3D-5EB0F620D2CE}"/>
    <cellStyle name="Input 4 4 11 4" xfId="36585" xr:uid="{3C64C644-D003-4838-8CA9-54DF26BCA8F0}"/>
    <cellStyle name="Input 4 4 11 4 2" xfId="36586" xr:uid="{A3E13470-ECF0-44E3-A413-54CCBEDFD538}"/>
    <cellStyle name="Input 4 4 11 4 3" xfId="36587" xr:uid="{6D969EA1-9E5B-47C5-B5EB-891C7EEDEFDE}"/>
    <cellStyle name="Input 4 4 11 5" xfId="36588" xr:uid="{7E6625A9-C83D-4469-8C89-852B7065456D}"/>
    <cellStyle name="Input 4 4 11 5 2" xfId="36589" xr:uid="{7F696C54-D28E-4C91-BC2A-A46C6DDA41EC}"/>
    <cellStyle name="Input 4 4 11 5 3" xfId="36590" xr:uid="{F9FE71C8-6730-4E5A-AF02-E2BA6F2DAE63}"/>
    <cellStyle name="Input 4 4 11 6" xfId="36591" xr:uid="{C1A55861-E36D-4068-B74D-D224DAF74B64}"/>
    <cellStyle name="Input 4 4 11 6 2" xfId="36592" xr:uid="{78CA695F-70DA-45FC-813D-3E699D59E46B}"/>
    <cellStyle name="Input 4 4 11 6 3" xfId="36593" xr:uid="{F067A01E-2A47-4A14-A756-400209E01ABE}"/>
    <cellStyle name="Input 4 4 11 7" xfId="36594" xr:uid="{5649951B-7B19-4EA8-A630-F5D4FD49FAF6}"/>
    <cellStyle name="Input 4 4 11 8" xfId="36595" xr:uid="{999EA27A-2C0D-4541-84B9-D96DC7F5FB9C}"/>
    <cellStyle name="Input 4 4 12" xfId="36596" xr:uid="{25871395-9B20-4B8D-85E8-A2D76D31F3DE}"/>
    <cellStyle name="Input 4 4 12 2" xfId="36597" xr:uid="{2DAD0D20-56FD-4C14-B6DD-F949CA41C5D6}"/>
    <cellStyle name="Input 4 4 12 2 2" xfId="36598" xr:uid="{E05B9FAC-F5DC-4F42-8A9A-9C5519DB6931}"/>
    <cellStyle name="Input 4 4 12 2 3" xfId="36599" xr:uid="{CCE6A57D-6AF8-469D-ABC4-B913B6C961F0}"/>
    <cellStyle name="Input 4 4 12 2 4" xfId="36600" xr:uid="{F263BF0C-2A0F-44B1-87B8-24843B2FCB1C}"/>
    <cellStyle name="Input 4 4 12 2 5" xfId="36601" xr:uid="{FDCA299A-4CA6-43A2-80F7-2F8CECA524A8}"/>
    <cellStyle name="Input 4 4 12 2 6" xfId="36602" xr:uid="{7ED7401B-F402-492A-8C89-D2FD660E0F1E}"/>
    <cellStyle name="Input 4 4 12 3" xfId="36603" xr:uid="{6D2F40AA-4E1F-4B84-AC6D-04A81674FB9B}"/>
    <cellStyle name="Input 4 4 12 3 2" xfId="36604" xr:uid="{32D3A0B0-B516-4197-B27B-AED975550CE8}"/>
    <cellStyle name="Input 4 4 12 3 3" xfId="36605" xr:uid="{67EE1620-C67D-49ED-A0B5-D06758EAA5BF}"/>
    <cellStyle name="Input 4 4 12 4" xfId="36606" xr:uid="{A19AE8A4-9D99-4DC0-B41A-4EA445536D79}"/>
    <cellStyle name="Input 4 4 12 4 2" xfId="36607" xr:uid="{18ABC85D-EE25-49C6-94F6-A0047AB798FB}"/>
    <cellStyle name="Input 4 4 12 4 3" xfId="36608" xr:uid="{AAD97AC1-F406-4346-AB5C-CB8CF1BCA945}"/>
    <cellStyle name="Input 4 4 12 5" xfId="36609" xr:uid="{2F2776E0-F400-425D-A7E4-91D74037B08A}"/>
    <cellStyle name="Input 4 4 12 5 2" xfId="36610" xr:uid="{708EC151-B89F-462F-A76C-7ADA3F0E3880}"/>
    <cellStyle name="Input 4 4 12 5 3" xfId="36611" xr:uid="{39B0CF35-3D0A-414F-9438-632FDF4E436D}"/>
    <cellStyle name="Input 4 4 12 6" xfId="36612" xr:uid="{6657454D-B971-45BE-81D0-CA6367F8FD07}"/>
    <cellStyle name="Input 4 4 12 6 2" xfId="36613" xr:uid="{45992119-FCA0-4120-9B4C-B1A424CC7284}"/>
    <cellStyle name="Input 4 4 12 6 3" xfId="36614" xr:uid="{1AAFD7B6-7A84-49A6-A4A2-907313E435BC}"/>
    <cellStyle name="Input 4 4 12 7" xfId="36615" xr:uid="{07F19E90-B637-4C79-8BE9-320550FA70E5}"/>
    <cellStyle name="Input 4 4 12 8" xfId="36616" xr:uid="{B8ED5575-6AD8-4618-A92A-C144224065C5}"/>
    <cellStyle name="Input 4 4 13" xfId="36617" xr:uid="{A24E0D02-010C-4A6B-845E-C57FFEBFAC3A}"/>
    <cellStyle name="Input 4 4 13 2" xfId="36618" xr:uid="{B13F5FD4-977C-4402-A425-FDA49B4F8019}"/>
    <cellStyle name="Input 4 4 13 2 2" xfId="36619" xr:uid="{2AC99428-3047-4A12-8B94-96D431DD6097}"/>
    <cellStyle name="Input 4 4 13 2 3" xfId="36620" xr:uid="{53A38103-E6C5-4E89-AE09-80AEDFB8580B}"/>
    <cellStyle name="Input 4 4 13 2 4" xfId="36621" xr:uid="{26E4175A-03DC-496B-83CB-737627FCDBC4}"/>
    <cellStyle name="Input 4 4 13 2 5" xfId="36622" xr:uid="{F8070A61-8EED-4337-83D6-485ECA22BA5E}"/>
    <cellStyle name="Input 4 4 13 2 6" xfId="36623" xr:uid="{31124CBD-4FB0-4214-977E-40BEF0A07254}"/>
    <cellStyle name="Input 4 4 13 3" xfId="36624" xr:uid="{44AC4597-FBAD-4347-9168-4AAAF305F1DD}"/>
    <cellStyle name="Input 4 4 13 3 2" xfId="36625" xr:uid="{387DBA9A-3110-4DF1-B3FB-0C551AE73D0D}"/>
    <cellStyle name="Input 4 4 13 3 3" xfId="36626" xr:uid="{A035D86C-A07C-41CF-AE11-7545DE7DB2F4}"/>
    <cellStyle name="Input 4 4 13 4" xfId="36627" xr:uid="{8D52CB41-14C0-453B-A887-BBD43AC71779}"/>
    <cellStyle name="Input 4 4 13 4 2" xfId="36628" xr:uid="{428D1CF0-E9F9-436C-B056-7BCCA6156B66}"/>
    <cellStyle name="Input 4 4 13 4 3" xfId="36629" xr:uid="{4DBD0684-4CAA-4C24-B62F-C8B3CA4ED1C2}"/>
    <cellStyle name="Input 4 4 13 5" xfId="36630" xr:uid="{33EF3CD0-A81F-43BD-BEAA-D09D9A963AB3}"/>
    <cellStyle name="Input 4 4 13 5 2" xfId="36631" xr:uid="{D99958CB-7DD2-4F39-938D-5EA09FDE1042}"/>
    <cellStyle name="Input 4 4 13 5 3" xfId="36632" xr:uid="{A12066EB-212D-4F60-9893-A4C9E2F562F8}"/>
    <cellStyle name="Input 4 4 13 6" xfId="36633" xr:uid="{8DF76A77-CC16-4DE8-A388-264D28D4410F}"/>
    <cellStyle name="Input 4 4 13 6 2" xfId="36634" xr:uid="{0E2825FA-B332-4805-9B0E-54815F9410DE}"/>
    <cellStyle name="Input 4 4 13 6 3" xfId="36635" xr:uid="{74F2E9F4-C3D4-414C-972B-5EB90095ADE3}"/>
    <cellStyle name="Input 4 4 13 7" xfId="36636" xr:uid="{6583CFE7-DBDB-4422-874D-12FE25207FBD}"/>
    <cellStyle name="Input 4 4 13 8" xfId="36637" xr:uid="{56E5D3CE-2480-499D-960D-8D9D4234E823}"/>
    <cellStyle name="Input 4 4 14" xfId="36638" xr:uid="{41E039B5-CCD7-4A8C-BEEA-045AB42080FF}"/>
    <cellStyle name="Input 4 4 14 2" xfId="36639" xr:uid="{A737C32E-7FEF-4F22-BB5B-7AC69E78BAA5}"/>
    <cellStyle name="Input 4 4 14 2 2" xfId="36640" xr:uid="{D5F9D3C4-5D5B-475E-B7F3-ED0019D08584}"/>
    <cellStyle name="Input 4 4 14 2 3" xfId="36641" xr:uid="{B8D21904-A079-4ABF-9E42-587D811FB8E6}"/>
    <cellStyle name="Input 4 4 14 2 4" xfId="36642" xr:uid="{3DF5F476-4313-4FA7-BF84-2D5A0F821BCF}"/>
    <cellStyle name="Input 4 4 14 2 5" xfId="36643" xr:uid="{F1C174F4-C27F-43FF-91E0-17008F0DFED7}"/>
    <cellStyle name="Input 4 4 14 2 6" xfId="36644" xr:uid="{53ADB01A-9C79-4B0E-82D8-03E91127702A}"/>
    <cellStyle name="Input 4 4 14 3" xfId="36645" xr:uid="{D80F0C2D-2755-4F03-8FE3-FD8833EAFF1A}"/>
    <cellStyle name="Input 4 4 14 3 2" xfId="36646" xr:uid="{5ED52BEB-5ED0-4828-9734-A7062FA681BC}"/>
    <cellStyle name="Input 4 4 14 3 3" xfId="36647" xr:uid="{DA3BE86C-FDBA-4B2B-BCAA-A706BF524923}"/>
    <cellStyle name="Input 4 4 14 4" xfId="36648" xr:uid="{61979541-86FE-4159-B5B5-B524D0003604}"/>
    <cellStyle name="Input 4 4 14 4 2" xfId="36649" xr:uid="{5278A60A-F3DE-4B39-AD53-269F30EA50A6}"/>
    <cellStyle name="Input 4 4 14 4 3" xfId="36650" xr:uid="{92244EA1-2FDC-48B2-9B73-6B39CC8453F5}"/>
    <cellStyle name="Input 4 4 14 5" xfId="36651" xr:uid="{DA6371D6-0428-414F-9747-116E48E2C199}"/>
    <cellStyle name="Input 4 4 14 5 2" xfId="36652" xr:uid="{C4FC1BF0-58F1-48C2-8E1D-E47832D12219}"/>
    <cellStyle name="Input 4 4 14 5 3" xfId="36653" xr:uid="{6DC4341B-358F-484F-A6EE-F792C2D1E7F7}"/>
    <cellStyle name="Input 4 4 14 6" xfId="36654" xr:uid="{7EB96328-0810-4F92-B36B-A336AC0BEBFB}"/>
    <cellStyle name="Input 4 4 14 6 2" xfId="36655" xr:uid="{0FE8E8D8-EE0F-4BEE-A059-747E4C9ECF97}"/>
    <cellStyle name="Input 4 4 14 6 3" xfId="36656" xr:uid="{112C98DA-19E6-474E-952E-16C8AEAB5D32}"/>
    <cellStyle name="Input 4 4 14 7" xfId="36657" xr:uid="{82310D44-4194-453E-82EC-49CB4066117D}"/>
    <cellStyle name="Input 4 4 14 8" xfId="36658" xr:uid="{FA00289B-3BC9-4721-8C07-D5004CE26E42}"/>
    <cellStyle name="Input 4 4 15" xfId="36659" xr:uid="{F364DA70-DB13-4FE6-9551-0A9DDC286422}"/>
    <cellStyle name="Input 4 4 15 2" xfId="36660" xr:uid="{1F260FC0-8184-4CAC-8672-E43615B5D6BF}"/>
    <cellStyle name="Input 4 4 15 2 2" xfId="36661" xr:uid="{6EB3AB52-7A65-4F66-A406-EE0114641A7B}"/>
    <cellStyle name="Input 4 4 15 2 3" xfId="36662" xr:uid="{D0197A2F-3329-4C4E-BAD0-50C190892FFC}"/>
    <cellStyle name="Input 4 4 15 2 4" xfId="36663" xr:uid="{F239CC9E-35B1-4098-A77C-D8A249F0B54D}"/>
    <cellStyle name="Input 4 4 15 2 5" xfId="36664" xr:uid="{F22E2C71-B7E2-40A8-B980-CA3A8B283B75}"/>
    <cellStyle name="Input 4 4 15 2 6" xfId="36665" xr:uid="{27A340FB-8554-4B22-983D-69727770EBF2}"/>
    <cellStyle name="Input 4 4 15 3" xfId="36666" xr:uid="{F413858E-86D8-49F1-B2AB-F4BC2526B071}"/>
    <cellStyle name="Input 4 4 15 3 2" xfId="36667" xr:uid="{0AE161B0-2DCD-4273-930A-E0C5BFA24AD1}"/>
    <cellStyle name="Input 4 4 15 3 3" xfId="36668" xr:uid="{79CA2D53-DDA2-4D34-9D67-53CE2AA3FD21}"/>
    <cellStyle name="Input 4 4 15 4" xfId="36669" xr:uid="{5734834C-662D-4035-B65B-105B806AAB97}"/>
    <cellStyle name="Input 4 4 15 4 2" xfId="36670" xr:uid="{BFC16CB1-27ED-4370-B84A-5325DF96C7DA}"/>
    <cellStyle name="Input 4 4 15 4 3" xfId="36671" xr:uid="{00EFB065-2316-40A0-8B3B-7725F9B9E21A}"/>
    <cellStyle name="Input 4 4 15 5" xfId="36672" xr:uid="{030E5FC3-95AA-4E75-AA5A-7E5C0C8634DA}"/>
    <cellStyle name="Input 4 4 15 5 2" xfId="36673" xr:uid="{1E742ED0-9B55-4527-8772-746A8E1A0E4C}"/>
    <cellStyle name="Input 4 4 15 5 3" xfId="36674" xr:uid="{12AA3F5F-7A13-48A0-B32A-ED5257BB6E34}"/>
    <cellStyle name="Input 4 4 15 6" xfId="36675" xr:uid="{5F68D26B-78E0-4E4D-8476-1ADFD7A9DC8F}"/>
    <cellStyle name="Input 4 4 15 6 2" xfId="36676" xr:uid="{908F99AE-33F5-4A9C-97B6-116700BC82EF}"/>
    <cellStyle name="Input 4 4 15 6 3" xfId="36677" xr:uid="{13044DE6-44A2-4430-BD4A-2A49D54DB64C}"/>
    <cellStyle name="Input 4 4 15 7" xfId="36678" xr:uid="{C108814E-C20A-4BF3-8F7C-CD80FCE6B0AD}"/>
    <cellStyle name="Input 4 4 15 8" xfId="36679" xr:uid="{C803FECF-B452-4B42-AAA0-64E2CD8BCC01}"/>
    <cellStyle name="Input 4 4 16" xfId="36680" xr:uid="{AE3BF69F-7B1E-4A09-B59D-9838BC0B8CF4}"/>
    <cellStyle name="Input 4 4 16 2" xfId="36681" xr:uid="{403B3C94-A0F9-4EDD-AEDD-1D538F7808DB}"/>
    <cellStyle name="Input 4 4 16 2 2" xfId="36682" xr:uid="{E67D0EB5-A623-4982-BC4F-2C58910D4119}"/>
    <cellStyle name="Input 4 4 16 2 3" xfId="36683" xr:uid="{75B5A3CF-5057-4A1F-A7E4-6AE268B16866}"/>
    <cellStyle name="Input 4 4 16 2 4" xfId="36684" xr:uid="{4026842E-513C-4FF6-BC53-A9296E78BE8E}"/>
    <cellStyle name="Input 4 4 16 2 5" xfId="36685" xr:uid="{B9F3B19D-FC25-403A-A935-CC8555DB8830}"/>
    <cellStyle name="Input 4 4 16 2 6" xfId="36686" xr:uid="{7C884C50-E6C1-4205-81E2-0D601D01A07F}"/>
    <cellStyle name="Input 4 4 16 3" xfId="36687" xr:uid="{E11C5A8C-F972-4AFA-A123-561360E81D91}"/>
    <cellStyle name="Input 4 4 16 3 2" xfId="36688" xr:uid="{E821EB62-A198-4023-B0BE-B377DB4B9F84}"/>
    <cellStyle name="Input 4 4 16 3 3" xfId="36689" xr:uid="{DD588AAF-29A2-468E-AEF1-16CD980D9CD6}"/>
    <cellStyle name="Input 4 4 16 4" xfId="36690" xr:uid="{6D224927-BA35-4BD3-B742-6FABC93137B1}"/>
    <cellStyle name="Input 4 4 16 4 2" xfId="36691" xr:uid="{576AE777-19C3-4F53-AD4D-B22EC86EAA8A}"/>
    <cellStyle name="Input 4 4 16 4 3" xfId="36692" xr:uid="{FF2B8B8D-FD42-4D15-83F9-4CEDFEAF3690}"/>
    <cellStyle name="Input 4 4 16 5" xfId="36693" xr:uid="{9AE15301-27BA-4DB8-99AB-82BCA66D509B}"/>
    <cellStyle name="Input 4 4 16 5 2" xfId="36694" xr:uid="{381331F7-FABF-4987-9D03-D271ED314ED2}"/>
    <cellStyle name="Input 4 4 16 5 3" xfId="36695" xr:uid="{58FB7915-1136-4175-A4C1-B2BD59532D85}"/>
    <cellStyle name="Input 4 4 16 6" xfId="36696" xr:uid="{31DF29E8-EBCE-4710-BBAE-4AF13BFD3C73}"/>
    <cellStyle name="Input 4 4 16 6 2" xfId="36697" xr:uid="{C4035E65-0C34-4A59-B94D-8863C0C94D0B}"/>
    <cellStyle name="Input 4 4 16 6 3" xfId="36698" xr:uid="{F91FB274-0917-4C1C-9106-062557A3209B}"/>
    <cellStyle name="Input 4 4 16 7" xfId="36699" xr:uid="{15D07BCD-974D-464B-8A99-684A10C685AE}"/>
    <cellStyle name="Input 4 4 16 8" xfId="36700" xr:uid="{BA2DEDB9-97CD-4CAB-AFA6-6E7D18D3EE7B}"/>
    <cellStyle name="Input 4 4 17" xfId="36701" xr:uid="{40C33ABD-ABDF-41DC-A7CC-53E626B4FBB4}"/>
    <cellStyle name="Input 4 4 17 2" xfId="36702" xr:uid="{B36B7CED-E3DE-4A8E-8F10-A40ADA1E98D0}"/>
    <cellStyle name="Input 4 4 17 2 2" xfId="36703" xr:uid="{C1D8A256-FF11-4B59-9F3E-AC5D43244302}"/>
    <cellStyle name="Input 4 4 17 2 3" xfId="36704" xr:uid="{BE83C38E-C550-4E9F-A3AC-E04EF4015374}"/>
    <cellStyle name="Input 4 4 17 2 4" xfId="36705" xr:uid="{62A6C9AE-F430-4C37-BC71-DDC968FB7D61}"/>
    <cellStyle name="Input 4 4 17 2 5" xfId="36706" xr:uid="{DD364B1E-70FF-43E6-8309-61ED962E8C40}"/>
    <cellStyle name="Input 4 4 17 2 6" xfId="36707" xr:uid="{AECDFB35-E872-458A-A405-68F00EA6DCDC}"/>
    <cellStyle name="Input 4 4 17 3" xfId="36708" xr:uid="{00B6C857-4D4F-437B-9A9B-24ECAA8181BB}"/>
    <cellStyle name="Input 4 4 17 3 2" xfId="36709" xr:uid="{19D88693-B5D0-4745-840C-AC3B7B74804A}"/>
    <cellStyle name="Input 4 4 17 3 3" xfId="36710" xr:uid="{4B2D57A8-B232-4E2D-B630-E5A63364A0D3}"/>
    <cellStyle name="Input 4 4 17 4" xfId="36711" xr:uid="{337366BD-55E2-4B7E-A87A-9C08DE526869}"/>
    <cellStyle name="Input 4 4 17 4 2" xfId="36712" xr:uid="{DD0FB61B-4F9A-47FE-9D63-BFCB94B7F427}"/>
    <cellStyle name="Input 4 4 17 4 3" xfId="36713" xr:uid="{382CDF8D-9EFF-4EE3-B72E-56A5C0572D54}"/>
    <cellStyle name="Input 4 4 17 5" xfId="36714" xr:uid="{B6EDED68-08A3-43D4-BA77-BD30FEA9F48D}"/>
    <cellStyle name="Input 4 4 17 5 2" xfId="36715" xr:uid="{9181EABF-151D-4803-BD01-B82298C27941}"/>
    <cellStyle name="Input 4 4 17 5 3" xfId="36716" xr:uid="{1719F90E-0273-40BF-9EB1-D680CAED992F}"/>
    <cellStyle name="Input 4 4 17 6" xfId="36717" xr:uid="{1F58EBB5-5C13-4CA6-847F-1FFF82254BDD}"/>
    <cellStyle name="Input 4 4 17 6 2" xfId="36718" xr:uid="{4D1E2789-885F-4D9A-B825-372AADD6C252}"/>
    <cellStyle name="Input 4 4 17 6 3" xfId="36719" xr:uid="{082640EE-D8AD-4E4D-B3C5-4436E65859E5}"/>
    <cellStyle name="Input 4 4 17 7" xfId="36720" xr:uid="{ACCDFE4B-2DAD-4B45-8357-1A22067EC275}"/>
    <cellStyle name="Input 4 4 17 8" xfId="36721" xr:uid="{B3DE9758-69ED-4536-A8EC-03105C3D6EA0}"/>
    <cellStyle name="Input 4 4 18" xfId="36722" xr:uid="{43C73E92-22AE-4083-A385-4DC8B70330FE}"/>
    <cellStyle name="Input 4 4 18 2" xfId="36723" xr:uid="{73E1C598-861A-4B07-AD0C-BE0932D15097}"/>
    <cellStyle name="Input 4 4 18 2 2" xfId="36724" xr:uid="{C5FF69D5-7E89-4AB5-B135-E3DE03A2513E}"/>
    <cellStyle name="Input 4 4 18 2 3" xfId="36725" xr:uid="{20F403FD-5CCB-4F9F-8A6C-C86D9DDC152C}"/>
    <cellStyle name="Input 4 4 18 2 4" xfId="36726" xr:uid="{DE952008-056B-47BC-AF1F-EB6B325BBAC3}"/>
    <cellStyle name="Input 4 4 18 2 5" xfId="36727" xr:uid="{2052F729-683A-487E-99C2-0339AF200085}"/>
    <cellStyle name="Input 4 4 18 2 6" xfId="36728" xr:uid="{E3A50753-B477-4D92-8935-907C04DC6580}"/>
    <cellStyle name="Input 4 4 18 3" xfId="36729" xr:uid="{809C5403-FEC3-42E2-8C84-3C5E63AD54C3}"/>
    <cellStyle name="Input 4 4 18 3 2" xfId="36730" xr:uid="{E9822EAE-10BA-4505-B5E0-889EC61ED6AC}"/>
    <cellStyle name="Input 4 4 18 3 3" xfId="36731" xr:uid="{E0FD570E-4BD4-4E87-8EF2-B06EBB311F9A}"/>
    <cellStyle name="Input 4 4 18 4" xfId="36732" xr:uid="{FF64F589-1BCC-4E8D-ABD3-755B67EF3D6F}"/>
    <cellStyle name="Input 4 4 18 4 2" xfId="36733" xr:uid="{3CFA2A36-E66E-43DE-B3BC-87554C96B269}"/>
    <cellStyle name="Input 4 4 18 4 3" xfId="36734" xr:uid="{204D9C06-4434-4F05-9246-E2972798A349}"/>
    <cellStyle name="Input 4 4 18 5" xfId="36735" xr:uid="{950608F1-655E-420B-AD14-57428C6943AA}"/>
    <cellStyle name="Input 4 4 18 5 2" xfId="36736" xr:uid="{92EABD83-03F9-440A-B846-B2E6B951A831}"/>
    <cellStyle name="Input 4 4 18 5 3" xfId="36737" xr:uid="{D739F47C-9668-4CE5-A407-1BB94A024565}"/>
    <cellStyle name="Input 4 4 18 6" xfId="36738" xr:uid="{FF4BD73A-2C7C-4FC9-9612-243ACCEE4435}"/>
    <cellStyle name="Input 4 4 18 6 2" xfId="36739" xr:uid="{85CB280A-F2FE-4DBC-A326-0688306BB0FE}"/>
    <cellStyle name="Input 4 4 18 6 3" xfId="36740" xr:uid="{2D7EDD3E-6ABF-43A9-8421-EFCF1E215F8E}"/>
    <cellStyle name="Input 4 4 18 7" xfId="36741" xr:uid="{443FA59C-38B8-47AE-9FD4-BEF3483D8EFB}"/>
    <cellStyle name="Input 4 4 18 8" xfId="36742" xr:uid="{B8343C50-431C-4735-AEA8-C0DE2B4FD2FA}"/>
    <cellStyle name="Input 4 4 19" xfId="36743" xr:uid="{64112964-3582-4FF4-B71D-751FE61E9112}"/>
    <cellStyle name="Input 4 4 19 2" xfId="36744" xr:uid="{C91213E1-8A32-4778-9780-C7B484367BB8}"/>
    <cellStyle name="Input 4 4 19 2 2" xfId="36745" xr:uid="{A843F5BF-2B14-4DB0-8108-422E5658B20F}"/>
    <cellStyle name="Input 4 4 19 2 3" xfId="36746" xr:uid="{95B3555A-448E-49D2-B397-7400EE99F111}"/>
    <cellStyle name="Input 4 4 19 2 4" xfId="36747" xr:uid="{05B9DC2D-2E50-47CA-A137-54EE1B1CFBCD}"/>
    <cellStyle name="Input 4 4 19 2 5" xfId="36748" xr:uid="{DDADDE1B-A8C2-4CCA-B47C-2B2067B8EAE6}"/>
    <cellStyle name="Input 4 4 19 2 6" xfId="36749" xr:uid="{93AB10C3-2280-4944-B4C4-82F94D29DD3E}"/>
    <cellStyle name="Input 4 4 19 3" xfId="36750" xr:uid="{88CEF47D-BC0C-4C50-95A7-7667D476F98B}"/>
    <cellStyle name="Input 4 4 19 3 2" xfId="36751" xr:uid="{64664601-5931-4F83-B9DF-F1B055989C0A}"/>
    <cellStyle name="Input 4 4 19 3 3" xfId="36752" xr:uid="{F4DE340E-1079-4D30-B617-EDA3D8AED81E}"/>
    <cellStyle name="Input 4 4 19 4" xfId="36753" xr:uid="{749E7D8E-ACD6-4B5C-A27A-693797937B8F}"/>
    <cellStyle name="Input 4 4 19 4 2" xfId="36754" xr:uid="{9EDF7CC1-8C32-4DCA-821B-CD7564B48BA7}"/>
    <cellStyle name="Input 4 4 19 4 3" xfId="36755" xr:uid="{1AD1734A-0B39-44D0-973F-FE7415425469}"/>
    <cellStyle name="Input 4 4 19 5" xfId="36756" xr:uid="{11801B3B-C905-4E27-BB5C-72BD7F369BD1}"/>
    <cellStyle name="Input 4 4 19 5 2" xfId="36757" xr:uid="{3AE99481-FA60-4EDB-BB93-B312B371F98E}"/>
    <cellStyle name="Input 4 4 19 5 3" xfId="36758" xr:uid="{27080CB7-2DA4-4111-9300-34DF307B3968}"/>
    <cellStyle name="Input 4 4 19 6" xfId="36759" xr:uid="{08E5F709-5C12-4ECC-8BC9-A10B293FE4DC}"/>
    <cellStyle name="Input 4 4 19 6 2" xfId="36760" xr:uid="{6B490B70-8429-4AB0-BF01-2B2B325615EC}"/>
    <cellStyle name="Input 4 4 19 6 3" xfId="36761" xr:uid="{7938A3E9-6A7F-4051-B35C-EB4194BD4FCA}"/>
    <cellStyle name="Input 4 4 19 7" xfId="36762" xr:uid="{BD47561A-9A73-4CF5-A2C7-FF0B77A67E77}"/>
    <cellStyle name="Input 4 4 19 8" xfId="36763" xr:uid="{47DEC8F2-EF14-4ADF-ADF2-443668AA35E0}"/>
    <cellStyle name="Input 4 4 2" xfId="36764" xr:uid="{ADA2F349-1D9E-4C01-BCB9-FBA7D1F88A14}"/>
    <cellStyle name="Input 4 4 2 2" xfId="36765" xr:uid="{6EA59E41-931C-4A82-B18F-906EC554738A}"/>
    <cellStyle name="Input 4 4 2 2 2" xfId="36766" xr:uid="{58B6802C-EDA8-4467-A28B-BC992C18C3D4}"/>
    <cellStyle name="Input 4 4 2 2 3" xfId="36767" xr:uid="{B9974770-B937-4D96-851C-21A135D980FF}"/>
    <cellStyle name="Input 4 4 2 2 4" xfId="36768" xr:uid="{15A02113-DBDD-4208-95F9-7B3323D25944}"/>
    <cellStyle name="Input 4 4 2 2 5" xfId="36769" xr:uid="{192C5A38-8EF6-4375-9680-A154F9D1AC48}"/>
    <cellStyle name="Input 4 4 2 2 6" xfId="36770" xr:uid="{43C38271-4FF7-4A39-96CE-CE286BD05A2D}"/>
    <cellStyle name="Input 4 4 2 3" xfId="36771" xr:uid="{3B0E28C6-AB59-4B87-8033-C38ED6683F70}"/>
    <cellStyle name="Input 4 4 2 3 2" xfId="36772" xr:uid="{57217C94-A94D-4A86-9F6F-76B986954F3E}"/>
    <cellStyle name="Input 4 4 2 3 3" xfId="36773" xr:uid="{29F80EAD-BCB2-44A7-A1D1-FEC7F981B196}"/>
    <cellStyle name="Input 4 4 2 4" xfId="36774" xr:uid="{B4CE00B1-7892-4F89-B08B-9E91D2E72905}"/>
    <cellStyle name="Input 4 4 2 4 2" xfId="36775" xr:uid="{874D00BD-232E-4E7B-B2C4-0F4E8BF027A3}"/>
    <cellStyle name="Input 4 4 2 4 3" xfId="36776" xr:uid="{7539F0AA-F639-4FEA-82F8-99740C55FEB8}"/>
    <cellStyle name="Input 4 4 2 5" xfId="36777" xr:uid="{F793A353-B1BC-48D1-AB53-12320A37D87E}"/>
    <cellStyle name="Input 4 4 2 5 2" xfId="36778" xr:uid="{8BF5175B-5EAD-4088-B1A1-2040743465DB}"/>
    <cellStyle name="Input 4 4 2 5 3" xfId="36779" xr:uid="{9758DD2B-B278-44F5-A0B5-3DB613C8E78E}"/>
    <cellStyle name="Input 4 4 2 6" xfId="36780" xr:uid="{3FDB1C97-C40B-4B6F-ACD5-43DCBF9FF720}"/>
    <cellStyle name="Input 4 4 2 6 2" xfId="36781" xr:uid="{678E22E4-F295-487D-AA49-2D1DF450E0D0}"/>
    <cellStyle name="Input 4 4 2 6 3" xfId="36782" xr:uid="{35599017-A6F8-473F-ABFA-081DF6BF424B}"/>
    <cellStyle name="Input 4 4 2 7" xfId="36783" xr:uid="{79FA3576-34A4-45FC-8D00-ADD0A9741DEB}"/>
    <cellStyle name="Input 4 4 2 8" xfId="36784" xr:uid="{F6EA3D1A-77BC-4D1D-93C6-D72806D6E320}"/>
    <cellStyle name="Input 4 4 20" xfId="36785" xr:uid="{D41C3E73-D4AD-408D-B54D-72BCF9F78A13}"/>
    <cellStyle name="Input 4 4 20 2" xfId="36786" xr:uid="{9D06116B-C394-426F-A491-50717B6CB946}"/>
    <cellStyle name="Input 4 4 20 2 2" xfId="36787" xr:uid="{32165661-2507-4D8A-91BB-E83E85180DED}"/>
    <cellStyle name="Input 4 4 20 2 3" xfId="36788" xr:uid="{3993F82A-B821-460F-923D-0F75783B3743}"/>
    <cellStyle name="Input 4 4 20 2 4" xfId="36789" xr:uid="{4BB94A3A-F94B-4954-A8EC-EDBE3B04C4BB}"/>
    <cellStyle name="Input 4 4 20 2 5" xfId="36790" xr:uid="{3CD6D6BC-60B5-40E4-AA5C-581EC6BCEB84}"/>
    <cellStyle name="Input 4 4 20 2 6" xfId="36791" xr:uid="{93C64E66-3CF3-4B91-A981-D0AB26F9C033}"/>
    <cellStyle name="Input 4 4 20 3" xfId="36792" xr:uid="{8A119699-9BCC-4A4D-9920-46F106ED84DF}"/>
    <cellStyle name="Input 4 4 20 3 2" xfId="36793" xr:uid="{0D7EF321-486D-4B62-B41C-436A010C2219}"/>
    <cellStyle name="Input 4 4 20 3 3" xfId="36794" xr:uid="{D0EDB283-15C0-42A7-ACDB-3DF0F04B8D48}"/>
    <cellStyle name="Input 4 4 20 4" xfId="36795" xr:uid="{AA864D02-DB57-4585-8E39-2E06E4C8130B}"/>
    <cellStyle name="Input 4 4 20 4 2" xfId="36796" xr:uid="{F6AA9F0C-C63C-4289-885C-97B0D3F333C0}"/>
    <cellStyle name="Input 4 4 20 4 3" xfId="36797" xr:uid="{8AB4693B-5F39-4125-A93C-CE648141BC8F}"/>
    <cellStyle name="Input 4 4 20 5" xfId="36798" xr:uid="{EF5D075F-5A00-4625-A9C9-7FD3403003C1}"/>
    <cellStyle name="Input 4 4 20 5 2" xfId="36799" xr:uid="{EBA104C7-3A8F-431C-8FB7-6B46FC312FE1}"/>
    <cellStyle name="Input 4 4 20 5 3" xfId="36800" xr:uid="{32BC8616-B5A0-41BD-96AC-D9A3D475747B}"/>
    <cellStyle name="Input 4 4 20 6" xfId="36801" xr:uid="{3EFE53A3-92DE-4DCB-AD97-EB99F174302C}"/>
    <cellStyle name="Input 4 4 20 6 2" xfId="36802" xr:uid="{9EBDF336-FE24-4FAE-9474-41D1404FDC9F}"/>
    <cellStyle name="Input 4 4 20 6 3" xfId="36803" xr:uid="{FA66201F-8212-4677-92E6-880F27D1132F}"/>
    <cellStyle name="Input 4 4 20 7" xfId="36804" xr:uid="{CC783845-FE1A-431D-9CC0-A4B62E7AB4D2}"/>
    <cellStyle name="Input 4 4 20 8" xfId="36805" xr:uid="{C2A9BF4E-0A46-4AE4-975B-F28A0D945F86}"/>
    <cellStyle name="Input 4 4 21" xfId="36806" xr:uid="{AAC44DE3-24C0-4AAD-8974-4BEFA57102D0}"/>
    <cellStyle name="Input 4 4 21 2" xfId="36807" xr:uid="{2EC1FF17-CF5D-4357-9B79-D4D8088FBEF7}"/>
    <cellStyle name="Input 4 4 21 2 2" xfId="36808" xr:uid="{2FDBA9D5-EB50-4245-BB38-03A61F9DF7BA}"/>
    <cellStyle name="Input 4 4 21 2 3" xfId="36809" xr:uid="{CE88B7B5-F0F8-4268-948E-3DAE4FBE02B1}"/>
    <cellStyle name="Input 4 4 21 2 4" xfId="36810" xr:uid="{51F88E90-6494-4D21-B297-88877BA45A52}"/>
    <cellStyle name="Input 4 4 21 2 5" xfId="36811" xr:uid="{A6160A77-91E5-430A-9BD8-77BC67A97B9A}"/>
    <cellStyle name="Input 4 4 21 2 6" xfId="36812" xr:uid="{CB6B94B6-7B73-4F47-B328-5CD373608C07}"/>
    <cellStyle name="Input 4 4 21 3" xfId="36813" xr:uid="{B4C07C7C-D1F1-490E-8462-7196BCA0EEB5}"/>
    <cellStyle name="Input 4 4 21 3 2" xfId="36814" xr:uid="{A6E65B3B-B13E-41F8-9D13-0957B6798E7A}"/>
    <cellStyle name="Input 4 4 21 3 3" xfId="36815" xr:uid="{86B83222-B27B-4D01-8239-1400D378738E}"/>
    <cellStyle name="Input 4 4 21 4" xfId="36816" xr:uid="{FC57F9B1-484D-48BD-BA7B-DFDBB1DF98B9}"/>
    <cellStyle name="Input 4 4 21 4 2" xfId="36817" xr:uid="{5D7F1E17-EB4C-4295-A10B-50BCADF399A7}"/>
    <cellStyle name="Input 4 4 21 4 3" xfId="36818" xr:uid="{4A46F460-EB25-4BC9-B295-C500C73BF7E2}"/>
    <cellStyle name="Input 4 4 21 5" xfId="36819" xr:uid="{C6B8AE6A-EF8A-4E60-8F58-E60292335264}"/>
    <cellStyle name="Input 4 4 21 5 2" xfId="36820" xr:uid="{FB6B2E28-2B25-4FD8-A9DF-40EB364F9593}"/>
    <cellStyle name="Input 4 4 21 5 3" xfId="36821" xr:uid="{FEB4A70F-6369-4FD2-B647-516D41ED48E2}"/>
    <cellStyle name="Input 4 4 21 6" xfId="36822" xr:uid="{94C5860F-6FA5-41CA-AA21-6FDB2D0BF7D4}"/>
    <cellStyle name="Input 4 4 21 6 2" xfId="36823" xr:uid="{A8620DB6-3019-4D20-8628-649CC98D75EB}"/>
    <cellStyle name="Input 4 4 21 6 3" xfId="36824" xr:uid="{B8202B63-B259-4CA2-9714-52607E803386}"/>
    <cellStyle name="Input 4 4 21 7" xfId="36825" xr:uid="{D4F33004-6891-4E56-BF90-8D3FC4603B94}"/>
    <cellStyle name="Input 4 4 21 8" xfId="36826" xr:uid="{D51DBB28-0222-4830-946A-D0019A30E9B6}"/>
    <cellStyle name="Input 4 4 22" xfId="36827" xr:uid="{D2162170-5219-4928-B2F4-F6410A67B1DB}"/>
    <cellStyle name="Input 4 4 22 2" xfId="36828" xr:uid="{C76A909B-2A24-40D5-B21D-49ACA68261C8}"/>
    <cellStyle name="Input 4 4 22 2 2" xfId="36829" xr:uid="{8A4698DC-4072-40B9-833A-5495B138EE83}"/>
    <cellStyle name="Input 4 4 22 2 3" xfId="36830" xr:uid="{29E53F76-110C-4167-963F-6A0FCC4BE235}"/>
    <cellStyle name="Input 4 4 22 2 4" xfId="36831" xr:uid="{8BB3F503-7E64-481B-BEB9-F2D918D38AD8}"/>
    <cellStyle name="Input 4 4 22 2 5" xfId="36832" xr:uid="{430DEF9C-AF9E-4915-8FBD-ACA5925C4710}"/>
    <cellStyle name="Input 4 4 22 2 6" xfId="36833" xr:uid="{2BD734CC-6438-42F6-8CE2-2FC98805CDD6}"/>
    <cellStyle name="Input 4 4 22 3" xfId="36834" xr:uid="{EC6BF096-AAF2-411B-B830-2298926CCA19}"/>
    <cellStyle name="Input 4 4 22 3 2" xfId="36835" xr:uid="{219453C7-07BD-48AC-AC90-26B7B2EE1F5F}"/>
    <cellStyle name="Input 4 4 22 3 3" xfId="36836" xr:uid="{8CB5D5C7-FD45-4BA9-9A26-EA7A3FEDA4A7}"/>
    <cellStyle name="Input 4 4 22 4" xfId="36837" xr:uid="{9C89C17A-4F59-4717-8D81-98941E9F0BAB}"/>
    <cellStyle name="Input 4 4 22 4 2" xfId="36838" xr:uid="{879F0E4B-92E1-4E34-8911-E766A13E7110}"/>
    <cellStyle name="Input 4 4 22 4 3" xfId="36839" xr:uid="{CACA90CC-1934-4855-9BA9-3022FB9F15CB}"/>
    <cellStyle name="Input 4 4 22 5" xfId="36840" xr:uid="{4B93A509-F170-4879-9ED5-CDC985987A18}"/>
    <cellStyle name="Input 4 4 22 5 2" xfId="36841" xr:uid="{D59688FE-2B2E-45D3-BA4C-69B2AAFAD6CE}"/>
    <cellStyle name="Input 4 4 22 5 3" xfId="36842" xr:uid="{8050799D-A37F-434D-A2F0-E7B7742F8048}"/>
    <cellStyle name="Input 4 4 22 6" xfId="36843" xr:uid="{C8669514-C30B-4F01-80DA-4B5C5D148576}"/>
    <cellStyle name="Input 4 4 22 6 2" xfId="36844" xr:uid="{72647075-8D7A-4FB9-A604-5B836AB25965}"/>
    <cellStyle name="Input 4 4 22 6 3" xfId="36845" xr:uid="{451DBD8D-3B3B-4BFA-8A95-5E2D6AD74E53}"/>
    <cellStyle name="Input 4 4 22 7" xfId="36846" xr:uid="{FCEB936C-E4F9-4268-810F-11FA22FF1B31}"/>
    <cellStyle name="Input 4 4 22 8" xfId="36847" xr:uid="{F8FBB4B9-403D-4A75-B487-D34B35C7A3B8}"/>
    <cellStyle name="Input 4 4 23" xfId="36848" xr:uid="{71299CE3-4DC2-4315-9D6F-9AD53FEED044}"/>
    <cellStyle name="Input 4 4 23 2" xfId="36849" xr:uid="{1F8330B4-5C91-4D16-9F96-BC9F25A91F14}"/>
    <cellStyle name="Input 4 4 23 2 2" xfId="36850" xr:uid="{4DA6DA2A-EDC8-4589-A485-A654520B6525}"/>
    <cellStyle name="Input 4 4 23 2 3" xfId="36851" xr:uid="{0099E0A9-9BBE-46AA-8B8F-AF7EF0BB54EF}"/>
    <cellStyle name="Input 4 4 23 2 4" xfId="36852" xr:uid="{677DE3EA-56C7-4A89-8D85-E35E13E498D9}"/>
    <cellStyle name="Input 4 4 23 2 5" xfId="36853" xr:uid="{FD39708E-E7EB-41D0-B572-D28F83F5234E}"/>
    <cellStyle name="Input 4 4 23 2 6" xfId="36854" xr:uid="{632F6D8D-2901-491A-8C36-0B0E03DC4010}"/>
    <cellStyle name="Input 4 4 23 3" xfId="36855" xr:uid="{513254AD-72CB-41ED-B9BE-180B185C2130}"/>
    <cellStyle name="Input 4 4 23 3 2" xfId="36856" xr:uid="{6A796E5D-0FA2-42F5-9F3F-A6B2E72BFC66}"/>
    <cellStyle name="Input 4 4 23 3 3" xfId="36857" xr:uid="{26FF9993-84BD-49EA-A831-CD825F89D892}"/>
    <cellStyle name="Input 4 4 23 4" xfId="36858" xr:uid="{0BAF3DFC-3453-4C5D-8188-4D1BABAFD5E3}"/>
    <cellStyle name="Input 4 4 23 4 2" xfId="36859" xr:uid="{5E857FA2-D039-4B58-A99E-804CF1BADD78}"/>
    <cellStyle name="Input 4 4 23 4 3" xfId="36860" xr:uid="{D99148DB-0D73-47A7-921F-9DCC7F44771F}"/>
    <cellStyle name="Input 4 4 23 5" xfId="36861" xr:uid="{BD405119-3D84-47B0-8F11-370F94A442B2}"/>
    <cellStyle name="Input 4 4 23 5 2" xfId="36862" xr:uid="{F45ADFA2-7E32-4C04-909D-F622448530B3}"/>
    <cellStyle name="Input 4 4 23 5 3" xfId="36863" xr:uid="{082C001E-0641-49B0-AC25-23F08D92FDEB}"/>
    <cellStyle name="Input 4 4 23 6" xfId="36864" xr:uid="{B0F39AD3-554A-4C9B-ADDB-E4053FBAE20A}"/>
    <cellStyle name="Input 4 4 23 6 2" xfId="36865" xr:uid="{78FD151A-B16A-4B0C-B5D7-D1A079A85FD4}"/>
    <cellStyle name="Input 4 4 23 6 3" xfId="36866" xr:uid="{EB25ED1C-65CB-473D-88DA-A123101EA795}"/>
    <cellStyle name="Input 4 4 23 7" xfId="36867" xr:uid="{89AF833A-FB15-42E3-ACBF-0AC2B5735678}"/>
    <cellStyle name="Input 4 4 23 8" xfId="36868" xr:uid="{AE9BF383-4B46-4F73-93FD-20E6A74B6A76}"/>
    <cellStyle name="Input 4 4 24" xfId="36869" xr:uid="{5D144081-5D2E-4CA5-B255-7D7FE3968555}"/>
    <cellStyle name="Input 4 4 24 2" xfId="36870" xr:uid="{8DB555D2-D4B8-4436-8C9A-02C24586B03F}"/>
    <cellStyle name="Input 4 4 24 2 2" xfId="36871" xr:uid="{FF5EDCBB-B13C-4D18-BB83-136C4CAA4651}"/>
    <cellStyle name="Input 4 4 24 2 3" xfId="36872" xr:uid="{9D8660F6-78E5-4F29-AE0C-A57860DB0AF0}"/>
    <cellStyle name="Input 4 4 24 2 4" xfId="36873" xr:uid="{6F7A771B-2150-4181-AE18-263E3EAF6439}"/>
    <cellStyle name="Input 4 4 24 2 5" xfId="36874" xr:uid="{9CEB56CE-2192-40A5-B989-CCE1468A5468}"/>
    <cellStyle name="Input 4 4 24 2 6" xfId="36875" xr:uid="{BF22CB5A-4D22-464E-9F18-561F8928B11B}"/>
    <cellStyle name="Input 4 4 24 3" xfId="36876" xr:uid="{A22189AF-AC7C-4BFF-9D14-1797A0DA016D}"/>
    <cellStyle name="Input 4 4 24 3 2" xfId="36877" xr:uid="{055B5B48-9F56-4FCB-A44D-14AA7A0CCD0E}"/>
    <cellStyle name="Input 4 4 24 3 3" xfId="36878" xr:uid="{FD76A8E3-2E97-48C4-8C01-CF02E2A1DE3A}"/>
    <cellStyle name="Input 4 4 24 4" xfId="36879" xr:uid="{78115AD6-F822-4C0E-A154-847C73CD8FD0}"/>
    <cellStyle name="Input 4 4 24 4 2" xfId="36880" xr:uid="{B549F7C8-CDBE-4791-AAE0-078AEA04E6C4}"/>
    <cellStyle name="Input 4 4 24 4 3" xfId="36881" xr:uid="{693B009D-4B6D-402F-9D96-7A1BE0C861E3}"/>
    <cellStyle name="Input 4 4 24 5" xfId="36882" xr:uid="{7E24EF18-0309-4596-84DE-A4B8C3CACB4C}"/>
    <cellStyle name="Input 4 4 24 5 2" xfId="36883" xr:uid="{E3E4CD74-C190-43FD-A915-9436745999F4}"/>
    <cellStyle name="Input 4 4 24 5 3" xfId="36884" xr:uid="{10334D0D-BC20-4169-BB15-803BFFF46386}"/>
    <cellStyle name="Input 4 4 24 6" xfId="36885" xr:uid="{CFB6EC3A-F2B9-4E53-A106-40CD264365AA}"/>
    <cellStyle name="Input 4 4 24 6 2" xfId="36886" xr:uid="{B1DB8F78-CD0E-4C6A-98FC-424640875911}"/>
    <cellStyle name="Input 4 4 24 6 3" xfId="36887" xr:uid="{A4EB511E-513B-4FBF-BE9D-B92E2EEDE3A6}"/>
    <cellStyle name="Input 4 4 24 7" xfId="36888" xr:uid="{E8C0617B-3AE5-4B17-AABB-B1CFC936F9FB}"/>
    <cellStyle name="Input 4 4 24 8" xfId="36889" xr:uid="{8A38FA5D-EB95-4E33-91B1-5E7E308EEDAE}"/>
    <cellStyle name="Input 4 4 25" xfId="36890" xr:uid="{49D2F220-24F6-42E5-8AFE-9E212B1916DA}"/>
    <cellStyle name="Input 4 4 25 2" xfId="36891" xr:uid="{943E7AC3-F382-4DD3-A9D8-A154A0F7D79E}"/>
    <cellStyle name="Input 4 4 25 2 2" xfId="36892" xr:uid="{C400BFF9-A750-4E9B-B5CF-17F574235EB9}"/>
    <cellStyle name="Input 4 4 25 2 3" xfId="36893" xr:uid="{EA59459A-339D-4474-B74F-50C7F6337173}"/>
    <cellStyle name="Input 4 4 25 2 4" xfId="36894" xr:uid="{203FE354-A6F3-40B6-B175-01D17DE2C38F}"/>
    <cellStyle name="Input 4 4 25 2 5" xfId="36895" xr:uid="{B9B7B203-C486-4940-88ED-18CB630D2E4D}"/>
    <cellStyle name="Input 4 4 25 2 6" xfId="36896" xr:uid="{BE149B43-B1B5-4399-B50F-64549EA64702}"/>
    <cellStyle name="Input 4 4 25 3" xfId="36897" xr:uid="{67DFEB7C-ACC8-4468-A849-9A66452A87BA}"/>
    <cellStyle name="Input 4 4 25 3 2" xfId="36898" xr:uid="{11CCDB72-DCFF-4ACC-B9C9-5119F44E615A}"/>
    <cellStyle name="Input 4 4 25 3 3" xfId="36899" xr:uid="{5F75FE60-812F-4E49-BC41-35790AE82883}"/>
    <cellStyle name="Input 4 4 25 4" xfId="36900" xr:uid="{A2E57992-CB9E-4D8F-9FD0-B4B86687AC15}"/>
    <cellStyle name="Input 4 4 25 4 2" xfId="36901" xr:uid="{D6849FEE-2909-4C52-8F6E-8E942B55E28E}"/>
    <cellStyle name="Input 4 4 25 4 3" xfId="36902" xr:uid="{9A88BFA6-2D73-431A-A947-14DE3562CF3F}"/>
    <cellStyle name="Input 4 4 25 5" xfId="36903" xr:uid="{A912850D-555B-4A65-BD37-FB9AE03B6747}"/>
    <cellStyle name="Input 4 4 25 5 2" xfId="36904" xr:uid="{4C6700FE-D263-4E73-B1FD-E477AB2B71B7}"/>
    <cellStyle name="Input 4 4 25 5 3" xfId="36905" xr:uid="{9193A6F0-995A-442E-A8C8-F65821167A39}"/>
    <cellStyle name="Input 4 4 25 6" xfId="36906" xr:uid="{74BED9CA-0BF4-489D-9FB3-E25E818816F7}"/>
    <cellStyle name="Input 4 4 25 6 2" xfId="36907" xr:uid="{C401F793-2D76-47F3-8896-E1466C1EEDD0}"/>
    <cellStyle name="Input 4 4 25 6 3" xfId="36908" xr:uid="{E3F93545-9C6C-4F45-B6D3-54CCBC7A63F9}"/>
    <cellStyle name="Input 4 4 25 7" xfId="36909" xr:uid="{3F28BF11-79A6-44F9-8DAF-BE8E6C288EE4}"/>
    <cellStyle name="Input 4 4 25 8" xfId="36910" xr:uid="{F73C8F2D-3699-42A9-9F23-3480C7E46704}"/>
    <cellStyle name="Input 4 4 26" xfId="36911" xr:uid="{9B60CFD2-F8BF-4690-AF53-529CD066289A}"/>
    <cellStyle name="Input 4 4 26 2" xfId="36912" xr:uid="{D4682401-7C87-4D0A-8226-9573D88E1ABA}"/>
    <cellStyle name="Input 4 4 26 2 2" xfId="36913" xr:uid="{E94B8417-2C50-4904-8242-30EB18FD4E50}"/>
    <cellStyle name="Input 4 4 26 2 3" xfId="36914" xr:uid="{93362873-D55B-4C8C-945D-C770BE116E37}"/>
    <cellStyle name="Input 4 4 26 2 4" xfId="36915" xr:uid="{8487B43C-F4B0-42FB-89D3-7C63D6D72E8E}"/>
    <cellStyle name="Input 4 4 26 2 5" xfId="36916" xr:uid="{1DEF5A22-61B5-459D-A4FE-6C19AC4BF61B}"/>
    <cellStyle name="Input 4 4 26 2 6" xfId="36917" xr:uid="{9B1857A1-0627-429A-B307-AEACE9A92923}"/>
    <cellStyle name="Input 4 4 26 3" xfId="36918" xr:uid="{A5926D72-E4B3-401F-B358-5409B1562765}"/>
    <cellStyle name="Input 4 4 26 3 2" xfId="36919" xr:uid="{52BD212B-0CA0-47D2-8BAF-593FE68D492A}"/>
    <cellStyle name="Input 4 4 26 3 3" xfId="36920" xr:uid="{CB2F0C74-60BE-4035-ADE0-F0DE0189207E}"/>
    <cellStyle name="Input 4 4 26 4" xfId="36921" xr:uid="{963A77EC-7940-4565-891F-029707719EEC}"/>
    <cellStyle name="Input 4 4 26 4 2" xfId="36922" xr:uid="{68AD6AFF-59B9-4046-95EC-9AC236883F47}"/>
    <cellStyle name="Input 4 4 26 4 3" xfId="36923" xr:uid="{A8E4A9FD-10B2-4C67-B4C0-690D3344BC36}"/>
    <cellStyle name="Input 4 4 26 5" xfId="36924" xr:uid="{78F7C3C1-E6F4-4578-B468-486A3262D0D3}"/>
    <cellStyle name="Input 4 4 26 5 2" xfId="36925" xr:uid="{D52CF485-6A86-46F8-85F0-90E063AC7B1B}"/>
    <cellStyle name="Input 4 4 26 5 3" xfId="36926" xr:uid="{B0377ABE-3083-4BB8-9E9B-F5121B606EFB}"/>
    <cellStyle name="Input 4 4 26 6" xfId="36927" xr:uid="{BC040C99-1D7D-4E59-89BA-5ACFA270B665}"/>
    <cellStyle name="Input 4 4 26 6 2" xfId="36928" xr:uid="{C4C51F66-E44E-461A-A25A-F51C0787C787}"/>
    <cellStyle name="Input 4 4 26 6 3" xfId="36929" xr:uid="{AED690A1-0719-4098-8E2C-8EC93D0C7AB6}"/>
    <cellStyle name="Input 4 4 26 7" xfId="36930" xr:uid="{EA548BDC-40A1-4673-A04A-E62BD7FF5F5B}"/>
    <cellStyle name="Input 4 4 26 8" xfId="36931" xr:uid="{4CCF075F-624A-47D1-BB52-31D5EDD4AEAB}"/>
    <cellStyle name="Input 4 4 27" xfId="36932" xr:uid="{61738FAE-BCBE-4D98-8B3B-DAAA518512D7}"/>
    <cellStyle name="Input 4 4 27 2" xfId="36933" xr:uid="{7AB34C8C-C44A-4873-9CC2-E2D2DF1B5664}"/>
    <cellStyle name="Input 4 4 27 2 2" xfId="36934" xr:uid="{ADEEA8F2-862D-46AB-A386-8FDFA56DCE57}"/>
    <cellStyle name="Input 4 4 27 2 3" xfId="36935" xr:uid="{CE9BFC09-F2A8-450A-9A3A-CE3C6DF58F23}"/>
    <cellStyle name="Input 4 4 27 2 4" xfId="36936" xr:uid="{C98FCB0D-B54F-4445-88C1-706AA00F14BD}"/>
    <cellStyle name="Input 4 4 27 2 5" xfId="36937" xr:uid="{0A6FEE39-5F26-461F-A518-3554F1897889}"/>
    <cellStyle name="Input 4 4 27 2 6" xfId="36938" xr:uid="{57C1B28D-E2BE-492E-9742-D334338E04C1}"/>
    <cellStyle name="Input 4 4 27 3" xfId="36939" xr:uid="{C98B364C-7294-4171-8B7F-08B818F9275A}"/>
    <cellStyle name="Input 4 4 27 3 2" xfId="36940" xr:uid="{E2192962-03AE-41B4-95B9-8E21563F78FD}"/>
    <cellStyle name="Input 4 4 27 3 3" xfId="36941" xr:uid="{BDAC1D1D-3999-4DEA-8859-90F6B7418B5B}"/>
    <cellStyle name="Input 4 4 27 4" xfId="36942" xr:uid="{F18CB0CD-925E-4551-9355-FFCB251D53B9}"/>
    <cellStyle name="Input 4 4 27 4 2" xfId="36943" xr:uid="{018152D2-E345-4AC7-A435-72AC135E2494}"/>
    <cellStyle name="Input 4 4 27 4 3" xfId="36944" xr:uid="{EB8FA607-7054-4F16-816F-89822911BCF3}"/>
    <cellStyle name="Input 4 4 27 5" xfId="36945" xr:uid="{9915CD71-CB6A-41A5-8CF7-B0D5288FE046}"/>
    <cellStyle name="Input 4 4 27 5 2" xfId="36946" xr:uid="{E3DD4F27-34E4-42C4-8E0A-F30731B4A688}"/>
    <cellStyle name="Input 4 4 27 5 3" xfId="36947" xr:uid="{74E3E107-7D0D-4C6C-B26B-B49C049C0F0E}"/>
    <cellStyle name="Input 4 4 27 6" xfId="36948" xr:uid="{4D2F7563-9FA8-44C9-A622-36DFCB4F7BBB}"/>
    <cellStyle name="Input 4 4 27 6 2" xfId="36949" xr:uid="{F20651E9-7100-469F-886A-1BA22AF7BC13}"/>
    <cellStyle name="Input 4 4 27 6 3" xfId="36950" xr:uid="{710B953A-407C-415B-AFAE-D3360F150993}"/>
    <cellStyle name="Input 4 4 27 7" xfId="36951" xr:uid="{891231F4-C86C-4849-BF74-5FAA98773135}"/>
    <cellStyle name="Input 4 4 27 8" xfId="36952" xr:uid="{9A407832-A2CC-4475-AAF0-6F0D2EC32D02}"/>
    <cellStyle name="Input 4 4 28" xfId="36953" xr:uid="{13C902AE-88E7-4504-B516-4E1DF9957B4A}"/>
    <cellStyle name="Input 4 4 28 2" xfId="36954" xr:uid="{24282A2D-CCB0-4E7D-BE55-0713B6EBB2CC}"/>
    <cellStyle name="Input 4 4 28 2 2" xfId="36955" xr:uid="{474BEC66-AFF1-420D-A563-9FCE891CFEE6}"/>
    <cellStyle name="Input 4 4 28 2 3" xfId="36956" xr:uid="{906AE682-FE5A-4495-86F7-FD12F3030DBC}"/>
    <cellStyle name="Input 4 4 28 2 4" xfId="36957" xr:uid="{5CA1C611-8149-4512-AFE3-BC1BB321CFEB}"/>
    <cellStyle name="Input 4 4 28 2 5" xfId="36958" xr:uid="{076998E8-3360-4203-8118-C12A01B8119B}"/>
    <cellStyle name="Input 4 4 28 2 6" xfId="36959" xr:uid="{CEDBD29D-6E17-4BBF-AEFE-65FCBAC38E7C}"/>
    <cellStyle name="Input 4 4 28 3" xfId="36960" xr:uid="{CA9883CB-2FE2-49C6-8C50-BAF794F54674}"/>
    <cellStyle name="Input 4 4 28 3 2" xfId="36961" xr:uid="{78F2E96E-6CD6-4B09-9A25-3BEF7B329214}"/>
    <cellStyle name="Input 4 4 28 3 3" xfId="36962" xr:uid="{8AC3851C-5890-4F74-87FB-DBA3824E883B}"/>
    <cellStyle name="Input 4 4 28 4" xfId="36963" xr:uid="{6C9E8A15-6B20-48DE-83A6-0E9BD5BB5DA5}"/>
    <cellStyle name="Input 4 4 28 4 2" xfId="36964" xr:uid="{67303C11-B9F9-43E7-B883-B874B8C565E1}"/>
    <cellStyle name="Input 4 4 28 4 3" xfId="36965" xr:uid="{6022846D-118A-4F4E-BD18-5DB45AFD339E}"/>
    <cellStyle name="Input 4 4 28 5" xfId="36966" xr:uid="{F40BC3D4-8FCE-49C1-A666-8AFB62942246}"/>
    <cellStyle name="Input 4 4 28 5 2" xfId="36967" xr:uid="{82A06401-EA6C-44D1-8861-9DCB037B36CF}"/>
    <cellStyle name="Input 4 4 28 5 3" xfId="36968" xr:uid="{826FD860-BBD4-4E9D-83DA-512D12D4889B}"/>
    <cellStyle name="Input 4 4 28 6" xfId="36969" xr:uid="{54B30998-E341-48A7-B7B8-4D047BB27240}"/>
    <cellStyle name="Input 4 4 28 6 2" xfId="36970" xr:uid="{8D3AA695-CB5F-46C6-8708-93E668CB0593}"/>
    <cellStyle name="Input 4 4 28 6 3" xfId="36971" xr:uid="{54B253E6-48B9-47BA-83F1-F2228A782E10}"/>
    <cellStyle name="Input 4 4 28 7" xfId="36972" xr:uid="{5172C235-64C3-4AC7-8FB4-5D10815A225A}"/>
    <cellStyle name="Input 4 4 28 8" xfId="36973" xr:uid="{26415849-B1E6-4037-9027-3106925CF6A3}"/>
    <cellStyle name="Input 4 4 29" xfId="36974" xr:uid="{B9DAF6C8-EB32-405C-89B6-842510452A31}"/>
    <cellStyle name="Input 4 4 29 2" xfId="36975" xr:uid="{975CC031-674B-419A-912E-AC380B178C91}"/>
    <cellStyle name="Input 4 4 29 2 2" xfId="36976" xr:uid="{8D4916E4-8793-4FAE-906C-4CF2016A3FD1}"/>
    <cellStyle name="Input 4 4 29 2 3" xfId="36977" xr:uid="{148662E3-2E1A-4B67-A443-5A40CA8C3A3A}"/>
    <cellStyle name="Input 4 4 29 2 4" xfId="36978" xr:uid="{3AC3EEA2-29DC-45D9-BB99-8731AA8211BB}"/>
    <cellStyle name="Input 4 4 29 2 5" xfId="36979" xr:uid="{1FF4B6C9-4BB7-436C-BE51-C1F0B5D9B43B}"/>
    <cellStyle name="Input 4 4 29 2 6" xfId="36980" xr:uid="{3B327FAB-4781-4F1B-9D43-0467FC3968E8}"/>
    <cellStyle name="Input 4 4 29 3" xfId="36981" xr:uid="{474F2404-6533-4021-963F-7814C09CFFB7}"/>
    <cellStyle name="Input 4 4 29 3 2" xfId="36982" xr:uid="{A4829868-9E0F-40DD-A732-7EA288D264F0}"/>
    <cellStyle name="Input 4 4 29 3 3" xfId="36983" xr:uid="{1813F059-A707-4C33-A06B-C505CF37808A}"/>
    <cellStyle name="Input 4 4 29 4" xfId="36984" xr:uid="{D4C00B35-A961-4BDB-8182-3B56A42A1858}"/>
    <cellStyle name="Input 4 4 29 4 2" xfId="36985" xr:uid="{A9B309CC-AF56-411E-8A5D-47DCFE24BB1A}"/>
    <cellStyle name="Input 4 4 29 4 3" xfId="36986" xr:uid="{24E04FC1-2312-4D69-9C3D-66D7F0D66A27}"/>
    <cellStyle name="Input 4 4 29 5" xfId="36987" xr:uid="{1529BE4C-977A-434E-B77B-4654A0A473F1}"/>
    <cellStyle name="Input 4 4 29 5 2" xfId="36988" xr:uid="{D0C048CC-AF7F-49B2-B113-460B5218C559}"/>
    <cellStyle name="Input 4 4 29 5 3" xfId="36989" xr:uid="{DBB450EB-838A-4856-ADE3-13AEA8ADEC9A}"/>
    <cellStyle name="Input 4 4 29 6" xfId="36990" xr:uid="{AABA1171-C22F-4F00-BCD1-6D01D5B27747}"/>
    <cellStyle name="Input 4 4 29 6 2" xfId="36991" xr:uid="{9C7780D9-EB9F-4F05-9801-AB840AD95EFF}"/>
    <cellStyle name="Input 4 4 29 6 3" xfId="36992" xr:uid="{12CFA698-5AB6-4497-9A48-E0470AAE3A64}"/>
    <cellStyle name="Input 4 4 29 7" xfId="36993" xr:uid="{FD987244-D478-4F4B-9990-15042F191606}"/>
    <cellStyle name="Input 4 4 29 8" xfId="36994" xr:uid="{7FECEACD-133C-4450-BA27-367F3BDD8A8C}"/>
    <cellStyle name="Input 4 4 3" xfId="36995" xr:uid="{81F63BBF-B6DD-402B-82D2-31CE3763D136}"/>
    <cellStyle name="Input 4 4 3 2" xfId="36996" xr:uid="{AECD30B8-7CF3-4449-826B-9098D04A500B}"/>
    <cellStyle name="Input 4 4 3 2 2" xfId="36997" xr:uid="{B790A240-CF51-4063-90A0-319EF108867B}"/>
    <cellStyle name="Input 4 4 3 2 3" xfId="36998" xr:uid="{9237E354-3EF4-42C7-8146-9F218184FD3B}"/>
    <cellStyle name="Input 4 4 3 2 4" xfId="36999" xr:uid="{9F505265-9DC8-493E-AA07-EE07D9685678}"/>
    <cellStyle name="Input 4 4 3 2 5" xfId="37000" xr:uid="{D701F1BC-76E6-4CAA-98F7-871CA325837F}"/>
    <cellStyle name="Input 4 4 3 2 6" xfId="37001" xr:uid="{34E20CF3-CDA5-4D0C-B691-9A0D35D3E676}"/>
    <cellStyle name="Input 4 4 3 3" xfId="37002" xr:uid="{442F2BD5-A5C0-483B-9F32-B9A50A5ADC10}"/>
    <cellStyle name="Input 4 4 3 3 2" xfId="37003" xr:uid="{78206375-69AB-415D-81E9-5956FA07881D}"/>
    <cellStyle name="Input 4 4 3 3 3" xfId="37004" xr:uid="{2BD3BBCC-FCE0-4881-8736-880B7D2DFD90}"/>
    <cellStyle name="Input 4 4 3 4" xfId="37005" xr:uid="{EDF02633-454A-46D0-8925-56114833A7BE}"/>
    <cellStyle name="Input 4 4 3 4 2" xfId="37006" xr:uid="{FCC68B16-3A2F-40B7-9731-F709F295D17F}"/>
    <cellStyle name="Input 4 4 3 4 3" xfId="37007" xr:uid="{8822B2DA-A291-4CF8-A4A5-D681F0B8EE41}"/>
    <cellStyle name="Input 4 4 3 5" xfId="37008" xr:uid="{FA7883AA-C4A8-4906-83DB-6CAE106EC053}"/>
    <cellStyle name="Input 4 4 3 5 2" xfId="37009" xr:uid="{85BF4642-9407-41BD-9254-2FB893A674FB}"/>
    <cellStyle name="Input 4 4 3 5 3" xfId="37010" xr:uid="{FD1D75C5-2F1C-4A2F-A28D-BF23FD88C8AC}"/>
    <cellStyle name="Input 4 4 3 6" xfId="37011" xr:uid="{3D8E3A10-BDEB-4C28-B76B-16584216684B}"/>
    <cellStyle name="Input 4 4 3 6 2" xfId="37012" xr:uid="{AD2688E0-D833-4A74-8528-FF07524D9E93}"/>
    <cellStyle name="Input 4 4 3 6 3" xfId="37013" xr:uid="{BE570CEF-13D0-4FB2-A243-F5B1DF3EE9FE}"/>
    <cellStyle name="Input 4 4 3 7" xfId="37014" xr:uid="{AB9DD48A-7D7A-4DF4-B62C-0F2D525E0E63}"/>
    <cellStyle name="Input 4 4 3 8" xfId="37015" xr:uid="{4276C474-C2FE-432F-873D-872CC1303739}"/>
    <cellStyle name="Input 4 4 30" xfId="37016" xr:uid="{6A1C4460-587D-4250-9B23-D87CF6D3F844}"/>
    <cellStyle name="Input 4 4 30 2" xfId="37017" xr:uid="{F82740E6-0A98-43C9-BDB3-74611BD77949}"/>
    <cellStyle name="Input 4 4 30 2 2" xfId="37018" xr:uid="{3EED8FF8-BA4F-465D-B1DB-98387FC35B55}"/>
    <cellStyle name="Input 4 4 30 2 3" xfId="37019" xr:uid="{DCAD25A4-D315-4152-B318-85103715D222}"/>
    <cellStyle name="Input 4 4 30 2 4" xfId="37020" xr:uid="{E7062B9D-D2F2-4E99-87B4-7F2B3A61D19D}"/>
    <cellStyle name="Input 4 4 30 2 5" xfId="37021" xr:uid="{6E0E539B-C8C2-4CA9-80D6-980F45BF1A9E}"/>
    <cellStyle name="Input 4 4 30 2 6" xfId="37022" xr:uid="{61FABF71-363A-466E-AFB5-4EAACE060D40}"/>
    <cellStyle name="Input 4 4 30 3" xfId="37023" xr:uid="{9BECA753-5051-4C2C-BD93-BDFB586388C5}"/>
    <cellStyle name="Input 4 4 30 3 2" xfId="37024" xr:uid="{D0D8F9DC-A48C-4590-936D-7F78C0312D29}"/>
    <cellStyle name="Input 4 4 30 3 3" xfId="37025" xr:uid="{7252AFAE-FA68-4712-9671-035B43CEB7ED}"/>
    <cellStyle name="Input 4 4 30 4" xfId="37026" xr:uid="{DAAED915-1953-44C6-8938-EF18E3774A33}"/>
    <cellStyle name="Input 4 4 30 4 2" xfId="37027" xr:uid="{26FB61F3-BB0B-4D86-953D-1EF0F6E6BD9A}"/>
    <cellStyle name="Input 4 4 30 4 3" xfId="37028" xr:uid="{2F298CC2-F97A-474D-B87D-A27D7AF2F852}"/>
    <cellStyle name="Input 4 4 30 5" xfId="37029" xr:uid="{2A356737-687E-4737-ADF2-F4D2908AE5F5}"/>
    <cellStyle name="Input 4 4 30 5 2" xfId="37030" xr:uid="{5175E894-3809-4154-91D4-D473EA534365}"/>
    <cellStyle name="Input 4 4 30 5 3" xfId="37031" xr:uid="{A8AB7EA7-C057-4FF7-AB45-85FED673835E}"/>
    <cellStyle name="Input 4 4 30 6" xfId="37032" xr:uid="{8EB80C31-126B-4A12-91A3-33C1CE714FC9}"/>
    <cellStyle name="Input 4 4 30 6 2" xfId="37033" xr:uid="{9AE01E9C-FFA1-4BDF-95D9-F1061AB6AE58}"/>
    <cellStyle name="Input 4 4 30 6 3" xfId="37034" xr:uid="{E4F450D2-502C-42B8-90BA-43AB06E1F3BF}"/>
    <cellStyle name="Input 4 4 30 7" xfId="37035" xr:uid="{2AB5B00B-1451-42F3-92F9-01ECD402B062}"/>
    <cellStyle name="Input 4 4 30 8" xfId="37036" xr:uid="{A9CC99E3-C0C6-4EFA-A67A-124B5E54E759}"/>
    <cellStyle name="Input 4 4 31" xfId="37037" xr:uid="{CD7548D0-A22A-4F79-ADBC-6D7B866CF566}"/>
    <cellStyle name="Input 4 4 31 2" xfId="37038" xr:uid="{772954E0-8F3A-4426-BF2D-582A01564975}"/>
    <cellStyle name="Input 4 4 31 2 2" xfId="37039" xr:uid="{5408D5A2-2DC6-4C59-83BA-437D5B279458}"/>
    <cellStyle name="Input 4 4 31 2 3" xfId="37040" xr:uid="{5F730519-D382-4D14-9C5B-54E41D693207}"/>
    <cellStyle name="Input 4 4 31 2 4" xfId="37041" xr:uid="{943510FA-25A7-43DD-9D4C-9CBBBAF22552}"/>
    <cellStyle name="Input 4 4 31 2 5" xfId="37042" xr:uid="{E5C29D19-4A7C-4D25-B401-A5F3F163CFC9}"/>
    <cellStyle name="Input 4 4 31 2 6" xfId="37043" xr:uid="{8FF9CD23-0106-4C25-A0BE-574202F25D1E}"/>
    <cellStyle name="Input 4 4 31 3" xfId="37044" xr:uid="{A0CA8640-4B41-4B19-8FDB-01DEE745A11B}"/>
    <cellStyle name="Input 4 4 31 3 2" xfId="37045" xr:uid="{B9989A92-9634-4D92-80FB-B63B163F4BB2}"/>
    <cellStyle name="Input 4 4 31 3 3" xfId="37046" xr:uid="{F3AEADCE-586D-40A0-B8D8-4415925B3403}"/>
    <cellStyle name="Input 4 4 31 4" xfId="37047" xr:uid="{4D09C76E-33F7-4562-8765-81CB9E9B71F1}"/>
    <cellStyle name="Input 4 4 31 4 2" xfId="37048" xr:uid="{04B819EC-7547-4A0D-BE4C-C245E0D4A741}"/>
    <cellStyle name="Input 4 4 31 4 3" xfId="37049" xr:uid="{0935D837-F461-42E2-B730-2CC9CBAB7505}"/>
    <cellStyle name="Input 4 4 31 5" xfId="37050" xr:uid="{3C4A764F-1ABA-4696-A77D-D9114D7C1ADC}"/>
    <cellStyle name="Input 4 4 31 5 2" xfId="37051" xr:uid="{635D769A-73FD-4F0E-A236-CF7132EB1222}"/>
    <cellStyle name="Input 4 4 31 5 3" xfId="37052" xr:uid="{CFAE0BE0-1BD7-456A-BF0C-832DBC32087F}"/>
    <cellStyle name="Input 4 4 31 6" xfId="37053" xr:uid="{3EECBCE7-90C8-4765-B24F-CE90974BC9C4}"/>
    <cellStyle name="Input 4 4 31 6 2" xfId="37054" xr:uid="{0C14E008-F78E-441C-BFA4-78E53BAFFF34}"/>
    <cellStyle name="Input 4 4 31 6 3" xfId="37055" xr:uid="{E5786786-5169-4AF9-A929-A99A3837193C}"/>
    <cellStyle name="Input 4 4 31 7" xfId="37056" xr:uid="{D2087FA7-B6B8-46A5-8B16-A25CD15FBDD2}"/>
    <cellStyle name="Input 4 4 31 8" xfId="37057" xr:uid="{0A2D50A5-E61B-48C2-98B2-573E1889530B}"/>
    <cellStyle name="Input 4 4 32" xfId="37058" xr:uid="{5DC2A17A-64AF-44D9-9EFE-0723B0365BD2}"/>
    <cellStyle name="Input 4 4 32 2" xfId="37059" xr:uid="{73A28872-BD02-4CBC-952F-800C3A98CFA0}"/>
    <cellStyle name="Input 4 4 32 2 2" xfId="37060" xr:uid="{EE7D161C-02CD-4136-A5AD-21873F29BD0F}"/>
    <cellStyle name="Input 4 4 32 2 3" xfId="37061" xr:uid="{D9B07E9C-E720-425E-8C68-167A257A17D3}"/>
    <cellStyle name="Input 4 4 32 2 4" xfId="37062" xr:uid="{A3BD4313-0DF1-4CA1-A998-C107B9F9CE56}"/>
    <cellStyle name="Input 4 4 32 2 5" xfId="37063" xr:uid="{B52DF1DA-2148-4DFC-949B-839C46DFAD06}"/>
    <cellStyle name="Input 4 4 32 2 6" xfId="37064" xr:uid="{688AC9FB-02FA-44B3-88A1-0B516B97D3BE}"/>
    <cellStyle name="Input 4 4 32 3" xfId="37065" xr:uid="{B41C4820-D713-4EB4-9712-1E0C1F395E83}"/>
    <cellStyle name="Input 4 4 32 3 2" xfId="37066" xr:uid="{D7166012-593C-41A3-B3F6-878988DAA9EA}"/>
    <cellStyle name="Input 4 4 32 3 3" xfId="37067" xr:uid="{9CF6F16E-0129-4330-AF1A-B88868B57E56}"/>
    <cellStyle name="Input 4 4 32 4" xfId="37068" xr:uid="{E6E297E2-87AF-43A4-BF3D-6758D146476B}"/>
    <cellStyle name="Input 4 4 32 4 2" xfId="37069" xr:uid="{C09457F5-0DB2-4C73-B215-AD86F1717067}"/>
    <cellStyle name="Input 4 4 32 4 3" xfId="37070" xr:uid="{96608517-AB0D-41AA-B59B-3DE5D9106E65}"/>
    <cellStyle name="Input 4 4 32 5" xfId="37071" xr:uid="{46EA301C-6EA3-4168-BDA9-46B2DE2BA264}"/>
    <cellStyle name="Input 4 4 32 5 2" xfId="37072" xr:uid="{C12A557F-2EDC-473E-A100-AA4660792996}"/>
    <cellStyle name="Input 4 4 32 5 3" xfId="37073" xr:uid="{05B1FE7C-A006-48B2-8924-3C5A036EF19E}"/>
    <cellStyle name="Input 4 4 32 6" xfId="37074" xr:uid="{6C21F52A-5FA7-4D1E-8C2D-A79EEAF4AB6F}"/>
    <cellStyle name="Input 4 4 32 6 2" xfId="37075" xr:uid="{EE03806D-EB7B-4584-9549-1BACCBE75F48}"/>
    <cellStyle name="Input 4 4 32 6 3" xfId="37076" xr:uid="{6CA56FF7-5B44-41FD-AEF0-E33A070242B1}"/>
    <cellStyle name="Input 4 4 32 7" xfId="37077" xr:uid="{8F012D3F-D974-4977-82E4-EA431BD71DED}"/>
    <cellStyle name="Input 4 4 32 8" xfId="37078" xr:uid="{8DFC0522-4DF0-45E5-93E1-8FE12B3E0350}"/>
    <cellStyle name="Input 4 4 33" xfId="37079" xr:uid="{A76852C0-680E-4EB5-90DD-C9E082962908}"/>
    <cellStyle name="Input 4 4 33 2" xfId="37080" xr:uid="{1A49110D-9F92-48FD-B270-268C7F4CED73}"/>
    <cellStyle name="Input 4 4 33 2 2" xfId="37081" xr:uid="{CABAF8D2-1681-47D2-8279-BB60EBA30860}"/>
    <cellStyle name="Input 4 4 33 2 3" xfId="37082" xr:uid="{272DD3C0-976B-4F1E-A5BE-D779EA8346C6}"/>
    <cellStyle name="Input 4 4 33 2 4" xfId="37083" xr:uid="{E85DEF37-E364-476B-8443-C35C1D25AE98}"/>
    <cellStyle name="Input 4 4 33 2 5" xfId="37084" xr:uid="{F6CA6A6E-EACB-4141-A49D-E5BE822FFC45}"/>
    <cellStyle name="Input 4 4 33 2 6" xfId="37085" xr:uid="{A268DC54-4966-42AD-9066-A75E53061567}"/>
    <cellStyle name="Input 4 4 33 3" xfId="37086" xr:uid="{F0125E83-AF7A-4F97-BB29-05AD35A6C5D4}"/>
    <cellStyle name="Input 4 4 33 3 2" xfId="37087" xr:uid="{58E5B072-5648-45E6-B770-A9513FD57651}"/>
    <cellStyle name="Input 4 4 33 3 3" xfId="37088" xr:uid="{4C795C56-6528-47FC-8829-DA1EE18C0A45}"/>
    <cellStyle name="Input 4 4 33 4" xfId="37089" xr:uid="{012464B8-8C5B-4F94-AA71-D5636431E2DE}"/>
    <cellStyle name="Input 4 4 33 4 2" xfId="37090" xr:uid="{3DC22675-08F6-4486-B06C-0CEF955B1A35}"/>
    <cellStyle name="Input 4 4 33 4 3" xfId="37091" xr:uid="{B3803C10-D457-496E-9416-73A6E68430BD}"/>
    <cellStyle name="Input 4 4 33 5" xfId="37092" xr:uid="{CACC231E-C352-426C-A552-EFA1453D3CC1}"/>
    <cellStyle name="Input 4 4 33 5 2" xfId="37093" xr:uid="{A2F59B76-8BE9-43BD-B572-BF1676017468}"/>
    <cellStyle name="Input 4 4 33 5 3" xfId="37094" xr:uid="{7FACDD14-2CE3-4A90-A71D-7B597F7591C4}"/>
    <cellStyle name="Input 4 4 33 6" xfId="37095" xr:uid="{C8E5ADAA-90BB-4903-BA50-D5FBAF7F9348}"/>
    <cellStyle name="Input 4 4 33 6 2" xfId="37096" xr:uid="{BA18C63B-9892-4D35-B7DE-8CDB64426802}"/>
    <cellStyle name="Input 4 4 33 6 3" xfId="37097" xr:uid="{924EA51F-6CF6-406F-BCE9-05E696D40E61}"/>
    <cellStyle name="Input 4 4 33 7" xfId="37098" xr:uid="{5E30838F-06D8-421C-8F6B-1C75853A13C3}"/>
    <cellStyle name="Input 4 4 33 8" xfId="37099" xr:uid="{39F01CE0-CF48-4A98-821D-5AB4261E20F3}"/>
    <cellStyle name="Input 4 4 34" xfId="37100" xr:uid="{E5934F41-A2DF-4C56-80C6-85444B82F6B3}"/>
    <cellStyle name="Input 4 4 34 2" xfId="37101" xr:uid="{EBD25115-2B7E-4E2C-BD40-0BF2F1C885B1}"/>
    <cellStyle name="Input 4 4 34 2 2" xfId="37102" xr:uid="{1D2C99EE-1F27-4EEA-9376-028C8E3817AD}"/>
    <cellStyle name="Input 4 4 34 2 3" xfId="37103" xr:uid="{7D394A5E-2256-4CB6-A3DA-FBD00E4D5A17}"/>
    <cellStyle name="Input 4 4 34 2 4" xfId="37104" xr:uid="{49390B85-AA36-4D99-9539-0791F2C05E07}"/>
    <cellStyle name="Input 4 4 34 2 5" xfId="37105" xr:uid="{706A3D1C-672F-4917-8BA4-69D48CDBB627}"/>
    <cellStyle name="Input 4 4 34 2 6" xfId="37106" xr:uid="{40A9335C-373F-45CB-B695-8E0EC46C49AE}"/>
    <cellStyle name="Input 4 4 34 3" xfId="37107" xr:uid="{244ABA23-C9B5-46CD-AD39-ADC18C26A9EB}"/>
    <cellStyle name="Input 4 4 34 3 2" xfId="37108" xr:uid="{F8CA888A-88FB-4F81-8C10-EC3798167DBC}"/>
    <cellStyle name="Input 4 4 34 3 3" xfId="37109" xr:uid="{6F3D7210-923E-453C-8089-A778118ED161}"/>
    <cellStyle name="Input 4 4 34 4" xfId="37110" xr:uid="{106D193B-CEC7-4DAB-964A-52E9DF8C8579}"/>
    <cellStyle name="Input 4 4 34 4 2" xfId="37111" xr:uid="{CF296987-DFCE-4B39-94F6-492A2FDD9474}"/>
    <cellStyle name="Input 4 4 34 4 3" xfId="37112" xr:uid="{47ADC9DD-CD54-4004-9CC5-F8F807108375}"/>
    <cellStyle name="Input 4 4 34 5" xfId="37113" xr:uid="{0C26AF1B-4252-43DB-A25C-6DE13B26A8C0}"/>
    <cellStyle name="Input 4 4 34 5 2" xfId="37114" xr:uid="{8CFEB89A-56C5-41A0-8DAE-2E99891EC416}"/>
    <cellStyle name="Input 4 4 34 5 3" xfId="37115" xr:uid="{A0F0C253-F5AC-4AC0-8D4D-AD1B8F068E84}"/>
    <cellStyle name="Input 4 4 34 6" xfId="37116" xr:uid="{28A4944F-A211-4663-B070-36BDAF76CBBC}"/>
    <cellStyle name="Input 4 4 34 6 2" xfId="37117" xr:uid="{D1479D35-574E-4451-AFBF-70CDB886EF21}"/>
    <cellStyle name="Input 4 4 34 6 3" xfId="37118" xr:uid="{19F47302-B219-4C6A-9E2A-C860C645F76F}"/>
    <cellStyle name="Input 4 4 34 7" xfId="37119" xr:uid="{D3B8B5C0-6C56-4779-B37B-E23AF0905979}"/>
    <cellStyle name="Input 4 4 34 8" xfId="37120" xr:uid="{6749B270-68F7-4F12-A28B-AC6126FE4776}"/>
    <cellStyle name="Input 4 4 35" xfId="37121" xr:uid="{4618D152-BB1F-4487-8202-7640CC7AECF6}"/>
    <cellStyle name="Input 4 4 35 2" xfId="37122" xr:uid="{0ACE7660-B78A-4693-BA71-E997EB240625}"/>
    <cellStyle name="Input 4 4 35 3" xfId="37123" xr:uid="{6125F46D-6B1A-4AD6-A462-54B4D2FFE933}"/>
    <cellStyle name="Input 4 4 35 4" xfId="37124" xr:uid="{914DC069-7A7C-454C-A5EC-D2A3DB32D511}"/>
    <cellStyle name="Input 4 4 35 5" xfId="37125" xr:uid="{CFD6B761-A611-43A1-85EB-B9BBF876166D}"/>
    <cellStyle name="Input 4 4 35 6" xfId="37126" xr:uid="{75F88E3A-3CB1-4355-B67F-76C0E4D58346}"/>
    <cellStyle name="Input 4 4 36" xfId="37127" xr:uid="{04A656F6-0382-4963-A518-BDEA38D03998}"/>
    <cellStyle name="Input 4 4 36 2" xfId="37128" xr:uid="{D4833ECD-C0B5-4E25-8DB5-74C3B8EF33C7}"/>
    <cellStyle name="Input 4 4 36 3" xfId="37129" xr:uid="{944F29F2-1438-431F-B5FE-5F0D38B6AB5C}"/>
    <cellStyle name="Input 4 4 37" xfId="37130" xr:uid="{49CC772A-8B7C-41E3-BCCC-74E40C4D7532}"/>
    <cellStyle name="Input 4 4 37 2" xfId="37131" xr:uid="{AC5CD0DF-70B3-4278-B24F-4A3C22897263}"/>
    <cellStyle name="Input 4 4 37 3" xfId="37132" xr:uid="{21381298-CD72-49B7-96D4-B1C9A59A9069}"/>
    <cellStyle name="Input 4 4 38" xfId="37133" xr:uid="{F5CAF62D-80B2-4B11-B9F7-01C7408495A3}"/>
    <cellStyle name="Input 4 4 38 2" xfId="37134" xr:uid="{21974767-5A66-45E8-BA45-2E64876C7D11}"/>
    <cellStyle name="Input 4 4 38 3" xfId="37135" xr:uid="{C4C4C818-8974-4818-BDC0-ECF41D8156FF}"/>
    <cellStyle name="Input 4 4 39" xfId="37136" xr:uid="{04E80B03-63A0-4135-BE21-69C9D1C6CE78}"/>
    <cellStyle name="Input 4 4 39 2" xfId="37137" xr:uid="{05DAB7E6-FE5A-494F-85B4-BCB2B0746516}"/>
    <cellStyle name="Input 4 4 39 3" xfId="37138" xr:uid="{91481839-F00B-4931-AE55-BB34EA48869B}"/>
    <cellStyle name="Input 4 4 4" xfId="37139" xr:uid="{CEF8169C-EF66-4CF4-8C00-37A60A8C681F}"/>
    <cellStyle name="Input 4 4 4 2" xfId="37140" xr:uid="{6D44333D-B17E-4E3A-B90B-91976C77B2EC}"/>
    <cellStyle name="Input 4 4 4 2 2" xfId="37141" xr:uid="{262D283E-079D-4B78-991E-E29E1120DD20}"/>
    <cellStyle name="Input 4 4 4 2 3" xfId="37142" xr:uid="{F7AD1D07-998A-4B35-B00D-039F8CB18199}"/>
    <cellStyle name="Input 4 4 4 2 4" xfId="37143" xr:uid="{63C4145F-5C0F-48D0-9A06-1687AA18E0E2}"/>
    <cellStyle name="Input 4 4 4 2 5" xfId="37144" xr:uid="{58BED984-7974-40B1-A580-EE4810D569E8}"/>
    <cellStyle name="Input 4 4 4 2 6" xfId="37145" xr:uid="{C732649D-8EC0-47F0-82CF-2413859B6A0A}"/>
    <cellStyle name="Input 4 4 4 3" xfId="37146" xr:uid="{4FD4C1BA-A5B4-4917-9E80-053A0CDC759E}"/>
    <cellStyle name="Input 4 4 4 3 2" xfId="37147" xr:uid="{1A2CB571-C3C2-4784-913F-BA15F8E4D9E8}"/>
    <cellStyle name="Input 4 4 4 3 3" xfId="37148" xr:uid="{78F6970F-02D7-490F-B69F-EBD7CB2C571C}"/>
    <cellStyle name="Input 4 4 4 4" xfId="37149" xr:uid="{BBF7B6AF-C570-4BD5-BFF8-16B9DF29F26E}"/>
    <cellStyle name="Input 4 4 4 4 2" xfId="37150" xr:uid="{D2410D19-EACA-4B68-A1D1-A111CB710569}"/>
    <cellStyle name="Input 4 4 4 4 3" xfId="37151" xr:uid="{3340C996-A0D2-4995-B9E4-5D56CE10DE19}"/>
    <cellStyle name="Input 4 4 4 5" xfId="37152" xr:uid="{7F6351F1-6569-4D8A-8673-7F41BF4D4085}"/>
    <cellStyle name="Input 4 4 4 5 2" xfId="37153" xr:uid="{2F8755FD-8C1A-4A0E-90C0-4D528F0C08D3}"/>
    <cellStyle name="Input 4 4 4 5 3" xfId="37154" xr:uid="{4D745AB0-59EA-415B-B98F-73D87BEE6263}"/>
    <cellStyle name="Input 4 4 4 6" xfId="37155" xr:uid="{5B7C3D79-A36B-47B6-825D-45189381FACA}"/>
    <cellStyle name="Input 4 4 4 6 2" xfId="37156" xr:uid="{BFC25A2F-B609-4135-A945-B514D48C6C1A}"/>
    <cellStyle name="Input 4 4 4 6 3" xfId="37157" xr:uid="{BE233702-EEF4-4CE9-8367-3166397539B9}"/>
    <cellStyle name="Input 4 4 4 7" xfId="37158" xr:uid="{DED821BF-C13F-4931-9BE3-1942B81416E6}"/>
    <cellStyle name="Input 4 4 4 8" xfId="37159" xr:uid="{AF7958B1-6E60-44ED-B700-40D525370848}"/>
    <cellStyle name="Input 4 4 40" xfId="37160" xr:uid="{2BDF93EB-B4A3-488D-9DC8-F49C837F2F62}"/>
    <cellStyle name="Input 4 4 41" xfId="37161" xr:uid="{3CFC0BC6-DBDE-4ED6-B7A3-110FA3555CFE}"/>
    <cellStyle name="Input 4 4 5" xfId="37162" xr:uid="{820B5695-9A61-4F6E-A2F2-8C9163392AF5}"/>
    <cellStyle name="Input 4 4 5 2" xfId="37163" xr:uid="{C72B2E35-1B4C-43A1-BF1B-C1A34BF72BA7}"/>
    <cellStyle name="Input 4 4 5 2 2" xfId="37164" xr:uid="{8258645D-0A2D-4240-B318-35CB17985568}"/>
    <cellStyle name="Input 4 4 5 2 3" xfId="37165" xr:uid="{9D0D90DA-CA0E-47C4-AB5E-8710901A1625}"/>
    <cellStyle name="Input 4 4 5 2 4" xfId="37166" xr:uid="{14900ABC-5B6D-41B9-992E-2481DA07D870}"/>
    <cellStyle name="Input 4 4 5 2 5" xfId="37167" xr:uid="{602FC66B-76FB-45B2-9B55-F18875631227}"/>
    <cellStyle name="Input 4 4 5 2 6" xfId="37168" xr:uid="{A0833E4F-F1FC-445C-BAAA-BEFFBC633852}"/>
    <cellStyle name="Input 4 4 5 3" xfId="37169" xr:uid="{D78444C1-AF5F-41D2-A6C9-C6E8C2DC8F3E}"/>
    <cellStyle name="Input 4 4 5 3 2" xfId="37170" xr:uid="{5183104D-E283-4062-935B-C391E9BF6FBA}"/>
    <cellStyle name="Input 4 4 5 3 3" xfId="37171" xr:uid="{4A9C5031-FD19-4638-802E-780341A4F9FD}"/>
    <cellStyle name="Input 4 4 5 4" xfId="37172" xr:uid="{EE74C7FE-EA14-4888-83DF-5CFB0A90C8AB}"/>
    <cellStyle name="Input 4 4 5 4 2" xfId="37173" xr:uid="{4B207E70-3FE8-42BD-9672-0B3CFB2DD2E0}"/>
    <cellStyle name="Input 4 4 5 4 3" xfId="37174" xr:uid="{CBC4F424-9511-40A3-A09F-402A080BB317}"/>
    <cellStyle name="Input 4 4 5 5" xfId="37175" xr:uid="{8BDB45D9-8A1C-4AAF-937B-FF9A0FF25833}"/>
    <cellStyle name="Input 4 4 5 5 2" xfId="37176" xr:uid="{82FBD25D-912A-4F11-B6B6-E3430452FA06}"/>
    <cellStyle name="Input 4 4 5 5 3" xfId="37177" xr:uid="{B5C3BD8C-831B-4328-A935-FC6ADC841E96}"/>
    <cellStyle name="Input 4 4 5 6" xfId="37178" xr:uid="{D366AEE3-EF5F-4E6C-8237-713E46142E62}"/>
    <cellStyle name="Input 4 4 5 6 2" xfId="37179" xr:uid="{D9919CB8-B18E-4AF6-B5A0-B67911FD61C9}"/>
    <cellStyle name="Input 4 4 5 6 3" xfId="37180" xr:uid="{3F08B919-FBCA-4FD1-AAF6-63BA59258BF2}"/>
    <cellStyle name="Input 4 4 5 7" xfId="37181" xr:uid="{9A436C26-1EBD-4659-9793-28DC5780C3AC}"/>
    <cellStyle name="Input 4 4 5 8" xfId="37182" xr:uid="{8AED48EE-2D6C-4BA0-ACC3-94687031ABE4}"/>
    <cellStyle name="Input 4 4 6" xfId="37183" xr:uid="{A6BF4790-4ED0-4CB4-9500-8145FAB5A15B}"/>
    <cellStyle name="Input 4 4 6 2" xfId="37184" xr:uid="{229A3F2E-C4B4-4C35-827F-19324DE19C30}"/>
    <cellStyle name="Input 4 4 6 2 2" xfId="37185" xr:uid="{E0C5654D-7304-42D5-A2CF-1F0F3387A225}"/>
    <cellStyle name="Input 4 4 6 2 3" xfId="37186" xr:uid="{3CFF9951-C953-474A-87E1-360A765BE5AE}"/>
    <cellStyle name="Input 4 4 6 2 4" xfId="37187" xr:uid="{27F39ECB-E7D8-472A-BCF9-C1E3E668B362}"/>
    <cellStyle name="Input 4 4 6 2 5" xfId="37188" xr:uid="{D9ACA37B-E868-4F5B-BEF0-CCCCFB7341D4}"/>
    <cellStyle name="Input 4 4 6 2 6" xfId="37189" xr:uid="{F565C7CD-EEAE-4DB1-98D7-1BBB55E733D4}"/>
    <cellStyle name="Input 4 4 6 3" xfId="37190" xr:uid="{E748CE18-9F40-451B-8C5C-A582B6060DBA}"/>
    <cellStyle name="Input 4 4 6 3 2" xfId="37191" xr:uid="{68D76FB2-12A1-4358-8B8F-7356D1595F86}"/>
    <cellStyle name="Input 4 4 6 3 3" xfId="37192" xr:uid="{B7BBA520-F039-4EDE-B730-8A3C400406D4}"/>
    <cellStyle name="Input 4 4 6 4" xfId="37193" xr:uid="{E3F9F452-5FCA-4911-AD3D-5B293E6A3CBA}"/>
    <cellStyle name="Input 4 4 6 4 2" xfId="37194" xr:uid="{9BFCBC87-3C17-4AB7-A1A4-552EBCFA83EF}"/>
    <cellStyle name="Input 4 4 6 4 3" xfId="37195" xr:uid="{7C14509C-55E7-46B9-B707-D8358C045E94}"/>
    <cellStyle name="Input 4 4 6 5" xfId="37196" xr:uid="{A1ED7831-5FD4-4636-A912-01A627EFAB77}"/>
    <cellStyle name="Input 4 4 6 5 2" xfId="37197" xr:uid="{DAA54550-A6FD-436A-B447-041FE19DE774}"/>
    <cellStyle name="Input 4 4 6 5 3" xfId="37198" xr:uid="{3F6B9423-D581-4C37-A2BA-ABAA6D6F680E}"/>
    <cellStyle name="Input 4 4 6 6" xfId="37199" xr:uid="{237B4829-E1BC-4121-AF9D-83D5C4DCF852}"/>
    <cellStyle name="Input 4 4 6 6 2" xfId="37200" xr:uid="{2944F7EE-52C3-48DC-B1A8-9E76679C5DAE}"/>
    <cellStyle name="Input 4 4 6 6 3" xfId="37201" xr:uid="{BA66A077-AEF5-4EA7-81F1-71BC58C1B2DC}"/>
    <cellStyle name="Input 4 4 6 7" xfId="37202" xr:uid="{30041046-B6C7-4570-ADA0-629454B9CB4E}"/>
    <cellStyle name="Input 4 4 6 8" xfId="37203" xr:uid="{BA0CAFA6-49A3-45BE-9980-924AEB179422}"/>
    <cellStyle name="Input 4 4 7" xfId="37204" xr:uid="{F73ABE9C-8B45-4B1F-92AA-725A42ABD2A7}"/>
    <cellStyle name="Input 4 4 7 2" xfId="37205" xr:uid="{CBA7D6D9-3056-4124-BB16-1B538766CF21}"/>
    <cellStyle name="Input 4 4 7 2 2" xfId="37206" xr:uid="{91F27B8D-24F5-4CD2-A0C4-BCC0F5FD12FE}"/>
    <cellStyle name="Input 4 4 7 2 3" xfId="37207" xr:uid="{C932FD56-3498-4D4B-A9F9-4D29DDF17D7F}"/>
    <cellStyle name="Input 4 4 7 2 4" xfId="37208" xr:uid="{5227266A-C388-4739-9522-71C762C79F39}"/>
    <cellStyle name="Input 4 4 7 2 5" xfId="37209" xr:uid="{D3DCAC38-3726-4D09-961C-13945650B407}"/>
    <cellStyle name="Input 4 4 7 2 6" xfId="37210" xr:uid="{697FC7E5-7B55-4C91-A561-877C991244D7}"/>
    <cellStyle name="Input 4 4 7 3" xfId="37211" xr:uid="{44310E44-10B8-4C54-AEDC-FD23C78A37E5}"/>
    <cellStyle name="Input 4 4 7 3 2" xfId="37212" xr:uid="{4576E84A-B0B4-4D00-9AFC-CA0C4D5D180B}"/>
    <cellStyle name="Input 4 4 7 3 3" xfId="37213" xr:uid="{5EBDC5A1-4452-445B-B75F-99B94677015D}"/>
    <cellStyle name="Input 4 4 7 4" xfId="37214" xr:uid="{850CCBAD-B6F8-438B-9FCC-4718980996AB}"/>
    <cellStyle name="Input 4 4 7 4 2" xfId="37215" xr:uid="{6882DD34-F363-4A90-A07F-96D3E2DA1AEC}"/>
    <cellStyle name="Input 4 4 7 4 3" xfId="37216" xr:uid="{5AD19977-B606-4556-9C03-0FDAB198F62A}"/>
    <cellStyle name="Input 4 4 7 5" xfId="37217" xr:uid="{4D7559D4-669A-45EB-BD67-A5418DE38771}"/>
    <cellStyle name="Input 4 4 7 5 2" xfId="37218" xr:uid="{71EF64A7-45A6-4642-A22D-1D8FDB35A53B}"/>
    <cellStyle name="Input 4 4 7 5 3" xfId="37219" xr:uid="{9290961C-716F-4C41-B1EA-FF24B4CA5C29}"/>
    <cellStyle name="Input 4 4 7 6" xfId="37220" xr:uid="{ADF06B21-91A5-4FC5-93DF-229A7D6B5173}"/>
    <cellStyle name="Input 4 4 7 6 2" xfId="37221" xr:uid="{1AD9F277-5A1E-4728-837C-D0F494FB5FEF}"/>
    <cellStyle name="Input 4 4 7 6 3" xfId="37222" xr:uid="{0EAAD16C-8160-4F42-9ECF-A9F3496008FC}"/>
    <cellStyle name="Input 4 4 7 7" xfId="37223" xr:uid="{4369C9A5-E743-4BC8-87CF-EE385F2D808C}"/>
    <cellStyle name="Input 4 4 7 8" xfId="37224" xr:uid="{EF43863C-46B3-4AE1-A9A7-3EE5D993AFA4}"/>
    <cellStyle name="Input 4 4 8" xfId="37225" xr:uid="{94DB31EA-D6C3-4266-9E9E-C6E8C9D845DD}"/>
    <cellStyle name="Input 4 4 8 2" xfId="37226" xr:uid="{40B33BD7-1196-42F5-908A-61E83BE1C7BA}"/>
    <cellStyle name="Input 4 4 8 2 2" xfId="37227" xr:uid="{6866A1B7-58E1-47D0-A7FB-788B3662D863}"/>
    <cellStyle name="Input 4 4 8 2 3" xfId="37228" xr:uid="{255421D3-A7D2-4A2B-B0ED-359672F00628}"/>
    <cellStyle name="Input 4 4 8 2 4" xfId="37229" xr:uid="{D784AE5A-80D2-4DCD-82C1-CF51DBC85A34}"/>
    <cellStyle name="Input 4 4 8 2 5" xfId="37230" xr:uid="{CCBB1603-F89D-4E66-9FA8-BBD0215ACC06}"/>
    <cellStyle name="Input 4 4 8 2 6" xfId="37231" xr:uid="{7A00003E-F11E-4E2D-AD35-EF9E094081E7}"/>
    <cellStyle name="Input 4 4 8 3" xfId="37232" xr:uid="{EAAE12C7-52E5-4647-871B-E0E01C747E1E}"/>
    <cellStyle name="Input 4 4 8 3 2" xfId="37233" xr:uid="{E5C10A7B-6569-4B66-992A-DC9B3D949132}"/>
    <cellStyle name="Input 4 4 8 3 3" xfId="37234" xr:uid="{CD701737-E02E-48FD-9976-E2FF7DF40028}"/>
    <cellStyle name="Input 4 4 8 4" xfId="37235" xr:uid="{6EB52D19-88D6-40DE-8B14-76E8BA8A0DEF}"/>
    <cellStyle name="Input 4 4 8 4 2" xfId="37236" xr:uid="{AEFB5911-EB6B-45E0-B48A-0A7618B41F47}"/>
    <cellStyle name="Input 4 4 8 4 3" xfId="37237" xr:uid="{F6A16C8C-3CE7-41CC-B0D0-E291CE8319C3}"/>
    <cellStyle name="Input 4 4 8 5" xfId="37238" xr:uid="{68FCDD54-ED78-4ADE-9725-ACF859FB4B3F}"/>
    <cellStyle name="Input 4 4 8 5 2" xfId="37239" xr:uid="{54DA0AC1-C4BA-4028-B980-1A1D0E697B99}"/>
    <cellStyle name="Input 4 4 8 5 3" xfId="37240" xr:uid="{8B52CD9C-D8D4-4ECF-B617-2E9DD5B6229F}"/>
    <cellStyle name="Input 4 4 8 6" xfId="37241" xr:uid="{5409F1D4-DFED-46EF-A871-0A7C9CDF7188}"/>
    <cellStyle name="Input 4 4 8 6 2" xfId="37242" xr:uid="{4B61E83F-526E-4086-BE50-77B61F7CBA68}"/>
    <cellStyle name="Input 4 4 8 6 3" xfId="37243" xr:uid="{AF56039A-ECE1-47F2-98DE-5290450EB364}"/>
    <cellStyle name="Input 4 4 8 7" xfId="37244" xr:uid="{CEA4A450-5D45-4582-B506-E999077CFB4A}"/>
    <cellStyle name="Input 4 4 8 8" xfId="37245" xr:uid="{4AB76CEC-A068-4469-9EB2-E146EBF1D3C4}"/>
    <cellStyle name="Input 4 4 9" xfId="37246" xr:uid="{6A3CC3A2-DFA0-4835-9DBA-74AA58945D15}"/>
    <cellStyle name="Input 4 4 9 2" xfId="37247" xr:uid="{61FFDCBB-8913-4518-B328-0692E95A7E6C}"/>
    <cellStyle name="Input 4 4 9 2 2" xfId="37248" xr:uid="{7CF538BD-CD41-4CCD-9F76-E7F432B14E5F}"/>
    <cellStyle name="Input 4 4 9 2 3" xfId="37249" xr:uid="{76A74AF9-7ED3-441D-B973-02BCD45755D4}"/>
    <cellStyle name="Input 4 4 9 2 4" xfId="37250" xr:uid="{CB2BB720-5DC7-4EF4-8C12-27C0887636E7}"/>
    <cellStyle name="Input 4 4 9 2 5" xfId="37251" xr:uid="{017FA44F-50C4-4EE6-BEE6-59C80CDB1BF6}"/>
    <cellStyle name="Input 4 4 9 2 6" xfId="37252" xr:uid="{BBF3C34D-BA67-4F49-9D9E-80983A8ACB19}"/>
    <cellStyle name="Input 4 4 9 3" xfId="37253" xr:uid="{7149BB55-ADB9-4673-986B-9076B20AFDEA}"/>
    <cellStyle name="Input 4 4 9 3 2" xfId="37254" xr:uid="{DDB723EE-26E6-4BA2-A91A-A53FE3BC74DF}"/>
    <cellStyle name="Input 4 4 9 3 3" xfId="37255" xr:uid="{4B258995-7F16-4239-932D-A1A4F31FEB7E}"/>
    <cellStyle name="Input 4 4 9 4" xfId="37256" xr:uid="{E91157E7-99E9-4C9A-AF0C-D56B0D7873D1}"/>
    <cellStyle name="Input 4 4 9 4 2" xfId="37257" xr:uid="{369A9ACD-D73A-46B3-A248-97291EDDB478}"/>
    <cellStyle name="Input 4 4 9 4 3" xfId="37258" xr:uid="{46739E4B-A0E1-4035-BFA8-5E2C29806FC9}"/>
    <cellStyle name="Input 4 4 9 5" xfId="37259" xr:uid="{9FC812CF-8317-46D9-B387-2B626F824678}"/>
    <cellStyle name="Input 4 4 9 5 2" xfId="37260" xr:uid="{A6AD24D9-57B5-46CD-9188-053BA7E6331F}"/>
    <cellStyle name="Input 4 4 9 5 3" xfId="37261" xr:uid="{0A24CC5F-3720-495C-9EE9-0029089F0081}"/>
    <cellStyle name="Input 4 4 9 6" xfId="37262" xr:uid="{0B4AC63E-8653-41E2-9775-BB9F348009F0}"/>
    <cellStyle name="Input 4 4 9 6 2" xfId="37263" xr:uid="{F20DBFF1-4B44-4C29-8E87-C645DF493CE8}"/>
    <cellStyle name="Input 4 4 9 6 3" xfId="37264" xr:uid="{1F8A767E-2F11-4FB3-8F34-2D490419D825}"/>
    <cellStyle name="Input 4 4 9 7" xfId="37265" xr:uid="{452477D4-B49C-4090-9937-E2197BA3F25C}"/>
    <cellStyle name="Input 4 4 9 8" xfId="37266" xr:uid="{9B03CB22-317C-4C6E-B1F7-7D1A6C1E2680}"/>
    <cellStyle name="Input 4 40" xfId="37267" xr:uid="{9043DA8B-38A4-4EA3-A752-5559619CA23F}"/>
    <cellStyle name="Input 4 40 2" xfId="37268" xr:uid="{E1AE1ADC-273F-4699-8D89-41DC8BAE4773}"/>
    <cellStyle name="Input 4 40 3" xfId="37269" xr:uid="{57713E5D-3CFF-4C82-BEB2-FB141CB1152B}"/>
    <cellStyle name="Input 4 41" xfId="37270" xr:uid="{6F100DDD-5185-44AF-978B-167436C53686}"/>
    <cellStyle name="Input 4 5" xfId="37271" xr:uid="{703D418C-C17F-4225-80F6-9B1FD4F41BAD}"/>
    <cellStyle name="Input 4 5 10" xfId="37272" xr:uid="{6A59E31F-1850-4B0A-8E5D-4A4E076D5C34}"/>
    <cellStyle name="Input 4 5 10 2" xfId="37273" xr:uid="{AC5EBC35-CB2F-4412-B835-ADE2F95DBAC3}"/>
    <cellStyle name="Input 4 5 10 2 2" xfId="37274" xr:uid="{F4357001-B32B-4DCF-930D-D72E68F49BF4}"/>
    <cellStyle name="Input 4 5 10 2 3" xfId="37275" xr:uid="{BAF33932-70CA-4BF0-B32C-5DA1478709BD}"/>
    <cellStyle name="Input 4 5 10 2 4" xfId="37276" xr:uid="{593D6FF9-39BE-4D8E-BBE6-921D056C296D}"/>
    <cellStyle name="Input 4 5 10 2 5" xfId="37277" xr:uid="{60BA1EE4-FAD2-46EC-9838-FE90107237F5}"/>
    <cellStyle name="Input 4 5 10 2 6" xfId="37278" xr:uid="{B0D3A685-05A7-4FEE-BD73-35A47DAF6C0D}"/>
    <cellStyle name="Input 4 5 10 3" xfId="37279" xr:uid="{C9B9BC58-7B06-48DA-A0CC-077600CE1885}"/>
    <cellStyle name="Input 4 5 10 3 2" xfId="37280" xr:uid="{21172F91-9791-4EE0-92FF-2F0DCFEF3365}"/>
    <cellStyle name="Input 4 5 10 3 3" xfId="37281" xr:uid="{600D76EC-EB8A-4D5D-804F-7A165F06C205}"/>
    <cellStyle name="Input 4 5 10 4" xfId="37282" xr:uid="{284DCE09-0FB4-4499-AD34-8F44B1F4768D}"/>
    <cellStyle name="Input 4 5 10 4 2" xfId="37283" xr:uid="{309E233B-23D7-49E4-AF25-6B2BA0314A88}"/>
    <cellStyle name="Input 4 5 10 4 3" xfId="37284" xr:uid="{C158711F-9DC4-4BDF-A117-13E8FD83A001}"/>
    <cellStyle name="Input 4 5 10 5" xfId="37285" xr:uid="{89F9D83B-8625-42EF-84BA-F6D7FB6BAE2D}"/>
    <cellStyle name="Input 4 5 10 5 2" xfId="37286" xr:uid="{472D6FC2-85CC-44ED-9C9F-C74DE3CD75B4}"/>
    <cellStyle name="Input 4 5 10 5 3" xfId="37287" xr:uid="{8EB25461-8B20-44EB-ACDF-E0483B427E00}"/>
    <cellStyle name="Input 4 5 10 6" xfId="37288" xr:uid="{CB2C9F36-ACCA-4B7B-914B-2322223FD2E4}"/>
    <cellStyle name="Input 4 5 10 6 2" xfId="37289" xr:uid="{508970C5-B6E9-4B2E-9112-A79E20756B2B}"/>
    <cellStyle name="Input 4 5 10 6 3" xfId="37290" xr:uid="{B59968BD-6437-4E4A-A9DB-43E06FC788E8}"/>
    <cellStyle name="Input 4 5 10 7" xfId="37291" xr:uid="{A8CF1F3C-3D46-4D81-99F2-5196FCC51641}"/>
    <cellStyle name="Input 4 5 10 8" xfId="37292" xr:uid="{E4E8F3C7-89BE-4B12-93FA-39690BC72D02}"/>
    <cellStyle name="Input 4 5 11" xfId="37293" xr:uid="{DD390DBB-EB5A-44AC-9205-B9CC548D77B0}"/>
    <cellStyle name="Input 4 5 11 2" xfId="37294" xr:uid="{9126A9B8-F93B-4419-9647-1B66461B61DD}"/>
    <cellStyle name="Input 4 5 11 2 2" xfId="37295" xr:uid="{3AE2677E-D419-40F1-841E-9CF4E2DCDA9B}"/>
    <cellStyle name="Input 4 5 11 2 3" xfId="37296" xr:uid="{DCEFED03-A3F0-46D5-BCF3-A02ABB8E0988}"/>
    <cellStyle name="Input 4 5 11 2 4" xfId="37297" xr:uid="{535B31AD-129B-41AC-B033-4AF6373EFD86}"/>
    <cellStyle name="Input 4 5 11 2 5" xfId="37298" xr:uid="{8FF9A757-4445-4C67-B6DF-40F2A776BD35}"/>
    <cellStyle name="Input 4 5 11 2 6" xfId="37299" xr:uid="{E3052EDE-41E2-49D7-8A6D-1078FD48CEE0}"/>
    <cellStyle name="Input 4 5 11 3" xfId="37300" xr:uid="{8E701E31-C575-498E-9A39-50B6D26C6DE3}"/>
    <cellStyle name="Input 4 5 11 3 2" xfId="37301" xr:uid="{B1D557E2-9245-4AD4-97D7-8E86640063B7}"/>
    <cellStyle name="Input 4 5 11 3 3" xfId="37302" xr:uid="{D60D7576-906B-40D0-92E2-ABF3964964D0}"/>
    <cellStyle name="Input 4 5 11 4" xfId="37303" xr:uid="{92D2C9EA-42AD-40AA-98AC-7190A9454F5B}"/>
    <cellStyle name="Input 4 5 11 4 2" xfId="37304" xr:uid="{8EC4925C-C1A8-4FA1-8BD4-0AD2B826848B}"/>
    <cellStyle name="Input 4 5 11 4 3" xfId="37305" xr:uid="{3B71EC52-9C68-46DB-8FA2-8559D346BA39}"/>
    <cellStyle name="Input 4 5 11 5" xfId="37306" xr:uid="{989F45C2-60CE-4A81-BF97-A266D3E0362F}"/>
    <cellStyle name="Input 4 5 11 5 2" xfId="37307" xr:uid="{3F71E064-8ECD-4761-80AC-2BCD5C5F25E7}"/>
    <cellStyle name="Input 4 5 11 5 3" xfId="37308" xr:uid="{E6095230-A526-480E-8E81-067BB30E9C42}"/>
    <cellStyle name="Input 4 5 11 6" xfId="37309" xr:uid="{3D1BD352-B4AE-4E51-9E57-4625BFBE5CAF}"/>
    <cellStyle name="Input 4 5 11 6 2" xfId="37310" xr:uid="{800E319A-114E-4B23-A891-A5FDBA867365}"/>
    <cellStyle name="Input 4 5 11 6 3" xfId="37311" xr:uid="{A3994AC9-F617-4B97-8269-52FC12668994}"/>
    <cellStyle name="Input 4 5 11 7" xfId="37312" xr:uid="{6355B58B-7A4C-46C3-AFCA-5D031E31DA31}"/>
    <cellStyle name="Input 4 5 11 8" xfId="37313" xr:uid="{02FD0A4C-9F3F-43FE-B84B-570B17CB7DB2}"/>
    <cellStyle name="Input 4 5 12" xfId="37314" xr:uid="{22576BFF-CEE0-46A9-8486-39C39655D018}"/>
    <cellStyle name="Input 4 5 12 2" xfId="37315" xr:uid="{080D7E39-5631-4DCE-8048-512F6B04FC12}"/>
    <cellStyle name="Input 4 5 12 2 2" xfId="37316" xr:uid="{E7E4FC17-2E9A-436A-A2BC-1EE8580B3AE3}"/>
    <cellStyle name="Input 4 5 12 2 3" xfId="37317" xr:uid="{552267D2-F40C-4619-B93D-04633BBCE03B}"/>
    <cellStyle name="Input 4 5 12 2 4" xfId="37318" xr:uid="{C8B23BB1-3E0E-44B9-B6CA-B2732757DE19}"/>
    <cellStyle name="Input 4 5 12 2 5" xfId="37319" xr:uid="{E7FA0DD1-C870-4FB1-802B-8B6806025FF1}"/>
    <cellStyle name="Input 4 5 12 2 6" xfId="37320" xr:uid="{2BA0CA3A-2CDE-4377-AA30-326BBE5235D9}"/>
    <cellStyle name="Input 4 5 12 3" xfId="37321" xr:uid="{2E3D2A82-6EB0-40E6-A5AB-31409D9E4F7A}"/>
    <cellStyle name="Input 4 5 12 3 2" xfId="37322" xr:uid="{9371CF75-E58F-4CEF-8058-C3B8B203C804}"/>
    <cellStyle name="Input 4 5 12 3 3" xfId="37323" xr:uid="{6FEA8426-AF47-49B6-AA80-F26DEAB506E3}"/>
    <cellStyle name="Input 4 5 12 4" xfId="37324" xr:uid="{3022A7A6-F976-45E9-B745-8102D3FF53FF}"/>
    <cellStyle name="Input 4 5 12 4 2" xfId="37325" xr:uid="{F85ACC4F-6ABE-4249-A6B3-D3BA36C3A7A2}"/>
    <cellStyle name="Input 4 5 12 4 3" xfId="37326" xr:uid="{980D24CF-7755-4F59-88CA-538F8289E0C7}"/>
    <cellStyle name="Input 4 5 12 5" xfId="37327" xr:uid="{E64D3EC7-98F0-4AF7-BDB7-ABDC3071D183}"/>
    <cellStyle name="Input 4 5 12 5 2" xfId="37328" xr:uid="{7E310DDD-A655-49FA-A74B-99E52C5B33A3}"/>
    <cellStyle name="Input 4 5 12 5 3" xfId="37329" xr:uid="{84B4B7B7-6CD4-4232-9098-1F7A1843F1CE}"/>
    <cellStyle name="Input 4 5 12 6" xfId="37330" xr:uid="{159D37F7-6F6B-4A47-9651-6357DD90E48F}"/>
    <cellStyle name="Input 4 5 12 6 2" xfId="37331" xr:uid="{1C455F8A-AFBD-43C4-9C89-8394314AD769}"/>
    <cellStyle name="Input 4 5 12 6 3" xfId="37332" xr:uid="{36EB9CFC-B6B4-46C4-8EA8-3BC9FAB08655}"/>
    <cellStyle name="Input 4 5 12 7" xfId="37333" xr:uid="{D50D08D3-85E5-4D87-8B33-0325DE5C352B}"/>
    <cellStyle name="Input 4 5 12 8" xfId="37334" xr:uid="{B542BAD1-E657-4851-93CA-497DFCB3C173}"/>
    <cellStyle name="Input 4 5 13" xfId="37335" xr:uid="{02BF6BAC-DA4C-49A1-A1F4-0958FE31F588}"/>
    <cellStyle name="Input 4 5 13 2" xfId="37336" xr:uid="{5DCEB821-6682-499D-B7BC-D5942C3D5A48}"/>
    <cellStyle name="Input 4 5 13 2 2" xfId="37337" xr:uid="{9E1D7E18-3E03-40AB-8F87-87246F9F2E73}"/>
    <cellStyle name="Input 4 5 13 2 3" xfId="37338" xr:uid="{4334580B-70C1-46F7-B6D7-4E8912CF4F36}"/>
    <cellStyle name="Input 4 5 13 2 4" xfId="37339" xr:uid="{7D925FA5-6445-41D8-B51F-D4C834B86E74}"/>
    <cellStyle name="Input 4 5 13 2 5" xfId="37340" xr:uid="{F5163898-B088-47AC-9EE9-8BF7EA2FBAAD}"/>
    <cellStyle name="Input 4 5 13 2 6" xfId="37341" xr:uid="{21AE5193-9B3E-4FAC-B372-255375B97926}"/>
    <cellStyle name="Input 4 5 13 3" xfId="37342" xr:uid="{B97E6782-4776-4F7F-BF42-6AF203947678}"/>
    <cellStyle name="Input 4 5 13 3 2" xfId="37343" xr:uid="{6403D647-6A31-45D0-9113-989191C4BDD1}"/>
    <cellStyle name="Input 4 5 13 3 3" xfId="37344" xr:uid="{36E91387-1E12-4E2F-B245-AE2340A54A5F}"/>
    <cellStyle name="Input 4 5 13 4" xfId="37345" xr:uid="{588842F3-C241-4BD0-B941-A71DD5D50EE9}"/>
    <cellStyle name="Input 4 5 13 4 2" xfId="37346" xr:uid="{1E6018AD-1DD7-4F84-94A9-00C07F2F025F}"/>
    <cellStyle name="Input 4 5 13 4 3" xfId="37347" xr:uid="{9581D780-09A7-4028-852D-1BA6CB95F0F4}"/>
    <cellStyle name="Input 4 5 13 5" xfId="37348" xr:uid="{D25678AB-1AB2-4C4B-9729-95B52BE1CAA9}"/>
    <cellStyle name="Input 4 5 13 5 2" xfId="37349" xr:uid="{0D871B96-A740-4A3F-A9B2-3C81B09230C6}"/>
    <cellStyle name="Input 4 5 13 5 3" xfId="37350" xr:uid="{B9DA2754-1B44-4F43-BC77-997A2A9F7189}"/>
    <cellStyle name="Input 4 5 13 6" xfId="37351" xr:uid="{5E049DB7-0B3B-4E80-A485-64F624FF310D}"/>
    <cellStyle name="Input 4 5 13 6 2" xfId="37352" xr:uid="{BAE40B7B-79A0-4348-B91B-AC2E95744DBD}"/>
    <cellStyle name="Input 4 5 13 6 3" xfId="37353" xr:uid="{33C5E564-95C1-494F-934A-1EF27FFFFCEC}"/>
    <cellStyle name="Input 4 5 13 7" xfId="37354" xr:uid="{4961C6B1-3060-4DAD-A53F-12CE83A9C469}"/>
    <cellStyle name="Input 4 5 13 8" xfId="37355" xr:uid="{091B371E-F55D-4B96-BDBF-49283E0E4723}"/>
    <cellStyle name="Input 4 5 14" xfId="37356" xr:uid="{6D189604-79DE-40A4-B974-4301E68D14AF}"/>
    <cellStyle name="Input 4 5 14 2" xfId="37357" xr:uid="{D8581387-891F-4887-AC3C-A5EE392A832B}"/>
    <cellStyle name="Input 4 5 14 2 2" xfId="37358" xr:uid="{C5273DF1-39FD-4699-A227-4507350ADF21}"/>
    <cellStyle name="Input 4 5 14 2 3" xfId="37359" xr:uid="{E3887AE3-AEAD-4E65-9BA0-C09ADDB469B8}"/>
    <cellStyle name="Input 4 5 14 2 4" xfId="37360" xr:uid="{51377872-2ADA-4D68-8B9D-3D5180704C3F}"/>
    <cellStyle name="Input 4 5 14 2 5" xfId="37361" xr:uid="{D4E7AEC3-4651-4AF9-88A7-EF25FD3402C2}"/>
    <cellStyle name="Input 4 5 14 2 6" xfId="37362" xr:uid="{CFCE79BC-89FD-4A72-92F7-579B22B9AC0A}"/>
    <cellStyle name="Input 4 5 14 3" xfId="37363" xr:uid="{1F8344CA-23E4-45A3-8859-81296C90EB38}"/>
    <cellStyle name="Input 4 5 14 3 2" xfId="37364" xr:uid="{4F5FF7D0-ADF8-47A2-98D4-8F28522040AC}"/>
    <cellStyle name="Input 4 5 14 3 3" xfId="37365" xr:uid="{44FB277D-9627-4492-84FE-B16EB70EC869}"/>
    <cellStyle name="Input 4 5 14 4" xfId="37366" xr:uid="{A921D4D5-23F6-4A7F-AD31-FACDE1E451B7}"/>
    <cellStyle name="Input 4 5 14 4 2" xfId="37367" xr:uid="{2B8A5389-7886-4A72-B6FA-112DE13D948D}"/>
    <cellStyle name="Input 4 5 14 4 3" xfId="37368" xr:uid="{B3A3B5D9-A092-4779-94F1-FD0A2BDB9945}"/>
    <cellStyle name="Input 4 5 14 5" xfId="37369" xr:uid="{64FF3605-A90F-44DC-BEE6-838D8987D47D}"/>
    <cellStyle name="Input 4 5 14 5 2" xfId="37370" xr:uid="{3AC99D13-A26F-4891-870B-64EAF40C8123}"/>
    <cellStyle name="Input 4 5 14 5 3" xfId="37371" xr:uid="{4140EEFF-0F45-4429-9AA5-E2C066450FC9}"/>
    <cellStyle name="Input 4 5 14 6" xfId="37372" xr:uid="{850DC878-5FAE-46B1-A147-44E1459E81FD}"/>
    <cellStyle name="Input 4 5 14 6 2" xfId="37373" xr:uid="{5699D7E6-7319-4067-90DC-D07272F30364}"/>
    <cellStyle name="Input 4 5 14 6 3" xfId="37374" xr:uid="{8040E9F0-2B8E-4300-B1F7-62E2E6579856}"/>
    <cellStyle name="Input 4 5 14 7" xfId="37375" xr:uid="{B2E58336-3A92-4E29-8AAB-F666011D4319}"/>
    <cellStyle name="Input 4 5 14 8" xfId="37376" xr:uid="{98E0E1FE-1427-40B3-9ED8-9115CA259595}"/>
    <cellStyle name="Input 4 5 15" xfId="37377" xr:uid="{F3ABB25B-BDC6-45DE-A19D-A37BCD689FE4}"/>
    <cellStyle name="Input 4 5 15 2" xfId="37378" xr:uid="{5CDF8E68-AB0B-44D5-B15C-A2CDC41E61A3}"/>
    <cellStyle name="Input 4 5 15 2 2" xfId="37379" xr:uid="{63EF5A75-E4BB-48E3-A12E-6EA3B13218D5}"/>
    <cellStyle name="Input 4 5 15 2 3" xfId="37380" xr:uid="{DE1258F1-11D9-4415-B1E2-A0FFE497739C}"/>
    <cellStyle name="Input 4 5 15 2 4" xfId="37381" xr:uid="{3D97A7E2-AC76-489A-9FF5-E1C9ABCB7AD0}"/>
    <cellStyle name="Input 4 5 15 2 5" xfId="37382" xr:uid="{14DB5F64-ECCC-4E4E-BDB9-7413EDBD8844}"/>
    <cellStyle name="Input 4 5 15 2 6" xfId="37383" xr:uid="{20F31371-3836-4AD7-AC0A-CA85CCADF9C0}"/>
    <cellStyle name="Input 4 5 15 3" xfId="37384" xr:uid="{74269CE5-FBCB-4C5F-ADEF-A4D5B3B46647}"/>
    <cellStyle name="Input 4 5 15 3 2" xfId="37385" xr:uid="{2C2A42D3-F8E8-410C-A0A1-931933B042B4}"/>
    <cellStyle name="Input 4 5 15 3 3" xfId="37386" xr:uid="{40B1ED5D-5274-48C1-920E-7D26AFCA089A}"/>
    <cellStyle name="Input 4 5 15 4" xfId="37387" xr:uid="{FC446BBF-3807-46E5-8CB7-502BCB327B0A}"/>
    <cellStyle name="Input 4 5 15 4 2" xfId="37388" xr:uid="{8865A392-6A7B-462D-AEF8-CF6D94813105}"/>
    <cellStyle name="Input 4 5 15 4 3" xfId="37389" xr:uid="{5DD11187-C206-4F8A-B4BD-75B411EE9C38}"/>
    <cellStyle name="Input 4 5 15 5" xfId="37390" xr:uid="{5852469C-D076-46C0-8486-E5104A43DB67}"/>
    <cellStyle name="Input 4 5 15 5 2" xfId="37391" xr:uid="{102A64D3-59B4-437B-811B-D34F2AF541EA}"/>
    <cellStyle name="Input 4 5 15 5 3" xfId="37392" xr:uid="{CD8FDA1A-8B3B-4B91-8C44-135511486747}"/>
    <cellStyle name="Input 4 5 15 6" xfId="37393" xr:uid="{F9DD3664-CC75-422B-8A2E-41B2137F2B6C}"/>
    <cellStyle name="Input 4 5 15 6 2" xfId="37394" xr:uid="{3F965B0E-BA63-4C15-B05D-CB1ABC69991C}"/>
    <cellStyle name="Input 4 5 15 6 3" xfId="37395" xr:uid="{EE260034-8BFF-44AE-AB7D-2FD0E99AF656}"/>
    <cellStyle name="Input 4 5 15 7" xfId="37396" xr:uid="{E74579D9-45C5-426B-BC57-4872657D0E50}"/>
    <cellStyle name="Input 4 5 15 8" xfId="37397" xr:uid="{7BA61345-C314-4312-A3EA-4A8CBCBB0A80}"/>
    <cellStyle name="Input 4 5 16" xfId="37398" xr:uid="{549FE013-B212-4626-8A62-A1C34955DFD6}"/>
    <cellStyle name="Input 4 5 16 2" xfId="37399" xr:uid="{AFFF3BD5-9D90-48C0-80AC-D8030430E0DD}"/>
    <cellStyle name="Input 4 5 16 2 2" xfId="37400" xr:uid="{7457C199-C35A-4932-998B-776A19F72EBC}"/>
    <cellStyle name="Input 4 5 16 2 3" xfId="37401" xr:uid="{697134EA-9D95-4264-98CD-35AE7BC346DB}"/>
    <cellStyle name="Input 4 5 16 2 4" xfId="37402" xr:uid="{8F520723-AF04-46FA-AD12-A06431F4CB3D}"/>
    <cellStyle name="Input 4 5 16 2 5" xfId="37403" xr:uid="{148C70D5-B5BF-4262-9018-6F2B050AD97D}"/>
    <cellStyle name="Input 4 5 16 2 6" xfId="37404" xr:uid="{D200DDE6-B089-4EA8-8E43-776848FA1C99}"/>
    <cellStyle name="Input 4 5 16 3" xfId="37405" xr:uid="{1983B63B-F5A8-4840-94B3-6BE5D267B3D5}"/>
    <cellStyle name="Input 4 5 16 3 2" xfId="37406" xr:uid="{880147B2-4579-417A-9BD1-8EDF26873C1B}"/>
    <cellStyle name="Input 4 5 16 3 3" xfId="37407" xr:uid="{484B6417-D1EE-4250-9462-1A300BCB25F3}"/>
    <cellStyle name="Input 4 5 16 4" xfId="37408" xr:uid="{5688CAEA-CDAC-4D8C-9CC2-E63EEB57BD9A}"/>
    <cellStyle name="Input 4 5 16 4 2" xfId="37409" xr:uid="{3911273C-7D18-492D-B650-4CC61D4A0179}"/>
    <cellStyle name="Input 4 5 16 4 3" xfId="37410" xr:uid="{E40A7504-9876-4237-A6A0-69462EB32B36}"/>
    <cellStyle name="Input 4 5 16 5" xfId="37411" xr:uid="{8A116120-9C1B-4522-A1BF-FCCAE7321827}"/>
    <cellStyle name="Input 4 5 16 5 2" xfId="37412" xr:uid="{B4B33D2B-956F-44E6-9904-ACA0A9543472}"/>
    <cellStyle name="Input 4 5 16 5 3" xfId="37413" xr:uid="{A8C3352D-7988-4F99-94BF-FA91DAA967D3}"/>
    <cellStyle name="Input 4 5 16 6" xfId="37414" xr:uid="{CF405223-EB59-4478-92DC-146D80EA071C}"/>
    <cellStyle name="Input 4 5 16 6 2" xfId="37415" xr:uid="{264D4F89-C66C-4FFB-A09D-4AB794F42D2E}"/>
    <cellStyle name="Input 4 5 16 6 3" xfId="37416" xr:uid="{245360E4-3632-4FBC-A749-A1066B946605}"/>
    <cellStyle name="Input 4 5 16 7" xfId="37417" xr:uid="{042A5D85-104F-42EE-A6B5-13E5D8C7A031}"/>
    <cellStyle name="Input 4 5 16 8" xfId="37418" xr:uid="{90284DF1-B549-49A3-A971-DDE1EEE09452}"/>
    <cellStyle name="Input 4 5 17" xfId="37419" xr:uid="{099B4BB0-36AB-4F2E-962B-40A70C9EB301}"/>
    <cellStyle name="Input 4 5 17 2" xfId="37420" xr:uid="{CF686AA7-574A-4E40-8D01-5FC740C03EFE}"/>
    <cellStyle name="Input 4 5 17 2 2" xfId="37421" xr:uid="{5427A9C9-AF35-4CCC-A897-95621EC461F4}"/>
    <cellStyle name="Input 4 5 17 2 3" xfId="37422" xr:uid="{AEE79541-F18E-4898-9663-58A788487C49}"/>
    <cellStyle name="Input 4 5 17 2 4" xfId="37423" xr:uid="{ACBD1714-1276-4E85-B84D-868B599623E9}"/>
    <cellStyle name="Input 4 5 17 2 5" xfId="37424" xr:uid="{60440CD4-21D4-4615-890B-2966C1390E5F}"/>
    <cellStyle name="Input 4 5 17 2 6" xfId="37425" xr:uid="{4BE3A81B-5BDD-4902-AD45-890CE5197D42}"/>
    <cellStyle name="Input 4 5 17 3" xfId="37426" xr:uid="{9C65983B-58EC-49A4-98BD-EB915E637319}"/>
    <cellStyle name="Input 4 5 17 3 2" xfId="37427" xr:uid="{3F6408B5-A904-403E-A579-77F041942A26}"/>
    <cellStyle name="Input 4 5 17 3 3" xfId="37428" xr:uid="{FE46B4A9-7B1C-4CF0-99F2-ACAA685EF4D9}"/>
    <cellStyle name="Input 4 5 17 4" xfId="37429" xr:uid="{0173B830-8021-440C-AAC6-7D70B6B2E9F7}"/>
    <cellStyle name="Input 4 5 17 4 2" xfId="37430" xr:uid="{30F759AD-D62A-408E-82F9-1D3B541DF558}"/>
    <cellStyle name="Input 4 5 17 4 3" xfId="37431" xr:uid="{A78ABE82-9AFA-4A82-8558-51BBA55E0D37}"/>
    <cellStyle name="Input 4 5 17 5" xfId="37432" xr:uid="{14891791-D995-41CD-B0E0-DE6EB18C7094}"/>
    <cellStyle name="Input 4 5 17 5 2" xfId="37433" xr:uid="{87443305-6C4E-440F-8A58-82A892E50B1C}"/>
    <cellStyle name="Input 4 5 17 5 3" xfId="37434" xr:uid="{27FC4A67-1B61-4C75-A670-A74B52AE8965}"/>
    <cellStyle name="Input 4 5 17 6" xfId="37435" xr:uid="{F91621B6-163B-4529-97D5-BE31D82CED5D}"/>
    <cellStyle name="Input 4 5 17 6 2" xfId="37436" xr:uid="{A937ADD2-A091-4F7B-A5EB-F3DA3912B478}"/>
    <cellStyle name="Input 4 5 17 6 3" xfId="37437" xr:uid="{2EDA0575-2AFC-4861-BD84-D2478838387C}"/>
    <cellStyle name="Input 4 5 17 7" xfId="37438" xr:uid="{839418E9-C938-434B-BE91-CB055C59ABE5}"/>
    <cellStyle name="Input 4 5 17 8" xfId="37439" xr:uid="{352237D5-8495-472A-B953-797EDAE13A1A}"/>
    <cellStyle name="Input 4 5 18" xfId="37440" xr:uid="{2D036364-F545-4837-83FD-A100C4767E08}"/>
    <cellStyle name="Input 4 5 18 2" xfId="37441" xr:uid="{3A3287BE-06AA-4444-8349-6AA2E2133315}"/>
    <cellStyle name="Input 4 5 18 2 2" xfId="37442" xr:uid="{6E5A955A-767C-4D5E-B2E1-CF47A4C9F731}"/>
    <cellStyle name="Input 4 5 18 2 3" xfId="37443" xr:uid="{D7DEEA13-20BC-488E-BD97-EED038F33EAA}"/>
    <cellStyle name="Input 4 5 18 2 4" xfId="37444" xr:uid="{C174EBF3-49C2-465C-820A-8ADC3AE64FBC}"/>
    <cellStyle name="Input 4 5 18 2 5" xfId="37445" xr:uid="{CE0F38B1-1FE0-4527-BCC0-A7402E2125AF}"/>
    <cellStyle name="Input 4 5 18 2 6" xfId="37446" xr:uid="{88DA5430-7843-4FCD-8D89-C98A53460D3F}"/>
    <cellStyle name="Input 4 5 18 3" xfId="37447" xr:uid="{4F7D6898-F4F3-48C4-B659-C12F7CBADF39}"/>
    <cellStyle name="Input 4 5 18 3 2" xfId="37448" xr:uid="{CC7951E9-8A6F-4979-8584-DFA41CB00CDA}"/>
    <cellStyle name="Input 4 5 18 3 3" xfId="37449" xr:uid="{B4AB8214-CABC-49FA-A3A6-8FFE3C32DDE7}"/>
    <cellStyle name="Input 4 5 18 4" xfId="37450" xr:uid="{512DEF81-CF38-47CE-81FC-01F5FFBA0799}"/>
    <cellStyle name="Input 4 5 18 4 2" xfId="37451" xr:uid="{301C1C30-D4BD-4915-B20C-4CB0A52FFBA8}"/>
    <cellStyle name="Input 4 5 18 4 3" xfId="37452" xr:uid="{6A59B9A7-7113-4517-8FDF-9848D69CC627}"/>
    <cellStyle name="Input 4 5 18 5" xfId="37453" xr:uid="{6D13D743-FB50-4886-824A-268A7F409888}"/>
    <cellStyle name="Input 4 5 18 5 2" xfId="37454" xr:uid="{226F08AD-C917-449B-B167-89BF6E63E08A}"/>
    <cellStyle name="Input 4 5 18 5 3" xfId="37455" xr:uid="{4F3BA59B-D2B7-44E5-986C-C2209338BE02}"/>
    <cellStyle name="Input 4 5 18 6" xfId="37456" xr:uid="{AB26A162-ACAB-4D3D-953A-6C76A397ADA2}"/>
    <cellStyle name="Input 4 5 18 6 2" xfId="37457" xr:uid="{882F5EA1-C54B-446A-93C6-FF714E8335EC}"/>
    <cellStyle name="Input 4 5 18 6 3" xfId="37458" xr:uid="{378B43AD-75F2-429E-A315-CED06D94E4F9}"/>
    <cellStyle name="Input 4 5 18 7" xfId="37459" xr:uid="{6ADFD8C1-4629-4B54-A536-30796C4832F3}"/>
    <cellStyle name="Input 4 5 18 8" xfId="37460" xr:uid="{B7D64550-0E1C-4C1D-9185-60F31A95E9A1}"/>
    <cellStyle name="Input 4 5 19" xfId="37461" xr:uid="{DD9224F1-5DEE-4139-AE81-E7B281379E89}"/>
    <cellStyle name="Input 4 5 19 2" xfId="37462" xr:uid="{771E2D22-1BA8-49E8-8634-006A00787D89}"/>
    <cellStyle name="Input 4 5 19 2 2" xfId="37463" xr:uid="{C1365BCB-FD2F-418B-8819-104F008BBD98}"/>
    <cellStyle name="Input 4 5 19 2 3" xfId="37464" xr:uid="{5A36D25E-12FF-42D5-8657-0640B23D0C04}"/>
    <cellStyle name="Input 4 5 19 2 4" xfId="37465" xr:uid="{DA538618-7C5B-4AC6-8C0E-1762520C08BE}"/>
    <cellStyle name="Input 4 5 19 2 5" xfId="37466" xr:uid="{CA71202F-A9AC-4EBF-AE0B-F5B0BC6D0EFF}"/>
    <cellStyle name="Input 4 5 19 2 6" xfId="37467" xr:uid="{F92E566C-413F-4D5C-BBB3-CE5F9A9FED12}"/>
    <cellStyle name="Input 4 5 19 3" xfId="37468" xr:uid="{8FBBE1A7-3A2D-4C6A-A33C-9898AFF2AB44}"/>
    <cellStyle name="Input 4 5 19 3 2" xfId="37469" xr:uid="{802A2CBB-B468-4F09-B8D7-6250575A5CE3}"/>
    <cellStyle name="Input 4 5 19 3 3" xfId="37470" xr:uid="{5557A6A3-1136-4C46-B374-18280552FE09}"/>
    <cellStyle name="Input 4 5 19 4" xfId="37471" xr:uid="{FE1A8D55-EEA3-498C-B0B2-98A63D665799}"/>
    <cellStyle name="Input 4 5 19 4 2" xfId="37472" xr:uid="{F33F8D49-AF38-4E73-8C4E-18D27DA30E19}"/>
    <cellStyle name="Input 4 5 19 4 3" xfId="37473" xr:uid="{7A05A0A2-4790-4AC1-A1D5-5F746B6D8BEF}"/>
    <cellStyle name="Input 4 5 19 5" xfId="37474" xr:uid="{0A377730-B6E1-4314-A702-DC06EED953D3}"/>
    <cellStyle name="Input 4 5 19 5 2" xfId="37475" xr:uid="{40A2C899-D5AA-453D-A2B0-987447FA029B}"/>
    <cellStyle name="Input 4 5 19 5 3" xfId="37476" xr:uid="{09FFEDE1-15DE-4737-893B-AD8D90661AC4}"/>
    <cellStyle name="Input 4 5 19 6" xfId="37477" xr:uid="{583DB999-9994-42B4-86C1-2EA6C7390A11}"/>
    <cellStyle name="Input 4 5 19 6 2" xfId="37478" xr:uid="{F3AC4E32-2948-4551-A4DF-0AA9F1BE83E2}"/>
    <cellStyle name="Input 4 5 19 6 3" xfId="37479" xr:uid="{09DBFFAF-947B-493A-9A8F-83B33B571FC3}"/>
    <cellStyle name="Input 4 5 19 7" xfId="37480" xr:uid="{329E0FBF-A9CB-42F7-90A8-22F902736AC6}"/>
    <cellStyle name="Input 4 5 19 8" xfId="37481" xr:uid="{4979EF8F-C6B2-476C-951C-6C2FCD859497}"/>
    <cellStyle name="Input 4 5 2" xfId="37482" xr:uid="{BE743CCF-7BAD-47A3-8114-0694A5D49C40}"/>
    <cellStyle name="Input 4 5 2 2" xfId="37483" xr:uid="{707A8340-3C2D-4E84-93CD-DB3765514E80}"/>
    <cellStyle name="Input 4 5 2 2 2" xfId="37484" xr:uid="{3A7EDA4D-EC81-4C7A-89DF-B0477420C5F0}"/>
    <cellStyle name="Input 4 5 2 2 3" xfId="37485" xr:uid="{F6ED81CD-0519-4531-8195-0B0240DE379A}"/>
    <cellStyle name="Input 4 5 2 2 4" xfId="37486" xr:uid="{B28A0863-DE3A-439E-8A10-CB55EA48E4BE}"/>
    <cellStyle name="Input 4 5 2 2 5" xfId="37487" xr:uid="{B5BBA253-FD0E-4F0B-8AE7-D2126A958B54}"/>
    <cellStyle name="Input 4 5 2 2 6" xfId="37488" xr:uid="{2394F754-6775-4640-8FA7-DF461BD65E49}"/>
    <cellStyle name="Input 4 5 2 3" xfId="37489" xr:uid="{8AD2E270-4E3A-4A7B-A084-A45776252230}"/>
    <cellStyle name="Input 4 5 2 3 2" xfId="37490" xr:uid="{14B11088-05E7-4781-8AB7-8A4EC329B1F0}"/>
    <cellStyle name="Input 4 5 2 3 3" xfId="37491" xr:uid="{4BD5B268-7E00-4EA5-8A86-22F59CAC2C54}"/>
    <cellStyle name="Input 4 5 2 4" xfId="37492" xr:uid="{32A69955-CDA2-4D57-8CB1-B5F3A5BAAD8A}"/>
    <cellStyle name="Input 4 5 2 4 2" xfId="37493" xr:uid="{F4FE532A-50C0-4A67-921B-0C039BE3FF22}"/>
    <cellStyle name="Input 4 5 2 4 3" xfId="37494" xr:uid="{34E40F37-D199-45E3-8D9D-7970C1748691}"/>
    <cellStyle name="Input 4 5 2 5" xfId="37495" xr:uid="{D0FF1D0F-262C-4F14-B83A-C748B2D66C32}"/>
    <cellStyle name="Input 4 5 2 5 2" xfId="37496" xr:uid="{D955EF84-1233-4DE6-AFA9-F65431AE4D3C}"/>
    <cellStyle name="Input 4 5 2 5 3" xfId="37497" xr:uid="{B604517E-9844-4DB1-8580-12F7237355A5}"/>
    <cellStyle name="Input 4 5 2 6" xfId="37498" xr:uid="{37702629-B588-41C4-BB51-558FFA863FDF}"/>
    <cellStyle name="Input 4 5 2 6 2" xfId="37499" xr:uid="{62A5BE01-FA5A-4541-9B69-ABF1D7D6252D}"/>
    <cellStyle name="Input 4 5 2 6 3" xfId="37500" xr:uid="{0F332F06-60E7-48D0-966B-2B1B7CCA854D}"/>
    <cellStyle name="Input 4 5 2 7" xfId="37501" xr:uid="{48E4AFF9-096E-4BAD-8A17-24F1E3401F7F}"/>
    <cellStyle name="Input 4 5 2 8" xfId="37502" xr:uid="{04163CE8-C7A2-4BB1-90D8-AB006C21EBC6}"/>
    <cellStyle name="Input 4 5 20" xfId="37503" xr:uid="{B2E93C5B-C2BC-4F01-A8A4-42913CEC8FF3}"/>
    <cellStyle name="Input 4 5 20 2" xfId="37504" xr:uid="{B99E3824-E329-4AE0-941E-2E06D081590F}"/>
    <cellStyle name="Input 4 5 20 2 2" xfId="37505" xr:uid="{7FC73E21-7D63-4316-8E80-EABF58DEEC83}"/>
    <cellStyle name="Input 4 5 20 2 3" xfId="37506" xr:uid="{3B869373-538C-4706-BE08-73BE0DB68382}"/>
    <cellStyle name="Input 4 5 20 2 4" xfId="37507" xr:uid="{D34B7F3B-7867-4657-9D20-D13135BDEF5C}"/>
    <cellStyle name="Input 4 5 20 2 5" xfId="37508" xr:uid="{6C6C8EDC-5E9C-4B12-8D70-285680A6405B}"/>
    <cellStyle name="Input 4 5 20 2 6" xfId="37509" xr:uid="{4FF0591D-29A5-4FE6-92CD-CD3CDEAD33B2}"/>
    <cellStyle name="Input 4 5 20 3" xfId="37510" xr:uid="{1EEA4F47-0D96-4D7E-81FD-8A710C54227A}"/>
    <cellStyle name="Input 4 5 20 3 2" xfId="37511" xr:uid="{053C78F6-7969-4474-B216-3459EB8331FF}"/>
    <cellStyle name="Input 4 5 20 3 3" xfId="37512" xr:uid="{1411F4E6-5457-4796-9F19-C5B026BFB093}"/>
    <cellStyle name="Input 4 5 20 4" xfId="37513" xr:uid="{45C84B5C-3385-465B-AA8F-544AC299EEC9}"/>
    <cellStyle name="Input 4 5 20 4 2" xfId="37514" xr:uid="{546AF66E-D24F-4018-AD90-C214F8233610}"/>
    <cellStyle name="Input 4 5 20 4 3" xfId="37515" xr:uid="{9E773C74-E23D-41A6-9444-F92074876524}"/>
    <cellStyle name="Input 4 5 20 5" xfId="37516" xr:uid="{80C3D2DF-3E74-4044-9A4B-D1C3704D21A7}"/>
    <cellStyle name="Input 4 5 20 5 2" xfId="37517" xr:uid="{44739FB7-D164-421E-8CEE-B77AC31E3C74}"/>
    <cellStyle name="Input 4 5 20 5 3" xfId="37518" xr:uid="{22366D64-56F3-4C62-BA53-DAE2433ADEA2}"/>
    <cellStyle name="Input 4 5 20 6" xfId="37519" xr:uid="{A16D8B42-1006-4717-923A-A0589E8BB966}"/>
    <cellStyle name="Input 4 5 20 6 2" xfId="37520" xr:uid="{9A6D6B5C-5C8D-4E49-BC97-E509EC8C59F9}"/>
    <cellStyle name="Input 4 5 20 6 3" xfId="37521" xr:uid="{FD5BFFF2-DA47-49B6-B4C4-153CC84E70FC}"/>
    <cellStyle name="Input 4 5 20 7" xfId="37522" xr:uid="{568E2DC3-5202-41DC-823F-F11D1EC58C01}"/>
    <cellStyle name="Input 4 5 20 8" xfId="37523" xr:uid="{ED965DAF-149C-446C-9526-BB24F3F8FC31}"/>
    <cellStyle name="Input 4 5 21" xfId="37524" xr:uid="{2122066D-9D20-43CA-A498-824A80774C24}"/>
    <cellStyle name="Input 4 5 21 2" xfId="37525" xr:uid="{0167B479-38A4-4AEF-939F-D40E2557D199}"/>
    <cellStyle name="Input 4 5 21 2 2" xfId="37526" xr:uid="{F9A36889-2AAC-4C32-8B5D-C7ACA9E5D0D7}"/>
    <cellStyle name="Input 4 5 21 2 3" xfId="37527" xr:uid="{373AC6DA-A9C4-443A-8BFC-13A844F25994}"/>
    <cellStyle name="Input 4 5 21 2 4" xfId="37528" xr:uid="{B8CD5BE0-2CC2-4065-8243-C94185181E69}"/>
    <cellStyle name="Input 4 5 21 2 5" xfId="37529" xr:uid="{543C20F9-DA79-4CDF-BE98-9B8F836FE069}"/>
    <cellStyle name="Input 4 5 21 2 6" xfId="37530" xr:uid="{BC38FF04-D145-4C6C-B881-4248619352FC}"/>
    <cellStyle name="Input 4 5 21 3" xfId="37531" xr:uid="{AC0C9931-CCC2-4C21-9C9A-7AFA2A0D74B0}"/>
    <cellStyle name="Input 4 5 21 3 2" xfId="37532" xr:uid="{C367CCD4-5FF6-4AAD-947E-F413BDBD53A2}"/>
    <cellStyle name="Input 4 5 21 3 3" xfId="37533" xr:uid="{BEB95649-6C0D-417E-90C9-8C397EFC3CEE}"/>
    <cellStyle name="Input 4 5 21 4" xfId="37534" xr:uid="{4278E2FE-DB1F-4F52-A92E-E1073FB02887}"/>
    <cellStyle name="Input 4 5 21 4 2" xfId="37535" xr:uid="{CD1259B7-0387-4D14-A37F-5B61416E22C3}"/>
    <cellStyle name="Input 4 5 21 4 3" xfId="37536" xr:uid="{71A3C0DB-8117-459B-801C-AE9E42F88DE1}"/>
    <cellStyle name="Input 4 5 21 5" xfId="37537" xr:uid="{6DDF9276-DA50-43AE-BC8B-ACFB136E4DC1}"/>
    <cellStyle name="Input 4 5 21 5 2" xfId="37538" xr:uid="{0B5AAE8D-B62F-42B5-9369-2D8C7C1C1339}"/>
    <cellStyle name="Input 4 5 21 5 3" xfId="37539" xr:uid="{ECA68A9B-6946-47B7-9CBF-D381B4F5AE30}"/>
    <cellStyle name="Input 4 5 21 6" xfId="37540" xr:uid="{18609511-DD5E-4729-AFD8-792D97D1DE60}"/>
    <cellStyle name="Input 4 5 21 6 2" xfId="37541" xr:uid="{5D5020D5-9F63-46E7-9C51-212D50241EF3}"/>
    <cellStyle name="Input 4 5 21 6 3" xfId="37542" xr:uid="{E3A8D712-6092-4BA3-9BD4-46E878156B05}"/>
    <cellStyle name="Input 4 5 21 7" xfId="37543" xr:uid="{FF89799B-223F-487B-91F7-AA44A5472C05}"/>
    <cellStyle name="Input 4 5 21 8" xfId="37544" xr:uid="{0B7CB08F-1009-4B7B-834D-EB4EFDF76FF1}"/>
    <cellStyle name="Input 4 5 22" xfId="37545" xr:uid="{C078D06D-3597-49CD-921D-2D8BC023482A}"/>
    <cellStyle name="Input 4 5 22 2" xfId="37546" xr:uid="{5FA5B353-24BA-4092-AEF4-790EC7EBE50C}"/>
    <cellStyle name="Input 4 5 22 2 2" xfId="37547" xr:uid="{16B3C2F4-1A84-4E67-A0DE-FF14F0D49F1B}"/>
    <cellStyle name="Input 4 5 22 2 3" xfId="37548" xr:uid="{A6451861-9B93-42B5-B20E-397FEBFBC00B}"/>
    <cellStyle name="Input 4 5 22 2 4" xfId="37549" xr:uid="{8D0456DA-6E4A-4680-A33E-2A17BE7967FD}"/>
    <cellStyle name="Input 4 5 22 2 5" xfId="37550" xr:uid="{FABEEFAF-2D06-45A9-B1B5-6821FD7B1E4A}"/>
    <cellStyle name="Input 4 5 22 2 6" xfId="37551" xr:uid="{024874DB-067C-4BFB-9F5C-8D67F9AB0B43}"/>
    <cellStyle name="Input 4 5 22 3" xfId="37552" xr:uid="{D7840587-F488-4A30-92D1-C83EEE0D5B14}"/>
    <cellStyle name="Input 4 5 22 3 2" xfId="37553" xr:uid="{4E26EC10-807B-4103-9982-93DD12610F8B}"/>
    <cellStyle name="Input 4 5 22 3 3" xfId="37554" xr:uid="{58F0B716-77E8-4DA6-BA06-A1FA29DC0EBA}"/>
    <cellStyle name="Input 4 5 22 4" xfId="37555" xr:uid="{2ACCA6EE-EE38-4385-85B7-CDE210A9C651}"/>
    <cellStyle name="Input 4 5 22 4 2" xfId="37556" xr:uid="{C1C4336A-F5E0-4CCA-9CC3-97228F167596}"/>
    <cellStyle name="Input 4 5 22 4 3" xfId="37557" xr:uid="{6C7FFD02-6AB4-4635-A6FD-1573DB91C881}"/>
    <cellStyle name="Input 4 5 22 5" xfId="37558" xr:uid="{AA36FF54-8501-4C89-976A-6A03961330CE}"/>
    <cellStyle name="Input 4 5 22 5 2" xfId="37559" xr:uid="{9277F970-3A8B-4FD4-937A-99B922F69053}"/>
    <cellStyle name="Input 4 5 22 5 3" xfId="37560" xr:uid="{9AC454CA-CB3D-43CD-A6A4-C8CC91D19FFE}"/>
    <cellStyle name="Input 4 5 22 6" xfId="37561" xr:uid="{3D12C4EE-C8FF-4AD2-9725-5741804962E6}"/>
    <cellStyle name="Input 4 5 22 6 2" xfId="37562" xr:uid="{F86216BD-A87D-466A-81BB-D1A486BB5A21}"/>
    <cellStyle name="Input 4 5 22 6 3" xfId="37563" xr:uid="{5F8F7333-7B91-4620-B489-BAACE40ED54E}"/>
    <cellStyle name="Input 4 5 22 7" xfId="37564" xr:uid="{036ACB22-0555-4FB9-9C73-0D41A5B88837}"/>
    <cellStyle name="Input 4 5 22 8" xfId="37565" xr:uid="{00399703-8901-4523-A2CB-35E4C9B26066}"/>
    <cellStyle name="Input 4 5 23" xfId="37566" xr:uid="{799B986C-B6CA-4511-ABAA-8CEB26A2323F}"/>
    <cellStyle name="Input 4 5 23 2" xfId="37567" xr:uid="{7814103B-C5D6-4FDA-A30A-C5ECBDEA1B5D}"/>
    <cellStyle name="Input 4 5 23 2 2" xfId="37568" xr:uid="{A2B6DD1B-A6AC-4EAA-9CAC-D6EA6CADD18C}"/>
    <cellStyle name="Input 4 5 23 2 3" xfId="37569" xr:uid="{7E849D53-D53F-425C-81E0-1583AAC198C8}"/>
    <cellStyle name="Input 4 5 23 2 4" xfId="37570" xr:uid="{BF83B72D-004D-4E50-BED2-F40B1BC0ABEE}"/>
    <cellStyle name="Input 4 5 23 2 5" xfId="37571" xr:uid="{AB4F4545-AD8A-4F41-B31B-A344A6E75D95}"/>
    <cellStyle name="Input 4 5 23 2 6" xfId="37572" xr:uid="{FEFA73C6-A9B2-4BB2-B54F-2F18DBD5FDDC}"/>
    <cellStyle name="Input 4 5 23 3" xfId="37573" xr:uid="{980FE3FB-5C01-4F53-85E3-986802A7713D}"/>
    <cellStyle name="Input 4 5 23 3 2" xfId="37574" xr:uid="{3761D084-049C-4984-9760-D39517EA028A}"/>
    <cellStyle name="Input 4 5 23 3 3" xfId="37575" xr:uid="{A196697A-D9A1-4E86-8DCF-21D44A48AAB6}"/>
    <cellStyle name="Input 4 5 23 4" xfId="37576" xr:uid="{571DE940-782B-411F-AE85-F1B2DA69B940}"/>
    <cellStyle name="Input 4 5 23 4 2" xfId="37577" xr:uid="{6E567C70-ADEA-4F8A-86BF-3308470B91DC}"/>
    <cellStyle name="Input 4 5 23 4 3" xfId="37578" xr:uid="{ABFDBA5D-99A1-4BA4-900F-BF7FCB23032E}"/>
    <cellStyle name="Input 4 5 23 5" xfId="37579" xr:uid="{EDC40E0A-9CC3-4655-A405-FDB0C986FD30}"/>
    <cellStyle name="Input 4 5 23 5 2" xfId="37580" xr:uid="{1657D8F6-5F5D-4FDE-95F6-0E707303B20C}"/>
    <cellStyle name="Input 4 5 23 5 3" xfId="37581" xr:uid="{D385A61B-7C4C-4CC3-A770-6E9525CFA909}"/>
    <cellStyle name="Input 4 5 23 6" xfId="37582" xr:uid="{B7A38C10-C6E3-43AE-BBD6-416F20232102}"/>
    <cellStyle name="Input 4 5 23 6 2" xfId="37583" xr:uid="{DF2A9A7C-7E4E-44F1-AC1F-D1278177A04C}"/>
    <cellStyle name="Input 4 5 23 6 3" xfId="37584" xr:uid="{0286B6B9-2EF4-45C6-A330-04391F65A7AB}"/>
    <cellStyle name="Input 4 5 23 7" xfId="37585" xr:uid="{F1D4D1BF-814C-4B95-8FDA-01DC57E0D490}"/>
    <cellStyle name="Input 4 5 23 8" xfId="37586" xr:uid="{AE0595C9-1442-4351-AEEB-7C0653F9BED9}"/>
    <cellStyle name="Input 4 5 24" xfId="37587" xr:uid="{CEBC303B-689B-4E6D-8C6C-D3BF00538E59}"/>
    <cellStyle name="Input 4 5 24 2" xfId="37588" xr:uid="{29D2EC73-3DE9-4C27-8DDF-04922D90C4F0}"/>
    <cellStyle name="Input 4 5 24 2 2" xfId="37589" xr:uid="{9C816070-53B2-4645-9119-016055312655}"/>
    <cellStyle name="Input 4 5 24 2 3" xfId="37590" xr:uid="{2A454EDE-1137-4570-B7C1-DB466F25BBC3}"/>
    <cellStyle name="Input 4 5 24 2 4" xfId="37591" xr:uid="{9B5ED691-E38D-4B76-B09E-093D350454D3}"/>
    <cellStyle name="Input 4 5 24 2 5" xfId="37592" xr:uid="{C5D03BCE-90E0-42AB-A5B0-1208B36052FC}"/>
    <cellStyle name="Input 4 5 24 2 6" xfId="37593" xr:uid="{CA737FC9-0B67-4556-9C2C-FF766BC1EB0D}"/>
    <cellStyle name="Input 4 5 24 3" xfId="37594" xr:uid="{1331C36A-4857-467E-B86C-E33C9190E41B}"/>
    <cellStyle name="Input 4 5 24 3 2" xfId="37595" xr:uid="{668D2304-F599-4287-82F1-025D789BE57B}"/>
    <cellStyle name="Input 4 5 24 3 3" xfId="37596" xr:uid="{B1414DAC-737A-444E-AE89-5700CB8DDFBB}"/>
    <cellStyle name="Input 4 5 24 4" xfId="37597" xr:uid="{FEDC3F4F-D89B-41C3-9EEF-F2687CC5C301}"/>
    <cellStyle name="Input 4 5 24 4 2" xfId="37598" xr:uid="{5431BEDA-4A9B-4DF8-A714-BB46464458D2}"/>
    <cellStyle name="Input 4 5 24 4 3" xfId="37599" xr:uid="{5E166E63-3D1F-4DEE-99AE-44578730C921}"/>
    <cellStyle name="Input 4 5 24 5" xfId="37600" xr:uid="{D577008D-6CAF-4C82-BB8C-4D8A5FD8E179}"/>
    <cellStyle name="Input 4 5 24 5 2" xfId="37601" xr:uid="{D5DFE4DF-1CB8-4E7E-B2BE-5D182313F7A3}"/>
    <cellStyle name="Input 4 5 24 5 3" xfId="37602" xr:uid="{F9C75F59-D2A0-4BC1-8BC9-811DEC12E817}"/>
    <cellStyle name="Input 4 5 24 6" xfId="37603" xr:uid="{4B1985FF-4DC9-48AE-81BD-254BEAA748B0}"/>
    <cellStyle name="Input 4 5 24 6 2" xfId="37604" xr:uid="{E2EA58E1-DE0D-41BE-A126-85EAF8DC68C0}"/>
    <cellStyle name="Input 4 5 24 6 3" xfId="37605" xr:uid="{0C8DEC61-8F7C-4580-AE3D-A9EC067979A0}"/>
    <cellStyle name="Input 4 5 24 7" xfId="37606" xr:uid="{EDD6DB30-E0EE-41FF-BF79-BB0EC5B78335}"/>
    <cellStyle name="Input 4 5 24 8" xfId="37607" xr:uid="{0A169165-ACF1-47E7-B274-932C71D035A7}"/>
    <cellStyle name="Input 4 5 25" xfId="37608" xr:uid="{45BE8D29-989E-4FDF-B5AE-65BA0CDF9548}"/>
    <cellStyle name="Input 4 5 25 2" xfId="37609" xr:uid="{D47C4D0D-803F-4AFB-B32E-C50FA312C9DD}"/>
    <cellStyle name="Input 4 5 25 2 2" xfId="37610" xr:uid="{69BD8EB1-75D3-4902-88E6-43454CF4354D}"/>
    <cellStyle name="Input 4 5 25 2 3" xfId="37611" xr:uid="{8614186E-ADD2-42E8-91DA-6568746542F0}"/>
    <cellStyle name="Input 4 5 25 2 4" xfId="37612" xr:uid="{81F033D4-466F-4F68-A45E-672117BB0580}"/>
    <cellStyle name="Input 4 5 25 2 5" xfId="37613" xr:uid="{C01D44C9-9557-4684-9DDF-25937119A4E8}"/>
    <cellStyle name="Input 4 5 25 2 6" xfId="37614" xr:uid="{E0DD5750-DFD6-4AAE-A083-A9584AB8C645}"/>
    <cellStyle name="Input 4 5 25 3" xfId="37615" xr:uid="{D2CDDD24-869E-402B-A79C-66B80BFEF98B}"/>
    <cellStyle name="Input 4 5 25 3 2" xfId="37616" xr:uid="{FF5F680F-676C-4E2F-9382-257B968160D6}"/>
    <cellStyle name="Input 4 5 25 3 3" xfId="37617" xr:uid="{5E49CEF0-616D-491C-8FDA-CF8985402836}"/>
    <cellStyle name="Input 4 5 25 4" xfId="37618" xr:uid="{45522B42-D776-4A0A-9862-59C74F24100D}"/>
    <cellStyle name="Input 4 5 25 4 2" xfId="37619" xr:uid="{484E7129-36A6-48B3-9B55-C5E4ACD4A62F}"/>
    <cellStyle name="Input 4 5 25 4 3" xfId="37620" xr:uid="{B899CDCD-15F3-4E1D-A86D-047628CAF49B}"/>
    <cellStyle name="Input 4 5 25 5" xfId="37621" xr:uid="{23196586-7793-46CE-8CFD-4B09063C2B3A}"/>
    <cellStyle name="Input 4 5 25 5 2" xfId="37622" xr:uid="{862D753D-D761-424A-A432-754C8FC5CA33}"/>
    <cellStyle name="Input 4 5 25 5 3" xfId="37623" xr:uid="{C8C4D9C5-3D66-4CAD-84F9-CC2C2E58F59D}"/>
    <cellStyle name="Input 4 5 25 6" xfId="37624" xr:uid="{A4B491A0-790C-444E-A91B-83E58CE56951}"/>
    <cellStyle name="Input 4 5 25 6 2" xfId="37625" xr:uid="{17532BB3-7902-4654-B4C7-7B9186BAE3F3}"/>
    <cellStyle name="Input 4 5 25 6 3" xfId="37626" xr:uid="{D65D8BD9-3F24-40FA-A54B-D8BC1E7BF5E9}"/>
    <cellStyle name="Input 4 5 25 7" xfId="37627" xr:uid="{557E7B6C-6BD5-4179-B0AE-A65905A9BB14}"/>
    <cellStyle name="Input 4 5 25 8" xfId="37628" xr:uid="{883A4374-E5B1-4042-998B-217EABDEE6F4}"/>
    <cellStyle name="Input 4 5 26" xfId="37629" xr:uid="{2557A844-70F4-4AFA-98AD-AA93FA34D6C7}"/>
    <cellStyle name="Input 4 5 26 2" xfId="37630" xr:uid="{DBA4AEAC-1B3F-4D54-822A-BCC3AE4BB97F}"/>
    <cellStyle name="Input 4 5 26 2 2" xfId="37631" xr:uid="{498A8FEC-4A75-477B-A70D-5D9307CA9BF7}"/>
    <cellStyle name="Input 4 5 26 2 3" xfId="37632" xr:uid="{897985B4-C145-4FDA-A046-3992622E67EA}"/>
    <cellStyle name="Input 4 5 26 2 4" xfId="37633" xr:uid="{D2CA8174-4833-4B5D-A27F-DB42F1D811DD}"/>
    <cellStyle name="Input 4 5 26 2 5" xfId="37634" xr:uid="{41857C18-1D49-4E82-9DF7-40EC1E22D963}"/>
    <cellStyle name="Input 4 5 26 2 6" xfId="37635" xr:uid="{10489A06-0E66-4404-AE70-F44A056E7106}"/>
    <cellStyle name="Input 4 5 26 3" xfId="37636" xr:uid="{E7962070-1182-4A7D-94FB-EFC635F4B2E1}"/>
    <cellStyle name="Input 4 5 26 3 2" xfId="37637" xr:uid="{EAB36582-C1B3-4264-8AE3-93CFA669EACC}"/>
    <cellStyle name="Input 4 5 26 3 3" xfId="37638" xr:uid="{1901BFC9-50E2-4DF5-BBD0-57879858A631}"/>
    <cellStyle name="Input 4 5 26 4" xfId="37639" xr:uid="{C4EF344C-CEB9-4AC9-8C65-814828D2AECB}"/>
    <cellStyle name="Input 4 5 26 4 2" xfId="37640" xr:uid="{53459E09-BDCC-4325-B857-B77143DF1FA8}"/>
    <cellStyle name="Input 4 5 26 4 3" xfId="37641" xr:uid="{41CE18E9-1CBF-4AA1-97B6-844AFF024947}"/>
    <cellStyle name="Input 4 5 26 5" xfId="37642" xr:uid="{66756CB8-BA67-42D9-BB88-4DC156DDCD95}"/>
    <cellStyle name="Input 4 5 26 5 2" xfId="37643" xr:uid="{2F0CED7E-94C0-4960-849D-3E90F8849F45}"/>
    <cellStyle name="Input 4 5 26 5 3" xfId="37644" xr:uid="{193CE089-3256-4B1E-981B-FF2FDD63DC8D}"/>
    <cellStyle name="Input 4 5 26 6" xfId="37645" xr:uid="{24DC1F0F-4614-4B09-9558-5BBE4BF4665A}"/>
    <cellStyle name="Input 4 5 26 6 2" xfId="37646" xr:uid="{C52D899C-51EC-41EE-9626-0B0BDD0A1436}"/>
    <cellStyle name="Input 4 5 26 6 3" xfId="37647" xr:uid="{1C1F59F9-C70D-45AD-BF9B-E91F3DC9769E}"/>
    <cellStyle name="Input 4 5 26 7" xfId="37648" xr:uid="{9C03882C-9A66-4A87-833D-8283B1B6E932}"/>
    <cellStyle name="Input 4 5 26 8" xfId="37649" xr:uid="{02F2589C-BC8F-44CA-8518-182BC6578AE8}"/>
    <cellStyle name="Input 4 5 27" xfId="37650" xr:uid="{DB00CAEE-97EE-4D86-8552-D2699D87A39C}"/>
    <cellStyle name="Input 4 5 27 2" xfId="37651" xr:uid="{B0BDB9B9-6833-4870-B823-E8319EB31828}"/>
    <cellStyle name="Input 4 5 27 2 2" xfId="37652" xr:uid="{56C032C8-ADA5-40BB-9A13-6A137D9709D9}"/>
    <cellStyle name="Input 4 5 27 2 3" xfId="37653" xr:uid="{629503BF-8C80-43AF-8629-E997CBCE75B1}"/>
    <cellStyle name="Input 4 5 27 2 4" xfId="37654" xr:uid="{05381D31-0A9D-4281-A4EC-8A9DF5F7CADA}"/>
    <cellStyle name="Input 4 5 27 2 5" xfId="37655" xr:uid="{D54AA3C8-3C11-4302-9F45-0347B7CDCA78}"/>
    <cellStyle name="Input 4 5 27 2 6" xfId="37656" xr:uid="{A13C5426-B627-4E07-9F2F-7872372710AB}"/>
    <cellStyle name="Input 4 5 27 3" xfId="37657" xr:uid="{53DFF5D3-3849-4B49-8A5E-ABF2C8CD398E}"/>
    <cellStyle name="Input 4 5 27 3 2" xfId="37658" xr:uid="{570C3389-1606-47A1-8F2D-E8ED5FA73F15}"/>
    <cellStyle name="Input 4 5 27 3 3" xfId="37659" xr:uid="{8A107532-8E1B-4AD4-8068-15433D74BAFC}"/>
    <cellStyle name="Input 4 5 27 4" xfId="37660" xr:uid="{730E1E8C-EA27-4A5F-B61C-6A5EED727CEB}"/>
    <cellStyle name="Input 4 5 27 4 2" xfId="37661" xr:uid="{779BC27A-A397-483C-A136-D7589EEB4598}"/>
    <cellStyle name="Input 4 5 27 4 3" xfId="37662" xr:uid="{BC341F5A-99A2-4D40-B8F4-9814DEC795F5}"/>
    <cellStyle name="Input 4 5 27 5" xfId="37663" xr:uid="{73E8C405-CF23-4B72-9846-54EDD63DA880}"/>
    <cellStyle name="Input 4 5 27 5 2" xfId="37664" xr:uid="{5F92562D-B349-4DE4-BEA5-E2B8053FE913}"/>
    <cellStyle name="Input 4 5 27 5 3" xfId="37665" xr:uid="{2882A15E-46C9-45C1-8440-3203A7CB771B}"/>
    <cellStyle name="Input 4 5 27 6" xfId="37666" xr:uid="{3BA04289-4058-4A17-9B63-61688A6F3E67}"/>
    <cellStyle name="Input 4 5 27 6 2" xfId="37667" xr:uid="{38CCB6E6-83AA-4483-806F-1ACDD2744050}"/>
    <cellStyle name="Input 4 5 27 6 3" xfId="37668" xr:uid="{DAC8711F-2958-4DFE-B850-0BE99097B521}"/>
    <cellStyle name="Input 4 5 27 7" xfId="37669" xr:uid="{518482D8-55A1-414F-B8A3-855F4B75E634}"/>
    <cellStyle name="Input 4 5 27 8" xfId="37670" xr:uid="{825FCE5C-C080-449F-998A-1B1E73D29B4D}"/>
    <cellStyle name="Input 4 5 28" xfId="37671" xr:uid="{119F5490-7461-42E5-A67E-2B736AC35596}"/>
    <cellStyle name="Input 4 5 28 2" xfId="37672" xr:uid="{3F7BA4F5-5BC4-4FFD-AB6A-1262701810D4}"/>
    <cellStyle name="Input 4 5 28 2 2" xfId="37673" xr:uid="{DCFA1DF0-3D34-442B-BC7A-DA06D83807DF}"/>
    <cellStyle name="Input 4 5 28 2 3" xfId="37674" xr:uid="{1CF7B45F-688D-448D-9F96-7A36C8526234}"/>
    <cellStyle name="Input 4 5 28 2 4" xfId="37675" xr:uid="{16BA33CD-A107-4661-BE16-ECB08340D4D4}"/>
    <cellStyle name="Input 4 5 28 2 5" xfId="37676" xr:uid="{03DCE0E1-1D05-4251-B038-0541EADBFE3A}"/>
    <cellStyle name="Input 4 5 28 2 6" xfId="37677" xr:uid="{5F5DBEEC-C3D4-4C0C-AC54-CE1EFDBE4309}"/>
    <cellStyle name="Input 4 5 28 3" xfId="37678" xr:uid="{ABDFD372-8E2B-412A-9D2A-7A5BAB85F0EA}"/>
    <cellStyle name="Input 4 5 28 3 2" xfId="37679" xr:uid="{06D500EA-FE75-4A95-BEF8-29BFD393C6B8}"/>
    <cellStyle name="Input 4 5 28 3 3" xfId="37680" xr:uid="{F0BC89E8-D9DE-4717-8482-9CBA04B38C4A}"/>
    <cellStyle name="Input 4 5 28 4" xfId="37681" xr:uid="{357F1079-20DC-4CFA-BC6C-A1203E15381F}"/>
    <cellStyle name="Input 4 5 28 4 2" xfId="37682" xr:uid="{C565F098-A5A5-41AF-9BE6-A98174627B90}"/>
    <cellStyle name="Input 4 5 28 4 3" xfId="37683" xr:uid="{CAF0BD39-F392-4099-8C25-E8D79B59E658}"/>
    <cellStyle name="Input 4 5 28 5" xfId="37684" xr:uid="{09298D28-C70C-419A-A36E-C189391CF867}"/>
    <cellStyle name="Input 4 5 28 5 2" xfId="37685" xr:uid="{BEC846DC-6B75-47DA-8212-2BA4302D94F4}"/>
    <cellStyle name="Input 4 5 28 5 3" xfId="37686" xr:uid="{9DB72746-574D-4187-B348-8C23A2163F6D}"/>
    <cellStyle name="Input 4 5 28 6" xfId="37687" xr:uid="{9BE37A55-AF04-4F9C-8D86-F5F749C05044}"/>
    <cellStyle name="Input 4 5 28 6 2" xfId="37688" xr:uid="{2A8E530B-E468-4B10-AC86-CB1FAAD35450}"/>
    <cellStyle name="Input 4 5 28 6 3" xfId="37689" xr:uid="{532F7B20-5079-4AB8-84F7-55E6A65C2336}"/>
    <cellStyle name="Input 4 5 28 7" xfId="37690" xr:uid="{5CC444E8-7800-4A71-ABE0-A6BA755CFC48}"/>
    <cellStyle name="Input 4 5 28 8" xfId="37691" xr:uid="{8BF983F5-C435-4BA6-9769-F368FFBF0462}"/>
    <cellStyle name="Input 4 5 29" xfId="37692" xr:uid="{489117B3-0BB0-4347-B529-53FC6CEBBB7C}"/>
    <cellStyle name="Input 4 5 29 2" xfId="37693" xr:uid="{23DCA28C-8EC0-455D-A4B8-00A7F1F5067F}"/>
    <cellStyle name="Input 4 5 29 2 2" xfId="37694" xr:uid="{0C4C5939-8869-4AD1-91DE-349B3F73A88D}"/>
    <cellStyle name="Input 4 5 29 2 3" xfId="37695" xr:uid="{68647017-E303-4010-8419-7D38C1BEB06C}"/>
    <cellStyle name="Input 4 5 29 2 4" xfId="37696" xr:uid="{C7E363E5-3724-4464-AAA2-7023594E9DC8}"/>
    <cellStyle name="Input 4 5 29 2 5" xfId="37697" xr:uid="{D5AE936B-F437-4FB8-8ADC-0114DFE69FC4}"/>
    <cellStyle name="Input 4 5 29 2 6" xfId="37698" xr:uid="{99CCE5BF-39A7-4EFD-9A12-11A4269A7391}"/>
    <cellStyle name="Input 4 5 29 3" xfId="37699" xr:uid="{A67D7726-A3FB-4B9E-BF90-C1142ED55BCF}"/>
    <cellStyle name="Input 4 5 29 3 2" xfId="37700" xr:uid="{1264F7EC-9CE2-498E-B391-6F7434A1F5C3}"/>
    <cellStyle name="Input 4 5 29 3 3" xfId="37701" xr:uid="{F00A5777-A6A4-4DE2-AA76-B737685D12AA}"/>
    <cellStyle name="Input 4 5 29 4" xfId="37702" xr:uid="{C9D2D5DD-E6E7-4235-AB58-70008D6D3626}"/>
    <cellStyle name="Input 4 5 29 4 2" xfId="37703" xr:uid="{00B22F6A-D5F5-4F93-BC8F-F87199ABDF12}"/>
    <cellStyle name="Input 4 5 29 4 3" xfId="37704" xr:uid="{62A8E522-08D7-4FD1-B41C-A7A80EDCDE94}"/>
    <cellStyle name="Input 4 5 29 5" xfId="37705" xr:uid="{0BE76A8E-9024-42AE-8A09-4A979EE52EE1}"/>
    <cellStyle name="Input 4 5 29 5 2" xfId="37706" xr:uid="{C9650D26-E47D-4FF9-A563-B3ABB2D9BCBD}"/>
    <cellStyle name="Input 4 5 29 5 3" xfId="37707" xr:uid="{2E8A9BB9-1CC3-418E-9ECC-5A2CBF4F6D31}"/>
    <cellStyle name="Input 4 5 29 6" xfId="37708" xr:uid="{941852DF-55C5-4C91-8F8A-E2E50F86933E}"/>
    <cellStyle name="Input 4 5 29 6 2" xfId="37709" xr:uid="{5BBA4980-C412-4788-B5AD-25470A24BC52}"/>
    <cellStyle name="Input 4 5 29 6 3" xfId="37710" xr:uid="{08C86495-BFDD-4EB0-9EB9-7D62C0FC96C3}"/>
    <cellStyle name="Input 4 5 29 7" xfId="37711" xr:uid="{EA3BC04E-D01D-41B3-9C91-C23D8232027F}"/>
    <cellStyle name="Input 4 5 29 8" xfId="37712" xr:uid="{8896AE6A-DBE6-4D33-9BE4-E7CCACE2035E}"/>
    <cellStyle name="Input 4 5 3" xfId="37713" xr:uid="{BBFDD7B4-7C37-46F6-A36B-72EE77F14DA6}"/>
    <cellStyle name="Input 4 5 3 2" xfId="37714" xr:uid="{78FA0E86-DA1E-4B91-B468-22073AF65653}"/>
    <cellStyle name="Input 4 5 3 2 2" xfId="37715" xr:uid="{3CAB7BF3-7BE3-4DB3-B7C6-2825913EA80C}"/>
    <cellStyle name="Input 4 5 3 2 3" xfId="37716" xr:uid="{0C2779BA-D665-4125-8FAC-E41D38D1AC54}"/>
    <cellStyle name="Input 4 5 3 2 4" xfId="37717" xr:uid="{72BEE213-223D-475B-AEC4-2A284CC4B4B9}"/>
    <cellStyle name="Input 4 5 3 2 5" xfId="37718" xr:uid="{3D078C2F-6DE2-4192-BC54-E65F6B86C125}"/>
    <cellStyle name="Input 4 5 3 2 6" xfId="37719" xr:uid="{C026F233-5B7B-4778-B7AB-509A3AC37D66}"/>
    <cellStyle name="Input 4 5 3 3" xfId="37720" xr:uid="{0EFDD920-3C1C-45E3-8810-50EE4970839E}"/>
    <cellStyle name="Input 4 5 3 3 2" xfId="37721" xr:uid="{7BF65DC3-AE25-4B09-8A58-E3248C41F310}"/>
    <cellStyle name="Input 4 5 3 3 3" xfId="37722" xr:uid="{667E6E21-E73D-481B-96E9-78793C40B28B}"/>
    <cellStyle name="Input 4 5 3 4" xfId="37723" xr:uid="{A3F965C0-BC1F-4408-828F-686AA99B6571}"/>
    <cellStyle name="Input 4 5 3 4 2" xfId="37724" xr:uid="{32332DBD-84FA-47C5-8C8B-DC75DA074F8F}"/>
    <cellStyle name="Input 4 5 3 4 3" xfId="37725" xr:uid="{BD3AB517-1B10-42EB-A167-6395DBC4238C}"/>
    <cellStyle name="Input 4 5 3 5" xfId="37726" xr:uid="{2FC7EEE8-E8DB-4708-A0F1-DA156CC365AC}"/>
    <cellStyle name="Input 4 5 3 5 2" xfId="37727" xr:uid="{22DAC1AA-5826-4C6D-8443-5C6A05707BD5}"/>
    <cellStyle name="Input 4 5 3 5 3" xfId="37728" xr:uid="{BAE18165-0D0E-4E94-85F6-D6FEB5DB9F27}"/>
    <cellStyle name="Input 4 5 3 6" xfId="37729" xr:uid="{2117A0AD-9BF9-4FE1-BF3B-8DE0B060BDA9}"/>
    <cellStyle name="Input 4 5 3 6 2" xfId="37730" xr:uid="{247693E1-FDC6-4970-869F-EE1986056FAE}"/>
    <cellStyle name="Input 4 5 3 6 3" xfId="37731" xr:uid="{A013034D-BA59-4795-AA84-623DC54A3810}"/>
    <cellStyle name="Input 4 5 3 7" xfId="37732" xr:uid="{1A624857-F118-4C06-9A9A-5945947D4DDC}"/>
    <cellStyle name="Input 4 5 3 8" xfId="37733" xr:uid="{8D8BA04E-21D1-47C5-BF88-B3E535A30F44}"/>
    <cellStyle name="Input 4 5 30" xfId="37734" xr:uid="{952A3AF8-278F-48DC-9BF9-D617F30E9105}"/>
    <cellStyle name="Input 4 5 30 2" xfId="37735" xr:uid="{29B52BAA-B627-4733-8382-9096669434C4}"/>
    <cellStyle name="Input 4 5 30 2 2" xfId="37736" xr:uid="{F6CC4B30-47D7-4C3B-A3F9-9EFADAC920BA}"/>
    <cellStyle name="Input 4 5 30 2 3" xfId="37737" xr:uid="{DB08DCA6-F56F-4256-8E43-D87DC7C72C23}"/>
    <cellStyle name="Input 4 5 30 2 4" xfId="37738" xr:uid="{A4D89B12-9C68-4518-B823-EDEED2084C22}"/>
    <cellStyle name="Input 4 5 30 2 5" xfId="37739" xr:uid="{4369A62E-7A4D-46A0-8B4C-49079297D289}"/>
    <cellStyle name="Input 4 5 30 2 6" xfId="37740" xr:uid="{C2DF9F9B-6147-4420-9893-45785BA8F4F5}"/>
    <cellStyle name="Input 4 5 30 3" xfId="37741" xr:uid="{720556EB-2DB2-490C-B204-74C30CA9599E}"/>
    <cellStyle name="Input 4 5 30 3 2" xfId="37742" xr:uid="{A0C7F135-9DC2-40E1-990C-29D526FA3F94}"/>
    <cellStyle name="Input 4 5 30 3 3" xfId="37743" xr:uid="{77D4457C-88C1-4A64-A55E-ADCF7335CC70}"/>
    <cellStyle name="Input 4 5 30 4" xfId="37744" xr:uid="{476BFF91-1EDD-4EE7-8A52-8008A28BB4F9}"/>
    <cellStyle name="Input 4 5 30 4 2" xfId="37745" xr:uid="{51CAAF73-DCAA-45FE-9E2A-332AAA3905DF}"/>
    <cellStyle name="Input 4 5 30 4 3" xfId="37746" xr:uid="{0777B516-F944-473C-B8DF-3E79B0B18E87}"/>
    <cellStyle name="Input 4 5 30 5" xfId="37747" xr:uid="{5FA38E6B-6EB4-4CB8-9659-4926B65037EF}"/>
    <cellStyle name="Input 4 5 30 5 2" xfId="37748" xr:uid="{AAFC8D78-3994-4A4B-85C2-22BCFC977F0F}"/>
    <cellStyle name="Input 4 5 30 5 3" xfId="37749" xr:uid="{DCFC5985-D7AB-4A67-A76C-C2F8CED744F4}"/>
    <cellStyle name="Input 4 5 30 6" xfId="37750" xr:uid="{976F135A-CA98-45E4-A9B2-5FA87466C94A}"/>
    <cellStyle name="Input 4 5 30 6 2" xfId="37751" xr:uid="{78FFBABA-44B2-4199-84A4-7F8A0057DBA4}"/>
    <cellStyle name="Input 4 5 30 6 3" xfId="37752" xr:uid="{813BA626-FDCE-429C-B778-89E991BE4CE7}"/>
    <cellStyle name="Input 4 5 30 7" xfId="37753" xr:uid="{BD9A2A5A-5099-47C1-BD75-E2270C5D1A2B}"/>
    <cellStyle name="Input 4 5 30 8" xfId="37754" xr:uid="{4C739C69-8A38-40A0-AA23-3BF2DC0A9BF5}"/>
    <cellStyle name="Input 4 5 31" xfId="37755" xr:uid="{E4889FBE-5DBA-48A8-8C46-445E0592D925}"/>
    <cellStyle name="Input 4 5 31 2" xfId="37756" xr:uid="{11017AE5-F26B-4053-A6FF-9E12A8EDF054}"/>
    <cellStyle name="Input 4 5 31 2 2" xfId="37757" xr:uid="{F54FC68D-91B6-4149-B71D-1C5CAADC27FC}"/>
    <cellStyle name="Input 4 5 31 2 3" xfId="37758" xr:uid="{CD986B62-8911-47DE-8BDA-8BFAD09BB2FF}"/>
    <cellStyle name="Input 4 5 31 2 4" xfId="37759" xr:uid="{8D52F119-3289-4527-81A0-B6EA3957DC00}"/>
    <cellStyle name="Input 4 5 31 2 5" xfId="37760" xr:uid="{8B642672-0D8F-4F95-940A-ADED83274A6E}"/>
    <cellStyle name="Input 4 5 31 2 6" xfId="37761" xr:uid="{87DA5E6B-B9B7-4A0D-9E00-0C4D90AA6223}"/>
    <cellStyle name="Input 4 5 31 3" xfId="37762" xr:uid="{A70A530E-7141-4652-85E0-DEE13B55B9C4}"/>
    <cellStyle name="Input 4 5 31 3 2" xfId="37763" xr:uid="{573033C7-925C-4651-9EEF-3D5CD3DA3D2B}"/>
    <cellStyle name="Input 4 5 31 3 3" xfId="37764" xr:uid="{0B996264-6636-459A-A06A-FB513806B384}"/>
    <cellStyle name="Input 4 5 31 4" xfId="37765" xr:uid="{9FD807D6-E00E-49DF-8A6F-36287FAC36F7}"/>
    <cellStyle name="Input 4 5 31 4 2" xfId="37766" xr:uid="{8D60B31D-D0A8-4BAC-9B5E-A1F1E27E8794}"/>
    <cellStyle name="Input 4 5 31 4 3" xfId="37767" xr:uid="{F585865C-6632-46E3-A1FC-E557041A3486}"/>
    <cellStyle name="Input 4 5 31 5" xfId="37768" xr:uid="{8069C935-7C53-4940-B267-F4840C57FA45}"/>
    <cellStyle name="Input 4 5 31 5 2" xfId="37769" xr:uid="{63C3ECBB-E610-41F4-944E-98946B8C776B}"/>
    <cellStyle name="Input 4 5 31 5 3" xfId="37770" xr:uid="{348A607A-786C-4D35-B13C-BF2E380D603E}"/>
    <cellStyle name="Input 4 5 31 6" xfId="37771" xr:uid="{078100FE-59A5-44E8-A3FC-BDA5E3BF06A3}"/>
    <cellStyle name="Input 4 5 31 6 2" xfId="37772" xr:uid="{5D4C30FB-F650-4D9E-AB01-A33C3DC36F81}"/>
    <cellStyle name="Input 4 5 31 6 3" xfId="37773" xr:uid="{D3869908-43E1-4B3F-9E74-78CAB5321FA3}"/>
    <cellStyle name="Input 4 5 31 7" xfId="37774" xr:uid="{05EFB271-EACF-4D10-B5AF-C1EC6B37FBD5}"/>
    <cellStyle name="Input 4 5 31 8" xfId="37775" xr:uid="{A794229B-7F75-479B-97E5-1E41BBB5DC9D}"/>
    <cellStyle name="Input 4 5 32" xfId="37776" xr:uid="{A9C59EDA-66BF-4607-840A-DE42AE8D2ED9}"/>
    <cellStyle name="Input 4 5 32 2" xfId="37777" xr:uid="{24E6ED9C-32B4-4269-B4A9-DEF9331183B8}"/>
    <cellStyle name="Input 4 5 32 2 2" xfId="37778" xr:uid="{D1EAA061-1BE6-4383-93C2-1E52B262CD9C}"/>
    <cellStyle name="Input 4 5 32 2 3" xfId="37779" xr:uid="{49A5316F-3A23-4D59-845B-BC7BB2DDF330}"/>
    <cellStyle name="Input 4 5 32 2 4" xfId="37780" xr:uid="{7B37BE62-D9D9-49B3-ADF8-7E48DC110C91}"/>
    <cellStyle name="Input 4 5 32 2 5" xfId="37781" xr:uid="{B541F315-9E8B-4DF1-B7A9-CE285A6AD926}"/>
    <cellStyle name="Input 4 5 32 2 6" xfId="37782" xr:uid="{3A4F5521-2715-4D06-B307-AE8838BC0B47}"/>
    <cellStyle name="Input 4 5 32 3" xfId="37783" xr:uid="{A69D2AAB-28E4-4C81-82C0-96829EFDEB30}"/>
    <cellStyle name="Input 4 5 32 3 2" xfId="37784" xr:uid="{5E84F960-4504-4AD8-A92D-CAADC3969B1A}"/>
    <cellStyle name="Input 4 5 32 3 3" xfId="37785" xr:uid="{E33950DE-07DC-4E7E-BC46-5BEC34AF9825}"/>
    <cellStyle name="Input 4 5 32 4" xfId="37786" xr:uid="{85CFEDD6-F772-461B-8CA1-1CA8F4C0A746}"/>
    <cellStyle name="Input 4 5 32 4 2" xfId="37787" xr:uid="{30C7A201-9075-4A80-8A69-48338E4FDA88}"/>
    <cellStyle name="Input 4 5 32 4 3" xfId="37788" xr:uid="{2264DDF7-3044-427F-8AB1-5CAA4DE9AC80}"/>
    <cellStyle name="Input 4 5 32 5" xfId="37789" xr:uid="{6A58CAC3-8006-4721-BC9B-65AF8FE5F438}"/>
    <cellStyle name="Input 4 5 32 5 2" xfId="37790" xr:uid="{8ABA6877-F1C2-4E20-A8F7-147CBC6B0E1C}"/>
    <cellStyle name="Input 4 5 32 5 3" xfId="37791" xr:uid="{0FE9CC59-DE62-4A70-9887-7B9A22428C11}"/>
    <cellStyle name="Input 4 5 32 6" xfId="37792" xr:uid="{795FAC63-76B6-4578-A9A1-687DDB3DDE73}"/>
    <cellStyle name="Input 4 5 32 6 2" xfId="37793" xr:uid="{E930D7A8-5D6E-4520-A773-26C129C2A0E1}"/>
    <cellStyle name="Input 4 5 32 6 3" xfId="37794" xr:uid="{A14198B5-CE1A-4DBA-B385-A4BC47C8307D}"/>
    <cellStyle name="Input 4 5 32 7" xfId="37795" xr:uid="{5E10AAE5-9B1D-4744-803D-54F4187484C2}"/>
    <cellStyle name="Input 4 5 32 8" xfId="37796" xr:uid="{67EEF6CC-CCAE-4DAB-94F1-45BA23C36D82}"/>
    <cellStyle name="Input 4 5 33" xfId="37797" xr:uid="{3A3BDF87-350C-45C1-B7AA-570D0B4603CF}"/>
    <cellStyle name="Input 4 5 33 2" xfId="37798" xr:uid="{63DC1768-EBD1-4AE4-B938-0EFAEB95357F}"/>
    <cellStyle name="Input 4 5 33 2 2" xfId="37799" xr:uid="{F0F57750-C7B9-4B6B-A0AB-AF81E8BABEAD}"/>
    <cellStyle name="Input 4 5 33 2 3" xfId="37800" xr:uid="{5ED0F40B-84C4-48E4-A46A-6BA2F3A091DA}"/>
    <cellStyle name="Input 4 5 33 2 4" xfId="37801" xr:uid="{414961A4-B7C1-4093-9570-72A7BCEC1F12}"/>
    <cellStyle name="Input 4 5 33 2 5" xfId="37802" xr:uid="{1C903B98-B181-43AA-8CC7-E3D1FBD5EECC}"/>
    <cellStyle name="Input 4 5 33 2 6" xfId="37803" xr:uid="{83E10581-229C-4B0B-9E56-2A37FC9EDDD1}"/>
    <cellStyle name="Input 4 5 33 3" xfId="37804" xr:uid="{269C7460-1E42-441A-B09A-18B22F7BB064}"/>
    <cellStyle name="Input 4 5 33 3 2" xfId="37805" xr:uid="{8BEBF1E9-2C52-4EAD-A954-A2F719D857DD}"/>
    <cellStyle name="Input 4 5 33 3 3" xfId="37806" xr:uid="{BB5D9709-6080-468F-A50B-744EC03B17E2}"/>
    <cellStyle name="Input 4 5 33 4" xfId="37807" xr:uid="{0E5072FC-B246-46FB-B879-9C09FA6EC9D7}"/>
    <cellStyle name="Input 4 5 33 4 2" xfId="37808" xr:uid="{BA9EEF9D-3F42-41D1-A95B-2639A3E0F171}"/>
    <cellStyle name="Input 4 5 33 4 3" xfId="37809" xr:uid="{A5ABD307-AF89-4862-933D-15EF9651DE95}"/>
    <cellStyle name="Input 4 5 33 5" xfId="37810" xr:uid="{8692CA61-CF24-4AB4-A1DA-BCD1AD33D98D}"/>
    <cellStyle name="Input 4 5 33 5 2" xfId="37811" xr:uid="{01230B3B-6FAA-4209-B17D-4B755D0F4AA7}"/>
    <cellStyle name="Input 4 5 33 5 3" xfId="37812" xr:uid="{75040D2C-404F-490A-93D5-4F8EC353D035}"/>
    <cellStyle name="Input 4 5 33 6" xfId="37813" xr:uid="{EA3465C4-5241-42EC-B349-14D3F1ED301E}"/>
    <cellStyle name="Input 4 5 33 6 2" xfId="37814" xr:uid="{50868417-AFB9-47C7-A217-47CEABB4E6E6}"/>
    <cellStyle name="Input 4 5 33 6 3" xfId="37815" xr:uid="{66791C79-7139-424E-AE9B-1322B856CD60}"/>
    <cellStyle name="Input 4 5 33 7" xfId="37816" xr:uid="{F34B55D0-CFB5-4F5A-B377-539640424445}"/>
    <cellStyle name="Input 4 5 33 8" xfId="37817" xr:uid="{E8B20B23-30BD-4F67-8AFA-1E7427528F0B}"/>
    <cellStyle name="Input 4 5 34" xfId="37818" xr:uid="{86C50D3B-4EE0-4189-9C6A-3E3C8C3FA170}"/>
    <cellStyle name="Input 4 5 34 2" xfId="37819" xr:uid="{3DD17415-C928-4A49-87BC-BF23816D79B9}"/>
    <cellStyle name="Input 4 5 34 2 2" xfId="37820" xr:uid="{FA973EB8-9453-45DE-AAA1-C0BC6D8F89FC}"/>
    <cellStyle name="Input 4 5 34 2 3" xfId="37821" xr:uid="{2AF54007-DFE4-4048-BB03-1F42A016FA6A}"/>
    <cellStyle name="Input 4 5 34 2 4" xfId="37822" xr:uid="{BEF33CA4-34AA-4D90-B0D0-5D17C59ECD9C}"/>
    <cellStyle name="Input 4 5 34 2 5" xfId="37823" xr:uid="{DCD3B80D-D74E-4E12-AFC0-CAF73A1167D4}"/>
    <cellStyle name="Input 4 5 34 2 6" xfId="37824" xr:uid="{7FBC6912-DE54-400D-883B-7F6C1BF80999}"/>
    <cellStyle name="Input 4 5 34 3" xfId="37825" xr:uid="{56C23A72-D815-4DB3-AFFF-8BA9E4BB9F02}"/>
    <cellStyle name="Input 4 5 34 3 2" xfId="37826" xr:uid="{F8D78DA7-45AD-4CF5-88FB-2C69504C2BDA}"/>
    <cellStyle name="Input 4 5 34 3 3" xfId="37827" xr:uid="{0A6941B0-7CB7-4A4B-A689-95AAD3364F84}"/>
    <cellStyle name="Input 4 5 34 4" xfId="37828" xr:uid="{0FDD2DC5-1D3F-4F74-87BF-78656B3B4123}"/>
    <cellStyle name="Input 4 5 34 4 2" xfId="37829" xr:uid="{7B2E9BE0-106D-4E6F-8CFC-E26E00A92CB4}"/>
    <cellStyle name="Input 4 5 34 4 3" xfId="37830" xr:uid="{2AEECEA8-80F2-4C27-A1C5-C56A3AFC72B0}"/>
    <cellStyle name="Input 4 5 34 5" xfId="37831" xr:uid="{B4E77C43-EF96-4BF4-9777-63245C4B7100}"/>
    <cellStyle name="Input 4 5 34 5 2" xfId="37832" xr:uid="{ABF2CEE8-3BB5-4E1F-B4DA-5CE5969453DD}"/>
    <cellStyle name="Input 4 5 34 5 3" xfId="37833" xr:uid="{0D6F5480-3057-4E51-BB1C-FA1DC4464EC0}"/>
    <cellStyle name="Input 4 5 34 6" xfId="37834" xr:uid="{B9C585F9-A615-48AF-B2E1-2FF3180F00B4}"/>
    <cellStyle name="Input 4 5 34 6 2" xfId="37835" xr:uid="{F2587D9D-0849-497A-A49D-3F8672BCC5EE}"/>
    <cellStyle name="Input 4 5 34 6 3" xfId="37836" xr:uid="{10DA6E4D-36C8-43E1-9048-117903F4734D}"/>
    <cellStyle name="Input 4 5 34 7" xfId="37837" xr:uid="{F608EFF0-E8F1-45C3-B42C-0D25C3163EAE}"/>
    <cellStyle name="Input 4 5 34 8" xfId="37838" xr:uid="{D5ACA763-DFD9-4461-AC84-68BA2786054B}"/>
    <cellStyle name="Input 4 5 35" xfId="37839" xr:uid="{C5964C53-6AAB-4B5D-B93F-522B4A633811}"/>
    <cellStyle name="Input 4 5 35 2" xfId="37840" xr:uid="{A4B3D7ED-B17E-41A9-9FA4-1B4F7E7C58C4}"/>
    <cellStyle name="Input 4 5 35 3" xfId="37841" xr:uid="{79DC6A1B-50DE-4D41-B853-150988E6E385}"/>
    <cellStyle name="Input 4 5 35 4" xfId="37842" xr:uid="{E76E7CDD-DB76-47D0-9260-0DA91805F03D}"/>
    <cellStyle name="Input 4 5 35 5" xfId="37843" xr:uid="{CD7F5D9F-D200-4BD8-B980-98EF4D500601}"/>
    <cellStyle name="Input 4 5 35 6" xfId="37844" xr:uid="{7BA36642-D12A-4009-8952-1F1E2A410B9F}"/>
    <cellStyle name="Input 4 5 36" xfId="37845" xr:uid="{FC547F6F-45DA-4362-8BDE-759B1A6E17A9}"/>
    <cellStyle name="Input 4 5 36 2" xfId="37846" xr:uid="{A93D6AAC-63CF-4AB7-9ACE-F49ED41B3C9D}"/>
    <cellStyle name="Input 4 5 36 3" xfId="37847" xr:uid="{1E6E5ABD-E208-443C-AC38-A3E0F2732ACE}"/>
    <cellStyle name="Input 4 5 37" xfId="37848" xr:uid="{BF231B6A-AC12-4234-BFEC-4FBDDD70527D}"/>
    <cellStyle name="Input 4 5 37 2" xfId="37849" xr:uid="{BFC29031-1BBD-4344-A3D9-7AD0676F7CD6}"/>
    <cellStyle name="Input 4 5 37 3" xfId="37850" xr:uid="{5463E1FD-A013-423E-8CF3-C35667C2017B}"/>
    <cellStyle name="Input 4 5 38" xfId="37851" xr:uid="{57DF1592-E91C-41D7-9D82-7E279ED74D36}"/>
    <cellStyle name="Input 4 5 38 2" xfId="37852" xr:uid="{8DFADF44-07B4-4A4F-B40D-A5DD4F05FD89}"/>
    <cellStyle name="Input 4 5 38 3" xfId="37853" xr:uid="{2D26CBA9-5728-48DE-AB2B-6E437F8217CC}"/>
    <cellStyle name="Input 4 5 39" xfId="37854" xr:uid="{9CCCB079-1A82-40F9-9265-655F608392D7}"/>
    <cellStyle name="Input 4 5 39 2" xfId="37855" xr:uid="{266A5C83-C260-4118-AFA3-FE69A39B7FE1}"/>
    <cellStyle name="Input 4 5 39 3" xfId="37856" xr:uid="{C781FBD0-FA6C-477D-9145-9A0AA4E4062A}"/>
    <cellStyle name="Input 4 5 4" xfId="37857" xr:uid="{F9665D33-9024-40F6-8F99-91315EEC92A7}"/>
    <cellStyle name="Input 4 5 4 2" xfId="37858" xr:uid="{213F1E57-9B2F-49B4-9B68-7AEA9E02BE6A}"/>
    <cellStyle name="Input 4 5 4 2 2" xfId="37859" xr:uid="{AA6A42D5-33F4-4FA6-B527-3B3509B0E82B}"/>
    <cellStyle name="Input 4 5 4 2 3" xfId="37860" xr:uid="{5DA2B21A-D0B4-4908-82A5-B6E96CA69C06}"/>
    <cellStyle name="Input 4 5 4 2 4" xfId="37861" xr:uid="{8CD97360-C66D-4C6C-BBA5-4E3C63A6CD74}"/>
    <cellStyle name="Input 4 5 4 2 5" xfId="37862" xr:uid="{9658A5AB-48A2-4BB1-A1EE-107DD9930CCA}"/>
    <cellStyle name="Input 4 5 4 2 6" xfId="37863" xr:uid="{77B47F71-CDE4-4A6E-856C-7DD1BAC31403}"/>
    <cellStyle name="Input 4 5 4 3" xfId="37864" xr:uid="{B0B62149-C426-4946-AC1D-DF0EFEB30162}"/>
    <cellStyle name="Input 4 5 4 3 2" xfId="37865" xr:uid="{A2277497-BB44-4E1B-AD06-C0E4A2F2AB8C}"/>
    <cellStyle name="Input 4 5 4 3 3" xfId="37866" xr:uid="{F31F7F39-D85D-41A3-9022-2AD28E61D6E1}"/>
    <cellStyle name="Input 4 5 4 4" xfId="37867" xr:uid="{DEF804C6-FEA7-457F-950A-D1AB196E03AC}"/>
    <cellStyle name="Input 4 5 4 4 2" xfId="37868" xr:uid="{D3DBBC65-D4D4-4FCB-B630-CA77A7975DDE}"/>
    <cellStyle name="Input 4 5 4 4 3" xfId="37869" xr:uid="{32C8EC78-8450-4B23-B453-E10C4634DE70}"/>
    <cellStyle name="Input 4 5 4 5" xfId="37870" xr:uid="{90F5EAC2-C1B6-4562-825E-BF155F627185}"/>
    <cellStyle name="Input 4 5 4 5 2" xfId="37871" xr:uid="{C2EF57FA-47CF-4314-AD39-56785E790831}"/>
    <cellStyle name="Input 4 5 4 5 3" xfId="37872" xr:uid="{FB36D9F7-8DD4-41DC-88A1-15C5D6895A27}"/>
    <cellStyle name="Input 4 5 4 6" xfId="37873" xr:uid="{769A35D5-B6D8-4658-9805-41E0D1364004}"/>
    <cellStyle name="Input 4 5 4 6 2" xfId="37874" xr:uid="{32491F8F-5747-4ECE-A9CE-A1C94C32BD05}"/>
    <cellStyle name="Input 4 5 4 6 3" xfId="37875" xr:uid="{2E21F6E0-8507-4F92-93E6-E6D824FEB26E}"/>
    <cellStyle name="Input 4 5 4 7" xfId="37876" xr:uid="{C8F2DE31-24D1-474E-8F56-546F8E47ADA3}"/>
    <cellStyle name="Input 4 5 4 8" xfId="37877" xr:uid="{45969EA3-D13D-418F-97AF-4B4443B9A656}"/>
    <cellStyle name="Input 4 5 40" xfId="37878" xr:uid="{D4E4ECC3-AD12-4205-930C-9638CCF4705E}"/>
    <cellStyle name="Input 4 5 41" xfId="37879" xr:uid="{92BDFF89-8EE0-4C03-B517-5C7C96A3A919}"/>
    <cellStyle name="Input 4 5 5" xfId="37880" xr:uid="{6B4824DF-A9CD-4B5C-9AD3-D4D5C075F06F}"/>
    <cellStyle name="Input 4 5 5 2" xfId="37881" xr:uid="{96DA37D5-0162-495C-86FF-1F2600932AE3}"/>
    <cellStyle name="Input 4 5 5 2 2" xfId="37882" xr:uid="{D4CCCA48-EBAA-4299-9AFE-7C9890800603}"/>
    <cellStyle name="Input 4 5 5 2 3" xfId="37883" xr:uid="{8354A247-5546-489E-923F-92993E22B58C}"/>
    <cellStyle name="Input 4 5 5 2 4" xfId="37884" xr:uid="{3CF77365-A79D-448B-98AA-EBCEB1D5879C}"/>
    <cellStyle name="Input 4 5 5 2 5" xfId="37885" xr:uid="{9A7B1689-57D6-4916-BFA4-887CD441239F}"/>
    <cellStyle name="Input 4 5 5 2 6" xfId="37886" xr:uid="{6C5E7A01-FB79-4177-9205-7FC2F47B1577}"/>
    <cellStyle name="Input 4 5 5 3" xfId="37887" xr:uid="{6D745B3B-63BC-4AA1-B50D-A59FC5724251}"/>
    <cellStyle name="Input 4 5 5 3 2" xfId="37888" xr:uid="{BABA709E-EA07-4709-BBA5-849996C52170}"/>
    <cellStyle name="Input 4 5 5 3 3" xfId="37889" xr:uid="{AC6A9E02-A920-408A-B53E-EF4C40C480CC}"/>
    <cellStyle name="Input 4 5 5 4" xfId="37890" xr:uid="{AD89431C-CBCD-4E72-89E9-D6F43E910EC9}"/>
    <cellStyle name="Input 4 5 5 4 2" xfId="37891" xr:uid="{D34507F1-4914-45E9-A091-37C136646460}"/>
    <cellStyle name="Input 4 5 5 4 3" xfId="37892" xr:uid="{1D0B48A0-4C14-4248-8DBC-1D5D843D715E}"/>
    <cellStyle name="Input 4 5 5 5" xfId="37893" xr:uid="{90C6A3D9-8656-4EDB-8AB7-492A8BA57629}"/>
    <cellStyle name="Input 4 5 5 5 2" xfId="37894" xr:uid="{4E7D55B7-E9D7-4818-A06A-1BE268FF5F0B}"/>
    <cellStyle name="Input 4 5 5 5 3" xfId="37895" xr:uid="{2145D564-1790-4CF7-8A8D-07CE32A4E3DB}"/>
    <cellStyle name="Input 4 5 5 6" xfId="37896" xr:uid="{061B2F85-2FCA-4CA3-99AC-C30C16C50008}"/>
    <cellStyle name="Input 4 5 5 6 2" xfId="37897" xr:uid="{A19A65B0-9581-430C-858B-EB57C7950377}"/>
    <cellStyle name="Input 4 5 5 6 3" xfId="37898" xr:uid="{0C6F51E0-7A2D-483F-88E1-0AF93C34AFAB}"/>
    <cellStyle name="Input 4 5 5 7" xfId="37899" xr:uid="{07A299EB-F2A6-4CE4-8A30-C0D14292F1A4}"/>
    <cellStyle name="Input 4 5 5 8" xfId="37900" xr:uid="{F7BFAA44-226C-4F58-AEA7-094A0732CD83}"/>
    <cellStyle name="Input 4 5 6" xfId="37901" xr:uid="{D127C08D-92A1-4C88-BDCC-707C1CAA73B8}"/>
    <cellStyle name="Input 4 5 6 2" xfId="37902" xr:uid="{96A87B7D-C505-4E65-B4EB-3930F9491B31}"/>
    <cellStyle name="Input 4 5 6 2 2" xfId="37903" xr:uid="{B9457456-6804-4FB4-A116-6B4C499601BC}"/>
    <cellStyle name="Input 4 5 6 2 3" xfId="37904" xr:uid="{A2F0D4E7-491A-4B43-95BA-A273B1060C4F}"/>
    <cellStyle name="Input 4 5 6 2 4" xfId="37905" xr:uid="{32ED4E0A-16DD-4242-9E2A-0EECBB0A9A76}"/>
    <cellStyle name="Input 4 5 6 2 5" xfId="37906" xr:uid="{7A449437-09B1-45B6-8468-64CB121EFD21}"/>
    <cellStyle name="Input 4 5 6 2 6" xfId="37907" xr:uid="{22DC9325-7A88-49D9-B001-09AC1A9AE287}"/>
    <cellStyle name="Input 4 5 6 3" xfId="37908" xr:uid="{08457333-C0A9-4223-AA77-FF631ABB0C2D}"/>
    <cellStyle name="Input 4 5 6 3 2" xfId="37909" xr:uid="{DF0763B8-A35A-4E7A-B253-F28925F41DF4}"/>
    <cellStyle name="Input 4 5 6 3 3" xfId="37910" xr:uid="{8FE1A786-64E6-4C86-8A4C-E6CB26F5AA26}"/>
    <cellStyle name="Input 4 5 6 4" xfId="37911" xr:uid="{10CF4AE4-2AD0-464D-9C17-78584B3E0C95}"/>
    <cellStyle name="Input 4 5 6 4 2" xfId="37912" xr:uid="{6A387179-DD73-4AC4-8DC6-3CFD2DE6BB0F}"/>
    <cellStyle name="Input 4 5 6 4 3" xfId="37913" xr:uid="{49279873-9306-450E-B7C7-5F92B97F96D0}"/>
    <cellStyle name="Input 4 5 6 5" xfId="37914" xr:uid="{37607E82-908E-4AEF-B828-0CCC2CF479A8}"/>
    <cellStyle name="Input 4 5 6 5 2" xfId="37915" xr:uid="{AE4B9618-8415-49E8-8D70-2917E27C7692}"/>
    <cellStyle name="Input 4 5 6 5 3" xfId="37916" xr:uid="{84250F47-B8EB-418C-B480-EC41A216CF89}"/>
    <cellStyle name="Input 4 5 6 6" xfId="37917" xr:uid="{5FFFC04A-C65C-4596-BAAF-4B01A7686A0F}"/>
    <cellStyle name="Input 4 5 6 6 2" xfId="37918" xr:uid="{12D437E3-5110-4193-A14A-E8266EF5FEFF}"/>
    <cellStyle name="Input 4 5 6 6 3" xfId="37919" xr:uid="{F1066220-7C67-4065-98BE-D5775F709A15}"/>
    <cellStyle name="Input 4 5 6 7" xfId="37920" xr:uid="{03943B58-964A-4C41-9406-51CE0D0D30E8}"/>
    <cellStyle name="Input 4 5 6 8" xfId="37921" xr:uid="{0C5CCF9C-9E26-4BBD-ABB6-3A2475E48BBA}"/>
    <cellStyle name="Input 4 5 7" xfId="37922" xr:uid="{5ED0C484-6A6A-4433-B321-7E71E457903B}"/>
    <cellStyle name="Input 4 5 7 2" xfId="37923" xr:uid="{25E1AA1F-1838-409F-AAF1-6C5F83AD43E5}"/>
    <cellStyle name="Input 4 5 7 2 2" xfId="37924" xr:uid="{ABCAEA7C-83A5-47DA-A802-1A9C4C6D35B3}"/>
    <cellStyle name="Input 4 5 7 2 3" xfId="37925" xr:uid="{EA60927E-0FBA-4984-A9A2-48F90A4DB009}"/>
    <cellStyle name="Input 4 5 7 2 4" xfId="37926" xr:uid="{01302BC6-EA63-492C-A601-C65401E14B24}"/>
    <cellStyle name="Input 4 5 7 2 5" xfId="37927" xr:uid="{D5799DEE-3A31-4E47-85F3-E31208506AA5}"/>
    <cellStyle name="Input 4 5 7 2 6" xfId="37928" xr:uid="{9628F530-2D16-4E30-8844-C18129611A4E}"/>
    <cellStyle name="Input 4 5 7 3" xfId="37929" xr:uid="{6518B1B1-0976-4D49-B904-FD812B2C547F}"/>
    <cellStyle name="Input 4 5 7 3 2" xfId="37930" xr:uid="{B23E7D3E-45E7-4A0F-BE89-D77278D1A0C7}"/>
    <cellStyle name="Input 4 5 7 3 3" xfId="37931" xr:uid="{35CF6C79-C06A-4019-84C5-91F62AFB90E6}"/>
    <cellStyle name="Input 4 5 7 4" xfId="37932" xr:uid="{A5380448-C1B5-4B77-8C14-41BFF3C60B74}"/>
    <cellStyle name="Input 4 5 7 4 2" xfId="37933" xr:uid="{CF901210-4C3A-42AA-AD9D-0DF8BA11CA2D}"/>
    <cellStyle name="Input 4 5 7 4 3" xfId="37934" xr:uid="{FF57C07F-4A77-4CFC-B456-2D09B00A97E7}"/>
    <cellStyle name="Input 4 5 7 5" xfId="37935" xr:uid="{C44D4F06-2A4B-42CB-ACE9-26F796FF835C}"/>
    <cellStyle name="Input 4 5 7 5 2" xfId="37936" xr:uid="{004CDD5F-1B9B-4927-9C18-EFB4CAA306FD}"/>
    <cellStyle name="Input 4 5 7 5 3" xfId="37937" xr:uid="{70745DCC-3DD8-4E18-9CCD-046DFDAFF8C6}"/>
    <cellStyle name="Input 4 5 7 6" xfId="37938" xr:uid="{8D65FACC-2A8A-4F75-91FE-BD725298B284}"/>
    <cellStyle name="Input 4 5 7 6 2" xfId="37939" xr:uid="{D351FFB2-EF3B-4147-B982-25439FA5FAC4}"/>
    <cellStyle name="Input 4 5 7 6 3" xfId="37940" xr:uid="{7CA12078-D44B-47F7-9425-A360EF0BED49}"/>
    <cellStyle name="Input 4 5 7 7" xfId="37941" xr:uid="{49B8E3B5-B87E-4A48-B096-D127BB6B2063}"/>
    <cellStyle name="Input 4 5 7 8" xfId="37942" xr:uid="{BD164456-8B24-463A-81DF-1A6D37A0E3A4}"/>
    <cellStyle name="Input 4 5 8" xfId="37943" xr:uid="{901A2A67-A2F5-440D-889C-B8F8BE0C2D01}"/>
    <cellStyle name="Input 4 5 8 2" xfId="37944" xr:uid="{05E8BCF1-5BC0-4AE0-B2E2-9452535FD791}"/>
    <cellStyle name="Input 4 5 8 2 2" xfId="37945" xr:uid="{073FA60B-5D8F-46B7-A42C-A6BAAD1FFE6D}"/>
    <cellStyle name="Input 4 5 8 2 3" xfId="37946" xr:uid="{79C02408-52D4-4FBF-BE08-2A01EC0F4EE0}"/>
    <cellStyle name="Input 4 5 8 2 4" xfId="37947" xr:uid="{FAAE76B3-A22F-466E-98AA-4DFC0AD76807}"/>
    <cellStyle name="Input 4 5 8 2 5" xfId="37948" xr:uid="{DC8908F1-0270-4801-8F1F-9B89D63C1153}"/>
    <cellStyle name="Input 4 5 8 2 6" xfId="37949" xr:uid="{0138109F-D767-4EEE-B8B5-C9FA27827ABD}"/>
    <cellStyle name="Input 4 5 8 3" xfId="37950" xr:uid="{0F7178FD-1ECE-45F3-A5BB-6275CFAA1BAB}"/>
    <cellStyle name="Input 4 5 8 3 2" xfId="37951" xr:uid="{204AF5BA-2B26-422E-956B-3F775305825B}"/>
    <cellStyle name="Input 4 5 8 3 3" xfId="37952" xr:uid="{685298B1-E5CB-4DAE-BD5E-37A7B0DFAC69}"/>
    <cellStyle name="Input 4 5 8 4" xfId="37953" xr:uid="{87E2828F-A9CB-42CF-9D44-38A8F74D6202}"/>
    <cellStyle name="Input 4 5 8 4 2" xfId="37954" xr:uid="{5070CF24-F002-48A4-832A-BEB7D77FD0DC}"/>
    <cellStyle name="Input 4 5 8 4 3" xfId="37955" xr:uid="{46651FDE-AF2F-4436-BB33-7A0DB5FD85AB}"/>
    <cellStyle name="Input 4 5 8 5" xfId="37956" xr:uid="{284B385E-CF70-4F3D-9A93-4514B6E96FFB}"/>
    <cellStyle name="Input 4 5 8 5 2" xfId="37957" xr:uid="{C920E4BC-F10E-454D-8D5C-E0E4E3F275A3}"/>
    <cellStyle name="Input 4 5 8 5 3" xfId="37958" xr:uid="{837FF967-058C-449D-9167-43B49C22820B}"/>
    <cellStyle name="Input 4 5 8 6" xfId="37959" xr:uid="{4256C088-D00D-4C63-B9F8-D8F8242503A8}"/>
    <cellStyle name="Input 4 5 8 6 2" xfId="37960" xr:uid="{B118EE27-C435-423D-97BF-1E4E2A6CAAF1}"/>
    <cellStyle name="Input 4 5 8 6 3" xfId="37961" xr:uid="{4B3866BE-131F-4AEB-8934-27909E5304E0}"/>
    <cellStyle name="Input 4 5 8 7" xfId="37962" xr:uid="{7F0E6208-33FB-413A-AA0F-12A811867A29}"/>
    <cellStyle name="Input 4 5 8 8" xfId="37963" xr:uid="{F6BFE923-B2DD-466F-8982-5B1E8E1738B1}"/>
    <cellStyle name="Input 4 5 9" xfId="37964" xr:uid="{8317EAF6-4F28-44D6-8F40-41F78D276AC0}"/>
    <cellStyle name="Input 4 5 9 2" xfId="37965" xr:uid="{F2F30FBB-F5D4-47B8-A259-3DC6BE5C86BD}"/>
    <cellStyle name="Input 4 5 9 2 2" xfId="37966" xr:uid="{D7563A05-EBF8-49D4-93FD-ACCB67468141}"/>
    <cellStyle name="Input 4 5 9 2 3" xfId="37967" xr:uid="{45EF4C89-0843-40E7-96AE-84D6B1F1A0CA}"/>
    <cellStyle name="Input 4 5 9 2 4" xfId="37968" xr:uid="{A2AAD9F4-4662-478D-B7B0-D4726577A4E6}"/>
    <cellStyle name="Input 4 5 9 2 5" xfId="37969" xr:uid="{35DCCD37-6C19-42EA-B1DF-31C2B5F69647}"/>
    <cellStyle name="Input 4 5 9 2 6" xfId="37970" xr:uid="{22BAFB96-EF89-4474-831F-D6F48B208AA0}"/>
    <cellStyle name="Input 4 5 9 3" xfId="37971" xr:uid="{3B8D54C4-8F05-4C25-BA54-B4997F9168E5}"/>
    <cellStyle name="Input 4 5 9 3 2" xfId="37972" xr:uid="{341EF5A6-476B-4FDC-BD94-CEF147B136C2}"/>
    <cellStyle name="Input 4 5 9 3 3" xfId="37973" xr:uid="{E4AF60F0-E53A-472F-B124-1BBA1DAAD72D}"/>
    <cellStyle name="Input 4 5 9 4" xfId="37974" xr:uid="{F008DA58-54C4-4836-823C-8E971CC2E72C}"/>
    <cellStyle name="Input 4 5 9 4 2" xfId="37975" xr:uid="{A44A9429-931A-4EB3-8DED-D786CFDE7A7A}"/>
    <cellStyle name="Input 4 5 9 4 3" xfId="37976" xr:uid="{F851D039-BC29-4F27-8500-2EC42E9C9F31}"/>
    <cellStyle name="Input 4 5 9 5" xfId="37977" xr:uid="{1936D1DD-F457-4E36-B614-E82ADDEE6A14}"/>
    <cellStyle name="Input 4 5 9 5 2" xfId="37978" xr:uid="{8F441018-254B-4C7B-A611-2322AE99FE44}"/>
    <cellStyle name="Input 4 5 9 5 3" xfId="37979" xr:uid="{E1D5160A-10A4-4E89-873E-098DF08E72C3}"/>
    <cellStyle name="Input 4 5 9 6" xfId="37980" xr:uid="{683B11F3-3008-4B04-BFF4-6C508B5E128A}"/>
    <cellStyle name="Input 4 5 9 6 2" xfId="37981" xr:uid="{B34611BC-DA77-41D1-BB8B-AFE1662C6EB8}"/>
    <cellStyle name="Input 4 5 9 6 3" xfId="37982" xr:uid="{49C80FA1-425B-41C3-BB76-5C66BA9501AF}"/>
    <cellStyle name="Input 4 5 9 7" xfId="37983" xr:uid="{2EDFD9B9-8054-48F0-BAF8-2374DB7CD8D9}"/>
    <cellStyle name="Input 4 5 9 8" xfId="37984" xr:uid="{4A79430A-8454-4A8E-8B98-21646F4829D8}"/>
    <cellStyle name="Input 4 6" xfId="37985" xr:uid="{F8A9AC72-1B16-4E0E-96E0-4F1AD7C4D6FD}"/>
    <cellStyle name="Input 4 6 2" xfId="37986" xr:uid="{ED8770FF-9B03-45A2-86D9-E9835B792EAE}"/>
    <cellStyle name="Input 4 6 2 2" xfId="37987" xr:uid="{F242D974-16AC-49C0-BD6F-73B008FBB6D6}"/>
    <cellStyle name="Input 4 6 2 3" xfId="37988" xr:uid="{B3614D11-E788-430A-B7FE-F4C78C53CAA0}"/>
    <cellStyle name="Input 4 6 2 4" xfId="37989" xr:uid="{CDB56A90-15A6-4800-AF4C-709CB257F27D}"/>
    <cellStyle name="Input 4 6 2 5" xfId="37990" xr:uid="{5EE688BB-BE6C-4B54-9CD0-09C13536271C}"/>
    <cellStyle name="Input 4 6 2 6" xfId="37991" xr:uid="{EB69C368-F192-48E1-8497-8EB0B68E0B65}"/>
    <cellStyle name="Input 4 6 3" xfId="37992" xr:uid="{4278F0A2-F004-4045-89F3-282598C10592}"/>
    <cellStyle name="Input 4 6 3 2" xfId="37993" xr:uid="{C807DDB4-57E1-40B6-8C50-076FDC49508B}"/>
    <cellStyle name="Input 4 6 3 3" xfId="37994" xr:uid="{45C57C9F-B6C2-44DF-AA9F-DA81DF2F130B}"/>
    <cellStyle name="Input 4 6 4" xfId="37995" xr:uid="{6D41D6BF-FD6A-4FD1-B74F-B7DE00B46F01}"/>
    <cellStyle name="Input 4 6 4 2" xfId="37996" xr:uid="{2481BEFD-A034-4F05-AC83-B51EE422CA60}"/>
    <cellStyle name="Input 4 6 4 3" xfId="37997" xr:uid="{1BA47F5C-7FD8-42E8-ABA1-12FD8E557D20}"/>
    <cellStyle name="Input 4 6 5" xfId="37998" xr:uid="{60F03A0B-260D-4166-BC17-C42592A682A4}"/>
    <cellStyle name="Input 4 6 5 2" xfId="37999" xr:uid="{2EA7FE80-5308-4371-8DD2-53517BBD5C55}"/>
    <cellStyle name="Input 4 6 5 3" xfId="38000" xr:uid="{59EC1E10-E341-40D4-844F-69845D013FB2}"/>
    <cellStyle name="Input 4 6 6" xfId="38001" xr:uid="{8D53341C-ED58-4BC7-B30F-58BA0B1D2F3E}"/>
    <cellStyle name="Input 4 6 6 2" xfId="38002" xr:uid="{8B783AB5-8F24-4B9C-AA97-9CC16741F509}"/>
    <cellStyle name="Input 4 6 6 3" xfId="38003" xr:uid="{53591CF8-9443-4C6A-9C23-F82FA7094108}"/>
    <cellStyle name="Input 4 6 7" xfId="38004" xr:uid="{60FD4A3D-A94E-4B17-B6FF-600AAD0924D4}"/>
    <cellStyle name="Input 4 6 8" xfId="38005" xr:uid="{54275A6D-94F8-459F-8AE4-79C3A3249409}"/>
    <cellStyle name="Input 4 7" xfId="38006" xr:uid="{B3DA425E-6EDD-4397-8ABB-6EA17CF8F984}"/>
    <cellStyle name="Input 4 7 2" xfId="38007" xr:uid="{EFAB885E-AD11-4630-91E4-296BA7871ECE}"/>
    <cellStyle name="Input 4 7 2 2" xfId="38008" xr:uid="{A6CC0671-2B13-4E2F-B07D-9C1215DA8171}"/>
    <cellStyle name="Input 4 7 2 3" xfId="38009" xr:uid="{2A52A341-A52D-4AA2-B2EA-1C8119433838}"/>
    <cellStyle name="Input 4 7 2 4" xfId="38010" xr:uid="{09C65904-07F0-4CA5-BD5A-D264E8F655B6}"/>
    <cellStyle name="Input 4 7 2 5" xfId="38011" xr:uid="{54E11C9C-2740-482A-9760-87E971728A11}"/>
    <cellStyle name="Input 4 7 2 6" xfId="38012" xr:uid="{A02A8A00-77E1-4602-A612-D92498FF222F}"/>
    <cellStyle name="Input 4 7 3" xfId="38013" xr:uid="{38AE15B8-63DE-4FA6-B9AE-8A9AC1980F46}"/>
    <cellStyle name="Input 4 7 3 2" xfId="38014" xr:uid="{65460D1E-70F6-4E00-824B-A478E320D13C}"/>
    <cellStyle name="Input 4 7 3 3" xfId="38015" xr:uid="{88ED6AEE-971B-440B-8243-5E82566593B3}"/>
    <cellStyle name="Input 4 7 4" xfId="38016" xr:uid="{D9AE9920-2342-49D8-BADE-C5595A9F0B58}"/>
    <cellStyle name="Input 4 7 4 2" xfId="38017" xr:uid="{08F1BA8B-C72A-4622-865E-032618F60481}"/>
    <cellStyle name="Input 4 7 4 3" xfId="38018" xr:uid="{88A17669-08A5-4A5E-9F83-F2AE1DCB5210}"/>
    <cellStyle name="Input 4 7 5" xfId="38019" xr:uid="{09324732-9306-4035-990A-9A56B116866B}"/>
    <cellStyle name="Input 4 7 5 2" xfId="38020" xr:uid="{7828DD09-8810-4E83-89AC-6161B9A26C14}"/>
    <cellStyle name="Input 4 7 5 3" xfId="38021" xr:uid="{5AD2A3D4-B369-434B-B778-E3A59C9015FB}"/>
    <cellStyle name="Input 4 7 6" xfId="38022" xr:uid="{FFF32F95-0F78-4B83-B76A-0E54782C7317}"/>
    <cellStyle name="Input 4 7 6 2" xfId="38023" xr:uid="{AD1BEFFA-E12B-4BDA-9137-CC31B86DB7F2}"/>
    <cellStyle name="Input 4 7 6 3" xfId="38024" xr:uid="{BA7EC8CD-98BC-43F4-9EAC-BE1D2FD850ED}"/>
    <cellStyle name="Input 4 7 7" xfId="38025" xr:uid="{92E02DA1-EC80-4331-8A5B-56A35FE83028}"/>
    <cellStyle name="Input 4 7 8" xfId="38026" xr:uid="{2A9DD1D3-1952-4A4B-A2AE-99C1740E82EA}"/>
    <cellStyle name="Input 4 8" xfId="38027" xr:uid="{4E2C7ABB-B786-4A56-AC19-F2644BC9AD88}"/>
    <cellStyle name="Input 4 8 2" xfId="38028" xr:uid="{48E436C4-1D15-45B9-8571-6DDDE5404E33}"/>
    <cellStyle name="Input 4 8 2 2" xfId="38029" xr:uid="{693C18AF-6843-4A8E-88B5-6D7BD8216B1F}"/>
    <cellStyle name="Input 4 8 2 3" xfId="38030" xr:uid="{19EDE3BA-3A2E-45E0-A6D5-A2E833CAB9FD}"/>
    <cellStyle name="Input 4 8 2 4" xfId="38031" xr:uid="{89857FA0-A8A7-41A1-B614-79BB1016EDC1}"/>
    <cellStyle name="Input 4 8 2 5" xfId="38032" xr:uid="{72C8D2A9-8D5E-4EF2-A812-A33949D55E1A}"/>
    <cellStyle name="Input 4 8 2 6" xfId="38033" xr:uid="{972DF912-BBFA-48E1-9705-DE0C83580366}"/>
    <cellStyle name="Input 4 8 3" xfId="38034" xr:uid="{7DCD8268-D345-46A0-BDB2-D9A7A335728E}"/>
    <cellStyle name="Input 4 8 3 2" xfId="38035" xr:uid="{915CA6BB-6DB3-451B-846F-E6CB2FC55098}"/>
    <cellStyle name="Input 4 8 3 3" xfId="38036" xr:uid="{BFB2E151-F047-48A2-93BC-56DEF4D1DC1A}"/>
    <cellStyle name="Input 4 8 4" xfId="38037" xr:uid="{F7C9056D-B2BD-4199-B3F5-201231BCEDD4}"/>
    <cellStyle name="Input 4 8 4 2" xfId="38038" xr:uid="{0BBCCE38-5C32-4E7D-B0C3-1B73D483B1D1}"/>
    <cellStyle name="Input 4 8 4 3" xfId="38039" xr:uid="{1BA701D1-51CA-4D1D-B469-89519E62717E}"/>
    <cellStyle name="Input 4 8 5" xfId="38040" xr:uid="{629BDD93-6D2F-4B3D-96DA-AF03C62EEF1F}"/>
    <cellStyle name="Input 4 8 5 2" xfId="38041" xr:uid="{CD48B858-657F-4607-926C-074C6888FA9E}"/>
    <cellStyle name="Input 4 8 5 3" xfId="38042" xr:uid="{94FA60F5-4DB1-4DD3-9D88-98297AA9B123}"/>
    <cellStyle name="Input 4 8 6" xfId="38043" xr:uid="{484409F9-1F6A-49FC-A6BC-CC1150EC1ACF}"/>
    <cellStyle name="Input 4 8 6 2" xfId="38044" xr:uid="{B49A82E3-A1F5-4135-9178-143A2A045A9F}"/>
    <cellStyle name="Input 4 8 6 3" xfId="38045" xr:uid="{F1642D76-7273-473E-88CA-5FB6DC9471F6}"/>
    <cellStyle name="Input 4 8 7" xfId="38046" xr:uid="{801194AA-E633-444D-9914-3E023445C240}"/>
    <cellStyle name="Input 4 8 8" xfId="38047" xr:uid="{116FEB81-53CC-4428-A8C3-E5B0CE3FA76E}"/>
    <cellStyle name="Input 4 9" xfId="38048" xr:uid="{3DC03082-ADFD-454A-B683-FC6269811120}"/>
    <cellStyle name="Input 4 9 2" xfId="38049" xr:uid="{F512AF23-9E4C-49A4-BC0D-6225B1C20AA0}"/>
    <cellStyle name="Input 4 9 2 2" xfId="38050" xr:uid="{929F2D10-6317-4FF5-9D22-5AA1BFA80ECC}"/>
    <cellStyle name="Input 4 9 2 3" xfId="38051" xr:uid="{8FFD9BCC-96D2-4623-9EDA-4008A232A92E}"/>
    <cellStyle name="Input 4 9 2 4" xfId="38052" xr:uid="{E50857F8-6949-4505-AA8E-7D7C12B3C73A}"/>
    <cellStyle name="Input 4 9 2 5" xfId="38053" xr:uid="{6E7FFC3E-AD2E-47F0-B408-C24D1B41513E}"/>
    <cellStyle name="Input 4 9 2 6" xfId="38054" xr:uid="{24C5F4AE-3A55-40BF-836D-CC09103F6CC8}"/>
    <cellStyle name="Input 4 9 3" xfId="38055" xr:uid="{5DD82836-742A-4F19-A389-6D7C4BC64187}"/>
    <cellStyle name="Input 4 9 3 2" xfId="38056" xr:uid="{6130B536-0BCE-4872-A4E4-702CE368E2C8}"/>
    <cellStyle name="Input 4 9 3 3" xfId="38057" xr:uid="{5E4305A7-1A98-43C7-A8D4-F8A8D329789C}"/>
    <cellStyle name="Input 4 9 4" xfId="38058" xr:uid="{3A2BC52E-D29D-4466-9273-EE21CED099A2}"/>
    <cellStyle name="Input 4 9 4 2" xfId="38059" xr:uid="{DAF43140-F828-4CB8-8E2E-270F7C41EE4A}"/>
    <cellStyle name="Input 4 9 4 3" xfId="38060" xr:uid="{A52EDD1C-707D-4F9C-A2EF-E3A8CD13980B}"/>
    <cellStyle name="Input 4 9 5" xfId="38061" xr:uid="{83369B17-9F8F-4E05-B6F8-D4008AA250F7}"/>
    <cellStyle name="Input 4 9 5 2" xfId="38062" xr:uid="{3E0AAA10-5881-45FD-8F12-A1E99E115636}"/>
    <cellStyle name="Input 4 9 5 3" xfId="38063" xr:uid="{DB8F5B93-F035-403A-9D26-273814A2EE98}"/>
    <cellStyle name="Input 4 9 6" xfId="38064" xr:uid="{ECAF3173-48D5-4A58-891A-3A281043228B}"/>
    <cellStyle name="Input 4 9 6 2" xfId="38065" xr:uid="{FD80AA60-8A0E-485A-801A-C747830D7A6E}"/>
    <cellStyle name="Input 4 9 6 3" xfId="38066" xr:uid="{82F70B75-239F-4DD9-9D5B-43015B20E79C}"/>
    <cellStyle name="Input 4 9 7" xfId="38067" xr:uid="{8022BA12-B523-4CF8-847A-35FB490A31BD}"/>
    <cellStyle name="Input 4 9 8" xfId="38068" xr:uid="{B4DFFA66-1790-4BCE-A215-670976F64054}"/>
    <cellStyle name="Input 5" xfId="38069" xr:uid="{0C5F5999-5AB3-476A-98F2-AA1155D3A488}"/>
    <cellStyle name="Linked Cell 2" xfId="43058" xr:uid="{26454EB7-B929-4AF6-9973-43C42F4A8018}"/>
    <cellStyle name="Linked Cell 2 2" xfId="43059" xr:uid="{DA241B6E-D1CC-44DD-8D74-655F69E7C6D8}"/>
    <cellStyle name="Linked Cell 2 2 2" xfId="43060" xr:uid="{6B5D74B3-C122-4748-B85D-282675BA32A7}"/>
    <cellStyle name="Linked Cell 2 3" xfId="43061" xr:uid="{37316EE7-A9EE-4F24-8EC7-0DEFD47CFD28}"/>
    <cellStyle name="Linked Cell 2 4" xfId="43062" xr:uid="{3ACD112A-4FEF-41C6-84EA-D5E2CD9C7359}"/>
    <cellStyle name="Linked Cell 3" xfId="43063" xr:uid="{82491560-60EF-4303-8B1A-A751873BDB56}"/>
    <cellStyle name="Linked Cell 3 2" xfId="43064" xr:uid="{EA373C08-4370-4EDF-84C4-6041251EFE88}"/>
    <cellStyle name="Linked Cell 3 3" xfId="43065" xr:uid="{E716E449-4055-479A-92FC-A5CC20B306FB}"/>
    <cellStyle name="Linked Cell 3 4" xfId="43066" xr:uid="{B24F891B-3DC8-4C37-A9D7-6FC8ACDBF988}"/>
    <cellStyle name="Linked Cell 3 5" xfId="43067" xr:uid="{DAC5E1A5-4B24-4B54-B2A6-E32B338AF36D}"/>
    <cellStyle name="Linked Cell 4" xfId="43068" xr:uid="{230D3871-B3E0-45D3-8A36-C12DBE2CDC26}"/>
    <cellStyle name="Neutral 2" xfId="43069" xr:uid="{E7D6869D-94F4-48CE-8233-07345C0BA70B}"/>
    <cellStyle name="Neutral 2 2" xfId="43070" xr:uid="{DAA93813-6D6C-4DAF-8C22-E32606F36AF8}"/>
    <cellStyle name="Neutral 2 2 2" xfId="43071" xr:uid="{AB81AF90-A971-4FBC-839C-64897B8B2E6F}"/>
    <cellStyle name="Neutral 2 3" xfId="43072" xr:uid="{44749EC9-9994-4CFA-B8DC-8C0D260ECBB2}"/>
    <cellStyle name="Neutral 2 4" xfId="43073" xr:uid="{1E7D07C6-1EF3-4FE2-BE69-844AC1DA7CB1}"/>
    <cellStyle name="Neutral 3" xfId="43074" xr:uid="{1A37528E-42CC-4F89-BC70-51EC2B6DC1F1}"/>
    <cellStyle name="Neutral 3 2" xfId="43075" xr:uid="{EC958AC0-1994-4A75-8AD0-922DE33A58AA}"/>
    <cellStyle name="Neutral 3 3" xfId="43076" xr:uid="{8AEB2C8B-D93D-4937-9851-C2DB28B7C409}"/>
    <cellStyle name="Neutral 3 4" xfId="43077" xr:uid="{A2653320-356F-4AA5-A162-4175C4EF53A5}"/>
    <cellStyle name="Neutral 3 5" xfId="43078" xr:uid="{72566295-A350-480F-8CC8-0A8169F50010}"/>
    <cellStyle name="Neutral 4" xfId="43079" xr:uid="{A55F5D2E-C3A9-492D-AE3E-43D860E2794A}"/>
    <cellStyle name="Normal" xfId="0" builtinId="0"/>
    <cellStyle name="Normal - Style1" xfId="43080" xr:uid="{181DC45B-A233-4F9A-B298-38259E5A18C7}"/>
    <cellStyle name="Normal 10" xfId="43081" xr:uid="{6CA66DA3-3068-4C2B-B314-68D991AA84DF}"/>
    <cellStyle name="Normal 10 2" xfId="43082" xr:uid="{15776BEF-A03B-45DA-B2BD-ECCB2DF17CC0}"/>
    <cellStyle name="Normal 10 2 2" xfId="43083" xr:uid="{148C1258-1C8B-4EA2-9F51-B098DFFE72E1}"/>
    <cellStyle name="Normal 10 3" xfId="43084" xr:uid="{5E6960E1-BB06-45F3-9191-30F74257B83F}"/>
    <cellStyle name="Normal 10 3 2" xfId="43085" xr:uid="{385FE7C5-3D19-4DEB-BEB2-B23CC440FFCE}"/>
    <cellStyle name="Normal 10 4" xfId="43086" xr:uid="{7F735EB6-B538-4F00-8DF9-BE8835CC15DB}"/>
    <cellStyle name="Normal 10 5" xfId="43087" xr:uid="{D6F78CBE-CC1E-40F6-B3DC-D7521BFC817E}"/>
    <cellStyle name="Normal 11" xfId="43088" xr:uid="{450307EC-FE81-4191-8E9C-135EA7FABF25}"/>
    <cellStyle name="Normal 11 2" xfId="43089" xr:uid="{1218C4D0-5122-4D98-AFBD-98FE623B991B}"/>
    <cellStyle name="Normal 11 2 2" xfId="43090" xr:uid="{93B1B147-3A1F-4CCB-BA57-58E169942FED}"/>
    <cellStyle name="Normal 11 3" xfId="43091" xr:uid="{BCB28B70-1BB0-4145-B1F5-4DE1AEB09909}"/>
    <cellStyle name="Normal 11 4" xfId="43092" xr:uid="{95134E2C-415F-4325-A3B8-413D1A930524}"/>
    <cellStyle name="Normal 12" xfId="43093" xr:uid="{16EF571E-46B4-42C6-9F34-5F3766D15E6B}"/>
    <cellStyle name="Normal 12 10" xfId="43094" xr:uid="{A343542C-CFB2-4D43-A73C-CA328CC9A1CA}"/>
    <cellStyle name="Normal 12 10 2" xfId="43095" xr:uid="{D3BF6E67-09DC-4DDA-91CB-17B366075D9A}"/>
    <cellStyle name="Normal 12 10 2 2 2" xfId="43096" xr:uid="{9D9DD747-7924-4F42-A8AB-BECEA0F8D99D}"/>
    <cellStyle name="Normal 12 10 3" xfId="43097" xr:uid="{6C411CBD-1D96-40CC-BE3B-E2A10C9E9042}"/>
    <cellStyle name="Normal 12 10 6" xfId="43098" xr:uid="{23C17166-4F27-447E-93D1-4EF9E8F0C01C}"/>
    <cellStyle name="Normal 12 11" xfId="43099" xr:uid="{30FC5DDB-0405-4626-B690-92116F156F80}"/>
    <cellStyle name="Normal 12 12" xfId="43100" xr:uid="{BE0E4E98-EC31-4401-892A-424CF5F37A57}"/>
    <cellStyle name="Normal 12 2" xfId="43101" xr:uid="{260D9A10-8D48-41B4-985F-11DB04628918}"/>
    <cellStyle name="Normal 12 2 2" xfId="43102" xr:uid="{08EFA2EF-2E15-4991-97F5-68E86E7A9A22}"/>
    <cellStyle name="Normal 12 2 2 2" xfId="43103" xr:uid="{2B0C53C7-B18C-4716-AD70-682724BAFCD4}"/>
    <cellStyle name="Normal 12 2 3" xfId="43104" xr:uid="{CD0B4CA2-25FA-456F-B477-138E50685C3A}"/>
    <cellStyle name="Normal 12 2 4" xfId="43105" xr:uid="{43A4CB8E-1EF9-461B-85B9-58051BC0D04E}"/>
    <cellStyle name="Normal 12 3" xfId="43106" xr:uid="{2A04EEA0-D4C8-4F3F-AE5C-D7E498810FD9}"/>
    <cellStyle name="Normal 12 3 2" xfId="43107" xr:uid="{925F8C1B-3FFF-4B2E-ABA9-7EBDEC1D4948}"/>
    <cellStyle name="Normal 12 3 2 2" xfId="43108" xr:uid="{89FFCBEC-6F1C-4A92-9836-6D0167F5ED08}"/>
    <cellStyle name="Normal 12 3 3" xfId="43109" xr:uid="{A241F3FC-D922-4A62-BA80-1DB00E1701AD}"/>
    <cellStyle name="Normal 12 4" xfId="43110" xr:uid="{F119E3D5-E701-45B6-B767-28BFEF76FA6A}"/>
    <cellStyle name="Normal 12 4 2" xfId="43111" xr:uid="{B55B690E-3002-4BD2-BC56-41AE17167707}"/>
    <cellStyle name="Normal 12 4 2 2" xfId="43112" xr:uid="{F5941846-A0A0-4456-94B5-65B4C4E175AD}"/>
    <cellStyle name="Normal 12 4 3" xfId="43113" xr:uid="{10AEC10D-1340-4283-99E6-62430D44F100}"/>
    <cellStyle name="Normal 12 5" xfId="43114" xr:uid="{57F3923C-5AC5-4AE6-BF1E-1BE72A23864B}"/>
    <cellStyle name="Normal 12 5 2" xfId="43115" xr:uid="{3A1803B5-3023-48B2-91D5-4453E0555082}"/>
    <cellStyle name="Normal 12 5 2 2" xfId="43116" xr:uid="{B55B3E1A-5C36-4954-83C5-869E1AE10C77}"/>
    <cellStyle name="Normal 12 5 3" xfId="43117" xr:uid="{D1439EE6-2651-4787-BF61-8D722B949D34}"/>
    <cellStyle name="Normal 12 6" xfId="43118" xr:uid="{A1F70137-4A80-41C6-A045-F4C22CBD9332}"/>
    <cellStyle name="Normal 12 6 2" xfId="43119" xr:uid="{F0AA5F59-248B-4692-92D4-0EE43578E4D9}"/>
    <cellStyle name="Normal 12 6 2 2" xfId="43120" xr:uid="{3A4381CD-4B48-4B92-A1DB-C41755F7E6D7}"/>
    <cellStyle name="Normal 12 6 3" xfId="43121" xr:uid="{ECE92DD9-0AFB-4901-9CA9-9FF1FDE0207D}"/>
    <cellStyle name="Normal 12 7" xfId="43122" xr:uid="{5F0A6757-541D-47BB-B54D-950220D2CE16}"/>
    <cellStyle name="Normal 12 7 2" xfId="43123" xr:uid="{497DFB16-48DC-469D-BB81-51E2ED4CD4C7}"/>
    <cellStyle name="Normal 12 7 2 2" xfId="43124" xr:uid="{EF8245FF-0D57-4745-929D-BF154E06C649}"/>
    <cellStyle name="Normal 12 7 3" xfId="43125" xr:uid="{DF14269F-AE9C-48D5-8E9C-18F6D6CA05FD}"/>
    <cellStyle name="Normal 12 8" xfId="43126" xr:uid="{4AA2C7DB-27FF-4901-9421-CC248F8F7271}"/>
    <cellStyle name="Normal 12 8 2" xfId="43127" xr:uid="{E61B57CB-6E7A-4E4A-9C57-3BFBF8721BDF}"/>
    <cellStyle name="Normal 12 8 2 2" xfId="43128" xr:uid="{B2C7FA53-5BFE-4A14-9023-BDC8E9D42C85}"/>
    <cellStyle name="Normal 12 8 3" xfId="43129" xr:uid="{EFD7E4EC-6B2F-4B5A-8275-DD8F637E3057}"/>
    <cellStyle name="Normal 12 9" xfId="43130" xr:uid="{9DE7BEC9-2B72-430C-A1CD-B2E4622613C2}"/>
    <cellStyle name="Normal 12 9 2" xfId="43131" xr:uid="{1CCB449D-A0F0-4DCF-94B7-36AFBE97700D}"/>
    <cellStyle name="Normal 13" xfId="43132" xr:uid="{E402FE33-DBC6-4D5F-9D42-2FE509A44263}"/>
    <cellStyle name="Normal 13 10" xfId="43133" xr:uid="{A2D27DFD-5BF6-422D-B8A8-42E17139C16F}"/>
    <cellStyle name="Normal 13 2" xfId="43134" xr:uid="{F58F68FA-CE04-434D-A27F-83A3F88FD495}"/>
    <cellStyle name="Normal 13 2 2" xfId="43135" xr:uid="{DA61176D-92F3-435E-83EC-61AAEF436F57}"/>
    <cellStyle name="Normal 13 2 2 2" xfId="43136" xr:uid="{554AF14A-1C3E-4E3C-97DC-28B8AC2E4395}"/>
    <cellStyle name="Normal 13 2 3" xfId="43137" xr:uid="{7377DBF4-3FB0-48C2-AD41-F49332F6A21C}"/>
    <cellStyle name="Normal 13 2 4" xfId="43138" xr:uid="{BE1609B8-4063-48DB-B080-C6FC51DF4699}"/>
    <cellStyle name="Normal 13 3" xfId="43139" xr:uid="{18A55360-15F4-48E4-9B2A-D8A18BA0B3A7}"/>
    <cellStyle name="Normal 13 3 2" xfId="43140" xr:uid="{CB4AED33-F843-4543-9D46-354318B18527}"/>
    <cellStyle name="Normal 13 3 2 2" xfId="43141" xr:uid="{AE3A5818-F2B5-4555-AC42-A9BF5BE713B2}"/>
    <cellStyle name="Normal 13 3 3" xfId="43142" xr:uid="{969DAC7D-2669-449F-9F91-40445E51E948}"/>
    <cellStyle name="Normal 13 4" xfId="43143" xr:uid="{7BE9FFC3-B0C3-4F76-8361-879B83819C8B}"/>
    <cellStyle name="Normal 13 4 2" xfId="43144" xr:uid="{2DB71E33-F406-463C-A95D-0FA366471B55}"/>
    <cellStyle name="Normal 13 4 2 2" xfId="43145" xr:uid="{DD1EEA9B-883B-46B7-871F-445487F83956}"/>
    <cellStyle name="Normal 13 4 3" xfId="43146" xr:uid="{7EB17C86-901E-445B-B66B-F9215BB99D71}"/>
    <cellStyle name="Normal 13 5" xfId="43147" xr:uid="{95B40C02-C9FC-4248-B0E5-64A91767B4C7}"/>
    <cellStyle name="Normal 13 5 2" xfId="43148" xr:uid="{D9238FA2-5CDF-4D5E-9E1E-6254D1F1320B}"/>
    <cellStyle name="Normal 13 5 2 2" xfId="43149" xr:uid="{A23BAFE1-90C3-4CB7-A42F-7E7490927D05}"/>
    <cellStyle name="Normal 13 5 3" xfId="43150" xr:uid="{91CE167B-F4EB-40E0-8EAF-9E2512649604}"/>
    <cellStyle name="Normal 13 6" xfId="43151" xr:uid="{B4D5FF40-DF65-425B-9C38-849581E2AB0F}"/>
    <cellStyle name="Normal 13 6 2" xfId="43152" xr:uid="{D2EDB4D0-B19F-4902-852A-4177CEED401A}"/>
    <cellStyle name="Normal 13 6 2 2" xfId="43153" xr:uid="{CEB48FF5-FEE5-4B39-9DB4-CA19CCF8CC89}"/>
    <cellStyle name="Normal 13 6 3" xfId="43154" xr:uid="{D6F62EDB-C003-4609-AE2F-5DCC1ABABECB}"/>
    <cellStyle name="Normal 13 7" xfId="43155" xr:uid="{2245C7A0-A162-489A-A7EE-8DCF5AB48CAA}"/>
    <cellStyle name="Normal 13 7 2" xfId="43156" xr:uid="{0BE58330-5CCF-43FE-8D6C-0FF60FD804C8}"/>
    <cellStyle name="Normal 13 7 2 2" xfId="43157" xr:uid="{D0B77843-93DE-4023-A234-3375F83BEC21}"/>
    <cellStyle name="Normal 13 7 3" xfId="43158" xr:uid="{C623BB4E-8578-4ED7-B3A9-BF6DFDA4C125}"/>
    <cellStyle name="Normal 13 8" xfId="43159" xr:uid="{03FF68BC-945B-4325-9CDD-5473F40833DA}"/>
    <cellStyle name="Normal 13 8 2" xfId="43160" xr:uid="{7A503664-B79A-43AF-BA3E-0DD57C492D77}"/>
    <cellStyle name="Normal 13 9" xfId="43161" xr:uid="{F1F4784C-A2A6-4E59-BB48-B8AB9A2742D4}"/>
    <cellStyle name="Normal 14" xfId="43162" xr:uid="{A35D42C1-2F62-4628-B596-B9FE9C130865}"/>
    <cellStyle name="Normal 14 10" xfId="43163" xr:uid="{2F27D746-DF91-4D4A-B620-4D37DD61A403}"/>
    <cellStyle name="Normal 14 2" xfId="43164" xr:uid="{DA22B827-295F-49DA-85E2-48849AC4F021}"/>
    <cellStyle name="Normal 14 2 2" xfId="43165" xr:uid="{9264CF19-52A1-43C9-A53D-CF8CDBED0DC6}"/>
    <cellStyle name="Normal 14 2 2 2" xfId="43166" xr:uid="{D3D315B7-5A83-4202-8446-F61F5C48FEF8}"/>
    <cellStyle name="Normal 14 2 3" xfId="43167" xr:uid="{6910EA0D-6155-4547-B922-06EDA48A387C}"/>
    <cellStyle name="Normal 14 2 4" xfId="43168" xr:uid="{21E7EFF2-64C6-44C6-A3B7-3D8BD79FB974}"/>
    <cellStyle name="Normal 14 3" xfId="43169" xr:uid="{DF2DDA2B-D5C3-44B2-A523-58F8BA4C92E7}"/>
    <cellStyle name="Normal 14 3 2" xfId="43170" xr:uid="{ADE810CC-D8CB-44D6-BFE5-E37D268EFC73}"/>
    <cellStyle name="Normal 14 3 2 2" xfId="43171" xr:uid="{FD34C145-4E2E-4CA8-ADD2-02A36E6F66DD}"/>
    <cellStyle name="Normal 14 3 3" xfId="43172" xr:uid="{DB9DB65D-8BB1-48EB-87A7-0ACF0219C9EA}"/>
    <cellStyle name="Normal 14 4" xfId="43173" xr:uid="{A53E50C1-0225-41A6-95DB-6A8BA7D76419}"/>
    <cellStyle name="Normal 14 4 2" xfId="43174" xr:uid="{2AACA983-F0F4-4C99-A9AE-3D2E13651844}"/>
    <cellStyle name="Normal 14 4 2 2" xfId="43175" xr:uid="{54CB40C5-7DCB-4188-8FC7-C228AF23CE3F}"/>
    <cellStyle name="Normal 14 4 3" xfId="43176" xr:uid="{18C05478-1B47-45F2-B65A-63CB293C39C3}"/>
    <cellStyle name="Normal 14 5" xfId="43177" xr:uid="{DBB4F9CC-7C28-4C80-8400-09B1CEB776BA}"/>
    <cellStyle name="Normal 14 5 2" xfId="43178" xr:uid="{8C878340-E711-4B0D-9E1B-7D5AA98A28C7}"/>
    <cellStyle name="Normal 14 5 2 2" xfId="43179" xr:uid="{38892CB3-0C24-4D5D-9328-4D0E5903E2CB}"/>
    <cellStyle name="Normal 14 5 3" xfId="43180" xr:uid="{DCBFDAAD-78AA-4740-B2F0-B8F54F33D368}"/>
    <cellStyle name="Normal 14 6" xfId="43181" xr:uid="{66A5AFFC-3C5A-4ED2-961D-75827EE1175F}"/>
    <cellStyle name="Normal 14 6 2" xfId="43182" xr:uid="{0671DFAA-BDA6-4AA0-9981-1196938FF924}"/>
    <cellStyle name="Normal 14 6 2 2" xfId="43183" xr:uid="{C232769F-23A6-4713-98A6-300EDD213CC3}"/>
    <cellStyle name="Normal 14 6 3" xfId="43184" xr:uid="{047B3E78-E91A-4E22-9A57-AAF651A2BC4C}"/>
    <cellStyle name="Normal 14 7" xfId="43185" xr:uid="{3A098C8B-5D76-41EB-8099-844621457252}"/>
    <cellStyle name="Normal 14 7 2" xfId="43186" xr:uid="{42A06D58-3D6F-468D-87D1-E580833D8FB8}"/>
    <cellStyle name="Normal 14 7 2 2" xfId="43187" xr:uid="{97593BFD-C0E1-4E01-875F-01A1E002B835}"/>
    <cellStyle name="Normal 14 7 3" xfId="43188" xr:uid="{13A69DA1-4F93-42E2-A345-4174E514BC74}"/>
    <cellStyle name="Normal 14 8" xfId="43189" xr:uid="{924DFA52-C031-4971-A408-F05E903116ED}"/>
    <cellStyle name="Normal 14 8 2" xfId="43190" xr:uid="{37188077-CF10-4D29-8116-81AB6CB40F21}"/>
    <cellStyle name="Normal 14 9" xfId="43191" xr:uid="{3FB6F023-7CB3-4F83-9AC8-EDB62C7C5089}"/>
    <cellStyle name="Normal 15" xfId="43192" xr:uid="{AC49BB1D-7259-4EDB-BF7F-AD91C52BE348}"/>
    <cellStyle name="Normal 15 10" xfId="43193" xr:uid="{05AA361D-4A73-43C6-A341-AA21980CF9EE}"/>
    <cellStyle name="Normal 15 2" xfId="43194" xr:uid="{D2C2E269-F44C-434D-B96C-A47817F2F07D}"/>
    <cellStyle name="Normal 15 2 2" xfId="43195" xr:uid="{CD8F1C15-1302-4C94-8756-5D1F88028419}"/>
    <cellStyle name="Normal 15 2 2 2" xfId="43196" xr:uid="{54C48B88-66F9-4CE0-84A0-E9F2A7036DC8}"/>
    <cellStyle name="Normal 15 2 3" xfId="43197" xr:uid="{0D50BCD7-AA07-4056-9C84-25EC44CC7E68}"/>
    <cellStyle name="Normal 15 2 4" xfId="43198" xr:uid="{9EEA2782-5CDF-4EA5-93D4-535DCF7022CA}"/>
    <cellStyle name="Normal 15 3" xfId="43199" xr:uid="{424CF2F8-F015-4A58-A6DB-65782326A10D}"/>
    <cellStyle name="Normal 15 3 2" xfId="43200" xr:uid="{855BEB7F-AB6F-468C-BC70-DA1C23EF7550}"/>
    <cellStyle name="Normal 15 3 2 2" xfId="43201" xr:uid="{C9648A2F-CCBA-470C-8C35-CD9C96C54052}"/>
    <cellStyle name="Normal 15 3 3" xfId="43202" xr:uid="{8295A3C4-C1BD-4509-B79F-29B698283D29}"/>
    <cellStyle name="Normal 15 4" xfId="43203" xr:uid="{6C4F843A-886A-4E73-9388-12455C283EEF}"/>
    <cellStyle name="Normal 15 4 2" xfId="43204" xr:uid="{3D5AB144-2B2D-49D9-ADE5-08FE1FCF6C0C}"/>
    <cellStyle name="Normal 15 4 2 2" xfId="43205" xr:uid="{A9706A68-5FE5-4670-B3E1-639B7A9134D6}"/>
    <cellStyle name="Normal 15 4 3" xfId="43206" xr:uid="{6290383B-1AE5-44A0-94B9-F169AE9F589F}"/>
    <cellStyle name="Normal 15 5" xfId="43207" xr:uid="{133987DF-AF01-4E21-9ADF-21BE982BB0A2}"/>
    <cellStyle name="Normal 15 5 2" xfId="43208" xr:uid="{B86F2C1D-5821-4C0F-AA0B-EC9043389545}"/>
    <cellStyle name="Normal 15 5 2 2" xfId="43209" xr:uid="{BFD786DA-F6F0-4AF6-BBCE-55BF4AE581E4}"/>
    <cellStyle name="Normal 15 5 3" xfId="43210" xr:uid="{6E2DBFFC-B32B-4F01-BFFB-238EBB250A67}"/>
    <cellStyle name="Normal 15 6" xfId="43211" xr:uid="{FFD1D50A-CD6F-4197-B448-2B8805D6C4F5}"/>
    <cellStyle name="Normal 15 6 2" xfId="43212" xr:uid="{CDF0728E-5E32-4FC7-8E31-7BF0848E2C66}"/>
    <cellStyle name="Normal 15 6 2 2" xfId="43213" xr:uid="{3E663A58-BB5E-4D58-9E32-B4413DC975B9}"/>
    <cellStyle name="Normal 15 6 3" xfId="43214" xr:uid="{0B41CA62-89BA-4359-9BCD-E06281575E42}"/>
    <cellStyle name="Normal 15 7" xfId="43215" xr:uid="{1EC2217E-7469-4BDD-8E16-DC09D4C75710}"/>
    <cellStyle name="Normal 15 7 2" xfId="43216" xr:uid="{BC7C2E61-426E-42BC-BBBB-128BBA2CDEF5}"/>
    <cellStyle name="Normal 15 7 2 2" xfId="43217" xr:uid="{7AAD0727-8467-4CFF-80FA-7697C1150339}"/>
    <cellStyle name="Normal 15 7 3" xfId="43218" xr:uid="{A6D7F74C-0742-4033-8BF9-86AF4C0572F3}"/>
    <cellStyle name="Normal 15 8" xfId="43219" xr:uid="{CB1A0DA3-5603-437F-A5A3-2DC118D9766E}"/>
    <cellStyle name="Normal 15 8 2" xfId="43220" xr:uid="{75BE16B7-DF26-4432-A3F0-CECCCA0CEE87}"/>
    <cellStyle name="Normal 15 9" xfId="43221" xr:uid="{DDE5E5CB-D8FE-43E3-B16F-B98A3130CE39}"/>
    <cellStyle name="Normal 16" xfId="43222" xr:uid="{42E672E0-0A80-4948-885D-E7A54D928535}"/>
    <cellStyle name="Normal 16 10" xfId="43223" xr:uid="{3D5BDCE8-C1FB-4C79-82D9-4D047FCCC44B}"/>
    <cellStyle name="Normal 16 10 2" xfId="43224" xr:uid="{9CD5D375-A654-450C-BA50-72B0192A8FA3}"/>
    <cellStyle name="Normal 16 10 2 2" xfId="43225" xr:uid="{4D594434-48DB-499F-A49E-F381F12D07E8}"/>
    <cellStyle name="Normal 16 10 3" xfId="43226" xr:uid="{661BBB9F-6538-44E1-88FA-287E002BAD7C}"/>
    <cellStyle name="Normal 16 11" xfId="43227" xr:uid="{E68390BD-95F2-4EA6-BF06-0E31AD6C2065}"/>
    <cellStyle name="Normal 16 11 2" xfId="43228" xr:uid="{6721C691-E0D5-4339-8393-B61A5577A542}"/>
    <cellStyle name="Normal 16 12" xfId="43229" xr:uid="{68020224-A6A8-46FD-A0E7-17744743752C}"/>
    <cellStyle name="Normal 16 2" xfId="43230" xr:uid="{17B7905B-969E-4A08-B254-C4F98D27CAFF}"/>
    <cellStyle name="Normal 16 2 2" xfId="43231" xr:uid="{64B9CE4D-990D-474A-871C-73EF0BE65C72}"/>
    <cellStyle name="Normal 16 3" xfId="43232" xr:uid="{F2F98FDC-9580-4BEE-B933-9CA135639637}"/>
    <cellStyle name="Normal 16 3 2" xfId="43233" xr:uid="{DC6D6F04-2238-4055-90FE-1285E506DC7F}"/>
    <cellStyle name="Normal 16 3 2 2" xfId="43234" xr:uid="{00117E25-FF7D-453D-8FFC-53ED96DAE4ED}"/>
    <cellStyle name="Normal 16 3 3" xfId="43235" xr:uid="{EBAC2278-612F-4FB9-8042-12E7D7C48FB2}"/>
    <cellStyle name="Normal 16 3 4" xfId="43236" xr:uid="{44D7310A-87CF-421D-9CE2-115F6ED61CAD}"/>
    <cellStyle name="Normal 16 4" xfId="43237" xr:uid="{7A35946A-BD15-4EA0-99EC-F57118BC1D05}"/>
    <cellStyle name="Normal 16 5" xfId="43238" xr:uid="{D6A2F875-E665-4220-814B-92F4B83A26D8}"/>
    <cellStyle name="Normal 16 6" xfId="43239" xr:uid="{E3A39A70-66BE-4BE3-A2C4-416F55CCEB35}"/>
    <cellStyle name="Normal 16 6 2" xfId="43240" xr:uid="{7379EC99-A46C-46B6-BE2B-CC38EE8205C2}"/>
    <cellStyle name="Normal 16 6 2 2" xfId="43241" xr:uid="{880E225F-58D2-43E4-8FDF-C278488DEB02}"/>
    <cellStyle name="Normal 16 6 3" xfId="43242" xr:uid="{180E9674-464A-4660-BD46-CEA09EB98CDC}"/>
    <cellStyle name="Normal 16 7" xfId="43243" xr:uid="{9B187E5F-436C-4FFD-BB14-74B369B5E009}"/>
    <cellStyle name="Normal 16 7 2" xfId="43244" xr:uid="{B2080DFE-C1F6-4DDB-8A04-5D41E749FB2C}"/>
    <cellStyle name="Normal 16 7 2 2" xfId="43245" xr:uid="{969C4EBD-7F64-468C-B46B-67D21DB9BB6C}"/>
    <cellStyle name="Normal 16 7 3" xfId="43246" xr:uid="{A30ED365-5135-415A-A0BC-4DD948AF6B72}"/>
    <cellStyle name="Normal 16 8" xfId="43247" xr:uid="{A048F001-E02D-4EEE-A406-89C1AE8829E8}"/>
    <cellStyle name="Normal 16 8 2" xfId="43248" xr:uid="{A22E82CE-AA4C-4BF5-BDE7-E5CAA0BE16FA}"/>
    <cellStyle name="Normal 16 8 2 2" xfId="43249" xr:uid="{81667B5A-B1DD-4EFA-A965-02D088DB403B}"/>
    <cellStyle name="Normal 16 8 3" xfId="43250" xr:uid="{A349B332-700C-40F4-B5FF-C7BA8D07A2D6}"/>
    <cellStyle name="Normal 16 9" xfId="43251" xr:uid="{B9FF459C-3F94-4352-89AC-1F395192946E}"/>
    <cellStyle name="Normal 16 9 2" xfId="43252" xr:uid="{E013A19B-8C7F-4B7D-ACDA-11DD836F37DC}"/>
    <cellStyle name="Normal 16 9 2 2" xfId="43253" xr:uid="{1173CFBE-7D20-494D-A2CD-B6E1E13C6056}"/>
    <cellStyle name="Normal 16 9 3" xfId="43254" xr:uid="{EF54E933-7156-4ED5-8ABA-DC2C28DCA9AA}"/>
    <cellStyle name="Normal 17" xfId="43255" xr:uid="{26A98699-B6F1-4626-B946-60FE199660D6}"/>
    <cellStyle name="Normal 17 10" xfId="43256" xr:uid="{0D68FB6D-B541-4CE8-8443-0FBEAE2F5D1B}"/>
    <cellStyle name="Normal 17 10 2" xfId="43257" xr:uid="{CFA0E911-F9B3-4EB6-8FBC-CD0B9A7DC370}"/>
    <cellStyle name="Normal 17 11" xfId="43258" xr:uid="{C1659DB2-64FB-4FF5-A292-2BBBE180ED21}"/>
    <cellStyle name="Normal 17 11 2" xfId="43259" xr:uid="{E1437C80-4997-4B0C-8B55-3E930EFB3FBE}"/>
    <cellStyle name="Normal 17 12" xfId="43260" xr:uid="{E2A8E4DB-7713-4E4C-8E0D-061194DE5148}"/>
    <cellStyle name="Normal 17 2" xfId="43261" xr:uid="{3B38F66A-30C6-4865-B84B-CBF0A109BE3E}"/>
    <cellStyle name="Normal 17 2 2" xfId="43262" xr:uid="{2AF0AAC2-4CB6-4933-BABB-77A3D4AA8F54}"/>
    <cellStyle name="Normal 17 2 3" xfId="43263" xr:uid="{616AD895-3D29-4A55-980B-3B754AC7EF32}"/>
    <cellStyle name="Normal 17 3" xfId="43264" xr:uid="{0F694BFD-0B35-47EE-A945-D8CE62A6C035}"/>
    <cellStyle name="Normal 17 3 2" xfId="43265" xr:uid="{F3C60355-B6C6-430F-9D1E-8CA986A99540}"/>
    <cellStyle name="Normal 17 3 2 2" xfId="43266" xr:uid="{10706EC7-B59D-49EF-973A-A9CDA2E5A417}"/>
    <cellStyle name="Normal 17 3 2 2 2" xfId="43267" xr:uid="{BA38D4EB-F1B6-4123-A2E6-319472D6B845}"/>
    <cellStyle name="Normal 17 3 2 2 2 2" xfId="43268" xr:uid="{4D4E393C-F6CE-4327-B226-265DD695C1E6}"/>
    <cellStyle name="Normal 17 3 2 2 3" xfId="43269" xr:uid="{9A4896C5-3672-47A6-AC2D-85B64210F933}"/>
    <cellStyle name="Normal 17 3 2 3" xfId="43270" xr:uid="{00041D2B-10A0-41F8-B56D-395A013696F0}"/>
    <cellStyle name="Normal 17 3 2 3 2" xfId="43271" xr:uid="{EF4AD920-06EA-45A5-AB70-A817551D225C}"/>
    <cellStyle name="Normal 17 3 2 4" xfId="43272" xr:uid="{E0766BE8-D76A-4C75-B878-C846B9C4F65C}"/>
    <cellStyle name="Normal 17 3 2 4 2" xfId="43273" xr:uid="{28AA2E80-DC74-4B97-9836-ADE2A78ECA27}"/>
    <cellStyle name="Normal 17 3 2 5" xfId="43274" xr:uid="{BC37E9C5-E4EF-40FA-9437-DDD24765FD3C}"/>
    <cellStyle name="Normal 17 3 2 6" xfId="43275" xr:uid="{E1CFBE9C-CA49-4D07-B3DC-BD511CECD0E3}"/>
    <cellStyle name="Normal 17 3 3" xfId="43276" xr:uid="{89340840-62BC-485D-A39A-C0AD85C9F2D9}"/>
    <cellStyle name="Normal 17 3 3 2" xfId="43277" xr:uid="{07298CDE-0E7F-4DFA-95F1-CCFFFA8547F0}"/>
    <cellStyle name="Normal 17 3 3 2 2" xfId="43278" xr:uid="{4AE60E58-4508-4376-8144-ACB0BB084D09}"/>
    <cellStyle name="Normal 17 3 3 2 2 2" xfId="43279" xr:uid="{31B128E0-B3D8-43D2-B8E1-4DBEA11DC3CD}"/>
    <cellStyle name="Normal 17 3 3 2 3" xfId="43280" xr:uid="{9A148AC2-B98C-44D5-99DB-042957DEA320}"/>
    <cellStyle name="Normal 17 3 3 3" xfId="43281" xr:uid="{41550118-F6FE-41C6-BC7B-C550106E0A9D}"/>
    <cellStyle name="Normal 17 3 3 3 2" xfId="43282" xr:uid="{26F70E8C-2B71-4162-AC4C-A33280305D54}"/>
    <cellStyle name="Normal 17 3 3 4" xfId="43283" xr:uid="{455D08EF-A279-45EC-A97B-8AE974D477E3}"/>
    <cellStyle name="Normal 17 3 3 4 2" xfId="43284" xr:uid="{8E81B726-7880-4D5E-8898-7B62EBAB5767}"/>
    <cellStyle name="Normal 17 3 3 5" xfId="43285" xr:uid="{AC5DD695-D52E-4318-982E-0BC35BB22CB5}"/>
    <cellStyle name="Normal 17 3 4" xfId="43286" xr:uid="{5DAE0843-FE7C-4447-8838-4659E51D4445}"/>
    <cellStyle name="Normal 17 3 4 2" xfId="43287" xr:uid="{0109AD45-86B6-4375-BD1B-71B1BD57233F}"/>
    <cellStyle name="Normal 17 3 4 2 2" xfId="43288" xr:uid="{12AB7D64-8A54-4F47-976B-AFC54B497181}"/>
    <cellStyle name="Normal 17 3 4 3" xfId="43289" xr:uid="{C9F93CE5-1C7B-4B18-9D91-2DD771CB27F3}"/>
    <cellStyle name="Normal 17 3 5" xfId="43290" xr:uid="{387A5DA4-0FFE-482D-AF27-BEC200EDDC35}"/>
    <cellStyle name="Normal 17 3 5 2" xfId="43291" xr:uid="{DCB8F08D-0982-49BB-AB59-E8C5623ADF4E}"/>
    <cellStyle name="Normal 17 3 5 2 2" xfId="43292" xr:uid="{0E24595B-A19A-4313-992D-B56E097549A7}"/>
    <cellStyle name="Normal 17 3 5 3" xfId="43293" xr:uid="{E1FA7CF1-1A82-480D-A6BA-37D755572CF5}"/>
    <cellStyle name="Normal 17 3 6" xfId="43294" xr:uid="{E1A79F55-EFD5-4EF8-898B-96B1BF9E104E}"/>
    <cellStyle name="Normal 17 3 6 2" xfId="43295" xr:uid="{27F54065-1DA1-452C-9F56-98F71B7E926D}"/>
    <cellStyle name="Normal 17 3 7" xfId="43296" xr:uid="{3AC57B84-93AE-4D99-8404-F27D8864BBF2}"/>
    <cellStyle name="Normal 17 3 7 2" xfId="43297" xr:uid="{89B51521-FF8B-4604-810B-0A2AFA1C99B2}"/>
    <cellStyle name="Normal 17 3 8" xfId="43298" xr:uid="{4EE03662-172E-4E37-9AB9-58E9F2C921A5}"/>
    <cellStyle name="Normal 17 3 9" xfId="43299" xr:uid="{2634DD46-16A0-4866-988F-776B6B552F01}"/>
    <cellStyle name="Normal 17 4" xfId="43300" xr:uid="{322B8F6F-1F4B-4F95-96CC-549CC112640C}"/>
    <cellStyle name="Normal 17 5" xfId="43301" xr:uid="{DCE60CC7-33FE-4A30-950E-A811A1F0D7E3}"/>
    <cellStyle name="Normal 17 5 2" xfId="43302" xr:uid="{B7BCEFD8-4F7F-4A3D-84DB-F3698909C6C0}"/>
    <cellStyle name="Normal 17 5 2 2" xfId="43303" xr:uid="{EA94CB2B-5749-4B4C-B6DA-38D6E7BD0CB3}"/>
    <cellStyle name="Normal 17 5 2 2 2" xfId="43304" xr:uid="{9240A972-47A3-4550-B765-732F560575CB}"/>
    <cellStyle name="Normal 17 5 2 3" xfId="43305" xr:uid="{E84A9571-3EC9-4B14-B19A-F4351B657C89}"/>
    <cellStyle name="Normal 17 5 2 4" xfId="43306" xr:uid="{0F27EBF6-6D03-44F5-B00A-8138DB074D8E}"/>
    <cellStyle name="Normal 17 5 3" xfId="43307" xr:uid="{22E588B4-243E-4775-9FCD-2D5B0263A12C}"/>
    <cellStyle name="Normal 17 5 3 2" xfId="43308" xr:uid="{27865BA9-9186-41E7-8A69-BEADE2C92EFF}"/>
    <cellStyle name="Normal 17 5 4" xfId="43309" xr:uid="{99F8B019-C761-4C7C-AC3A-DF9ECE1B0060}"/>
    <cellStyle name="Normal 17 5 4 2" xfId="43310" xr:uid="{EB9A2943-D689-4008-A748-E8186064B9B6}"/>
    <cellStyle name="Normal 17 5 5" xfId="43311" xr:uid="{CCDD2618-76DD-488A-9A89-5DBA5FD30A6F}"/>
    <cellStyle name="Normal 17 5 6" xfId="43312" xr:uid="{4D7D50F6-3021-4C58-86B8-2506487CB4FD}"/>
    <cellStyle name="Normal 17 6" xfId="43313" xr:uid="{0F4AEAD3-83E4-412A-88E3-8DE4E7F9E169}"/>
    <cellStyle name="Normal 17 6 2" xfId="43314" xr:uid="{E5050B84-535C-461C-A9C4-26630D6C2B47}"/>
    <cellStyle name="Normal 17 6 2 2" xfId="43315" xr:uid="{53B61F32-2A9B-46E9-8E2B-6962606517C1}"/>
    <cellStyle name="Normal 17 6 2 2 2" xfId="43316" xr:uid="{5B965B93-F172-4F0C-95F9-7467FCD29AC1}"/>
    <cellStyle name="Normal 17 6 2 3" xfId="43317" xr:uid="{25D01ABB-0101-4851-9610-B083C4BC66F4}"/>
    <cellStyle name="Normal 17 6 3" xfId="43318" xr:uid="{088F512A-E57A-4358-89D3-B37E5A3910C2}"/>
    <cellStyle name="Normal 17 6 3 2" xfId="43319" xr:uid="{8F98DF62-1CBD-46E2-B5D4-09AFEA3AF376}"/>
    <cellStyle name="Normal 17 6 4" xfId="43320" xr:uid="{825F3D6A-922B-4809-961E-0DC8CF0674A6}"/>
    <cellStyle name="Normal 17 6 4 2" xfId="43321" xr:uid="{36F0EF57-2004-4A78-A77D-68758AFDED68}"/>
    <cellStyle name="Normal 17 6 5" xfId="43322" xr:uid="{CD6FF64C-24E6-4867-A428-DADE98481BEF}"/>
    <cellStyle name="Normal 17 7" xfId="43323" xr:uid="{3F2E664B-03F5-48FC-9A49-F8FCBFB8A7EA}"/>
    <cellStyle name="Normal 17 7 2" xfId="43324" xr:uid="{3F8D58A4-5161-4B59-BACC-623CB3E28F3C}"/>
    <cellStyle name="Normal 17 7 2 2" xfId="43325" xr:uid="{FACFD635-5D7B-45AD-B49D-6C50EF151ADF}"/>
    <cellStyle name="Normal 17 7 3" xfId="43326" xr:uid="{FE895B2E-D605-45D6-B903-81E130198C33}"/>
    <cellStyle name="Normal 17 8" xfId="43327" xr:uid="{AFBFFABF-84F6-44DE-8D20-3B8B8C058037}"/>
    <cellStyle name="Normal 17 8 2" xfId="43328" xr:uid="{586B3474-0C55-439A-B0E8-CFAF0EEC1A84}"/>
    <cellStyle name="Normal 17 8 2 2" xfId="43329" xr:uid="{641F4972-21B4-4F0E-BB91-F653D21A49D7}"/>
    <cellStyle name="Normal 17 8 3" xfId="43330" xr:uid="{2F8DDC7D-E408-4E4E-8C0F-E1DD12428879}"/>
    <cellStyle name="Normal 17 9" xfId="43331" xr:uid="{D4AE5FF2-901A-4B01-A10C-7BDE6196B931}"/>
    <cellStyle name="Normal 17 9 2" xfId="43332" xr:uid="{F0D6E87B-94FB-43C7-B6CE-26B6EEEA1A4F}"/>
    <cellStyle name="Normal 18" xfId="43333" xr:uid="{CD092125-5ACF-4FC6-913C-B2585BE29004}"/>
    <cellStyle name="Normal 18 10" xfId="43334" xr:uid="{6B6798F3-6E75-40EB-B7CA-1F5F8CFECDE8}"/>
    <cellStyle name="Normal 18 11" xfId="43335" xr:uid="{07E7936D-28DA-4853-BED7-827DDAECE2D8}"/>
    <cellStyle name="Normal 18 12" xfId="43336" xr:uid="{1E314807-BCD8-438D-959C-B14BA3172BF1}"/>
    <cellStyle name="Normal 18 13" xfId="43337" xr:uid="{0A76F847-6FFD-4E21-B001-74FDE4271FB3}"/>
    <cellStyle name="Normal 18 14" xfId="43338" xr:uid="{7770BFCA-140D-4355-8565-051044DA9404}"/>
    <cellStyle name="Normal 18 15" xfId="43339" xr:uid="{CE594B9D-2053-46D3-8E7F-5C486F220943}"/>
    <cellStyle name="Normal 18 16" xfId="43340" xr:uid="{9FDCAAD6-391D-46DC-891B-A59212045B02}"/>
    <cellStyle name="Normal 18 17" xfId="43341" xr:uid="{A423DC18-86BD-4D23-BE6A-132E34491E69}"/>
    <cellStyle name="Normal 18 18" xfId="43342" xr:uid="{54B02423-FB30-48EE-AC8E-6D9559729E47}"/>
    <cellStyle name="Normal 18 19" xfId="43343" xr:uid="{0FB31CBC-A20C-4681-97A8-48FAC7100C57}"/>
    <cellStyle name="Normal 18 2" xfId="43344" xr:uid="{33E9F870-DAF5-494A-BC42-893F3EA24403}"/>
    <cellStyle name="Normal 18 20" xfId="43345" xr:uid="{3C92DC97-B5B4-4964-B524-B2530A078DF0}"/>
    <cellStyle name="Normal 18 21" xfId="43346" xr:uid="{16C183AC-9E8B-49C8-BDD0-FA6FC4FA6A00}"/>
    <cellStyle name="Normal 18 22" xfId="43347" xr:uid="{69A0B27D-8995-4D99-A772-107DECCBCBB5}"/>
    <cellStyle name="Normal 18 23" xfId="43348" xr:uid="{06D8D8DE-CFAD-4E7B-A436-46F230F7FDFA}"/>
    <cellStyle name="Normal 18 24" xfId="43349" xr:uid="{22943D0A-0F15-4B4D-8D80-53C333729A6D}"/>
    <cellStyle name="Normal 18 25" xfId="43350" xr:uid="{837B1E3C-030A-4DFF-9741-2FAAB0849BC9}"/>
    <cellStyle name="Normal 18 26" xfId="43351" xr:uid="{9E208747-5A0A-455A-ABD5-A5935496380B}"/>
    <cellStyle name="Normal 18 27" xfId="43352" xr:uid="{719113D0-5556-40DD-A8D5-235A5C10C7A9}"/>
    <cellStyle name="Normal 18 28" xfId="43353" xr:uid="{EB4CC962-E19C-4977-8C8A-A4BCF5F13E4B}"/>
    <cellStyle name="Normal 18 29" xfId="43354" xr:uid="{FDA11FA9-453E-4650-9F41-A25F8EBADACA}"/>
    <cellStyle name="Normal 18 3" xfId="43355" xr:uid="{569A3338-1A7E-4A9D-87BC-F74AE0A4E740}"/>
    <cellStyle name="Normal 18 3 2" xfId="43356" xr:uid="{6F16727A-83EF-4AB6-B919-A9D07B4769DC}"/>
    <cellStyle name="Normal 18 30" xfId="43357" xr:uid="{CF90FA55-8C91-45D8-9B99-C6DED0C72935}"/>
    <cellStyle name="Normal 18 30 2" xfId="43358" xr:uid="{911F4203-6016-460F-9BCC-C33D2CD870DF}"/>
    <cellStyle name="Normal 18 30 3" xfId="43359" xr:uid="{EEC8936B-3F93-481E-B1F2-07E2DAE2C2BB}"/>
    <cellStyle name="Normal 18 30 4" xfId="43360" xr:uid="{09E66BC9-3B01-49CC-9E79-B223BA57E183}"/>
    <cellStyle name="Normal 18 30 5" xfId="43361" xr:uid="{9109A771-6581-402A-B7DD-D75177C63E6D}"/>
    <cellStyle name="Normal 18 30 5 2" xfId="43362" xr:uid="{721D8568-AD9C-4160-9A5C-612022C30C41}"/>
    <cellStyle name="Normal 18 31" xfId="43363" xr:uid="{EBCD3638-2F33-409B-B7B8-5C3F3140E2F6}"/>
    <cellStyle name="Normal 18 4" xfId="43364" xr:uid="{FAD62F19-396E-40B2-90D9-69EC1C6D2091}"/>
    <cellStyle name="Normal 18 5" xfId="43365" xr:uid="{F6646813-47E1-47A7-96E4-5E6F110AB10F}"/>
    <cellStyle name="Normal 18 6" xfId="43366" xr:uid="{2B33615B-629C-4012-B1CC-1A59E67619D7}"/>
    <cellStyle name="Normal 18 7" xfId="43367" xr:uid="{8B638EC5-4135-4F41-A5C0-D00BE0CBCC7E}"/>
    <cellStyle name="Normal 18 8" xfId="43368" xr:uid="{75746DA7-F441-4635-B7A1-BF7AE0F4A0CF}"/>
    <cellStyle name="Normal 18 9" xfId="43369" xr:uid="{AF804950-EAD3-4E03-B76C-3DAB2157CBA4}"/>
    <cellStyle name="Normal 19" xfId="43370" xr:uid="{D87E2247-86A6-4963-86C5-8661762F6C5F}"/>
    <cellStyle name="Normal 19 2" xfId="43371" xr:uid="{3A7254C0-00A7-42A0-AE8F-735A55795FE7}"/>
    <cellStyle name="Normal 19 3" xfId="43372" xr:uid="{2680D9E8-1C66-4107-81A4-64189BE09DF3}"/>
    <cellStyle name="Normal 19 3 2" xfId="43373" xr:uid="{A55378ED-A2B3-4979-99BA-B6AEE8EB9E69}"/>
    <cellStyle name="Normal 19 3 3" xfId="43374" xr:uid="{1DCBC26E-52AD-45B2-8DFC-92B88F8CB870}"/>
    <cellStyle name="Normal 19 3 4" xfId="43375" xr:uid="{1888DBA9-23FC-4FD7-A83E-B92BEA1591C0}"/>
    <cellStyle name="Normal 19 3 5" xfId="43376" xr:uid="{EA566132-2968-4EBE-AED5-18F940B67ACB}"/>
    <cellStyle name="Normal 19 3 5 2" xfId="43377" xr:uid="{F6CCEDC7-A3A7-403B-819B-72217AE030FF}"/>
    <cellStyle name="Normal 19 4" xfId="43378" xr:uid="{4B6468D2-11BA-408F-88C8-E259977792B8}"/>
    <cellStyle name="Normal 19 5" xfId="43379" xr:uid="{7F328CD2-9076-46EE-A25E-07389F25F33A}"/>
    <cellStyle name="Normal 2" xfId="43380" xr:uid="{A86D02DD-E672-4C4E-95AA-D3BFE63EFCEA}"/>
    <cellStyle name="Normal 2 10" xfId="43381" xr:uid="{712E208F-77A0-4210-A084-6523DF1C7B53}"/>
    <cellStyle name="Normal 2 10 2" xfId="43382" xr:uid="{491B7513-3750-4CCE-B961-2A51E54E73EB}"/>
    <cellStyle name="Normal 2 10 3" xfId="43383" xr:uid="{009D8C07-6525-49EE-9B9E-011B2B99E962}"/>
    <cellStyle name="Normal 2 10 4" xfId="43384" xr:uid="{A4A8829C-4C06-4240-91F9-1FCAE6AFC67A}"/>
    <cellStyle name="Normal 2 11" xfId="43385" xr:uid="{8FD6BE1D-4BE9-4262-AF02-184D93A5DA86}"/>
    <cellStyle name="Normal 2 11 2" xfId="43386" xr:uid="{7228B525-C01A-4E31-BA7C-821FAFA92917}"/>
    <cellStyle name="Normal 2 11 3" xfId="43387" xr:uid="{877EF04D-0D5A-42FD-8803-2FEAF94AA4CC}"/>
    <cellStyle name="Normal 2 11 3 2" xfId="63979" xr:uid="{90F3E020-8DF0-4E49-864D-65D95E420F25}"/>
    <cellStyle name="Normal 2 11 4" xfId="43388" xr:uid="{119EC747-7039-44AF-A8FF-9A9A52F41380}"/>
    <cellStyle name="Normal 2 12" xfId="43389" xr:uid="{5C46CECA-6A9B-419C-B036-5D43C31CC227}"/>
    <cellStyle name="Normal 2 13" xfId="43390" xr:uid="{8C0A9EAE-0B53-4839-90B3-737C69A22C0C}"/>
    <cellStyle name="Normal 2 14" xfId="43391" xr:uid="{A8FFCFE1-11C2-404C-8440-18420E6A1FFA}"/>
    <cellStyle name="Normal 2 15" xfId="43392" xr:uid="{6361736E-C831-4A4F-B109-E5836BEB7191}"/>
    <cellStyle name="Normal 2 16" xfId="43393" xr:uid="{6D3F4E98-BB9D-4F57-95CA-273D6CAD9C5C}"/>
    <cellStyle name="Normal 2 17" xfId="43394" xr:uid="{EC8FC681-ED12-41EB-BF68-040A735C1E01}"/>
    <cellStyle name="Normal 2 18" xfId="43395" xr:uid="{15979200-61D6-434B-BA33-7B39BDC8429A}"/>
    <cellStyle name="Normal 2 19" xfId="43396" xr:uid="{836A2762-49AB-4E74-B6E6-0EBF47D5B0EB}"/>
    <cellStyle name="Normal 2 2" xfId="43397" xr:uid="{0A62DC3D-7399-42F0-8980-7837BFA034FD}"/>
    <cellStyle name="Normal 2 2 2" xfId="43398" xr:uid="{D8C28A98-956E-4113-BC59-80E2E6F00BDE}"/>
    <cellStyle name="Normal 2 2 3" xfId="43399" xr:uid="{EEA807B9-8E04-488F-BEFE-C21B187C4D6F}"/>
    <cellStyle name="Normal 2 2 4" xfId="43400" xr:uid="{CAA58438-018F-4959-ABF0-434271273523}"/>
    <cellStyle name="Normal 2 20" xfId="43401" xr:uid="{B49F11F2-6DC6-4867-A218-D610E34CAFFC}"/>
    <cellStyle name="Normal 2 21" xfId="43402" xr:uid="{B86A8476-1FEC-49EF-8C66-5087C36282CF}"/>
    <cellStyle name="Normal 2 3" xfId="43403" xr:uid="{F3E7E9FE-EFDA-4C1B-9BAA-5F9230F4DBF6}"/>
    <cellStyle name="Normal 2 3 10" xfId="43404" xr:uid="{F0594C1E-A7DB-473E-9CFB-330E1D85E34E}"/>
    <cellStyle name="Normal 2 3 11" xfId="43405" xr:uid="{E02737B6-E904-4DB7-974A-946C11B223BE}"/>
    <cellStyle name="Normal 2 3 11 2" xfId="43406" xr:uid="{A77192D3-D68C-43A2-B263-053E8CC0A8DC}"/>
    <cellStyle name="Normal 2 3 12" xfId="43407" xr:uid="{D3A4A61C-6708-442D-B3E1-E52736833744}"/>
    <cellStyle name="Normal 2 3 12 2" xfId="43408" xr:uid="{9EF7CF72-A27E-43E3-B9C1-D1D70D935A8B}"/>
    <cellStyle name="Normal 2 3 13" xfId="43409" xr:uid="{059B0858-61A3-4A5E-B1F1-B1AC8A780527}"/>
    <cellStyle name="Normal 2 3 14" xfId="43410" xr:uid="{FFB76485-45E9-44E3-A06C-AEED7F14E963}"/>
    <cellStyle name="Normal 2 3 2" xfId="43411" xr:uid="{6ECFD6AD-6AF6-4844-B369-A4612DA2B5F9}"/>
    <cellStyle name="Normal 2 3 2 10" xfId="43412" xr:uid="{4BB8D982-990D-4968-9996-2BEAA8D61296}"/>
    <cellStyle name="Normal 2 3 2 2" xfId="43413" xr:uid="{1688CD39-0267-4AA1-992E-3E6C91902D1E}"/>
    <cellStyle name="Normal 2 3 2 2 2" xfId="43414" xr:uid="{E3161F06-8221-4440-A765-71B54F2A898D}"/>
    <cellStyle name="Normal 2 3 2 2 2 2" xfId="43415" xr:uid="{65221F45-075B-4BBB-8C14-6B09E2995CAC}"/>
    <cellStyle name="Normal 2 3 2 2 3" xfId="43416" xr:uid="{B9D3F6DA-F8E3-420B-B57D-7E7CB28413C7}"/>
    <cellStyle name="Normal 2 3 2 2 4" xfId="43417" xr:uid="{01FFABF2-5E96-451B-BE6A-313F9D0AE608}"/>
    <cellStyle name="Normal 2 3 2 3" xfId="43418" xr:uid="{46AAAA79-76CE-49FC-A1CE-9A36DA1C6C26}"/>
    <cellStyle name="Normal 2 3 2 3 2" xfId="43419" xr:uid="{C03BDEED-B64C-496B-9DAE-F05FFF78AF1C}"/>
    <cellStyle name="Normal 2 3 2 3 2 2" xfId="43420" xr:uid="{2B8A4F11-D7AC-4E73-8695-0EF6F22DFAA9}"/>
    <cellStyle name="Normal 2 3 2 3 3" xfId="43421" xr:uid="{144EE26B-C7D0-4E96-AC93-BE7FF6E54918}"/>
    <cellStyle name="Normal 2 3 2 4" xfId="43422" xr:uid="{71D3CC43-1492-4FF3-824D-3DCB6975367B}"/>
    <cellStyle name="Normal 2 3 2 4 2" xfId="43423" xr:uid="{C8EAF850-0744-43F3-ABF7-12F78252A7BD}"/>
    <cellStyle name="Normal 2 3 2 4 2 2" xfId="43424" xr:uid="{58E81A9D-39AC-4522-B43F-20A27C11D9A9}"/>
    <cellStyle name="Normal 2 3 2 4 3" xfId="43425" xr:uid="{15B123ED-83FC-4A48-A07C-CE0B5B84B5AD}"/>
    <cellStyle name="Normal 2 3 2 5" xfId="43426" xr:uid="{71FF4621-FDA4-4FA0-A0E8-B219DF065F5B}"/>
    <cellStyle name="Normal 2 3 2 5 2" xfId="43427" xr:uid="{66EA06B5-487A-4A23-8909-3C89F00CA7EE}"/>
    <cellStyle name="Normal 2 3 2 5 2 2" xfId="43428" xr:uid="{4FF91506-2F7B-4417-B91F-0311BF40B666}"/>
    <cellStyle name="Normal 2 3 2 5 3" xfId="43429" xr:uid="{A30BB765-5F12-4E69-92E6-976BEE532DA8}"/>
    <cellStyle name="Normal 2 3 2 6" xfId="43430" xr:uid="{D5D8136C-A00F-434C-A317-B6936EBC1A96}"/>
    <cellStyle name="Normal 2 3 2 6 2" xfId="43431" xr:uid="{A7ECC2EB-9A7A-4329-9FFC-C3566F10B35A}"/>
    <cellStyle name="Normal 2 3 2 6 2 2" xfId="43432" xr:uid="{C52D00E4-9FC0-48A5-AE74-91E6F8DF4142}"/>
    <cellStyle name="Normal 2 3 2 6 3" xfId="43433" xr:uid="{F60C5865-1C4B-456D-9F0A-E7C043B96036}"/>
    <cellStyle name="Normal 2 3 2 7" xfId="43434" xr:uid="{0E349071-E15D-4FB0-9BA0-DD7565ED7FC1}"/>
    <cellStyle name="Normal 2 3 2 7 2" xfId="43435" xr:uid="{59661E44-D80C-4971-97F8-017CCE53B8D1}"/>
    <cellStyle name="Normal 2 3 2 7 2 2" xfId="43436" xr:uid="{9B365BE9-9871-4DE3-B32A-4BCBC0FAACAD}"/>
    <cellStyle name="Normal 2 3 2 7 3" xfId="43437" xr:uid="{2D6ADDE2-5FB2-4034-A8FA-D4C29A551B3A}"/>
    <cellStyle name="Normal 2 3 2 8" xfId="43438" xr:uid="{6D55716D-BCCA-4235-8EED-899FD4C6B74F}"/>
    <cellStyle name="Normal 2 3 2 8 2" xfId="43439" xr:uid="{D29C4C7A-C51D-4DE8-B7EF-698206ADE0F2}"/>
    <cellStyle name="Normal 2 3 2 9" xfId="43440" xr:uid="{9688DB99-89ED-495B-B97E-6F5DC8D455CD}"/>
    <cellStyle name="Normal 2 3 3" xfId="43441" xr:uid="{BE03832C-892F-4671-9734-A380CFC2055C}"/>
    <cellStyle name="Normal 2 3 3 10" xfId="43442" xr:uid="{78C0EAB5-075E-4986-B51E-3582CF569B8C}"/>
    <cellStyle name="Normal 2 3 3 2" xfId="43443" xr:uid="{1A80C8EC-6872-4F27-96F1-B77578443B8D}"/>
    <cellStyle name="Normal 2 3 3 2 2" xfId="43444" xr:uid="{2987203F-3B26-4782-A585-72DBB56D397C}"/>
    <cellStyle name="Normal 2 3 3 2 2 2" xfId="43445" xr:uid="{171A62EA-0086-49C5-B97F-D385331C0577}"/>
    <cellStyle name="Normal 2 3 3 2 3" xfId="43446" xr:uid="{0F22B6F1-AD93-44C2-865F-299AF273C91A}"/>
    <cellStyle name="Normal 2 3 3 2 4" xfId="43447" xr:uid="{779AAAE6-3FBC-4002-A31D-91898449775C}"/>
    <cellStyle name="Normal 2 3 3 3" xfId="43448" xr:uid="{850BFE20-9FA2-4124-879D-7E1DF47261FF}"/>
    <cellStyle name="Normal 2 3 3 3 2" xfId="43449" xr:uid="{5752695F-B78D-447B-A2C3-BD98641F7408}"/>
    <cellStyle name="Normal 2 3 3 3 2 2" xfId="43450" xr:uid="{B9EE0827-519B-46EC-8854-E54E0FF32A46}"/>
    <cellStyle name="Normal 2 3 3 3 3" xfId="43451" xr:uid="{8401F864-C646-4FFB-B8FB-915C8EA1132E}"/>
    <cellStyle name="Normal 2 3 3 4" xfId="43452" xr:uid="{900D0A4A-18F6-4D43-B9F4-BAB1309BC15D}"/>
    <cellStyle name="Normal 2 3 3 4 2" xfId="43453" xr:uid="{84A2F378-697E-46C1-B81C-B87114377D8B}"/>
    <cellStyle name="Normal 2 3 3 4 2 2" xfId="43454" xr:uid="{0EDEEE1B-1BDB-4228-A959-399B006372AF}"/>
    <cellStyle name="Normal 2 3 3 4 3" xfId="43455" xr:uid="{26DBC6E8-B5D9-4073-81A0-06FDD7EC5495}"/>
    <cellStyle name="Normal 2 3 3 5" xfId="43456" xr:uid="{9979D252-06E3-4D6A-952D-2CE840F5CB28}"/>
    <cellStyle name="Normal 2 3 3 5 2" xfId="43457" xr:uid="{4CFD8F2E-8B55-4432-ACFA-4898B34D6DD9}"/>
    <cellStyle name="Normal 2 3 3 5 2 2" xfId="43458" xr:uid="{A0ECC4AC-7826-4859-813E-CBC274F75B93}"/>
    <cellStyle name="Normal 2 3 3 5 3" xfId="43459" xr:uid="{1584780D-5609-4C37-A33B-CED02171728D}"/>
    <cellStyle name="Normal 2 3 3 6" xfId="43460" xr:uid="{5BA89991-8EE3-4FE7-A5F4-9EB9B8BC4747}"/>
    <cellStyle name="Normal 2 3 3 6 2" xfId="43461" xr:uid="{8FC5B397-608E-4BB0-A27D-953BB8BE1762}"/>
    <cellStyle name="Normal 2 3 3 6 2 2" xfId="43462" xr:uid="{AFA4868F-8F19-4691-AB80-986AE417D061}"/>
    <cellStyle name="Normal 2 3 3 6 3" xfId="43463" xr:uid="{D343CC3B-9E32-4BDC-AE32-A2A3C231F346}"/>
    <cellStyle name="Normal 2 3 3 7" xfId="43464" xr:uid="{62BBDD63-9112-418D-B01A-D7C3FC9A7ABD}"/>
    <cellStyle name="Normal 2 3 3 7 2" xfId="43465" xr:uid="{E85E50E1-1DF3-420D-8A4E-24F3B5DFB803}"/>
    <cellStyle name="Normal 2 3 3 7 2 2" xfId="43466" xr:uid="{8997BB25-04F2-4DCF-A9AE-173B6A3EC286}"/>
    <cellStyle name="Normal 2 3 3 7 3" xfId="43467" xr:uid="{39F33FE5-3470-4ABF-BCE6-E08DFEBA81C8}"/>
    <cellStyle name="Normal 2 3 3 8" xfId="43468" xr:uid="{2BA8FBD3-DA4E-419E-83C5-C20A151CAAD6}"/>
    <cellStyle name="Normal 2 3 3 8 2" xfId="43469" xr:uid="{CF4F72BA-FE1C-4C19-998A-75B4AB6D5DDD}"/>
    <cellStyle name="Normal 2 3 3 9" xfId="43470" xr:uid="{F08C71AC-7FCD-470A-991C-2727B472B534}"/>
    <cellStyle name="Normal 2 3 4" xfId="43471" xr:uid="{AE054F32-E243-4896-AE5F-2B24575986B9}"/>
    <cellStyle name="Normal 2 3 4 2" xfId="43472" xr:uid="{9E3DCE16-E41D-4DBB-B087-DDD65DBDB96A}"/>
    <cellStyle name="Normal 2 3 4 2 2" xfId="43473" xr:uid="{42D1B52C-92AA-460F-A27B-052A0544AFD9}"/>
    <cellStyle name="Normal 2 3 4 3" xfId="43474" xr:uid="{5EB98DCA-CE0C-4D9E-9C54-50975CF2D3F2}"/>
    <cellStyle name="Normal 2 3 4 4" xfId="43475" xr:uid="{F7761786-F187-4FA1-AD31-0175B909ED89}"/>
    <cellStyle name="Normal 2 3 4 5" xfId="43476" xr:uid="{F52DC33D-DC8F-423E-BDBB-BBEE3045AD95}"/>
    <cellStyle name="Normal 2 3 5" xfId="43477" xr:uid="{96034700-7ACD-4F4D-95C3-02B930324F1A}"/>
    <cellStyle name="Normal 2 3 5 2" xfId="43478" xr:uid="{C82FFB60-E8F8-428D-8AAE-FFD747434215}"/>
    <cellStyle name="Normal 2 3 5 2 2" xfId="43479" xr:uid="{A92A3D17-90B5-461A-A563-7D0EA4884776}"/>
    <cellStyle name="Normal 2 3 5 3" xfId="43480" xr:uid="{B2C5141C-D245-4177-8608-54DEB24CAA4F}"/>
    <cellStyle name="Normal 2 3 5 4" xfId="43481" xr:uid="{93B5473E-D31E-45ED-8751-677D80D84B18}"/>
    <cellStyle name="Normal 2 3 6" xfId="43482" xr:uid="{F33BF694-FFED-43A7-9413-9144D1D6AF5C}"/>
    <cellStyle name="Normal 2 3 6 2" xfId="43483" xr:uid="{43F4524F-DD17-4147-B05C-30AF6B5C153E}"/>
    <cellStyle name="Normal 2 3 6 2 2" xfId="43484" xr:uid="{CC66D95C-41FA-4C4C-876C-AFD0A2804840}"/>
    <cellStyle name="Normal 2 3 6 3" xfId="43485" xr:uid="{8E8A7ECB-AAAB-40F7-8C97-60A1582ECE0A}"/>
    <cellStyle name="Normal 2 3 7" xfId="43486" xr:uid="{191AC925-DA06-4507-9D7C-1F7426C14099}"/>
    <cellStyle name="Normal 2 3 7 2" xfId="43487" xr:uid="{B983B58C-786D-4CB9-8CD3-F8833467FDF0}"/>
    <cellStyle name="Normal 2 3 7 2 2" xfId="43488" xr:uid="{5C645EC5-6FB8-40BB-9946-807F51537306}"/>
    <cellStyle name="Normal 2 3 7 3" xfId="43489" xr:uid="{88610945-3590-4E40-BF58-9C96B758E4A2}"/>
    <cellStyle name="Normal 2 3 8" xfId="43490" xr:uid="{2CA350D8-5903-468F-9C28-FC5275C39355}"/>
    <cellStyle name="Normal 2 3 8 2" xfId="43491" xr:uid="{3CE3D81F-426B-43D7-9ED5-39C5A1786C2E}"/>
    <cellStyle name="Normal 2 3 8 2 2" xfId="43492" xr:uid="{D4223994-51AB-414F-B865-5B96CDC99B53}"/>
    <cellStyle name="Normal 2 3 8 3" xfId="43493" xr:uid="{BC7E6D8F-32D3-4456-AC5C-B5306F0FD6D7}"/>
    <cellStyle name="Normal 2 3 9" xfId="43494" xr:uid="{03DB1D63-5BA1-42A3-BE35-11D2518ED040}"/>
    <cellStyle name="Normal 2 3 9 2" xfId="43495" xr:uid="{DA50C5B0-2576-4F6E-BB63-6FE46B8116D9}"/>
    <cellStyle name="Normal 2 3 9 2 2" xfId="43496" xr:uid="{240983C2-43C2-4340-8147-5562A6851CBB}"/>
    <cellStyle name="Normal 2 3 9 3" xfId="43497" xr:uid="{2265D03B-3643-43FE-80F5-C9ED309C15C0}"/>
    <cellStyle name="Normal 2 4" xfId="43498" xr:uid="{7F287465-3D42-4FD2-AA46-306E72F39826}"/>
    <cellStyle name="Normal 2 4 10" xfId="43499" xr:uid="{4D3A02A3-8802-4A02-8953-A1717A745B6F}"/>
    <cellStyle name="Normal 2 4 2" xfId="43500" xr:uid="{70EA00D7-AF36-4E6C-BA1B-B71AA2F1763C}"/>
    <cellStyle name="Normal 2 4 2 2" xfId="43501" xr:uid="{A9DE7BD1-AFEA-4125-8F49-BB9819FEBD49}"/>
    <cellStyle name="Normal 2 4 2 2 2" xfId="43502" xr:uid="{45EA53B2-E3BD-4302-9E04-8FC4B4E5A414}"/>
    <cellStyle name="Normal 2 4 2 2 2 2" xfId="43503" xr:uid="{019025C2-04C7-4CF3-8DF5-31D9A4A68A58}"/>
    <cellStyle name="Normal 2 4 2 2 3" xfId="43504" xr:uid="{1AC70A4E-7AE7-47B5-961E-41D5D2AD27F8}"/>
    <cellStyle name="Normal 2 4 2 3" xfId="43505" xr:uid="{A843529C-5387-4B9C-B6DE-67B72AE10892}"/>
    <cellStyle name="Normal 2 4 2 3 2" xfId="43506" xr:uid="{9321CA54-40B3-4C0C-94A5-C657FFCC03DB}"/>
    <cellStyle name="Normal 2 4 2 4" xfId="43507" xr:uid="{11FE6099-13A1-4E25-B05E-95B13AC9244D}"/>
    <cellStyle name="Normal 2 4 2 4 2" xfId="43508" xr:uid="{A2DB0C28-CE6E-4774-9C30-E5C1327D9B2B}"/>
    <cellStyle name="Normal 2 4 2 5" xfId="43509" xr:uid="{B9DA8C7B-B8ED-4204-8566-4A1825CF76E3}"/>
    <cellStyle name="Normal 2 4 2 5 2" xfId="43510" xr:uid="{4E4736FF-93F4-47F9-A814-1E98CB76294E}"/>
    <cellStyle name="Normal 2 4 2 6" xfId="43511" xr:uid="{F2CBED51-91B4-40DE-A248-DEC6C540CD2B}"/>
    <cellStyle name="Normal 2 4 3" xfId="43512" xr:uid="{3405A8CC-EAB3-44D2-A413-2290E1450CD4}"/>
    <cellStyle name="Normal 2 4 3 2" xfId="43513" xr:uid="{0A631EFB-5E5A-4B39-B7F9-DF0D2D477F93}"/>
    <cellStyle name="Normal 2 4 3 2 2" xfId="43514" xr:uid="{0C9B3BC2-56BB-4289-805E-A2FEABA233AE}"/>
    <cellStyle name="Normal 2 4 3 2 2 2" xfId="43515" xr:uid="{3807B1E3-55AE-49D6-9E5C-59CA008A4A8D}"/>
    <cellStyle name="Normal 2 4 3 2 3" xfId="43516" xr:uid="{FAD422F3-C0A8-49E3-BEE1-9C06F4C28064}"/>
    <cellStyle name="Normal 2 4 3 3" xfId="43517" xr:uid="{FCEA8CE3-CFD6-4D1A-9D5A-DB9EA3B42EA1}"/>
    <cellStyle name="Normal 2 4 3 3 2" xfId="43518" xr:uid="{157EAA04-4712-4699-9AA5-24F9B71C6AFA}"/>
    <cellStyle name="Normal 2 4 3 4" xfId="43519" xr:uid="{C822F115-A66B-4D50-9153-77261B36D6FD}"/>
    <cellStyle name="Normal 2 4 3 4 2" xfId="43520" xr:uid="{0DDBAB14-E89F-45EC-89CC-AA706BC03BFC}"/>
    <cellStyle name="Normal 2 4 3 5" xfId="43521" xr:uid="{009047F5-6AEE-49CC-A9EE-C6B08C29ACFD}"/>
    <cellStyle name="Normal 2 4 3 6" xfId="43522" xr:uid="{81B69A8D-CD3F-4246-A930-3BCB1554C358}"/>
    <cellStyle name="Normal 2 4 4" xfId="43523" xr:uid="{6ACBE026-81A3-44AA-A71B-3D89B56CC7CD}"/>
    <cellStyle name="Normal 2 4 4 2" xfId="43524" xr:uid="{AF1F58B4-6AC2-426D-80C9-306701A617FB}"/>
    <cellStyle name="Normal 2 4 4 2 2" xfId="43525" xr:uid="{19223965-8FFF-4DCF-900C-D102F353E169}"/>
    <cellStyle name="Normal 2 4 4 3" xfId="43526" xr:uid="{596ECE22-FEC4-4CF0-B516-F9DCF49654F3}"/>
    <cellStyle name="Normal 2 4 4 3 2" xfId="43527" xr:uid="{5D6177E5-1711-40DB-94DA-35EF5DB07F80}"/>
    <cellStyle name="Normal 2 4 4 4" xfId="43528" xr:uid="{E3021512-5CCB-4E4E-A2DA-B6F3383185A5}"/>
    <cellStyle name="Normal 2 4 5" xfId="43529" xr:uid="{DC84DA68-A363-4724-8373-CD174F7AE4DE}"/>
    <cellStyle name="Normal 2 4 5 2" xfId="43530" xr:uid="{483A349F-0783-4BC8-B2B4-094964236017}"/>
    <cellStyle name="Normal 2 4 5 2 2" xfId="43531" xr:uid="{9748BC74-0EE6-4682-8C19-C871733E104A}"/>
    <cellStyle name="Normal 2 4 5 3" xfId="43532" xr:uid="{7111C510-24AE-4609-B7DC-4925EF49A7B0}"/>
    <cellStyle name="Normal 2 4 5 4" xfId="43533" xr:uid="{EE925A46-005A-4D47-97B5-BAA9C6BE87E9}"/>
    <cellStyle name="Normal 2 4 6" xfId="43534" xr:uid="{9A194CE7-7375-424E-ABE0-547F69AD19EB}"/>
    <cellStyle name="Normal 2 4 6 2" xfId="43535" xr:uid="{BA6CAF3B-5389-484A-9B67-71E21520FD41}"/>
    <cellStyle name="Normal 2 4 7" xfId="43536" xr:uid="{8CEC78EE-6622-4525-8445-BB2730E71C8E}"/>
    <cellStyle name="Normal 2 4 8" xfId="43537" xr:uid="{9FFF880D-0FFB-4313-BD50-06E4DA574872}"/>
    <cellStyle name="Normal 2 4 9" xfId="43538" xr:uid="{7D8E82B8-679A-4760-87DE-199F9F68F3CF}"/>
    <cellStyle name="Normal 2 5" xfId="43539" xr:uid="{DBF239BA-B360-4563-9818-F4495A3E09DC}"/>
    <cellStyle name="Normal 2 5 10" xfId="43540" xr:uid="{88B04328-95F5-4609-9829-2017E249BC2C}"/>
    <cellStyle name="Normal 2 5 10 2" xfId="43541" xr:uid="{6142DB50-40E5-4F92-905C-822CCB23D4C4}"/>
    <cellStyle name="Normal 2 5 10 2 2" xfId="43542" xr:uid="{9A815685-435F-4C03-AD22-E9F03FDBA50C}"/>
    <cellStyle name="Normal 2 5 10 2 2 2" xfId="43543" xr:uid="{31A36D89-75B4-4C15-8035-9F53E35034CB}"/>
    <cellStyle name="Normal 2 5 10 2 3" xfId="43544" xr:uid="{935310C5-64CE-4C6C-8906-135FD3B119A6}"/>
    <cellStyle name="Normal 2 5 10 2 4" xfId="43545" xr:uid="{B55DCD2F-3D69-47C6-990E-E6D2EDD0A250}"/>
    <cellStyle name="Normal 2 5 10 3" xfId="43546" xr:uid="{1D9A8A37-17FE-4272-BFD0-58F50FA2FB75}"/>
    <cellStyle name="Normal 2 5 10 3 2" xfId="43547" xr:uid="{F3749855-86D5-4D5D-9211-A3B8671220D2}"/>
    <cellStyle name="Normal 2 5 10 3 2 2" xfId="43548" xr:uid="{2B098E6F-2E43-4CCB-A887-82FF091C6C3C}"/>
    <cellStyle name="Normal 2 5 10 3 3" xfId="43549" xr:uid="{8029BD38-AAD2-40A9-91B8-7DDCD49D49B7}"/>
    <cellStyle name="Normal 2 5 10 4" xfId="43550" xr:uid="{4066D557-2017-493D-8760-44AE948968E4}"/>
    <cellStyle name="Normal 2 5 10 4 2" xfId="43551" xr:uid="{3F04B052-9A8E-425D-983A-92B294BAD7EC}"/>
    <cellStyle name="Normal 2 5 10 4 2 2" xfId="43552" xr:uid="{F4C2E883-9566-4AD9-BC6E-7B026DC3CABC}"/>
    <cellStyle name="Normal 2 5 10 4 3" xfId="43553" xr:uid="{4CEAF431-BCC9-4DE4-ABC8-9A1F382C08B4}"/>
    <cellStyle name="Normal 2 5 10 5" xfId="43554" xr:uid="{4FD860F0-BD2C-46D7-A989-2B7F0D0D55D3}"/>
    <cellStyle name="Normal 2 5 10 5 2" xfId="43555" xr:uid="{8DDAAF84-B718-46B7-B9AB-35395EEC82BA}"/>
    <cellStyle name="Normal 2 5 10 6" xfId="43556" xr:uid="{4225D2AC-726E-4E39-AA28-618F0339F901}"/>
    <cellStyle name="Normal 2 5 10 7" xfId="43557" xr:uid="{F1D2A5DC-776E-4144-8F00-61EA66B9A295}"/>
    <cellStyle name="Normal 2 5 11" xfId="43558" xr:uid="{FF1222E0-95EF-4975-A165-047828DCCD8B}"/>
    <cellStyle name="Normal 2 5 11 2" xfId="43559" xr:uid="{A2CC675B-DC76-4EF0-9A2A-F5CFFF7A19CB}"/>
    <cellStyle name="Normal 2 5 11 2 2" xfId="43560" xr:uid="{A6DF4CD3-DDEC-4B9F-BEB7-257E5B3A8AD6}"/>
    <cellStyle name="Normal 2 5 11 2 2 2" xfId="43561" xr:uid="{CBFA6524-3C9A-4519-9E7A-7A77DAA1620D}"/>
    <cellStyle name="Normal 2 5 11 2 3" xfId="43562" xr:uid="{917F16DC-D37C-42D6-99E8-1FB207D6E718}"/>
    <cellStyle name="Normal 2 5 11 2 4" xfId="43563" xr:uid="{53C5D1E4-E7A6-438A-8793-17670E06B29B}"/>
    <cellStyle name="Normal 2 5 11 3" xfId="43564" xr:uid="{793E7D76-D3BA-43AC-82E0-0A419EF90830}"/>
    <cellStyle name="Normal 2 5 11 3 2" xfId="43565" xr:uid="{375A8D45-D00C-4DD1-8DE6-D43A93B1798B}"/>
    <cellStyle name="Normal 2 5 11 3 2 2" xfId="43566" xr:uid="{BDF110AB-9627-4375-A09A-39D54F6B0736}"/>
    <cellStyle name="Normal 2 5 11 3 3" xfId="43567" xr:uid="{E043EA51-3F73-4DFB-B36B-2F30FBA498A7}"/>
    <cellStyle name="Normal 2 5 11 4" xfId="43568" xr:uid="{5EA7A59A-9A2E-4513-BE68-388C69640562}"/>
    <cellStyle name="Normal 2 5 11 4 2" xfId="43569" xr:uid="{74D78262-88BC-475E-9F88-52C715D3EEF7}"/>
    <cellStyle name="Normal 2 5 11 4 2 2" xfId="43570" xr:uid="{A6E0B241-2287-4F3F-94E2-984949638D51}"/>
    <cellStyle name="Normal 2 5 11 4 3" xfId="43571" xr:uid="{89AA0F78-1026-4EBE-B8B4-BB6CE39BCBE8}"/>
    <cellStyle name="Normal 2 5 11 5" xfId="43572" xr:uid="{99C2DA58-FE78-4955-B66D-6DF00AEC93CA}"/>
    <cellStyle name="Normal 2 5 11 5 2" xfId="43573" xr:uid="{7F03237F-7793-4838-AE50-90C677CAEC9E}"/>
    <cellStyle name="Normal 2 5 11 6" xfId="43574" xr:uid="{B69A2F87-3E50-42AC-9525-6D89FE24BF1C}"/>
    <cellStyle name="Normal 2 5 11 7" xfId="43575" xr:uid="{42B699C6-1F89-455C-96A3-6F307B906BBC}"/>
    <cellStyle name="Normal 2 5 12" xfId="43576" xr:uid="{0601A4F0-3DA5-4CEF-9C03-DE4CF451F4D8}"/>
    <cellStyle name="Normal 2 5 12 2" xfId="43577" xr:uid="{BFC08017-DBE8-4D90-BF69-717E5E2FD9D4}"/>
    <cellStyle name="Normal 2 5 12 2 2" xfId="43578" xr:uid="{3A6AEA76-0C67-4A1A-823B-978701C09292}"/>
    <cellStyle name="Normal 2 5 12 2 2 2" xfId="43579" xr:uid="{4CC29C09-EC6D-41BE-BDC5-EF07A27655E5}"/>
    <cellStyle name="Normal 2 5 12 2 3" xfId="43580" xr:uid="{45D7D56D-8967-4A6D-89A0-ABCC46EC405F}"/>
    <cellStyle name="Normal 2 5 12 2 4" xfId="43581" xr:uid="{78837A48-F5E6-46BB-A1C5-EBB65C8BB4D0}"/>
    <cellStyle name="Normal 2 5 12 3" xfId="43582" xr:uid="{EBDD1ADE-C490-4627-8C6B-AE6F94D9F444}"/>
    <cellStyle name="Normal 2 5 12 3 2" xfId="43583" xr:uid="{33D56A74-D68F-44BD-8A10-7670A929B882}"/>
    <cellStyle name="Normal 2 5 12 3 2 2" xfId="43584" xr:uid="{D8A6ABD9-D99D-4CFC-B388-CD1AE0130853}"/>
    <cellStyle name="Normal 2 5 12 3 3" xfId="43585" xr:uid="{56AD6EBE-9965-4D1B-B422-68AB318A9BAC}"/>
    <cellStyle name="Normal 2 5 12 4" xfId="43586" xr:uid="{9706F0A8-85D5-41AA-9F70-F911BDD6C9ED}"/>
    <cellStyle name="Normal 2 5 12 4 2" xfId="43587" xr:uid="{6F763B61-C9E2-4098-B2A3-17056FD43921}"/>
    <cellStyle name="Normal 2 5 12 4 2 2" xfId="43588" xr:uid="{564527D3-0443-4810-927D-79FCED4C77F3}"/>
    <cellStyle name="Normal 2 5 12 4 3" xfId="43589" xr:uid="{6BC5621B-9CE4-4471-BC94-D63E55822F6A}"/>
    <cellStyle name="Normal 2 5 12 5" xfId="43590" xr:uid="{3A5AF22E-DC02-4ED7-AE1E-13B512CC49B6}"/>
    <cellStyle name="Normal 2 5 12 5 2" xfId="43591" xr:uid="{0DB48A0E-5B1F-4FD8-980B-3D34B63F076A}"/>
    <cellStyle name="Normal 2 5 12 6" xfId="43592" xr:uid="{191D97F8-B958-4320-BCBB-9FD7D1F77A53}"/>
    <cellStyle name="Normal 2 5 12 7" xfId="43593" xr:uid="{6B423D56-27EE-443E-ABD6-53ED0C606001}"/>
    <cellStyle name="Normal 2 5 13" xfId="43594" xr:uid="{D12C312D-199F-4115-950E-EB5B136B0CB3}"/>
    <cellStyle name="Normal 2 5 14" xfId="43595" xr:uid="{CB3B5266-A470-4833-8F80-E926BA67121B}"/>
    <cellStyle name="Normal 2 5 14 10" xfId="43596" xr:uid="{6A5FFBB0-F3BC-47E4-8B4C-028890026888}"/>
    <cellStyle name="Normal 2 5 14 2" xfId="43597" xr:uid="{0943DE70-2286-4617-9360-69042A959602}"/>
    <cellStyle name="Normal 2 5 14 2 2" xfId="43598" xr:uid="{AC68AFD3-2190-4832-83AE-8CCD92A81DE1}"/>
    <cellStyle name="Normal 2 5 14 2 2 2" xfId="43599" xr:uid="{9CD36382-09BC-4FE3-9C75-C93A621B52B2}"/>
    <cellStyle name="Normal 2 5 14 2 3" xfId="43600" xr:uid="{A73A3250-8C59-4A02-A255-DAB2AC99E6BA}"/>
    <cellStyle name="Normal 2 5 14 2 4" xfId="43601" xr:uid="{841BAE55-7F5F-4E45-83C9-C56238DC682A}"/>
    <cellStyle name="Normal 2 5 14 3" xfId="43602" xr:uid="{7E811C6C-176B-4F78-9BEC-59A43D4C1C54}"/>
    <cellStyle name="Normal 2 5 14 3 2" xfId="43603" xr:uid="{4F482881-291C-4375-BBC4-BF26AB3C71B2}"/>
    <cellStyle name="Normal 2 5 14 3 2 2" xfId="43604" xr:uid="{B64E8EC4-A5BC-4E55-8018-E958963912CE}"/>
    <cellStyle name="Normal 2 5 14 3 2 2 2" xfId="43605" xr:uid="{8B8E1936-349F-4333-AE25-1280D5514843}"/>
    <cellStyle name="Normal 2 5 14 3 2 3" xfId="43606" xr:uid="{B016090C-84E3-44D1-BBF4-1FE908BA70F3}"/>
    <cellStyle name="Normal 2 5 14 3 3" xfId="43607" xr:uid="{41A55196-74C1-4A3F-AD98-7EACA86D132D}"/>
    <cellStyle name="Normal 2 5 14 3 3 2" xfId="43608" xr:uid="{40FAF210-C8C3-494F-8F57-6E64C4B6BC49}"/>
    <cellStyle name="Normal 2 5 14 3 4" xfId="43609" xr:uid="{256219EC-A835-4B14-9940-ACE3C2002926}"/>
    <cellStyle name="Normal 2 5 14 3 4 2" xfId="43610" xr:uid="{265CBE54-C110-4515-8876-2F6BEED27551}"/>
    <cellStyle name="Normal 2 5 14 3 5" xfId="43611" xr:uid="{991AD019-8EEB-4249-AF8B-4E2FDF5BFD14}"/>
    <cellStyle name="Normal 2 5 14 3 6" xfId="43612" xr:uid="{73EBBD27-063F-47EE-9FD7-C8E1372303E5}"/>
    <cellStyle name="Normal 2 5 14 4" xfId="43613" xr:uid="{C4FDD9C3-1027-4DE1-A35E-1D0EFDADDBA8}"/>
    <cellStyle name="Normal 2 5 14 4 2" xfId="43614" xr:uid="{8AB9AA66-6D8D-4389-8B4B-5CCC1B7B0BFD}"/>
    <cellStyle name="Normal 2 5 14 4 2 2" xfId="43615" xr:uid="{7E6CD0DE-2AB3-499D-A47D-C636383DC516}"/>
    <cellStyle name="Normal 2 5 14 4 2 2 2" xfId="43616" xr:uid="{A819BCBA-BC96-4496-A6D9-B0922662085E}"/>
    <cellStyle name="Normal 2 5 14 4 2 3" xfId="43617" xr:uid="{0584422B-3AED-47E1-8C46-E200926A54AC}"/>
    <cellStyle name="Normal 2 5 14 4 3" xfId="43618" xr:uid="{4865B2B8-25F6-45F8-8A57-C738F953786C}"/>
    <cellStyle name="Normal 2 5 14 4 3 2" xfId="43619" xr:uid="{805DF254-5E13-491E-9555-859AAF1EB5F1}"/>
    <cellStyle name="Normal 2 5 14 4 4" xfId="43620" xr:uid="{F6C6C61D-B116-4112-A898-167D496BE1C0}"/>
    <cellStyle name="Normal 2 5 14 4 4 2" xfId="43621" xr:uid="{EA943F4F-C8EE-4062-B76B-F09F4B5FD2AA}"/>
    <cellStyle name="Normal 2 5 14 4 5" xfId="43622" xr:uid="{ECEF8914-1D1D-4254-B327-BB2C66C69A72}"/>
    <cellStyle name="Normal 2 5 14 5" xfId="43623" xr:uid="{ED5B6C0D-53E5-4A61-A593-74BB38D9AB39}"/>
    <cellStyle name="Normal 2 5 14 5 2" xfId="43624" xr:uid="{F7C77509-BE0A-4C11-B8C2-2BE572DD2903}"/>
    <cellStyle name="Normal 2 5 14 5 2 2" xfId="43625" xr:uid="{8ED8A755-0E31-4917-ACE5-62E9618106D8}"/>
    <cellStyle name="Normal 2 5 14 5 3" xfId="43626" xr:uid="{53A8C620-6E1A-4EAF-AB87-F325F9CB18D9}"/>
    <cellStyle name="Normal 2 5 14 6" xfId="43627" xr:uid="{7716D036-61E1-465C-B878-6B5FED98BC14}"/>
    <cellStyle name="Normal 2 5 14 6 2" xfId="43628" xr:uid="{C7E0A5C3-AB92-490A-BC0F-B47A108738AF}"/>
    <cellStyle name="Normal 2 5 14 6 2 2" xfId="43629" xr:uid="{92CA6A60-9584-49E1-9D6B-27D849024373}"/>
    <cellStyle name="Normal 2 5 14 6 3" xfId="43630" xr:uid="{940781FE-A886-40EF-94FD-7888292BD935}"/>
    <cellStyle name="Normal 2 5 14 7" xfId="43631" xr:uid="{916A456E-0018-4CAC-B98C-32316F41E08A}"/>
    <cellStyle name="Normal 2 5 14 7 2" xfId="43632" xr:uid="{5B4844E8-81BF-4580-AFCC-319DEC9FAA0A}"/>
    <cellStyle name="Normal 2 5 14 8" xfId="43633" xr:uid="{6B87A792-2512-4D51-975C-5827EDE59FA0}"/>
    <cellStyle name="Normal 2 5 14 8 2" xfId="43634" xr:uid="{99BFE298-6328-4733-A0DD-0B15840A0466}"/>
    <cellStyle name="Normal 2 5 14 9" xfId="43635" xr:uid="{072E7FF9-DE6B-4616-AA6F-AF216BFBC8B0}"/>
    <cellStyle name="Normal 2 5 15" xfId="43636" xr:uid="{B06C26AB-A628-4CCE-893B-A1C786E271B6}"/>
    <cellStyle name="Normal 2 5 15 2" xfId="43637" xr:uid="{D8108AC3-C40A-407D-9311-F6A24F79E18C}"/>
    <cellStyle name="Normal 2 5 15 2 2" xfId="43638" xr:uid="{ADE8A00F-2EF9-476D-BCE7-135ED034A36C}"/>
    <cellStyle name="Normal 2 5 15 3" xfId="43639" xr:uid="{0DF43D33-D74E-4011-A727-5B00AD864CD6}"/>
    <cellStyle name="Normal 2 5 15 4" xfId="43640" xr:uid="{756EB370-A03D-4D6E-B9C9-4043490D52CD}"/>
    <cellStyle name="Normal 2 5 16" xfId="43641" xr:uid="{2D357640-5F96-470C-B1DA-82B53F146CD8}"/>
    <cellStyle name="Normal 2 5 16 2" xfId="43642" xr:uid="{D780BD51-8D93-43B0-A181-35E47E0B7D7B}"/>
    <cellStyle name="Normal 2 5 16 2 2" xfId="43643" xr:uid="{03F284F9-5A25-4CBF-A942-F49DB3105EF5}"/>
    <cellStyle name="Normal 2 5 16 3" xfId="43644" xr:uid="{8E9B3610-7CA0-4AF0-B24A-40E75BB5C696}"/>
    <cellStyle name="Normal 2 5 16 4" xfId="43645" xr:uid="{B45CF87F-B12E-499E-9291-B0BFC224543B}"/>
    <cellStyle name="Normal 2 5 17" xfId="43646" xr:uid="{BAA391B5-33EF-4F3B-B737-58ED77AD19BF}"/>
    <cellStyle name="Normal 2 5 17 2" xfId="43647" xr:uid="{D756EC17-B6B6-4FE3-B0F4-6C6473050232}"/>
    <cellStyle name="Normal 2 5 17 2 2" xfId="43648" xr:uid="{6FDAD2F4-140C-4F42-B77D-E3365E50D415}"/>
    <cellStyle name="Normal 2 5 17 3" xfId="43649" xr:uid="{B2CE8E2C-25B9-4648-A5DE-20F0CD7B1488}"/>
    <cellStyle name="Normal 2 5 18" xfId="43650" xr:uid="{0B9734BA-389A-4D03-A91A-9C235E61D84F}"/>
    <cellStyle name="Normal 2 5 18 2" xfId="43651" xr:uid="{E67D5399-32F7-461B-8C16-48508260C1E8}"/>
    <cellStyle name="Normal 2 5 18 2 2" xfId="43652" xr:uid="{27F7EDF1-F2BB-4B5C-B26F-FEA77AB3F620}"/>
    <cellStyle name="Normal 2 5 18 3" xfId="43653" xr:uid="{121FDB19-5BB4-480F-A197-15DE12C09493}"/>
    <cellStyle name="Normal 2 5 19" xfId="43654" xr:uid="{398DEFDC-F03A-4F56-AD20-79C9AC482E93}"/>
    <cellStyle name="Normal 2 5 19 2" xfId="43655" xr:uid="{78BD5F6E-6E55-4CEC-9507-3AEDED1CAFAB}"/>
    <cellStyle name="Normal 2 5 2" xfId="43656" xr:uid="{64C52097-2796-4BB6-8E42-54ACC0F524C1}"/>
    <cellStyle name="Normal 2 5 2 2" xfId="43657" xr:uid="{0FA770F0-4EFE-4E98-9315-72DAD0EA6966}"/>
    <cellStyle name="Normal 2 5 2 2 2" xfId="43658" xr:uid="{C251B23D-99DE-404D-AB00-85F438FA3EFF}"/>
    <cellStyle name="Normal 2 5 2 2 2 2" xfId="43659" xr:uid="{C62D50E5-51D1-4789-B925-01B41310671B}"/>
    <cellStyle name="Normal 2 5 2 2 3" xfId="43660" xr:uid="{3763B0D6-BFA6-489E-9877-580B29DF426B}"/>
    <cellStyle name="Normal 2 5 2 2 4" xfId="43661" xr:uid="{100CBFCC-9728-4DB6-881F-C4582483E518}"/>
    <cellStyle name="Normal 2 5 2 3" xfId="43662" xr:uid="{30D62BC8-EC1D-4909-9499-B5EBCF68B566}"/>
    <cellStyle name="Normal 2 5 2 3 2" xfId="43663" xr:uid="{6B1C96D2-06A5-46B1-AEEC-0127D1C47239}"/>
    <cellStyle name="Normal 2 5 2 3 2 2" xfId="43664" xr:uid="{BB7D09BD-591C-4A6A-89D9-4B6BA23AC1C4}"/>
    <cellStyle name="Normal 2 5 2 3 3" xfId="43665" xr:uid="{1BC5E727-9F61-40C8-BA89-2C30E715BEBE}"/>
    <cellStyle name="Normal 2 5 2 4" xfId="43666" xr:uid="{7A1A8E30-3A38-4F2A-9229-0D876687F073}"/>
    <cellStyle name="Normal 2 5 2 4 2" xfId="43667" xr:uid="{5DAE1EFD-EFE0-457D-B808-EC3448BC9FA5}"/>
    <cellStyle name="Normal 2 5 2 4 2 2" xfId="43668" xr:uid="{4619872A-6952-43C9-8A04-9C3733FDEE36}"/>
    <cellStyle name="Normal 2 5 2 4 3" xfId="43669" xr:uid="{5C31A6F0-59BF-41E9-A5F8-FFA1C4D5A3C6}"/>
    <cellStyle name="Normal 2 5 2 5" xfId="43670" xr:uid="{CFC903F5-BDBA-49DA-B01B-964AA4F4572B}"/>
    <cellStyle name="Normal 2 5 2 5 2" xfId="43671" xr:uid="{8131F7DC-0E3C-4A97-AFA4-9172F01EFC79}"/>
    <cellStyle name="Normal 2 5 2 6" xfId="43672" xr:uid="{46C1D38E-CC63-453E-A951-B43D68E06627}"/>
    <cellStyle name="Normal 2 5 2 7" xfId="43673" xr:uid="{DEB29D13-CE3D-48EC-9E23-7EEB160A5BE0}"/>
    <cellStyle name="Normal 2 5 20" xfId="43674" xr:uid="{E66D2D06-B785-4767-802E-B960087D2F60}"/>
    <cellStyle name="Normal 2 5 21" xfId="43675" xr:uid="{9710D070-37D7-4267-9569-B950F876DD74}"/>
    <cellStyle name="Normal 2 5 21 2" xfId="43676" xr:uid="{6B0A8C04-797E-484F-933A-82512930E8FD}"/>
    <cellStyle name="Normal 2 5 22" xfId="43677" xr:uid="{B7601074-8AEB-4B5F-A3F1-C8A90625B776}"/>
    <cellStyle name="Normal 2 5 23" xfId="43678" xr:uid="{12B07738-2C82-48FA-BB6C-3767F5754B88}"/>
    <cellStyle name="Normal 2 5 24" xfId="43679" xr:uid="{EA7B9949-39A6-466C-BCAE-59E67C69DFD9}"/>
    <cellStyle name="Normal 2 5 25" xfId="43680" xr:uid="{8FE2C387-8862-494F-81B5-2861FD2589BB}"/>
    <cellStyle name="Normal 2 5 3" xfId="43681" xr:uid="{3764D2E4-172E-464E-BDA4-D8E1DB0785A9}"/>
    <cellStyle name="Normal 2 5 3 2" xfId="43682" xr:uid="{28733089-FEE9-4EF1-B291-66BF31265693}"/>
    <cellStyle name="Normal 2 5 3 2 2" xfId="43683" xr:uid="{0AE80A6B-6FD6-44D2-B70B-A4B410C7470B}"/>
    <cellStyle name="Normal 2 5 3 2 2 2" xfId="43684" xr:uid="{BC7905BB-7F21-45EF-81F5-1EB81E482EA3}"/>
    <cellStyle name="Normal 2 5 3 2 3" xfId="43685" xr:uid="{FD042961-195F-4856-921E-10E3B3295B1E}"/>
    <cellStyle name="Normal 2 5 3 2 4" xfId="43686" xr:uid="{6B279966-0386-419B-81F7-457A49B0FCD0}"/>
    <cellStyle name="Normal 2 5 3 3" xfId="43687" xr:uid="{D67CD709-246A-44CC-9454-A6B2399D6989}"/>
    <cellStyle name="Normal 2 5 3 3 2" xfId="43688" xr:uid="{BDAB665A-FBAA-4ADF-B10D-D4DCCE62E2E5}"/>
    <cellStyle name="Normal 2 5 3 3 2 2" xfId="43689" xr:uid="{01D7D94A-0A3B-4B4B-86C1-43E2DE4497EC}"/>
    <cellStyle name="Normal 2 5 3 3 3" xfId="43690" xr:uid="{43B7AB90-DF78-4B3B-B7FC-302A3C52B231}"/>
    <cellStyle name="Normal 2 5 3 4" xfId="43691" xr:uid="{A72CD808-15E5-4F0E-8860-31A4C7D64E7B}"/>
    <cellStyle name="Normal 2 5 3 4 2" xfId="43692" xr:uid="{3403C900-1EE4-4959-BAC6-9AF4644A22FB}"/>
    <cellStyle name="Normal 2 5 3 4 2 2" xfId="43693" xr:uid="{E3E3D39D-E76A-4B8A-898E-A078AE704CDE}"/>
    <cellStyle name="Normal 2 5 3 4 3" xfId="43694" xr:uid="{8BE56535-0A6F-441B-A875-F9F4C822C590}"/>
    <cellStyle name="Normal 2 5 3 5" xfId="43695" xr:uid="{EBC7A5B4-B826-4EDD-8E0F-9CEDFDFF62BF}"/>
    <cellStyle name="Normal 2 5 3 5 2" xfId="43696" xr:uid="{39580899-27F2-46D4-B9C7-97EEECB85496}"/>
    <cellStyle name="Normal 2 5 3 6" xfId="43697" xr:uid="{0355E41C-D9CE-461D-9DE7-8A8903E85FBB}"/>
    <cellStyle name="Normal 2 5 3 7" xfId="43698" xr:uid="{92373D7F-4CBC-4D19-B216-11AFC3127A74}"/>
    <cellStyle name="Normal 2 5 4" xfId="43699" xr:uid="{BFCC2384-AB9E-48DD-9A2A-8A9FF86D20F0}"/>
    <cellStyle name="Normal 2 5 4 2" xfId="43700" xr:uid="{B69FDFB3-522A-4EAB-A7B0-DC737AEEED07}"/>
    <cellStyle name="Normal 2 5 4 2 2" xfId="43701" xr:uid="{1F6E7470-8097-4F4F-998A-631745F88DC7}"/>
    <cellStyle name="Normal 2 5 4 2 2 2" xfId="43702" xr:uid="{8F698285-2F6A-4DE6-B89D-EE6EB7946F9B}"/>
    <cellStyle name="Normal 2 5 4 2 3" xfId="43703" xr:uid="{D4EA1467-4671-4854-B672-C9337E6F2DEE}"/>
    <cellStyle name="Normal 2 5 4 2 4" xfId="43704" xr:uid="{0AE5F7B1-FF47-4FC3-A4E9-E24E4C764A36}"/>
    <cellStyle name="Normal 2 5 4 3" xfId="43705" xr:uid="{BEDE8C40-F6D9-4A60-BF77-00D3C981313D}"/>
    <cellStyle name="Normal 2 5 4 3 2" xfId="43706" xr:uid="{23AAF7F0-0131-416B-850B-85B1F25A325F}"/>
    <cellStyle name="Normal 2 5 4 3 2 2" xfId="43707" xr:uid="{815DA5D1-96CD-4425-8BDA-8D31BE3EFBAC}"/>
    <cellStyle name="Normal 2 5 4 3 3" xfId="43708" xr:uid="{8E5059F0-1484-4F6E-A313-384AD8F65724}"/>
    <cellStyle name="Normal 2 5 4 4" xfId="43709" xr:uid="{3F07B9BD-7FCE-42B3-9A2D-25BD3575996D}"/>
    <cellStyle name="Normal 2 5 4 4 2" xfId="43710" xr:uid="{DE50538F-3B52-406F-94A0-E23C4CCC8B96}"/>
    <cellStyle name="Normal 2 5 4 4 2 2" xfId="43711" xr:uid="{4E525D2B-6353-47E1-84C3-F6BB126E0179}"/>
    <cellStyle name="Normal 2 5 4 4 3" xfId="43712" xr:uid="{4DF878B7-E15E-47B9-8195-99BE59EBBD45}"/>
    <cellStyle name="Normal 2 5 4 5" xfId="43713" xr:uid="{40B1AEF2-7527-495F-BBDC-29840295C039}"/>
    <cellStyle name="Normal 2 5 4 5 2" xfId="43714" xr:uid="{0C50C4B1-1060-4ED3-BF11-A824AE054029}"/>
    <cellStyle name="Normal 2 5 4 6" xfId="43715" xr:uid="{9D697E07-0730-4A18-B9E3-831B834724CD}"/>
    <cellStyle name="Normal 2 5 4 7" xfId="43716" xr:uid="{D8D6A5B7-A1B4-4051-9143-1A4359C0584C}"/>
    <cellStyle name="Normal 2 5 5" xfId="43717" xr:uid="{F5C9D69C-7B37-43F4-A65F-AB0EAE4C27C1}"/>
    <cellStyle name="Normal 2 5 5 2" xfId="43718" xr:uid="{4F25B3D7-3D9B-41C4-9A27-2D879D0F6961}"/>
    <cellStyle name="Normal 2 5 5 2 2" xfId="43719" xr:uid="{DB297574-D44B-4F18-BB79-14DD4663BCA2}"/>
    <cellStyle name="Normal 2 5 5 2 2 2" xfId="43720" xr:uid="{82FF1B8E-B527-4712-ADCD-93662208AD84}"/>
    <cellStyle name="Normal 2 5 5 2 3" xfId="43721" xr:uid="{B99D3CF0-5B54-432B-A2BF-E2020E52E7FA}"/>
    <cellStyle name="Normal 2 5 5 2 4" xfId="43722" xr:uid="{8382AE98-64C0-4948-8A88-D19F69056B77}"/>
    <cellStyle name="Normal 2 5 5 3" xfId="43723" xr:uid="{EA2A301F-B83B-4D03-B646-89F0C6A0BC77}"/>
    <cellStyle name="Normal 2 5 5 3 2" xfId="43724" xr:uid="{0A99245D-3004-461A-AA70-473CC2BB61AD}"/>
    <cellStyle name="Normal 2 5 5 3 2 2" xfId="43725" xr:uid="{749E1474-D24D-48C0-8680-EAC7C3B0161C}"/>
    <cellStyle name="Normal 2 5 5 3 3" xfId="43726" xr:uid="{3A09CDD3-90DB-4FC3-8E57-47E51780733F}"/>
    <cellStyle name="Normal 2 5 5 4" xfId="43727" xr:uid="{8357B38C-EEC9-4575-8E0B-186CF30FF4A3}"/>
    <cellStyle name="Normal 2 5 5 4 2" xfId="43728" xr:uid="{E02EE328-D059-43F2-8F8C-67208AE0A7BF}"/>
    <cellStyle name="Normal 2 5 5 4 2 2" xfId="43729" xr:uid="{A8E66809-835D-4F00-86D2-43033C1AE3DB}"/>
    <cellStyle name="Normal 2 5 5 4 3" xfId="43730" xr:uid="{45435D22-0110-4009-A666-58F863E30F13}"/>
    <cellStyle name="Normal 2 5 5 5" xfId="43731" xr:uid="{BF8569CE-D30B-4EC3-A22D-8ED90E822A4E}"/>
    <cellStyle name="Normal 2 5 5 5 2" xfId="43732" xr:uid="{A9C782CE-723E-4F56-93AB-855CDBB7B112}"/>
    <cellStyle name="Normal 2 5 5 6" xfId="43733" xr:uid="{D3B3C550-0FF5-4E08-BE09-53CDB674166E}"/>
    <cellStyle name="Normal 2 5 5 7" xfId="43734" xr:uid="{AB547CFD-C106-4080-B95C-3D565830A6EF}"/>
    <cellStyle name="Normal 2 5 6" xfId="43735" xr:uid="{855D0046-6C74-402D-A67E-0C505427152B}"/>
    <cellStyle name="Normal 2 5 6 2" xfId="43736" xr:uid="{3EB5A909-ADE3-459E-B8AF-846A4372021B}"/>
    <cellStyle name="Normal 2 5 6 2 2" xfId="43737" xr:uid="{A96130BA-D183-4A75-85E0-536DC4AEE455}"/>
    <cellStyle name="Normal 2 5 6 2 2 2" xfId="43738" xr:uid="{207F87CA-779A-41A6-B5C8-FA62833D8595}"/>
    <cellStyle name="Normal 2 5 6 2 3" xfId="43739" xr:uid="{315A5A25-0C6A-4B3A-A83D-5F2483631F5C}"/>
    <cellStyle name="Normal 2 5 6 2 4" xfId="43740" xr:uid="{5C12E1D5-63A6-4F89-857A-EA38974578BD}"/>
    <cellStyle name="Normal 2 5 6 3" xfId="43741" xr:uid="{7935799F-82CE-4FD5-81B8-BC0522C974A0}"/>
    <cellStyle name="Normal 2 5 6 3 2" xfId="43742" xr:uid="{B53D6B68-7063-49BF-BFD9-E6C4ED7CD7E4}"/>
    <cellStyle name="Normal 2 5 6 3 2 2" xfId="43743" xr:uid="{9BA0FE8D-A625-49BC-A11C-1D9FEAFE7C30}"/>
    <cellStyle name="Normal 2 5 6 3 3" xfId="43744" xr:uid="{8D49FDEA-CC76-4DC2-B614-7DA6A794070E}"/>
    <cellStyle name="Normal 2 5 6 4" xfId="43745" xr:uid="{1124E438-90D7-495D-87F5-07D730C81C5D}"/>
    <cellStyle name="Normal 2 5 6 4 2" xfId="43746" xr:uid="{939CCBB4-EB83-4A14-BD68-95B64A6FA350}"/>
    <cellStyle name="Normal 2 5 6 4 2 2" xfId="43747" xr:uid="{EC4B01DF-F254-4CCE-898D-5AB0DFC769EE}"/>
    <cellStyle name="Normal 2 5 6 4 3" xfId="43748" xr:uid="{2E07E6A5-7522-452D-90F8-5502E7CFD519}"/>
    <cellStyle name="Normal 2 5 6 5" xfId="43749" xr:uid="{41415DEF-2430-46C7-8152-39D22DAEADF6}"/>
    <cellStyle name="Normal 2 5 6 5 2" xfId="43750" xr:uid="{0F485B0D-A45F-41E2-871A-C64EDD853C4C}"/>
    <cellStyle name="Normal 2 5 6 6" xfId="43751" xr:uid="{2E0C55D0-A7BB-4181-B3D5-AF2408FFFC52}"/>
    <cellStyle name="Normal 2 5 6 7" xfId="43752" xr:uid="{191296AD-BAF5-4856-846B-19FF9EB3F302}"/>
    <cellStyle name="Normal 2 5 7" xfId="43753" xr:uid="{DB8B04BA-99A2-441A-8D01-6E8DA75624C3}"/>
    <cellStyle name="Normal 2 5 7 2" xfId="43754" xr:uid="{6E14D5BB-F489-46EF-9A00-9D7657BD8DD6}"/>
    <cellStyle name="Normal 2 5 7 2 2" xfId="43755" xr:uid="{954FFF50-7A53-4D15-B4EF-44E0100475E0}"/>
    <cellStyle name="Normal 2 5 7 2 2 2" xfId="43756" xr:uid="{2F319940-BEE6-4ECA-991B-0B61C7BE15D0}"/>
    <cellStyle name="Normal 2 5 7 2 3" xfId="43757" xr:uid="{6DF0CCC9-02E8-4CE3-BF80-9020C0FB50D0}"/>
    <cellStyle name="Normal 2 5 7 2 4" xfId="43758" xr:uid="{3DD5E611-7CDF-4D8D-92D3-56DD672D176B}"/>
    <cellStyle name="Normal 2 5 7 3" xfId="43759" xr:uid="{E7F1723E-07A7-4443-848A-49DF3C1839A8}"/>
    <cellStyle name="Normal 2 5 7 3 2" xfId="43760" xr:uid="{C4E39704-4345-47B6-97C6-B314B96869B3}"/>
    <cellStyle name="Normal 2 5 7 3 2 2" xfId="43761" xr:uid="{0F4605DC-86B1-46B4-88A6-4D988377DB92}"/>
    <cellStyle name="Normal 2 5 7 3 3" xfId="43762" xr:uid="{814BCE1E-43FC-44BC-95D0-5B23313208D8}"/>
    <cellStyle name="Normal 2 5 7 4" xfId="43763" xr:uid="{069AEE68-2240-41FD-9387-47D5B9C823D3}"/>
    <cellStyle name="Normal 2 5 7 4 2" xfId="43764" xr:uid="{A5F3415E-1D2C-4850-896E-7815E2A2B794}"/>
    <cellStyle name="Normal 2 5 7 4 2 2" xfId="43765" xr:uid="{930AB81D-8EC9-492F-BDA9-7FAC18E48FA2}"/>
    <cellStyle name="Normal 2 5 7 4 3" xfId="43766" xr:uid="{97A70F3F-87AF-41D3-9C3E-81FEFD82309C}"/>
    <cellStyle name="Normal 2 5 7 5" xfId="43767" xr:uid="{5D79AEA5-B3E2-4B51-92AC-F40C92496EDE}"/>
    <cellStyle name="Normal 2 5 7 5 2" xfId="43768" xr:uid="{55648CF0-B022-4D0D-B4CF-BC38E30E6B61}"/>
    <cellStyle name="Normal 2 5 7 6" xfId="43769" xr:uid="{0EA0F56C-5ED9-4DDC-BE49-C09D9C25246F}"/>
    <cellStyle name="Normal 2 5 7 7" xfId="43770" xr:uid="{970917D7-D8D4-4312-8840-F8471E726B25}"/>
    <cellStyle name="Normal 2 5 8" xfId="43771" xr:uid="{50A8B261-190D-4DC0-8B77-B3134069CE86}"/>
    <cellStyle name="Normal 2 5 8 2" xfId="43772" xr:uid="{0D38FDF3-A4C7-4C87-A4EB-C5A03504B881}"/>
    <cellStyle name="Normal 2 5 8 2 2" xfId="43773" xr:uid="{C6EACB33-CBCB-4B5D-9E42-A37CF6DBF4A0}"/>
    <cellStyle name="Normal 2 5 8 2 2 2" xfId="43774" xr:uid="{E5C6A4D8-083C-442C-887C-AF4DBBD4D876}"/>
    <cellStyle name="Normal 2 5 8 2 3" xfId="43775" xr:uid="{6B572CEE-23E4-4D94-9AD3-C288EACBC796}"/>
    <cellStyle name="Normal 2 5 8 2 4" xfId="43776" xr:uid="{854CF048-CC64-4038-9B22-0C832F71B134}"/>
    <cellStyle name="Normal 2 5 8 3" xfId="43777" xr:uid="{F0AA0CEE-10C0-4A8D-8113-E67A14B63F2F}"/>
    <cellStyle name="Normal 2 5 8 3 2" xfId="43778" xr:uid="{8EA83930-3AA9-403A-9D27-C818F0719BC7}"/>
    <cellStyle name="Normal 2 5 8 3 2 2" xfId="43779" xr:uid="{436F7EAC-358D-451A-A40B-AC01EF51BF96}"/>
    <cellStyle name="Normal 2 5 8 3 3" xfId="43780" xr:uid="{E62081A4-47E7-4C8A-9CD6-ADC8B9253673}"/>
    <cellStyle name="Normal 2 5 8 4" xfId="43781" xr:uid="{CA1CE6C2-5B10-4578-9A53-E9844C0C6D2D}"/>
    <cellStyle name="Normal 2 5 8 4 2" xfId="43782" xr:uid="{F19F0A96-7DC6-420B-9AFF-9EBB3DCCB884}"/>
    <cellStyle name="Normal 2 5 8 4 2 2" xfId="43783" xr:uid="{60BD3B04-B69A-4679-8DF1-41E10FAC11F8}"/>
    <cellStyle name="Normal 2 5 8 4 3" xfId="43784" xr:uid="{B257C346-E875-4D8F-845C-168437C2F1F2}"/>
    <cellStyle name="Normal 2 5 8 5" xfId="43785" xr:uid="{86196498-CC3A-42C9-808E-2125B8A3DEE0}"/>
    <cellStyle name="Normal 2 5 8 5 2" xfId="43786" xr:uid="{99F87FCF-B1EA-4878-957E-E6D43796CC3C}"/>
    <cellStyle name="Normal 2 5 8 6" xfId="43787" xr:uid="{E6582E7C-E6A4-40EC-98EA-75C3031E2CCE}"/>
    <cellStyle name="Normal 2 5 8 7" xfId="43788" xr:uid="{E8B0AA6B-DBB2-4CCE-81B2-C6F33F3AE71D}"/>
    <cellStyle name="Normal 2 5 9" xfId="43789" xr:uid="{809AEAF2-5ED8-4026-915D-BAD1409BFEAF}"/>
    <cellStyle name="Normal 2 5 9 2" xfId="43790" xr:uid="{D0B406BC-C80A-4FAF-A5F3-F60ACB9DBC23}"/>
    <cellStyle name="Normal 2 5 9 2 2" xfId="43791" xr:uid="{23ACF7B6-753F-43E8-BD4F-2ADD6A35E773}"/>
    <cellStyle name="Normal 2 5 9 2 2 2" xfId="43792" xr:uid="{BC235EAA-3281-4BCE-8AC5-7FCD3EC40C9E}"/>
    <cellStyle name="Normal 2 5 9 2 3" xfId="43793" xr:uid="{BD23E42B-D3FB-4C2B-9B51-FCE114B47DB3}"/>
    <cellStyle name="Normal 2 5 9 2 4" xfId="43794" xr:uid="{65CA9130-00FD-4A38-B44E-2CDBE886CA9B}"/>
    <cellStyle name="Normal 2 5 9 3" xfId="43795" xr:uid="{864E88A2-E2EA-4E38-9A2A-E5F262442126}"/>
    <cellStyle name="Normal 2 5 9 3 2" xfId="43796" xr:uid="{DDA97A61-D465-4240-A2EC-AB2B893FE408}"/>
    <cellStyle name="Normal 2 5 9 3 2 2" xfId="43797" xr:uid="{5077A61A-2650-4F0E-B0BB-04CE17662E83}"/>
    <cellStyle name="Normal 2 5 9 3 3" xfId="43798" xr:uid="{A1307DCB-DC70-46B6-8F0F-8FC612541EB0}"/>
    <cellStyle name="Normal 2 5 9 4" xfId="43799" xr:uid="{4695D53E-9300-49E9-BD04-0AE0EE75A598}"/>
    <cellStyle name="Normal 2 5 9 4 2" xfId="43800" xr:uid="{0046F320-D4DC-493F-AF05-B81D0C15D94F}"/>
    <cellStyle name="Normal 2 5 9 4 2 2" xfId="43801" xr:uid="{06C66E98-29F2-4661-9419-5C2EE1EF8D93}"/>
    <cellStyle name="Normal 2 5 9 4 3" xfId="43802" xr:uid="{F526462E-3BBD-4B3F-BD51-99558EBB2A7B}"/>
    <cellStyle name="Normal 2 5 9 5" xfId="43803" xr:uid="{37B30410-8502-4F09-B71C-C6DDE26849B8}"/>
    <cellStyle name="Normal 2 5 9 5 2" xfId="43804" xr:uid="{FA935762-32B2-40C4-BA21-2D5238B80CE8}"/>
    <cellStyle name="Normal 2 5 9 6" xfId="43805" xr:uid="{6B28FE93-7759-4532-B33E-72E4089EEB39}"/>
    <cellStyle name="Normal 2 5 9 7" xfId="43806" xr:uid="{6B052C83-FF68-4FD7-A5C8-6CA8C93CB151}"/>
    <cellStyle name="Normal 2 6" xfId="43807" xr:uid="{E10871D2-5679-4E7E-90A6-6B66F575AFF4}"/>
    <cellStyle name="Normal 2 6 2" xfId="43808" xr:uid="{7C3C7F9B-29ED-4A61-8EC2-D2E68CE412EA}"/>
    <cellStyle name="Normal 2 6 3" xfId="43809" xr:uid="{5060BF91-80BD-4ED5-9A3D-8294C392028C}"/>
    <cellStyle name="Normal 2 6 4" xfId="43810" xr:uid="{733C276B-F631-40EE-8F89-FD82BD5E29A1}"/>
    <cellStyle name="Normal 2 7" xfId="43811" xr:uid="{D3B53E78-3242-422C-8F4C-D6973A7C1199}"/>
    <cellStyle name="Normal 2 7 2" xfId="43812" xr:uid="{42A0E696-AAEC-40AE-BBD4-B6764417D628}"/>
    <cellStyle name="Normal 2 7 3" xfId="43813" xr:uid="{FE9A16C3-8F0A-420E-A677-772B0546CFBB}"/>
    <cellStyle name="Normal 2 8" xfId="43814" xr:uid="{2622D94D-7729-452A-8EC9-7A10EF3324D6}"/>
    <cellStyle name="Normal 2 9" xfId="43815" xr:uid="{B719C7E2-ADFB-47BB-BDB4-EB0D9543F512}"/>
    <cellStyle name="Normal 20" xfId="43816" xr:uid="{A196459F-A54E-4630-B5E5-D2687D60C957}"/>
    <cellStyle name="Normal 20 2" xfId="43817" xr:uid="{03BC1451-0289-4164-B762-ED029C9E566E}"/>
    <cellStyle name="Normal 20 2 2" xfId="43818" xr:uid="{A71974CF-139C-4748-9559-821BA835D2EF}"/>
    <cellStyle name="Normal 20 3" xfId="43819" xr:uid="{A8E1EB4B-1140-40EA-8791-8306E4E407D5}"/>
    <cellStyle name="Normal 20 4" xfId="43820" xr:uid="{2E8490A1-6586-4377-9473-BB9E5B861073}"/>
    <cellStyle name="Normal 20 5" xfId="43821" xr:uid="{615E5718-F4AB-4BE7-89E5-6A353C5326A7}"/>
    <cellStyle name="Normal 20 5 2" xfId="43822" xr:uid="{775150E4-DD30-4154-A173-BA9A447E628D}"/>
    <cellStyle name="Normal 20 6" xfId="43823" xr:uid="{78ECA8BE-C77C-4872-9098-763D0C696B39}"/>
    <cellStyle name="Normal 21" xfId="43824" xr:uid="{124AF1EB-2F68-4C9C-A97F-2C3E99368C14}"/>
    <cellStyle name="Normal 21 2" xfId="43825" xr:uid="{4EF2A69A-96C5-4357-8632-ED2D0F753544}"/>
    <cellStyle name="Normal 21 2 2" xfId="43826" xr:uid="{A599C535-BC83-458F-BC70-11FEC8B64346}"/>
    <cellStyle name="Normal 21 2 2 2" xfId="43827" xr:uid="{14580631-26AC-40FA-A069-8179B8515A4B}"/>
    <cellStyle name="Normal 21 2 3" xfId="43828" xr:uid="{BA468892-60EF-4EA2-A2C0-9D95A7E57A67}"/>
    <cellStyle name="Normal 21 2 4" xfId="43829" xr:uid="{34AE776F-9D44-4457-8C5A-EE045B3C87EE}"/>
    <cellStyle name="Normal 21 3" xfId="43830" xr:uid="{FD229C43-2066-491D-BA64-614801E0F929}"/>
    <cellStyle name="Normal 21 3 2" xfId="43831" xr:uid="{DA63ADFE-3800-42FB-98AB-F406ABB188F3}"/>
    <cellStyle name="Normal 21 3 2 2" xfId="43832" xr:uid="{F1B12588-D7BA-47C9-90C3-DDCD5D570DA2}"/>
    <cellStyle name="Normal 21 3 3" xfId="43833" xr:uid="{377586A8-7421-4394-8D9A-C0E5C5975DF0}"/>
    <cellStyle name="Normal 21 3 4" xfId="43834" xr:uid="{D5FC874B-F3EF-4D73-8635-304DA7A96D27}"/>
    <cellStyle name="Normal 21 4" xfId="43835" xr:uid="{A20C30EC-761E-42DA-90C9-EFB34EF0CCCA}"/>
    <cellStyle name="Normal 21 5" xfId="43836" xr:uid="{A6B2809F-A268-4050-BA9B-A70C537AC417}"/>
    <cellStyle name="Normal 21 5 2" xfId="43837" xr:uid="{081ED258-E854-406F-8D71-024820E4D705}"/>
    <cellStyle name="Normal 21 6" xfId="43838" xr:uid="{87D9AC9A-7571-4463-B53D-A1C0D80601D1}"/>
    <cellStyle name="Normal 22" xfId="43839" xr:uid="{3CC7DD35-28BF-4FB4-BFC8-4B3A6E357D58}"/>
    <cellStyle name="Normal 22 2" xfId="43840" xr:uid="{8E0FC1E6-A823-403C-8A87-EEFC27F6D12B}"/>
    <cellStyle name="Normal 22 3" xfId="43841" xr:uid="{8AD319FF-718C-4C3C-8DBC-0E6196E8175A}"/>
    <cellStyle name="Normal 22 4" xfId="43842" xr:uid="{9983380A-D3B0-4E99-B403-C4D3D08FD9A5}"/>
    <cellStyle name="Normal 22 5" xfId="43843" xr:uid="{AA192251-D007-471A-AC17-7D37C91ACD44}"/>
    <cellStyle name="Normal 23" xfId="43844" xr:uid="{7F149572-5115-4B7F-9714-069A88EB0C5E}"/>
    <cellStyle name="Normal 23 2" xfId="43845" xr:uid="{89332764-41A8-4941-9D46-1D3E39FF6DC4}"/>
    <cellStyle name="Normal 23 2 2" xfId="43846" xr:uid="{6E91CC2A-F922-4032-857D-72DDAA30451A}"/>
    <cellStyle name="Normal 23 3" xfId="43847" xr:uid="{04B28206-1EDD-4643-92A1-1423E1AAE92F}"/>
    <cellStyle name="Normal 23 4" xfId="43848" xr:uid="{2CB77251-6E2F-4B0F-8487-F9140CFF169F}"/>
    <cellStyle name="Normal 23 4 2" xfId="43849" xr:uid="{CC9386E7-E2AE-42E7-A6E2-3B76E8505BBF}"/>
    <cellStyle name="Normal 23 5" xfId="43850" xr:uid="{AA5D4E10-B6EB-41EF-BE09-18DC0C6C212E}"/>
    <cellStyle name="Normal 23 6" xfId="43851" xr:uid="{DD7279B1-5B59-4B49-9992-279368BE9B4E}"/>
    <cellStyle name="Normal 24" xfId="43852" xr:uid="{3C41B44E-5017-4B40-A751-506D31B2F01A}"/>
    <cellStyle name="Normal 24 2" xfId="43853" xr:uid="{A6779F3D-1726-42AD-A822-67D3DC743DA1}"/>
    <cellStyle name="Normal 24 2 2" xfId="43854" xr:uid="{FDF0CC43-DA05-4B16-BAFD-69156831EC71}"/>
    <cellStyle name="Normal 24 3" xfId="43855" xr:uid="{5C249055-269D-4BB5-A9B2-105F641C1552}"/>
    <cellStyle name="Normal 24 4" xfId="43856" xr:uid="{28AFB319-59EC-49F6-9B31-F3743914D9E0}"/>
    <cellStyle name="Normal 24 5" xfId="43857" xr:uid="{AB62B422-9083-41BC-89BE-0CFE685CAFC0}"/>
    <cellStyle name="Normal 24 5 2" xfId="43858" xr:uid="{281ED5CC-5D7F-499D-AE8B-A4B851767030}"/>
    <cellStyle name="Normal 24 6" xfId="43859" xr:uid="{F8625AE4-C6C0-471C-AF66-D2106131F6CB}"/>
    <cellStyle name="Normal 25" xfId="43860" xr:uid="{DA4E01EF-92C8-427E-A0CA-DA31B5DD33D6}"/>
    <cellStyle name="Normal 25 2" xfId="43861" xr:uid="{E0C23CB1-5B0A-43A7-AAC5-6C3D91E97355}"/>
    <cellStyle name="Normal 25 3" xfId="43862" xr:uid="{E49581BD-5AE4-4A6E-8A0B-C86CB6FB7E64}"/>
    <cellStyle name="Normal 25 4" xfId="43863" xr:uid="{9A772222-BC6F-488A-B611-D6926F50DB99}"/>
    <cellStyle name="Normal 25 5" xfId="43864" xr:uid="{4A21211C-2A62-433A-918B-50452845D3AA}"/>
    <cellStyle name="Normal 26" xfId="43865" xr:uid="{6F16B34C-0001-4849-9121-207C18A2B601}"/>
    <cellStyle name="Normal 26 2" xfId="43866" xr:uid="{DE65551D-F5A4-4B7C-9EBD-3D2CF6D41E52}"/>
    <cellStyle name="Normal 26 3" xfId="43867" xr:uid="{91164C85-FFCF-4C7B-9C8E-DC096E2F6909}"/>
    <cellStyle name="Normal 26 4" xfId="43868" xr:uid="{E2703F35-0AA6-4C99-9B49-434C44CF1A50}"/>
    <cellStyle name="Normal 26 5" xfId="43869" xr:uid="{06604F48-B723-4F69-A411-8688E9ED76EB}"/>
    <cellStyle name="Normal 27" xfId="43870" xr:uid="{9B56F7D3-B50B-4981-A829-D3AB4D7D66C0}"/>
    <cellStyle name="Normal 27 2" xfId="43871" xr:uid="{3CBC97E3-DE51-40BC-ACCB-E10816B910AF}"/>
    <cellStyle name="Normal 27 3" xfId="43872" xr:uid="{8FA9A6F9-9C2B-4FF7-B7B4-B952987E4701}"/>
    <cellStyle name="Normal 27 4" xfId="43873" xr:uid="{720F0A76-EB4D-4F89-88ED-B27DFA657241}"/>
    <cellStyle name="Normal 28" xfId="43874" xr:uid="{D5B88B21-D16D-465D-AD27-9ACAAAF5FEE7}"/>
    <cellStyle name="Normal 28 2" xfId="43875" xr:uid="{CCD8328A-AB0E-4071-8B61-22286FF08797}"/>
    <cellStyle name="Normal 28 3" xfId="43876" xr:uid="{256FB0B8-1AC6-4153-B23B-6DD673605349}"/>
    <cellStyle name="Normal 29" xfId="43877" xr:uid="{2FFAEB9E-2F81-4E7F-AB56-D03F4D9FDABB}"/>
    <cellStyle name="Normal 29 2" xfId="43878" xr:uid="{B35C23B3-EBE4-4684-BE59-D6910EEFC09E}"/>
    <cellStyle name="Normal 29 3" xfId="43879" xr:uid="{B020B736-7694-4053-82FC-367C94CE597C}"/>
    <cellStyle name="Normal 3" xfId="43880" xr:uid="{503955B8-5711-4BC4-99A9-96C2D3B73D2B}"/>
    <cellStyle name="Normal 3 10" xfId="43881" xr:uid="{3874B689-6A5D-40FA-A204-6CF34D2603F4}"/>
    <cellStyle name="Normal 3 10 10" xfId="43882" xr:uid="{0E2C33E7-1E16-47C7-A9C2-7AA499B1EFEC}"/>
    <cellStyle name="Normal 3 10 10 2" xfId="43883" xr:uid="{FE39E8B9-7964-4409-8E6E-E611812DA7EE}"/>
    <cellStyle name="Normal 3 10 10 2 2" xfId="43884" xr:uid="{7D935EAD-CD88-464E-92AA-E76317748CF9}"/>
    <cellStyle name="Normal 3 10 10 2 2 2" xfId="43885" xr:uid="{19EE331F-1C69-4BE0-8EFC-0F44CA9D1788}"/>
    <cellStyle name="Normal 3 10 10 2 3" xfId="43886" xr:uid="{262BCCD0-C827-41E4-8D63-E29F00FB2797}"/>
    <cellStyle name="Normal 3 10 10 2 4" xfId="43887" xr:uid="{9BD3D0DC-271B-4F75-9EFF-99715B144415}"/>
    <cellStyle name="Normal 3 10 10 3" xfId="43888" xr:uid="{7D130B28-EA60-4785-909E-1489C7D37E4D}"/>
    <cellStyle name="Normal 3 10 10 3 2" xfId="43889" xr:uid="{0418ADEB-FF6D-4634-84C5-5D7D0F4034CC}"/>
    <cellStyle name="Normal 3 10 10 3 2 2" xfId="43890" xr:uid="{7BDBF74D-C264-4393-BDB5-4E2E422183BD}"/>
    <cellStyle name="Normal 3 10 10 3 3" xfId="43891" xr:uid="{979C499B-03CC-4DD7-8F55-768A51382983}"/>
    <cellStyle name="Normal 3 10 10 4" xfId="43892" xr:uid="{166A6EA8-E097-4530-9CF4-F07D207B00D9}"/>
    <cellStyle name="Normal 3 10 10 4 2" xfId="43893" xr:uid="{381F9511-A2BF-4C88-95E1-430366A0FE93}"/>
    <cellStyle name="Normal 3 10 10 4 2 2" xfId="43894" xr:uid="{B35B499E-5C76-406D-A7E4-B734797924CA}"/>
    <cellStyle name="Normal 3 10 10 4 3" xfId="43895" xr:uid="{E28D3147-8B1B-4132-BE57-34E426A87291}"/>
    <cellStyle name="Normal 3 10 10 5" xfId="43896" xr:uid="{45233628-1EBF-4459-835B-A5C55D2F1175}"/>
    <cellStyle name="Normal 3 10 10 5 2" xfId="43897" xr:uid="{0125499B-C39F-4E8D-A246-B8EC5B2A155C}"/>
    <cellStyle name="Normal 3 10 10 6" xfId="43898" xr:uid="{E1B56DDE-FD92-4276-81A6-7EF1EC7EC297}"/>
    <cellStyle name="Normal 3 10 10 7" xfId="43899" xr:uid="{B135DC4A-23EC-4EBA-9773-F2D0C4D43B12}"/>
    <cellStyle name="Normal 3 10 11" xfId="43900" xr:uid="{27623276-8651-4EA1-9FAD-D6A0A2F20F0F}"/>
    <cellStyle name="Normal 3 10 11 2" xfId="43901" xr:uid="{EE8F4978-3028-447C-8577-2C51C7C5426A}"/>
    <cellStyle name="Normal 3 10 11 2 2" xfId="43902" xr:uid="{8E69B842-D755-4CBA-B751-0910DAA053D9}"/>
    <cellStyle name="Normal 3 10 11 2 2 2" xfId="43903" xr:uid="{4F127EBB-00D6-428B-BD88-51B7A08E350E}"/>
    <cellStyle name="Normal 3 10 11 2 3" xfId="43904" xr:uid="{2F4E5466-1057-483E-9B24-3A035D9F867F}"/>
    <cellStyle name="Normal 3 10 11 2 4" xfId="43905" xr:uid="{182A71C8-22A6-4EFC-A838-861093F294A6}"/>
    <cellStyle name="Normal 3 10 11 3" xfId="43906" xr:uid="{D224973F-951D-4DEC-B5A6-2CDCDD722534}"/>
    <cellStyle name="Normal 3 10 11 3 2" xfId="43907" xr:uid="{E36984ED-F007-46D4-8D0B-942AA0AD369E}"/>
    <cellStyle name="Normal 3 10 11 3 2 2" xfId="43908" xr:uid="{70165859-FDE7-46E3-BA30-4D9C3AF7847F}"/>
    <cellStyle name="Normal 3 10 11 3 3" xfId="43909" xr:uid="{56BAB6EC-F3F9-4811-A195-FA88EE76375C}"/>
    <cellStyle name="Normal 3 10 11 4" xfId="43910" xr:uid="{398DAA4E-DA7D-4144-AFA3-5D4BC4053434}"/>
    <cellStyle name="Normal 3 10 11 4 2" xfId="43911" xr:uid="{757950B5-CC79-4155-8BDE-258FB7A5F4C4}"/>
    <cellStyle name="Normal 3 10 11 4 2 2" xfId="43912" xr:uid="{35C46C95-CDD1-4CAB-9399-678A9917C377}"/>
    <cellStyle name="Normal 3 10 11 4 3" xfId="43913" xr:uid="{2F4119D8-6484-4467-BF5A-FF58E60CF969}"/>
    <cellStyle name="Normal 3 10 11 5" xfId="43914" xr:uid="{A361861C-AA5C-455E-BAF1-F749584A9868}"/>
    <cellStyle name="Normal 3 10 11 5 2" xfId="43915" xr:uid="{EB11B1C8-7D59-418B-A424-B1E219DBB41A}"/>
    <cellStyle name="Normal 3 10 11 6" xfId="43916" xr:uid="{2169B3B3-EB3E-4626-877F-3A4990C338C6}"/>
    <cellStyle name="Normal 3 10 11 7" xfId="43917" xr:uid="{7C3AB367-15DE-436B-838D-1EB84577E8C1}"/>
    <cellStyle name="Normal 3 10 12" xfId="43918" xr:uid="{57D0BD43-3DE8-4FDA-9C40-E210B040D50A}"/>
    <cellStyle name="Normal 3 10 12 2" xfId="43919" xr:uid="{0CE7912A-19E3-4B4B-9565-541DEA92167B}"/>
    <cellStyle name="Normal 3 10 12 2 2" xfId="43920" xr:uid="{C49255C0-CF32-4E6D-A516-6E57DBCED954}"/>
    <cellStyle name="Normal 3 10 12 2 2 2" xfId="43921" xr:uid="{9815B679-38F3-44E7-9B20-CEB21C086B3C}"/>
    <cellStyle name="Normal 3 10 12 2 3" xfId="43922" xr:uid="{F91C1C8B-2F0B-4852-A045-2CB7707AAA80}"/>
    <cellStyle name="Normal 3 10 12 2 4" xfId="43923" xr:uid="{869C731B-F782-4998-9284-BA05000F388E}"/>
    <cellStyle name="Normal 3 10 12 3" xfId="43924" xr:uid="{F8B7AC57-CE98-48DA-9A52-27482142D9B6}"/>
    <cellStyle name="Normal 3 10 12 3 2" xfId="43925" xr:uid="{4FEAB5EA-BEE3-44AE-B407-44FA96D6771F}"/>
    <cellStyle name="Normal 3 10 12 3 2 2" xfId="43926" xr:uid="{A4F2A10F-D3BD-4825-B0C8-1DD7242FB48F}"/>
    <cellStyle name="Normal 3 10 12 3 3" xfId="43927" xr:uid="{004845D3-36C7-4CF2-98F6-4EA7023452EE}"/>
    <cellStyle name="Normal 3 10 12 4" xfId="43928" xr:uid="{D116AB29-1AE1-486E-A39D-08F986CB3066}"/>
    <cellStyle name="Normal 3 10 12 4 2" xfId="43929" xr:uid="{5484E8C1-0573-467F-B85E-240476B8577B}"/>
    <cellStyle name="Normal 3 10 12 4 2 2" xfId="43930" xr:uid="{4F748CC3-B60E-4F10-815C-2A668ABD949C}"/>
    <cellStyle name="Normal 3 10 12 4 3" xfId="43931" xr:uid="{5F5E7F3D-F7C6-4553-AD06-E98D2A3A7D90}"/>
    <cellStyle name="Normal 3 10 12 5" xfId="43932" xr:uid="{CFC6C26C-5346-4F54-B985-C8420B124CF1}"/>
    <cellStyle name="Normal 3 10 12 5 2" xfId="43933" xr:uid="{56EB9384-CBA1-4851-A2F0-0767EE02F0C7}"/>
    <cellStyle name="Normal 3 10 12 6" xfId="43934" xr:uid="{F29BA659-D41D-4BB8-8402-D91E3AAD1F74}"/>
    <cellStyle name="Normal 3 10 12 7" xfId="43935" xr:uid="{024461B7-3156-455F-8189-DCEE87AA641D}"/>
    <cellStyle name="Normal 3 10 13" xfId="43936" xr:uid="{5F7CBDB1-0496-497A-BBFC-6C8CE13CEB09}"/>
    <cellStyle name="Normal 3 10 14" xfId="43937" xr:uid="{A5F77FA5-066D-44EE-B89E-082FFBD3D4FC}"/>
    <cellStyle name="Normal 3 10 14 2" xfId="43938" xr:uid="{B9FAA89E-D1C0-4D89-911F-91A9063C3B29}"/>
    <cellStyle name="Normal 3 10 14 2 2" xfId="43939" xr:uid="{D0712B9D-611D-47F3-A6BB-54B4FA2757DE}"/>
    <cellStyle name="Normal 3 10 14 3" xfId="43940" xr:uid="{41599AD8-B5CE-4074-A4DD-383943898E27}"/>
    <cellStyle name="Normal 3 10 14 4" xfId="43941" xr:uid="{10B67892-EA0D-461D-BA89-41463FBA9046}"/>
    <cellStyle name="Normal 3 10 15" xfId="43942" xr:uid="{082695C5-5986-483B-B45F-0441950D5D74}"/>
    <cellStyle name="Normal 3 10 15 2" xfId="43943" xr:uid="{574D3983-4A62-4037-856A-6580233F5AC4}"/>
    <cellStyle name="Normal 3 10 15 2 2" xfId="43944" xr:uid="{D017FAB5-0897-4A12-995E-DD6B922BA432}"/>
    <cellStyle name="Normal 3 10 15 3" xfId="43945" xr:uid="{98574E10-730C-44E1-A4CE-13013E12B31A}"/>
    <cellStyle name="Normal 3 10 16" xfId="43946" xr:uid="{A3B5A96D-8716-4237-B19B-AE41177BDAD4}"/>
    <cellStyle name="Normal 3 10 16 2" xfId="43947" xr:uid="{3DE98797-1E85-404E-A677-22B5DEFCC7C9}"/>
    <cellStyle name="Normal 3 10 16 2 2" xfId="43948" xr:uid="{4B5F6FDF-023A-4B13-A5FA-99169AF2DE38}"/>
    <cellStyle name="Normal 3 10 16 3" xfId="43949" xr:uid="{6EB95527-6C7E-4717-B2AB-6C65E9C6512E}"/>
    <cellStyle name="Normal 3 10 17" xfId="43950" xr:uid="{26B0C01A-51D8-449E-AD7C-08F02718F3FF}"/>
    <cellStyle name="Normal 3 10 17 2" xfId="43951" xr:uid="{B94ACA74-6C7E-4F8C-B71D-FD76E9902486}"/>
    <cellStyle name="Normal 3 10 18" xfId="43952" xr:uid="{3824F449-131B-4FDE-9E3B-049338A9F345}"/>
    <cellStyle name="Normal 3 10 19" xfId="43953" xr:uid="{205CB7C3-2E9C-486C-9970-EF397E1BCF60}"/>
    <cellStyle name="Normal 3 10 2" xfId="43954" xr:uid="{DD558D1F-5333-422D-BB18-698E9EC91EAF}"/>
    <cellStyle name="Normal 3 10 2 2" xfId="43955" xr:uid="{B094B448-CC21-4CD4-9900-A7CD609D23FD}"/>
    <cellStyle name="Normal 3 10 2 2 2" xfId="43956" xr:uid="{71440C56-63AB-44C7-AB70-8626DA00A2BA}"/>
    <cellStyle name="Normal 3 10 2 2 2 2" xfId="43957" xr:uid="{FD9CDE59-204A-4A78-A637-EA5B2F16A838}"/>
    <cellStyle name="Normal 3 10 2 2 3" xfId="43958" xr:uid="{72CEA2A2-2003-4793-BA46-065CE8D25675}"/>
    <cellStyle name="Normal 3 10 2 2 4" xfId="43959" xr:uid="{99F85544-FFDD-4B95-8D96-643DB589D3C6}"/>
    <cellStyle name="Normal 3 10 2 3" xfId="43960" xr:uid="{26FEB9D6-E75E-4C47-A659-32BB74517BBD}"/>
    <cellStyle name="Normal 3 10 2 3 2" xfId="43961" xr:uid="{9FFB91DA-6CA0-4A7D-8B48-1570C48A2F5C}"/>
    <cellStyle name="Normal 3 10 2 3 2 2" xfId="43962" xr:uid="{61C1B740-25E3-4D82-BBF0-DC383889D0A7}"/>
    <cellStyle name="Normal 3 10 2 3 3" xfId="43963" xr:uid="{F0EB5895-40EC-42AD-8CAD-797556CB280C}"/>
    <cellStyle name="Normal 3 10 2 4" xfId="43964" xr:uid="{56B3A413-05C2-4474-BF36-0377D036EDD7}"/>
    <cellStyle name="Normal 3 10 2 4 2" xfId="43965" xr:uid="{8E49A977-4346-4241-B5D4-1914049948A9}"/>
    <cellStyle name="Normal 3 10 2 4 2 2" xfId="43966" xr:uid="{7013EEEA-14E3-4EE5-8251-09196B210247}"/>
    <cellStyle name="Normal 3 10 2 4 3" xfId="43967" xr:uid="{6E0F8517-4374-4CF7-B1DA-E9565A32C57F}"/>
    <cellStyle name="Normal 3 10 2 5" xfId="43968" xr:uid="{9284F77C-8D99-441C-A204-4E8F54DF1C53}"/>
    <cellStyle name="Normal 3 10 2 5 2" xfId="43969" xr:uid="{4AB4444B-4976-4C88-AD7F-8A58959ADE6F}"/>
    <cellStyle name="Normal 3 10 2 6" xfId="43970" xr:uid="{3757BD05-0E3D-430A-8846-E50DD0315971}"/>
    <cellStyle name="Normal 3 10 2 7" xfId="43971" xr:uid="{BAC319A6-CA5B-4F9D-AC7E-91E75054A830}"/>
    <cellStyle name="Normal 3 10 3" xfId="43972" xr:uid="{F771747A-2599-48CB-AD91-D18D0D1DBBD5}"/>
    <cellStyle name="Normal 3 10 3 2" xfId="43973" xr:uid="{CA4ADF75-3FD9-4660-ACE2-800250F9CCF5}"/>
    <cellStyle name="Normal 3 10 3 2 2" xfId="43974" xr:uid="{93DB4A81-1180-4C32-AD0E-9F98AFAB2635}"/>
    <cellStyle name="Normal 3 10 3 2 2 2" xfId="43975" xr:uid="{0056B70C-19EE-4481-8C9D-7FF71A9ECB14}"/>
    <cellStyle name="Normal 3 10 3 2 3" xfId="43976" xr:uid="{14AC75B9-8A0E-4B07-A57D-E2507E3FBDF1}"/>
    <cellStyle name="Normal 3 10 3 2 4" xfId="43977" xr:uid="{3B54AEDC-A96F-417A-9767-468B64843507}"/>
    <cellStyle name="Normal 3 10 3 3" xfId="43978" xr:uid="{399A0E7A-C4C9-46D0-9951-0F60116EFB7E}"/>
    <cellStyle name="Normal 3 10 3 3 2" xfId="43979" xr:uid="{40D7D336-0B99-42B9-BD05-EDD519890200}"/>
    <cellStyle name="Normal 3 10 3 3 2 2" xfId="43980" xr:uid="{311AF6EA-5168-40F7-8CF9-77ACCF06AA1C}"/>
    <cellStyle name="Normal 3 10 3 3 3" xfId="43981" xr:uid="{57555930-8081-49CC-863B-4C87CC088132}"/>
    <cellStyle name="Normal 3 10 3 4" xfId="43982" xr:uid="{34F79F02-A416-4100-8F66-7E1217F8D3F2}"/>
    <cellStyle name="Normal 3 10 3 4 2" xfId="43983" xr:uid="{1A73F1D8-0C8D-4310-BDB6-A18304E1C951}"/>
    <cellStyle name="Normal 3 10 3 4 2 2" xfId="43984" xr:uid="{3411BC25-D25A-498A-93A8-B997B363261C}"/>
    <cellStyle name="Normal 3 10 3 4 3" xfId="43985" xr:uid="{3A7B5FB7-F797-4F7C-AFEC-3321E17660E0}"/>
    <cellStyle name="Normal 3 10 3 5" xfId="43986" xr:uid="{D164AF06-0227-4F2F-BD97-659BC5C92051}"/>
    <cellStyle name="Normal 3 10 3 5 2" xfId="43987" xr:uid="{2E0FD35A-4B32-4E4F-B514-67DCC992407A}"/>
    <cellStyle name="Normal 3 10 3 6" xfId="43988" xr:uid="{4EE2C0AF-8F18-4E49-A1D2-F72472416607}"/>
    <cellStyle name="Normal 3 10 3 7" xfId="43989" xr:uid="{8496E7DF-9477-4F08-802F-E293409CD548}"/>
    <cellStyle name="Normal 3 10 4" xfId="43990" xr:uid="{3E5E36DA-7067-4407-816D-3AB11CA26846}"/>
    <cellStyle name="Normal 3 10 4 2" xfId="43991" xr:uid="{5B69A02E-2DE4-43DE-8F19-D7CFA6796338}"/>
    <cellStyle name="Normal 3 10 4 2 2" xfId="43992" xr:uid="{E3FE33E9-BCB1-4563-ABBB-239E3EE29840}"/>
    <cellStyle name="Normal 3 10 4 2 2 2" xfId="43993" xr:uid="{9F42B00E-7109-49F5-8372-AC397A9454AA}"/>
    <cellStyle name="Normal 3 10 4 2 3" xfId="43994" xr:uid="{088FE20E-8A76-4BA4-B317-AE711888FA1F}"/>
    <cellStyle name="Normal 3 10 4 2 4" xfId="43995" xr:uid="{67EE7637-0A7F-4302-B63B-48F3C57983B3}"/>
    <cellStyle name="Normal 3 10 4 3" xfId="43996" xr:uid="{891DE195-8A42-4763-BE3E-478A8F51409A}"/>
    <cellStyle name="Normal 3 10 4 3 2" xfId="43997" xr:uid="{BA44D682-CFA9-4E7D-BD78-4FA9AAC78BFB}"/>
    <cellStyle name="Normal 3 10 4 3 2 2" xfId="43998" xr:uid="{BF270343-8E0A-4327-8E3D-CEC51D0E7B2D}"/>
    <cellStyle name="Normal 3 10 4 3 3" xfId="43999" xr:uid="{9D7F308E-7244-425F-82DE-0F4E7B1765FD}"/>
    <cellStyle name="Normal 3 10 4 4" xfId="44000" xr:uid="{16BFAF14-8816-4E2D-81CD-D58A199880E6}"/>
    <cellStyle name="Normal 3 10 4 4 2" xfId="44001" xr:uid="{47692166-ED73-4C95-9096-513FEA5B2233}"/>
    <cellStyle name="Normal 3 10 4 4 2 2" xfId="44002" xr:uid="{FD290BE1-7A27-4FB9-9CBD-F3EBC1922C15}"/>
    <cellStyle name="Normal 3 10 4 4 3" xfId="44003" xr:uid="{09CE8BE8-98DB-4EFA-8D81-6632EDF906E2}"/>
    <cellStyle name="Normal 3 10 4 5" xfId="44004" xr:uid="{13EF0044-70F0-4CC8-964C-8860F02DC7BD}"/>
    <cellStyle name="Normal 3 10 4 5 2" xfId="44005" xr:uid="{1E6BA3D3-A788-4C5A-AE89-96A9FC244D93}"/>
    <cellStyle name="Normal 3 10 4 6" xfId="44006" xr:uid="{ED2380EE-F9FE-4657-B253-9865289757F0}"/>
    <cellStyle name="Normal 3 10 4 7" xfId="44007" xr:uid="{2BEB1D50-6B86-4050-8FFC-413652E54636}"/>
    <cellStyle name="Normal 3 10 5" xfId="44008" xr:uid="{2725D384-435C-4EBB-AAE0-7026A06D2D9B}"/>
    <cellStyle name="Normal 3 10 5 2" xfId="44009" xr:uid="{55346E34-6147-4855-9ECB-B82A3B17E001}"/>
    <cellStyle name="Normal 3 10 5 2 2" xfId="44010" xr:uid="{55A58635-D1A6-4931-A424-DDDCAEC31A71}"/>
    <cellStyle name="Normal 3 10 5 2 2 2" xfId="44011" xr:uid="{E7251A86-6935-4C8B-8BA1-FA714266CEB3}"/>
    <cellStyle name="Normal 3 10 5 2 3" xfId="44012" xr:uid="{86A17BAF-6780-4EF1-878A-800F5D4C87CA}"/>
    <cellStyle name="Normal 3 10 5 2 4" xfId="44013" xr:uid="{622E3E71-DDC6-4C8A-81B1-53BDDCBE127B}"/>
    <cellStyle name="Normal 3 10 5 3" xfId="44014" xr:uid="{317AC0F6-9E90-4A8A-AC3F-7CD8891D923F}"/>
    <cellStyle name="Normal 3 10 5 3 2" xfId="44015" xr:uid="{B1820EC9-710E-4287-880E-B783287F4832}"/>
    <cellStyle name="Normal 3 10 5 3 2 2" xfId="44016" xr:uid="{62AB558F-70CE-46D4-B004-87DD89958C12}"/>
    <cellStyle name="Normal 3 10 5 3 3" xfId="44017" xr:uid="{CA0F0A54-E0B5-40EA-B979-52813658D6FF}"/>
    <cellStyle name="Normal 3 10 5 4" xfId="44018" xr:uid="{473276AD-4E8F-4562-A630-4DE5D99C3B20}"/>
    <cellStyle name="Normal 3 10 5 4 2" xfId="44019" xr:uid="{70F3071F-3EF8-493E-99E8-B0F841FA6424}"/>
    <cellStyle name="Normal 3 10 5 4 2 2" xfId="44020" xr:uid="{92F1C12D-662B-4C23-97C5-A82AAFDB3716}"/>
    <cellStyle name="Normal 3 10 5 4 3" xfId="44021" xr:uid="{5420AF67-21E6-4781-8C29-0E30C5BF8D49}"/>
    <cellStyle name="Normal 3 10 5 5" xfId="44022" xr:uid="{8C446613-5712-4F10-AFC9-A55931AC9090}"/>
    <cellStyle name="Normal 3 10 5 5 2" xfId="44023" xr:uid="{A971D705-0271-40CE-B64B-09E82B942411}"/>
    <cellStyle name="Normal 3 10 5 6" xfId="44024" xr:uid="{79521C91-113A-4DEA-99BC-B7CEDD7F00E4}"/>
    <cellStyle name="Normal 3 10 5 7" xfId="44025" xr:uid="{4B9E0147-2079-4102-A417-C607798FB2C2}"/>
    <cellStyle name="Normal 3 10 6" xfId="44026" xr:uid="{AD5C42F9-964F-43BE-982B-73FB431BE8AF}"/>
    <cellStyle name="Normal 3 10 6 2" xfId="44027" xr:uid="{874C147E-3167-4CB9-B4D9-9528A517D68B}"/>
    <cellStyle name="Normal 3 10 6 2 2" xfId="44028" xr:uid="{D79EEA74-E7BE-4C73-8009-7F6E10897DD3}"/>
    <cellStyle name="Normal 3 10 6 2 2 2" xfId="44029" xr:uid="{6D4D99DD-3816-4A9D-A35F-7846B42545E3}"/>
    <cellStyle name="Normal 3 10 6 2 3" xfId="44030" xr:uid="{66699B2E-4CDA-4A1F-A5AE-A5CA84DE928F}"/>
    <cellStyle name="Normal 3 10 6 2 4" xfId="44031" xr:uid="{F21BAE36-8623-40DB-8175-73821EB1ABC3}"/>
    <cellStyle name="Normal 3 10 6 3" xfId="44032" xr:uid="{E1EFE730-1009-4526-B715-629BB2B6083C}"/>
    <cellStyle name="Normal 3 10 6 3 2" xfId="44033" xr:uid="{76DE097C-DBF7-4B7B-8EC4-0C1105657B8F}"/>
    <cellStyle name="Normal 3 10 6 3 2 2" xfId="44034" xr:uid="{FE0DF6C8-9838-4A39-8E27-47C9D6D252B5}"/>
    <cellStyle name="Normal 3 10 6 3 3" xfId="44035" xr:uid="{2D180D6B-13AB-4BAF-89A6-228E78E256D7}"/>
    <cellStyle name="Normal 3 10 6 4" xfId="44036" xr:uid="{8B08794F-185A-4474-8D0A-483C2BDFE511}"/>
    <cellStyle name="Normal 3 10 6 4 2" xfId="44037" xr:uid="{926FE6B3-346D-4BD1-B41B-EF7E074F5DD5}"/>
    <cellStyle name="Normal 3 10 6 4 2 2" xfId="44038" xr:uid="{3AF4CD10-11C4-4705-8654-7407B561119D}"/>
    <cellStyle name="Normal 3 10 6 4 3" xfId="44039" xr:uid="{AAA073A6-C6B2-4826-B9E6-502C67BE8428}"/>
    <cellStyle name="Normal 3 10 6 5" xfId="44040" xr:uid="{91B0728F-256E-46EF-9892-62A117D0F416}"/>
    <cellStyle name="Normal 3 10 6 5 2" xfId="44041" xr:uid="{601A611D-31FF-4E44-BB79-998D3E014A23}"/>
    <cellStyle name="Normal 3 10 6 6" xfId="44042" xr:uid="{E46E2AC9-587A-47CE-8B55-6A6FBEDBEC4B}"/>
    <cellStyle name="Normal 3 10 6 7" xfId="44043" xr:uid="{536CADA8-3D1B-40E0-AEF4-A6486341A189}"/>
    <cellStyle name="Normal 3 10 7" xfId="44044" xr:uid="{ACE3AC70-98FC-44EA-9DE3-9E73DD2087DA}"/>
    <cellStyle name="Normal 3 10 7 2" xfId="44045" xr:uid="{C04999D8-46FC-47EC-8B53-F65CA470E41D}"/>
    <cellStyle name="Normal 3 10 7 2 2" xfId="44046" xr:uid="{4BE05C18-763D-4BDA-B60D-EAF75DB5D030}"/>
    <cellStyle name="Normal 3 10 7 2 2 2" xfId="44047" xr:uid="{D581B9DF-386C-499D-A617-A0715F3104F6}"/>
    <cellStyle name="Normal 3 10 7 2 3" xfId="44048" xr:uid="{AE4530AE-BCA0-463B-966B-A1EAA9EBA868}"/>
    <cellStyle name="Normal 3 10 7 2 4" xfId="44049" xr:uid="{B0D8698F-5841-4D5D-A3A6-BE115FD9F3DA}"/>
    <cellStyle name="Normal 3 10 7 3" xfId="44050" xr:uid="{5FCEB119-B7ED-42A1-A9CF-D041FF08F6E8}"/>
    <cellStyle name="Normal 3 10 7 3 2" xfId="44051" xr:uid="{C604A296-5A0E-400F-B332-DA76BF7A6F09}"/>
    <cellStyle name="Normal 3 10 7 3 2 2" xfId="44052" xr:uid="{D3896EE8-98F3-4FDD-88BF-63C98BF9259D}"/>
    <cellStyle name="Normal 3 10 7 3 3" xfId="44053" xr:uid="{699D7D31-604D-45D0-A898-E93FA3D9E718}"/>
    <cellStyle name="Normal 3 10 7 4" xfId="44054" xr:uid="{6BF09399-017F-44D2-938F-7102C480BA2E}"/>
    <cellStyle name="Normal 3 10 7 4 2" xfId="44055" xr:uid="{34CD7FC9-A6FF-42AB-B45F-2570F95B1F00}"/>
    <cellStyle name="Normal 3 10 7 4 2 2" xfId="44056" xr:uid="{FF2606CE-86EF-42BE-8012-2E2CB65FEE7B}"/>
    <cellStyle name="Normal 3 10 7 4 3" xfId="44057" xr:uid="{3354F8DA-169A-431D-B2D7-C61B726A8648}"/>
    <cellStyle name="Normal 3 10 7 5" xfId="44058" xr:uid="{FF735B2A-DCCA-402E-ABE8-BC24A1F20979}"/>
    <cellStyle name="Normal 3 10 7 5 2" xfId="44059" xr:uid="{16575FA9-06A5-456B-932E-923DB3396FE0}"/>
    <cellStyle name="Normal 3 10 7 6" xfId="44060" xr:uid="{56AD6C35-CD1A-4B67-A75F-5A15F167EC74}"/>
    <cellStyle name="Normal 3 10 7 7" xfId="44061" xr:uid="{137D318B-9F86-41C6-A1C5-3B5A939E3D87}"/>
    <cellStyle name="Normal 3 10 8" xfId="44062" xr:uid="{CA98A8F8-0701-41C9-A917-6456D38FE47A}"/>
    <cellStyle name="Normal 3 10 8 2" xfId="44063" xr:uid="{C1032D5E-9DF6-48A7-AD44-6DB770CF88E3}"/>
    <cellStyle name="Normal 3 10 8 2 2" xfId="44064" xr:uid="{89590510-31F9-48D2-B3BB-95F553849D96}"/>
    <cellStyle name="Normal 3 10 8 2 2 2" xfId="44065" xr:uid="{D2252E94-EDF6-49F9-87D4-E404AFDA773B}"/>
    <cellStyle name="Normal 3 10 8 2 3" xfId="44066" xr:uid="{F1C0716B-CCFD-4519-9241-EBA2DE360C5B}"/>
    <cellStyle name="Normal 3 10 8 2 4" xfId="44067" xr:uid="{1A67696E-8606-42B8-97E2-97F9CA746B45}"/>
    <cellStyle name="Normal 3 10 8 3" xfId="44068" xr:uid="{7AA36629-DD58-435B-B227-AD4DC5EB043C}"/>
    <cellStyle name="Normal 3 10 8 3 2" xfId="44069" xr:uid="{25BCF192-5B5C-4139-BB9A-E427B9572BA1}"/>
    <cellStyle name="Normal 3 10 8 3 2 2" xfId="44070" xr:uid="{8FACF9F6-1908-4B0C-B946-68EA930CF642}"/>
    <cellStyle name="Normal 3 10 8 3 3" xfId="44071" xr:uid="{1FFD5C46-A50C-4EB7-9063-7D2AEEB95D84}"/>
    <cellStyle name="Normal 3 10 8 4" xfId="44072" xr:uid="{61B15E0E-86B0-42F8-A682-31CC39B95331}"/>
    <cellStyle name="Normal 3 10 8 4 2" xfId="44073" xr:uid="{6AFAC3A8-0D92-4C83-A550-E3596D0AE2F8}"/>
    <cellStyle name="Normal 3 10 8 4 2 2" xfId="44074" xr:uid="{F0E7FA83-43A7-41A3-84C0-66CF03DBB569}"/>
    <cellStyle name="Normal 3 10 8 4 3" xfId="44075" xr:uid="{01F79AC0-2DF1-4BF2-967D-BFA9EDF18753}"/>
    <cellStyle name="Normal 3 10 8 5" xfId="44076" xr:uid="{49456A9A-9F17-47CA-8BEC-0A8442CCFD5E}"/>
    <cellStyle name="Normal 3 10 8 5 2" xfId="44077" xr:uid="{009B49F8-D8B9-4654-A287-ACB68B6A06FD}"/>
    <cellStyle name="Normal 3 10 8 6" xfId="44078" xr:uid="{08F7AC15-8DC5-4F3C-BF90-3C51080D0689}"/>
    <cellStyle name="Normal 3 10 8 7" xfId="44079" xr:uid="{47A5685E-75F0-408B-9CC4-8FEEA831016D}"/>
    <cellStyle name="Normal 3 10 9" xfId="44080" xr:uid="{AA746419-ACD5-45CD-BE41-7C25AA921283}"/>
    <cellStyle name="Normal 3 10 9 2" xfId="44081" xr:uid="{34BBBFF9-D7C8-4031-9172-7AD4482B7539}"/>
    <cellStyle name="Normal 3 10 9 2 2" xfId="44082" xr:uid="{9F92DBEB-E1CD-495A-99DD-56E188392CFD}"/>
    <cellStyle name="Normal 3 10 9 2 2 2" xfId="44083" xr:uid="{59E21D80-D2D5-4097-B54E-7D3D13792BF8}"/>
    <cellStyle name="Normal 3 10 9 2 3" xfId="44084" xr:uid="{C303CF7E-82FA-4516-9A24-4722DBF4468B}"/>
    <cellStyle name="Normal 3 10 9 2 4" xfId="44085" xr:uid="{9B0507EF-653E-4A1B-ADBC-41ED85F49728}"/>
    <cellStyle name="Normal 3 10 9 3" xfId="44086" xr:uid="{9521672E-72E3-4398-98DB-E2B8F56AE053}"/>
    <cellStyle name="Normal 3 10 9 3 2" xfId="44087" xr:uid="{8A9B2211-0A50-4059-A223-EE83EA9C7D0D}"/>
    <cellStyle name="Normal 3 10 9 3 2 2" xfId="44088" xr:uid="{77F482A4-4D00-4AB4-BCED-70858BC36007}"/>
    <cellStyle name="Normal 3 10 9 3 3" xfId="44089" xr:uid="{FA23E63A-976A-4110-B40A-FF2BC7D9280D}"/>
    <cellStyle name="Normal 3 10 9 4" xfId="44090" xr:uid="{D14A3439-7CB6-4F30-AF39-9C8EE3A1B541}"/>
    <cellStyle name="Normal 3 10 9 4 2" xfId="44091" xr:uid="{8D111A08-51D1-43EE-AC67-A973AC22A0AA}"/>
    <cellStyle name="Normal 3 10 9 4 2 2" xfId="44092" xr:uid="{27F0DF0D-E745-4277-938C-6BD7B3C4BEB3}"/>
    <cellStyle name="Normal 3 10 9 4 3" xfId="44093" xr:uid="{9B4BF51F-815A-40FC-836D-4AA3056C9155}"/>
    <cellStyle name="Normal 3 10 9 5" xfId="44094" xr:uid="{8C50A05D-42A4-47B1-A914-A801D4857DF6}"/>
    <cellStyle name="Normal 3 10 9 5 2" xfId="44095" xr:uid="{5240219A-B39A-4855-A2B7-36F0AD19093A}"/>
    <cellStyle name="Normal 3 10 9 6" xfId="44096" xr:uid="{11B5852A-E493-458E-BD06-E1CBC5DD2DF6}"/>
    <cellStyle name="Normal 3 10 9 7" xfId="44097" xr:uid="{4E46E402-FCE4-4D40-A474-6C11C804C9FC}"/>
    <cellStyle name="Normal 3 11" xfId="44098" xr:uid="{FCF38D71-79DA-4ED2-BEEB-0E91F80D95F7}"/>
    <cellStyle name="Normal 3 12" xfId="44099" xr:uid="{8A7EA8E0-16F3-4A52-B0F5-03DF7115961D}"/>
    <cellStyle name="Normal 3 13" xfId="44100" xr:uid="{2B3CD65D-24F7-4D9B-89D7-52D0DABF11FC}"/>
    <cellStyle name="Normal 3 14" xfId="44101" xr:uid="{89A910F5-A016-4DC7-87CB-59A2A28070BD}"/>
    <cellStyle name="Normal 3 15" xfId="44102" xr:uid="{DD0FC8B9-C36C-4423-AE13-0EBE24AD696D}"/>
    <cellStyle name="Normal 3 16" xfId="44103" xr:uid="{91FEDF86-CEB4-4032-BE1C-41E2CCD0E8E1}"/>
    <cellStyle name="Normal 3 17" xfId="44104" xr:uid="{9F12EE86-7641-441E-AD9E-32F52BADA304}"/>
    <cellStyle name="Normal 3 18" xfId="44105" xr:uid="{31C6A0DC-2498-4F57-A725-CB197D46C6AD}"/>
    <cellStyle name="Normal 3 19" xfId="44106" xr:uid="{73079247-8416-409B-8EBA-6C7C2D97EC32}"/>
    <cellStyle name="Normal 3 2" xfId="44107" xr:uid="{7D953BAF-D8AF-4742-AE89-DFFCBB42CC3E}"/>
    <cellStyle name="Normal 3 2 10" xfId="44108" xr:uid="{83106B68-0473-4DA3-A947-42052C66A117}"/>
    <cellStyle name="Normal 3 2 10 2" xfId="44109" xr:uid="{A9C74C3B-5FBC-465B-96BD-D6FAF48ADC17}"/>
    <cellStyle name="Normal 3 2 10 2 2" xfId="44110" xr:uid="{E5FCB7D2-125C-4A07-8282-CEE3F493FEF1}"/>
    <cellStyle name="Normal 3 2 10 3" xfId="44111" xr:uid="{01BA36D3-BC0B-4487-93C1-37D16172DE92}"/>
    <cellStyle name="Normal 3 2 11" xfId="44112" xr:uid="{166F429F-0179-469B-A6FE-F4E5AA99C08C}"/>
    <cellStyle name="Normal 3 2 11 2" xfId="44113" xr:uid="{CB25FE93-7BAD-47D0-8934-1173EE34DDD9}"/>
    <cellStyle name="Normal 3 2 12" xfId="44114" xr:uid="{281FA6A6-7070-4E25-86CF-9A0A4647BCFC}"/>
    <cellStyle name="Normal 3 2 13" xfId="44115" xr:uid="{33A7A91F-A778-4B24-83CE-736605B660FE}"/>
    <cellStyle name="Normal 3 2 14" xfId="44116" xr:uid="{E77836F1-79F2-4427-8376-24D34EF26F00}"/>
    <cellStyle name="Normal 3 2 15" xfId="44117" xr:uid="{81E1D19D-F627-46CA-8411-EB22B70A7D63}"/>
    <cellStyle name="Normal 3 2 16" xfId="44118" xr:uid="{D7EDC6D2-1E6E-421E-BBE8-B8FC4D040EF8}"/>
    <cellStyle name="Normal 3 2 17" xfId="44119" xr:uid="{99920BFD-D6A8-4E5C-9FC9-FABDE544DEEE}"/>
    <cellStyle name="Normal 3 2 2" xfId="44120" xr:uid="{72A4F845-AF96-4BC2-88E0-1E59A00DD4CF}"/>
    <cellStyle name="Normal 3 2 2 2" xfId="63980" xr:uid="{245BEC77-F816-444E-87CB-5B37BE851CC4}"/>
    <cellStyle name="Normal 3 2 3" xfId="44121" xr:uid="{3F61FC4D-3C50-48D5-B4AD-58F3F7449714}"/>
    <cellStyle name="Normal 3 2 3 10" xfId="44122" xr:uid="{FA5C83CB-B981-4F22-9E50-BB8FB5E755C3}"/>
    <cellStyle name="Normal 3 2 3 11" xfId="44123" xr:uid="{343D59D5-B5CD-49EE-8491-47A3C22F17B8}"/>
    <cellStyle name="Normal 3 2 3 2" xfId="44124" xr:uid="{F2F0DB77-5B8A-4C72-A90B-BF7030C3E88F}"/>
    <cellStyle name="Normal 3 2 3 2 10" xfId="44125" xr:uid="{44F96BA2-C1FA-4C03-97C8-1E3B2BE3ADA4}"/>
    <cellStyle name="Normal 3 2 3 2 2" xfId="44126" xr:uid="{A2B7CBC6-8F85-4E5E-8B26-D66893120264}"/>
    <cellStyle name="Normal 3 2 3 2 2 2" xfId="44127" xr:uid="{F63AE41A-A95F-4F89-8A30-4EF4D170FA3D}"/>
    <cellStyle name="Normal 3 2 3 2 2 2 2" xfId="44128" xr:uid="{500DC612-D246-4A66-973C-C6DCF82A454C}"/>
    <cellStyle name="Normal 3 2 3 2 2 3" xfId="44129" xr:uid="{58765410-E2FE-4E6C-BE2A-42936C470FDE}"/>
    <cellStyle name="Normal 3 2 3 2 2 4" xfId="44130" xr:uid="{23E366D2-A284-4A89-B37B-F067A5D3CD2B}"/>
    <cellStyle name="Normal 3 2 3 2 3" xfId="44131" xr:uid="{FAA17580-BBF3-4D61-80E3-E959D21FA98D}"/>
    <cellStyle name="Normal 3 2 3 2 3 2" xfId="44132" xr:uid="{40A67AA8-F8CE-4485-A859-4454D52EEDBE}"/>
    <cellStyle name="Normal 3 2 3 2 3 2 2" xfId="44133" xr:uid="{DB971874-2EFC-499D-8847-4176F78D3A69}"/>
    <cellStyle name="Normal 3 2 3 2 3 3" xfId="44134" xr:uid="{BF8003AF-4024-4367-B435-FC5019B71926}"/>
    <cellStyle name="Normal 3 2 3 2 4" xfId="44135" xr:uid="{69523055-8DD7-4047-9264-61DFA2EC1DA7}"/>
    <cellStyle name="Normal 3 2 3 2 4 2" xfId="44136" xr:uid="{99C71120-1CA7-41DF-AD93-358C77C260D2}"/>
    <cellStyle name="Normal 3 2 3 2 4 2 2" xfId="44137" xr:uid="{E44BFD9B-A4EE-4BF2-A510-CDEB7571168F}"/>
    <cellStyle name="Normal 3 2 3 2 4 3" xfId="44138" xr:uid="{9DCB4884-39CA-4ABB-A1DC-47DC90F25679}"/>
    <cellStyle name="Normal 3 2 3 2 5" xfId="44139" xr:uid="{B1C758C9-5237-4F72-9DA9-AC076714808D}"/>
    <cellStyle name="Normal 3 2 3 2 5 2" xfId="44140" xr:uid="{9D40AF15-9FBE-45EE-8A94-BA5CF1893143}"/>
    <cellStyle name="Normal 3 2 3 2 5 2 2" xfId="44141" xr:uid="{E29864AB-D327-48FF-8AA2-7A86D33E368A}"/>
    <cellStyle name="Normal 3 2 3 2 5 3" xfId="44142" xr:uid="{B6C0473F-3BE4-437D-AF31-17125749AEC4}"/>
    <cellStyle name="Normal 3 2 3 2 6" xfId="44143" xr:uid="{17795F8E-5007-41ED-BEAF-5708FE5CB881}"/>
    <cellStyle name="Normal 3 2 3 2 6 2" xfId="44144" xr:uid="{FE107E72-EE75-49B7-96ED-023EC38AC278}"/>
    <cellStyle name="Normal 3 2 3 2 6 2 2" xfId="44145" xr:uid="{97A85771-4B89-416E-81C7-8CCB73495815}"/>
    <cellStyle name="Normal 3 2 3 2 6 3" xfId="44146" xr:uid="{B7449D8C-CFAE-4E03-A3FB-8425039F911C}"/>
    <cellStyle name="Normal 3 2 3 2 7" xfId="44147" xr:uid="{2484617A-0C99-4830-94A3-597FACB7A4AC}"/>
    <cellStyle name="Normal 3 2 3 2 7 2" xfId="44148" xr:uid="{58C37C61-D91B-4A09-8BE4-1B29280E6A62}"/>
    <cellStyle name="Normal 3 2 3 2 7 2 2" xfId="44149" xr:uid="{F329D2A5-C179-4B68-8271-C101F31FDCDA}"/>
    <cellStyle name="Normal 3 2 3 2 7 3" xfId="44150" xr:uid="{B951247B-180E-4624-9AA8-459025E4490F}"/>
    <cellStyle name="Normal 3 2 3 2 8" xfId="44151" xr:uid="{E07967EE-DBDD-4B36-91CF-BC9D494C5D0F}"/>
    <cellStyle name="Normal 3 2 3 2 8 2" xfId="44152" xr:uid="{C665291A-246E-4FA2-8E6B-CEDBB593F431}"/>
    <cellStyle name="Normal 3 2 3 2 9" xfId="44153" xr:uid="{2B7F7950-8051-486A-A846-D81B1F3429D5}"/>
    <cellStyle name="Normal 3 2 3 3" xfId="44154" xr:uid="{75F53903-84D9-4962-B14F-A7FFF9C680C0}"/>
    <cellStyle name="Normal 3 2 3 3 2" xfId="44155" xr:uid="{EA5761DA-8DD7-4586-8D44-9CF2F9F5411B}"/>
    <cellStyle name="Normal 3 2 3 3 2 2" xfId="44156" xr:uid="{66949AF9-EB89-4DEB-904A-A25B2D1F779C}"/>
    <cellStyle name="Normal 3 2 3 3 3" xfId="44157" xr:uid="{1F77729B-B0A4-4011-A899-2C6413784592}"/>
    <cellStyle name="Normal 3 2 3 3 4" xfId="44158" xr:uid="{1A8DE736-A6AF-4350-B559-5A6EA8FE3475}"/>
    <cellStyle name="Normal 3 2 3 4" xfId="44159" xr:uid="{EB3E0568-4FB2-49E8-A30F-8D1C186E39D7}"/>
    <cellStyle name="Normal 3 2 3 4 2" xfId="44160" xr:uid="{DE564C66-1CE8-4F7A-B467-A76450FFA780}"/>
    <cellStyle name="Normal 3 2 3 4 2 2" xfId="44161" xr:uid="{DD2784E0-8287-4B0D-9987-9A629A776049}"/>
    <cellStyle name="Normal 3 2 3 4 3" xfId="44162" xr:uid="{1071FD3C-8E8E-4144-9620-4941A95DAC21}"/>
    <cellStyle name="Normal 3 2 3 5" xfId="44163" xr:uid="{71F37800-8361-4F0F-9938-8ABA8E90E99F}"/>
    <cellStyle name="Normal 3 2 3 5 2" xfId="44164" xr:uid="{05356C1A-E475-4DDF-BF09-EE6C913E0A12}"/>
    <cellStyle name="Normal 3 2 3 5 2 2" xfId="44165" xr:uid="{7791C9BA-8149-46A3-AA36-7CD89E6F9650}"/>
    <cellStyle name="Normal 3 2 3 5 3" xfId="44166" xr:uid="{12067712-ED7E-4A3A-9781-033891B3F73C}"/>
    <cellStyle name="Normal 3 2 3 6" xfId="44167" xr:uid="{FDEE55FE-5C08-4B36-97E5-E034B1239768}"/>
    <cellStyle name="Normal 3 2 3 6 2" xfId="44168" xr:uid="{4091F221-82B4-4C38-AB48-F23BB4E1450F}"/>
    <cellStyle name="Normal 3 2 3 6 2 2" xfId="44169" xr:uid="{75D6FC68-F466-4202-8C93-BF49649448A6}"/>
    <cellStyle name="Normal 3 2 3 6 3" xfId="44170" xr:uid="{AE23B2AD-84DA-4B34-8C53-26719164A950}"/>
    <cellStyle name="Normal 3 2 3 7" xfId="44171" xr:uid="{25E0988D-F12A-4F0B-87B8-89B4A042C559}"/>
    <cellStyle name="Normal 3 2 3 7 2" xfId="44172" xr:uid="{DED173C5-34A4-4491-AC02-FD1216F51427}"/>
    <cellStyle name="Normal 3 2 3 7 2 2" xfId="44173" xr:uid="{8EA09006-6308-40E0-9DBC-6213A76C9021}"/>
    <cellStyle name="Normal 3 2 3 7 3" xfId="44174" xr:uid="{3BCFA8CD-01A8-497D-815A-8EF651B1B83D}"/>
    <cellStyle name="Normal 3 2 3 8" xfId="44175" xr:uid="{5969B65B-799A-4816-B4EA-11E78DC01366}"/>
    <cellStyle name="Normal 3 2 3 8 2" xfId="44176" xr:uid="{DDD04E78-5DEC-4155-99B7-0C086CF9671E}"/>
    <cellStyle name="Normal 3 2 3 8 2 2" xfId="44177" xr:uid="{7C7ABB11-D4D0-44C9-A033-961BA344C6D0}"/>
    <cellStyle name="Normal 3 2 3 8 3" xfId="44178" xr:uid="{9077A81E-3D40-4614-97C4-E6C5EF0BF400}"/>
    <cellStyle name="Normal 3 2 3 9" xfId="44179" xr:uid="{E862A876-6B02-41E6-8AF2-C2A67C604EA8}"/>
    <cellStyle name="Normal 3 2 3 9 2" xfId="44180" xr:uid="{F7C10A78-25C0-4A1B-8D55-41AEB35082AC}"/>
    <cellStyle name="Normal 3 2 4" xfId="44181" xr:uid="{70A6CCBA-2D92-4DFC-87B3-40ACC3141BE1}"/>
    <cellStyle name="Normal 3 2 4 10" xfId="44182" xr:uid="{B73814A4-A309-462B-A884-832C8007EB90}"/>
    <cellStyle name="Normal 3 2 4 2" xfId="44183" xr:uid="{667798CE-3B96-41E8-9C88-D9936E5BF37B}"/>
    <cellStyle name="Normal 3 2 4 2 2" xfId="44184" xr:uid="{9EFA1616-E350-4669-A380-E1805CE064D1}"/>
    <cellStyle name="Normal 3 2 4 2 2 2" xfId="44185" xr:uid="{E6F157CB-5043-41E3-80ED-E4F274575A7D}"/>
    <cellStyle name="Normal 3 2 4 2 3" xfId="44186" xr:uid="{52D76D3D-6802-45DC-A236-4EB8AD96CBD9}"/>
    <cellStyle name="Normal 3 2 4 2 4" xfId="44187" xr:uid="{595BD87B-BBF1-4D57-8109-4196C0CD6397}"/>
    <cellStyle name="Normal 3 2 4 3" xfId="44188" xr:uid="{DD8424C9-D549-40A8-84D9-D85E771CB514}"/>
    <cellStyle name="Normal 3 2 4 3 2" xfId="44189" xr:uid="{41D5A35E-6C2E-4314-9E5D-0AEE48044D37}"/>
    <cellStyle name="Normal 3 2 4 3 2 2" xfId="44190" xr:uid="{83739A52-834D-4FB5-9A9D-26C2FEE1E642}"/>
    <cellStyle name="Normal 3 2 4 3 3" xfId="44191" xr:uid="{3CAAEEA4-3D6F-4071-85A2-305B4C3043B1}"/>
    <cellStyle name="Normal 3 2 4 4" xfId="44192" xr:uid="{ABA96F37-9530-41D3-91BA-F70559D85450}"/>
    <cellStyle name="Normal 3 2 4 4 2" xfId="44193" xr:uid="{8789EB2A-4998-476E-9B5C-F1C085349F68}"/>
    <cellStyle name="Normal 3 2 4 4 2 2" xfId="44194" xr:uid="{E774E1EA-EFC9-4244-BE74-2247D8B82A4A}"/>
    <cellStyle name="Normal 3 2 4 4 3" xfId="44195" xr:uid="{8FB54C44-A64F-477E-8811-06F53062733E}"/>
    <cellStyle name="Normal 3 2 4 5" xfId="44196" xr:uid="{95ED7D9D-B438-4A71-B20E-BD62C853583C}"/>
    <cellStyle name="Normal 3 2 4 5 2" xfId="44197" xr:uid="{25D7A469-8C06-4C3D-B390-63DEA4ED682F}"/>
    <cellStyle name="Normal 3 2 4 5 2 2" xfId="44198" xr:uid="{43FA2543-F390-4520-A00B-AEB984093C99}"/>
    <cellStyle name="Normal 3 2 4 5 3" xfId="44199" xr:uid="{23D8D98B-13EB-44B7-AA28-1EA92C3C8AE5}"/>
    <cellStyle name="Normal 3 2 4 6" xfId="44200" xr:uid="{8447A79B-4D61-4D04-8051-3E5AD3F62CC3}"/>
    <cellStyle name="Normal 3 2 4 6 2" xfId="44201" xr:uid="{D3234FAA-995F-406F-A0FD-081973437D09}"/>
    <cellStyle name="Normal 3 2 4 6 2 2" xfId="44202" xr:uid="{B18333E3-56FF-4759-B605-EE3C0CDABCFF}"/>
    <cellStyle name="Normal 3 2 4 6 3" xfId="44203" xr:uid="{80318D74-C28E-4A4C-BE4A-945C6326C8D8}"/>
    <cellStyle name="Normal 3 2 4 7" xfId="44204" xr:uid="{F91542EB-F196-45A7-BDD5-7B2B0C7F03D5}"/>
    <cellStyle name="Normal 3 2 4 7 2" xfId="44205" xr:uid="{E6EA1B62-0A12-4BE4-B406-27AEBCD54C08}"/>
    <cellStyle name="Normal 3 2 4 7 2 2" xfId="44206" xr:uid="{6138B51A-258F-4E89-96EB-182AE5CB1F29}"/>
    <cellStyle name="Normal 3 2 4 7 3" xfId="44207" xr:uid="{AB68EAAC-5470-4F75-A780-04E42EC21856}"/>
    <cellStyle name="Normal 3 2 4 8" xfId="44208" xr:uid="{D47CC65B-914C-47A8-9C3F-99726DFB5FAE}"/>
    <cellStyle name="Normal 3 2 4 8 2" xfId="44209" xr:uid="{95112B2E-B3C6-4B35-8BC5-D02AF1EDEF8E}"/>
    <cellStyle name="Normal 3 2 4 9" xfId="44210" xr:uid="{FE62AE19-79D3-4F2C-AD18-3C5AD00F01EB}"/>
    <cellStyle name="Normal 3 2 5" xfId="44211" xr:uid="{59797848-76C5-4BA0-B711-B5BBBFB6AB1A}"/>
    <cellStyle name="Normal 3 2 5 2" xfId="44212" xr:uid="{751C9716-7061-45A4-9D53-15A09D5ACBA0}"/>
    <cellStyle name="Normal 3 2 5 2 2" xfId="44213" xr:uid="{977A16BB-D675-4796-B9C5-000863E1A347}"/>
    <cellStyle name="Normal 3 2 5 3" xfId="44214" xr:uid="{57017B9D-B913-4676-B314-F1EEEEB91597}"/>
    <cellStyle name="Normal 3 2 5 4" xfId="44215" xr:uid="{79CDE41E-09CC-4B63-9F2D-D76BE5F0ACD5}"/>
    <cellStyle name="Normal 3 2 5 5" xfId="44216" xr:uid="{B25B495E-22DC-40CC-8FE7-B716ED378883}"/>
    <cellStyle name="Normal 3 2 6" xfId="44217" xr:uid="{493410A2-568B-4470-A2B4-7E953C2FF08E}"/>
    <cellStyle name="Normal 3 2 6 2" xfId="44218" xr:uid="{2CE62FC7-74BC-4ECD-8AC7-071BD0A436A4}"/>
    <cellStyle name="Normal 3 2 6 2 2" xfId="44219" xr:uid="{0FEDC385-747E-405D-9A3B-24581C44F8BF}"/>
    <cellStyle name="Normal 3 2 6 3" xfId="44220" xr:uid="{F24CCFF2-7B8C-4E80-BD92-7A62E031AEE5}"/>
    <cellStyle name="Normal 3 2 6 4" xfId="44221" xr:uid="{95D8B85B-7252-4164-8B3B-ACC504A96B60}"/>
    <cellStyle name="Normal 3 2 7" xfId="44222" xr:uid="{CDEDD0F2-591C-4C2F-A2F4-38BED1926BED}"/>
    <cellStyle name="Normal 3 2 7 2" xfId="44223" xr:uid="{77169F43-79FD-4D99-9777-7BC482CE068A}"/>
    <cellStyle name="Normal 3 2 7 2 2" xfId="44224" xr:uid="{41D012C3-BDE6-4752-BFAF-F3DF02F89CF0}"/>
    <cellStyle name="Normal 3 2 7 3" xfId="44225" xr:uid="{4522EDED-B80C-4A1D-B157-1E71617FFCEB}"/>
    <cellStyle name="Normal 3 2 8" xfId="44226" xr:uid="{FEDAC928-97BC-4ACB-8732-3417B1646C50}"/>
    <cellStyle name="Normal 3 2 8 2" xfId="44227" xr:uid="{F7B8DF05-9AF1-4662-8021-54FF125BEA5A}"/>
    <cellStyle name="Normal 3 2 8 2 2" xfId="44228" xr:uid="{FE69EE37-2ECC-4D0D-9483-E2ABB0CF670F}"/>
    <cellStyle name="Normal 3 2 8 3" xfId="44229" xr:uid="{968FF91D-E5AE-4928-9D7B-496554386957}"/>
    <cellStyle name="Normal 3 2 9" xfId="44230" xr:uid="{674B21B7-DA90-470B-AC35-1EB1A3600D13}"/>
    <cellStyle name="Normal 3 2 9 2" xfId="44231" xr:uid="{BAAF3B39-92ED-45D8-90A9-9DA9F86CF313}"/>
    <cellStyle name="Normal 3 2 9 2 2" xfId="44232" xr:uid="{422B20FB-34A2-4322-B70E-D47BC7DAE3E6}"/>
    <cellStyle name="Normal 3 2 9 3" xfId="44233" xr:uid="{476D2D03-4801-4EF5-B1F5-D71776571FC4}"/>
    <cellStyle name="Normal 3 20" xfId="44234" xr:uid="{3D4AC5DA-366E-4AD9-85DB-E88B128D0A73}"/>
    <cellStyle name="Normal 3 21" xfId="44235" xr:uid="{907EBB57-00B8-4734-AFD5-4CCF2DB1CA90}"/>
    <cellStyle name="Normal 3 21 2" xfId="44236" xr:uid="{9E46B9E3-46FA-4863-BEF5-C0ADF13AF119}"/>
    <cellStyle name="Normal 3 21 2 2" xfId="44237" xr:uid="{ECA05608-E49C-48E1-95CE-C361734443C1}"/>
    <cellStyle name="Normal 3 21 3" xfId="44238" xr:uid="{64549B72-31B1-42ED-AF7F-5124A885D5EC}"/>
    <cellStyle name="Normal 3 22" xfId="44239" xr:uid="{F90EAA8B-0703-46B2-A800-3510F1AF68AC}"/>
    <cellStyle name="Normal 3 22 2" xfId="44240" xr:uid="{F37B0C09-FED5-4E27-B51B-A7C3A6AC0581}"/>
    <cellStyle name="Normal 3 22 2 2" xfId="44241" xr:uid="{2BF611AB-7B4B-46FC-B236-F46638C9363C}"/>
    <cellStyle name="Normal 3 22 3" xfId="44242" xr:uid="{27B336AD-36BE-45DA-A0E1-79754022EB5B}"/>
    <cellStyle name="Normal 3 23" xfId="44243" xr:uid="{AD32266F-E57B-411A-8986-64D7EA639171}"/>
    <cellStyle name="Normal 3 23 2" xfId="44244" xr:uid="{09E6A118-2A5E-4FEC-94AF-2DF53D290779}"/>
    <cellStyle name="Normal 3 23 2 2" xfId="44245" xr:uid="{7AD34800-9194-48A8-B8E7-87411B92C5B3}"/>
    <cellStyle name="Normal 3 23 3" xfId="44246" xr:uid="{7108527E-82FE-4127-9216-DD9ED6B6B22B}"/>
    <cellStyle name="Normal 3 24" xfId="44247" xr:uid="{44979222-5CB5-422F-87DE-1250D576BA48}"/>
    <cellStyle name="Normal 3 25" xfId="44248" xr:uid="{A729FD42-B20B-4A8F-8540-CA97D512B2EA}"/>
    <cellStyle name="Normal 3 3" xfId="44249" xr:uid="{FD6DFA85-05C3-4B82-9EC4-BE2FB7CF0EF1}"/>
    <cellStyle name="Normal 3 3 2" xfId="44250" xr:uid="{694CDD9B-2097-472F-B8FD-E69013F3B44E}"/>
    <cellStyle name="Normal 3 3 2 2" xfId="44251" xr:uid="{4A5C9A1F-1148-411B-9839-D04374273492}"/>
    <cellStyle name="Normal 3 3 2 2 2" xfId="44252" xr:uid="{ECA1A732-5526-47A6-96A4-4F0C46A8B9B4}"/>
    <cellStyle name="Normal 3 3 2 3" xfId="44253" xr:uid="{F035BF68-4CA9-4BBD-B715-885072F445EE}"/>
    <cellStyle name="Normal 3 3 3" xfId="44254" xr:uid="{B5423686-5FDA-4F0E-BE1B-2B61168F82C5}"/>
    <cellStyle name="Normal 3 3 3 2" xfId="44255" xr:uid="{F4F26A8A-50F6-4E13-ACB6-E50958862A15}"/>
    <cellStyle name="Normal 3 3 3 3" xfId="44256" xr:uid="{88DC33D2-9B3E-46DC-B181-CD29EBEBFC55}"/>
    <cellStyle name="Normal 3 3 4" xfId="44257" xr:uid="{FDF67D63-1107-4D73-ACE8-90FFBB6C460B}"/>
    <cellStyle name="Normal 3 3 5" xfId="44258" xr:uid="{4D19B606-2227-4936-9BE7-D77FE16E47BC}"/>
    <cellStyle name="Normal 3 3 6" xfId="44259" xr:uid="{FEF6DEE7-25B8-4A17-A817-044C66518A4A}"/>
    <cellStyle name="Normal 3 3 7" xfId="44260" xr:uid="{0245A3C2-CFF8-45E4-8F55-A369FAD56F3A}"/>
    <cellStyle name="Normal 3 4" xfId="44261" xr:uid="{AE9FF6D4-870E-41CE-95FD-0397ED079A4C}"/>
    <cellStyle name="Normal 3 4 2" xfId="44262" xr:uid="{FA984180-6A32-41AA-9926-06D12E3EEAD3}"/>
    <cellStyle name="Normal 3 4 3" xfId="44263" xr:uid="{90200EE9-2EBB-4E24-BBDB-9348C417AE34}"/>
    <cellStyle name="Normal 3 4 4" xfId="44264" xr:uid="{88AC43CC-CDE9-4906-960D-065383502465}"/>
    <cellStyle name="Normal 3 5" xfId="44265" xr:uid="{EDE46109-990A-412E-A7D3-1221918855DB}"/>
    <cellStyle name="Normal 3 5 2" xfId="44266" xr:uid="{8830654B-B1DE-4158-A173-2B2C1AFEFE03}"/>
    <cellStyle name="Normal 3 5 3" xfId="44267" xr:uid="{3CB22337-4D59-4B67-BF25-87FC5C08A099}"/>
    <cellStyle name="Normal 3 5 4" xfId="44268" xr:uid="{068A44D0-BFA8-4383-856A-3176A52ADE54}"/>
    <cellStyle name="Normal 3 6" xfId="44269" xr:uid="{5A87CA3C-49FC-42F1-8D5C-6041CF3BD98F}"/>
    <cellStyle name="Normal 3 6 10" xfId="44270" xr:uid="{DFE0E1D9-CF75-4B06-8A5D-5DC0D16658DA}"/>
    <cellStyle name="Normal 3 6 11" xfId="44271" xr:uid="{921980D0-1006-4E2B-948A-6DDB56122DFC}"/>
    <cellStyle name="Normal 3 6 12" xfId="44272" xr:uid="{0CA0BC3A-9835-4B57-A903-94A24CB4E2B8}"/>
    <cellStyle name="Normal 3 6 13" xfId="44273" xr:uid="{DB035515-6830-4F8F-B1BF-5E64AC9436F3}"/>
    <cellStyle name="Normal 3 6 14" xfId="44274" xr:uid="{2D46BE26-CBF8-4D66-AF5A-8CE9EC4246F6}"/>
    <cellStyle name="Normal 3 6 2" xfId="44275" xr:uid="{B58A96E7-FFF9-4C42-B915-A9229DF3A3CB}"/>
    <cellStyle name="Normal 3 6 2 10" xfId="44276" xr:uid="{558862C9-1A7C-4928-8AF0-8639D9B6DEC4}"/>
    <cellStyle name="Normal 3 6 2 2" xfId="44277" xr:uid="{B9E70483-6D85-4BC8-A9A6-AFDFCE8D1239}"/>
    <cellStyle name="Normal 3 6 2 2 2" xfId="44278" xr:uid="{206A5A9A-1C45-4CF0-9933-2934E152D3C9}"/>
    <cellStyle name="Normal 3 6 2 2 2 2" xfId="44279" xr:uid="{D1835BBA-89FA-438D-AFEB-7827485ABA9F}"/>
    <cellStyle name="Normal 3 6 2 2 3" xfId="44280" xr:uid="{AF29F54C-C4D8-40C0-B1F2-AD77F3CC7065}"/>
    <cellStyle name="Normal 3 6 2 2 4" xfId="44281" xr:uid="{D3835A9B-66F8-4651-8B30-91DA31EE3F08}"/>
    <cellStyle name="Normal 3 6 2 3" xfId="44282" xr:uid="{68A15101-8A45-4702-9DE6-ACCA79E652B4}"/>
    <cellStyle name="Normal 3 6 2 3 2" xfId="44283" xr:uid="{0DEBCED5-035C-4229-8906-C3F380459D28}"/>
    <cellStyle name="Normal 3 6 2 3 2 2" xfId="44284" xr:uid="{C1F85108-16B1-4597-90EC-53B05727E17D}"/>
    <cellStyle name="Normal 3 6 2 3 3" xfId="44285" xr:uid="{AEDF4E9A-E3C5-47AB-853A-0FBD0EE4EC10}"/>
    <cellStyle name="Normal 3 6 2 4" xfId="44286" xr:uid="{4B5AC1E4-31B1-4CA3-968F-0EF25CEF58EB}"/>
    <cellStyle name="Normal 3 6 2 4 2" xfId="44287" xr:uid="{32979621-DD98-4A80-928E-7C737A1B4C3A}"/>
    <cellStyle name="Normal 3 6 2 4 2 2" xfId="44288" xr:uid="{142AEC0E-17EB-4C02-81A4-DF4CB4117620}"/>
    <cellStyle name="Normal 3 6 2 4 3" xfId="44289" xr:uid="{D42BEC6E-F38F-4759-B1D1-F465022E36C0}"/>
    <cellStyle name="Normal 3 6 2 5" xfId="44290" xr:uid="{4C03D05B-4F3C-417C-BEE1-897FD319E4C2}"/>
    <cellStyle name="Normal 3 6 2 5 2" xfId="44291" xr:uid="{D9019380-8DC6-42FE-B235-30B0CCF9E48E}"/>
    <cellStyle name="Normal 3 6 2 5 2 2" xfId="44292" xr:uid="{66E53E76-5F04-44F9-BA41-C7C0A1C80E15}"/>
    <cellStyle name="Normal 3 6 2 5 3" xfId="44293" xr:uid="{C0AF9271-ECD3-4F25-973B-80B6E059F8DB}"/>
    <cellStyle name="Normal 3 6 2 6" xfId="44294" xr:uid="{6EB3D58C-6722-4E58-A292-EC590FCC12F0}"/>
    <cellStyle name="Normal 3 6 2 6 2" xfId="44295" xr:uid="{2C9D40D3-C6D8-41A7-8089-C748A668B74C}"/>
    <cellStyle name="Normal 3 6 2 6 2 2" xfId="44296" xr:uid="{676AD9C7-B9F9-421D-94A0-A71AC43EB12A}"/>
    <cellStyle name="Normal 3 6 2 6 3" xfId="44297" xr:uid="{8DFC306D-8AC9-41B0-A461-DE8562FF7DFD}"/>
    <cellStyle name="Normal 3 6 2 7" xfId="44298" xr:uid="{08354840-7775-4DF8-B4C5-5479C9BFE22A}"/>
    <cellStyle name="Normal 3 6 2 7 2" xfId="44299" xr:uid="{A559101E-79A5-4CC1-8F12-CF8382E2017B}"/>
    <cellStyle name="Normal 3 6 2 7 2 2" xfId="44300" xr:uid="{892B3FE6-D274-412A-9F9D-DD678AB7808A}"/>
    <cellStyle name="Normal 3 6 2 7 3" xfId="44301" xr:uid="{632C5199-6576-4D12-A1DA-BF6DCD2187E8}"/>
    <cellStyle name="Normal 3 6 2 8" xfId="44302" xr:uid="{A7C2A5EB-93E0-4752-9712-57A5135091E0}"/>
    <cellStyle name="Normal 3 6 2 8 2" xfId="44303" xr:uid="{1393AEF9-2463-4FE2-A8CE-9FF92BD041ED}"/>
    <cellStyle name="Normal 3 6 2 9" xfId="44304" xr:uid="{6B8208A6-227A-4741-B8D1-A1EB28D5702D}"/>
    <cellStyle name="Normal 3 6 3" xfId="44305" xr:uid="{E4FC4BFA-672B-4938-ABC3-8B0C7366F2AB}"/>
    <cellStyle name="Normal 3 6 3 2" xfId="44306" xr:uid="{A5B1C442-32A1-4FC1-BDC7-E6030BAA34A2}"/>
    <cellStyle name="Normal 3 6 3 2 2" xfId="44307" xr:uid="{01CC531C-CA52-4D58-A191-938A96FCA2E3}"/>
    <cellStyle name="Normal 3 6 3 3" xfId="44308" xr:uid="{575ED60B-6B48-4C37-902A-C393CEF219D4}"/>
    <cellStyle name="Normal 3 6 3 4" xfId="44309" xr:uid="{F24C5F55-BD66-4877-BB15-A54C9EB99801}"/>
    <cellStyle name="Normal 3 6 4" xfId="44310" xr:uid="{9A249981-44D6-48AF-9E7A-03ACCE78814F}"/>
    <cellStyle name="Normal 3 6 4 2" xfId="44311" xr:uid="{390A8C52-62A3-4D6E-B67A-8E320831A001}"/>
    <cellStyle name="Normal 3 6 4 2 2" xfId="44312" xr:uid="{6677B4A9-A9AA-457E-B9B7-3D1BC6B432F1}"/>
    <cellStyle name="Normal 3 6 4 3" xfId="44313" xr:uid="{54B3ED3B-1766-4F63-990B-D1E2526A6FA2}"/>
    <cellStyle name="Normal 3 6 5" xfId="44314" xr:uid="{A3F42D60-506E-4CDC-A0AB-B4CBD71DFF5D}"/>
    <cellStyle name="Normal 3 6 5 2" xfId="44315" xr:uid="{1995A38B-CBB2-4637-8BCD-F61FB627C7E8}"/>
    <cellStyle name="Normal 3 6 5 2 2" xfId="44316" xr:uid="{4D48B95A-A502-49C2-A9F5-861678DD49E3}"/>
    <cellStyle name="Normal 3 6 5 3" xfId="44317" xr:uid="{64C7CF26-80F2-4C1D-A4FE-4DB95D278DF8}"/>
    <cellStyle name="Normal 3 6 6" xfId="44318" xr:uid="{DF19ACB7-26D4-4EF9-8774-F5BD5FA47E0E}"/>
    <cellStyle name="Normal 3 6 6 2" xfId="44319" xr:uid="{1B3F0181-D65A-4E48-BC77-B2C418631497}"/>
    <cellStyle name="Normal 3 6 6 2 2" xfId="44320" xr:uid="{2F00F70F-3142-499E-ACC1-D1A1C37787D3}"/>
    <cellStyle name="Normal 3 6 6 3" xfId="44321" xr:uid="{20AB03AB-199E-45F0-B99B-10A148C07890}"/>
    <cellStyle name="Normal 3 6 7" xfId="44322" xr:uid="{1BE5C1EC-4B6D-49B7-BC5E-A9CC2D81BDAC}"/>
    <cellStyle name="Normal 3 6 7 2" xfId="44323" xr:uid="{7C1238DF-C610-4E98-95F5-67181BDD1906}"/>
    <cellStyle name="Normal 3 6 7 2 2" xfId="44324" xr:uid="{C91B5733-F37F-41F1-A00D-C8864FC3D49B}"/>
    <cellStyle name="Normal 3 6 7 3" xfId="44325" xr:uid="{8F690937-3645-4009-8970-E33A381CFDD9}"/>
    <cellStyle name="Normal 3 6 8" xfId="44326" xr:uid="{45B3B0C4-A1A3-4E0D-9617-D2E08271AF0F}"/>
    <cellStyle name="Normal 3 6 8 2" xfId="44327" xr:uid="{C4B32A0F-DC1F-4329-BCE7-B7C1CDB808AC}"/>
    <cellStyle name="Normal 3 6 8 2 2" xfId="44328" xr:uid="{394B891C-69A4-44B0-A96C-C888FB14032A}"/>
    <cellStyle name="Normal 3 6 8 3" xfId="44329" xr:uid="{D6F6A46E-0E9B-4401-A7F9-373EC5AEB750}"/>
    <cellStyle name="Normal 3 6 9" xfId="44330" xr:uid="{17A7855B-17AD-4AA0-8BB9-D5B2485300B7}"/>
    <cellStyle name="Normal 3 6 9 2" xfId="44331" xr:uid="{8EE15545-782A-4EA7-838A-B1E9E7CF08E5}"/>
    <cellStyle name="Normal 3 7" xfId="44332" xr:uid="{C7D933EF-69CF-4B5C-86D2-95460F5F6CE5}"/>
    <cellStyle name="Normal 3 7 10" xfId="44333" xr:uid="{AAE9307D-8253-4FB9-86D2-5FF3FE1E95C7}"/>
    <cellStyle name="Normal 3 7 2" xfId="44334" xr:uid="{4083984E-C7F3-4A33-917B-C54EA7A081D3}"/>
    <cellStyle name="Normal 3 7 2 2" xfId="44335" xr:uid="{04F33DEE-CB87-405C-9DB9-A63B3A6F04AC}"/>
    <cellStyle name="Normal 3 7 2 2 2" xfId="44336" xr:uid="{F72B0D08-65EC-4D69-BE22-3E00AEEBFC80}"/>
    <cellStyle name="Normal 3 7 2 3" xfId="44337" xr:uid="{C4A3AAE9-5C37-4AF6-97F4-84E65FA3ED6E}"/>
    <cellStyle name="Normal 3 7 2 4" xfId="44338" xr:uid="{C4460B0A-7984-44B8-AA33-C692345C934C}"/>
    <cellStyle name="Normal 3 7 3" xfId="44339" xr:uid="{D3FDF619-9DF9-4928-B088-B939C1FE55D8}"/>
    <cellStyle name="Normal 3 7 3 2" xfId="44340" xr:uid="{71D200EE-027A-4DDB-985A-DC0E99D5BD13}"/>
    <cellStyle name="Normal 3 7 3 2 2" xfId="44341" xr:uid="{2EA29170-3F1A-4D8A-B8B6-623527538A7E}"/>
    <cellStyle name="Normal 3 7 3 3" xfId="44342" xr:uid="{5D60CF04-0533-44FB-A3D5-1C45FBFB5B78}"/>
    <cellStyle name="Normal 3 7 4" xfId="44343" xr:uid="{3EE4E3D4-7B40-4F06-96E1-E4C601A1E638}"/>
    <cellStyle name="Normal 3 7 4 2" xfId="44344" xr:uid="{B58FB107-7C6B-4899-B6FF-C899051CF131}"/>
    <cellStyle name="Normal 3 7 4 2 2" xfId="44345" xr:uid="{6AC1E2EB-77DC-43DF-B43A-90AB46609237}"/>
    <cellStyle name="Normal 3 7 4 3" xfId="44346" xr:uid="{8C4598FD-B1EB-4A89-A9B3-F02625DEAA62}"/>
    <cellStyle name="Normal 3 7 5" xfId="44347" xr:uid="{EB5ECCE4-0C93-47CA-91A4-3A7E6567CF9E}"/>
    <cellStyle name="Normal 3 7 5 2" xfId="44348" xr:uid="{20928B02-BF15-457D-BA82-70575F72B44A}"/>
    <cellStyle name="Normal 3 7 5 2 2" xfId="44349" xr:uid="{EF4B1DA7-201D-4823-99A8-C1D749101AB8}"/>
    <cellStyle name="Normal 3 7 5 3" xfId="44350" xr:uid="{F228B343-B1C4-404B-B9C3-CE4B9B745E69}"/>
    <cellStyle name="Normal 3 7 6" xfId="44351" xr:uid="{2D2E836E-4926-4A7F-A4D3-B6F558104F29}"/>
    <cellStyle name="Normal 3 7 6 2" xfId="44352" xr:uid="{EB693D4E-A8E5-46B5-A654-FDC633817F67}"/>
    <cellStyle name="Normal 3 7 6 2 2" xfId="44353" xr:uid="{78DB7710-89D7-4E6D-9631-F05B8A177996}"/>
    <cellStyle name="Normal 3 7 6 3" xfId="44354" xr:uid="{83BD91AA-514D-43B2-A500-4A867B298E1A}"/>
    <cellStyle name="Normal 3 7 7" xfId="44355" xr:uid="{B7C3B237-6C5F-49C8-870C-C0C9819BAECB}"/>
    <cellStyle name="Normal 3 7 7 2" xfId="44356" xr:uid="{D57994F2-7D6A-4138-B959-9A73CC726F90}"/>
    <cellStyle name="Normal 3 7 7 2 2" xfId="44357" xr:uid="{7029FEB2-063E-4DD7-97C2-66D5B742D09F}"/>
    <cellStyle name="Normal 3 7 7 3" xfId="44358" xr:uid="{F7BF1545-5643-4E58-8355-02B60530BFAF}"/>
    <cellStyle name="Normal 3 7 8" xfId="44359" xr:uid="{77F5E3B2-9035-45DA-82E8-A48B7AA31333}"/>
    <cellStyle name="Normal 3 7 8 2" xfId="44360" xr:uid="{55A30103-E873-4CC7-BF1D-716B88A87764}"/>
    <cellStyle name="Normal 3 7 9" xfId="44361" xr:uid="{0AE36422-56DF-4A9D-8714-4F34328766B6}"/>
    <cellStyle name="Normal 3 8" xfId="44362" xr:uid="{4B5037BE-547E-4E3C-82EF-EA888C88B600}"/>
    <cellStyle name="Normal 3 8 10" xfId="44363" xr:uid="{1507D225-F5A3-4558-B8BF-E642C6EDB1CF}"/>
    <cellStyle name="Normal 3 8 2" xfId="44364" xr:uid="{78824EC6-4252-4403-9F81-2E395612C2A2}"/>
    <cellStyle name="Normal 3 8 2 2" xfId="44365" xr:uid="{F0EEBDD1-881D-49E1-ADE4-2C92BA95EFD9}"/>
    <cellStyle name="Normal 3 8 2 2 2" xfId="44366" xr:uid="{14B466E6-2615-4D3A-90DD-41260915ABE4}"/>
    <cellStyle name="Normal 3 8 2 3" xfId="44367" xr:uid="{806B7FC8-C4A6-43E3-A4F4-D4083FA70211}"/>
    <cellStyle name="Normal 3 8 2 4" xfId="44368" xr:uid="{1172A8F3-70BF-4EF7-B8B3-BFAC868E8978}"/>
    <cellStyle name="Normal 3 8 3" xfId="44369" xr:uid="{03DE5923-7119-4B6F-8A60-C2B57DDE460C}"/>
    <cellStyle name="Normal 3 8 3 2" xfId="44370" xr:uid="{F48E7F0A-C89D-47A8-904A-701F4B535661}"/>
    <cellStyle name="Normal 3 8 3 2 2" xfId="44371" xr:uid="{9A75D5F4-DC31-4F3B-9B29-CA8E0256C307}"/>
    <cellStyle name="Normal 3 8 3 3" xfId="44372" xr:uid="{C556CFFF-8742-49EA-8A7A-8A27E34A30F5}"/>
    <cellStyle name="Normal 3 8 4" xfId="44373" xr:uid="{D72D04DF-E3A5-4ABD-A380-4B5D15B76D15}"/>
    <cellStyle name="Normal 3 8 4 2" xfId="44374" xr:uid="{553D4267-A2FF-4913-81EE-30534E7D06B9}"/>
    <cellStyle name="Normal 3 8 4 2 2" xfId="44375" xr:uid="{756F6DF0-1BA8-4291-A02E-5062E0E49980}"/>
    <cellStyle name="Normal 3 8 4 3" xfId="44376" xr:uid="{0A2EBBC4-034E-4964-AB1F-C775DA8EFD92}"/>
    <cellStyle name="Normal 3 8 5" xfId="44377" xr:uid="{9E061709-EECE-48BD-A887-BB2D675B8089}"/>
    <cellStyle name="Normal 3 8 5 2" xfId="44378" xr:uid="{45CFEA90-E63B-44CE-B852-BA915909BE48}"/>
    <cellStyle name="Normal 3 8 5 2 2" xfId="44379" xr:uid="{25CEFBB7-96EA-4444-9DFA-735D5BA5066B}"/>
    <cellStyle name="Normal 3 8 5 3" xfId="44380" xr:uid="{8995E1D8-0053-4764-9A18-3213C01040AC}"/>
    <cellStyle name="Normal 3 8 6" xfId="44381" xr:uid="{EC9A284D-83EF-463A-8A71-7808BDC316AE}"/>
    <cellStyle name="Normal 3 8 6 2" xfId="44382" xr:uid="{DDC96273-5D40-49DD-8A2F-14433B95BEB6}"/>
    <cellStyle name="Normal 3 8 6 2 2" xfId="44383" xr:uid="{5ABD5611-3397-4839-A764-9581F59B662D}"/>
    <cellStyle name="Normal 3 8 6 3" xfId="44384" xr:uid="{CEEDB6F0-1BE9-4548-991F-4606E4527F32}"/>
    <cellStyle name="Normal 3 8 7" xfId="44385" xr:uid="{F77EE82A-660D-4F42-8B6C-9A16F252B5CD}"/>
    <cellStyle name="Normal 3 8 7 2" xfId="44386" xr:uid="{48350A53-6404-449F-AE68-8074BC338BD2}"/>
    <cellStyle name="Normal 3 8 7 2 2" xfId="44387" xr:uid="{6A7DFA2F-D0B9-4519-B35E-D860E136C37C}"/>
    <cellStyle name="Normal 3 8 7 3" xfId="44388" xr:uid="{B7115938-43DD-4DED-BA59-EBF4468344DB}"/>
    <cellStyle name="Normal 3 8 8" xfId="44389" xr:uid="{CF4EA285-CDDE-46A2-A20D-BD4EDA0921FB}"/>
    <cellStyle name="Normal 3 8 8 2" xfId="44390" xr:uid="{573E8E66-0F36-42F1-96A4-F55143437489}"/>
    <cellStyle name="Normal 3 8 9" xfId="44391" xr:uid="{7D66BF0B-E26F-4429-ABB4-8756C93E5202}"/>
    <cellStyle name="Normal 3 9" xfId="44392" xr:uid="{042A2A0C-36F8-49DB-968F-9BD257A8D88B}"/>
    <cellStyle name="Normal 3 9 10" xfId="44393" xr:uid="{FA8B296F-0F9E-4C8C-A6F0-0BD1EA95DA6D}"/>
    <cellStyle name="Normal 3 9 2" xfId="44394" xr:uid="{FC1E61B8-0ECF-4AAA-8C51-0F821600D7CC}"/>
    <cellStyle name="Normal 3 9 2 2" xfId="44395" xr:uid="{E6004940-151E-442A-98E9-B656520322EB}"/>
    <cellStyle name="Normal 3 9 2 2 2" xfId="44396" xr:uid="{D2AF0F40-8FB8-4699-A2E3-F83EF8588E9D}"/>
    <cellStyle name="Normal 3 9 2 3" xfId="44397" xr:uid="{358D5ABD-E970-4FE2-BCD7-06FDCE49F8B2}"/>
    <cellStyle name="Normal 3 9 2 4" xfId="44398" xr:uid="{FB80EDFF-C524-47F5-A995-B7645F140F92}"/>
    <cellStyle name="Normal 3 9 3" xfId="44399" xr:uid="{67CB326D-CA9D-4CA7-9145-62AF53F0D769}"/>
    <cellStyle name="Normal 3 9 3 2" xfId="44400" xr:uid="{8FE162D2-17A2-401E-A3E0-D078D50092E6}"/>
    <cellStyle name="Normal 3 9 3 2 2" xfId="44401" xr:uid="{CCD79AEA-98D5-4A07-BC41-D73B4F656300}"/>
    <cellStyle name="Normal 3 9 3 3" xfId="44402" xr:uid="{F05CAE53-A796-4845-9DDF-60C29BAFB13A}"/>
    <cellStyle name="Normal 3 9 4" xfId="44403" xr:uid="{2138F716-21E3-43D2-91E4-35842425BD3A}"/>
    <cellStyle name="Normal 3 9 4 2" xfId="44404" xr:uid="{A7BA5838-7F66-4254-8354-53BD701CC52F}"/>
    <cellStyle name="Normal 3 9 4 2 2" xfId="44405" xr:uid="{70A9B5EE-8839-4CEF-98E1-A8E957908E5B}"/>
    <cellStyle name="Normal 3 9 4 3" xfId="44406" xr:uid="{608AE917-23B6-46DC-BCF8-D291995C9C81}"/>
    <cellStyle name="Normal 3 9 5" xfId="44407" xr:uid="{24BF2609-3C78-46D6-BEAF-0968208E0AF3}"/>
    <cellStyle name="Normal 3 9 5 2" xfId="44408" xr:uid="{8D16BC0E-8C67-45B2-8294-BB577888DC76}"/>
    <cellStyle name="Normal 3 9 5 2 2" xfId="44409" xr:uid="{151A31DF-2D3C-4963-A73D-BDF00487E8DD}"/>
    <cellStyle name="Normal 3 9 5 3" xfId="44410" xr:uid="{D9B4A32F-6AC0-4B8B-8CBA-6D814C96617B}"/>
    <cellStyle name="Normal 3 9 6" xfId="44411" xr:uid="{E299201B-60E4-41A7-AF96-536FA17692B5}"/>
    <cellStyle name="Normal 3 9 6 2" xfId="44412" xr:uid="{68C5E188-D7E4-47CA-8536-55AF247C4BB2}"/>
    <cellStyle name="Normal 3 9 6 2 2" xfId="44413" xr:uid="{E43C0A15-1C63-49EC-B5B0-597289E31E00}"/>
    <cellStyle name="Normal 3 9 6 3" xfId="44414" xr:uid="{5069E624-D95D-4C4F-8051-5F0AD79E15DD}"/>
    <cellStyle name="Normal 3 9 7" xfId="44415" xr:uid="{613113B0-306B-4998-8763-80E93918BE1E}"/>
    <cellStyle name="Normal 3 9 7 2" xfId="44416" xr:uid="{FF23E005-4C20-470E-89D5-BEDFBC34EA71}"/>
    <cellStyle name="Normal 3 9 7 2 2" xfId="44417" xr:uid="{BBFE3050-685F-46CA-B4FD-9B2F3D60250E}"/>
    <cellStyle name="Normal 3 9 7 3" xfId="44418" xr:uid="{1A35978F-C291-44C4-9A9A-8646C815FD92}"/>
    <cellStyle name="Normal 3 9 8" xfId="44419" xr:uid="{D6257265-CE7C-49D0-B9A1-DBEA204B0ADB}"/>
    <cellStyle name="Normal 3 9 8 2" xfId="44420" xr:uid="{1D78247F-BC77-44F8-B656-F0BB998758F1}"/>
    <cellStyle name="Normal 3 9 9" xfId="44421" xr:uid="{21C21CCF-E243-4EF1-AF68-79DFCFE767E4}"/>
    <cellStyle name="Normal 30" xfId="44422" xr:uid="{57C0D9FE-D4CE-41C4-9AE9-8E354A198784}"/>
    <cellStyle name="Normal 30 2" xfId="44423" xr:uid="{385BE94C-F7BA-451A-B641-EAF1585E235F}"/>
    <cellStyle name="Normal 31" xfId="44424" xr:uid="{CE0F9A6B-0686-48A6-B050-4850D32B2EDA}"/>
    <cellStyle name="Normal 32" xfId="44425" xr:uid="{B1E5BC1C-D82D-4873-9F24-C335FFCD4C6A}"/>
    <cellStyle name="Normal 33" xfId="44426" xr:uid="{95B47ED0-77FD-450E-867A-7D2927A6285B}"/>
    <cellStyle name="Normal 34" xfId="44427" xr:uid="{5EFC61E3-4701-481E-A355-33296F57C002}"/>
    <cellStyle name="Normal 35" xfId="44428" xr:uid="{818D3CEA-3527-4CB0-AAFF-85D798E53058}"/>
    <cellStyle name="Normal 36" xfId="44429" xr:uid="{031C762D-33CD-4CCE-BA92-8F1FB3154160}"/>
    <cellStyle name="Normal 37" xfId="44430" xr:uid="{76C2ED01-B293-4063-BBE2-69E7898C8869}"/>
    <cellStyle name="Normal 38" xfId="44431" xr:uid="{315BA9D2-6976-4BEE-A8C8-08D20CBE5692}"/>
    <cellStyle name="Normal 38 2" xfId="44432" xr:uid="{BB975F97-DC6B-4DE2-9ECF-5B94E187B0E0}"/>
    <cellStyle name="Normal 39" xfId="44433" xr:uid="{708E9A4E-B1C2-43C6-8999-A75FF7B5A268}"/>
    <cellStyle name="Normal 4" xfId="44434" xr:uid="{553CA539-F5DC-40F9-9F77-F47C6F6339A0}"/>
    <cellStyle name="Normal 4 2" xfId="44435" xr:uid="{7FFC0C0C-AC85-419F-B156-3DCA572C4A77}"/>
    <cellStyle name="Normal 4 2 2" xfId="44436" xr:uid="{3C1955B0-1724-479A-8DAA-56F90C4827D5}"/>
    <cellStyle name="Normal 4 2 2 2" xfId="44437" xr:uid="{99F72859-6CC2-48AB-8037-A64B7E9E4BEF}"/>
    <cellStyle name="Normal 4 2 2 3" xfId="44438" xr:uid="{32D450E7-1B1D-4DA4-8D08-8B90C811CB7B}"/>
    <cellStyle name="Normal 4 2 3" xfId="44439" xr:uid="{5511E209-76F3-478F-80D7-F42880D0BFA5}"/>
    <cellStyle name="Normal 4 2 4" xfId="44440" xr:uid="{BF678F8E-7BFF-4B88-B5C4-E3A580A962C5}"/>
    <cellStyle name="Normal 4 3" xfId="44441" xr:uid="{872ED6F2-48D0-45DD-B25A-4E27C9BB9AAA}"/>
    <cellStyle name="Normal 4 3 10" xfId="44442" xr:uid="{24302B90-0760-4C90-A4BA-751FC3935B2E}"/>
    <cellStyle name="Normal 4 3 10 2" xfId="44443" xr:uid="{F742A980-9C53-4313-9DF9-C105AAF8FCD4}"/>
    <cellStyle name="Normal 4 3 11" xfId="44444" xr:uid="{00924FC6-5229-47DA-8726-E7B59B2F0B97}"/>
    <cellStyle name="Normal 4 3 12" xfId="44445" xr:uid="{D05C53C4-6AD4-4470-83D8-8F91691838C4}"/>
    <cellStyle name="Normal 4 3 2" xfId="44446" xr:uid="{7446FF76-4372-4D01-9467-BEDCC336521A}"/>
    <cellStyle name="Normal 4 3 2 10" xfId="44447" xr:uid="{BD6D74E5-B2D5-48CF-A11C-D4B0170F607D}"/>
    <cellStyle name="Normal 4 3 2 11" xfId="44448" xr:uid="{D71A54BF-4C8F-4642-848F-E061F717C032}"/>
    <cellStyle name="Normal 4 3 2 12" xfId="44449" xr:uid="{92793FA6-3510-4C75-9E4D-4C82041355C6}"/>
    <cellStyle name="Normal 4 3 2 13" xfId="44450" xr:uid="{4831286B-B2D5-4FB5-8607-5E185398167C}"/>
    <cellStyle name="Normal 4 3 2 14" xfId="44451" xr:uid="{B21563CA-2D34-4562-B7D3-5AB36B632A8A}"/>
    <cellStyle name="Normal 4 3 2 2" xfId="44452" xr:uid="{57AA459E-4683-405B-A718-013C6D1CDE18}"/>
    <cellStyle name="Normal 4 3 2 2 10" xfId="44453" xr:uid="{2A41B5EB-352D-4EEB-8213-3A96AAAE27C0}"/>
    <cellStyle name="Normal 4 3 2 2 2" xfId="44454" xr:uid="{C5805F81-015F-4216-AE37-2B729B3A97D0}"/>
    <cellStyle name="Normal 4 3 2 2 2 2" xfId="44455" xr:uid="{68CA8C5E-A103-4B6B-83D9-5989B653DD34}"/>
    <cellStyle name="Normal 4 3 2 2 2 2 2" xfId="44456" xr:uid="{7AEDE3D2-28CA-4063-B8F4-433227BF1706}"/>
    <cellStyle name="Normal 4 3 2 2 2 3" xfId="44457" xr:uid="{C443C4B1-2C86-4338-BEFD-540B48E26B88}"/>
    <cellStyle name="Normal 4 3 2 2 2 4" xfId="44458" xr:uid="{DF72BCD0-7E37-4663-A5DE-66B9D793A411}"/>
    <cellStyle name="Normal 4 3 2 2 3" xfId="44459" xr:uid="{1723AD4F-0000-4651-9FDB-CBA289A310FE}"/>
    <cellStyle name="Normal 4 3 2 2 3 2" xfId="44460" xr:uid="{CB06D88F-5CDC-450F-8D11-A2FC27F4552F}"/>
    <cellStyle name="Normal 4 3 2 2 3 2 2" xfId="44461" xr:uid="{C62F23D9-0427-4077-9116-0D4FB0B83DF0}"/>
    <cellStyle name="Normal 4 3 2 2 3 3" xfId="44462" xr:uid="{C74D3165-789E-4B82-B87A-F95AE934D3F4}"/>
    <cellStyle name="Normal 4 3 2 2 4" xfId="44463" xr:uid="{1A26BDE2-C155-4432-A42A-EC3627DCFAA3}"/>
    <cellStyle name="Normal 4 3 2 2 4 2" xfId="44464" xr:uid="{7974A825-A23E-4D1B-9611-7208E09E198E}"/>
    <cellStyle name="Normal 4 3 2 2 4 2 2" xfId="44465" xr:uid="{1E9AB70A-BDC1-4516-8351-2301D0E17472}"/>
    <cellStyle name="Normal 4 3 2 2 4 3" xfId="44466" xr:uid="{B37F7483-F9D2-49B9-8109-2322BD27CFC0}"/>
    <cellStyle name="Normal 4 3 2 2 5" xfId="44467" xr:uid="{778DD454-E305-4D66-8972-8BDB5747B777}"/>
    <cellStyle name="Normal 4 3 2 2 5 2" xfId="44468" xr:uid="{F7312586-136E-402F-B9DE-55141B683831}"/>
    <cellStyle name="Normal 4 3 2 2 5 2 2" xfId="44469" xr:uid="{FB212BB1-98B6-4A16-BDDD-118B723D10AD}"/>
    <cellStyle name="Normal 4 3 2 2 5 3" xfId="44470" xr:uid="{A870D192-5A85-4140-A844-58C0DFF43441}"/>
    <cellStyle name="Normal 4 3 2 2 6" xfId="44471" xr:uid="{809E9320-837F-4ECB-85E6-81BB62A05709}"/>
    <cellStyle name="Normal 4 3 2 2 6 2" xfId="44472" xr:uid="{B13DE9ED-6C20-4FB8-BA36-1F4975045A8F}"/>
    <cellStyle name="Normal 4 3 2 2 6 2 2" xfId="44473" xr:uid="{BAB810CC-95CC-402F-A31B-ED183D9BD5A6}"/>
    <cellStyle name="Normal 4 3 2 2 6 3" xfId="44474" xr:uid="{7DC32FA9-6361-4810-A6A2-AECE27A508CA}"/>
    <cellStyle name="Normal 4 3 2 2 7" xfId="44475" xr:uid="{59F14DE8-AB94-454A-B719-A8B73AA32C8A}"/>
    <cellStyle name="Normal 4 3 2 2 7 2" xfId="44476" xr:uid="{80BD5A48-409D-4816-8618-8899CDAD7B6C}"/>
    <cellStyle name="Normal 4 3 2 2 7 2 2" xfId="44477" xr:uid="{3362C211-B7EF-47CB-834A-EE84C1501459}"/>
    <cellStyle name="Normal 4 3 2 2 7 3" xfId="44478" xr:uid="{F94121B5-E277-42BA-8ACA-C4AEE3BA11BF}"/>
    <cellStyle name="Normal 4 3 2 2 8" xfId="44479" xr:uid="{31C3397E-C212-42F6-8671-F83D179D0F32}"/>
    <cellStyle name="Normal 4 3 2 2 8 2" xfId="44480" xr:uid="{3DD2E777-8316-465D-B60E-EBEA0B4EF56D}"/>
    <cellStyle name="Normal 4 3 2 2 9" xfId="44481" xr:uid="{B51DE4E5-F97C-4836-801F-BBA60200C3CF}"/>
    <cellStyle name="Normal 4 3 2 3" xfId="44482" xr:uid="{8EB9D4FA-BB83-427A-8A00-A88BF197D716}"/>
    <cellStyle name="Normal 4 3 2 3 2" xfId="44483" xr:uid="{2C49694C-48F6-4679-BA37-0EA5A7C77992}"/>
    <cellStyle name="Normal 4 3 2 3 2 2" xfId="44484" xr:uid="{036CB3C5-AD47-4D6E-8FE2-4A9E069D2AD2}"/>
    <cellStyle name="Normal 4 3 2 3 3" xfId="44485" xr:uid="{A5352648-DB56-45D3-8DE1-AB3AB62BD0AE}"/>
    <cellStyle name="Normal 4 3 2 3 4" xfId="44486" xr:uid="{2EA03725-08C8-4291-A634-33F721868962}"/>
    <cellStyle name="Normal 4 3 2 4" xfId="44487" xr:uid="{985E1741-4AAE-414D-BFF5-44562C1E23CC}"/>
    <cellStyle name="Normal 4 3 2 4 2" xfId="44488" xr:uid="{3BD4A533-D8B8-4034-BC51-766E302C98EC}"/>
    <cellStyle name="Normal 4 3 2 4 2 2" xfId="44489" xr:uid="{B92B06CB-5AFF-4E80-9C60-7EF0F4FE0375}"/>
    <cellStyle name="Normal 4 3 2 4 3" xfId="44490" xr:uid="{B3A1E087-D58F-48A8-9CC4-8C7D122B13C6}"/>
    <cellStyle name="Normal 4 3 2 5" xfId="44491" xr:uid="{40918A6E-89E9-470F-B7B5-3845309AB3F0}"/>
    <cellStyle name="Normal 4 3 2 5 2" xfId="44492" xr:uid="{9F039CA9-23E3-4D42-A7D4-EDFE6A17232B}"/>
    <cellStyle name="Normal 4 3 2 5 2 2" xfId="44493" xr:uid="{B72682C7-4044-4FC2-8AA8-E70441E8F3A6}"/>
    <cellStyle name="Normal 4 3 2 5 3" xfId="44494" xr:uid="{A3870B54-9D35-48A8-8EA4-F3063129B5E1}"/>
    <cellStyle name="Normal 4 3 2 6" xfId="44495" xr:uid="{B2ED0C00-A50C-4434-834B-CB6BA7E8B61F}"/>
    <cellStyle name="Normal 4 3 2 6 2" xfId="44496" xr:uid="{A99F9EA8-8E8C-4B5A-9D38-665B74E87BA8}"/>
    <cellStyle name="Normal 4 3 2 6 2 2" xfId="44497" xr:uid="{2DBB4C8C-6366-4FBC-BF91-17D212BC3E0D}"/>
    <cellStyle name="Normal 4 3 2 6 3" xfId="44498" xr:uid="{733230BC-4D65-4D74-A325-49ED8135E788}"/>
    <cellStyle name="Normal 4 3 2 7" xfId="44499" xr:uid="{E0901CF5-7444-4D57-AEC1-0A25DC72183E}"/>
    <cellStyle name="Normal 4 3 2 7 2" xfId="44500" xr:uid="{1858E939-1EF9-4A7A-9B7D-9A8EF234A916}"/>
    <cellStyle name="Normal 4 3 2 7 2 2" xfId="44501" xr:uid="{C770C9A4-0B0A-4074-8195-38BF4261A651}"/>
    <cellStyle name="Normal 4 3 2 7 3" xfId="44502" xr:uid="{2BA93FDB-6C7B-456A-888B-2506027FBDB4}"/>
    <cellStyle name="Normal 4 3 2 8" xfId="44503" xr:uid="{453DD946-4F1D-4E7A-83CF-AD5D899383F6}"/>
    <cellStyle name="Normal 4 3 2 8 2" xfId="44504" xr:uid="{E6980B58-AF29-4A01-B1BC-75B7A9D3FB73}"/>
    <cellStyle name="Normal 4 3 2 8 2 2" xfId="44505" xr:uid="{067519C6-9353-436D-9CE5-AC1BC93230D0}"/>
    <cellStyle name="Normal 4 3 2 8 3" xfId="44506" xr:uid="{5C1907AA-58E9-4BA6-8F39-AD3F1D23AF03}"/>
    <cellStyle name="Normal 4 3 2 9" xfId="44507" xr:uid="{855A2186-FA7F-4BD1-B316-6398F08F1FE7}"/>
    <cellStyle name="Normal 4 3 2 9 2" xfId="44508" xr:uid="{C3704C53-5768-4EC3-8652-29D802E16B00}"/>
    <cellStyle name="Normal 4 3 3" xfId="44509" xr:uid="{4EF002AE-A95A-428C-B1F9-7356E4FA7B0C}"/>
    <cellStyle name="Normal 4 3 3 10" xfId="44510" xr:uid="{E0BFD52D-9102-4D74-95B3-386D27C74AE8}"/>
    <cellStyle name="Normal 4 3 3 2" xfId="44511" xr:uid="{8F2F604D-7798-47FF-A0EC-8533C73ADD55}"/>
    <cellStyle name="Normal 4 3 3 2 2" xfId="44512" xr:uid="{24B2283E-5942-4378-9D45-0539047040E5}"/>
    <cellStyle name="Normal 4 3 3 2 2 2" xfId="44513" xr:uid="{2E15815B-92DE-4636-A46C-93473988FB6F}"/>
    <cellStyle name="Normal 4 3 3 2 3" xfId="44514" xr:uid="{15C7A2AA-D236-4E1B-8A20-1AF6706805CE}"/>
    <cellStyle name="Normal 4 3 3 2 4" xfId="44515" xr:uid="{2291609F-5EE9-4646-A660-B8CBE22F704E}"/>
    <cellStyle name="Normal 4 3 3 3" xfId="44516" xr:uid="{F38A5ACB-15D3-4D30-A018-5F509F92847A}"/>
    <cellStyle name="Normal 4 3 3 3 2" xfId="44517" xr:uid="{E7D0BABA-AEF1-42E1-ACBD-CA24645BB458}"/>
    <cellStyle name="Normal 4 3 3 3 2 2" xfId="44518" xr:uid="{32ED506F-BBE3-4439-AA02-2F44BB16F1A2}"/>
    <cellStyle name="Normal 4 3 3 3 3" xfId="44519" xr:uid="{EF1D2CB9-4E17-4E66-A51A-852B74DE7E27}"/>
    <cellStyle name="Normal 4 3 3 4" xfId="44520" xr:uid="{73113960-4F1E-41BB-BCDD-7EAE06DBDF04}"/>
    <cellStyle name="Normal 4 3 3 4 2" xfId="44521" xr:uid="{458F270F-EE86-46EB-B912-43A310370E43}"/>
    <cellStyle name="Normal 4 3 3 4 2 2" xfId="44522" xr:uid="{EFC1E56D-FF12-44E4-B03E-30D38AF1E7B7}"/>
    <cellStyle name="Normal 4 3 3 4 3" xfId="44523" xr:uid="{D2B0EB48-9238-4FBF-9EAE-3994A6830F42}"/>
    <cellStyle name="Normal 4 3 3 5" xfId="44524" xr:uid="{6836BAF1-FC9B-414E-A876-E0BEC1C298A3}"/>
    <cellStyle name="Normal 4 3 3 5 2" xfId="44525" xr:uid="{CCBF626A-9EEE-470C-9F40-1430B1750FE4}"/>
    <cellStyle name="Normal 4 3 3 5 2 2" xfId="44526" xr:uid="{287E3E2C-E054-4468-B0F8-A3A879DF04B2}"/>
    <cellStyle name="Normal 4 3 3 5 3" xfId="44527" xr:uid="{041D242A-7F62-4FDA-A06E-412579CF6A8C}"/>
    <cellStyle name="Normal 4 3 3 6" xfId="44528" xr:uid="{3A1010DB-A745-45A9-AB18-D0C4B5B37FCC}"/>
    <cellStyle name="Normal 4 3 3 6 2" xfId="44529" xr:uid="{9B7D8A1E-A495-470B-B724-455ED7BEFA6F}"/>
    <cellStyle name="Normal 4 3 3 6 2 2" xfId="44530" xr:uid="{4CDAE5B8-EEA9-4B23-979C-AA1C3F1F5339}"/>
    <cellStyle name="Normal 4 3 3 6 3" xfId="44531" xr:uid="{F978FE11-21E3-4293-938A-B2AB54EBDDBF}"/>
    <cellStyle name="Normal 4 3 3 7" xfId="44532" xr:uid="{6BAC33CB-1996-4941-A191-57C4DA46421F}"/>
    <cellStyle name="Normal 4 3 3 7 2" xfId="44533" xr:uid="{B30AF0B4-E0D6-44C2-88F8-551DAE5CAD07}"/>
    <cellStyle name="Normal 4 3 3 7 2 2" xfId="44534" xr:uid="{7BAF61BC-CD3F-42A7-A4ED-43D7E001225E}"/>
    <cellStyle name="Normal 4 3 3 7 3" xfId="44535" xr:uid="{811D2234-373D-4FB3-BA4D-AACEF7B44754}"/>
    <cellStyle name="Normal 4 3 3 8" xfId="44536" xr:uid="{BE5AA743-C30E-4A6A-ADBE-5CA89E51CF99}"/>
    <cellStyle name="Normal 4 3 3 8 2" xfId="44537" xr:uid="{FBF8B2E7-F847-435D-AB86-BFBCDE2EB747}"/>
    <cellStyle name="Normal 4 3 3 9" xfId="44538" xr:uid="{A1E95975-1F41-44FC-85DC-5DCC3F67C0FD}"/>
    <cellStyle name="Normal 4 3 4" xfId="44539" xr:uid="{FB9B6F80-F8B4-40EE-A68C-28DDFF45CC37}"/>
    <cellStyle name="Normal 4 3 4 2" xfId="44540" xr:uid="{EBCB7056-AA28-4968-871A-D55E666F2D85}"/>
    <cellStyle name="Normal 4 3 4 2 2" xfId="44541" xr:uid="{64B77405-2B7E-46D1-B8C5-A5D57E66F10E}"/>
    <cellStyle name="Normal 4 3 4 3" xfId="44542" xr:uid="{DB2E1C63-91C0-46A0-A38D-E5BB488FECF4}"/>
    <cellStyle name="Normal 4 3 4 4" xfId="44543" xr:uid="{7E632D37-7D96-43FB-9C4B-4DD1C7346150}"/>
    <cellStyle name="Normal 4 3 5" xfId="44544" xr:uid="{F822A83F-EB7C-476E-8DC3-D0C911138698}"/>
    <cellStyle name="Normal 4 3 5 2" xfId="44545" xr:uid="{D52B6E33-8E79-4CA2-AA48-59368373BF78}"/>
    <cellStyle name="Normal 4 3 5 2 2" xfId="44546" xr:uid="{3B592DCA-A63E-484D-8ED4-A6DF426854B3}"/>
    <cellStyle name="Normal 4 3 5 3" xfId="44547" xr:uid="{C0BAF924-B13A-4279-B79F-C1235D58761F}"/>
    <cellStyle name="Normal 4 3 6" xfId="44548" xr:uid="{0FFE15A9-2E34-4057-801F-9BEFB284F3D8}"/>
    <cellStyle name="Normal 4 3 6 2" xfId="44549" xr:uid="{C5ACD224-244A-426B-ADB0-C8E8FF52EF32}"/>
    <cellStyle name="Normal 4 3 6 2 2" xfId="44550" xr:uid="{10F4D4A5-CD2B-4384-9E32-78FF6482FAF0}"/>
    <cellStyle name="Normal 4 3 6 3" xfId="44551" xr:uid="{3F9DD773-9F83-4590-81B4-710FB26F96AA}"/>
    <cellStyle name="Normal 4 3 7" xfId="44552" xr:uid="{6E321143-4031-4C0D-A1AA-29816C826550}"/>
    <cellStyle name="Normal 4 3 7 2" xfId="44553" xr:uid="{99C8C79E-E846-46FE-8B24-D43393F5CDBF}"/>
    <cellStyle name="Normal 4 3 7 2 2" xfId="44554" xr:uid="{C8B35687-AD7F-44A1-8A2A-89EC5076C00E}"/>
    <cellStyle name="Normal 4 3 7 3" xfId="44555" xr:uid="{B341228F-0DFE-4220-8D82-5D1EC1D4BB18}"/>
    <cellStyle name="Normal 4 3 8" xfId="44556" xr:uid="{46A8674E-0EF7-4C5B-8E07-1B73A7416123}"/>
    <cellStyle name="Normal 4 3 8 2" xfId="44557" xr:uid="{285BB1CF-871D-457D-9483-DAAA221637FC}"/>
    <cellStyle name="Normal 4 3 8 2 2" xfId="44558" xr:uid="{6CD37192-3D18-4A68-B41D-9D4BC9311CA7}"/>
    <cellStyle name="Normal 4 3 8 3" xfId="44559" xr:uid="{976E5A81-32DC-40FE-BFA9-7D240F853619}"/>
    <cellStyle name="Normal 4 3 9" xfId="44560" xr:uid="{437A2AF5-D036-46F4-BF1B-08C45618E32A}"/>
    <cellStyle name="Normal 4 3 9 2" xfId="44561" xr:uid="{9146DFA9-3A65-46C5-9729-BFF771E8984B}"/>
    <cellStyle name="Normal 4 3 9 2 2" xfId="44562" xr:uid="{2EBC7797-D709-4C1D-B0F2-ED12618A31A5}"/>
    <cellStyle name="Normal 4 3 9 3" xfId="44563" xr:uid="{EC6A6C31-6440-4EF4-8D88-9EEFDCDA2A44}"/>
    <cellStyle name="Normal 4 4" xfId="44564" xr:uid="{9AC780D9-46B9-4016-AC63-361F1CA929AC}"/>
    <cellStyle name="Normal 4 4 10" xfId="44565" xr:uid="{4B2F16F4-C53E-49EC-8187-448364F5FCA0}"/>
    <cellStyle name="Normal 4 4 2" xfId="44566" xr:uid="{D4FC5C7F-2204-41FB-AFF6-7AB49013D386}"/>
    <cellStyle name="Normal 4 4 2 2" xfId="44567" xr:uid="{0C666228-2D7D-4BC9-BB1C-B2A7CF747428}"/>
    <cellStyle name="Normal 4 4 2 2 2" xfId="44568" xr:uid="{4C644CE5-7E94-41C0-A386-2AF1272685A5}"/>
    <cellStyle name="Normal 4 4 2 3" xfId="44569" xr:uid="{D29F4A05-C283-416D-AB62-624F39138899}"/>
    <cellStyle name="Normal 4 4 2 4" xfId="44570" xr:uid="{2FF195E5-F1F3-45D4-9DF0-3D62F1F9860F}"/>
    <cellStyle name="Normal 4 4 3" xfId="44571" xr:uid="{013FAE5E-36EF-4AC1-90A2-CD0D72317D18}"/>
    <cellStyle name="Normal 4 4 3 2" xfId="44572" xr:uid="{962F70FF-318E-4CDB-84F8-785D302029CC}"/>
    <cellStyle name="Normal 4 4 3 2 2" xfId="44573" xr:uid="{C60CF45C-9D14-4C15-99A1-CE2A8B37AA15}"/>
    <cellStyle name="Normal 4 4 3 3" xfId="44574" xr:uid="{95520778-DD62-44E2-8026-B814CC334091}"/>
    <cellStyle name="Normal 4 4 4" xfId="44575" xr:uid="{32D3FF70-AA63-45BB-B6BC-E45FB64D9A99}"/>
    <cellStyle name="Normal 4 4 4 2" xfId="44576" xr:uid="{ECB1923F-77F4-4DB8-8709-1066BDDAAA48}"/>
    <cellStyle name="Normal 4 4 4 2 2" xfId="44577" xr:uid="{74D58060-0E93-4ED1-94A4-CF24720ABE41}"/>
    <cellStyle name="Normal 4 4 4 3" xfId="44578" xr:uid="{547A9EAD-D4F6-4ABB-8525-B9951CD4CD0D}"/>
    <cellStyle name="Normal 4 4 5" xfId="44579" xr:uid="{A963213F-4832-4CFB-AED9-C0244B22AF58}"/>
    <cellStyle name="Normal 4 4 5 2" xfId="44580" xr:uid="{E2D8FD82-A461-4EE6-8965-0BF3979322F6}"/>
    <cellStyle name="Normal 4 4 5 2 2" xfId="44581" xr:uid="{CEDDA68E-0CA2-4AB6-BDE3-DB0940D450C0}"/>
    <cellStyle name="Normal 4 4 5 3" xfId="44582" xr:uid="{DFF85958-8BC7-4A14-B6DE-F731CF9A597C}"/>
    <cellStyle name="Normal 4 4 6" xfId="44583" xr:uid="{6433F914-7044-4236-BF51-2A71DAE1978F}"/>
    <cellStyle name="Normal 4 4 6 2" xfId="44584" xr:uid="{763C1CA0-C281-4011-8F51-C925964B7495}"/>
    <cellStyle name="Normal 4 4 6 2 2" xfId="44585" xr:uid="{36D4BD36-A0EE-4806-9DE1-7234E3A7A0B7}"/>
    <cellStyle name="Normal 4 4 6 3" xfId="44586" xr:uid="{CB3BB326-DEB4-4C89-AA6E-199DE87A361D}"/>
    <cellStyle name="Normal 4 4 7" xfId="44587" xr:uid="{E9DF643E-03FF-4B33-A214-F4EFB68567B5}"/>
    <cellStyle name="Normal 4 4 7 2" xfId="44588" xr:uid="{B4570F0C-6E32-4D67-AE50-44C9FBAA6642}"/>
    <cellStyle name="Normal 4 4 7 2 2" xfId="44589" xr:uid="{AE27C87A-F300-44DA-9447-E1BD06FEFA26}"/>
    <cellStyle name="Normal 4 4 7 3" xfId="44590" xr:uid="{7ED1AE18-374D-46CA-8AE4-3300C267B3B8}"/>
    <cellStyle name="Normal 4 4 8" xfId="44591" xr:uid="{77ABB899-7E26-4BFA-81BA-8F1892303A1A}"/>
    <cellStyle name="Normal 4 4 8 2" xfId="44592" xr:uid="{774D8339-00A2-43C0-ADC8-AEC0EF203AE5}"/>
    <cellStyle name="Normal 4 4 9" xfId="44593" xr:uid="{743830ED-198F-490C-8E1F-8A380F6308E3}"/>
    <cellStyle name="Normal 4 5" xfId="44594" xr:uid="{5D61BE12-CDE1-45AC-944C-1104521CE7E5}"/>
    <cellStyle name="Normal 4 5 2" xfId="44595" xr:uid="{BAC370E6-6CA2-4619-8990-C631048DE7F8}"/>
    <cellStyle name="Normal 40" xfId="44596" xr:uid="{98B4A79B-AF3B-423B-8EFC-35082DAE4F58}"/>
    <cellStyle name="Normal 40 2" xfId="44597" xr:uid="{D4232CAB-7BC5-40BA-866E-75672EC95924}"/>
    <cellStyle name="Normal 41" xfId="44598" xr:uid="{071AB4CE-DAB0-4440-968E-7DADEAEF87F4}"/>
    <cellStyle name="Normal 42" xfId="44599" xr:uid="{4492216A-101E-41C3-8C40-31C340A2DAB8}"/>
    <cellStyle name="Normal 43" xfId="44600" xr:uid="{4814E5D9-7178-45F6-81A9-4379D79A1471}"/>
    <cellStyle name="Normal 44" xfId="44601" xr:uid="{DDD9B0DD-A008-4434-BEA1-259C0602C647}"/>
    <cellStyle name="Normal 45" xfId="44602" xr:uid="{79984681-5DAB-4761-BBC2-861611E3472C}"/>
    <cellStyle name="Normal 46" xfId="44603" xr:uid="{20857F82-EED2-4F9C-8E0E-BA9D9D4EBAB0}"/>
    <cellStyle name="Normal 47" xfId="44604" xr:uid="{769DF769-3743-4257-B01C-6672B220831F}"/>
    <cellStyle name="Normal 48" xfId="44605" xr:uid="{20B0065A-7ECD-47F0-AE90-ACD114D28B89}"/>
    <cellStyle name="Normal 48 2" xfId="63969" xr:uid="{DEA6C985-39B5-44C5-93D6-9732A0FC7596}"/>
    <cellStyle name="Normal 49" xfId="44606" xr:uid="{E73E2D9F-1123-4058-AB02-56FE70485217}"/>
    <cellStyle name="Normal 5" xfId="44607" xr:uid="{DE94FC13-F72A-4755-B482-4A0574A8E552}"/>
    <cellStyle name="Normal 5 10" xfId="44608" xr:uid="{28959838-35B2-4A5A-87BC-9BC28C63EE53}"/>
    <cellStyle name="Normal 5 10 2" xfId="44609" xr:uid="{AD2D6D55-F437-4D08-B951-F59316800D98}"/>
    <cellStyle name="Normal 5 10 2 2" xfId="44610" xr:uid="{4E1A05AD-3329-44C0-8A61-F29FB945A48E}"/>
    <cellStyle name="Normal 5 10 2 2 2" xfId="44611" xr:uid="{DEFF92BE-2152-4107-88AB-668FF4B9004B}"/>
    <cellStyle name="Normal 5 10 2 3" xfId="44612" xr:uid="{103D058C-5B09-406D-982D-C92F0A1F3CF9}"/>
    <cellStyle name="Normal 5 10 2 4" xfId="44613" xr:uid="{A3770D53-B098-437B-85A4-9ABF216DC984}"/>
    <cellStyle name="Normal 5 10 3" xfId="44614" xr:uid="{AD3189FD-14CB-4500-B376-42082E51FA00}"/>
    <cellStyle name="Normal 5 10 3 2" xfId="44615" xr:uid="{428DA60D-FAAC-4E6A-B5A9-28E9D371A932}"/>
    <cellStyle name="Normal 5 10 3 2 2" xfId="44616" xr:uid="{22ECEAEB-8445-4DC8-8F69-FC20F9032E71}"/>
    <cellStyle name="Normal 5 10 3 3" xfId="44617" xr:uid="{CDB2B06C-5270-4BC1-8D2A-818823F64752}"/>
    <cellStyle name="Normal 5 10 4" xfId="44618" xr:uid="{7F6461BE-1508-42FC-886F-292D1D5DC68D}"/>
    <cellStyle name="Normal 5 10 4 2" xfId="44619" xr:uid="{D799E0CD-DA28-4A3D-BA4F-EA90CC15808C}"/>
    <cellStyle name="Normal 5 10 4 2 2" xfId="44620" xr:uid="{7EA1D1B8-AE2E-4276-AC61-646EA3F3B659}"/>
    <cellStyle name="Normal 5 10 4 3" xfId="44621" xr:uid="{C151F543-AF50-4FCD-9549-D1AB0E585211}"/>
    <cellStyle name="Normal 5 10 5" xfId="44622" xr:uid="{EF560FA1-CC0B-45ED-9762-8D6B5E02A05E}"/>
    <cellStyle name="Normal 5 10 5 2" xfId="44623" xr:uid="{814A4CC4-BA18-4258-901E-067CBB85B34C}"/>
    <cellStyle name="Normal 5 10 6" xfId="44624" xr:uid="{C9ACAB80-DB30-4CEE-A1F3-DF6309A0ABD0}"/>
    <cellStyle name="Normal 5 10 7" xfId="44625" xr:uid="{6125013D-3586-42E4-9ABC-3C1C593C8B28}"/>
    <cellStyle name="Normal 5 11" xfId="44626" xr:uid="{1FB8E98C-6842-4EE0-8361-A22F5A4BBE14}"/>
    <cellStyle name="Normal 5 11 2" xfId="44627" xr:uid="{DD7F13C9-4100-4E91-B234-4E2000580EC4}"/>
    <cellStyle name="Normal 5 11 2 2" xfId="44628" xr:uid="{129D3149-1BAC-424F-9148-0A8C210A19CC}"/>
    <cellStyle name="Normal 5 11 2 2 2" xfId="44629" xr:uid="{A157EF4D-2194-42E9-A92A-8A93347B0B39}"/>
    <cellStyle name="Normal 5 11 2 3" xfId="44630" xr:uid="{47AFEB8F-6D66-43F8-A258-5F85A1A68008}"/>
    <cellStyle name="Normal 5 11 2 4" xfId="44631" xr:uid="{4DBAFD59-7A17-4BAD-A888-8D261AC3250E}"/>
    <cellStyle name="Normal 5 11 3" xfId="44632" xr:uid="{85A52873-14F5-49A0-AAA0-935812F87563}"/>
    <cellStyle name="Normal 5 11 3 2" xfId="44633" xr:uid="{6B02DC8E-3F87-4452-9E75-434C5FFAF22C}"/>
    <cellStyle name="Normal 5 11 3 2 2" xfId="44634" xr:uid="{BFC2874A-339C-4100-887E-F4E8B8BEFCA0}"/>
    <cellStyle name="Normal 5 11 3 3" xfId="44635" xr:uid="{1FAE8B3B-74ED-4446-A265-0A893E20CC2E}"/>
    <cellStyle name="Normal 5 11 4" xfId="44636" xr:uid="{DAB0FBB0-0EEF-4925-8178-5475B3B0CA6B}"/>
    <cellStyle name="Normal 5 11 4 2" xfId="44637" xr:uid="{3C9946ED-2A9C-4466-A7D4-3C16964EA8F1}"/>
    <cellStyle name="Normal 5 11 4 2 2" xfId="44638" xr:uid="{85FDC1DA-C88F-4B98-AF00-1C389D32B7B9}"/>
    <cellStyle name="Normal 5 11 4 3" xfId="44639" xr:uid="{BB8004C8-4FA6-4E62-A202-8360F2070CCB}"/>
    <cellStyle name="Normal 5 11 5" xfId="44640" xr:uid="{EDB8930B-970C-4C7E-B8EB-741AC21B5F97}"/>
    <cellStyle name="Normal 5 11 5 2" xfId="44641" xr:uid="{CDEB38F3-B545-4B77-9F7E-2F27A72ED7E3}"/>
    <cellStyle name="Normal 5 11 6" xfId="44642" xr:uid="{7F34C50D-6A67-4CD3-96D1-452D410AAD1F}"/>
    <cellStyle name="Normal 5 11 7" xfId="44643" xr:uid="{1DD41B97-5DD2-48C8-9154-8127902613C5}"/>
    <cellStyle name="Normal 5 12" xfId="44644" xr:uid="{D50AD5A6-CC43-4A0A-B12F-62CC3B785105}"/>
    <cellStyle name="Normal 5 12 2" xfId="44645" xr:uid="{D601AE1E-655E-4446-A2D9-9FE2336109D1}"/>
    <cellStyle name="Normal 5 12 2 2" xfId="44646" xr:uid="{15710125-5C1F-4A2C-B31E-DBAAC45618E9}"/>
    <cellStyle name="Normal 5 12 2 2 2" xfId="44647" xr:uid="{5B668711-22BE-4F98-B776-FCE4A7222FC5}"/>
    <cellStyle name="Normal 5 12 2 3" xfId="44648" xr:uid="{57F42B65-0E51-4A0E-AD32-0FF3A76C1368}"/>
    <cellStyle name="Normal 5 12 2 4" xfId="44649" xr:uid="{FC8BDB9A-AA0A-46A8-9919-789E8459C599}"/>
    <cellStyle name="Normal 5 12 3" xfId="44650" xr:uid="{8E396311-9F8E-411E-B84A-086A49449E4B}"/>
    <cellStyle name="Normal 5 12 3 2" xfId="44651" xr:uid="{63387AA8-1FBE-46B9-BC4B-7DC3098A559D}"/>
    <cellStyle name="Normal 5 12 3 2 2" xfId="44652" xr:uid="{BB98F969-6208-4BFE-BC92-EDCCD631F36D}"/>
    <cellStyle name="Normal 5 12 3 3" xfId="44653" xr:uid="{E73AD095-58A4-4EB0-B022-1300157E7B6D}"/>
    <cellStyle name="Normal 5 12 4" xfId="44654" xr:uid="{B732C602-DCB7-4B78-8DEE-245CF1356400}"/>
    <cellStyle name="Normal 5 12 4 2" xfId="44655" xr:uid="{63DC6A56-7EBC-4735-AB97-ADAA704FB938}"/>
    <cellStyle name="Normal 5 12 4 2 2" xfId="44656" xr:uid="{40F8E7AF-9A65-4095-8135-68E3E038C3B9}"/>
    <cellStyle name="Normal 5 12 4 3" xfId="44657" xr:uid="{B15A7F45-7308-4193-9C28-BE2A6F30FF07}"/>
    <cellStyle name="Normal 5 12 5" xfId="44658" xr:uid="{55A27E52-C5E6-4BD2-9A18-562872AD8500}"/>
    <cellStyle name="Normal 5 12 5 2" xfId="44659" xr:uid="{3AEAB9B9-45AA-4134-8662-CB7BA2243B47}"/>
    <cellStyle name="Normal 5 12 6" xfId="44660" xr:uid="{00402625-E36C-474C-9D9A-11247AC090F0}"/>
    <cellStyle name="Normal 5 12 7" xfId="44661" xr:uid="{B9BAD8DB-F139-4178-9BA1-4C1BAC2F2885}"/>
    <cellStyle name="Normal 5 13" xfId="44662" xr:uid="{C1D154B6-6F35-47FE-BD7A-E39623FEED06}"/>
    <cellStyle name="Normal 5 13 2" xfId="44663" xr:uid="{A0A49EF3-C166-4C1B-80CD-F60EB39CC4AF}"/>
    <cellStyle name="Normal 5 13 2 2" xfId="44664" xr:uid="{943AA25A-1179-4131-AE30-22368BB85477}"/>
    <cellStyle name="Normal 5 13 2 2 2" xfId="44665" xr:uid="{F23B5948-CB4D-4AA9-B9D1-8C5E9EC23A56}"/>
    <cellStyle name="Normal 5 13 2 3" xfId="44666" xr:uid="{B3D36DA7-135B-4B5A-993A-61874C6CD775}"/>
    <cellStyle name="Normal 5 13 2 4" xfId="44667" xr:uid="{50FECF1A-5F1F-4A7C-AD2C-66890FA04B93}"/>
    <cellStyle name="Normal 5 13 3" xfId="44668" xr:uid="{36D41B30-6601-4B98-BCED-B99BBF6FA4CF}"/>
    <cellStyle name="Normal 5 13 3 2" xfId="44669" xr:uid="{49A03BEB-CC1D-4445-AD17-A9FE2CD96956}"/>
    <cellStyle name="Normal 5 13 3 2 2" xfId="44670" xr:uid="{759373E9-8D38-4CA8-A948-0FF2FEBDD736}"/>
    <cellStyle name="Normal 5 13 3 3" xfId="44671" xr:uid="{ABC40D05-ACFA-4356-BBBA-E80A936466CC}"/>
    <cellStyle name="Normal 5 13 4" xfId="44672" xr:uid="{590A3979-1730-44B9-A3FD-DCFD63211274}"/>
    <cellStyle name="Normal 5 13 4 2" xfId="44673" xr:uid="{53CC942C-3B5A-4634-AE47-68B36427318E}"/>
    <cellStyle name="Normal 5 13 4 2 2" xfId="44674" xr:uid="{FFDCBB16-BFC5-435B-926F-C8C93A5A5B6F}"/>
    <cellStyle name="Normal 5 13 4 3" xfId="44675" xr:uid="{E771F1E5-58F3-47F8-A801-72BB9B9E7A75}"/>
    <cellStyle name="Normal 5 13 5" xfId="44676" xr:uid="{44B96968-7DE3-4912-9756-02C592F52204}"/>
    <cellStyle name="Normal 5 13 5 2" xfId="44677" xr:uid="{9F9C3F60-1A63-4815-B729-411D70FBD138}"/>
    <cellStyle name="Normal 5 13 6" xfId="44678" xr:uid="{2B753F62-0025-4C24-AA02-78682F302CB8}"/>
    <cellStyle name="Normal 5 13 7" xfId="44679" xr:uid="{23BA7D14-E3A8-4F31-9C6D-B7DA7371A150}"/>
    <cellStyle name="Normal 5 14" xfId="44680" xr:uid="{5146CE1D-0380-4974-839F-62542BD89CFA}"/>
    <cellStyle name="Normal 5 14 2" xfId="44681" xr:uid="{45817A59-48E3-49C1-AD4E-92C46467C4DE}"/>
    <cellStyle name="Normal 5 14 2 2" xfId="44682" xr:uid="{FBEB1E3C-8865-411B-A133-1C3B2073B029}"/>
    <cellStyle name="Normal 5 14 2 2 2" xfId="44683" xr:uid="{61098679-5B25-4CF9-BAA5-3A10732D46FC}"/>
    <cellStyle name="Normal 5 14 2 3" xfId="44684" xr:uid="{954A257D-C0F4-4089-BD15-8B4F1E71A939}"/>
    <cellStyle name="Normal 5 14 2 4" xfId="44685" xr:uid="{79D3B951-5BAD-45B3-9FB0-68575F03B63F}"/>
    <cellStyle name="Normal 5 14 3" xfId="44686" xr:uid="{DF468525-80B9-49CD-9DE9-9F536E52E493}"/>
    <cellStyle name="Normal 5 14 3 2" xfId="44687" xr:uid="{643BD5AF-37F1-4BA1-A221-CFAD51117E3D}"/>
    <cellStyle name="Normal 5 14 3 2 2" xfId="44688" xr:uid="{CBB6AA8B-9C75-4BB3-A391-AE5317F667F2}"/>
    <cellStyle name="Normal 5 14 3 3" xfId="44689" xr:uid="{04A90EFE-FAD5-440E-B9A2-72FBCE5FA5EA}"/>
    <cellStyle name="Normal 5 14 4" xfId="44690" xr:uid="{58DA9A1B-7371-4471-B62D-3FE1505C87A4}"/>
    <cellStyle name="Normal 5 14 4 2" xfId="44691" xr:uid="{5388257D-C95E-42EB-913C-44BD3873985A}"/>
    <cellStyle name="Normal 5 14 4 2 2" xfId="44692" xr:uid="{AA52EA2E-6592-4149-A775-422ED1D8A6F1}"/>
    <cellStyle name="Normal 5 14 4 3" xfId="44693" xr:uid="{567556DB-F808-4E4B-8FB5-48D671C2C3BB}"/>
    <cellStyle name="Normal 5 14 5" xfId="44694" xr:uid="{6E444C28-5F8D-4978-B754-042811C8147C}"/>
    <cellStyle name="Normal 5 14 5 2" xfId="44695" xr:uid="{7C852F62-36F8-4225-80BE-E40CBFE0EAF4}"/>
    <cellStyle name="Normal 5 14 6" xfId="44696" xr:uid="{C36C502C-FE19-476F-A5D4-9838088AF895}"/>
    <cellStyle name="Normal 5 14 7" xfId="44697" xr:uid="{3B785929-4631-4550-BB51-E78C2699D26A}"/>
    <cellStyle name="Normal 5 15" xfId="44698" xr:uid="{3D298512-FC4E-46E8-B1C3-44CE07CB69C6}"/>
    <cellStyle name="Normal 5 15 2" xfId="44699" xr:uid="{ACC9E6D4-8630-44E9-B038-6C01FEDBAFF6}"/>
    <cellStyle name="Normal 5 15 2 2" xfId="44700" xr:uid="{56C545B3-1C93-4C6B-A7FA-7BF8022DF26D}"/>
    <cellStyle name="Normal 5 15 2 2 2" xfId="44701" xr:uid="{B8F7CECB-D96D-42C9-A1E7-CF79FA25E516}"/>
    <cellStyle name="Normal 5 15 2 3" xfId="44702" xr:uid="{F4CF82DE-673C-4938-AFDA-2AF9AC5E3757}"/>
    <cellStyle name="Normal 5 15 2 4" xfId="44703" xr:uid="{5E747F08-4994-4300-9F85-7B03E1B2823B}"/>
    <cellStyle name="Normal 5 15 3" xfId="44704" xr:uid="{00201FA7-240C-4C02-8119-32084E1B1555}"/>
    <cellStyle name="Normal 5 15 3 2" xfId="44705" xr:uid="{F9D379DD-72C0-4ACB-9ADD-48F479453F6A}"/>
    <cellStyle name="Normal 5 15 3 2 2" xfId="44706" xr:uid="{004D58A8-EEAD-4C6F-A3AA-7504F88B05E0}"/>
    <cellStyle name="Normal 5 15 3 3" xfId="44707" xr:uid="{58B9CBA0-FA5B-4197-9F76-27754A3843E8}"/>
    <cellStyle name="Normal 5 15 4" xfId="44708" xr:uid="{A8C0CE1A-BD80-434F-B411-A48A25C28773}"/>
    <cellStyle name="Normal 5 15 4 2" xfId="44709" xr:uid="{A847679C-3A10-47D1-AE8E-3BCB9C792854}"/>
    <cellStyle name="Normal 5 15 4 2 2" xfId="44710" xr:uid="{3FFDB694-BD84-42D6-8E30-72AD10538C7A}"/>
    <cellStyle name="Normal 5 15 4 3" xfId="44711" xr:uid="{EC68A6F0-E0BE-4E7B-B741-F79B9AEB504F}"/>
    <cellStyle name="Normal 5 15 5" xfId="44712" xr:uid="{8C6457AE-EF43-40CC-9162-170D514BE735}"/>
    <cellStyle name="Normal 5 15 5 2" xfId="44713" xr:uid="{8FCFED59-6904-417E-A5ED-D5C883B81CA1}"/>
    <cellStyle name="Normal 5 15 6" xfId="44714" xr:uid="{C014C523-7AF4-404E-9BC1-30C93F4F78DA}"/>
    <cellStyle name="Normal 5 15 7" xfId="44715" xr:uid="{1C46ED83-EEC2-45E9-8A5D-48B46C77973D}"/>
    <cellStyle name="Normal 5 16" xfId="44716" xr:uid="{FAE1F1F3-18A3-48DE-995B-C27199446BAB}"/>
    <cellStyle name="Normal 5 16 2" xfId="44717" xr:uid="{7665D595-F0C3-47C1-B2C6-FCE761CDC4F5}"/>
    <cellStyle name="Normal 5 16 2 2" xfId="44718" xr:uid="{AED0C251-B27B-4B0A-9508-D77BD42833C8}"/>
    <cellStyle name="Normal 5 16 3" xfId="44719" xr:uid="{2AC33EF5-B88E-4CA5-A31A-D8110EA49680}"/>
    <cellStyle name="Normal 5 16 4" xfId="44720" xr:uid="{5BBDD128-FD1F-4CD1-9282-4A59ED23C53A}"/>
    <cellStyle name="Normal 5 17" xfId="44721" xr:uid="{1839C2AD-ED08-49F8-8D58-C3778E52C1D0}"/>
    <cellStyle name="Normal 5 17 2" xfId="44722" xr:uid="{70CFA641-A71B-42CD-954E-28799A428257}"/>
    <cellStyle name="Normal 5 17 2 2" xfId="44723" xr:uid="{17D9DC25-0938-481C-9D7F-FA12F081023A}"/>
    <cellStyle name="Normal 5 17 3" xfId="44724" xr:uid="{27804085-E855-42F9-ABCA-04C3B3921F5E}"/>
    <cellStyle name="Normal 5 18" xfId="44725" xr:uid="{744D624F-0FBE-4747-8725-65E01E40E1CB}"/>
    <cellStyle name="Normal 5 18 2" xfId="44726" xr:uid="{2F383E20-8A97-4104-80D9-2AF699BB352E}"/>
    <cellStyle name="Normal 5 18 2 2" xfId="44727" xr:uid="{1A348C5F-8019-4845-87A2-6CD4C4AA2C44}"/>
    <cellStyle name="Normal 5 18 3" xfId="44728" xr:uid="{0E9A2CD3-1624-4FC6-92CB-D633AAD236FA}"/>
    <cellStyle name="Normal 5 19" xfId="44729" xr:uid="{B3C74B78-50CF-425C-AAA4-CC6B367382C2}"/>
    <cellStyle name="Normal 5 19 2" xfId="44730" xr:uid="{1C1B2089-C428-49F6-B972-8035EEC7E6E5}"/>
    <cellStyle name="Normal 5 2" xfId="44731" xr:uid="{B7EF4C5F-09FD-440A-A7EA-E4BEF6E263AD}"/>
    <cellStyle name="Normal 5 2 2" xfId="44732" xr:uid="{9A44B9A4-5BC1-4DAC-A184-B89D7E362A2E}"/>
    <cellStyle name="Normal 5 2 2 2" xfId="44733" xr:uid="{F6BF17A5-F84B-4E3F-A2B7-056D7B103F82}"/>
    <cellStyle name="Normal 5 2 3" xfId="44734" xr:uid="{447AAC3C-CC3A-494D-B30F-59587281B0C3}"/>
    <cellStyle name="Normal 5 2 4" xfId="44735" xr:uid="{56268965-B522-44DF-BA98-BE6D2DD65E6C}"/>
    <cellStyle name="Normal 5 20" xfId="44736" xr:uid="{D39EE92C-5770-4E8D-9C53-51F49D022A00}"/>
    <cellStyle name="Normal 5 21" xfId="44737" xr:uid="{C61319C6-F4F3-477C-9A3A-4B42F860BD13}"/>
    <cellStyle name="Normal 5 22" xfId="44738" xr:uid="{0217C0D8-4618-4480-9283-62717A664BC5}"/>
    <cellStyle name="Normal 5 3" xfId="44739" xr:uid="{75B94A6F-B42B-4907-BA5B-9298DA5982EE}"/>
    <cellStyle name="Normal 5 3 10" xfId="44740" xr:uid="{F2265EF4-64EC-4401-90E6-05E1684091B2}"/>
    <cellStyle name="Normal 5 3 10 2" xfId="44741" xr:uid="{3DFF789D-EDFC-444E-9B1E-E30DFE9A8BD8}"/>
    <cellStyle name="Normal 5 3 11" xfId="44742" xr:uid="{33B1E892-5468-4A83-98F0-6CE3715166F2}"/>
    <cellStyle name="Normal 5 3 12" xfId="44743" xr:uid="{FC33F10E-D5BF-4453-B17B-BC5F6D34EAB7}"/>
    <cellStyle name="Normal 5 3 13" xfId="44744" xr:uid="{92E403FF-6E60-44AD-BA42-9738C8F80BC5}"/>
    <cellStyle name="Normal 5 3 14" xfId="44745" xr:uid="{6E8231A9-2C38-48D7-BF00-E20D5306520A}"/>
    <cellStyle name="Normal 5 3 15" xfId="44746" xr:uid="{3BC0B673-3B8B-4242-90E5-AEC592B7D01D}"/>
    <cellStyle name="Normal 5 3 2" xfId="44747" xr:uid="{401E63C9-078B-4157-859F-42E6EF9638F7}"/>
    <cellStyle name="Normal 5 3 2 10" xfId="44748" xr:uid="{1E73AD91-0640-4D88-AF10-9BCE758F30C3}"/>
    <cellStyle name="Normal 5 3 2 11" xfId="44749" xr:uid="{DF6928E4-9396-468E-88F3-4510D5F2FE09}"/>
    <cellStyle name="Normal 5 3 2 12" xfId="44750" xr:uid="{C1A3DDAF-BD38-4C6D-80E3-A2D682B643CF}"/>
    <cellStyle name="Normal 5 3 2 13" xfId="44751" xr:uid="{CECC20AE-8E12-4F40-B38B-475E94DB7801}"/>
    <cellStyle name="Normal 5 3 2 13 2" xfId="44752" xr:uid="{CABA9479-39AE-428C-855E-31FD53D41FE0}"/>
    <cellStyle name="Normal 5 3 2 14" xfId="44753" xr:uid="{505DDBF4-0F12-43E8-8583-E9854B9488E0}"/>
    <cellStyle name="Normal 5 3 2 14 2" xfId="44754" xr:uid="{BD4809F0-0D01-4640-A604-62DF0B8A7BE7}"/>
    <cellStyle name="Normal 5 3 2 2" xfId="44755" xr:uid="{2888FF7D-C264-499C-864C-31E326EEECE2}"/>
    <cellStyle name="Normal 5 3 2 2 10" xfId="44756" xr:uid="{446A0BEF-8E85-4DFC-AB7C-B9F3DED033D3}"/>
    <cellStyle name="Normal 5 3 2 2 2" xfId="44757" xr:uid="{3CEA5856-7694-41D9-BEBB-1C98D3A6E8FC}"/>
    <cellStyle name="Normal 5 3 2 2 2 2" xfId="44758" xr:uid="{CBE44F30-A41E-4040-A593-3A2F0A09C411}"/>
    <cellStyle name="Normal 5 3 2 2 2 2 2" xfId="44759" xr:uid="{4CD90015-406E-496B-B1FB-AC808779AAD5}"/>
    <cellStyle name="Normal 5 3 2 2 2 3" xfId="44760" xr:uid="{8A40A1D9-6D5A-4167-A09C-1974DB008B2A}"/>
    <cellStyle name="Normal 5 3 2 2 2 4" xfId="44761" xr:uid="{F8021E7E-7CD1-473D-A819-2AE202B6A14C}"/>
    <cellStyle name="Normal 5 3 2 2 3" xfId="44762" xr:uid="{1B10EB6F-2217-425F-BC05-3A99DFFA4A3A}"/>
    <cellStyle name="Normal 5 3 2 2 3 2" xfId="44763" xr:uid="{D1B4DBF8-66FD-42E0-9569-CA5CE819BBA5}"/>
    <cellStyle name="Normal 5 3 2 2 3 2 2" xfId="44764" xr:uid="{C421C440-1E84-486C-811C-F51243C05533}"/>
    <cellStyle name="Normal 5 3 2 2 3 3" xfId="44765" xr:uid="{2B3ABE23-F12B-4AE9-822B-6E780E90AF1A}"/>
    <cellStyle name="Normal 5 3 2 2 4" xfId="44766" xr:uid="{0561D764-48BC-43CB-9313-10588B862F32}"/>
    <cellStyle name="Normal 5 3 2 2 4 2" xfId="44767" xr:uid="{671F9C8B-AA71-4CE9-81B3-6296825B9727}"/>
    <cellStyle name="Normal 5 3 2 2 4 2 2" xfId="44768" xr:uid="{85CFCE30-C074-4903-B812-A208047F4293}"/>
    <cellStyle name="Normal 5 3 2 2 4 3" xfId="44769" xr:uid="{B4048984-B1EE-4D68-B9C3-E0240E7C00F3}"/>
    <cellStyle name="Normal 5 3 2 2 5" xfId="44770" xr:uid="{B382E863-9C47-4170-A51F-0CB2F941F720}"/>
    <cellStyle name="Normal 5 3 2 2 5 2" xfId="44771" xr:uid="{404FD893-05B7-4857-B1C0-5BADA88175A6}"/>
    <cellStyle name="Normal 5 3 2 2 5 2 2" xfId="44772" xr:uid="{5914F5A7-C74E-423B-A2CA-D5A6181E3DE1}"/>
    <cellStyle name="Normal 5 3 2 2 5 3" xfId="44773" xr:uid="{CA82D3A7-9222-45A6-918E-76C5C596157B}"/>
    <cellStyle name="Normal 5 3 2 2 6" xfId="44774" xr:uid="{7DF594C0-4F17-4426-B624-E427A5D50EDB}"/>
    <cellStyle name="Normal 5 3 2 2 6 2" xfId="44775" xr:uid="{DCD74E48-A66B-4541-8A97-8589449EEEFF}"/>
    <cellStyle name="Normal 5 3 2 2 6 2 2" xfId="44776" xr:uid="{A856D82F-1E9D-411F-B4BF-097D449210BD}"/>
    <cellStyle name="Normal 5 3 2 2 6 3" xfId="44777" xr:uid="{68575D24-0DB9-42F6-9302-504F8260CD86}"/>
    <cellStyle name="Normal 5 3 2 2 7" xfId="44778" xr:uid="{C939E717-2000-47B3-8477-A475050E6836}"/>
    <cellStyle name="Normal 5 3 2 2 7 2" xfId="44779" xr:uid="{B90DD238-09BB-46E6-B60A-EDE24AAFA975}"/>
    <cellStyle name="Normal 5 3 2 2 7 2 2" xfId="44780" xr:uid="{7A82F7A5-E75F-4ED1-B2D0-6CDBE2F392BB}"/>
    <cellStyle name="Normal 5 3 2 2 7 3" xfId="44781" xr:uid="{433774E2-13FA-437C-917C-52D1AFBC2578}"/>
    <cellStyle name="Normal 5 3 2 2 8" xfId="44782" xr:uid="{B6F3F295-0AB7-46DB-9562-B8A932E8F32C}"/>
    <cellStyle name="Normal 5 3 2 2 8 2" xfId="44783" xr:uid="{143924AD-17C5-4F42-9D09-CCA5E5BB89ED}"/>
    <cellStyle name="Normal 5 3 2 2 9" xfId="44784" xr:uid="{51FCDCB7-2672-4164-8C90-ACE2A9BDACA0}"/>
    <cellStyle name="Normal 5 3 2 3" xfId="44785" xr:uid="{07DD4019-0B02-4414-80EA-E6A06658B42B}"/>
    <cellStyle name="Normal 5 3 2 3 2" xfId="44786" xr:uid="{F45A283E-AF9F-40CA-8766-D8A2706DFF5D}"/>
    <cellStyle name="Normal 5 3 2 3 2 2" xfId="44787" xr:uid="{328E6F2C-9F3C-48FA-9FEB-793966C3F673}"/>
    <cellStyle name="Normal 5 3 2 3 3" xfId="44788" xr:uid="{25EE29A6-CB7F-4F86-A92E-9B7F18AA97C7}"/>
    <cellStyle name="Normal 5 3 2 3 4" xfId="44789" xr:uid="{22EE8699-D88D-4282-AC57-29473F2C574E}"/>
    <cellStyle name="Normal 5 3 2 4" xfId="44790" xr:uid="{142AF2B0-6BBE-4AA2-850B-73CE5FBEF544}"/>
    <cellStyle name="Normal 5 3 2 4 2" xfId="44791" xr:uid="{31B753F0-6FC8-483F-8A2B-06BB91207975}"/>
    <cellStyle name="Normal 5 3 2 4 2 2" xfId="44792" xr:uid="{F3A4BAE0-F4B3-4DDE-8FFE-8900875CAD43}"/>
    <cellStyle name="Normal 5 3 2 4 3" xfId="44793" xr:uid="{84046013-C5D0-4F6E-ABD6-BF56636DCC8D}"/>
    <cellStyle name="Normal 5 3 2 5" xfId="44794" xr:uid="{368DEBF4-8E90-4B85-96E0-AF08CB08AC34}"/>
    <cellStyle name="Normal 5 3 2 5 2" xfId="44795" xr:uid="{9FBB9C16-0144-4D98-B78B-8C6505034B09}"/>
    <cellStyle name="Normal 5 3 2 5 2 2" xfId="44796" xr:uid="{D2DDEBA8-4C51-4841-974E-7BBE3FE9A2C6}"/>
    <cellStyle name="Normal 5 3 2 5 3" xfId="44797" xr:uid="{B300D1A8-DF48-4CAF-8067-7A44044946A1}"/>
    <cellStyle name="Normal 5 3 2 6" xfId="44798" xr:uid="{6B53099C-F963-4C12-A0D2-A6DF98515CB2}"/>
    <cellStyle name="Normal 5 3 2 6 2" xfId="44799" xr:uid="{2F5CB7EA-F9ED-43B9-8B5E-8FCDF0C8A006}"/>
    <cellStyle name="Normal 5 3 2 6 2 2" xfId="44800" xr:uid="{225E396D-F933-43B0-B5D1-98AD26D7F286}"/>
    <cellStyle name="Normal 5 3 2 6 3" xfId="44801" xr:uid="{7523DD79-1847-4C30-93A9-CFF7416A018B}"/>
    <cellStyle name="Normal 5 3 2 7" xfId="44802" xr:uid="{96288A3C-8620-46BD-928A-182CAC379644}"/>
    <cellStyle name="Normal 5 3 2 7 2" xfId="44803" xr:uid="{725B5F02-E9C4-4F4B-AD31-814C9D85627D}"/>
    <cellStyle name="Normal 5 3 2 7 2 2" xfId="44804" xr:uid="{AAF69F1F-937C-4613-B84C-B633493C2A03}"/>
    <cellStyle name="Normal 5 3 2 7 3" xfId="44805" xr:uid="{9AF05ABD-91ED-4E11-8CBF-57A518155C20}"/>
    <cellStyle name="Normal 5 3 2 8" xfId="44806" xr:uid="{E68E9CB2-09C0-470C-80BB-6CD13E2A7BD7}"/>
    <cellStyle name="Normal 5 3 2 8 2" xfId="44807" xr:uid="{BE4AA8BE-79CA-4116-BC75-A8E607508AA6}"/>
    <cellStyle name="Normal 5 3 2 8 2 2" xfId="44808" xr:uid="{456C8B39-E9E0-40B3-863A-620CD8CCD529}"/>
    <cellStyle name="Normal 5 3 2 8 3" xfId="44809" xr:uid="{EC72FF38-C470-4D38-AA3F-500DC4B8E8BE}"/>
    <cellStyle name="Normal 5 3 2 9" xfId="44810" xr:uid="{1AEC7A1C-862D-4D3E-8685-C83A244FA7FF}"/>
    <cellStyle name="Normal 5 3 2 9 2" xfId="44811" xr:uid="{B2564EED-DE4B-4BCD-A090-A760E5B5B09E}"/>
    <cellStyle name="Normal 5 3 3" xfId="44812" xr:uid="{82AD1D8A-E42D-4BC7-95F9-5DE8E7F4BD62}"/>
    <cellStyle name="Normal 5 3 3 10" xfId="44813" xr:uid="{12028355-D107-41B1-AD8F-81321FB4530D}"/>
    <cellStyle name="Normal 5 3 3 2" xfId="44814" xr:uid="{FEEA3831-D4EE-4BD7-85AC-6B8B5443CDA9}"/>
    <cellStyle name="Normal 5 3 3 2 2" xfId="44815" xr:uid="{203E1FAB-3D79-4C82-A34A-2E7BCD14AFF5}"/>
    <cellStyle name="Normal 5 3 3 2 2 2" xfId="44816" xr:uid="{9527B9B8-3C14-4E09-AFF6-46CB4CD8DC5E}"/>
    <cellStyle name="Normal 5 3 3 2 3" xfId="44817" xr:uid="{5DF8C772-169C-4062-9946-3490D5C9E5CA}"/>
    <cellStyle name="Normal 5 3 3 2 4" xfId="44818" xr:uid="{B64CEB3D-53F0-4E6B-8B8A-FCE0A136DA7F}"/>
    <cellStyle name="Normal 5 3 3 3" xfId="44819" xr:uid="{DE016756-E7CB-4971-8C03-2F6660A9BE34}"/>
    <cellStyle name="Normal 5 3 3 3 2" xfId="44820" xr:uid="{6772E8DF-6246-40F0-BDA1-7336F650A9C5}"/>
    <cellStyle name="Normal 5 3 3 3 2 2" xfId="44821" xr:uid="{8E2CFF59-C218-407D-8F49-60E5AFB2F259}"/>
    <cellStyle name="Normal 5 3 3 3 3" xfId="44822" xr:uid="{FAEDF920-61FC-4833-B36F-DAA23962EDDC}"/>
    <cellStyle name="Normal 5 3 3 4" xfId="44823" xr:uid="{E43AFBC2-78AA-4BED-AC6B-E1DA7752AD23}"/>
    <cellStyle name="Normal 5 3 3 4 2" xfId="44824" xr:uid="{16EED29C-9437-477B-ABFC-C2F57E086C9F}"/>
    <cellStyle name="Normal 5 3 3 4 2 2" xfId="44825" xr:uid="{A5A536A6-58DC-4845-97A8-D6A108FC533A}"/>
    <cellStyle name="Normal 5 3 3 4 3" xfId="44826" xr:uid="{F06E67FC-4BD4-431C-8FA4-6F272049F040}"/>
    <cellStyle name="Normal 5 3 3 5" xfId="44827" xr:uid="{BD9324F4-0A84-4450-8A89-7D7DE01AFBFD}"/>
    <cellStyle name="Normal 5 3 3 5 2" xfId="44828" xr:uid="{DA814CAD-7A79-4A8D-A0EB-D3A7148324AF}"/>
    <cellStyle name="Normal 5 3 3 5 2 2" xfId="44829" xr:uid="{7452A81F-5B96-4EEF-89F5-D7192C2C219A}"/>
    <cellStyle name="Normal 5 3 3 5 3" xfId="44830" xr:uid="{37595CD7-36F6-464F-BDDE-58C7C9838E33}"/>
    <cellStyle name="Normal 5 3 3 6" xfId="44831" xr:uid="{63EF35EB-C6A4-4CC6-A62C-5BB1F4E0A305}"/>
    <cellStyle name="Normal 5 3 3 6 2" xfId="44832" xr:uid="{52AAA1C7-5F1F-4800-B010-96116B40F19C}"/>
    <cellStyle name="Normal 5 3 3 6 2 2" xfId="44833" xr:uid="{5EBEF3C2-C3DB-4A1E-91FA-00219B49788A}"/>
    <cellStyle name="Normal 5 3 3 6 3" xfId="44834" xr:uid="{EACC5B78-DE98-4701-8C54-5BBEE87D7DB4}"/>
    <cellStyle name="Normal 5 3 3 7" xfId="44835" xr:uid="{E369B02F-A8E0-46AD-9EF0-2461AB02FC26}"/>
    <cellStyle name="Normal 5 3 3 7 2" xfId="44836" xr:uid="{5E32AEE9-0CF1-4E83-8807-606D7C53167A}"/>
    <cellStyle name="Normal 5 3 3 7 2 2" xfId="44837" xr:uid="{A7585810-C37F-4EBE-A05E-11557AD84F34}"/>
    <cellStyle name="Normal 5 3 3 7 3" xfId="44838" xr:uid="{CF0A2CC0-A226-4546-A434-05D245F90B91}"/>
    <cellStyle name="Normal 5 3 3 8" xfId="44839" xr:uid="{08A1E6C9-4870-4108-8915-A80C96982854}"/>
    <cellStyle name="Normal 5 3 3 8 2" xfId="44840" xr:uid="{C1C10CF0-83CC-4AF6-9B98-1D43CBE72F74}"/>
    <cellStyle name="Normal 5 3 3 9" xfId="44841" xr:uid="{D05F999E-7254-4826-B90C-4F5D60801C0D}"/>
    <cellStyle name="Normal 5 3 4" xfId="44842" xr:uid="{14A20E6D-DDE0-4597-B1D5-F35084290F4D}"/>
    <cellStyle name="Normal 5 3 4 2" xfId="44843" xr:uid="{0C9D8010-9863-4D63-AB83-B2BD48C1718E}"/>
    <cellStyle name="Normal 5 3 4 2 2" xfId="44844" xr:uid="{2B35108E-F38E-49F7-A271-33C1F58FD7AC}"/>
    <cellStyle name="Normal 5 3 4 3" xfId="44845" xr:uid="{257D79B0-6818-4F74-AEDE-F3E03230A65D}"/>
    <cellStyle name="Normal 5 3 4 4" xfId="44846" xr:uid="{6D56F15F-7AF5-42A2-80C4-9C7CD73DBC5F}"/>
    <cellStyle name="Normal 5 3 5" xfId="44847" xr:uid="{623B40F8-5752-4BFA-93BC-D0D2B7673DE7}"/>
    <cellStyle name="Normal 5 3 5 2" xfId="44848" xr:uid="{4A8EA3D8-F5A1-4B23-B477-F137A7FAFDC1}"/>
    <cellStyle name="Normal 5 3 5 2 2" xfId="44849" xr:uid="{8291AC2E-3547-4D6A-AFBF-B3609D0CA75E}"/>
    <cellStyle name="Normal 5 3 5 3" xfId="44850" xr:uid="{D31244FF-6CA1-4C74-AB0B-3AB041CF14D3}"/>
    <cellStyle name="Normal 5 3 6" xfId="44851" xr:uid="{ED7E179F-F23F-4DBB-94B4-87FA8BFC013C}"/>
    <cellStyle name="Normal 5 3 6 2" xfId="44852" xr:uid="{5AC1802E-754C-43FB-AAD2-059FE70DD3E1}"/>
    <cellStyle name="Normal 5 3 6 2 2" xfId="44853" xr:uid="{A7CDA302-C877-4913-BCFF-2A8823B3062F}"/>
    <cellStyle name="Normal 5 3 6 3" xfId="44854" xr:uid="{7D4D4056-A4D7-41F5-B807-324AE9470AD6}"/>
    <cellStyle name="Normal 5 3 7" xfId="44855" xr:uid="{670B2F02-5B54-456B-A3E9-621BE71BBEBF}"/>
    <cellStyle name="Normal 5 3 7 2" xfId="44856" xr:uid="{018F03D6-2AA5-405F-8037-82C55C2F3290}"/>
    <cellStyle name="Normal 5 3 7 2 2" xfId="44857" xr:uid="{658BF6CC-49B9-4712-B444-858AB250BD2F}"/>
    <cellStyle name="Normal 5 3 7 3" xfId="44858" xr:uid="{4283A359-D998-4505-A65A-69A09DD491F2}"/>
    <cellStyle name="Normal 5 3 8" xfId="44859" xr:uid="{E18B2C1D-E50D-4AA8-B5A2-14FEF34E042E}"/>
    <cellStyle name="Normal 5 3 8 2" xfId="44860" xr:uid="{89FAFF33-35F6-4222-B14F-9FE24B5363D4}"/>
    <cellStyle name="Normal 5 3 8 2 2" xfId="44861" xr:uid="{A1BE92C9-9217-4036-A6CE-516266FBE178}"/>
    <cellStyle name="Normal 5 3 8 3" xfId="44862" xr:uid="{3C0A5CF6-1FEE-48CA-8E96-44182C8538FC}"/>
    <cellStyle name="Normal 5 3 9" xfId="44863" xr:uid="{2573A8CF-6FE1-4375-881E-575366021EEF}"/>
    <cellStyle name="Normal 5 3 9 2" xfId="44864" xr:uid="{1EE00AE0-B3D8-4A76-9BE3-4D9483F1AC66}"/>
    <cellStyle name="Normal 5 3 9 2 2" xfId="44865" xr:uid="{473ECFEB-62B7-4064-AD62-128820B7DAA1}"/>
    <cellStyle name="Normal 5 3 9 3" xfId="44866" xr:uid="{E44A0315-DEE0-4EDF-9099-8A488835465C}"/>
    <cellStyle name="Normal 5 4" xfId="44867" xr:uid="{34B90B8A-8B13-4D0E-8C2D-6A6A0A4F32DE}"/>
    <cellStyle name="Normal 5 4 10" xfId="44868" xr:uid="{C34F4F3D-3B3F-4F8E-B956-B305B6496F3F}"/>
    <cellStyle name="Normal 5 4 11" xfId="44869" xr:uid="{3E287730-C88D-4174-B94B-1F2F6FEF3D57}"/>
    <cellStyle name="Normal 5 4 12" xfId="44870" xr:uid="{9EFF1689-8ED4-42B8-9691-464920A9EA7E}"/>
    <cellStyle name="Normal 5 4 13" xfId="44871" xr:uid="{674067B5-7AC0-4CDD-A34D-121399DC1BEB}"/>
    <cellStyle name="Normal 5 4 2" xfId="44872" xr:uid="{B8AE4F07-5997-4B6D-8824-06CAF09DCDEE}"/>
    <cellStyle name="Normal 5 4 2 2" xfId="44873" xr:uid="{BCE7DD82-0A39-4A82-9B5C-70B0B73E4F9F}"/>
    <cellStyle name="Normal 5 4 2 2 2" xfId="44874" xr:uid="{64DE5B20-38C3-4C84-928D-8A5D02C64741}"/>
    <cellStyle name="Normal 5 4 2 3" xfId="44875" xr:uid="{F69C2A6D-7AC1-49F5-8F83-84B0E25A3933}"/>
    <cellStyle name="Normal 5 4 2 4" xfId="44876" xr:uid="{5855B283-F45C-4572-ACB3-595FBFB32B7B}"/>
    <cellStyle name="Normal 5 4 3" xfId="44877" xr:uid="{6EEAD7BC-E561-4590-B506-26D18F15E333}"/>
    <cellStyle name="Normal 5 4 3 2" xfId="44878" xr:uid="{9CBFC6C5-843C-48C2-B42D-9DC40E11ECEF}"/>
    <cellStyle name="Normal 5 4 3 2 2" xfId="44879" xr:uid="{B3CBE89F-CA1B-4982-A211-E97FE77D568D}"/>
    <cellStyle name="Normal 5 4 3 3" xfId="44880" xr:uid="{6D5A8D27-BD58-44D5-A0C1-1DF5E7B5C386}"/>
    <cellStyle name="Normal 5 4 4" xfId="44881" xr:uid="{3144544C-E2B7-4DA3-B432-D0EF6E96D5B0}"/>
    <cellStyle name="Normal 5 4 4 2" xfId="44882" xr:uid="{82D27087-2D67-4AD8-895B-8CC2006458D6}"/>
    <cellStyle name="Normal 5 4 4 2 2" xfId="44883" xr:uid="{538C096B-1369-42DC-9DE8-B4E33DBE6D05}"/>
    <cellStyle name="Normal 5 4 4 3" xfId="44884" xr:uid="{F088AC42-CD29-4653-BE6A-16F21534302D}"/>
    <cellStyle name="Normal 5 4 5" xfId="44885" xr:uid="{DC649BD4-7923-4965-BB3E-F0230A3E1A76}"/>
    <cellStyle name="Normal 5 4 5 2" xfId="44886" xr:uid="{0CF85907-9B1D-4C40-A9CE-55B5422CB98B}"/>
    <cellStyle name="Normal 5 4 5 2 2" xfId="44887" xr:uid="{B967232F-54A6-446F-A509-3359F99B1DAF}"/>
    <cellStyle name="Normal 5 4 5 3" xfId="44888" xr:uid="{4F68DA8D-E80F-4278-95CE-F7C29C164F09}"/>
    <cellStyle name="Normal 5 4 6" xfId="44889" xr:uid="{76CABCB6-BBE6-4799-A3B6-06E312DBC405}"/>
    <cellStyle name="Normal 5 4 6 2" xfId="44890" xr:uid="{7D32624F-CC9E-4180-A2D2-14613AEF03CA}"/>
    <cellStyle name="Normal 5 4 6 2 2" xfId="44891" xr:uid="{6FAAB510-7E9C-4CFD-8846-13B5BF7EED55}"/>
    <cellStyle name="Normal 5 4 6 3" xfId="44892" xr:uid="{F327AA4F-737D-4292-8BC7-9B3411CD7B60}"/>
    <cellStyle name="Normal 5 4 7" xfId="44893" xr:uid="{8ED7BDC5-B1D3-4B6D-BB39-F7D4CD08BAAC}"/>
    <cellStyle name="Normal 5 4 7 2" xfId="44894" xr:uid="{D5EBC103-2041-4B66-B687-9C1B0F708345}"/>
    <cellStyle name="Normal 5 4 7 2 2" xfId="44895" xr:uid="{C07C2EB9-9F1F-470D-9A63-2798D7409FCD}"/>
    <cellStyle name="Normal 5 4 7 3" xfId="44896" xr:uid="{0E188BEA-EC17-44ED-A24C-53EBC82A23F7}"/>
    <cellStyle name="Normal 5 4 8" xfId="44897" xr:uid="{0038F974-E480-4D09-B25F-251F37E11E2C}"/>
    <cellStyle name="Normal 5 4 8 2" xfId="44898" xr:uid="{47CD8352-ECF2-4F91-893A-53F1D315C496}"/>
    <cellStyle name="Normal 5 4 9" xfId="44899" xr:uid="{549402FE-3ED3-4958-9321-06CF9911884F}"/>
    <cellStyle name="Normal 5 5" xfId="44900" xr:uid="{1DD28052-93B8-4700-A7F6-7F50AE9F81DB}"/>
    <cellStyle name="Normal 5 5 10" xfId="44901" xr:uid="{224139CE-B47A-4A36-B541-1F9BA4B4A0D7}"/>
    <cellStyle name="Normal 5 5 11" xfId="44902" xr:uid="{29FA1D4E-0598-499B-B090-B07591244396}"/>
    <cellStyle name="Normal 5 5 12" xfId="44903" xr:uid="{9C75E7B9-6286-43C9-8B78-3D01FEF4E9DF}"/>
    <cellStyle name="Normal 5 5 13" xfId="44904" xr:uid="{01FED544-1F9F-4BDA-9AC9-2460438E222F}"/>
    <cellStyle name="Normal 5 5 13 2" xfId="44905" xr:uid="{CD12B00F-13C7-48EF-90E8-3031325AD3C1}"/>
    <cellStyle name="Normal 5 5 13 2 2" xfId="44906" xr:uid="{46A22E0A-CE48-46D6-8324-5B0DB6ED1DFB}"/>
    <cellStyle name="Normal 5 5 13 2 2 2" xfId="44907" xr:uid="{6749FB8F-0591-4832-824F-93D89B644BAC}"/>
    <cellStyle name="Normal 5 5 13 2 3" xfId="44908" xr:uid="{61260AEA-78F2-484A-A14D-77EFF2C039EC}"/>
    <cellStyle name="Normal 5 5 13 2 4" xfId="44909" xr:uid="{839EC7C6-B8F2-443D-8772-165ACE6590FA}"/>
    <cellStyle name="Normal 5 5 13 3" xfId="44910" xr:uid="{0ED19E1D-775D-4D4B-864F-5F93BFFAC2C0}"/>
    <cellStyle name="Normal 5 5 13 3 2" xfId="44911" xr:uid="{8E4C1663-DC5A-4B8F-A0C3-7E0DB39B72C3}"/>
    <cellStyle name="Normal 5 5 13 3 2 2" xfId="44912" xr:uid="{E96700D8-1272-4635-8D4B-660085EEDE2B}"/>
    <cellStyle name="Normal 5 5 13 3 3" xfId="44913" xr:uid="{22675A0A-710C-4075-AE2B-C9DCB645D11F}"/>
    <cellStyle name="Normal 5 5 13 4" xfId="44914" xr:uid="{B8B21D86-ADDE-465B-A41E-6847F300F4C6}"/>
    <cellStyle name="Normal 5 5 13 4 2" xfId="44915" xr:uid="{B703F4A3-87A5-46CF-B643-78A3EDDFB071}"/>
    <cellStyle name="Normal 5 5 13 4 2 2" xfId="44916" xr:uid="{96B51633-5D58-4C33-BC1D-9C588908542F}"/>
    <cellStyle name="Normal 5 5 13 4 3" xfId="44917" xr:uid="{E1584ED5-8357-44F5-8E5F-ABBABEAB0238}"/>
    <cellStyle name="Normal 5 5 13 5" xfId="44918" xr:uid="{3BDF3EFE-E8DB-4669-A4D3-F07967716536}"/>
    <cellStyle name="Normal 5 5 13 5 2" xfId="44919" xr:uid="{E130EC4B-2A91-43F8-A8AF-CCA521919372}"/>
    <cellStyle name="Normal 5 5 13 6" xfId="44920" xr:uid="{C557CAF2-54DC-49C2-B2CE-05829D2DF1DB}"/>
    <cellStyle name="Normal 5 5 13 7" xfId="44921" xr:uid="{7AD1C7E0-B902-4554-AF1B-FE9C3172724C}"/>
    <cellStyle name="Normal 5 5 2" xfId="44922" xr:uid="{FD3D68E7-7313-4B2A-A34D-3C7702DA3885}"/>
    <cellStyle name="Normal 5 5 3" xfId="44923" xr:uid="{0BFDCA14-5EAB-45FE-8041-75D7E6A4D034}"/>
    <cellStyle name="Normal 5 5 4" xfId="44924" xr:uid="{AD6381EF-38C0-48DF-B7F2-EBEF69F98902}"/>
    <cellStyle name="Normal 5 5 5" xfId="44925" xr:uid="{2D8196EC-973D-43E6-94EE-FCD4E6675A9A}"/>
    <cellStyle name="Normal 5 5 6" xfId="44926" xr:uid="{F217051B-50F2-4DF9-917B-C5957020F040}"/>
    <cellStyle name="Normal 5 5 7" xfId="44927" xr:uid="{DAE1D94C-242C-4DE5-9B60-525573D706F9}"/>
    <cellStyle name="Normal 5 5 8" xfId="44928" xr:uid="{EB7A9627-B56A-4985-A16F-383255D73C78}"/>
    <cellStyle name="Normal 5 5 9" xfId="44929" xr:uid="{80D53367-5D69-49E7-AA38-7FD1D9FCE67C}"/>
    <cellStyle name="Normal 5 6" xfId="44930" xr:uid="{8EA22094-8BED-438B-AAB7-F10769A7B1FD}"/>
    <cellStyle name="Normal 5 6 10" xfId="44931" xr:uid="{841DAD44-2999-4842-99AD-5A1EB47294E6}"/>
    <cellStyle name="Normal 5 6 2" xfId="44932" xr:uid="{44A8DD34-541F-41F3-B5EA-027E4B10A871}"/>
    <cellStyle name="Normal 5 6 2 2" xfId="44933" xr:uid="{79304F23-7DCD-4100-A753-ED8EA08A1026}"/>
    <cellStyle name="Normal 5 6 2 2 2" xfId="44934" xr:uid="{45AEF10D-2F78-4C2A-A74B-FD4A0DA7F6A2}"/>
    <cellStyle name="Normal 5 6 2 3" xfId="44935" xr:uid="{F1FF3591-9115-4092-9A72-1EB7F6A8B96F}"/>
    <cellStyle name="Normal 5 6 2 4" xfId="44936" xr:uid="{5232D1B0-BB29-493B-9A73-08D953D1220A}"/>
    <cellStyle name="Normal 5 6 3" xfId="44937" xr:uid="{12EE75B6-FCA4-4D83-AADF-CA8AC5559DF1}"/>
    <cellStyle name="Normal 5 6 3 2" xfId="44938" xr:uid="{8D62A886-DEA9-45CC-996C-7A9C588D28D1}"/>
    <cellStyle name="Normal 5 6 3 2 2" xfId="44939" xr:uid="{B9B12D76-95D7-493A-B8A2-E1487BCE7F6D}"/>
    <cellStyle name="Normal 5 6 3 3" xfId="44940" xr:uid="{41F2AAF5-2C9E-4F44-B9D3-42CE63205C22}"/>
    <cellStyle name="Normal 5 6 4" xfId="44941" xr:uid="{6419313E-7333-485A-B6E4-19BC2B922ECF}"/>
    <cellStyle name="Normal 5 6 4 2" xfId="44942" xr:uid="{D0A0EE51-7590-48C4-BDBC-810959361A27}"/>
    <cellStyle name="Normal 5 6 4 2 2" xfId="44943" xr:uid="{E7B9526E-237A-4506-80F6-70C6923C3F49}"/>
    <cellStyle name="Normal 5 6 4 3" xfId="44944" xr:uid="{193AA8E5-47D4-4227-9C15-288982A57AB1}"/>
    <cellStyle name="Normal 5 6 5" xfId="44945" xr:uid="{A3A27DA4-BDF3-42AB-A6F0-2BE4697DD029}"/>
    <cellStyle name="Normal 5 6 5 2" xfId="44946" xr:uid="{A3334992-DD2A-46E8-B777-794A937F87AC}"/>
    <cellStyle name="Normal 5 6 6" xfId="44947" xr:uid="{D5CE6DC6-55BF-43D0-AB78-DF8E50006D29}"/>
    <cellStyle name="Normal 5 6 7" xfId="44948" xr:uid="{49AFCA27-FF6C-43A1-8B40-FE5E69FBF378}"/>
    <cellStyle name="Normal 5 6 8" xfId="44949" xr:uid="{F6EFAC06-2A13-4522-8499-C6F770B092AC}"/>
    <cellStyle name="Normal 5 6 9" xfId="44950" xr:uid="{53D5E470-9E1A-4D4C-9188-033EF807458B}"/>
    <cellStyle name="Normal 5 7" xfId="44951" xr:uid="{042F1915-338E-48F0-BD63-DE3256328966}"/>
    <cellStyle name="Normal 5 7 2" xfId="44952" xr:uid="{0B2298F1-9BCD-4365-94B1-A7FD0A7B7F23}"/>
    <cellStyle name="Normal 5 7 2 2" xfId="44953" xr:uid="{2450B59F-3BF0-4CC1-8ABF-D4E6C7FEEBFF}"/>
    <cellStyle name="Normal 5 7 2 2 2" xfId="44954" xr:uid="{13F3C0DE-C414-48AC-991A-D0C1667BE793}"/>
    <cellStyle name="Normal 5 7 2 3" xfId="44955" xr:uid="{BD6A18A5-B327-41EB-85AB-CF19FF9CA18A}"/>
    <cellStyle name="Normal 5 7 2 4" xfId="44956" xr:uid="{ECC36877-057A-43F7-A32A-0B4953C0F372}"/>
    <cellStyle name="Normal 5 7 3" xfId="44957" xr:uid="{E7E64DFD-3BE2-4090-B7B0-5D14861BF5F8}"/>
    <cellStyle name="Normal 5 7 3 2" xfId="44958" xr:uid="{61FFF416-DBFD-4560-90D8-63D667AD1093}"/>
    <cellStyle name="Normal 5 7 3 2 2" xfId="44959" xr:uid="{DF2A64A3-3E04-4EB9-A918-08E71FC228B8}"/>
    <cellStyle name="Normal 5 7 3 3" xfId="44960" xr:uid="{4831B2FB-4CD0-4956-96DB-DB5A37FF340F}"/>
    <cellStyle name="Normal 5 7 4" xfId="44961" xr:uid="{1AF0A3C2-BBB9-4FB7-A754-1F621C3D7F58}"/>
    <cellStyle name="Normal 5 7 4 2" xfId="44962" xr:uid="{7E22B770-2CB0-4231-85E5-0959FCB6F51B}"/>
    <cellStyle name="Normal 5 7 4 2 2" xfId="44963" xr:uid="{3630043D-9889-486E-8219-D63C52ED2243}"/>
    <cellStyle name="Normal 5 7 4 3" xfId="44964" xr:uid="{93B31893-82EA-4ED7-A7A1-1D5B715F18A2}"/>
    <cellStyle name="Normal 5 7 5" xfId="44965" xr:uid="{1E5F6358-B9E1-44A8-A959-62B8D3957BB6}"/>
    <cellStyle name="Normal 5 7 5 2" xfId="44966" xr:uid="{B38E3E4F-373A-4F85-8214-86B5EBABB803}"/>
    <cellStyle name="Normal 5 7 6" xfId="44967" xr:uid="{DF84DDB8-EE7E-4708-AB20-FB5EC4F36B0F}"/>
    <cellStyle name="Normal 5 7 7" xfId="44968" xr:uid="{9E5C73EC-CD84-4CDD-A45A-2A4A5FEA246B}"/>
    <cellStyle name="Normal 5 8" xfId="44969" xr:uid="{B53F0EF4-57EF-4DC5-8D46-320D5D12AFD2}"/>
    <cellStyle name="Normal 5 8 2" xfId="44970" xr:uid="{89D4C4C6-773F-4835-975D-2F99D1695551}"/>
    <cellStyle name="Normal 5 8 2 2" xfId="44971" xr:uid="{E0EEC5F7-C2EE-4365-80A5-A412ABEAB05F}"/>
    <cellStyle name="Normal 5 8 2 2 2" xfId="44972" xr:uid="{4D262D9A-739C-42D4-947B-9924C3D4E07E}"/>
    <cellStyle name="Normal 5 8 2 3" xfId="44973" xr:uid="{F1856EBF-1F7A-47EE-A13A-B971F9B35CC2}"/>
    <cellStyle name="Normal 5 8 2 4" xfId="44974" xr:uid="{81F1D03D-DE34-4DAB-AC89-EB5720D4FFC3}"/>
    <cellStyle name="Normal 5 8 3" xfId="44975" xr:uid="{9A562076-3AED-45D1-93D0-F1B358165F1A}"/>
    <cellStyle name="Normal 5 8 3 2" xfId="44976" xr:uid="{E6E20466-783B-4D5F-9B9D-1BA563683A55}"/>
    <cellStyle name="Normal 5 8 3 2 2" xfId="44977" xr:uid="{33522696-49A7-423A-80FB-11502BC3C1FF}"/>
    <cellStyle name="Normal 5 8 3 3" xfId="44978" xr:uid="{4F05590B-A09B-463E-B118-975C081D5E4E}"/>
    <cellStyle name="Normal 5 8 4" xfId="44979" xr:uid="{A60F1C02-EBFD-4E37-8C72-F8D0424B6C5B}"/>
    <cellStyle name="Normal 5 8 4 2" xfId="44980" xr:uid="{5E54AACA-EBE0-4560-8DA2-F6CD77BB96FF}"/>
    <cellStyle name="Normal 5 8 4 2 2" xfId="44981" xr:uid="{6C1FF140-2E44-4C42-90D5-8772146190D4}"/>
    <cellStyle name="Normal 5 8 4 3" xfId="44982" xr:uid="{3022D55D-9E40-4898-96B6-B57EEE369FB5}"/>
    <cellStyle name="Normal 5 8 5" xfId="44983" xr:uid="{2ED5945A-23F2-4A02-81EB-AA7828C40C49}"/>
    <cellStyle name="Normal 5 8 5 2" xfId="44984" xr:uid="{27795014-443E-46AB-A9CB-409320D88964}"/>
    <cellStyle name="Normal 5 8 6" xfId="44985" xr:uid="{24647CE3-509A-4277-921D-092128ECEDEF}"/>
    <cellStyle name="Normal 5 8 7" xfId="44986" xr:uid="{5C4E9D8C-4F09-454E-AE02-29E635FC2CF4}"/>
    <cellStyle name="Normal 5 9" xfId="44987" xr:uid="{7DE75AE2-C724-41BD-9606-09C652E87386}"/>
    <cellStyle name="Normal 5 9 2" xfId="44988" xr:uid="{4FF32A55-44A3-4BC6-AE77-DA830F66B4A7}"/>
    <cellStyle name="Normal 5 9 2 2" xfId="44989" xr:uid="{F86AA2B6-EB6E-44D9-AD4C-7F9AEE548553}"/>
    <cellStyle name="Normal 5 9 2 2 2" xfId="44990" xr:uid="{13719AB3-CFCD-45C7-A81D-2C4054865BC5}"/>
    <cellStyle name="Normal 5 9 2 3" xfId="44991" xr:uid="{7B8FEA1A-454C-4A39-A71E-6219F8538412}"/>
    <cellStyle name="Normal 5 9 2 4" xfId="44992" xr:uid="{580B5CB4-3D81-4BD9-9D3E-8F974F49B45F}"/>
    <cellStyle name="Normal 5 9 3" xfId="44993" xr:uid="{F2276BC3-CC77-414F-9CB6-0C0E09C15417}"/>
    <cellStyle name="Normal 5 9 3 2" xfId="44994" xr:uid="{8E9CEA5C-F814-497A-B332-39C4FBE38E64}"/>
    <cellStyle name="Normal 5 9 3 2 2" xfId="44995" xr:uid="{D01F3F3A-BC0D-4585-8923-DD299B22B6B5}"/>
    <cellStyle name="Normal 5 9 3 3" xfId="44996" xr:uid="{F21DB14E-B0E5-47D5-9040-755782EF80F5}"/>
    <cellStyle name="Normal 5 9 4" xfId="44997" xr:uid="{04C064FE-7FE3-4E33-A410-C22FA6755C31}"/>
    <cellStyle name="Normal 5 9 4 2" xfId="44998" xr:uid="{DE4C631B-4DD9-471D-AF28-9156FF1199BA}"/>
    <cellStyle name="Normal 5 9 4 2 2" xfId="44999" xr:uid="{514AA2EC-C08F-490C-ABBA-DAB732F072D8}"/>
    <cellStyle name="Normal 5 9 4 3" xfId="45000" xr:uid="{50AED3F4-3E60-4AAF-BC37-1839A83D1B80}"/>
    <cellStyle name="Normal 5 9 5" xfId="45001" xr:uid="{A558936A-BBD6-4596-9B42-1B61C4F55B4C}"/>
    <cellStyle name="Normal 5 9 5 2" xfId="45002" xr:uid="{E6F0396C-F899-4A0B-9E2E-096E7226FA7B}"/>
    <cellStyle name="Normal 5 9 6" xfId="45003" xr:uid="{310DDB23-A46E-4C57-9DF0-1B0D8824CE01}"/>
    <cellStyle name="Normal 5 9 7" xfId="45004" xr:uid="{C6DD6460-EA0C-4FA1-8B39-0092F99F3A96}"/>
    <cellStyle name="Normal 50" xfId="45005" xr:uid="{499D2064-D83C-4E6A-B4B3-F8288D17D79A}"/>
    <cellStyle name="Normal 51" xfId="45006" xr:uid="{E3F96A5B-91D7-4A7D-AEC9-2A8FB2D3CE8E}"/>
    <cellStyle name="Normal 52" xfId="45007" xr:uid="{8C439100-5366-430A-824C-AD34ECA0DE6C}"/>
    <cellStyle name="Normal 53" xfId="45008" xr:uid="{F6A34F1E-8E1A-419F-A6FB-A059C1775A3E}"/>
    <cellStyle name="Normal 54" xfId="45009" xr:uid="{CC92FC72-1BC4-4130-A73A-2A22CAA6956E}"/>
    <cellStyle name="Normal 55" xfId="45010" xr:uid="{E411E5C1-037C-48E1-AA0F-8323FC7AEA24}"/>
    <cellStyle name="Normal 56" xfId="45011" xr:uid="{07FD5C75-0A85-486C-9626-A23937AB75EC}"/>
    <cellStyle name="Normal 57" xfId="45012" xr:uid="{DF9261FE-D2EB-4D43-9266-D252C7D262FB}"/>
    <cellStyle name="Normal 58" xfId="45013" xr:uid="{22DDDFE7-4CE3-4035-90F8-0E876DFD2601}"/>
    <cellStyle name="Normal 59" xfId="45014" xr:uid="{79D83243-9BBE-4F91-8FF6-37E049F2805F}"/>
    <cellStyle name="Normal 6" xfId="45015" xr:uid="{64567FF5-6530-44E7-A353-51DCCC46E70B}"/>
    <cellStyle name="Normal 6 2" xfId="45016" xr:uid="{D20377A3-8D62-4BC5-9079-E9F44264F4C6}"/>
    <cellStyle name="Normal 6 2 2" xfId="45017" xr:uid="{BB951B78-297E-4C69-9724-2E0E3C3DD3E7}"/>
    <cellStyle name="Normal 6 3" xfId="45018" xr:uid="{B88CB14B-D06A-478D-B173-3D49687D318A}"/>
    <cellStyle name="Normal 6 3 2" xfId="45019" xr:uid="{4A9DBB3B-7AF9-487E-BA3E-ACC7E1D7A307}"/>
    <cellStyle name="Normal 60" xfId="45020" xr:uid="{5E20452D-BCB2-43FC-8FF0-7A4285477C4F}"/>
    <cellStyle name="Normal 61" xfId="45021" xr:uid="{A7CFB099-9FC5-48B5-BFEE-A07216D284E2}"/>
    <cellStyle name="Normal 62" xfId="45022" xr:uid="{03451B5E-0BA6-4151-8232-9767ACAF49A1}"/>
    <cellStyle name="Normal 63" xfId="45023" xr:uid="{4422408D-BCC7-4FF7-8732-3796B4C7E7F6}"/>
    <cellStyle name="Normal 64" xfId="45024" xr:uid="{6FBE1005-928D-4086-9D8C-EA6C9F74DF30}"/>
    <cellStyle name="Normal 65" xfId="45025" xr:uid="{7D33C1A3-4AE9-4976-8CB8-7D1DE5A36FAD}"/>
    <cellStyle name="Normal 66" xfId="45026" xr:uid="{B7F1160F-5810-4F15-80DE-F183FFDEB160}"/>
    <cellStyle name="Normal 67" xfId="45027" xr:uid="{E84B8912-97FC-4A40-B418-7F6C8CA610D7}"/>
    <cellStyle name="Normal 68" xfId="45028" xr:uid="{A2D32C7D-7D66-414F-A08C-0CD45B46CC39}"/>
    <cellStyle name="Normal 69" xfId="45029" xr:uid="{4EF1FF67-8CBD-4C82-9874-15F420AC5204}"/>
    <cellStyle name="Normal 7" xfId="45030" xr:uid="{5F4A4CDE-4658-409B-ACBE-471F0940C164}"/>
    <cellStyle name="Normal 7 10" xfId="45031" xr:uid="{4B79FCA1-7D7C-4ADB-99EE-6A26241EB4A4}"/>
    <cellStyle name="Normal 7 11" xfId="45032" xr:uid="{351564A0-BE4D-48C0-84EA-9BF86B91F811}"/>
    <cellStyle name="Normal 7 12" xfId="45033" xr:uid="{255DBD92-DE4D-4F92-A8BA-8D0CF7DF3786}"/>
    <cellStyle name="Normal 7 13" xfId="45034" xr:uid="{ED2D6BCA-99D8-4C83-8B87-406C74906FAC}"/>
    <cellStyle name="Normal 7 14" xfId="45035" xr:uid="{7549E19D-998E-42B1-8E63-341479FF9874}"/>
    <cellStyle name="Normal 7 15" xfId="45036" xr:uid="{0FCCADF5-F584-49C2-841B-FE67C0C941F3}"/>
    <cellStyle name="Normal 7 16" xfId="45037" xr:uid="{28291D94-3F36-4821-87EE-5D62D2E1583F}"/>
    <cellStyle name="Normal 7 17" xfId="45038" xr:uid="{4722AD53-8C8E-4F4C-A954-ADB4338D04DB}"/>
    <cellStyle name="Normal 7 18" xfId="45039" xr:uid="{B981A91A-6890-46C8-8812-AB8728121F22}"/>
    <cellStyle name="Normal 7 18 2" xfId="45040" xr:uid="{4B53EE23-825F-4B29-9BC6-D0D22768E992}"/>
    <cellStyle name="Normal 7 19" xfId="45041" xr:uid="{8AF2B35D-8318-4853-B33C-68BF1594C4AC}"/>
    <cellStyle name="Normal 7 19 2" xfId="45042" xr:uid="{6BCC4CC0-2285-43FE-BD15-2405056F4C2E}"/>
    <cellStyle name="Normal 7 2" xfId="45043" xr:uid="{449BED93-21B7-4469-BB0C-4AE813EDA1C0}"/>
    <cellStyle name="Normal 7 2 10" xfId="45044" xr:uid="{65EB4B9B-029B-4B0A-A23B-81BF33534E06}"/>
    <cellStyle name="Normal 7 2 11" xfId="45045" xr:uid="{0E59FBC1-3BE0-4CF4-B573-4FF1F3A11B03}"/>
    <cellStyle name="Normal 7 2 12" xfId="45046" xr:uid="{8E641E68-67DC-4D43-8648-33F80C6E576F}"/>
    <cellStyle name="Normal 7 2 13" xfId="45047" xr:uid="{D9F2F527-941C-4A20-A845-7A240C5A140D}"/>
    <cellStyle name="Normal 7 2 14" xfId="45048" xr:uid="{30D7F324-3812-41FB-A5D7-562678D06361}"/>
    <cellStyle name="Normal 7 2 15" xfId="45049" xr:uid="{D2B6C4C2-77AD-4108-ADD2-179B79B97A89}"/>
    <cellStyle name="Normal 7 2 16" xfId="45050" xr:uid="{33A168D7-B2CF-4C1A-8907-968BCFC4E756}"/>
    <cellStyle name="Normal 7 2 17" xfId="45051" xr:uid="{740A29AD-67F1-4CD5-8583-594AA12BF465}"/>
    <cellStyle name="Normal 7 2 17 2" xfId="45052" xr:uid="{1166301C-4803-475F-A397-BC00E5CC51F5}"/>
    <cellStyle name="Normal 7 2 18" xfId="45053" xr:uid="{2D54AE14-91F8-406F-8642-E3A06FBF47F0}"/>
    <cellStyle name="Normal 7 2 18 2" xfId="45054" xr:uid="{D1E5AD50-B63D-4845-BF93-22A412FE2F65}"/>
    <cellStyle name="Normal 7 2 19" xfId="45055" xr:uid="{809EC2CD-7C66-4D78-82C6-0D5D695CDEA3}"/>
    <cellStyle name="Normal 7 2 2" xfId="45056" xr:uid="{1AF196DE-D290-41D6-8EDE-809287FFA6C5}"/>
    <cellStyle name="Normal 7 2 2 2" xfId="45057" xr:uid="{6A05BBC7-16BA-439A-9DFD-6CC474701581}"/>
    <cellStyle name="Normal 7 2 2 3" xfId="45058" xr:uid="{37647536-D45B-4F7C-814B-A47833DB1742}"/>
    <cellStyle name="Normal 7 2 2 3 2" xfId="45059" xr:uid="{82928ADC-C3BE-4BA1-BCE8-480532E768D4}"/>
    <cellStyle name="Normal 7 2 2 4" xfId="45060" xr:uid="{B93E92FB-8F5B-42F2-92A0-D44BE2D265AC}"/>
    <cellStyle name="Normal 7 2 2 4 2" xfId="45061" xr:uid="{DF41C397-C2AA-49A7-9204-251DE7CFBEC1}"/>
    <cellStyle name="Normal 7 2 2 5" xfId="45062" xr:uid="{6D1CABF3-6844-4181-95A5-B99083CAB479}"/>
    <cellStyle name="Normal 7 2 20" xfId="45063" xr:uid="{621F33A5-64E1-4E41-ACBF-DD3B4828288D}"/>
    <cellStyle name="Normal 7 2 21" xfId="45064" xr:uid="{96839124-B44B-44DD-994F-38D3E2999B79}"/>
    <cellStyle name="Normal 7 2 22" xfId="45065" xr:uid="{0B8DF3C1-B619-4CD3-ABA5-3DB38A6837A7}"/>
    <cellStyle name="Normal 7 2 23" xfId="45066" xr:uid="{E1DC726E-8C30-4A32-B9DD-A204A8051211}"/>
    <cellStyle name="Normal 7 2 3" xfId="45067" xr:uid="{51E2D8E8-D9BC-4C9B-A131-F7ECA9091400}"/>
    <cellStyle name="Normal 7 2 3 2" xfId="45068" xr:uid="{51357CC6-C78F-4716-B54C-450D606F94AE}"/>
    <cellStyle name="Normal 7 2 3 2 2" xfId="45069" xr:uid="{8FAB84D7-34C0-47E0-9D9D-F00032DB91FF}"/>
    <cellStyle name="Normal 7 2 3 2 2 2" xfId="45070" xr:uid="{C273E696-E5AB-4197-B13D-1BEA9D1919BF}"/>
    <cellStyle name="Normal 7 2 3 2 2 2 2" xfId="45071" xr:uid="{5A6D574C-F26B-471B-A12B-A22E793CF698}"/>
    <cellStyle name="Normal 7 2 3 2 2 3" xfId="45072" xr:uid="{2B80FEE2-E07C-4770-98BA-136A110BEFFA}"/>
    <cellStyle name="Normal 7 2 3 2 3" xfId="45073" xr:uid="{8BE43A69-15E9-463E-B5C5-76C6F76014B2}"/>
    <cellStyle name="Normal 7 2 3 2 3 2" xfId="45074" xr:uid="{DBE8D188-8E0D-4DF2-AD4C-6BDF394D703C}"/>
    <cellStyle name="Normal 7 2 3 2 4" xfId="45075" xr:uid="{AF5BDBCB-64D8-4726-8E15-C2323E8B09BA}"/>
    <cellStyle name="Normal 7 2 3 2 4 2" xfId="45076" xr:uid="{F43AFEE5-8764-46D9-91D6-07F41F38339E}"/>
    <cellStyle name="Normal 7 2 3 2 5" xfId="45077" xr:uid="{C72CB381-7824-4513-9CBF-28888726A6CD}"/>
    <cellStyle name="Normal 7 2 3 2 6" xfId="45078" xr:uid="{E6ECC503-4A55-4CB3-969E-5E3EC4E83C1D}"/>
    <cellStyle name="Normal 7 2 3 3" xfId="45079" xr:uid="{96983DAA-6261-420E-879D-8BD0AEDBC6F7}"/>
    <cellStyle name="Normal 7 2 3 3 2" xfId="45080" xr:uid="{ED8A8E50-5E5C-48F5-80D8-2C56EBAB4C3C}"/>
    <cellStyle name="Normal 7 2 3 3 2 2" xfId="45081" xr:uid="{95B30BAF-8995-4A2F-B2C6-E6911D8A071B}"/>
    <cellStyle name="Normal 7 2 3 3 2 2 2" xfId="45082" xr:uid="{F7FDFD24-4184-48FB-954C-7C40963AD8A0}"/>
    <cellStyle name="Normal 7 2 3 3 2 3" xfId="45083" xr:uid="{13ADFD72-F113-4A00-97E1-8CD9BA1116A8}"/>
    <cellStyle name="Normal 7 2 3 3 3" xfId="45084" xr:uid="{CF0AE4D7-3A9A-4DDE-A23E-280782BBCAFA}"/>
    <cellStyle name="Normal 7 2 3 3 3 2" xfId="45085" xr:uid="{3CA2447E-C4C4-4526-808F-B423B6D716CD}"/>
    <cellStyle name="Normal 7 2 3 3 4" xfId="45086" xr:uid="{EA95BD56-95E2-4285-ADA6-CD8E310543FE}"/>
    <cellStyle name="Normal 7 2 3 3 4 2" xfId="45087" xr:uid="{95F35455-407A-4E13-9474-6751E7E22FE9}"/>
    <cellStyle name="Normal 7 2 3 3 5" xfId="45088" xr:uid="{F4577FC2-D82A-41EA-A379-ED0E3D2940F6}"/>
    <cellStyle name="Normal 7 2 3 4" xfId="45089" xr:uid="{9CDCE772-F95D-4C86-8787-DFC8D724D199}"/>
    <cellStyle name="Normal 7 2 3 4 2" xfId="45090" xr:uid="{A436EFF7-4FE2-4344-9982-6F2D4C96FD1B}"/>
    <cellStyle name="Normal 7 2 3 4 2 2" xfId="45091" xr:uid="{573B1560-7064-486A-9C35-C0D36005E68A}"/>
    <cellStyle name="Normal 7 2 3 4 3" xfId="45092" xr:uid="{120DA4BF-371F-46F2-A33C-255C917D9807}"/>
    <cellStyle name="Normal 7 2 3 5" xfId="45093" xr:uid="{D9E8FF3E-7247-4059-A53D-1A6D6D62D41A}"/>
    <cellStyle name="Normal 7 2 3 5 2" xfId="45094" xr:uid="{A1316CDC-8311-426A-8B86-45935568771B}"/>
    <cellStyle name="Normal 7 2 3 5 2 2" xfId="45095" xr:uid="{686839BB-2D1F-4756-9EFB-E838C79DE80D}"/>
    <cellStyle name="Normal 7 2 3 5 3" xfId="45096" xr:uid="{073540A6-2B27-45CF-BFCA-3E3FD8677DC8}"/>
    <cellStyle name="Normal 7 2 3 6" xfId="45097" xr:uid="{6B6F75AC-AEE3-4D9E-9EE8-C6FCDB708F3D}"/>
    <cellStyle name="Normal 7 2 3 6 2" xfId="45098" xr:uid="{F37EC159-1FFC-47FA-9425-F7EE7EBD3B90}"/>
    <cellStyle name="Normal 7 2 3 7" xfId="45099" xr:uid="{983388C1-EE5A-42CD-88F4-B79DBFE652BC}"/>
    <cellStyle name="Normal 7 2 3 7 2" xfId="45100" xr:uid="{5770BAF4-81C8-4509-93E6-134A873BE8D6}"/>
    <cellStyle name="Normal 7 2 3 8" xfId="45101" xr:uid="{4F8C4EB8-1A0E-4C61-AC9D-38F3E4DA0E96}"/>
    <cellStyle name="Normal 7 2 3 9" xfId="45102" xr:uid="{73F680B2-8AAB-4EAB-9729-414945254795}"/>
    <cellStyle name="Normal 7 2 4" xfId="45103" xr:uid="{A6E9EF40-A581-4D7D-A1C6-4188514A9060}"/>
    <cellStyle name="Normal 7 2 5" xfId="45104" xr:uid="{532A57A2-A762-43D8-9F1C-5488591D6FA3}"/>
    <cellStyle name="Normal 7 2 6" xfId="45105" xr:uid="{235B3DF4-0790-4F2E-8434-E1F9EDFA0B2A}"/>
    <cellStyle name="Normal 7 2 7" xfId="45106" xr:uid="{AA3F8EB6-7864-46A4-9B66-C0952DB5BBBB}"/>
    <cellStyle name="Normal 7 2 8" xfId="45107" xr:uid="{4EDCECCF-B3B4-4583-928E-DBB88213F9B3}"/>
    <cellStyle name="Normal 7 2 9" xfId="45108" xr:uid="{BA12FAC1-3440-42E5-9075-16667762B3B2}"/>
    <cellStyle name="Normal 7 20" xfId="45109" xr:uid="{02ABB6BC-AC01-4B2C-AC0E-9C0D8FDF6A44}"/>
    <cellStyle name="Normal 7 21" xfId="45110" xr:uid="{09BC9537-1947-441F-9952-9FB0E880B6D9}"/>
    <cellStyle name="Normal 7 22" xfId="45111" xr:uid="{0A9846C4-9B25-4E4E-9677-EE93C740DCD7}"/>
    <cellStyle name="Normal 7 23" xfId="45112" xr:uid="{140CA204-4CF1-4F22-8288-256ED8711D41}"/>
    <cellStyle name="Normal 7 3" xfId="45113" xr:uid="{7178D9F1-A1F4-43DC-98D3-C9632D0B5A0E}"/>
    <cellStyle name="Normal 7 3 2" xfId="45114" xr:uid="{854F7645-C39D-471A-9788-156E27F4179D}"/>
    <cellStyle name="Normal 7 3 2 2" xfId="45115" xr:uid="{9C4DEDCC-9E86-4C20-905E-77E62F2FD78A}"/>
    <cellStyle name="Normal 7 3 2 3" xfId="45116" xr:uid="{ED4E5702-53CC-4A7F-833B-BD265979652F}"/>
    <cellStyle name="Normal 7 3 3" xfId="45117" xr:uid="{02ED271E-5ABF-4CBC-9D5F-EF9CFFCF7CC4}"/>
    <cellStyle name="Normal 7 3 4" xfId="45118" xr:uid="{772A8B2E-666F-4F2D-8501-6EF90E3D2F7C}"/>
    <cellStyle name="Normal 7 3 5" xfId="45119" xr:uid="{E6F6B3AD-8253-4082-BDB8-5D856B16215D}"/>
    <cellStyle name="Normal 7 3 6" xfId="45120" xr:uid="{B8C6C2DD-D84B-4BDC-A919-4994E2055789}"/>
    <cellStyle name="Normal 7 4" xfId="45121" xr:uid="{2C937C00-B61E-4EAC-98D8-A6CF50D0E276}"/>
    <cellStyle name="Normal 7 4 10" xfId="45122" xr:uid="{2D6BE563-F1F8-44B6-9CBE-F0CC27FB269C}"/>
    <cellStyle name="Normal 7 4 10 2" xfId="45123" xr:uid="{778B80D3-9EEE-42BF-9D9C-8FADCE416D91}"/>
    <cellStyle name="Normal 7 4 11" xfId="45124" xr:uid="{A6EE5F71-8447-495A-96F2-C26F69F6EF1B}"/>
    <cellStyle name="Normal 7 4 12" xfId="45125" xr:uid="{F21E35B0-361E-46A9-83C9-9AC301723031}"/>
    <cellStyle name="Normal 7 4 2" xfId="45126" xr:uid="{BC417C90-FF76-4417-A889-282A1CA0F0EB}"/>
    <cellStyle name="Normal 7 4 2 10" xfId="45127" xr:uid="{FEC92E3F-1907-4260-BDFA-77FD9DE0450F}"/>
    <cellStyle name="Normal 7 4 2 2" xfId="45128" xr:uid="{610769DA-A7F2-4C22-8B84-93B1EB13AF39}"/>
    <cellStyle name="Normal 7 4 2 2 2" xfId="45129" xr:uid="{112BB602-ECAA-446B-86AC-D7FB77031263}"/>
    <cellStyle name="Normal 7 4 2 2 2 2" xfId="45130" xr:uid="{12AE62DD-1999-4B1E-9DB8-99012A3B7E1E}"/>
    <cellStyle name="Normal 7 4 2 2 3" xfId="45131" xr:uid="{36A596B7-C7F5-4634-9520-639636824AFC}"/>
    <cellStyle name="Normal 7 4 2 2 4" xfId="45132" xr:uid="{829A983F-A269-42BE-9A04-7917FDDD2376}"/>
    <cellStyle name="Normal 7 4 2 3" xfId="45133" xr:uid="{AB896CAB-CC95-4359-9734-DFFF804C6236}"/>
    <cellStyle name="Normal 7 4 2 3 2" xfId="45134" xr:uid="{B8EAF8DE-86BE-4E6B-BA3C-1ABB748049FA}"/>
    <cellStyle name="Normal 7 4 2 3 2 2" xfId="45135" xr:uid="{ED8D5085-8199-4A65-B2CF-633927B41C0C}"/>
    <cellStyle name="Normal 7 4 2 3 3" xfId="45136" xr:uid="{34203A8B-2513-4AA2-85CE-A1E35CAF1F47}"/>
    <cellStyle name="Normal 7 4 2 4" xfId="45137" xr:uid="{D92C2BDB-49B5-410A-A5AB-2A13564A75A8}"/>
    <cellStyle name="Normal 7 4 2 4 2" xfId="45138" xr:uid="{5C435BF6-8D99-4318-9E96-20F582CA97EA}"/>
    <cellStyle name="Normal 7 4 2 4 2 2" xfId="45139" xr:uid="{CB041E6B-8B0C-41AE-8CE5-93EAE5D154B3}"/>
    <cellStyle name="Normal 7 4 2 4 3" xfId="45140" xr:uid="{2A402F93-8FE0-41DF-9A40-8C1B45391BE5}"/>
    <cellStyle name="Normal 7 4 2 5" xfId="45141" xr:uid="{EF3D92C9-7207-47E4-998C-ED498526FF29}"/>
    <cellStyle name="Normal 7 4 2 5 2" xfId="45142" xr:uid="{C9E7E4D4-515F-4D43-8806-29EDAA70FACD}"/>
    <cellStyle name="Normal 7 4 2 5 2 2" xfId="45143" xr:uid="{BB0E8F6B-6B75-44DC-B340-4C97B2315BB3}"/>
    <cellStyle name="Normal 7 4 2 5 3" xfId="45144" xr:uid="{7BD45087-2F59-4B01-8424-1B329C2D52A9}"/>
    <cellStyle name="Normal 7 4 2 6" xfId="45145" xr:uid="{01EA3ADD-090F-47C0-882D-EFC3F178D1D5}"/>
    <cellStyle name="Normal 7 4 2 6 2" xfId="45146" xr:uid="{0E0EB46E-570F-4EFA-AC00-60FA573D2F04}"/>
    <cellStyle name="Normal 7 4 2 6 2 2" xfId="45147" xr:uid="{59F2BD2F-B89A-4742-AFAD-05ACA8E8DAD1}"/>
    <cellStyle name="Normal 7 4 2 6 3" xfId="45148" xr:uid="{1A7D0075-5A41-4AC8-952E-CBB5B4766A6E}"/>
    <cellStyle name="Normal 7 4 2 7" xfId="45149" xr:uid="{67B4F9EE-ABAF-48E0-947E-6EF4452AB8A3}"/>
    <cellStyle name="Normal 7 4 2 7 2" xfId="45150" xr:uid="{53511F01-39AE-4B68-91DF-7BBC3B5112C5}"/>
    <cellStyle name="Normal 7 4 2 7 2 2" xfId="45151" xr:uid="{67AD0F68-6A0C-4FE8-9C23-E45733F00449}"/>
    <cellStyle name="Normal 7 4 2 7 3" xfId="45152" xr:uid="{62047D68-7171-46C6-A962-C9E2B53FAE20}"/>
    <cellStyle name="Normal 7 4 2 8" xfId="45153" xr:uid="{A3DF03A5-23EC-4519-B4FC-7CF1C7F3C399}"/>
    <cellStyle name="Normal 7 4 2 8 2" xfId="45154" xr:uid="{ABFCB16F-2B96-4587-AD68-E533808DA5A6}"/>
    <cellStyle name="Normal 7 4 2 9" xfId="45155" xr:uid="{876B3713-7CA5-43FF-BA1C-2041AD619761}"/>
    <cellStyle name="Normal 7 4 3" xfId="45156" xr:uid="{74FFCD15-EC78-44C9-8A9F-55C7CC2154E1}"/>
    <cellStyle name="Normal 7 4 3 10" xfId="45157" xr:uid="{3CB9B223-AE6D-4D9D-9C15-EF6A65DDC99C}"/>
    <cellStyle name="Normal 7 4 3 2" xfId="45158" xr:uid="{B0C69CAF-7563-41CF-B2F6-CC26915429B0}"/>
    <cellStyle name="Normal 7 4 3 2 2" xfId="45159" xr:uid="{1CBE21B7-F644-4797-9020-307C575ECC5C}"/>
    <cellStyle name="Normal 7 4 3 2 2 2" xfId="45160" xr:uid="{8B046B97-93B4-4D72-8DDF-B726D42F64CA}"/>
    <cellStyle name="Normal 7 4 3 2 3" xfId="45161" xr:uid="{CA96B564-C116-4AA6-A4AE-DC142CDC4CEF}"/>
    <cellStyle name="Normal 7 4 3 2 4" xfId="45162" xr:uid="{FDC73A41-8B7E-4853-87BF-E35949F0F845}"/>
    <cellStyle name="Normal 7 4 3 3" xfId="45163" xr:uid="{BBD8E528-E4E3-429E-8B58-C8D04827D89E}"/>
    <cellStyle name="Normal 7 4 3 3 2" xfId="45164" xr:uid="{989C2C65-0B60-4F63-8608-C9AF673594CE}"/>
    <cellStyle name="Normal 7 4 3 3 2 2" xfId="45165" xr:uid="{B75B7E0D-966D-4D05-AEF2-104962E6E6F2}"/>
    <cellStyle name="Normal 7 4 3 3 3" xfId="45166" xr:uid="{A1439F15-9593-4D39-B10C-1B0D2E78B5BC}"/>
    <cellStyle name="Normal 7 4 3 4" xfId="45167" xr:uid="{0971FAD3-AC0A-42B3-A04F-73EDA7FDBC7A}"/>
    <cellStyle name="Normal 7 4 3 4 2" xfId="45168" xr:uid="{69B00005-0856-4E0E-B3F5-3B05AF38B236}"/>
    <cellStyle name="Normal 7 4 3 4 2 2" xfId="45169" xr:uid="{327F4FAF-DCA9-4E54-A6CB-847945E4EE8C}"/>
    <cellStyle name="Normal 7 4 3 4 3" xfId="45170" xr:uid="{A65D7E0A-F350-4A2E-8772-C9B6DFEAC0D5}"/>
    <cellStyle name="Normal 7 4 3 5" xfId="45171" xr:uid="{4EECD5BF-51DF-4B7C-ABF2-6536129803A6}"/>
    <cellStyle name="Normal 7 4 3 5 2" xfId="45172" xr:uid="{4BD11C7F-D14C-4CDB-9D98-0C095B1C1697}"/>
    <cellStyle name="Normal 7 4 3 5 2 2" xfId="45173" xr:uid="{0B096991-CC06-49B4-AD70-8227F39307F1}"/>
    <cellStyle name="Normal 7 4 3 5 3" xfId="45174" xr:uid="{4C2DC1BC-D9A9-4D55-B07C-1DFF2CD94758}"/>
    <cellStyle name="Normal 7 4 3 6" xfId="45175" xr:uid="{998859DC-838F-4286-893F-83B1A720A394}"/>
    <cellStyle name="Normal 7 4 3 6 2" xfId="45176" xr:uid="{32675360-EA7B-45AD-BB36-2DEEBDFE79A1}"/>
    <cellStyle name="Normal 7 4 3 6 2 2" xfId="45177" xr:uid="{BCDA0C0F-4CAC-4E07-B6D9-345029A5F173}"/>
    <cellStyle name="Normal 7 4 3 6 3" xfId="45178" xr:uid="{5D3379C8-5D18-4A73-B063-1F610BC4C3B9}"/>
    <cellStyle name="Normal 7 4 3 7" xfId="45179" xr:uid="{568BF085-C748-43A1-B507-AA6B3F2285DD}"/>
    <cellStyle name="Normal 7 4 3 7 2" xfId="45180" xr:uid="{581224D1-BB28-4AD1-B4D2-C376746C1D6D}"/>
    <cellStyle name="Normal 7 4 3 7 2 2" xfId="45181" xr:uid="{02A0AB5E-EBF1-429B-A601-69D5BE7B118E}"/>
    <cellStyle name="Normal 7 4 3 7 3" xfId="45182" xr:uid="{60FAC1F9-CD2E-463D-B092-6E7BD0A6A2DF}"/>
    <cellStyle name="Normal 7 4 3 8" xfId="45183" xr:uid="{0010686C-6B55-42CA-A603-D49CD6FF481F}"/>
    <cellStyle name="Normal 7 4 3 8 2" xfId="45184" xr:uid="{545D2037-CDE2-4472-97C7-233713474214}"/>
    <cellStyle name="Normal 7 4 3 9" xfId="45185" xr:uid="{69E97DB5-9CBF-4478-8A5A-ADE778928EC6}"/>
    <cellStyle name="Normal 7 4 4" xfId="45186" xr:uid="{9C6D2C6F-3767-4CBD-B3E9-CB0E127E45FE}"/>
    <cellStyle name="Normal 7 4 4 2" xfId="45187" xr:uid="{9DC0A4F6-4237-4401-8255-0B2417C627B5}"/>
    <cellStyle name="Normal 7 4 4 2 2" xfId="45188" xr:uid="{F7576328-3B3B-499B-9729-DB6750462BCC}"/>
    <cellStyle name="Normal 7 4 4 3" xfId="45189" xr:uid="{1D282C9E-D370-4189-BF8E-3AC4636C21EF}"/>
    <cellStyle name="Normal 7 4 4 4" xfId="45190" xr:uid="{DD5C33D6-7BCB-4C91-B7E8-D90137AAE96C}"/>
    <cellStyle name="Normal 7 4 5" xfId="45191" xr:uid="{85E14AFA-A4C0-45CF-814B-AED70E1E983E}"/>
    <cellStyle name="Normal 7 4 5 2" xfId="45192" xr:uid="{5E6C279D-4A3E-49A5-A90E-BAE8B3C119DF}"/>
    <cellStyle name="Normal 7 4 5 2 2" xfId="45193" xr:uid="{99E9EAE4-8FC0-43CB-A855-1B290AB4FF01}"/>
    <cellStyle name="Normal 7 4 5 3" xfId="45194" xr:uid="{C2E7E87B-E3B2-4349-ADAB-D0069C42995E}"/>
    <cellStyle name="Normal 7 4 6" xfId="45195" xr:uid="{7E3BFB47-472F-4FE0-8EE6-051BF262C07E}"/>
    <cellStyle name="Normal 7 4 6 2" xfId="45196" xr:uid="{D760C520-9B00-405F-9F5F-5B2905F72BC2}"/>
    <cellStyle name="Normal 7 4 6 2 2" xfId="45197" xr:uid="{317EF91A-6536-4187-8F7D-C365DC74E21C}"/>
    <cellStyle name="Normal 7 4 6 3" xfId="45198" xr:uid="{D37FEA01-2443-4F8E-B154-46ED01E1A3CD}"/>
    <cellStyle name="Normal 7 4 7" xfId="45199" xr:uid="{537F62DE-B274-4804-A4DA-7B9714253CA6}"/>
    <cellStyle name="Normal 7 4 7 2" xfId="45200" xr:uid="{D8BA69FA-101E-43A7-A46D-74E574BB0D0C}"/>
    <cellStyle name="Normal 7 4 7 2 2" xfId="45201" xr:uid="{0355553C-581C-4DC5-A985-ABAC47277C81}"/>
    <cellStyle name="Normal 7 4 7 3" xfId="45202" xr:uid="{D1CBDE27-8698-497F-9DC4-45BA5B7F2E62}"/>
    <cellStyle name="Normal 7 4 8" xfId="45203" xr:uid="{715DD696-502D-45A2-BFBC-73BE2154B221}"/>
    <cellStyle name="Normal 7 4 8 2" xfId="45204" xr:uid="{39882A31-E738-4275-A807-42EFB2CD7485}"/>
    <cellStyle name="Normal 7 4 8 2 2" xfId="45205" xr:uid="{94B7D947-BF72-47D3-B085-BF4A291F86F5}"/>
    <cellStyle name="Normal 7 4 8 3" xfId="45206" xr:uid="{9CFB1633-56EA-4C13-92BF-71EC4A823981}"/>
    <cellStyle name="Normal 7 4 9" xfId="45207" xr:uid="{4D9A7291-5CD4-4126-9BF4-9A04E0564D32}"/>
    <cellStyle name="Normal 7 4 9 2" xfId="45208" xr:uid="{AA231E6B-DCEB-4730-97D8-D9E545E18023}"/>
    <cellStyle name="Normal 7 4 9 2 2" xfId="45209" xr:uid="{6405D1FB-A9FD-4DDF-85F8-C17FDB109640}"/>
    <cellStyle name="Normal 7 4 9 3" xfId="45210" xr:uid="{EE9A6C9F-3AE1-4A67-9371-5549DEAC2C92}"/>
    <cellStyle name="Normal 7 5" xfId="45211" xr:uid="{6B9B4363-4071-4187-A55C-605EB531065D}"/>
    <cellStyle name="Normal 7 5 10" xfId="45212" xr:uid="{759F7693-75B9-4DC1-B975-A6697A89C2A6}"/>
    <cellStyle name="Normal 7 5 2" xfId="45213" xr:uid="{E53AE57E-2785-4090-A358-17A46DCD5840}"/>
    <cellStyle name="Normal 7 5 2 2" xfId="45214" xr:uid="{5E217595-95B0-467F-B11D-B86870C20AA1}"/>
    <cellStyle name="Normal 7 5 2 2 2" xfId="45215" xr:uid="{F25648A5-FBA2-4A0D-BA5F-861C2B1F4F55}"/>
    <cellStyle name="Normal 7 5 2 3" xfId="45216" xr:uid="{3F578D9F-E5E1-46EB-9D70-98D1DBC7792F}"/>
    <cellStyle name="Normal 7 5 2 4" xfId="45217" xr:uid="{7FBB2519-92D0-4E2A-8D17-F74B84A96D92}"/>
    <cellStyle name="Normal 7 5 3" xfId="45218" xr:uid="{4B9A5B3D-DCC8-4AAF-8638-DB0B9BABE205}"/>
    <cellStyle name="Normal 7 5 3 2" xfId="45219" xr:uid="{EA64F60A-1E32-4669-8A1B-A7F7428CB357}"/>
    <cellStyle name="Normal 7 5 3 2 2" xfId="45220" xr:uid="{9DB0985D-EE55-44E6-86E0-9A8E45BC81BB}"/>
    <cellStyle name="Normal 7 5 3 3" xfId="45221" xr:uid="{6F9D1E4D-4BD4-471C-9F9F-CB8F40977983}"/>
    <cellStyle name="Normal 7 5 4" xfId="45222" xr:uid="{51AE4AB9-36D8-4C98-8C16-E95F83E20188}"/>
    <cellStyle name="Normal 7 5 4 2" xfId="45223" xr:uid="{B3A8B80D-666A-4DC3-A027-FB50C8E7C6BC}"/>
    <cellStyle name="Normal 7 5 4 2 2" xfId="45224" xr:uid="{44884681-F6A8-4AFB-8339-79744CB1CF38}"/>
    <cellStyle name="Normal 7 5 4 3" xfId="45225" xr:uid="{CC7F9DAD-A3B1-434D-B488-9AF2F4862E6C}"/>
    <cellStyle name="Normal 7 5 5" xfId="45226" xr:uid="{BFD84F63-1620-44B1-A0EB-9B7BE2AE9B8E}"/>
    <cellStyle name="Normal 7 5 5 2" xfId="45227" xr:uid="{DEB2EF07-A7D7-434C-AC4B-72D76FE7B0D3}"/>
    <cellStyle name="Normal 7 5 5 2 2" xfId="45228" xr:uid="{1CCFDBAA-D842-4376-BB30-7382AB2C056F}"/>
    <cellStyle name="Normal 7 5 5 3" xfId="45229" xr:uid="{00F971E8-DCE3-43E1-A530-4A486CC6DF7D}"/>
    <cellStyle name="Normal 7 5 6" xfId="45230" xr:uid="{453A6A43-2AD0-4668-99E9-CE1E7B8F003A}"/>
    <cellStyle name="Normal 7 5 6 2" xfId="45231" xr:uid="{374AF790-1527-4F02-B5C9-147F2ADF2E50}"/>
    <cellStyle name="Normal 7 5 6 2 2" xfId="45232" xr:uid="{505511A3-34B1-4618-B4A5-E8E1F46CFAC0}"/>
    <cellStyle name="Normal 7 5 6 3" xfId="45233" xr:uid="{21076639-2DDE-497D-9743-DFC2B061BCC8}"/>
    <cellStyle name="Normal 7 5 7" xfId="45234" xr:uid="{23F7FE2A-30EA-4DD6-960D-AA882887A8AC}"/>
    <cellStyle name="Normal 7 5 7 2" xfId="45235" xr:uid="{1F96B6F0-DF62-42AA-B1DB-A0B71C28152A}"/>
    <cellStyle name="Normal 7 5 7 2 2" xfId="45236" xr:uid="{98980B24-26B3-4DBA-8B46-F6239BCBC9A6}"/>
    <cellStyle name="Normal 7 5 7 3" xfId="45237" xr:uid="{144D49B5-C7ED-4949-AA5E-45751AA56D51}"/>
    <cellStyle name="Normal 7 5 8" xfId="45238" xr:uid="{B6368648-0E9C-4D81-8DF9-62B11A2B66F5}"/>
    <cellStyle name="Normal 7 5 8 2" xfId="45239" xr:uid="{1101CCA3-F213-4B5E-B307-53FAA583A5BD}"/>
    <cellStyle name="Normal 7 5 9" xfId="45240" xr:uid="{369E8E46-7E3A-4956-971E-718D4BEA3AC8}"/>
    <cellStyle name="Normal 7 6" xfId="45241" xr:uid="{47B2ECCE-64AB-4A29-AD91-8A5FFAC74C0B}"/>
    <cellStyle name="Normal 7 6 2" xfId="45242" xr:uid="{404E854E-34C3-4936-975B-E8DC22AB9AC9}"/>
    <cellStyle name="Normal 7 7" xfId="45243" xr:uid="{99D9501E-79CB-44AA-943E-711015D6DCFF}"/>
    <cellStyle name="Normal 7 7 2" xfId="45244" xr:uid="{CF3BA711-BDCC-43EB-8A95-B0FCA6702C9D}"/>
    <cellStyle name="Normal 7 7 2 2" xfId="45245" xr:uid="{40265532-738B-450E-88DA-7D9915D1DEA5}"/>
    <cellStyle name="Normal 7 7 2 2 2" xfId="45246" xr:uid="{B6C5EC62-11DA-460C-8434-F429748D9A2A}"/>
    <cellStyle name="Normal 7 7 2 2 2 2" xfId="45247" xr:uid="{D7A4F583-9EC6-4146-BFFF-E804BAC65ADE}"/>
    <cellStyle name="Normal 7 7 2 2 3" xfId="45248" xr:uid="{991B55A9-BFA8-4950-B6B6-4B117B245FCC}"/>
    <cellStyle name="Normal 7 7 2 3" xfId="45249" xr:uid="{E93F2B56-D37A-49AB-A6B4-7AEB9CA7FD23}"/>
    <cellStyle name="Normal 7 7 2 3 2" xfId="45250" xr:uid="{ED94C800-8E36-47C8-991A-6EBF55B63771}"/>
    <cellStyle name="Normal 7 7 2 4" xfId="45251" xr:uid="{0EB8F411-C213-448E-AE9F-52D5287FDB37}"/>
    <cellStyle name="Normal 7 7 2 4 2" xfId="45252" xr:uid="{6786A21F-1B76-4147-AB73-182B5AB04B48}"/>
    <cellStyle name="Normal 7 7 2 5" xfId="45253" xr:uid="{01921169-AC9E-4642-B423-A4688C0C3204}"/>
    <cellStyle name="Normal 7 7 2 6" xfId="45254" xr:uid="{D6C7AC8E-0196-4781-8555-3F39540A40AF}"/>
    <cellStyle name="Normal 7 7 3" xfId="45255" xr:uid="{4DE86284-EA8A-4D65-AB28-8966A03AA6A4}"/>
    <cellStyle name="Normal 7 7 3 2" xfId="45256" xr:uid="{A68F5F47-5E32-4AF4-A6E1-518BC28D1914}"/>
    <cellStyle name="Normal 7 7 3 2 2" xfId="45257" xr:uid="{3B6F590D-557E-4093-A2BF-13395B531603}"/>
    <cellStyle name="Normal 7 7 3 2 2 2" xfId="45258" xr:uid="{CA92CF23-1E37-44CD-9FF2-297E08DC7632}"/>
    <cellStyle name="Normal 7 7 3 2 3" xfId="45259" xr:uid="{98A1E9C4-8863-4825-9969-C8B225A326F9}"/>
    <cellStyle name="Normal 7 7 3 3" xfId="45260" xr:uid="{5658AA46-7E93-41B1-B497-336F3D9ED87C}"/>
    <cellStyle name="Normal 7 7 3 3 2" xfId="45261" xr:uid="{97B23A19-0267-4D29-99BE-FEFFC9EAECF0}"/>
    <cellStyle name="Normal 7 7 3 4" xfId="45262" xr:uid="{77C3AF58-0E42-43CB-A819-802A8FA7F2DE}"/>
    <cellStyle name="Normal 7 7 3 4 2" xfId="45263" xr:uid="{2DA474A3-743B-41FF-B836-768EA4D0D5A5}"/>
    <cellStyle name="Normal 7 7 3 5" xfId="45264" xr:uid="{A52BD165-1C49-4B13-9DEA-E108C9EDDBA4}"/>
    <cellStyle name="Normal 7 7 4" xfId="45265" xr:uid="{85EEC5A1-B54F-4E0D-8DAC-61C158C814CE}"/>
    <cellStyle name="Normal 7 7 4 2" xfId="45266" xr:uid="{04AD4C28-EF72-4698-B627-632EFBBB3EE5}"/>
    <cellStyle name="Normal 7 7 4 2 2" xfId="45267" xr:uid="{A6066C7A-9AF1-4787-81CF-30D4CEDB2F22}"/>
    <cellStyle name="Normal 7 7 4 3" xfId="45268" xr:uid="{72F6A268-E2C8-47DC-A1C0-B66DC538F620}"/>
    <cellStyle name="Normal 7 7 5" xfId="45269" xr:uid="{98637C81-09D8-4354-9BC5-A574A81A625E}"/>
    <cellStyle name="Normal 7 7 5 2" xfId="45270" xr:uid="{E6587B65-548A-45AC-8318-592461CF8DA7}"/>
    <cellStyle name="Normal 7 7 5 2 2" xfId="45271" xr:uid="{80FCD130-604B-4DC7-84B5-183861D52943}"/>
    <cellStyle name="Normal 7 7 5 3" xfId="45272" xr:uid="{8C517D2F-BBAC-4150-B64D-5ECE728FE63F}"/>
    <cellStyle name="Normal 7 7 6" xfId="45273" xr:uid="{2B69A3BA-0ED6-4599-82A6-75503D5A9203}"/>
    <cellStyle name="Normal 7 7 6 2" xfId="45274" xr:uid="{DED7B36F-E1B5-4602-9AAB-0E5E3754C899}"/>
    <cellStyle name="Normal 7 7 7" xfId="45275" xr:uid="{195FE4AB-1FC1-4881-AF9D-0B12A4835310}"/>
    <cellStyle name="Normal 7 7 7 2" xfId="45276" xr:uid="{4975CDEE-551E-4AB1-A7D0-82BB60DD8526}"/>
    <cellStyle name="Normal 7 7 8" xfId="45277" xr:uid="{A0771DE7-5DA5-4F34-B573-C2D91FB31400}"/>
    <cellStyle name="Normal 7 7 9" xfId="45278" xr:uid="{37316242-DB25-4466-81AD-B74570E37F87}"/>
    <cellStyle name="Normal 7 8" xfId="45279" xr:uid="{8D8A07F1-79DA-4C52-968B-16F8B0A82EE5}"/>
    <cellStyle name="Normal 7 8 2" xfId="45280" xr:uid="{54598F7A-EB09-4DEF-92F8-0EE31E354F3B}"/>
    <cellStyle name="Normal 7 8 3" xfId="45281" xr:uid="{895E63DF-CF58-4BBF-BAD1-64B91AF81266}"/>
    <cellStyle name="Normal 7 8 3 2" xfId="45282" xr:uid="{79A5806B-F561-4712-ADE8-E357578F40A0}"/>
    <cellStyle name="Normal 7 8 3 3" xfId="45283" xr:uid="{50CCD608-13C9-4AA1-9177-5A365531C922}"/>
    <cellStyle name="Normal 7 8 3 4" xfId="45284" xr:uid="{38D7652B-DA40-419E-B33E-56BF23CDB0DA}"/>
    <cellStyle name="Normal 7 8 3 5" xfId="45285" xr:uid="{35670EA3-244B-41DF-8985-7923310EC61B}"/>
    <cellStyle name="Normal 7 8 3 5 2" xfId="45286" xr:uid="{7014C553-6DFF-4AEE-8D34-292021633905}"/>
    <cellStyle name="Normal 7 9" xfId="45287" xr:uid="{84CE44B6-B56C-412A-B951-49DA4446F960}"/>
    <cellStyle name="Normal 70" xfId="45288" xr:uid="{E48071AB-CC81-4C35-9F01-DA6832861E88}"/>
    <cellStyle name="Normal 71" xfId="45289" xr:uid="{28281ED2-D044-4FA3-BD9A-F9E156F847D5}"/>
    <cellStyle name="Normal 72" xfId="45290" xr:uid="{2880F61E-9210-430A-B742-29ED82929122}"/>
    <cellStyle name="Normal 73" xfId="45291" xr:uid="{A233D3BC-2FDF-4A4F-8410-3EDB26302457}"/>
    <cellStyle name="Normal 74" xfId="45292" xr:uid="{1D9505AD-5FD8-45A5-8D05-34222C021076}"/>
    <cellStyle name="Normal 75" xfId="45293" xr:uid="{5B69EE41-A416-43B5-99B5-A5003C9D2563}"/>
    <cellStyle name="Normal 76" xfId="45294" xr:uid="{6CB931E8-9E94-45A9-B3F6-B68E4F3F25A2}"/>
    <cellStyle name="Normal 77" xfId="45295" xr:uid="{163B4635-17B7-47F9-BCE2-037B988DDB51}"/>
    <cellStyle name="Normal 78" xfId="45296" xr:uid="{042D505C-699F-4340-AF51-0304C2CD64D9}"/>
    <cellStyle name="Normal 79" xfId="45297" xr:uid="{EA1E0A85-E370-4E4A-A9BE-D2E713DBC284}"/>
    <cellStyle name="Normal 8" xfId="45298" xr:uid="{474FA4B0-CC7B-49D3-86AA-CF07BE6E30AB}"/>
    <cellStyle name="Normal 8 2" xfId="45299" xr:uid="{889C5012-920E-48C1-9D0D-EEDC6649ADAA}"/>
    <cellStyle name="Normal 8 2 2" xfId="45300" xr:uid="{49436490-2275-496A-BB9B-A2FFCDB33BE1}"/>
    <cellStyle name="Normal 8 2 3" xfId="45301" xr:uid="{BC56261B-7AA0-4692-BA79-F3E21F2F6E7B}"/>
    <cellStyle name="Normal 8 3" xfId="45302" xr:uid="{9736882C-B156-43F8-84CA-95B322A689E8}"/>
    <cellStyle name="Normal 8 3 2" xfId="45303" xr:uid="{A4EC85BB-FBFA-49D8-9E86-E21D01F5CC2D}"/>
    <cellStyle name="Normal 8 4" xfId="45304" xr:uid="{50662E00-43A6-41B8-B803-4F2949D6AA70}"/>
    <cellStyle name="Normal 80" xfId="45305" xr:uid="{22F64629-FE61-4B6E-8323-3877885623D6}"/>
    <cellStyle name="Normal 81" xfId="45306" xr:uid="{571CB5A1-AADA-44FC-B996-6D7535415AF7}"/>
    <cellStyle name="Normal 82" xfId="45307" xr:uid="{4F1BA794-BC1C-4843-BAD3-1A0DDDC5807D}"/>
    <cellStyle name="Normal 83" xfId="45308" xr:uid="{41C1D126-4453-408B-8E1C-CBE4BC59B91E}"/>
    <cellStyle name="Normal 84" xfId="45309" xr:uid="{DE0C41F0-A051-4CCF-A3D5-3BB598D82873}"/>
    <cellStyle name="Normal 85" xfId="45310" xr:uid="{A266C385-C48E-45A1-B6AE-CB945660FCE1}"/>
    <cellStyle name="Normal 86" xfId="45311" xr:uid="{1CFDC5F8-97D3-4D05-9D55-7667278FF3F7}"/>
    <cellStyle name="Normal 87" xfId="63967" xr:uid="{5034F8B2-EFCA-4CB1-B716-2C913D2B1D2B}"/>
    <cellStyle name="Normal 88" xfId="63970" xr:uid="{BC69F367-65E6-42BE-BF40-E1576DD02D3D}"/>
    <cellStyle name="Normal 89" xfId="63972" xr:uid="{4F437A2F-4AEA-4348-A244-E4B4C8674A08}"/>
    <cellStyle name="Normal 9" xfId="45312" xr:uid="{5B933709-22E5-4694-80B0-B5F32CCEC545}"/>
    <cellStyle name="Normal 9 2" xfId="45313" xr:uid="{3EA54EC8-EA3E-42CB-B3FD-3F0FD983428B}"/>
    <cellStyle name="Normal 9 2 2" xfId="45314" xr:uid="{5CD65535-8270-45C0-A94F-6B65468E3EB3}"/>
    <cellStyle name="Normal 9 3" xfId="45315" xr:uid="{72B16453-373B-4C4C-8FA4-A892D0A20C3F}"/>
    <cellStyle name="Normal 9 4" xfId="45316" xr:uid="{933D728C-430D-4C46-BC75-4575A5854A0E}"/>
    <cellStyle name="Normal 90" xfId="63974" xr:uid="{5FFC14AC-2B7F-48F2-A68C-913D32F53C28}"/>
    <cellStyle name="Normal 91" xfId="63977" xr:uid="{D072F7CE-8533-4BB9-939D-85B281A0EB52}"/>
    <cellStyle name="Normal 92" xfId="1" xr:uid="{2210E2C6-A03B-4E10-838E-D7DB2F0C3518}"/>
    <cellStyle name="Note 10" xfId="63976" xr:uid="{87D4738B-57CB-4371-90BF-8A12107D4F1D}"/>
    <cellStyle name="Note 2" xfId="45317" xr:uid="{B2A069AE-0349-4145-ACBB-E803C793822D}"/>
    <cellStyle name="Note 2 10" xfId="45318" xr:uid="{2E63931F-B5B8-468D-B5CA-26A6805DBAD0}"/>
    <cellStyle name="Note 2 10 2" xfId="45319" xr:uid="{F738C9BA-85A1-4635-81F7-E35447FE7DC0}"/>
    <cellStyle name="Note 2 10 2 2" xfId="45320" xr:uid="{043EA45E-2F08-4FAD-ABFC-D7AA46FAEF45}"/>
    <cellStyle name="Note 2 10 2 3" xfId="45321" xr:uid="{E0F5F08C-A24F-4827-95EF-CABA04C44F93}"/>
    <cellStyle name="Note 2 10 2 4" xfId="45322" xr:uid="{C39C66D5-E2F3-42FA-88F4-C631EFB6E26C}"/>
    <cellStyle name="Note 2 10 2 5" xfId="45323" xr:uid="{9A87A21D-94E5-411C-944E-A9283D7B5000}"/>
    <cellStyle name="Note 2 10 2 6" xfId="45324" xr:uid="{11D3388B-C476-4A7A-95FD-F1D65A061A02}"/>
    <cellStyle name="Note 2 10 3" xfId="45325" xr:uid="{87E3CD45-44CE-445B-B245-F4D748710A40}"/>
    <cellStyle name="Note 2 10 3 2" xfId="45326" xr:uid="{61CA8FAB-22E3-4EBD-BDE5-1818A8E352D7}"/>
    <cellStyle name="Note 2 10 3 3" xfId="45327" xr:uid="{1FB361F2-403E-4E8E-8B0D-A61B4A926413}"/>
    <cellStyle name="Note 2 10 4" xfId="45328" xr:uid="{D557F293-E382-4B01-8AF8-EFFD5C875870}"/>
    <cellStyle name="Note 2 10 4 2" xfId="45329" xr:uid="{C75F74CB-CE6C-46B7-A293-7E2BF365E0C7}"/>
    <cellStyle name="Note 2 10 4 3" xfId="45330" xr:uid="{577DD97A-A026-4FFD-9D37-C33EF2D93DCD}"/>
    <cellStyle name="Note 2 10 5" xfId="45331" xr:uid="{8C01B01A-ED97-40DD-82AD-4A3C2294E6DA}"/>
    <cellStyle name="Note 2 10 5 2" xfId="45332" xr:uid="{9EA3C60F-10A3-41E3-AF79-B2A23AB5D5F1}"/>
    <cellStyle name="Note 2 10 5 3" xfId="45333" xr:uid="{A2E3E00B-6ED9-4A1E-835C-157A1964DB20}"/>
    <cellStyle name="Note 2 10 6" xfId="45334" xr:uid="{77B2B7F6-2801-45B6-86AA-5AB6D5745ECB}"/>
    <cellStyle name="Note 2 10 6 2" xfId="45335" xr:uid="{EC3AFE82-0D08-433A-ACBC-D1203BAAECA8}"/>
    <cellStyle name="Note 2 10 6 3" xfId="45336" xr:uid="{93B95CE0-59E3-474D-B417-6C3602E7BAE9}"/>
    <cellStyle name="Note 2 10 7" xfId="45337" xr:uid="{FD4E64AA-0B83-41E7-9621-DB21D6EFF88D}"/>
    <cellStyle name="Note 2 10 8" xfId="45338" xr:uid="{70B4A2A8-CCFD-4049-A757-1E9389E8F93F}"/>
    <cellStyle name="Note 2 11" xfId="45339" xr:uid="{B9ECD1F6-634D-44EB-95CE-3D21F4849A29}"/>
    <cellStyle name="Note 2 11 2" xfId="45340" xr:uid="{7AF5BFBE-F527-4B31-8FDB-DC3A3C8FE929}"/>
    <cellStyle name="Note 2 11 2 2" xfId="45341" xr:uid="{503BE532-8C46-4312-A440-10D574810948}"/>
    <cellStyle name="Note 2 11 2 3" xfId="45342" xr:uid="{691BD1F3-1F04-448E-BDC7-2AF523F40203}"/>
    <cellStyle name="Note 2 11 2 4" xfId="45343" xr:uid="{2B27CC08-CFFB-411F-9D5A-802A30F7ACB9}"/>
    <cellStyle name="Note 2 11 2 5" xfId="45344" xr:uid="{FC779CCA-64AD-440E-9DB8-D9EA4381FF05}"/>
    <cellStyle name="Note 2 11 2 6" xfId="45345" xr:uid="{6738DE41-E96A-4533-8B39-CD38F252A610}"/>
    <cellStyle name="Note 2 11 3" xfId="45346" xr:uid="{839FC5D6-2A42-4DF6-B662-A481B2F6D4E1}"/>
    <cellStyle name="Note 2 11 3 2" xfId="45347" xr:uid="{638A9DD8-77C9-477E-A081-50484A62A9C7}"/>
    <cellStyle name="Note 2 11 3 3" xfId="45348" xr:uid="{D46267BE-B043-46B8-8BEA-D9812C72050F}"/>
    <cellStyle name="Note 2 11 4" xfId="45349" xr:uid="{DBF3F0AC-B01B-431A-B707-1C5D1BE61BBD}"/>
    <cellStyle name="Note 2 11 4 2" xfId="45350" xr:uid="{574400AA-B781-41BC-B611-88F93101FAE8}"/>
    <cellStyle name="Note 2 11 4 3" xfId="45351" xr:uid="{486D6322-77F3-4F97-8C12-8B02E7BE9D77}"/>
    <cellStyle name="Note 2 11 5" xfId="45352" xr:uid="{6B119B89-03F7-45A5-AB6E-912089D8AE9A}"/>
    <cellStyle name="Note 2 11 5 2" xfId="45353" xr:uid="{E1AFAFE9-0B20-4606-B838-29409913DB93}"/>
    <cellStyle name="Note 2 11 5 3" xfId="45354" xr:uid="{CC262DC8-7CC1-4D58-A019-939D3252680D}"/>
    <cellStyle name="Note 2 11 6" xfId="45355" xr:uid="{2DA0BA78-5948-4E2A-BA39-C9A9BEFA0B57}"/>
    <cellStyle name="Note 2 11 6 2" xfId="45356" xr:uid="{FCC8F812-CD50-419B-96B0-BC1EF76AB8C3}"/>
    <cellStyle name="Note 2 11 6 3" xfId="45357" xr:uid="{A3E965A5-E541-469F-93AC-1CE13D2E0AF0}"/>
    <cellStyle name="Note 2 11 7" xfId="45358" xr:uid="{D9653BAE-C27F-43B2-B4FC-A974E037B648}"/>
    <cellStyle name="Note 2 11 8" xfId="45359" xr:uid="{CDE558D2-34E2-4BBD-9F3E-85A015FBA372}"/>
    <cellStyle name="Note 2 12" xfId="45360" xr:uid="{D6EEFA8D-AB63-4AE4-B860-BD09C91BE186}"/>
    <cellStyle name="Note 2 12 2" xfId="45361" xr:uid="{7B3AAB54-CC86-453F-B52D-89B08B452C7B}"/>
    <cellStyle name="Note 2 12 2 2" xfId="45362" xr:uid="{E4D2F0D6-7D83-4FDC-915E-2136D7483488}"/>
    <cellStyle name="Note 2 12 2 3" xfId="45363" xr:uid="{FB566CC4-4E75-4290-8B0F-EFDFD7EB2087}"/>
    <cellStyle name="Note 2 12 2 4" xfId="45364" xr:uid="{3BF28D42-AF3C-41FA-92B0-8130DDA83E10}"/>
    <cellStyle name="Note 2 12 2 5" xfId="45365" xr:uid="{3B476AA8-D831-429C-BA25-FC9F2B298926}"/>
    <cellStyle name="Note 2 12 2 6" xfId="45366" xr:uid="{A19911E5-2086-4472-96F7-FE49477237A1}"/>
    <cellStyle name="Note 2 12 3" xfId="45367" xr:uid="{80594E2C-82F1-4BA3-8BF2-B2521FF525B0}"/>
    <cellStyle name="Note 2 12 3 2" xfId="45368" xr:uid="{CD5A041B-8698-438B-BC54-132CAF43037C}"/>
    <cellStyle name="Note 2 12 3 3" xfId="45369" xr:uid="{3A86009B-4F69-4D83-9245-8F1CAFBD8A76}"/>
    <cellStyle name="Note 2 12 4" xfId="45370" xr:uid="{14194125-877D-4E2F-8140-6F88590ECDE6}"/>
    <cellStyle name="Note 2 12 4 2" xfId="45371" xr:uid="{EBAEA10D-63D4-4EB1-B918-A655C6359AB9}"/>
    <cellStyle name="Note 2 12 4 3" xfId="45372" xr:uid="{CDFB2992-616A-4CBC-800B-AE5C2CD4EAD0}"/>
    <cellStyle name="Note 2 12 5" xfId="45373" xr:uid="{3BCCF0F6-D196-49F3-9EDB-350BCF1819F1}"/>
    <cellStyle name="Note 2 12 5 2" xfId="45374" xr:uid="{956B77C5-FAC9-4606-9639-A47A034510CF}"/>
    <cellStyle name="Note 2 12 5 3" xfId="45375" xr:uid="{0F0FAF1B-79C3-4F71-BD25-754CEC4968FD}"/>
    <cellStyle name="Note 2 12 6" xfId="45376" xr:uid="{95138545-225D-4FC1-974E-BF7E51E593D1}"/>
    <cellStyle name="Note 2 12 6 2" xfId="45377" xr:uid="{B3948F5A-72A0-4A7F-A7E4-09B082011E94}"/>
    <cellStyle name="Note 2 12 6 3" xfId="45378" xr:uid="{51865F5C-7A13-4013-93F4-AC3AB4704525}"/>
    <cellStyle name="Note 2 12 7" xfId="45379" xr:uid="{71F46DC2-D216-482C-954C-999D23AF3AF5}"/>
    <cellStyle name="Note 2 12 8" xfId="45380" xr:uid="{6287E09A-B016-4E57-B6CB-741BE98149A9}"/>
    <cellStyle name="Note 2 13" xfId="45381" xr:uid="{A60985BA-16B4-4146-B7F7-51450B108306}"/>
    <cellStyle name="Note 2 13 2" xfId="45382" xr:uid="{61D86C8B-0721-4BB2-A30B-66AC86B30071}"/>
    <cellStyle name="Note 2 13 2 2" xfId="45383" xr:uid="{09F351A2-CE5B-4AA8-B1D0-C0329484D134}"/>
    <cellStyle name="Note 2 13 2 3" xfId="45384" xr:uid="{C530FA6D-8C03-4BD0-83CA-9FC9481F3917}"/>
    <cellStyle name="Note 2 13 2 4" xfId="45385" xr:uid="{BD009404-3600-4361-B561-A5D33BF3C672}"/>
    <cellStyle name="Note 2 13 2 5" xfId="45386" xr:uid="{AA7BB0C9-45F5-4D70-81DC-95BC4CF2B939}"/>
    <cellStyle name="Note 2 13 2 6" xfId="45387" xr:uid="{A29C3047-7D1B-4558-8C82-E9AE8AF4AF73}"/>
    <cellStyle name="Note 2 13 3" xfId="45388" xr:uid="{61A191F9-192B-4CA3-A49C-CFEF0E69225E}"/>
    <cellStyle name="Note 2 13 3 2" xfId="45389" xr:uid="{BBDF87B4-4A6E-4C28-8381-F46049BAAE70}"/>
    <cellStyle name="Note 2 13 3 3" xfId="45390" xr:uid="{A14D665E-B6AF-407F-B2AE-C00B25200921}"/>
    <cellStyle name="Note 2 13 4" xfId="45391" xr:uid="{79F26B2D-161D-4998-9292-F219B2108850}"/>
    <cellStyle name="Note 2 13 4 2" xfId="45392" xr:uid="{B88AF4E9-ECD7-4B1F-A964-FD220A0A89DA}"/>
    <cellStyle name="Note 2 13 4 3" xfId="45393" xr:uid="{71FDA991-983D-4FF7-BBD8-86CE2FAB95B1}"/>
    <cellStyle name="Note 2 13 5" xfId="45394" xr:uid="{5F763ADD-4663-4294-A8BF-3977B9A15A81}"/>
    <cellStyle name="Note 2 13 5 2" xfId="45395" xr:uid="{B7EDF6A1-6166-4E2D-B66A-864ABAF5B656}"/>
    <cellStyle name="Note 2 13 5 3" xfId="45396" xr:uid="{95269439-4333-40D0-95DE-EF53CBC3A3D6}"/>
    <cellStyle name="Note 2 13 6" xfId="45397" xr:uid="{98651175-29EF-4415-B12F-E6D0289AEE09}"/>
    <cellStyle name="Note 2 13 6 2" xfId="45398" xr:uid="{34539641-8BAC-4042-B6C7-34FF64FEAD9F}"/>
    <cellStyle name="Note 2 13 6 3" xfId="45399" xr:uid="{E0AF2780-AF7F-4FA4-8A10-63AD4E54702B}"/>
    <cellStyle name="Note 2 13 7" xfId="45400" xr:uid="{B1CEF962-D3E9-4424-8828-91472412F6C3}"/>
    <cellStyle name="Note 2 13 8" xfId="45401" xr:uid="{F0C81EBC-B29A-4208-A16C-26FBC3A7A782}"/>
    <cellStyle name="Note 2 14" xfId="45402" xr:uid="{4AA4D8F5-992F-4818-BA57-E9C8693A0826}"/>
    <cellStyle name="Note 2 14 2" xfId="45403" xr:uid="{C5621A7B-073C-4692-9FF8-703295EC6A9F}"/>
    <cellStyle name="Note 2 14 2 2" xfId="45404" xr:uid="{1958FBD1-93C8-4E03-857A-D3E142FB2AF6}"/>
    <cellStyle name="Note 2 14 2 3" xfId="45405" xr:uid="{55DB1BB1-8E08-49E8-AD26-8A005B6446EB}"/>
    <cellStyle name="Note 2 14 2 4" xfId="45406" xr:uid="{213862BB-7F46-42A0-BBC4-F7FF608C49BC}"/>
    <cellStyle name="Note 2 14 2 5" xfId="45407" xr:uid="{FEE33E71-ACD0-4E30-B831-BAE22BBB4D4D}"/>
    <cellStyle name="Note 2 14 2 6" xfId="45408" xr:uid="{D975A4AC-7202-4F74-B5A0-B1E59609312B}"/>
    <cellStyle name="Note 2 14 3" xfId="45409" xr:uid="{EC685743-6726-411F-8BC9-70FA86C85116}"/>
    <cellStyle name="Note 2 14 3 2" xfId="45410" xr:uid="{F9AD2056-5E7D-4AC4-BC43-AEF5CF83BB39}"/>
    <cellStyle name="Note 2 14 3 3" xfId="45411" xr:uid="{DCCA05A7-0560-49F7-8A44-2053ADDC221E}"/>
    <cellStyle name="Note 2 14 4" xfId="45412" xr:uid="{2042FB5B-AF0F-4689-BCFE-E6ADA2417EBD}"/>
    <cellStyle name="Note 2 14 4 2" xfId="45413" xr:uid="{0F981A23-7A12-4A81-9947-36F3E69558AC}"/>
    <cellStyle name="Note 2 14 4 3" xfId="45414" xr:uid="{112B0660-E80D-48D7-A507-E996CEA1A9BE}"/>
    <cellStyle name="Note 2 14 5" xfId="45415" xr:uid="{C8896CCC-B702-408D-AD17-8017BB365255}"/>
    <cellStyle name="Note 2 14 5 2" xfId="45416" xr:uid="{FAA3C0B6-A5CC-42DD-92D8-C4D8C5BE9B6E}"/>
    <cellStyle name="Note 2 14 5 3" xfId="45417" xr:uid="{B2449C71-1E6D-410D-8003-20242281C731}"/>
    <cellStyle name="Note 2 14 6" xfId="45418" xr:uid="{F6C25679-9613-49F8-B6A8-F59FF22CD256}"/>
    <cellStyle name="Note 2 14 6 2" xfId="45419" xr:uid="{114D2478-BBA1-40AF-9371-489B729DDFFC}"/>
    <cellStyle name="Note 2 14 6 3" xfId="45420" xr:uid="{400A48D6-491B-46A5-B19B-0D5D08B58F65}"/>
    <cellStyle name="Note 2 14 7" xfId="45421" xr:uid="{8CF295B8-4A82-4DD5-A9F6-48F9078A583B}"/>
    <cellStyle name="Note 2 14 8" xfId="45422" xr:uid="{8B1A8F41-0F9A-47FB-9B29-FFBF86FDEA87}"/>
    <cellStyle name="Note 2 15" xfId="45423" xr:uid="{5A070838-8165-4F55-90FC-A30F70A7F18C}"/>
    <cellStyle name="Note 2 15 2" xfId="45424" xr:uid="{792152A2-4B03-4E1C-807B-4A426CC24AD0}"/>
    <cellStyle name="Note 2 15 2 2" xfId="45425" xr:uid="{A81E9422-AF40-41FE-9B2B-993A9201D7AC}"/>
    <cellStyle name="Note 2 15 2 3" xfId="45426" xr:uid="{298BF709-E17D-4E94-B327-8FAF90D93D20}"/>
    <cellStyle name="Note 2 15 2 4" xfId="45427" xr:uid="{8EBEC4BF-35F3-48F2-B22B-9C52E8F50DB8}"/>
    <cellStyle name="Note 2 15 2 5" xfId="45428" xr:uid="{D10D95D6-8740-4FC4-8B11-F060D75AC2FD}"/>
    <cellStyle name="Note 2 15 2 6" xfId="45429" xr:uid="{095AA3C9-8150-4245-AB87-7881CA5A68F6}"/>
    <cellStyle name="Note 2 15 3" xfId="45430" xr:uid="{A711B0F3-AB4A-4965-A7C3-08C5826AA833}"/>
    <cellStyle name="Note 2 15 3 2" xfId="45431" xr:uid="{585787A6-FC7F-4D63-B890-05B04C4E47C9}"/>
    <cellStyle name="Note 2 15 3 3" xfId="45432" xr:uid="{B9740B60-BBDC-47E5-ABAA-10B89DAFE0C7}"/>
    <cellStyle name="Note 2 15 4" xfId="45433" xr:uid="{396D88E9-0895-4BB5-B089-B71CE129EAEF}"/>
    <cellStyle name="Note 2 15 4 2" xfId="45434" xr:uid="{E9A8DEC0-D79D-4C50-B60D-5FB909F58FC9}"/>
    <cellStyle name="Note 2 15 4 3" xfId="45435" xr:uid="{9548829E-A471-43D6-AEF6-C29992DAAD04}"/>
    <cellStyle name="Note 2 15 5" xfId="45436" xr:uid="{AC2C3011-1940-44B4-B5E4-9096BBDF6022}"/>
    <cellStyle name="Note 2 15 5 2" xfId="45437" xr:uid="{E780DFF5-E6C3-4F2D-AFF9-15CF01719F82}"/>
    <cellStyle name="Note 2 15 5 3" xfId="45438" xr:uid="{689BC990-D034-49D8-A975-2858391800B3}"/>
    <cellStyle name="Note 2 15 6" xfId="45439" xr:uid="{8A2E80A6-6577-408C-A709-3B6F7CE9FB88}"/>
    <cellStyle name="Note 2 15 6 2" xfId="45440" xr:uid="{6957488F-340C-417F-9EC5-25C56648FB8B}"/>
    <cellStyle name="Note 2 15 6 3" xfId="45441" xr:uid="{BD9F603A-5C34-437A-9DA9-08BE9F4A6C3D}"/>
    <cellStyle name="Note 2 15 7" xfId="45442" xr:uid="{C347AFF9-05B5-477E-B17A-3ECD4EF4DCC8}"/>
    <cellStyle name="Note 2 15 8" xfId="45443" xr:uid="{B341F601-C1E2-4F93-95F4-CCF6C09EF38B}"/>
    <cellStyle name="Note 2 16" xfId="45444" xr:uid="{18D7E7B3-6941-47B3-BCA8-241FDDAA7874}"/>
    <cellStyle name="Note 2 16 2" xfId="45445" xr:uid="{E98C4AC8-3E4D-4121-820D-198B64283C3C}"/>
    <cellStyle name="Note 2 16 2 2" xfId="45446" xr:uid="{00D31A09-0D37-43E9-BEE6-EA99551F7D3E}"/>
    <cellStyle name="Note 2 16 2 3" xfId="45447" xr:uid="{9FC9E599-8512-4C66-82E7-536A4D3F523E}"/>
    <cellStyle name="Note 2 16 2 4" xfId="45448" xr:uid="{5A13E047-C461-4A9C-9F6E-4E4AD277F9CE}"/>
    <cellStyle name="Note 2 16 2 5" xfId="45449" xr:uid="{59844E0E-CF4A-4C13-98D9-A1EBE2957864}"/>
    <cellStyle name="Note 2 16 2 6" xfId="45450" xr:uid="{8FFCA894-4F60-4B49-92F2-09F5642C8E7D}"/>
    <cellStyle name="Note 2 16 3" xfId="45451" xr:uid="{6C04DBB0-965E-4C29-830B-AF6B4FA4068A}"/>
    <cellStyle name="Note 2 16 3 2" xfId="45452" xr:uid="{2AF5E122-54CB-4AE7-8CFE-CE2670451BA7}"/>
    <cellStyle name="Note 2 16 3 3" xfId="45453" xr:uid="{D095C56A-D881-4F9C-BD27-2FFFE503C652}"/>
    <cellStyle name="Note 2 16 4" xfId="45454" xr:uid="{B1014146-A5FC-4B9C-BC4A-171D71FC8A83}"/>
    <cellStyle name="Note 2 16 4 2" xfId="45455" xr:uid="{6A960195-9DAD-4007-9F76-876C10128E5A}"/>
    <cellStyle name="Note 2 16 4 3" xfId="45456" xr:uid="{4DB4E32A-432F-4BF9-BBD9-845F84546BAF}"/>
    <cellStyle name="Note 2 16 5" xfId="45457" xr:uid="{D6F2D321-6373-4DE5-AE1E-E0B62933B4D4}"/>
    <cellStyle name="Note 2 16 5 2" xfId="45458" xr:uid="{36179126-689A-46E2-997A-2C406ABB72AE}"/>
    <cellStyle name="Note 2 16 5 3" xfId="45459" xr:uid="{E70AF51A-7452-4866-863E-E03F20CE38C1}"/>
    <cellStyle name="Note 2 16 6" xfId="45460" xr:uid="{F645BD33-4E36-4385-B591-232BA2E48910}"/>
    <cellStyle name="Note 2 16 6 2" xfId="45461" xr:uid="{17891327-B5FB-4076-9091-0425B9FA0B5E}"/>
    <cellStyle name="Note 2 16 6 3" xfId="45462" xr:uid="{DE4FFA33-57A2-4ECB-AEB9-CAC650D10736}"/>
    <cellStyle name="Note 2 16 7" xfId="45463" xr:uid="{93D0D928-1A52-4D45-A436-41A5119C7334}"/>
    <cellStyle name="Note 2 16 8" xfId="45464" xr:uid="{7AE0C8B9-E3C8-49C4-9F3F-8B60B8FCECC8}"/>
    <cellStyle name="Note 2 17" xfId="45465" xr:uid="{EAF2CA9F-6606-44B3-9F5F-B83221388739}"/>
    <cellStyle name="Note 2 17 2" xfId="45466" xr:uid="{C78978E0-E798-4D9D-B98B-6E85A2B3B380}"/>
    <cellStyle name="Note 2 17 2 2" xfId="45467" xr:uid="{25ADD183-2743-4BB7-850E-DB3327AD66D7}"/>
    <cellStyle name="Note 2 17 2 3" xfId="45468" xr:uid="{3763CD36-2E5A-47D5-963F-D7D811840B85}"/>
    <cellStyle name="Note 2 17 2 4" xfId="45469" xr:uid="{D0245FF5-F877-486A-98D5-F2349F52561B}"/>
    <cellStyle name="Note 2 17 2 5" xfId="45470" xr:uid="{9C5928B8-452D-434E-87FB-530CFAE01D3E}"/>
    <cellStyle name="Note 2 17 2 6" xfId="45471" xr:uid="{CF47B905-73EC-443C-8003-682A9ED9CF20}"/>
    <cellStyle name="Note 2 17 3" xfId="45472" xr:uid="{93F05AF9-94BA-4B03-879D-954684CB8EA6}"/>
    <cellStyle name="Note 2 17 3 2" xfId="45473" xr:uid="{1AE735E1-BEFC-4657-ACAA-1B6995770795}"/>
    <cellStyle name="Note 2 17 3 3" xfId="45474" xr:uid="{7918538F-D74C-4F06-A4C7-CFC53EF345D5}"/>
    <cellStyle name="Note 2 17 4" xfId="45475" xr:uid="{D4C5A048-7527-4894-8061-C9EDED834F15}"/>
    <cellStyle name="Note 2 17 4 2" xfId="45476" xr:uid="{4EF5696C-F97D-4C3D-8AE8-EF08420FAF3B}"/>
    <cellStyle name="Note 2 17 4 3" xfId="45477" xr:uid="{124E8E4C-D6AA-4A2C-893E-37C9BF29FD09}"/>
    <cellStyle name="Note 2 17 5" xfId="45478" xr:uid="{A9543F41-3A97-4812-926B-894378C58226}"/>
    <cellStyle name="Note 2 17 5 2" xfId="45479" xr:uid="{991822E7-98B2-4866-AEAB-0B5349A8D66A}"/>
    <cellStyle name="Note 2 17 5 3" xfId="45480" xr:uid="{F33B2AA0-DC1C-4B8F-A62C-55F43CB572AC}"/>
    <cellStyle name="Note 2 17 6" xfId="45481" xr:uid="{AA6B62C6-523E-45A5-A8F4-DB625654056A}"/>
    <cellStyle name="Note 2 17 6 2" xfId="45482" xr:uid="{10594450-CAB7-4FCF-9EDE-9140413271EB}"/>
    <cellStyle name="Note 2 17 6 3" xfId="45483" xr:uid="{B7478E5B-D652-4777-B69E-96B0B0665EA6}"/>
    <cellStyle name="Note 2 17 7" xfId="45484" xr:uid="{A16B92A8-AAEE-42DB-8194-1FBB6E71DC0C}"/>
    <cellStyle name="Note 2 17 8" xfId="45485" xr:uid="{683D6CE5-A33A-41B5-BA14-D82E2E3B8DED}"/>
    <cellStyle name="Note 2 18" xfId="45486" xr:uid="{B8B9A17D-9DEE-4B56-8D43-FD1319083D76}"/>
    <cellStyle name="Note 2 18 2" xfId="45487" xr:uid="{DBF44100-C8BA-4EAD-9CA3-A32B05F185D5}"/>
    <cellStyle name="Note 2 18 2 2" xfId="45488" xr:uid="{C97CAB78-67C2-4A28-B055-9D9B78EDBB80}"/>
    <cellStyle name="Note 2 18 2 3" xfId="45489" xr:uid="{E2DC6E01-E511-4472-A65A-420CBB6CCCB2}"/>
    <cellStyle name="Note 2 18 2 4" xfId="45490" xr:uid="{CE48AF18-E2B5-4DA4-8E0A-A6688DD9969F}"/>
    <cellStyle name="Note 2 18 2 5" xfId="45491" xr:uid="{FA50E8DC-55EE-4C9F-A868-AEE452A7818D}"/>
    <cellStyle name="Note 2 18 2 6" xfId="45492" xr:uid="{02B917F7-2D77-4DDA-AC52-64E10F305644}"/>
    <cellStyle name="Note 2 18 3" xfId="45493" xr:uid="{DDA4B2ED-86F5-49AC-927F-503AAB28AE51}"/>
    <cellStyle name="Note 2 18 3 2" xfId="45494" xr:uid="{006CA0E5-77D6-47DC-9B90-6AFBDB534896}"/>
    <cellStyle name="Note 2 18 3 3" xfId="45495" xr:uid="{54281A6B-0FEE-448C-BF6E-959F39E73CA4}"/>
    <cellStyle name="Note 2 18 4" xfId="45496" xr:uid="{1F269AAF-3E9C-433A-8002-A022A1C3A491}"/>
    <cellStyle name="Note 2 18 4 2" xfId="45497" xr:uid="{D438E91D-23F2-4D1E-9749-FC3A03C2B978}"/>
    <cellStyle name="Note 2 18 4 3" xfId="45498" xr:uid="{E8F9111B-61EC-445B-B02A-763C64B274DF}"/>
    <cellStyle name="Note 2 18 5" xfId="45499" xr:uid="{76FAE07E-7761-4B4F-8020-382224B7F686}"/>
    <cellStyle name="Note 2 18 5 2" xfId="45500" xr:uid="{6DE5638D-00FC-40B7-A50B-C9EFA8E11A61}"/>
    <cellStyle name="Note 2 18 5 3" xfId="45501" xr:uid="{B1DB9C76-7D96-4D2E-B2CD-A03487234108}"/>
    <cellStyle name="Note 2 18 6" xfId="45502" xr:uid="{A755CBA0-0783-4794-AD04-1E2AE989369C}"/>
    <cellStyle name="Note 2 18 6 2" xfId="45503" xr:uid="{CCB2D1B9-5F87-4166-9BC2-3011E3E327F4}"/>
    <cellStyle name="Note 2 18 6 3" xfId="45504" xr:uid="{0C3D4CD7-A9F1-46E4-A935-9B49D2919842}"/>
    <cellStyle name="Note 2 18 7" xfId="45505" xr:uid="{EAE460CD-2B17-40CB-B504-E50CDB57C9A2}"/>
    <cellStyle name="Note 2 18 8" xfId="45506" xr:uid="{06ADBCCA-E4A0-4645-B9C1-EFB90DAE4833}"/>
    <cellStyle name="Note 2 19" xfId="45507" xr:uid="{40E6E0A8-9FDD-4CAF-A04F-46D9FD21D995}"/>
    <cellStyle name="Note 2 19 2" xfId="45508" xr:uid="{EEBEC320-C031-49D6-ACA7-EF9BD07ACCF9}"/>
    <cellStyle name="Note 2 19 2 2" xfId="45509" xr:uid="{9BAEA456-2B1A-45C7-BB5D-BEA8143B9B4C}"/>
    <cellStyle name="Note 2 19 2 3" xfId="45510" xr:uid="{483AC917-011F-47A8-BE7B-E1E54E3C612E}"/>
    <cellStyle name="Note 2 19 2 4" xfId="45511" xr:uid="{710F0DDF-B948-45D9-BBB1-ECFE58D090AE}"/>
    <cellStyle name="Note 2 19 2 5" xfId="45512" xr:uid="{4C093267-A9CD-441B-A9E6-0B0CB2F58B44}"/>
    <cellStyle name="Note 2 19 2 6" xfId="45513" xr:uid="{89233B0E-5BB3-4452-8364-22722DCA7B08}"/>
    <cellStyle name="Note 2 19 3" xfId="45514" xr:uid="{64C480E6-3007-4FBB-9290-CD5B3EC56B99}"/>
    <cellStyle name="Note 2 19 3 2" xfId="45515" xr:uid="{5AA9C217-BE83-4CE9-A2A2-183C12E71BF8}"/>
    <cellStyle name="Note 2 19 3 3" xfId="45516" xr:uid="{093EF8F9-2ADE-4725-AFFA-7DEF6F0E795F}"/>
    <cellStyle name="Note 2 19 4" xfId="45517" xr:uid="{012B47B3-B0C5-4E3B-BF9C-159A0AA1D3A9}"/>
    <cellStyle name="Note 2 19 4 2" xfId="45518" xr:uid="{12BDCF83-8F46-482F-AEB3-D7E335C37208}"/>
    <cellStyle name="Note 2 19 4 3" xfId="45519" xr:uid="{0C1E6D92-7D8C-42B2-8050-12B875A34153}"/>
    <cellStyle name="Note 2 19 5" xfId="45520" xr:uid="{12B10B69-A819-4919-9AE5-3D5BED89439F}"/>
    <cellStyle name="Note 2 19 5 2" xfId="45521" xr:uid="{7AD3A736-9CD8-4D7D-B3C3-F612FB6B4E62}"/>
    <cellStyle name="Note 2 19 5 3" xfId="45522" xr:uid="{90BA54F4-57BA-4A63-9691-2A84F07C1CD5}"/>
    <cellStyle name="Note 2 19 6" xfId="45523" xr:uid="{DAB55E4A-11BD-4D2B-BBFC-6E2FDE754F00}"/>
    <cellStyle name="Note 2 19 6 2" xfId="45524" xr:uid="{9FD1DDB2-614C-4DF9-A472-38993A158EAF}"/>
    <cellStyle name="Note 2 19 6 3" xfId="45525" xr:uid="{92E743CF-6AA4-48C5-A01F-80722FF9EB2E}"/>
    <cellStyle name="Note 2 19 7" xfId="45526" xr:uid="{DF48AA5E-5977-43AE-BA11-E57EE82441B3}"/>
    <cellStyle name="Note 2 19 8" xfId="45527" xr:uid="{5DB0EF43-5DF0-47ED-9D3B-A7E11D340E41}"/>
    <cellStyle name="Note 2 2" xfId="45528" xr:uid="{79E0BE09-17B2-441B-A4C6-25B28F0AE846}"/>
    <cellStyle name="Note 2 2 10" xfId="45529" xr:uid="{3C86B8FF-BE6C-4402-83DE-EB8853232185}"/>
    <cellStyle name="Note 2 2 10 2" xfId="45530" xr:uid="{B95768C3-BEF3-4F37-86A4-0B8AF6D4A371}"/>
    <cellStyle name="Note 2 2 10 2 2" xfId="45531" xr:uid="{69CC491D-65C9-4EB6-B22E-5A9A14449E86}"/>
    <cellStyle name="Note 2 2 10 2 3" xfId="45532" xr:uid="{7C4F993C-C7ED-4449-A79A-D0BEAB563220}"/>
    <cellStyle name="Note 2 2 10 2 4" xfId="45533" xr:uid="{7CE42971-6DB3-41B2-B906-332E69F4CAB0}"/>
    <cellStyle name="Note 2 2 10 2 5" xfId="45534" xr:uid="{764A7DBA-3AE3-462B-9194-8160C3F8889F}"/>
    <cellStyle name="Note 2 2 10 2 6" xfId="45535" xr:uid="{A24CFBC9-7CAC-4BA6-A88D-5ECAF33E9558}"/>
    <cellStyle name="Note 2 2 10 3" xfId="45536" xr:uid="{8141526E-68AA-4F37-A6BC-D85C50A12013}"/>
    <cellStyle name="Note 2 2 10 3 2" xfId="45537" xr:uid="{9F2A4E4B-789E-4BB7-B483-1B2672AD1807}"/>
    <cellStyle name="Note 2 2 10 3 3" xfId="45538" xr:uid="{3E495AB7-F50D-42D5-AE7A-F2A0B71D1D3C}"/>
    <cellStyle name="Note 2 2 10 4" xfId="45539" xr:uid="{A8574999-7CF3-4ED2-9E96-C44B0B121271}"/>
    <cellStyle name="Note 2 2 10 4 2" xfId="45540" xr:uid="{E1EF8A48-3092-451A-9D1C-B091D904184C}"/>
    <cellStyle name="Note 2 2 10 4 3" xfId="45541" xr:uid="{28FBC309-45D4-44A2-8FAD-BEEFFE6D41AD}"/>
    <cellStyle name="Note 2 2 10 5" xfId="45542" xr:uid="{1735D703-CCA1-4800-A297-AC427152143A}"/>
    <cellStyle name="Note 2 2 10 5 2" xfId="45543" xr:uid="{143EB990-8F90-442F-83FD-566EE243348F}"/>
    <cellStyle name="Note 2 2 10 5 3" xfId="45544" xr:uid="{75CD5F94-2A11-4705-B496-F35B19A252F9}"/>
    <cellStyle name="Note 2 2 10 6" xfId="45545" xr:uid="{C38791CA-00DE-49AF-A9D7-94F70EC3152F}"/>
    <cellStyle name="Note 2 2 10 6 2" xfId="45546" xr:uid="{162EFBB0-9D0C-43FE-A701-FD5030F99260}"/>
    <cellStyle name="Note 2 2 10 6 3" xfId="45547" xr:uid="{29892546-3DA7-4E1E-AB59-885079E0A266}"/>
    <cellStyle name="Note 2 2 10 7" xfId="45548" xr:uid="{AF41D3E9-3613-472A-978C-3F8DAA204E80}"/>
    <cellStyle name="Note 2 2 10 8" xfId="45549" xr:uid="{8C9624A1-FA04-47A8-8FCC-F98A88DA815B}"/>
    <cellStyle name="Note 2 2 11" xfId="45550" xr:uid="{7305CAF3-303D-4F45-B178-A261440C08C5}"/>
    <cellStyle name="Note 2 2 11 2" xfId="45551" xr:uid="{ABFE7A14-A9C3-446C-A422-EC57BB36F7A5}"/>
    <cellStyle name="Note 2 2 11 2 2" xfId="45552" xr:uid="{4ED4004C-F88B-4767-88A0-606DF103BB0F}"/>
    <cellStyle name="Note 2 2 11 2 3" xfId="45553" xr:uid="{8DF83B8D-E838-4CD3-9800-AB4FFABCB1E7}"/>
    <cellStyle name="Note 2 2 11 2 4" xfId="45554" xr:uid="{944473B8-6F01-4E82-9608-950269258FAE}"/>
    <cellStyle name="Note 2 2 11 2 5" xfId="45555" xr:uid="{7FB331D9-3A52-4C75-BB16-1B0A0A45C5B3}"/>
    <cellStyle name="Note 2 2 11 2 6" xfId="45556" xr:uid="{1EAB671E-5233-4320-910E-02273727F648}"/>
    <cellStyle name="Note 2 2 11 3" xfId="45557" xr:uid="{ABCF77D6-FE5F-4FBC-93A1-8E390049FC33}"/>
    <cellStyle name="Note 2 2 11 3 2" xfId="45558" xr:uid="{C2F257CB-7644-41C2-98B0-0F5423AB6DAA}"/>
    <cellStyle name="Note 2 2 11 3 3" xfId="45559" xr:uid="{EF3572D6-6551-434E-B028-C76050B2279E}"/>
    <cellStyle name="Note 2 2 11 4" xfId="45560" xr:uid="{8C03C34F-050B-47D1-A74A-6B5673EC7B39}"/>
    <cellStyle name="Note 2 2 11 4 2" xfId="45561" xr:uid="{27BE6B22-2E62-4C1F-8144-5DEC35E7DD0F}"/>
    <cellStyle name="Note 2 2 11 4 3" xfId="45562" xr:uid="{57425C71-428C-4ACA-A1DA-FB403B0D210A}"/>
    <cellStyle name="Note 2 2 11 5" xfId="45563" xr:uid="{0F34D624-8929-4524-9DAB-55E5C65D3DCC}"/>
    <cellStyle name="Note 2 2 11 5 2" xfId="45564" xr:uid="{3511F77C-558F-400B-A744-87676AB77B70}"/>
    <cellStyle name="Note 2 2 11 5 3" xfId="45565" xr:uid="{4056375F-3CD3-4799-B537-FE3C588A3438}"/>
    <cellStyle name="Note 2 2 11 6" xfId="45566" xr:uid="{2F52EE75-ECF5-45E1-8DD1-0A6AA476DD82}"/>
    <cellStyle name="Note 2 2 11 6 2" xfId="45567" xr:uid="{CE1E1860-A1BB-4C42-9786-854B789D036C}"/>
    <cellStyle name="Note 2 2 11 6 3" xfId="45568" xr:uid="{EBFB6C2F-239E-4410-9321-19C346D8160A}"/>
    <cellStyle name="Note 2 2 11 7" xfId="45569" xr:uid="{70F0BCC1-3ED6-42D6-A2D7-D280A34520C3}"/>
    <cellStyle name="Note 2 2 11 8" xfId="45570" xr:uid="{53375E2E-A88B-4A49-9813-F00BDC2C02D6}"/>
    <cellStyle name="Note 2 2 12" xfId="45571" xr:uid="{10501DE9-C07F-4474-87C1-AAF03685226A}"/>
    <cellStyle name="Note 2 2 12 2" xfId="45572" xr:uid="{FC7D82F5-7534-404D-9380-E0D16346D125}"/>
    <cellStyle name="Note 2 2 12 2 2" xfId="45573" xr:uid="{5ACEA63C-E0D8-489A-8272-D78804E0E8B8}"/>
    <cellStyle name="Note 2 2 12 2 3" xfId="45574" xr:uid="{2F511570-A5EE-4F6A-8C94-F2F2C4D1F3A9}"/>
    <cellStyle name="Note 2 2 12 2 4" xfId="45575" xr:uid="{5ACFC89D-2A46-4836-A352-35C5B653DF5C}"/>
    <cellStyle name="Note 2 2 12 2 5" xfId="45576" xr:uid="{A1A7000A-EB89-40D7-8244-9B5FCB3F2873}"/>
    <cellStyle name="Note 2 2 12 2 6" xfId="45577" xr:uid="{BE6F4524-9561-4333-9FB9-C30D3FE1E225}"/>
    <cellStyle name="Note 2 2 12 3" xfId="45578" xr:uid="{2BCF21EA-A651-485D-B52B-E7FF121CD11B}"/>
    <cellStyle name="Note 2 2 12 3 2" xfId="45579" xr:uid="{178C410C-C716-4768-8B13-BD0E62448F06}"/>
    <cellStyle name="Note 2 2 12 3 3" xfId="45580" xr:uid="{C6E234DB-621C-41C6-BB7C-4F4793E77A63}"/>
    <cellStyle name="Note 2 2 12 4" xfId="45581" xr:uid="{FE8FEB17-A021-43F5-9BCF-5F0F3FD2E663}"/>
    <cellStyle name="Note 2 2 12 4 2" xfId="45582" xr:uid="{23C335BA-C1EE-4D6C-B7B8-F95A7DBA1B2E}"/>
    <cellStyle name="Note 2 2 12 4 3" xfId="45583" xr:uid="{93A74783-3D2A-401E-A93D-B6C3DEA5B418}"/>
    <cellStyle name="Note 2 2 12 5" xfId="45584" xr:uid="{804FB36F-4376-41CD-8AA5-D8E751084965}"/>
    <cellStyle name="Note 2 2 12 5 2" xfId="45585" xr:uid="{67D39412-A74D-4BBB-9B85-449D12965EA6}"/>
    <cellStyle name="Note 2 2 12 5 3" xfId="45586" xr:uid="{F7681503-7948-40B5-ABA4-E9826E7EC31A}"/>
    <cellStyle name="Note 2 2 12 6" xfId="45587" xr:uid="{4895225C-C4BD-4A21-95F6-0A04260FD0C7}"/>
    <cellStyle name="Note 2 2 12 6 2" xfId="45588" xr:uid="{ED1D0DDF-068E-40DC-8F5F-DC52CD1F7085}"/>
    <cellStyle name="Note 2 2 12 6 3" xfId="45589" xr:uid="{68F51349-A004-48EB-90A0-17CC0F4B2EA7}"/>
    <cellStyle name="Note 2 2 12 7" xfId="45590" xr:uid="{4D4B026C-2791-463A-A801-11D36DEF090E}"/>
    <cellStyle name="Note 2 2 12 8" xfId="45591" xr:uid="{36971AF2-A78E-44C7-8C5C-C61EF258077A}"/>
    <cellStyle name="Note 2 2 13" xfId="45592" xr:uid="{EA0F8123-DC04-4A6C-8BA1-081DEBD9DF58}"/>
    <cellStyle name="Note 2 2 13 2" xfId="45593" xr:uid="{75FDB6D1-F6E9-4C99-8D1C-F18635BC4929}"/>
    <cellStyle name="Note 2 2 13 2 2" xfId="45594" xr:uid="{127D81C4-3226-473B-90E1-E32E0B797AFD}"/>
    <cellStyle name="Note 2 2 13 2 3" xfId="45595" xr:uid="{18F16462-D508-46E8-94E6-960DEBECCE9D}"/>
    <cellStyle name="Note 2 2 13 2 4" xfId="45596" xr:uid="{9BDD7B70-D591-4287-B0C7-1260FEBD6CFB}"/>
    <cellStyle name="Note 2 2 13 2 5" xfId="45597" xr:uid="{BD228C17-61EA-4DA8-81CF-B24A5016D701}"/>
    <cellStyle name="Note 2 2 13 2 6" xfId="45598" xr:uid="{EB0C758E-52F4-43CD-AE1E-851F4F4C793F}"/>
    <cellStyle name="Note 2 2 13 3" xfId="45599" xr:uid="{BFBD6079-E11D-42C0-9C58-88EC2C438FAA}"/>
    <cellStyle name="Note 2 2 13 3 2" xfId="45600" xr:uid="{147D9724-4D0D-43D8-B758-FC2E7AE41C76}"/>
    <cellStyle name="Note 2 2 13 3 3" xfId="45601" xr:uid="{7CDE28C9-CD2D-42BB-B6D1-C5E9F84A943F}"/>
    <cellStyle name="Note 2 2 13 4" xfId="45602" xr:uid="{963A2122-D818-4CB8-893C-256C4D27C63F}"/>
    <cellStyle name="Note 2 2 13 4 2" xfId="45603" xr:uid="{20D3F5AB-488E-4BF1-9813-AA69F45E698A}"/>
    <cellStyle name="Note 2 2 13 4 3" xfId="45604" xr:uid="{10E74639-8EB7-4496-9E97-A6B3557DDD7C}"/>
    <cellStyle name="Note 2 2 13 5" xfId="45605" xr:uid="{542CBD46-7F4F-408C-8D7B-5CCBC65E3AEC}"/>
    <cellStyle name="Note 2 2 13 5 2" xfId="45606" xr:uid="{AA3E1414-6E3A-4A46-B69E-63C8D3E60DE3}"/>
    <cellStyle name="Note 2 2 13 5 3" xfId="45607" xr:uid="{6F322F01-2028-47A4-BC85-B4171F341623}"/>
    <cellStyle name="Note 2 2 13 6" xfId="45608" xr:uid="{73608519-8854-494E-8900-7A56D1044C51}"/>
    <cellStyle name="Note 2 2 13 6 2" xfId="45609" xr:uid="{96AF2E93-DF8E-4F93-950E-18D6B6FC4979}"/>
    <cellStyle name="Note 2 2 13 6 3" xfId="45610" xr:uid="{D8FE0396-23F0-4097-B60B-7555E8996350}"/>
    <cellStyle name="Note 2 2 13 7" xfId="45611" xr:uid="{A1F0A471-41B3-4D6B-B0C5-BC3C7818A223}"/>
    <cellStyle name="Note 2 2 13 8" xfId="45612" xr:uid="{3EA94AA4-F73C-43B9-945A-5B9DF7816133}"/>
    <cellStyle name="Note 2 2 14" xfId="45613" xr:uid="{2E0440AF-4075-4ECC-B401-06A2A6EA115B}"/>
    <cellStyle name="Note 2 2 14 2" xfId="45614" xr:uid="{2FBB70ED-15C4-42EB-A88D-33566EEE45FC}"/>
    <cellStyle name="Note 2 2 14 2 2" xfId="45615" xr:uid="{EB6FE37B-1E94-4095-B379-931BCD9CB46F}"/>
    <cellStyle name="Note 2 2 14 2 3" xfId="45616" xr:uid="{C900047B-B2A7-44DE-B2D7-402D0049F237}"/>
    <cellStyle name="Note 2 2 14 2 4" xfId="45617" xr:uid="{76098FE5-4C4D-4721-8BCE-36FB2885CAF4}"/>
    <cellStyle name="Note 2 2 14 2 5" xfId="45618" xr:uid="{EDC0AA75-5525-4A2F-AE46-C45906084042}"/>
    <cellStyle name="Note 2 2 14 2 6" xfId="45619" xr:uid="{3C2DA881-DD51-48DC-B6BD-F4A1BF8EE3C0}"/>
    <cellStyle name="Note 2 2 14 3" xfId="45620" xr:uid="{AB239FAE-B199-4AAA-BF0C-A63F86E80E7C}"/>
    <cellStyle name="Note 2 2 14 3 2" xfId="45621" xr:uid="{7D1D2DFD-FEBD-4758-9B79-FCE713A303D7}"/>
    <cellStyle name="Note 2 2 14 3 3" xfId="45622" xr:uid="{82FD1252-C671-4286-8C5A-053B4E354DB5}"/>
    <cellStyle name="Note 2 2 14 4" xfId="45623" xr:uid="{EBDF2767-FBC7-46E0-97EF-271A1E2F1348}"/>
    <cellStyle name="Note 2 2 14 4 2" xfId="45624" xr:uid="{906F3897-ED3B-4AE4-A5B3-9A90AAC3D3FE}"/>
    <cellStyle name="Note 2 2 14 4 3" xfId="45625" xr:uid="{CB39B269-7215-46EC-AE7F-8A17F3A653BA}"/>
    <cellStyle name="Note 2 2 14 5" xfId="45626" xr:uid="{1E6CDDA6-4131-4669-ACFB-BE9B2362429C}"/>
    <cellStyle name="Note 2 2 14 5 2" xfId="45627" xr:uid="{7C31872C-661C-4382-8537-E91BD9147899}"/>
    <cellStyle name="Note 2 2 14 5 3" xfId="45628" xr:uid="{F2BDAE32-2210-4A82-A0F7-19CEEA4D0367}"/>
    <cellStyle name="Note 2 2 14 6" xfId="45629" xr:uid="{B380A297-C1EE-44D1-83EE-5D38663AC9FF}"/>
    <cellStyle name="Note 2 2 14 6 2" xfId="45630" xr:uid="{FF9F753A-5BD7-43C6-BF83-781284E47FBB}"/>
    <cellStyle name="Note 2 2 14 6 3" xfId="45631" xr:uid="{3C9E69DC-7FAE-433A-BC24-7DC2D0E302BA}"/>
    <cellStyle name="Note 2 2 14 7" xfId="45632" xr:uid="{48D56D20-5B0F-4687-B30C-CE503905CEFC}"/>
    <cellStyle name="Note 2 2 14 8" xfId="45633" xr:uid="{349A0985-C263-47CF-BAFF-A9D96A387BC4}"/>
    <cellStyle name="Note 2 2 15" xfId="45634" xr:uid="{D892654A-595D-4A66-862A-77B1F3D8987B}"/>
    <cellStyle name="Note 2 2 15 2" xfId="45635" xr:uid="{F1C5AF64-77F1-4342-9534-D022E27769ED}"/>
    <cellStyle name="Note 2 2 15 2 2" xfId="45636" xr:uid="{75602811-9CF6-44E9-B3EA-864F1F2C5519}"/>
    <cellStyle name="Note 2 2 15 2 3" xfId="45637" xr:uid="{92910C33-0821-47E6-9C7B-4053C52079FF}"/>
    <cellStyle name="Note 2 2 15 2 4" xfId="45638" xr:uid="{FB27F806-EB8C-4820-A9D1-61FD570573D0}"/>
    <cellStyle name="Note 2 2 15 2 5" xfId="45639" xr:uid="{8E138885-C28D-4E17-95F1-B34367B76FFC}"/>
    <cellStyle name="Note 2 2 15 2 6" xfId="45640" xr:uid="{F27324F4-F083-442B-8212-5B77B8B3427F}"/>
    <cellStyle name="Note 2 2 15 3" xfId="45641" xr:uid="{58D6DE3C-8BF3-4892-B2CB-3596C9D79852}"/>
    <cellStyle name="Note 2 2 15 3 2" xfId="45642" xr:uid="{1B15F204-5186-4069-B10E-DB4317DECFE1}"/>
    <cellStyle name="Note 2 2 15 3 3" xfId="45643" xr:uid="{931468D7-41CD-4F9C-BCAF-85F0E1370F80}"/>
    <cellStyle name="Note 2 2 15 4" xfId="45644" xr:uid="{0DEF95A3-CACC-470B-A372-7B9CBB5A3FC4}"/>
    <cellStyle name="Note 2 2 15 4 2" xfId="45645" xr:uid="{E07793EB-33F6-4AB3-988D-77F75AC7BA31}"/>
    <cellStyle name="Note 2 2 15 4 3" xfId="45646" xr:uid="{4F12629A-D534-4B23-A1AE-1CA0746D4DD5}"/>
    <cellStyle name="Note 2 2 15 5" xfId="45647" xr:uid="{709CB6BB-53D8-45DA-AF21-4DC0A4FF2948}"/>
    <cellStyle name="Note 2 2 15 5 2" xfId="45648" xr:uid="{C8F5B18C-94E7-44CC-B96C-2C569A132D43}"/>
    <cellStyle name="Note 2 2 15 5 3" xfId="45649" xr:uid="{6B36D2B4-FD80-496B-90A9-095ABA161D6B}"/>
    <cellStyle name="Note 2 2 15 6" xfId="45650" xr:uid="{067F5601-ECD3-44D2-9086-B78C7A19033F}"/>
    <cellStyle name="Note 2 2 15 6 2" xfId="45651" xr:uid="{833EE703-0D0A-4716-B5F3-D9AB770D7837}"/>
    <cellStyle name="Note 2 2 15 6 3" xfId="45652" xr:uid="{C6CDD5CF-266F-4C0E-B1E0-D7847081B48C}"/>
    <cellStyle name="Note 2 2 15 7" xfId="45653" xr:uid="{D649FD24-06E6-4BE8-B8AE-F6E3BD70291B}"/>
    <cellStyle name="Note 2 2 15 8" xfId="45654" xr:uid="{7AFAF07D-A3D4-4B2B-AB84-CDFFC8956107}"/>
    <cellStyle name="Note 2 2 16" xfId="45655" xr:uid="{436F604A-A4EE-416C-9D89-A72B2FEC8FBD}"/>
    <cellStyle name="Note 2 2 16 2" xfId="45656" xr:uid="{2D5C8E06-E244-4001-99CF-2428DF1B2FB3}"/>
    <cellStyle name="Note 2 2 16 2 2" xfId="45657" xr:uid="{89742B48-46DE-46CF-AA02-9AC8983BC8C9}"/>
    <cellStyle name="Note 2 2 16 2 3" xfId="45658" xr:uid="{7CB5FEEE-4237-47DD-80C6-B2D1127F5A19}"/>
    <cellStyle name="Note 2 2 16 2 4" xfId="45659" xr:uid="{0C167343-1D25-430E-87E0-D7C0D9C25E07}"/>
    <cellStyle name="Note 2 2 16 2 5" xfId="45660" xr:uid="{CF324B7F-C239-4CBC-852C-B29E6F40B9D3}"/>
    <cellStyle name="Note 2 2 16 2 6" xfId="45661" xr:uid="{14B36A3B-8405-4310-826A-30CE1654A143}"/>
    <cellStyle name="Note 2 2 16 3" xfId="45662" xr:uid="{5B095750-0622-4BC1-A63F-415C9AD9300E}"/>
    <cellStyle name="Note 2 2 16 3 2" xfId="45663" xr:uid="{9E4BC26D-50D2-4EC2-837D-DFD38E059E38}"/>
    <cellStyle name="Note 2 2 16 3 3" xfId="45664" xr:uid="{BEDBB988-77C5-401B-B7DC-7190E62A27F2}"/>
    <cellStyle name="Note 2 2 16 4" xfId="45665" xr:uid="{2E04C492-D841-47DF-8545-A9C65E6B681A}"/>
    <cellStyle name="Note 2 2 16 4 2" xfId="45666" xr:uid="{38A8086F-1A0C-440D-9EFF-00DC35675B8C}"/>
    <cellStyle name="Note 2 2 16 4 3" xfId="45667" xr:uid="{637BCF7A-9D91-4F27-8D07-F33F7733AA15}"/>
    <cellStyle name="Note 2 2 16 5" xfId="45668" xr:uid="{036576C5-D2E1-4A65-9B93-AA5B63BF315B}"/>
    <cellStyle name="Note 2 2 16 5 2" xfId="45669" xr:uid="{F8218038-6660-4757-8744-80901D23782D}"/>
    <cellStyle name="Note 2 2 16 5 3" xfId="45670" xr:uid="{93488558-9C71-4687-9C6D-711688606CB6}"/>
    <cellStyle name="Note 2 2 16 6" xfId="45671" xr:uid="{A81D5E73-0CC3-4FE4-93DD-8E5F7E474509}"/>
    <cellStyle name="Note 2 2 16 6 2" xfId="45672" xr:uid="{0E292EA0-647B-4D06-B782-5F68A2057CAD}"/>
    <cellStyle name="Note 2 2 16 6 3" xfId="45673" xr:uid="{552830DB-00FA-425D-9F40-9691AB6FF418}"/>
    <cellStyle name="Note 2 2 16 7" xfId="45674" xr:uid="{A291DCAA-423A-44BF-B861-4E2FDA80AA62}"/>
    <cellStyle name="Note 2 2 16 8" xfId="45675" xr:uid="{B0AFC385-8C88-4612-9FDD-1BC4A5A2DD0E}"/>
    <cellStyle name="Note 2 2 17" xfId="45676" xr:uid="{FC546FFA-F08C-43CD-96F6-E6A20A94E768}"/>
    <cellStyle name="Note 2 2 17 2" xfId="45677" xr:uid="{4FECA1E4-1DEB-4A65-B1A6-0CC60016FA50}"/>
    <cellStyle name="Note 2 2 17 2 2" xfId="45678" xr:uid="{8E80F2BD-27E9-4903-B8AC-68CD89236886}"/>
    <cellStyle name="Note 2 2 17 2 3" xfId="45679" xr:uid="{0ADB3AD2-7DF8-401E-A8CC-35B9F9A8CA3B}"/>
    <cellStyle name="Note 2 2 17 2 4" xfId="45680" xr:uid="{EAF10FB3-1DB7-4980-AC84-02E646F54B24}"/>
    <cellStyle name="Note 2 2 17 2 5" xfId="45681" xr:uid="{EE49DBD2-7CB1-4256-A439-0CA7DDE94B4E}"/>
    <cellStyle name="Note 2 2 17 2 6" xfId="45682" xr:uid="{EF972772-64AD-4C95-A2F5-AE574E13908F}"/>
    <cellStyle name="Note 2 2 17 3" xfId="45683" xr:uid="{675DBB1D-C061-4EFB-B2AF-63A41DBDF41F}"/>
    <cellStyle name="Note 2 2 17 3 2" xfId="45684" xr:uid="{CB99C68C-07E9-4508-9B6D-C8E335B4B274}"/>
    <cellStyle name="Note 2 2 17 3 3" xfId="45685" xr:uid="{2C4CA0CC-6CE2-4260-AB41-796EE7B5E2CC}"/>
    <cellStyle name="Note 2 2 17 4" xfId="45686" xr:uid="{0FF0BEE4-CC39-476C-ACA0-DF6697237702}"/>
    <cellStyle name="Note 2 2 17 4 2" xfId="45687" xr:uid="{06444621-893B-414C-A19F-E0513F7FE420}"/>
    <cellStyle name="Note 2 2 17 4 3" xfId="45688" xr:uid="{71CA43C8-C7FE-4D82-8ABE-0D4C7C4BFFED}"/>
    <cellStyle name="Note 2 2 17 5" xfId="45689" xr:uid="{CA06D3E3-35F9-467D-92CB-AEC4CB1C07DF}"/>
    <cellStyle name="Note 2 2 17 5 2" xfId="45690" xr:uid="{EB155FE1-136E-4803-B90A-D5E887A8F44A}"/>
    <cellStyle name="Note 2 2 17 5 3" xfId="45691" xr:uid="{9EFA72A9-6402-478B-91BD-C5DD836371DE}"/>
    <cellStyle name="Note 2 2 17 6" xfId="45692" xr:uid="{9E22274A-3A06-4EAD-82B4-BE544D891A90}"/>
    <cellStyle name="Note 2 2 17 6 2" xfId="45693" xr:uid="{CA842D87-C9B4-4E7C-816B-86F9B7CE4137}"/>
    <cellStyle name="Note 2 2 17 6 3" xfId="45694" xr:uid="{0F7A65FB-9322-4DA5-B935-8D713F35C707}"/>
    <cellStyle name="Note 2 2 17 7" xfId="45695" xr:uid="{D2B4A808-CD30-454B-BAB1-385735467AC6}"/>
    <cellStyle name="Note 2 2 17 8" xfId="45696" xr:uid="{68D94248-06D4-414C-8BD1-6136A3040978}"/>
    <cellStyle name="Note 2 2 18" xfId="45697" xr:uid="{42DCE15A-0A5D-4EF9-AB3B-294A4D65E2A4}"/>
    <cellStyle name="Note 2 2 18 2" xfId="45698" xr:uid="{0DF8B5FA-82B9-45C7-B3D0-8E35690FA0F5}"/>
    <cellStyle name="Note 2 2 18 2 2" xfId="45699" xr:uid="{6701A380-553E-4A4D-A1A4-651303B24A3C}"/>
    <cellStyle name="Note 2 2 18 2 3" xfId="45700" xr:uid="{CB13E8AD-2C83-4EEB-B1FA-42DBE2FF178F}"/>
    <cellStyle name="Note 2 2 18 2 4" xfId="45701" xr:uid="{8813B000-1B4A-4AD5-8A30-B368799035DE}"/>
    <cellStyle name="Note 2 2 18 2 5" xfId="45702" xr:uid="{BB717A20-574E-45F2-8760-8ACBB4329F8A}"/>
    <cellStyle name="Note 2 2 18 2 6" xfId="45703" xr:uid="{E9FF765C-303E-46C4-AF2F-615E481656CC}"/>
    <cellStyle name="Note 2 2 18 3" xfId="45704" xr:uid="{6B788368-85FF-4D41-AF6D-2E1D57977B99}"/>
    <cellStyle name="Note 2 2 18 3 2" xfId="45705" xr:uid="{0C571EEA-E940-49BC-A98D-910B18BFDB9C}"/>
    <cellStyle name="Note 2 2 18 3 3" xfId="45706" xr:uid="{C1C2E03F-76FA-42BD-B467-6E6EAA745493}"/>
    <cellStyle name="Note 2 2 18 4" xfId="45707" xr:uid="{F2B5DC39-E946-41E6-AE6B-E95B1C74D316}"/>
    <cellStyle name="Note 2 2 18 4 2" xfId="45708" xr:uid="{8DE042C3-4528-4B5D-A46F-7AE4244BA93B}"/>
    <cellStyle name="Note 2 2 18 4 3" xfId="45709" xr:uid="{9F31B006-443E-42F9-8663-D472C3D66CD3}"/>
    <cellStyle name="Note 2 2 18 5" xfId="45710" xr:uid="{A3A956FC-C335-495B-9988-FB0BB8956B48}"/>
    <cellStyle name="Note 2 2 18 5 2" xfId="45711" xr:uid="{26A0F1DB-9B86-4C53-B150-A4ECD494F8C8}"/>
    <cellStyle name="Note 2 2 18 5 3" xfId="45712" xr:uid="{2BC71F9D-BE01-4DEA-B2B8-3EE96C02ECCF}"/>
    <cellStyle name="Note 2 2 18 6" xfId="45713" xr:uid="{76F7D013-277A-4EBC-BB5F-403C06B299C1}"/>
    <cellStyle name="Note 2 2 18 6 2" xfId="45714" xr:uid="{A53940CC-7A13-4646-B60B-C95267364AD8}"/>
    <cellStyle name="Note 2 2 18 6 3" xfId="45715" xr:uid="{8616E735-4852-43D3-9C05-D1E66885C6EF}"/>
    <cellStyle name="Note 2 2 18 7" xfId="45716" xr:uid="{3218274A-BD28-4E00-97FB-A281BCBB40EC}"/>
    <cellStyle name="Note 2 2 18 8" xfId="45717" xr:uid="{97935DB3-2004-4E71-BC1C-2F9CA988F473}"/>
    <cellStyle name="Note 2 2 19" xfId="45718" xr:uid="{B9D2D01A-69D3-464E-9570-DF445B542AAA}"/>
    <cellStyle name="Note 2 2 19 2" xfId="45719" xr:uid="{A83AE718-BCC0-4761-A236-4978BD44E3FC}"/>
    <cellStyle name="Note 2 2 19 2 2" xfId="45720" xr:uid="{529DD274-84BC-4CF8-B89D-F16BD4C6A00A}"/>
    <cellStyle name="Note 2 2 19 2 3" xfId="45721" xr:uid="{7772DB0E-5A8A-4430-8583-62F1EA110474}"/>
    <cellStyle name="Note 2 2 19 2 4" xfId="45722" xr:uid="{87BAFB66-0C5A-477A-8D33-4470A1C669F3}"/>
    <cellStyle name="Note 2 2 19 2 5" xfId="45723" xr:uid="{EACCE208-7BE4-4DB9-A389-9FB026D38ABA}"/>
    <cellStyle name="Note 2 2 19 2 6" xfId="45724" xr:uid="{D6AD5702-7492-40C5-85CC-AD3D2E7E3E9C}"/>
    <cellStyle name="Note 2 2 19 3" xfId="45725" xr:uid="{3158464E-8331-4E6E-B66E-4D11DA1A9435}"/>
    <cellStyle name="Note 2 2 19 3 2" xfId="45726" xr:uid="{E7A40F39-3DAA-484F-8F87-D282BBD10554}"/>
    <cellStyle name="Note 2 2 19 3 3" xfId="45727" xr:uid="{0B1ABC45-DB40-43B0-844C-1A1980AB540C}"/>
    <cellStyle name="Note 2 2 19 4" xfId="45728" xr:uid="{806E9255-4BA1-428D-A842-A4773E9F06ED}"/>
    <cellStyle name="Note 2 2 19 4 2" xfId="45729" xr:uid="{2746F0E9-7E98-423D-9B94-6041DF07B41F}"/>
    <cellStyle name="Note 2 2 19 4 3" xfId="45730" xr:uid="{812F9D28-CBD6-4246-936F-8E1C4D072B57}"/>
    <cellStyle name="Note 2 2 19 5" xfId="45731" xr:uid="{FC437822-489E-4FF2-83AF-DE14215233B5}"/>
    <cellStyle name="Note 2 2 19 5 2" xfId="45732" xr:uid="{D436B266-AEBE-4A7F-9947-940991DB6B8A}"/>
    <cellStyle name="Note 2 2 19 5 3" xfId="45733" xr:uid="{32AC223C-EA37-46AE-BD9A-848FC74B9CE3}"/>
    <cellStyle name="Note 2 2 19 6" xfId="45734" xr:uid="{E334A6B6-677F-4B64-9454-E68DB0F190E5}"/>
    <cellStyle name="Note 2 2 19 6 2" xfId="45735" xr:uid="{19037324-7941-4AD1-8E68-63AED7A20965}"/>
    <cellStyle name="Note 2 2 19 6 3" xfId="45736" xr:uid="{09078846-F19B-4777-906B-F60732A2E57B}"/>
    <cellStyle name="Note 2 2 19 7" xfId="45737" xr:uid="{95A527F3-AFA0-4CED-A0F5-7579C74665B3}"/>
    <cellStyle name="Note 2 2 19 8" xfId="45738" xr:uid="{372F7918-4488-4A32-B97C-6FE567D3C2B6}"/>
    <cellStyle name="Note 2 2 2" xfId="45739" xr:uid="{774553B7-EE07-4473-B509-80CD4D428A11}"/>
    <cellStyle name="Note 2 2 2 10" xfId="45740" xr:uid="{E905411E-ED59-4669-9CE9-85A6A2E9F5BB}"/>
    <cellStyle name="Note 2 2 2 10 2" xfId="45741" xr:uid="{E58F6029-FFD0-480B-9FF0-1B3B24B340E8}"/>
    <cellStyle name="Note 2 2 2 10 2 2" xfId="45742" xr:uid="{0E3731E1-810F-47C6-835D-26F9141F873A}"/>
    <cellStyle name="Note 2 2 2 10 2 3" xfId="45743" xr:uid="{5B6230E0-63B2-48BA-B2D3-60F16F97063A}"/>
    <cellStyle name="Note 2 2 2 10 2 4" xfId="45744" xr:uid="{58CACA94-1016-46D5-9DC6-A9BC61CA4BFF}"/>
    <cellStyle name="Note 2 2 2 10 2 5" xfId="45745" xr:uid="{71C88006-086A-4C3F-B91F-78C31BA5D073}"/>
    <cellStyle name="Note 2 2 2 10 2 6" xfId="45746" xr:uid="{79494414-48FC-4DDB-B286-7DCCB5C0B210}"/>
    <cellStyle name="Note 2 2 2 10 3" xfId="45747" xr:uid="{026BEE57-32CA-49C5-BA46-74DF4D23B952}"/>
    <cellStyle name="Note 2 2 2 10 3 2" xfId="45748" xr:uid="{569ECAAA-02E9-4258-B073-A5105D4EC340}"/>
    <cellStyle name="Note 2 2 2 10 3 3" xfId="45749" xr:uid="{41E6EE50-BE2E-43BE-AA19-6892CD817700}"/>
    <cellStyle name="Note 2 2 2 10 4" xfId="45750" xr:uid="{340EA17A-3A12-466A-9720-50A5804A9D84}"/>
    <cellStyle name="Note 2 2 2 10 4 2" xfId="45751" xr:uid="{B0C64CF7-44FF-4584-910A-D61A3685CB77}"/>
    <cellStyle name="Note 2 2 2 10 4 3" xfId="45752" xr:uid="{A0E81E6A-1273-4D87-B765-0CF2433F2CF7}"/>
    <cellStyle name="Note 2 2 2 10 5" xfId="45753" xr:uid="{53B9DCFA-681C-4DAF-AAD4-8D6E3D4E9963}"/>
    <cellStyle name="Note 2 2 2 10 5 2" xfId="45754" xr:uid="{8B94476E-0CF9-43D7-BE19-8D75638F1134}"/>
    <cellStyle name="Note 2 2 2 10 5 3" xfId="45755" xr:uid="{FF58A126-BF74-4555-8137-55A77B762A7E}"/>
    <cellStyle name="Note 2 2 2 10 6" xfId="45756" xr:uid="{DD324B36-7F62-4CD8-AB77-6C44E5FD2184}"/>
    <cellStyle name="Note 2 2 2 10 6 2" xfId="45757" xr:uid="{4F3E7DFE-CF34-4F08-9D9D-870C9872B510}"/>
    <cellStyle name="Note 2 2 2 10 6 3" xfId="45758" xr:uid="{598D1E77-1C4D-497E-9ADC-0641B0BF1294}"/>
    <cellStyle name="Note 2 2 2 10 7" xfId="45759" xr:uid="{4220E9D9-811E-4131-A606-83A607D4DD71}"/>
    <cellStyle name="Note 2 2 2 10 8" xfId="45760" xr:uid="{3355D6C8-14E8-44EA-9A36-C9EFD9DCE517}"/>
    <cellStyle name="Note 2 2 2 11" xfId="45761" xr:uid="{1764698A-EA4C-49F8-BC22-B83AEEC8AC56}"/>
    <cellStyle name="Note 2 2 2 11 2" xfId="45762" xr:uid="{4476C200-0935-48B0-8573-9532D21DBA9F}"/>
    <cellStyle name="Note 2 2 2 11 2 2" xfId="45763" xr:uid="{0FE9ED4E-31DD-44F2-83F0-115746A412F3}"/>
    <cellStyle name="Note 2 2 2 11 2 3" xfId="45764" xr:uid="{F2BEAA6C-87C1-47F3-ADC6-30C946FBFE9C}"/>
    <cellStyle name="Note 2 2 2 11 2 4" xfId="45765" xr:uid="{B4C2A941-2B3C-4B52-A42E-478F1057FE39}"/>
    <cellStyle name="Note 2 2 2 11 2 5" xfId="45766" xr:uid="{F1D84415-7C7B-4E0C-8126-275E00B0AD15}"/>
    <cellStyle name="Note 2 2 2 11 2 6" xfId="45767" xr:uid="{6E223D8E-73BE-45AA-A405-795C5FF33F11}"/>
    <cellStyle name="Note 2 2 2 11 3" xfId="45768" xr:uid="{0593E5A6-2965-4CCB-8F7A-F4C314CA61C8}"/>
    <cellStyle name="Note 2 2 2 11 3 2" xfId="45769" xr:uid="{D9E718DD-89A3-46EB-96DF-902D582EA029}"/>
    <cellStyle name="Note 2 2 2 11 3 3" xfId="45770" xr:uid="{C647853C-FBC6-4A68-B514-C2402643E3D7}"/>
    <cellStyle name="Note 2 2 2 11 4" xfId="45771" xr:uid="{8D4D8D3F-91F3-4B23-AF0C-B4A75DD1441A}"/>
    <cellStyle name="Note 2 2 2 11 4 2" xfId="45772" xr:uid="{B960F139-0C8B-4E2E-B1A5-B4BBBB0B9CDB}"/>
    <cellStyle name="Note 2 2 2 11 4 3" xfId="45773" xr:uid="{0AFA756E-D05A-43CE-A311-CD721FB5780C}"/>
    <cellStyle name="Note 2 2 2 11 5" xfId="45774" xr:uid="{9A779654-00AB-44F4-B4BE-79C544C42327}"/>
    <cellStyle name="Note 2 2 2 11 5 2" xfId="45775" xr:uid="{6014B836-B29A-4D43-8CD4-0A8BD4E9CBB4}"/>
    <cellStyle name="Note 2 2 2 11 5 3" xfId="45776" xr:uid="{3215E7F7-10A8-4D6D-A144-87780ABF8EB1}"/>
    <cellStyle name="Note 2 2 2 11 6" xfId="45777" xr:uid="{55662B65-AB24-4F29-86AA-A9A25F39A46C}"/>
    <cellStyle name="Note 2 2 2 11 6 2" xfId="45778" xr:uid="{95BB5CE4-A965-4DA7-892F-BFC656B570E9}"/>
    <cellStyle name="Note 2 2 2 11 6 3" xfId="45779" xr:uid="{9093DD6D-873D-4092-8346-BA05B04789DB}"/>
    <cellStyle name="Note 2 2 2 11 7" xfId="45780" xr:uid="{211853AC-0ADB-4B85-A8A5-5FFC2D37AD3B}"/>
    <cellStyle name="Note 2 2 2 11 8" xfId="45781" xr:uid="{409127DC-BD53-4A34-9621-7CD6D775E262}"/>
    <cellStyle name="Note 2 2 2 12" xfId="45782" xr:uid="{09CEFA80-41E9-45FE-B103-9A16712DF441}"/>
    <cellStyle name="Note 2 2 2 12 2" xfId="45783" xr:uid="{E613541A-5892-4404-B18C-F4C2AB756EAE}"/>
    <cellStyle name="Note 2 2 2 12 2 2" xfId="45784" xr:uid="{ECD86BA2-A372-4D39-B269-B07F45ACE902}"/>
    <cellStyle name="Note 2 2 2 12 2 3" xfId="45785" xr:uid="{7EAF7CEF-7301-4C53-AC9F-70A238EE08B2}"/>
    <cellStyle name="Note 2 2 2 12 2 4" xfId="45786" xr:uid="{05D71C62-1D94-4FCB-818A-C65F24A8BD5B}"/>
    <cellStyle name="Note 2 2 2 12 2 5" xfId="45787" xr:uid="{1218C593-0FFA-4496-86D9-2E543C86834B}"/>
    <cellStyle name="Note 2 2 2 12 2 6" xfId="45788" xr:uid="{1F99F6F4-DD1E-4374-B2D1-059B3E16F35D}"/>
    <cellStyle name="Note 2 2 2 12 3" xfId="45789" xr:uid="{36BD8D4C-C009-42D6-8506-1B3D5746A547}"/>
    <cellStyle name="Note 2 2 2 12 3 2" xfId="45790" xr:uid="{FE31C63A-DA0C-443E-9DE7-0D3408CE3A0B}"/>
    <cellStyle name="Note 2 2 2 12 3 3" xfId="45791" xr:uid="{87D9DD53-E82A-4459-A39F-1596D32667AE}"/>
    <cellStyle name="Note 2 2 2 12 4" xfId="45792" xr:uid="{09A7F503-FE4E-4150-916F-FBFE80D91C12}"/>
    <cellStyle name="Note 2 2 2 12 4 2" xfId="45793" xr:uid="{1764D69C-E9DA-474D-8587-FDF58D05ED0E}"/>
    <cellStyle name="Note 2 2 2 12 4 3" xfId="45794" xr:uid="{AC21694B-2B81-44FE-AF20-6F7A1A68C5D4}"/>
    <cellStyle name="Note 2 2 2 12 5" xfId="45795" xr:uid="{D3298CE1-278F-4822-9EC2-F226DD2A7AF8}"/>
    <cellStyle name="Note 2 2 2 12 5 2" xfId="45796" xr:uid="{5080D4A3-4858-4547-AA47-52169E3CC331}"/>
    <cellStyle name="Note 2 2 2 12 5 3" xfId="45797" xr:uid="{E175B697-C015-4A3B-B950-50518FA41998}"/>
    <cellStyle name="Note 2 2 2 12 6" xfId="45798" xr:uid="{4919B230-41E5-484D-BCD0-ADE99C60CD4A}"/>
    <cellStyle name="Note 2 2 2 12 6 2" xfId="45799" xr:uid="{9DB2D1DE-573A-47FD-8506-9FA703ABAB1A}"/>
    <cellStyle name="Note 2 2 2 12 6 3" xfId="45800" xr:uid="{4584799E-ED9C-4D8C-85C7-D4010C7AE8AF}"/>
    <cellStyle name="Note 2 2 2 12 7" xfId="45801" xr:uid="{F0869592-DCC6-449F-B729-1ACBDC1E0D61}"/>
    <cellStyle name="Note 2 2 2 12 8" xfId="45802" xr:uid="{CF83CEF4-F0B7-41FA-ABFB-5199E98047FF}"/>
    <cellStyle name="Note 2 2 2 13" xfId="45803" xr:uid="{619B5374-E18F-40D0-87A7-19F25DE08AF3}"/>
    <cellStyle name="Note 2 2 2 13 2" xfId="45804" xr:uid="{E1CD2A4F-8786-44C7-BF21-BBDF49954E4B}"/>
    <cellStyle name="Note 2 2 2 13 2 2" xfId="45805" xr:uid="{5F2F7942-AEA8-4355-AEE5-4B2BFF6E15C0}"/>
    <cellStyle name="Note 2 2 2 13 2 3" xfId="45806" xr:uid="{5D3A2CCD-AEC3-49E7-8197-DD2A47A9D25B}"/>
    <cellStyle name="Note 2 2 2 13 2 4" xfId="45807" xr:uid="{B3676D92-F2CA-4325-BFEA-4A409EF15E2F}"/>
    <cellStyle name="Note 2 2 2 13 2 5" xfId="45808" xr:uid="{0A4467B9-4795-4B57-9555-DCFD1CCC72CA}"/>
    <cellStyle name="Note 2 2 2 13 2 6" xfId="45809" xr:uid="{4A75F173-72F9-4E1D-83D0-5B79C71FF5E4}"/>
    <cellStyle name="Note 2 2 2 13 3" xfId="45810" xr:uid="{34864EFE-0A60-41BF-B81E-CA9E4E891F2C}"/>
    <cellStyle name="Note 2 2 2 13 3 2" xfId="45811" xr:uid="{5DE7A4B8-C747-44D2-91EE-9ADD4E2633E9}"/>
    <cellStyle name="Note 2 2 2 13 3 3" xfId="45812" xr:uid="{E659DE4C-8D39-4D48-9134-B6916C1E0C02}"/>
    <cellStyle name="Note 2 2 2 13 4" xfId="45813" xr:uid="{AA2EE1A2-E8B0-46C3-B121-2CD4A429B741}"/>
    <cellStyle name="Note 2 2 2 13 4 2" xfId="45814" xr:uid="{C773E75C-1299-48FF-AB36-87CFEE459722}"/>
    <cellStyle name="Note 2 2 2 13 4 3" xfId="45815" xr:uid="{4D124B0C-EA1E-4AB7-8BFF-DF1D09B7292C}"/>
    <cellStyle name="Note 2 2 2 13 5" xfId="45816" xr:uid="{A101E306-7008-4DCE-8201-1B4F28EDDF9F}"/>
    <cellStyle name="Note 2 2 2 13 5 2" xfId="45817" xr:uid="{4AFEDEE7-7008-4FB7-B05B-E2A224FD219D}"/>
    <cellStyle name="Note 2 2 2 13 5 3" xfId="45818" xr:uid="{B33598F1-8D0D-468F-BD79-0E99518B1521}"/>
    <cellStyle name="Note 2 2 2 13 6" xfId="45819" xr:uid="{2DB19522-00FE-41BF-B93A-E3869FE95DFC}"/>
    <cellStyle name="Note 2 2 2 13 6 2" xfId="45820" xr:uid="{5F944C81-5DD9-4220-BF95-55CC6AA1FDEF}"/>
    <cellStyle name="Note 2 2 2 13 6 3" xfId="45821" xr:uid="{3CCBF437-3EA0-4235-B15D-AC16A934FBD7}"/>
    <cellStyle name="Note 2 2 2 13 7" xfId="45822" xr:uid="{F1FBA26D-0EFA-4260-A28C-7E57B5C1D576}"/>
    <cellStyle name="Note 2 2 2 13 8" xfId="45823" xr:uid="{7A37DF0D-6033-4CC3-A11B-6AFA61A24131}"/>
    <cellStyle name="Note 2 2 2 14" xfId="45824" xr:uid="{0DD5A089-D555-41CC-BE9A-0649AE2807D3}"/>
    <cellStyle name="Note 2 2 2 14 2" xfId="45825" xr:uid="{80BD43B3-43EE-440A-BEDF-29E384246B2D}"/>
    <cellStyle name="Note 2 2 2 14 2 2" xfId="45826" xr:uid="{F273B51D-FBC9-44B4-A2CB-B4C76832857A}"/>
    <cellStyle name="Note 2 2 2 14 2 3" xfId="45827" xr:uid="{2EB9FCE8-3FAC-4BA4-BE84-4D9ADFF161AC}"/>
    <cellStyle name="Note 2 2 2 14 2 4" xfId="45828" xr:uid="{B2778896-6ED5-467F-8322-A918C9B8395E}"/>
    <cellStyle name="Note 2 2 2 14 2 5" xfId="45829" xr:uid="{1CF1836F-9539-4EC6-A633-63FE0DC37DEF}"/>
    <cellStyle name="Note 2 2 2 14 2 6" xfId="45830" xr:uid="{59CA5755-5F76-4D2F-A703-71BE19FFDC51}"/>
    <cellStyle name="Note 2 2 2 14 3" xfId="45831" xr:uid="{18C3398A-442D-4CE7-A3E5-C3A26081BF4F}"/>
    <cellStyle name="Note 2 2 2 14 3 2" xfId="45832" xr:uid="{07AEA27D-F39D-4911-9E66-0F6AA0BDBE35}"/>
    <cellStyle name="Note 2 2 2 14 3 3" xfId="45833" xr:uid="{6C0DE605-6FC9-4C76-8CEA-B7F7BDD465A4}"/>
    <cellStyle name="Note 2 2 2 14 4" xfId="45834" xr:uid="{B4F6DACF-4F2B-43EC-8A1A-AA1111351B0A}"/>
    <cellStyle name="Note 2 2 2 14 4 2" xfId="45835" xr:uid="{041BAF34-F710-4C64-95CC-9D61A1B3821F}"/>
    <cellStyle name="Note 2 2 2 14 4 3" xfId="45836" xr:uid="{740B54FC-24C3-43DE-9057-DFE958FB86AC}"/>
    <cellStyle name="Note 2 2 2 14 5" xfId="45837" xr:uid="{E3744ACD-0337-4A35-8C66-C970AE53CD8C}"/>
    <cellStyle name="Note 2 2 2 14 5 2" xfId="45838" xr:uid="{4F565BDB-8799-4C2F-8FD7-2A8F4B1057F8}"/>
    <cellStyle name="Note 2 2 2 14 5 3" xfId="45839" xr:uid="{DFB8453F-480A-491B-90A1-7ED289BB2FF1}"/>
    <cellStyle name="Note 2 2 2 14 6" xfId="45840" xr:uid="{C186755C-5B69-4C14-8AA9-702FEE4A84DE}"/>
    <cellStyle name="Note 2 2 2 14 6 2" xfId="45841" xr:uid="{8213CBA8-4EF0-4F2F-940E-9BA2490DAC68}"/>
    <cellStyle name="Note 2 2 2 14 6 3" xfId="45842" xr:uid="{055B1D69-BCA5-4E29-884A-CC813557B1FE}"/>
    <cellStyle name="Note 2 2 2 14 7" xfId="45843" xr:uid="{319B73A4-AEC6-4D7D-A2E8-F810FF047762}"/>
    <cellStyle name="Note 2 2 2 14 8" xfId="45844" xr:uid="{F937E569-FCDE-436B-AD72-7DEA80640EEE}"/>
    <cellStyle name="Note 2 2 2 15" xfId="45845" xr:uid="{A33676FD-8360-4391-A5C1-2FA9399AF25A}"/>
    <cellStyle name="Note 2 2 2 15 2" xfId="45846" xr:uid="{BD274F79-DBF0-48D1-B021-F56AFBCFA8F4}"/>
    <cellStyle name="Note 2 2 2 15 2 2" xfId="45847" xr:uid="{C67C451D-CE12-4D63-96E1-64355477FD06}"/>
    <cellStyle name="Note 2 2 2 15 2 3" xfId="45848" xr:uid="{C2B69C55-9832-416A-817D-95CE916C751D}"/>
    <cellStyle name="Note 2 2 2 15 2 4" xfId="45849" xr:uid="{59277872-429D-48BF-84CC-969757143868}"/>
    <cellStyle name="Note 2 2 2 15 2 5" xfId="45850" xr:uid="{85ABD6A8-FC69-4E6D-B6B1-B209EAB0F3D4}"/>
    <cellStyle name="Note 2 2 2 15 2 6" xfId="45851" xr:uid="{227A2302-F82A-48FB-BDE1-F1F582CD0BA9}"/>
    <cellStyle name="Note 2 2 2 15 3" xfId="45852" xr:uid="{70C2FABE-B828-4F02-A54D-86F62BD977FF}"/>
    <cellStyle name="Note 2 2 2 15 3 2" xfId="45853" xr:uid="{270B9CC3-12F0-48E2-BA1C-CB1389D2A803}"/>
    <cellStyle name="Note 2 2 2 15 3 3" xfId="45854" xr:uid="{92AD8163-0D5D-4814-A879-6124C474C20D}"/>
    <cellStyle name="Note 2 2 2 15 4" xfId="45855" xr:uid="{26808705-94A8-4F3C-9171-CFFFF1DAAFF9}"/>
    <cellStyle name="Note 2 2 2 15 4 2" xfId="45856" xr:uid="{F976E104-D1AC-4AF1-9682-0092CE4767E5}"/>
    <cellStyle name="Note 2 2 2 15 4 3" xfId="45857" xr:uid="{ECC4D37E-3F8D-4550-9376-2BA753213E00}"/>
    <cellStyle name="Note 2 2 2 15 5" xfId="45858" xr:uid="{68314F16-0080-45D6-B9EC-DBA6FB72ACB2}"/>
    <cellStyle name="Note 2 2 2 15 5 2" xfId="45859" xr:uid="{C0764B05-6138-40A4-BEC4-CD5321500870}"/>
    <cellStyle name="Note 2 2 2 15 5 3" xfId="45860" xr:uid="{B56BBD83-9B47-4D6A-892F-8E015111FD8C}"/>
    <cellStyle name="Note 2 2 2 15 6" xfId="45861" xr:uid="{1BB612D0-55BC-456F-A6E2-65FCB8E79273}"/>
    <cellStyle name="Note 2 2 2 15 6 2" xfId="45862" xr:uid="{8DE14EBC-33DA-4EF2-8EC8-31E50BCBE2E9}"/>
    <cellStyle name="Note 2 2 2 15 6 3" xfId="45863" xr:uid="{767F741A-123D-4D51-8E44-9DC35EE2C5E3}"/>
    <cellStyle name="Note 2 2 2 15 7" xfId="45864" xr:uid="{C6EE18B3-44CA-46D3-8800-8995B2C45E26}"/>
    <cellStyle name="Note 2 2 2 15 8" xfId="45865" xr:uid="{42766EC4-1197-4DE5-9773-C29E468F9304}"/>
    <cellStyle name="Note 2 2 2 16" xfId="45866" xr:uid="{B269EEDC-8CDF-4521-9060-D918C1F03975}"/>
    <cellStyle name="Note 2 2 2 16 2" xfId="45867" xr:uid="{A996F11E-D6F5-4FCE-87FB-98E50B5CDE3F}"/>
    <cellStyle name="Note 2 2 2 16 2 2" xfId="45868" xr:uid="{C3FF109F-8C07-40A9-88F8-8D17601CCF0C}"/>
    <cellStyle name="Note 2 2 2 16 2 3" xfId="45869" xr:uid="{F0EEC51F-A215-48C9-B028-758A83598A1C}"/>
    <cellStyle name="Note 2 2 2 16 2 4" xfId="45870" xr:uid="{0A52A597-FDA8-4C60-B475-964C5B2616B5}"/>
    <cellStyle name="Note 2 2 2 16 2 5" xfId="45871" xr:uid="{A0D15433-B8CF-4454-8E7F-00748949A0D9}"/>
    <cellStyle name="Note 2 2 2 16 2 6" xfId="45872" xr:uid="{34EBD794-CA1B-400F-BFDE-4F6A558BF170}"/>
    <cellStyle name="Note 2 2 2 16 3" xfId="45873" xr:uid="{68B13B1C-4826-412A-81E8-5F7F5A286B45}"/>
    <cellStyle name="Note 2 2 2 16 3 2" xfId="45874" xr:uid="{1342D712-02CF-48FD-B21B-46C2E8899CE1}"/>
    <cellStyle name="Note 2 2 2 16 3 3" xfId="45875" xr:uid="{935FBF5E-C997-4270-9C8E-C8110A0048C1}"/>
    <cellStyle name="Note 2 2 2 16 4" xfId="45876" xr:uid="{8D60F41B-FD55-4E10-9F02-F82BADC33A33}"/>
    <cellStyle name="Note 2 2 2 16 4 2" xfId="45877" xr:uid="{58A69819-50BA-46F0-A641-7BCF83F42A8B}"/>
    <cellStyle name="Note 2 2 2 16 4 3" xfId="45878" xr:uid="{A6928237-CB28-4DD3-BA7D-9937795F3A80}"/>
    <cellStyle name="Note 2 2 2 16 5" xfId="45879" xr:uid="{7F4E6769-50E0-4AF8-BC6B-274399FD1302}"/>
    <cellStyle name="Note 2 2 2 16 5 2" xfId="45880" xr:uid="{060E96DF-8D69-45A0-8723-0F8BED153D49}"/>
    <cellStyle name="Note 2 2 2 16 5 3" xfId="45881" xr:uid="{9C973AC2-DC0A-4B42-9831-CD5FC352D29D}"/>
    <cellStyle name="Note 2 2 2 16 6" xfId="45882" xr:uid="{25BD0EAF-D4BA-4DAE-8B2F-A3312C982AFD}"/>
    <cellStyle name="Note 2 2 2 16 6 2" xfId="45883" xr:uid="{3A972338-CD0B-4E8C-AC0F-BA14B80CF9C4}"/>
    <cellStyle name="Note 2 2 2 16 6 3" xfId="45884" xr:uid="{24F9E040-0475-454A-8E38-55ADC716FB16}"/>
    <cellStyle name="Note 2 2 2 16 7" xfId="45885" xr:uid="{8462C5EF-807E-463B-8FF1-201307CDBCF2}"/>
    <cellStyle name="Note 2 2 2 16 8" xfId="45886" xr:uid="{03CFD000-A787-44E7-A37B-6ECD7938F33D}"/>
    <cellStyle name="Note 2 2 2 17" xfId="45887" xr:uid="{28AB3170-9E2B-4DC9-A822-767432FB4DF3}"/>
    <cellStyle name="Note 2 2 2 17 2" xfId="45888" xr:uid="{C6B2216B-84F0-49D2-8599-F0BE520BC17E}"/>
    <cellStyle name="Note 2 2 2 17 2 2" xfId="45889" xr:uid="{384AF7A6-D525-4487-AAE6-29739E41BB39}"/>
    <cellStyle name="Note 2 2 2 17 2 3" xfId="45890" xr:uid="{A86FC1AC-151A-4E85-9046-7CB9ACDFB725}"/>
    <cellStyle name="Note 2 2 2 17 2 4" xfId="45891" xr:uid="{DB99226D-6807-422D-8AD6-14CF32596617}"/>
    <cellStyle name="Note 2 2 2 17 2 5" xfId="45892" xr:uid="{E2E6B432-50CF-4194-A171-FDAB400AFBB1}"/>
    <cellStyle name="Note 2 2 2 17 2 6" xfId="45893" xr:uid="{0C5FEB50-716E-42B2-AA0F-4CFD67D77FFB}"/>
    <cellStyle name="Note 2 2 2 17 3" xfId="45894" xr:uid="{FD76CAE6-085F-4426-8BAF-86FC39F11A97}"/>
    <cellStyle name="Note 2 2 2 17 3 2" xfId="45895" xr:uid="{E30F8499-194E-4923-B388-E3413FEA456B}"/>
    <cellStyle name="Note 2 2 2 17 3 3" xfId="45896" xr:uid="{A956D3F3-13E5-48DF-820B-0ADF903A2A49}"/>
    <cellStyle name="Note 2 2 2 17 4" xfId="45897" xr:uid="{2858AA42-16E3-4F94-BC4E-E915E5DE7C0D}"/>
    <cellStyle name="Note 2 2 2 17 4 2" xfId="45898" xr:uid="{1F53F403-A616-4D1E-8FC9-5B810B59F298}"/>
    <cellStyle name="Note 2 2 2 17 4 3" xfId="45899" xr:uid="{726DFD9C-7D5F-4A13-B6B1-8D14A2AD0473}"/>
    <cellStyle name="Note 2 2 2 17 5" xfId="45900" xr:uid="{834EA231-3363-41A8-8041-DF46691D5CB2}"/>
    <cellStyle name="Note 2 2 2 17 5 2" xfId="45901" xr:uid="{09A1FEE5-6250-45F3-A562-864BD4EF5E01}"/>
    <cellStyle name="Note 2 2 2 17 5 3" xfId="45902" xr:uid="{85B49F0B-118A-4B9D-A10F-74C9EBFCB0FA}"/>
    <cellStyle name="Note 2 2 2 17 6" xfId="45903" xr:uid="{CA93DA4D-B675-4E75-BB3C-5F87E1B331C2}"/>
    <cellStyle name="Note 2 2 2 17 6 2" xfId="45904" xr:uid="{28A2F4F6-1517-4023-BFDB-D63FAB8EB8BA}"/>
    <cellStyle name="Note 2 2 2 17 6 3" xfId="45905" xr:uid="{46B1E802-EB72-473E-858B-1FF7EFC58529}"/>
    <cellStyle name="Note 2 2 2 17 7" xfId="45906" xr:uid="{1C045D61-0E6F-452D-8D41-C4D2C5B49CC5}"/>
    <cellStyle name="Note 2 2 2 17 8" xfId="45907" xr:uid="{482B68F4-75C7-4EE1-87B1-EBF3971815CB}"/>
    <cellStyle name="Note 2 2 2 18" xfId="45908" xr:uid="{37EBDA0C-5371-478A-B4A7-E59FEBFFB48A}"/>
    <cellStyle name="Note 2 2 2 18 2" xfId="45909" xr:uid="{25845F9E-6CC6-49AB-81AF-B76EAB0E600A}"/>
    <cellStyle name="Note 2 2 2 18 2 2" xfId="45910" xr:uid="{EF9543E5-32CD-4740-B5FD-968786EE59AB}"/>
    <cellStyle name="Note 2 2 2 18 2 3" xfId="45911" xr:uid="{7D214A7B-620B-4B55-ADA7-CBCBE27784E0}"/>
    <cellStyle name="Note 2 2 2 18 2 4" xfId="45912" xr:uid="{9D9E6279-EEED-407B-823E-35C97D48970A}"/>
    <cellStyle name="Note 2 2 2 18 2 5" xfId="45913" xr:uid="{D3288CF6-6AEF-4ABF-9A98-88D159C8CAC3}"/>
    <cellStyle name="Note 2 2 2 18 2 6" xfId="45914" xr:uid="{9986E460-3E3F-4251-A453-B675A0B05455}"/>
    <cellStyle name="Note 2 2 2 18 3" xfId="45915" xr:uid="{02A3570E-6C40-4702-A950-478D9B769B63}"/>
    <cellStyle name="Note 2 2 2 18 3 2" xfId="45916" xr:uid="{05174397-0BB2-4010-962B-DF351E9D7181}"/>
    <cellStyle name="Note 2 2 2 18 3 3" xfId="45917" xr:uid="{53A15793-D6D3-42B4-9536-1F858B933899}"/>
    <cellStyle name="Note 2 2 2 18 4" xfId="45918" xr:uid="{6547D246-080F-487F-93CB-2613E886B6F8}"/>
    <cellStyle name="Note 2 2 2 18 4 2" xfId="45919" xr:uid="{A600F171-AD05-4D6F-BD84-1D5C17A9492C}"/>
    <cellStyle name="Note 2 2 2 18 4 3" xfId="45920" xr:uid="{E52FC46B-F5E2-4690-99D5-D878F3B1E9B8}"/>
    <cellStyle name="Note 2 2 2 18 5" xfId="45921" xr:uid="{F9D8B035-3494-46EC-94D6-B3B94C4A21E3}"/>
    <cellStyle name="Note 2 2 2 18 5 2" xfId="45922" xr:uid="{0D250CC0-30B0-49D4-8EF0-69820FD6648B}"/>
    <cellStyle name="Note 2 2 2 18 5 3" xfId="45923" xr:uid="{DCAAAB3A-DA5B-4F78-A053-1045B7BF5381}"/>
    <cellStyle name="Note 2 2 2 18 6" xfId="45924" xr:uid="{DEAD177B-5903-4566-A153-5255EFD5F82E}"/>
    <cellStyle name="Note 2 2 2 18 6 2" xfId="45925" xr:uid="{309C7430-275F-424D-9744-3AF1976F71B0}"/>
    <cellStyle name="Note 2 2 2 18 6 3" xfId="45926" xr:uid="{69B93DD8-C23C-4480-B852-9DA701A7ACE2}"/>
    <cellStyle name="Note 2 2 2 18 7" xfId="45927" xr:uid="{AFC11DA8-10C9-47D8-A8C2-0F2DA0F55D9F}"/>
    <cellStyle name="Note 2 2 2 18 8" xfId="45928" xr:uid="{000815C1-2FF1-4E6B-A75D-C5C8CA910546}"/>
    <cellStyle name="Note 2 2 2 19" xfId="45929" xr:uid="{8B51B706-16B0-445E-96C0-BBF09254C97A}"/>
    <cellStyle name="Note 2 2 2 19 2" xfId="45930" xr:uid="{A18D31A4-2C4B-48F3-B31A-C7174AEEB1BF}"/>
    <cellStyle name="Note 2 2 2 19 2 2" xfId="45931" xr:uid="{46290CDA-FEB8-41CF-BD95-4E6729271FF2}"/>
    <cellStyle name="Note 2 2 2 19 2 3" xfId="45932" xr:uid="{B4813663-2FCE-417D-8EB3-A55EA686AA96}"/>
    <cellStyle name="Note 2 2 2 19 2 4" xfId="45933" xr:uid="{7803AE7C-BD5B-4ED8-BB97-63E27FE609B8}"/>
    <cellStyle name="Note 2 2 2 19 2 5" xfId="45934" xr:uid="{8D6B8039-0F3F-419F-8922-8CA7242B00D0}"/>
    <cellStyle name="Note 2 2 2 19 2 6" xfId="45935" xr:uid="{C3BD5E95-0B81-4EF2-8A4D-6956CCC7935E}"/>
    <cellStyle name="Note 2 2 2 19 3" xfId="45936" xr:uid="{10A3F43B-E56F-4C34-86EB-35552D8FD75A}"/>
    <cellStyle name="Note 2 2 2 19 3 2" xfId="45937" xr:uid="{1F91256A-20D0-468B-9D93-9A4230F6F611}"/>
    <cellStyle name="Note 2 2 2 19 3 3" xfId="45938" xr:uid="{270FA8D4-73FC-4472-B942-D02887153B01}"/>
    <cellStyle name="Note 2 2 2 19 4" xfId="45939" xr:uid="{B09CBF05-661B-415F-BBD6-C5E227F567BE}"/>
    <cellStyle name="Note 2 2 2 19 4 2" xfId="45940" xr:uid="{5E0A0CD9-593A-45CA-83F5-8799F2735F3E}"/>
    <cellStyle name="Note 2 2 2 19 4 3" xfId="45941" xr:uid="{BA8892F6-1A6D-4D54-A1AC-7D8C91E2407D}"/>
    <cellStyle name="Note 2 2 2 19 5" xfId="45942" xr:uid="{5CEF4BE5-FE39-44F3-B598-98EAEC82EA73}"/>
    <cellStyle name="Note 2 2 2 19 5 2" xfId="45943" xr:uid="{47C4483A-6647-4618-A357-D96B3C38A4AC}"/>
    <cellStyle name="Note 2 2 2 19 5 3" xfId="45944" xr:uid="{A8ADFB0D-B950-4E9B-8864-0F1E1DF1D348}"/>
    <cellStyle name="Note 2 2 2 19 6" xfId="45945" xr:uid="{1782688D-3243-4713-8BC4-E76A9ED59FE4}"/>
    <cellStyle name="Note 2 2 2 19 6 2" xfId="45946" xr:uid="{88E57FE2-F2F0-4EB3-B89B-AE00E2BC9E61}"/>
    <cellStyle name="Note 2 2 2 19 6 3" xfId="45947" xr:uid="{C559DA61-38F7-4093-9960-209356028F9F}"/>
    <cellStyle name="Note 2 2 2 19 7" xfId="45948" xr:uid="{26399CBD-5E2F-4A4F-A844-E030EA035746}"/>
    <cellStyle name="Note 2 2 2 19 8" xfId="45949" xr:uid="{AB25CC19-6C43-4ED2-9AE8-7DDD408511E8}"/>
    <cellStyle name="Note 2 2 2 2" xfId="45950" xr:uid="{D464DF7F-1DC4-4296-BC1B-905A8D8D4D20}"/>
    <cellStyle name="Note 2 2 2 2 2" xfId="45951" xr:uid="{CF23E069-FE5E-4C48-A84A-F469D25D5DA6}"/>
    <cellStyle name="Note 2 2 2 2 2 2" xfId="45952" xr:uid="{87399EB4-8B34-46D3-9DC3-13154B4A5DF2}"/>
    <cellStyle name="Note 2 2 2 2 2 3" xfId="45953" xr:uid="{2BD17105-4BB6-4F93-A62E-52585F9B41D6}"/>
    <cellStyle name="Note 2 2 2 2 2 4" xfId="45954" xr:uid="{1749FD91-8B47-4AB9-802D-7596EA839796}"/>
    <cellStyle name="Note 2 2 2 2 2 5" xfId="45955" xr:uid="{7B3B8CCE-5F3A-4082-A45C-4CD6839A8B45}"/>
    <cellStyle name="Note 2 2 2 2 2 6" xfId="45956" xr:uid="{63A5CB0C-598D-4183-9577-194DC4C5AF08}"/>
    <cellStyle name="Note 2 2 2 2 3" xfId="45957" xr:uid="{81D67D5C-95AE-4314-A945-3018E9BF23FC}"/>
    <cellStyle name="Note 2 2 2 2 3 2" xfId="45958" xr:uid="{ADC4447C-078C-4906-9356-96F42B56485E}"/>
    <cellStyle name="Note 2 2 2 2 3 3" xfId="45959" xr:uid="{6FA7CB81-2A51-41B7-AAF8-59F6A254C2F9}"/>
    <cellStyle name="Note 2 2 2 2 4" xfId="45960" xr:uid="{4B40D884-FCAB-41B2-ABE7-C10090F79824}"/>
    <cellStyle name="Note 2 2 2 2 4 2" xfId="45961" xr:uid="{0945430C-63B8-40A5-AD13-CA66A40583B0}"/>
    <cellStyle name="Note 2 2 2 2 4 3" xfId="45962" xr:uid="{077AF5DA-BFE1-413B-93C5-33AF2F3BE5E5}"/>
    <cellStyle name="Note 2 2 2 2 5" xfId="45963" xr:uid="{59A61B01-1F3D-4180-B9AF-7D6F33751F41}"/>
    <cellStyle name="Note 2 2 2 2 5 2" xfId="45964" xr:uid="{86A84B4D-633D-47A4-816C-A55E678D0BE0}"/>
    <cellStyle name="Note 2 2 2 2 5 3" xfId="45965" xr:uid="{05DBE9DC-93B3-4463-8A90-A92D72F41F45}"/>
    <cellStyle name="Note 2 2 2 2 6" xfId="45966" xr:uid="{93F3D7C3-D616-4DDA-A7C4-FB99ACB3CA9D}"/>
    <cellStyle name="Note 2 2 2 2 6 2" xfId="45967" xr:uid="{958C3152-9CAC-49E3-8DD9-78686008F93E}"/>
    <cellStyle name="Note 2 2 2 2 6 3" xfId="45968" xr:uid="{2E03A0C1-06DA-466F-A9E2-A13BEE5AF5C3}"/>
    <cellStyle name="Note 2 2 2 2 7" xfId="45969" xr:uid="{91E403D3-9C87-4821-90A3-F23D98887A8A}"/>
    <cellStyle name="Note 2 2 2 2 8" xfId="45970" xr:uid="{7DF0A28E-88EE-494B-8F9E-68074EABCC84}"/>
    <cellStyle name="Note 2 2 2 20" xfId="45971" xr:uid="{C6126356-DB14-4914-B493-441AD299CF27}"/>
    <cellStyle name="Note 2 2 2 20 2" xfId="45972" xr:uid="{D4452AEB-A966-4025-999D-981C704C5479}"/>
    <cellStyle name="Note 2 2 2 20 2 2" xfId="45973" xr:uid="{866F8179-B56F-4891-A5A1-97FDC19468DF}"/>
    <cellStyle name="Note 2 2 2 20 2 3" xfId="45974" xr:uid="{ADEC9ADB-877C-4FD2-A499-97EE7AFFA2B8}"/>
    <cellStyle name="Note 2 2 2 20 2 4" xfId="45975" xr:uid="{FAD14485-153C-463D-9321-0DA211881754}"/>
    <cellStyle name="Note 2 2 2 20 2 5" xfId="45976" xr:uid="{A1139CDF-C55E-441A-ABCF-92EB80DD97B0}"/>
    <cellStyle name="Note 2 2 2 20 2 6" xfId="45977" xr:uid="{4A1B1332-2F45-470A-9008-36806B2E96FD}"/>
    <cellStyle name="Note 2 2 2 20 3" xfId="45978" xr:uid="{8DB30C23-71E5-444B-A031-BE66BEB54EDF}"/>
    <cellStyle name="Note 2 2 2 20 3 2" xfId="45979" xr:uid="{E0D360AC-612E-4D96-BEC3-A25E5075165B}"/>
    <cellStyle name="Note 2 2 2 20 3 3" xfId="45980" xr:uid="{7C4BFE26-18CC-42C0-8042-56BC2039258F}"/>
    <cellStyle name="Note 2 2 2 20 4" xfId="45981" xr:uid="{2342ED92-C555-41A3-91A4-CE78B035357A}"/>
    <cellStyle name="Note 2 2 2 20 4 2" xfId="45982" xr:uid="{BA8DB894-2ABE-4D51-A2F7-2017C213284F}"/>
    <cellStyle name="Note 2 2 2 20 4 3" xfId="45983" xr:uid="{8D54159C-F0C9-45B9-BD2E-8860E8722F99}"/>
    <cellStyle name="Note 2 2 2 20 5" xfId="45984" xr:uid="{CA8C0159-F178-455E-9347-204D0E365CC9}"/>
    <cellStyle name="Note 2 2 2 20 5 2" xfId="45985" xr:uid="{2A852635-3E19-44ED-B7E5-D0C06270B560}"/>
    <cellStyle name="Note 2 2 2 20 5 3" xfId="45986" xr:uid="{6606B59A-FD21-45C7-889E-0F44C2F3DABC}"/>
    <cellStyle name="Note 2 2 2 20 6" xfId="45987" xr:uid="{41965EC1-04BB-4C33-8783-C9DFCFFBBAB1}"/>
    <cellStyle name="Note 2 2 2 20 6 2" xfId="45988" xr:uid="{EF13C509-11E8-4E6C-A63F-E1FCF76C2A30}"/>
    <cellStyle name="Note 2 2 2 20 6 3" xfId="45989" xr:uid="{D9CC417C-B37C-40CD-848F-A82AFA379C9B}"/>
    <cellStyle name="Note 2 2 2 20 7" xfId="45990" xr:uid="{EB6B74BE-40B8-470E-88DB-FD0005333240}"/>
    <cellStyle name="Note 2 2 2 20 8" xfId="45991" xr:uid="{C58CA0AA-F75A-4463-B4AE-D477923C7249}"/>
    <cellStyle name="Note 2 2 2 21" xfId="45992" xr:uid="{9BAE2C83-752E-48BD-971E-48E0D1DB8BDA}"/>
    <cellStyle name="Note 2 2 2 21 2" xfId="45993" xr:uid="{C89ACA5C-AC85-4FE1-96F3-300142F7B7F5}"/>
    <cellStyle name="Note 2 2 2 21 2 2" xfId="45994" xr:uid="{83931F82-16C4-4E1E-AD34-E05ACC96E4C1}"/>
    <cellStyle name="Note 2 2 2 21 2 3" xfId="45995" xr:uid="{61B2E2E0-5A79-4188-B92A-5F79B3361F02}"/>
    <cellStyle name="Note 2 2 2 21 2 4" xfId="45996" xr:uid="{B1395778-D6CB-4781-9AC8-A0B7B12FF2C7}"/>
    <cellStyle name="Note 2 2 2 21 2 5" xfId="45997" xr:uid="{7D1D9A67-C46B-40FE-8BE0-6E8C7DF6C4BF}"/>
    <cellStyle name="Note 2 2 2 21 2 6" xfId="45998" xr:uid="{FF09C1DD-58A9-4CEC-BAA3-2038294910C2}"/>
    <cellStyle name="Note 2 2 2 21 3" xfId="45999" xr:uid="{14B74A45-C55B-4F3B-B402-EFE0AC075D99}"/>
    <cellStyle name="Note 2 2 2 21 3 2" xfId="46000" xr:uid="{1C6AEF2F-8E4E-4EFE-A249-1A96E471B3ED}"/>
    <cellStyle name="Note 2 2 2 21 3 3" xfId="46001" xr:uid="{9E373230-90F4-4181-B616-65769CD2D2EC}"/>
    <cellStyle name="Note 2 2 2 21 4" xfId="46002" xr:uid="{FF9599B3-316C-4A0A-AB7B-37BABDD62FB3}"/>
    <cellStyle name="Note 2 2 2 21 4 2" xfId="46003" xr:uid="{FD5460DA-52CB-41C5-BC6C-8AC8E95A521B}"/>
    <cellStyle name="Note 2 2 2 21 4 3" xfId="46004" xr:uid="{36C61D67-4A38-4364-A053-CAE0125D77A4}"/>
    <cellStyle name="Note 2 2 2 21 5" xfId="46005" xr:uid="{49A1CB08-E59A-4364-A24E-3760E2EF1D89}"/>
    <cellStyle name="Note 2 2 2 21 5 2" xfId="46006" xr:uid="{C71623E6-D7EC-4C63-932D-6CB5AFB2BC05}"/>
    <cellStyle name="Note 2 2 2 21 5 3" xfId="46007" xr:uid="{285655B0-0116-4100-83AD-DAD2F5DC8596}"/>
    <cellStyle name="Note 2 2 2 21 6" xfId="46008" xr:uid="{45D406C3-7A63-4DCD-A893-5D8DD39A7E53}"/>
    <cellStyle name="Note 2 2 2 21 6 2" xfId="46009" xr:uid="{46F2DE0B-CCD2-4553-8E9B-98DB54A2902E}"/>
    <cellStyle name="Note 2 2 2 21 6 3" xfId="46010" xr:uid="{206A53C5-8C39-4A4B-9BEB-441112E69BF0}"/>
    <cellStyle name="Note 2 2 2 21 7" xfId="46011" xr:uid="{C75AD187-A2E1-4559-B69E-738BBA65A3CD}"/>
    <cellStyle name="Note 2 2 2 21 8" xfId="46012" xr:uid="{56CD69FD-AB3C-4FC8-8971-1C8B5666A6BF}"/>
    <cellStyle name="Note 2 2 2 22" xfId="46013" xr:uid="{38E7D2F1-74DD-491C-9961-F862BF1DDE0E}"/>
    <cellStyle name="Note 2 2 2 22 2" xfId="46014" xr:uid="{AC3C65E4-D59A-4E7F-BE63-A94A7DB78A45}"/>
    <cellStyle name="Note 2 2 2 22 2 2" xfId="46015" xr:uid="{F5726D6D-FEF7-4CA0-8285-5346AC08100D}"/>
    <cellStyle name="Note 2 2 2 22 2 3" xfId="46016" xr:uid="{59EE7D39-E6B9-4404-80BF-6281FD3E3875}"/>
    <cellStyle name="Note 2 2 2 22 2 4" xfId="46017" xr:uid="{45CBEA96-169E-4204-BFF0-19B0F88560C5}"/>
    <cellStyle name="Note 2 2 2 22 2 5" xfId="46018" xr:uid="{B348EED2-3D69-43B1-B614-D0BC1CAFB3BD}"/>
    <cellStyle name="Note 2 2 2 22 2 6" xfId="46019" xr:uid="{2156EFAF-9042-4E0E-9FB1-6527594CC6B1}"/>
    <cellStyle name="Note 2 2 2 22 3" xfId="46020" xr:uid="{F11A0781-70BE-4A5C-B296-8E23720C71D5}"/>
    <cellStyle name="Note 2 2 2 22 3 2" xfId="46021" xr:uid="{EF116AFD-FEA0-462A-BACD-EB6FF4F87C56}"/>
    <cellStyle name="Note 2 2 2 22 3 3" xfId="46022" xr:uid="{4354E302-1246-4DAF-A840-416F9B142FCE}"/>
    <cellStyle name="Note 2 2 2 22 4" xfId="46023" xr:uid="{4B8EB6BE-DEDC-4C23-BC0C-FDA32EB48228}"/>
    <cellStyle name="Note 2 2 2 22 4 2" xfId="46024" xr:uid="{CC44862E-3BA0-427C-B734-D51739134E82}"/>
    <cellStyle name="Note 2 2 2 22 4 3" xfId="46025" xr:uid="{C0CC4E1F-B2DE-41FA-AA77-1BB76AC646AC}"/>
    <cellStyle name="Note 2 2 2 22 5" xfId="46026" xr:uid="{DB80A58F-59A4-4F09-90AD-D2DD9C242F07}"/>
    <cellStyle name="Note 2 2 2 22 5 2" xfId="46027" xr:uid="{42F4680F-0BED-4B80-8ADE-E5CDB26F9FBD}"/>
    <cellStyle name="Note 2 2 2 22 5 3" xfId="46028" xr:uid="{1A6D5EA4-919A-4330-9006-70AF756AB993}"/>
    <cellStyle name="Note 2 2 2 22 6" xfId="46029" xr:uid="{E2C396AB-804B-481F-8B62-2B92782D6135}"/>
    <cellStyle name="Note 2 2 2 22 6 2" xfId="46030" xr:uid="{16EE9763-9FC4-4D46-899B-25E387AFF65F}"/>
    <cellStyle name="Note 2 2 2 22 6 3" xfId="46031" xr:uid="{4BE508B4-E655-485B-B0B8-369EC55DE25B}"/>
    <cellStyle name="Note 2 2 2 22 7" xfId="46032" xr:uid="{638AA80D-248D-412E-9134-5135837800F1}"/>
    <cellStyle name="Note 2 2 2 22 8" xfId="46033" xr:uid="{4D743C88-E779-42DD-B832-97A05809CE84}"/>
    <cellStyle name="Note 2 2 2 23" xfId="46034" xr:uid="{4C15BD20-EE12-4E64-AE85-717560DADF8C}"/>
    <cellStyle name="Note 2 2 2 23 2" xfId="46035" xr:uid="{92EBF9EA-8927-43B6-A50D-F8BB94F1D37F}"/>
    <cellStyle name="Note 2 2 2 23 2 2" xfId="46036" xr:uid="{CA1E823A-CF7B-43CA-94CB-C3337BBC8428}"/>
    <cellStyle name="Note 2 2 2 23 2 3" xfId="46037" xr:uid="{C0C91ABD-EAF4-4EDC-B1DA-EF2D7B8229C9}"/>
    <cellStyle name="Note 2 2 2 23 2 4" xfId="46038" xr:uid="{4073B559-86C2-4CC5-9DFE-20ADBF31F67A}"/>
    <cellStyle name="Note 2 2 2 23 2 5" xfId="46039" xr:uid="{F0EADF7F-6B63-4CBA-BBD3-29043F9B9B9B}"/>
    <cellStyle name="Note 2 2 2 23 2 6" xfId="46040" xr:uid="{5A4E667A-E3A3-422B-8836-A2CF46326933}"/>
    <cellStyle name="Note 2 2 2 23 3" xfId="46041" xr:uid="{BAF26AE9-507F-4139-A843-FBF7065209A7}"/>
    <cellStyle name="Note 2 2 2 23 3 2" xfId="46042" xr:uid="{AED10A1A-CA85-4D2E-B6B7-118CA80982B2}"/>
    <cellStyle name="Note 2 2 2 23 3 3" xfId="46043" xr:uid="{40136FAC-1379-4414-B4E0-B3418B32F95A}"/>
    <cellStyle name="Note 2 2 2 23 4" xfId="46044" xr:uid="{12802DC9-E7DA-460B-9CAD-A4F0CD7F6D60}"/>
    <cellStyle name="Note 2 2 2 23 4 2" xfId="46045" xr:uid="{D2084A56-9038-401D-9A31-5FE802BC7923}"/>
    <cellStyle name="Note 2 2 2 23 4 3" xfId="46046" xr:uid="{A1FBF412-A4BE-4E6E-9D1F-98ADDF338C3A}"/>
    <cellStyle name="Note 2 2 2 23 5" xfId="46047" xr:uid="{D9831EE0-09A4-46CE-8DBC-3D62C7C14C28}"/>
    <cellStyle name="Note 2 2 2 23 5 2" xfId="46048" xr:uid="{0D875963-4500-4C3F-B1CB-86925307BBCE}"/>
    <cellStyle name="Note 2 2 2 23 5 3" xfId="46049" xr:uid="{5D90E185-6761-4386-B78B-2817FC68D688}"/>
    <cellStyle name="Note 2 2 2 23 6" xfId="46050" xr:uid="{E2616349-C490-4A15-8137-E3381AE59407}"/>
    <cellStyle name="Note 2 2 2 23 6 2" xfId="46051" xr:uid="{DD7219AB-5FFA-4FC6-91D2-1D5C107D1BFA}"/>
    <cellStyle name="Note 2 2 2 23 6 3" xfId="46052" xr:uid="{8B783EFE-485A-41E6-86EE-959FAD2968F2}"/>
    <cellStyle name="Note 2 2 2 23 7" xfId="46053" xr:uid="{E6B2F54F-EAC0-4C40-B6BF-783773110A10}"/>
    <cellStyle name="Note 2 2 2 23 8" xfId="46054" xr:uid="{B27C6704-BF2D-4BC9-9987-E05D83A73CAB}"/>
    <cellStyle name="Note 2 2 2 24" xfId="46055" xr:uid="{E2B3C1DC-72D4-47A7-AD85-ACCE5429F6BC}"/>
    <cellStyle name="Note 2 2 2 24 2" xfId="46056" xr:uid="{59E1B369-9E4F-4317-A370-35B4B8D517C3}"/>
    <cellStyle name="Note 2 2 2 24 2 2" xfId="46057" xr:uid="{55D51588-4190-4126-88D2-237D6882715A}"/>
    <cellStyle name="Note 2 2 2 24 2 3" xfId="46058" xr:uid="{7174A819-45F2-4E5F-AB2E-A5AD048D1193}"/>
    <cellStyle name="Note 2 2 2 24 2 4" xfId="46059" xr:uid="{7ECDC589-D612-493B-A158-6F41273CBA60}"/>
    <cellStyle name="Note 2 2 2 24 2 5" xfId="46060" xr:uid="{6D43C71A-8683-45D7-8E29-E72C93E7DCBA}"/>
    <cellStyle name="Note 2 2 2 24 2 6" xfId="46061" xr:uid="{145D8E0B-1F8C-4EB2-9E37-DD0D1916B180}"/>
    <cellStyle name="Note 2 2 2 24 3" xfId="46062" xr:uid="{FEE94F65-92A6-412F-8BF8-3EC156FC0D23}"/>
    <cellStyle name="Note 2 2 2 24 3 2" xfId="46063" xr:uid="{B80A5CBC-E2A7-4FFF-99CE-1AC00CC36A98}"/>
    <cellStyle name="Note 2 2 2 24 3 3" xfId="46064" xr:uid="{C2BD964D-DFB6-4193-ACB5-F331DFDFD657}"/>
    <cellStyle name="Note 2 2 2 24 4" xfId="46065" xr:uid="{40200B28-3C0F-4D7F-B0A4-46C451C64964}"/>
    <cellStyle name="Note 2 2 2 24 4 2" xfId="46066" xr:uid="{D2460C62-917C-4068-9CD7-1CF47A78AE08}"/>
    <cellStyle name="Note 2 2 2 24 4 3" xfId="46067" xr:uid="{D94A2608-DDD2-42D7-9347-D3FFD97F0873}"/>
    <cellStyle name="Note 2 2 2 24 5" xfId="46068" xr:uid="{ED2CC1EF-D04B-43C6-B0CE-F58896F7E94D}"/>
    <cellStyle name="Note 2 2 2 24 5 2" xfId="46069" xr:uid="{B2663789-D6F6-4D08-A919-93E692192240}"/>
    <cellStyle name="Note 2 2 2 24 5 3" xfId="46070" xr:uid="{218AA099-21F4-4305-BCDD-D921F9B4E3A8}"/>
    <cellStyle name="Note 2 2 2 24 6" xfId="46071" xr:uid="{B7B3BEAF-4D5E-4F7C-B750-863065F7C374}"/>
    <cellStyle name="Note 2 2 2 24 6 2" xfId="46072" xr:uid="{C4BB9759-8020-4E9A-A852-FB30C7C8CC7E}"/>
    <cellStyle name="Note 2 2 2 24 6 3" xfId="46073" xr:uid="{9F1E8890-693A-4953-BCDC-0B3AE996E93F}"/>
    <cellStyle name="Note 2 2 2 24 7" xfId="46074" xr:uid="{5F95646E-AAF5-47A2-8251-82C0FE5D24A1}"/>
    <cellStyle name="Note 2 2 2 24 8" xfId="46075" xr:uid="{0A2D406D-0A26-4BBB-AE21-9798FECC0A8E}"/>
    <cellStyle name="Note 2 2 2 25" xfId="46076" xr:uid="{5BF3474B-A0D4-45CA-B158-EC13FD6EB696}"/>
    <cellStyle name="Note 2 2 2 25 2" xfId="46077" xr:uid="{2A66A27C-2DD0-4DA5-8DB4-91FFE1D84AFB}"/>
    <cellStyle name="Note 2 2 2 25 2 2" xfId="46078" xr:uid="{5061FC03-B96F-4A06-B1CB-75EF28686F91}"/>
    <cellStyle name="Note 2 2 2 25 2 3" xfId="46079" xr:uid="{C215F917-C6BD-44AB-BBDB-9FA941E35DD4}"/>
    <cellStyle name="Note 2 2 2 25 2 4" xfId="46080" xr:uid="{5EE3515B-8FEB-4DA2-BFA7-296343CF8AC0}"/>
    <cellStyle name="Note 2 2 2 25 2 5" xfId="46081" xr:uid="{833CF25E-F344-4B85-B7CE-8FEBAAB62818}"/>
    <cellStyle name="Note 2 2 2 25 2 6" xfId="46082" xr:uid="{DCD738CD-F509-4D4F-BA70-EBF2B1FB7927}"/>
    <cellStyle name="Note 2 2 2 25 3" xfId="46083" xr:uid="{61509DFB-110C-4448-8977-1DB5E1B214BB}"/>
    <cellStyle name="Note 2 2 2 25 3 2" xfId="46084" xr:uid="{74840824-116F-4277-B0EE-87CF899AF73D}"/>
    <cellStyle name="Note 2 2 2 25 3 3" xfId="46085" xr:uid="{D20E0DAB-D66B-43A9-9A70-EC19F5D0752B}"/>
    <cellStyle name="Note 2 2 2 25 4" xfId="46086" xr:uid="{39CC17C0-A62B-4732-8C0B-6600CD069B1E}"/>
    <cellStyle name="Note 2 2 2 25 4 2" xfId="46087" xr:uid="{6CCB3083-43CE-40D4-91A5-B70BEB212AF9}"/>
    <cellStyle name="Note 2 2 2 25 4 3" xfId="46088" xr:uid="{51C9DD68-1E52-4058-836B-EA9ABB8D6493}"/>
    <cellStyle name="Note 2 2 2 25 5" xfId="46089" xr:uid="{15DD544C-7696-434A-B82C-72FB32EEE0D7}"/>
    <cellStyle name="Note 2 2 2 25 5 2" xfId="46090" xr:uid="{5987E58B-DC7A-47CD-A6C3-24D666D967C9}"/>
    <cellStyle name="Note 2 2 2 25 5 3" xfId="46091" xr:uid="{A669C97C-FE48-4570-B052-327DC1B289C9}"/>
    <cellStyle name="Note 2 2 2 25 6" xfId="46092" xr:uid="{90193947-C1A9-4F90-89C6-D30621951D3B}"/>
    <cellStyle name="Note 2 2 2 25 6 2" xfId="46093" xr:uid="{6DB71735-3A13-435E-B6F8-852168B1B872}"/>
    <cellStyle name="Note 2 2 2 25 6 3" xfId="46094" xr:uid="{B2D219A2-4EB8-4761-8E41-5E5F228433DB}"/>
    <cellStyle name="Note 2 2 2 25 7" xfId="46095" xr:uid="{46C23837-8B40-4304-8D1F-546E7EBE0F6F}"/>
    <cellStyle name="Note 2 2 2 25 8" xfId="46096" xr:uid="{055EEE1C-5589-409A-876D-4A505BBF5A6B}"/>
    <cellStyle name="Note 2 2 2 26" xfId="46097" xr:uid="{E9A1879B-1504-480E-B5A7-6570E90ED74B}"/>
    <cellStyle name="Note 2 2 2 26 2" xfId="46098" xr:uid="{E9525D73-B284-46FC-B495-B2E4DBB9F2E2}"/>
    <cellStyle name="Note 2 2 2 26 2 2" xfId="46099" xr:uid="{3069006F-8BB1-4B42-8ADB-3725E71FE298}"/>
    <cellStyle name="Note 2 2 2 26 2 3" xfId="46100" xr:uid="{B8FCECDE-06ED-4B68-888B-E70263047134}"/>
    <cellStyle name="Note 2 2 2 26 2 4" xfId="46101" xr:uid="{FFA11E11-F629-4E2D-83F3-152BA998C171}"/>
    <cellStyle name="Note 2 2 2 26 2 5" xfId="46102" xr:uid="{35FA2D10-5A62-496D-8DDE-D590249D5077}"/>
    <cellStyle name="Note 2 2 2 26 2 6" xfId="46103" xr:uid="{0212C580-218F-4660-9740-5C2704FF5B8E}"/>
    <cellStyle name="Note 2 2 2 26 3" xfId="46104" xr:uid="{11E998B4-C10B-4F79-9F0B-E1402659D2FC}"/>
    <cellStyle name="Note 2 2 2 26 3 2" xfId="46105" xr:uid="{E9BFEEB6-F5CE-443B-86AB-9AD8A776151D}"/>
    <cellStyle name="Note 2 2 2 26 3 3" xfId="46106" xr:uid="{7A9E652E-05C1-4565-9B35-74D85F821914}"/>
    <cellStyle name="Note 2 2 2 26 4" xfId="46107" xr:uid="{8B8BB9CC-4DB5-4985-9183-BADDF37603B7}"/>
    <cellStyle name="Note 2 2 2 26 4 2" xfId="46108" xr:uid="{0D5E81E6-9A31-48E0-91D2-9AB0E34123D8}"/>
    <cellStyle name="Note 2 2 2 26 4 3" xfId="46109" xr:uid="{219F3D51-86F7-4D2A-8C2E-65EE7CEBF730}"/>
    <cellStyle name="Note 2 2 2 26 5" xfId="46110" xr:uid="{FD39CFE8-A548-4E3C-BC34-483077E52DAA}"/>
    <cellStyle name="Note 2 2 2 26 5 2" xfId="46111" xr:uid="{665158EB-B1D4-45C1-AE0C-CDFFA7320DD2}"/>
    <cellStyle name="Note 2 2 2 26 5 3" xfId="46112" xr:uid="{63F2D6DD-84EF-4EFD-A5EF-197FB7343B84}"/>
    <cellStyle name="Note 2 2 2 26 6" xfId="46113" xr:uid="{6F85914C-2B11-40E9-B960-FCE6942097DD}"/>
    <cellStyle name="Note 2 2 2 26 6 2" xfId="46114" xr:uid="{410035E8-3500-4377-AE43-B55EF3A8C67F}"/>
    <cellStyle name="Note 2 2 2 26 6 3" xfId="46115" xr:uid="{8906E297-6FF5-497F-94B2-55E5A492E0CE}"/>
    <cellStyle name="Note 2 2 2 26 7" xfId="46116" xr:uid="{8B73ADE7-E452-4C18-97A7-0211EB732CAF}"/>
    <cellStyle name="Note 2 2 2 26 8" xfId="46117" xr:uid="{FD40F3C0-B2D5-4DFE-BED1-648AF052DF92}"/>
    <cellStyle name="Note 2 2 2 27" xfId="46118" xr:uid="{BAADF5FB-5179-48AD-832B-48EB7400A0E1}"/>
    <cellStyle name="Note 2 2 2 27 2" xfId="46119" xr:uid="{0467CBDD-590B-461A-B130-8ECC4AA66D81}"/>
    <cellStyle name="Note 2 2 2 27 2 2" xfId="46120" xr:uid="{4F97A9F8-7088-4FDE-9D32-58CD4119D861}"/>
    <cellStyle name="Note 2 2 2 27 2 3" xfId="46121" xr:uid="{F18F9C05-BD4E-416E-8792-7C69526986EE}"/>
    <cellStyle name="Note 2 2 2 27 2 4" xfId="46122" xr:uid="{C6D56885-661B-4464-9BC8-DB4290214B9B}"/>
    <cellStyle name="Note 2 2 2 27 2 5" xfId="46123" xr:uid="{0F41C689-3315-4A69-AE79-BA1401032532}"/>
    <cellStyle name="Note 2 2 2 27 2 6" xfId="46124" xr:uid="{7EE4CC92-11E2-493F-A89B-7E9D91690287}"/>
    <cellStyle name="Note 2 2 2 27 3" xfId="46125" xr:uid="{825EF12A-A175-4458-8E21-DC5C3AB74D95}"/>
    <cellStyle name="Note 2 2 2 27 3 2" xfId="46126" xr:uid="{9BBDBF5B-8672-4BB8-A495-E8968C4B8A9E}"/>
    <cellStyle name="Note 2 2 2 27 3 3" xfId="46127" xr:uid="{97B0AFDF-A7AE-4D6A-806C-F0AE26659242}"/>
    <cellStyle name="Note 2 2 2 27 4" xfId="46128" xr:uid="{865E297D-3349-48E6-8153-11F4F8E0D86A}"/>
    <cellStyle name="Note 2 2 2 27 4 2" xfId="46129" xr:uid="{996743B9-E18A-4A8B-A8B0-7AB7BFD5E362}"/>
    <cellStyle name="Note 2 2 2 27 4 3" xfId="46130" xr:uid="{7E6B7A2D-7EAA-4027-A1B1-8E2791B7F035}"/>
    <cellStyle name="Note 2 2 2 27 5" xfId="46131" xr:uid="{2790B708-82BE-437B-B9CF-9DCC8B75E57F}"/>
    <cellStyle name="Note 2 2 2 27 5 2" xfId="46132" xr:uid="{C2B6594A-25A5-4666-BC96-9A9481763E1B}"/>
    <cellStyle name="Note 2 2 2 27 5 3" xfId="46133" xr:uid="{15E0EC9F-16D2-46F3-A75E-DDEB95CD10D4}"/>
    <cellStyle name="Note 2 2 2 27 6" xfId="46134" xr:uid="{2A0443F3-34CF-47F2-A639-C788AA4261EB}"/>
    <cellStyle name="Note 2 2 2 27 6 2" xfId="46135" xr:uid="{3DC57562-37A9-4E17-A42E-E98EFAD5E5D7}"/>
    <cellStyle name="Note 2 2 2 27 6 3" xfId="46136" xr:uid="{527FAB15-627C-4647-A9EC-407992D9DC02}"/>
    <cellStyle name="Note 2 2 2 27 7" xfId="46137" xr:uid="{E53CA1CE-3214-4E5F-B662-5B2BF7A85D8E}"/>
    <cellStyle name="Note 2 2 2 27 8" xfId="46138" xr:uid="{86F7AAEB-97CA-44D3-9C1D-FD013578CC4F}"/>
    <cellStyle name="Note 2 2 2 28" xfId="46139" xr:uid="{4071B827-89E3-4212-B4BC-524A56A9F0FF}"/>
    <cellStyle name="Note 2 2 2 28 2" xfId="46140" xr:uid="{4A6A70D9-F1DA-437A-9AA9-C2A396736839}"/>
    <cellStyle name="Note 2 2 2 28 2 2" xfId="46141" xr:uid="{32719E86-370B-41DF-9ADA-344DF99A6FD3}"/>
    <cellStyle name="Note 2 2 2 28 2 3" xfId="46142" xr:uid="{E0B9C95A-1A31-4602-8BEE-5C663387E517}"/>
    <cellStyle name="Note 2 2 2 28 2 4" xfId="46143" xr:uid="{CB285B0D-2BCD-4941-82A1-336E6D814C32}"/>
    <cellStyle name="Note 2 2 2 28 2 5" xfId="46144" xr:uid="{C1EB13A3-4ADB-43E6-8DF7-6676B48C5A65}"/>
    <cellStyle name="Note 2 2 2 28 2 6" xfId="46145" xr:uid="{C9D50A58-5F57-4F99-BEDB-CB7D862C2C3E}"/>
    <cellStyle name="Note 2 2 2 28 3" xfId="46146" xr:uid="{DCAE17EA-D17C-4C54-ADA6-F8AE85B13548}"/>
    <cellStyle name="Note 2 2 2 28 3 2" xfId="46147" xr:uid="{6FAF6A7C-7ED0-4A9F-BB6E-5326955D3F97}"/>
    <cellStyle name="Note 2 2 2 28 3 3" xfId="46148" xr:uid="{7DF40808-7E89-4989-9163-CDA72789C1DE}"/>
    <cellStyle name="Note 2 2 2 28 4" xfId="46149" xr:uid="{27026CC7-64E7-41B6-8239-2ABCFEA2F9B2}"/>
    <cellStyle name="Note 2 2 2 28 4 2" xfId="46150" xr:uid="{04D0A986-5BBF-4980-9716-124F654400C3}"/>
    <cellStyle name="Note 2 2 2 28 4 3" xfId="46151" xr:uid="{E52AE0B2-52FF-4FA8-ACAB-89AF97556EC0}"/>
    <cellStyle name="Note 2 2 2 28 5" xfId="46152" xr:uid="{2FCF1DA7-B19E-4826-A1B0-56DAE89C5020}"/>
    <cellStyle name="Note 2 2 2 28 5 2" xfId="46153" xr:uid="{7FD2BB6B-6A0F-46C3-A9CF-9F7B568B11D4}"/>
    <cellStyle name="Note 2 2 2 28 5 3" xfId="46154" xr:uid="{4C66B053-58A0-45E4-8711-578E093A1D6B}"/>
    <cellStyle name="Note 2 2 2 28 6" xfId="46155" xr:uid="{2226C06E-73B8-4D9A-8001-D9FB73206B9F}"/>
    <cellStyle name="Note 2 2 2 28 6 2" xfId="46156" xr:uid="{2D303F61-A3E9-4362-B616-1B4BB92E7017}"/>
    <cellStyle name="Note 2 2 2 28 6 3" xfId="46157" xr:uid="{F93EECCC-E544-4526-9CDB-B7B988EA2290}"/>
    <cellStyle name="Note 2 2 2 28 7" xfId="46158" xr:uid="{242C69F1-F950-41C2-A1D8-20C44C520933}"/>
    <cellStyle name="Note 2 2 2 28 8" xfId="46159" xr:uid="{450DCE41-2CCA-4F67-914A-CCBB0F6905F7}"/>
    <cellStyle name="Note 2 2 2 29" xfId="46160" xr:uid="{FC5312E6-0F24-406B-944D-456A122DCA10}"/>
    <cellStyle name="Note 2 2 2 29 2" xfId="46161" xr:uid="{688D8CFB-FA47-4698-B4BC-C16D62CFCADA}"/>
    <cellStyle name="Note 2 2 2 29 2 2" xfId="46162" xr:uid="{305F70AE-1548-43D7-8AE8-D328A04BC731}"/>
    <cellStyle name="Note 2 2 2 29 2 3" xfId="46163" xr:uid="{0FEF6C88-F7FF-4AA0-A91A-DFB71B3C0870}"/>
    <cellStyle name="Note 2 2 2 29 2 4" xfId="46164" xr:uid="{CFB0B693-ABE1-4D18-9ABD-644102902AAB}"/>
    <cellStyle name="Note 2 2 2 29 2 5" xfId="46165" xr:uid="{4C3CC26D-0F97-4E28-90DB-B3B0755E5F37}"/>
    <cellStyle name="Note 2 2 2 29 2 6" xfId="46166" xr:uid="{F4D1CB45-CC68-419B-9CC7-41E34C80FE13}"/>
    <cellStyle name="Note 2 2 2 29 3" xfId="46167" xr:uid="{5BC995DE-81DC-427E-B371-D53FDC814542}"/>
    <cellStyle name="Note 2 2 2 29 3 2" xfId="46168" xr:uid="{207387F5-51DF-4B46-B107-0BA408EE3DB4}"/>
    <cellStyle name="Note 2 2 2 29 3 3" xfId="46169" xr:uid="{D0FC762D-E417-417E-830D-DA938FCBC7D3}"/>
    <cellStyle name="Note 2 2 2 29 4" xfId="46170" xr:uid="{6DE619D9-7361-44B7-8764-A9E527195F29}"/>
    <cellStyle name="Note 2 2 2 29 4 2" xfId="46171" xr:uid="{A6D0F2DF-3396-4507-8A38-71C6A36846E4}"/>
    <cellStyle name="Note 2 2 2 29 4 3" xfId="46172" xr:uid="{245FE09F-85ED-49BE-8416-DC050CB3277A}"/>
    <cellStyle name="Note 2 2 2 29 5" xfId="46173" xr:uid="{496B5D53-17AF-45C0-A3CB-265E06C780DC}"/>
    <cellStyle name="Note 2 2 2 29 5 2" xfId="46174" xr:uid="{253A5593-21ED-4C74-BF59-8611F5B3C0D0}"/>
    <cellStyle name="Note 2 2 2 29 5 3" xfId="46175" xr:uid="{9FDFA13C-4E8D-4340-9463-C5372C1147AB}"/>
    <cellStyle name="Note 2 2 2 29 6" xfId="46176" xr:uid="{7E65A584-A14C-443D-B0D0-182F6EEC8FB7}"/>
    <cellStyle name="Note 2 2 2 29 6 2" xfId="46177" xr:uid="{8B99454D-E386-45DA-845D-4561673D8184}"/>
    <cellStyle name="Note 2 2 2 29 6 3" xfId="46178" xr:uid="{E5D9A364-CCA9-4477-8C25-4B8581A0F635}"/>
    <cellStyle name="Note 2 2 2 29 7" xfId="46179" xr:uid="{9D0B7489-D742-47DB-A8CD-DF3D6D121EAD}"/>
    <cellStyle name="Note 2 2 2 29 8" xfId="46180" xr:uid="{23172F9B-8055-42E9-93AF-3FD1ED4EBA30}"/>
    <cellStyle name="Note 2 2 2 3" xfId="46181" xr:uid="{47B7C92B-89BE-481F-8569-1D1C358616F2}"/>
    <cellStyle name="Note 2 2 2 3 2" xfId="46182" xr:uid="{54C09D9D-6AC7-4ADD-951C-85307EFE125B}"/>
    <cellStyle name="Note 2 2 2 3 2 2" xfId="46183" xr:uid="{3C27CC37-51B2-4399-9E4B-4228CCD26D5C}"/>
    <cellStyle name="Note 2 2 2 3 2 3" xfId="46184" xr:uid="{2A80CF55-E6F1-4B6C-8572-FEEE94BFAAC8}"/>
    <cellStyle name="Note 2 2 2 3 2 4" xfId="46185" xr:uid="{EEF2BC21-B1D2-4ED8-8A58-5A69DE10F77C}"/>
    <cellStyle name="Note 2 2 2 3 2 5" xfId="46186" xr:uid="{E06A4524-0255-4FA2-BA30-10D85556EC78}"/>
    <cellStyle name="Note 2 2 2 3 2 6" xfId="46187" xr:uid="{9711943E-79D7-4593-9F65-992556690E4A}"/>
    <cellStyle name="Note 2 2 2 3 3" xfId="46188" xr:uid="{EE94EF1F-E369-4DE6-AD93-DE3B04886328}"/>
    <cellStyle name="Note 2 2 2 3 3 2" xfId="46189" xr:uid="{3CB4E0E3-8FDC-4033-B1A0-15D24114EE3B}"/>
    <cellStyle name="Note 2 2 2 3 3 3" xfId="46190" xr:uid="{33099AB0-B2D8-4658-9E4D-18EEE40473CF}"/>
    <cellStyle name="Note 2 2 2 3 4" xfId="46191" xr:uid="{0049261C-869D-4E19-9D95-17E75836BE3A}"/>
    <cellStyle name="Note 2 2 2 3 4 2" xfId="46192" xr:uid="{EE13CABE-7BCA-44E8-AFD5-8E6918699B2A}"/>
    <cellStyle name="Note 2 2 2 3 4 3" xfId="46193" xr:uid="{B8E1DD3B-8210-47F0-ADFE-F742D344C7D0}"/>
    <cellStyle name="Note 2 2 2 3 5" xfId="46194" xr:uid="{B9A997A1-E931-4A64-96B8-FA298FE00D49}"/>
    <cellStyle name="Note 2 2 2 3 5 2" xfId="46195" xr:uid="{B5C75226-BC50-4644-B423-E49AB18D0BAE}"/>
    <cellStyle name="Note 2 2 2 3 5 3" xfId="46196" xr:uid="{F46248EB-3FD6-416C-9C80-72942763C2D9}"/>
    <cellStyle name="Note 2 2 2 3 6" xfId="46197" xr:uid="{F44F4CF1-667D-4A1D-8DFB-1E48B9B799BD}"/>
    <cellStyle name="Note 2 2 2 3 6 2" xfId="46198" xr:uid="{713241BF-A171-4418-9580-5FB5FF194D2E}"/>
    <cellStyle name="Note 2 2 2 3 6 3" xfId="46199" xr:uid="{FA435EDB-C89A-46D9-92CA-158ACFCBD365}"/>
    <cellStyle name="Note 2 2 2 3 7" xfId="46200" xr:uid="{6BE1EE46-AE79-4603-BC80-627F6D5B893F}"/>
    <cellStyle name="Note 2 2 2 3 8" xfId="46201" xr:uid="{FD5F0B65-2A81-4407-9157-73C782FD0D6B}"/>
    <cellStyle name="Note 2 2 2 30" xfId="46202" xr:uid="{750738D2-EDAA-4D8A-8CC8-CC9502D04CB4}"/>
    <cellStyle name="Note 2 2 2 30 2" xfId="46203" xr:uid="{8637AADF-FEDE-4509-9007-E1B69C96521E}"/>
    <cellStyle name="Note 2 2 2 30 2 2" xfId="46204" xr:uid="{A1F4ACE7-3FAB-47E2-95BE-EAA8DDE11FFD}"/>
    <cellStyle name="Note 2 2 2 30 2 3" xfId="46205" xr:uid="{C3E7C473-8EF4-425C-93C1-36B49AF630E8}"/>
    <cellStyle name="Note 2 2 2 30 2 4" xfId="46206" xr:uid="{719C4B22-684E-4310-8F2D-75AB83454178}"/>
    <cellStyle name="Note 2 2 2 30 2 5" xfId="46207" xr:uid="{19DAAD4D-FE56-48F6-A945-58E1666B8BC0}"/>
    <cellStyle name="Note 2 2 2 30 2 6" xfId="46208" xr:uid="{F84B8081-31A2-4B0A-BD96-576CEBD04559}"/>
    <cellStyle name="Note 2 2 2 30 3" xfId="46209" xr:uid="{B18CA8D7-2DC4-4BB1-8C1C-0F6E0CF81873}"/>
    <cellStyle name="Note 2 2 2 30 3 2" xfId="46210" xr:uid="{04DDCA86-D26D-4783-BB31-4613A455B073}"/>
    <cellStyle name="Note 2 2 2 30 3 3" xfId="46211" xr:uid="{F1416F79-F547-47A8-846A-928311F0995C}"/>
    <cellStyle name="Note 2 2 2 30 4" xfId="46212" xr:uid="{4270CC17-3CF2-475B-8C32-D3E2FE769723}"/>
    <cellStyle name="Note 2 2 2 30 4 2" xfId="46213" xr:uid="{B44752F3-139D-4D01-BDA1-AD6F4042EA51}"/>
    <cellStyle name="Note 2 2 2 30 4 3" xfId="46214" xr:uid="{C138FF81-7A11-4F3F-A6B8-CA0C066625C1}"/>
    <cellStyle name="Note 2 2 2 30 5" xfId="46215" xr:uid="{D3885ED9-AA72-45C8-82DC-B11E8D5E9D1D}"/>
    <cellStyle name="Note 2 2 2 30 5 2" xfId="46216" xr:uid="{56C30959-8C2C-4B4A-AF17-0FDE47B7F656}"/>
    <cellStyle name="Note 2 2 2 30 5 3" xfId="46217" xr:uid="{538BCFAF-D057-468B-97C7-7CC3C437AFFF}"/>
    <cellStyle name="Note 2 2 2 30 6" xfId="46218" xr:uid="{FFD1F4F0-63CB-4958-98B2-D3A551675DCC}"/>
    <cellStyle name="Note 2 2 2 30 6 2" xfId="46219" xr:uid="{21419A71-74F4-4FDE-A074-70B7D62FFB71}"/>
    <cellStyle name="Note 2 2 2 30 6 3" xfId="46220" xr:uid="{E37F7E27-CAAE-408D-B657-B749D0F6E3AE}"/>
    <cellStyle name="Note 2 2 2 30 7" xfId="46221" xr:uid="{FE5A43CA-FA39-4D8D-AB5F-4873B5651F31}"/>
    <cellStyle name="Note 2 2 2 30 8" xfId="46222" xr:uid="{3D762578-85E0-42D3-9523-69203AD82DF6}"/>
    <cellStyle name="Note 2 2 2 31" xfId="46223" xr:uid="{63138BC9-D17D-48FB-A1BE-37B4BB3D056F}"/>
    <cellStyle name="Note 2 2 2 31 2" xfId="46224" xr:uid="{4083D7DD-D862-49EE-9612-7142DB68532D}"/>
    <cellStyle name="Note 2 2 2 31 2 2" xfId="46225" xr:uid="{017634B5-87C5-41D0-9209-43B704F374BA}"/>
    <cellStyle name="Note 2 2 2 31 2 3" xfId="46226" xr:uid="{ABB3CBE8-A944-4DF6-B734-8F24E1BABC71}"/>
    <cellStyle name="Note 2 2 2 31 2 4" xfId="46227" xr:uid="{466D4EC0-4EEA-46CD-929A-D47B6173F318}"/>
    <cellStyle name="Note 2 2 2 31 2 5" xfId="46228" xr:uid="{4B20CC98-3261-4094-9D5D-3EF7D987E74F}"/>
    <cellStyle name="Note 2 2 2 31 2 6" xfId="46229" xr:uid="{285D0642-7E97-4365-9828-46D45952D17E}"/>
    <cellStyle name="Note 2 2 2 31 3" xfId="46230" xr:uid="{B9F1AFFA-A790-4133-9CE6-CAF64485721C}"/>
    <cellStyle name="Note 2 2 2 31 3 2" xfId="46231" xr:uid="{0AF1AC01-1B16-47DF-8E72-6BD6362DE7BA}"/>
    <cellStyle name="Note 2 2 2 31 3 3" xfId="46232" xr:uid="{7E8F8387-C589-4573-9CD2-4D2FC6B5E896}"/>
    <cellStyle name="Note 2 2 2 31 4" xfId="46233" xr:uid="{29E74760-1E62-44EB-A2A2-9D1F5556155F}"/>
    <cellStyle name="Note 2 2 2 31 4 2" xfId="46234" xr:uid="{65611420-6045-452D-80B0-573F7A83F250}"/>
    <cellStyle name="Note 2 2 2 31 4 3" xfId="46235" xr:uid="{F8258E49-F796-41B9-B333-7D2C830CD3AB}"/>
    <cellStyle name="Note 2 2 2 31 5" xfId="46236" xr:uid="{D9E32F7A-354B-454B-8422-1FCD6CA523C4}"/>
    <cellStyle name="Note 2 2 2 31 5 2" xfId="46237" xr:uid="{B6259BD0-D45B-4D18-908A-93D3E43CF22F}"/>
    <cellStyle name="Note 2 2 2 31 5 3" xfId="46238" xr:uid="{02B6AA54-F91B-425A-81AE-046DB1222DA1}"/>
    <cellStyle name="Note 2 2 2 31 6" xfId="46239" xr:uid="{797FBF3B-8521-4A1B-A0DC-C830B8CE9F0E}"/>
    <cellStyle name="Note 2 2 2 31 6 2" xfId="46240" xr:uid="{4A0FECCD-6533-4499-8B80-24360651D1D3}"/>
    <cellStyle name="Note 2 2 2 31 6 3" xfId="46241" xr:uid="{301FB3B5-EF99-4F5C-BE08-58D83BAAEA26}"/>
    <cellStyle name="Note 2 2 2 31 7" xfId="46242" xr:uid="{A9261ECC-82C4-4F23-8CF1-8C1F1E16F76E}"/>
    <cellStyle name="Note 2 2 2 31 8" xfId="46243" xr:uid="{D3581CDD-4501-49E0-BA35-078D49C80336}"/>
    <cellStyle name="Note 2 2 2 32" xfId="46244" xr:uid="{54C5D9EA-E99D-431C-A1E0-22FA1DCF9938}"/>
    <cellStyle name="Note 2 2 2 32 2" xfId="46245" xr:uid="{64D86130-01BE-4808-B8FC-00804AC472A3}"/>
    <cellStyle name="Note 2 2 2 32 2 2" xfId="46246" xr:uid="{DF7478F8-3CC0-4E79-9DC0-B14660FCC783}"/>
    <cellStyle name="Note 2 2 2 32 2 3" xfId="46247" xr:uid="{E6E1832B-FE36-4212-84BB-9FCFC9963D96}"/>
    <cellStyle name="Note 2 2 2 32 2 4" xfId="46248" xr:uid="{E57B2816-E85A-4F73-B32B-B3478A92485E}"/>
    <cellStyle name="Note 2 2 2 32 2 5" xfId="46249" xr:uid="{58C862D8-F87E-420D-9FC6-9E34ADF4C017}"/>
    <cellStyle name="Note 2 2 2 32 2 6" xfId="46250" xr:uid="{77B21156-19AD-4487-B39A-D9668E31997C}"/>
    <cellStyle name="Note 2 2 2 32 3" xfId="46251" xr:uid="{FA98E0D9-876E-48DE-8376-B43E9F833A5E}"/>
    <cellStyle name="Note 2 2 2 32 3 2" xfId="46252" xr:uid="{114951B0-498B-4091-ABF0-FF16724A01CC}"/>
    <cellStyle name="Note 2 2 2 32 3 3" xfId="46253" xr:uid="{915F72DE-930D-4028-89B1-771B80332A25}"/>
    <cellStyle name="Note 2 2 2 32 4" xfId="46254" xr:uid="{13ECCF79-0A42-440B-BF42-2E41AFA46273}"/>
    <cellStyle name="Note 2 2 2 32 4 2" xfId="46255" xr:uid="{2C16C4C3-111D-4EC8-A4F8-06F0708F5505}"/>
    <cellStyle name="Note 2 2 2 32 4 3" xfId="46256" xr:uid="{9112B300-6AD7-4866-A6DA-4EE387B3989A}"/>
    <cellStyle name="Note 2 2 2 32 5" xfId="46257" xr:uid="{3C520E7C-F04E-4152-8B91-E5287D4FF47E}"/>
    <cellStyle name="Note 2 2 2 32 5 2" xfId="46258" xr:uid="{F8B30A9A-D783-49B9-9CAE-5C27A240B1A2}"/>
    <cellStyle name="Note 2 2 2 32 5 3" xfId="46259" xr:uid="{85D67D8B-D8E1-4B0D-9530-57EFBD104658}"/>
    <cellStyle name="Note 2 2 2 32 6" xfId="46260" xr:uid="{F16128E7-6065-42A3-850B-F5ACDC8A3731}"/>
    <cellStyle name="Note 2 2 2 32 6 2" xfId="46261" xr:uid="{C9F71E6D-9905-4C67-B660-42440E0E4E2D}"/>
    <cellStyle name="Note 2 2 2 32 6 3" xfId="46262" xr:uid="{AA5C8B14-B969-4801-91A5-CDAEFBF77143}"/>
    <cellStyle name="Note 2 2 2 32 7" xfId="46263" xr:uid="{60D1CAF0-3CFF-4A6B-986C-DA5D27800255}"/>
    <cellStyle name="Note 2 2 2 32 8" xfId="46264" xr:uid="{03B4B45C-5280-46B6-BE72-E77BA9663EBB}"/>
    <cellStyle name="Note 2 2 2 33" xfId="46265" xr:uid="{98B6986E-723D-4979-B119-9D55F88C5805}"/>
    <cellStyle name="Note 2 2 2 33 2" xfId="46266" xr:uid="{DB77EBFC-C5FB-49B2-8159-6299153744D5}"/>
    <cellStyle name="Note 2 2 2 33 2 2" xfId="46267" xr:uid="{F75E271D-2EA0-40BA-AE64-051D1A05AFEA}"/>
    <cellStyle name="Note 2 2 2 33 2 3" xfId="46268" xr:uid="{BAC0C85D-4E12-4D71-AAC2-9A6032FFEC3D}"/>
    <cellStyle name="Note 2 2 2 33 2 4" xfId="46269" xr:uid="{D63E745C-CB99-410B-9ECD-F8A9AAE27DD8}"/>
    <cellStyle name="Note 2 2 2 33 2 5" xfId="46270" xr:uid="{5F105287-5B34-4CD8-84CA-006660F3DCA5}"/>
    <cellStyle name="Note 2 2 2 33 2 6" xfId="46271" xr:uid="{9D991413-E600-4B98-B2F6-6A989664711B}"/>
    <cellStyle name="Note 2 2 2 33 3" xfId="46272" xr:uid="{2D4C0DEC-705E-4CA8-BD93-1E0F7F87E639}"/>
    <cellStyle name="Note 2 2 2 33 3 2" xfId="46273" xr:uid="{1D6EE711-E7AF-4171-9CCF-70B8BDABDB9A}"/>
    <cellStyle name="Note 2 2 2 33 3 3" xfId="46274" xr:uid="{6C0AC32F-274B-4881-8DA3-A880850D1075}"/>
    <cellStyle name="Note 2 2 2 33 4" xfId="46275" xr:uid="{E85E840A-46B4-4E61-AF7D-AEFED3C983CF}"/>
    <cellStyle name="Note 2 2 2 33 4 2" xfId="46276" xr:uid="{1162BAEE-6105-4F29-BF86-446A6F60DB03}"/>
    <cellStyle name="Note 2 2 2 33 4 3" xfId="46277" xr:uid="{E9B394A1-3C3B-4093-8430-1A6C05A5FB47}"/>
    <cellStyle name="Note 2 2 2 33 5" xfId="46278" xr:uid="{FB303D29-2168-481C-882C-5DF74874C6E3}"/>
    <cellStyle name="Note 2 2 2 33 5 2" xfId="46279" xr:uid="{EDB26F45-22B6-4AAB-B386-DC99897BF206}"/>
    <cellStyle name="Note 2 2 2 33 5 3" xfId="46280" xr:uid="{95F95E91-9E0F-471E-9491-3F7D3746A21C}"/>
    <cellStyle name="Note 2 2 2 33 6" xfId="46281" xr:uid="{7D77AB9A-9B78-4C49-BD42-6AE30041ADFB}"/>
    <cellStyle name="Note 2 2 2 33 6 2" xfId="46282" xr:uid="{5FC6C0C9-5220-4329-ACEE-915467CCED08}"/>
    <cellStyle name="Note 2 2 2 33 6 3" xfId="46283" xr:uid="{A8033CD2-0537-4DA7-8AF2-379EB378506E}"/>
    <cellStyle name="Note 2 2 2 33 7" xfId="46284" xr:uid="{2E7B3C3E-8CD6-4D08-A0FD-8A860ACBA9BF}"/>
    <cellStyle name="Note 2 2 2 33 8" xfId="46285" xr:uid="{D626BB64-5BB6-40A8-B262-D458A62C1F65}"/>
    <cellStyle name="Note 2 2 2 34" xfId="46286" xr:uid="{317796B5-410A-43FD-8267-AA1CEF330A93}"/>
    <cellStyle name="Note 2 2 2 34 2" xfId="46287" xr:uid="{912E1556-9F5D-4F99-A794-12442FB59329}"/>
    <cellStyle name="Note 2 2 2 34 2 2" xfId="46288" xr:uid="{91D607AB-CF1F-464B-A2C5-1F13683F492C}"/>
    <cellStyle name="Note 2 2 2 34 2 3" xfId="46289" xr:uid="{387B7181-8E4D-4F13-9E79-CC2037EB6442}"/>
    <cellStyle name="Note 2 2 2 34 2 4" xfId="46290" xr:uid="{2727532D-FDE3-470D-8C42-5435DA5C516B}"/>
    <cellStyle name="Note 2 2 2 34 2 5" xfId="46291" xr:uid="{EAA9DEA1-BD75-43AC-A9D0-14144A811C26}"/>
    <cellStyle name="Note 2 2 2 34 2 6" xfId="46292" xr:uid="{5F6EBAFD-3308-48E5-B9ED-32A6E207E94F}"/>
    <cellStyle name="Note 2 2 2 34 3" xfId="46293" xr:uid="{514DCC67-5161-45DA-8DD6-55AE44776224}"/>
    <cellStyle name="Note 2 2 2 34 3 2" xfId="46294" xr:uid="{4F439575-24E8-4985-977F-2FF647A38814}"/>
    <cellStyle name="Note 2 2 2 34 3 3" xfId="46295" xr:uid="{6D58544B-2741-44B6-8255-4624EB87936A}"/>
    <cellStyle name="Note 2 2 2 34 4" xfId="46296" xr:uid="{DB435932-E435-4935-AE7C-FBBA2F1C66D0}"/>
    <cellStyle name="Note 2 2 2 34 4 2" xfId="46297" xr:uid="{DDB098BC-76C8-44A6-BF2D-C4286980022E}"/>
    <cellStyle name="Note 2 2 2 34 4 3" xfId="46298" xr:uid="{59F9DFFB-39F1-4064-A5BB-8AE2716DDD36}"/>
    <cellStyle name="Note 2 2 2 34 5" xfId="46299" xr:uid="{26236758-6150-45E6-81FA-928637CAC0DF}"/>
    <cellStyle name="Note 2 2 2 34 5 2" xfId="46300" xr:uid="{AD23873B-D9F6-4C68-AC9C-9800791AD57B}"/>
    <cellStyle name="Note 2 2 2 34 5 3" xfId="46301" xr:uid="{EB8AEE5D-EA7F-4A75-B962-610B52D2C41D}"/>
    <cellStyle name="Note 2 2 2 34 6" xfId="46302" xr:uid="{27BF2C48-C81A-4A85-8737-85FF54E9FD15}"/>
    <cellStyle name="Note 2 2 2 34 6 2" xfId="46303" xr:uid="{B3CD135E-DEF3-41A6-9EB5-FBC79F9A0EEC}"/>
    <cellStyle name="Note 2 2 2 34 6 3" xfId="46304" xr:uid="{CA9D8E88-5166-4F9A-B5D9-D3F66E4E210C}"/>
    <cellStyle name="Note 2 2 2 34 7" xfId="46305" xr:uid="{EC4F7A2B-AA8A-4856-95AF-FFE344463152}"/>
    <cellStyle name="Note 2 2 2 34 8" xfId="46306" xr:uid="{99253A86-4543-489D-96CE-28AC81595931}"/>
    <cellStyle name="Note 2 2 2 35" xfId="46307" xr:uid="{13740F93-3CAD-4BB1-8E4A-80452FDEC22C}"/>
    <cellStyle name="Note 2 2 2 35 2" xfId="46308" xr:uid="{EEA06E01-39E8-4AA2-8E94-A27A26CFFF5E}"/>
    <cellStyle name="Note 2 2 2 35 3" xfId="46309" xr:uid="{6093A36B-F8AE-4574-95FF-0EE4CB9CC123}"/>
    <cellStyle name="Note 2 2 2 35 4" xfId="46310" xr:uid="{5E6D93B3-656A-473C-9338-979743A3BB51}"/>
    <cellStyle name="Note 2 2 2 35 5" xfId="46311" xr:uid="{D074ADC2-44E8-449B-B242-639A7554A543}"/>
    <cellStyle name="Note 2 2 2 35 6" xfId="46312" xr:uid="{68141319-3FFA-4EBB-86B4-D7C23E59E4A7}"/>
    <cellStyle name="Note 2 2 2 36" xfId="46313" xr:uid="{823EC26D-C15B-497A-879A-73D42B5AD35B}"/>
    <cellStyle name="Note 2 2 2 36 2" xfId="46314" xr:uid="{715F433D-95D2-4B41-8137-83A76E5AD2BC}"/>
    <cellStyle name="Note 2 2 2 36 3" xfId="46315" xr:uid="{3D87E2E5-A901-4190-9064-29DD39528C19}"/>
    <cellStyle name="Note 2 2 2 36 4" xfId="46316" xr:uid="{A2BBAF98-5017-49CE-8A6D-C84171628F91}"/>
    <cellStyle name="Note 2 2 2 36 5" xfId="46317" xr:uid="{AF132C9C-0C26-407D-AF13-9BC7231025CD}"/>
    <cellStyle name="Note 2 2 2 36 6" xfId="46318" xr:uid="{4821371C-ABF1-40FD-97A5-51D15398C8BA}"/>
    <cellStyle name="Note 2 2 2 37" xfId="46319" xr:uid="{0741621F-C456-4F47-BAFF-6B006B34EA27}"/>
    <cellStyle name="Note 2 2 2 37 2" xfId="46320" xr:uid="{A086968E-6208-411F-A131-70F3CC6945FA}"/>
    <cellStyle name="Note 2 2 2 37 3" xfId="46321" xr:uid="{224D2B25-2FCF-44CF-9BED-4081D900516F}"/>
    <cellStyle name="Note 2 2 2 38" xfId="46322" xr:uid="{57A3EDE6-712D-4F12-B038-84BC7B1C63A4}"/>
    <cellStyle name="Note 2 2 2 38 2" xfId="46323" xr:uid="{F0C2E92C-4EE0-4914-9AA7-77D4869F6A21}"/>
    <cellStyle name="Note 2 2 2 38 3" xfId="46324" xr:uid="{A996DF52-0866-41A1-93A3-731D86DE67C0}"/>
    <cellStyle name="Note 2 2 2 39" xfId="46325" xr:uid="{68F28695-244C-404E-83FC-0F66B7CA3EE7}"/>
    <cellStyle name="Note 2 2 2 39 2" xfId="46326" xr:uid="{37E59380-457B-4087-9521-228812098B69}"/>
    <cellStyle name="Note 2 2 2 39 3" xfId="46327" xr:uid="{1A726779-9EE8-4D06-91A4-2676DDDD7256}"/>
    <cellStyle name="Note 2 2 2 4" xfId="46328" xr:uid="{AC8854DE-4D16-4AA1-8FED-7B9435B5679B}"/>
    <cellStyle name="Note 2 2 2 4 2" xfId="46329" xr:uid="{87F50EEE-DFE5-484E-9C3F-8829D4EEEAD2}"/>
    <cellStyle name="Note 2 2 2 4 2 2" xfId="46330" xr:uid="{E5055D75-BF7A-4954-88F0-0627F2B9A57E}"/>
    <cellStyle name="Note 2 2 2 4 2 3" xfId="46331" xr:uid="{8DAEBD2A-2C53-4AF3-961E-2295EE75BAE7}"/>
    <cellStyle name="Note 2 2 2 4 2 4" xfId="46332" xr:uid="{B012EEB5-02E1-4E4E-A687-B747D822D4D2}"/>
    <cellStyle name="Note 2 2 2 4 2 5" xfId="46333" xr:uid="{6D9F287E-5279-4060-97F1-93F3063EBAF3}"/>
    <cellStyle name="Note 2 2 2 4 2 6" xfId="46334" xr:uid="{B5AD3BD3-889A-46C6-BA62-E6BBFBDCD8F4}"/>
    <cellStyle name="Note 2 2 2 4 3" xfId="46335" xr:uid="{8A5FE097-89C9-4ED6-8371-9A1BCCDEC368}"/>
    <cellStyle name="Note 2 2 2 4 3 2" xfId="46336" xr:uid="{CDFE471D-A3A8-45D8-AA96-59F389A33557}"/>
    <cellStyle name="Note 2 2 2 4 3 3" xfId="46337" xr:uid="{93EE7A3F-5207-41E2-A50A-CD73A18FE2DB}"/>
    <cellStyle name="Note 2 2 2 4 4" xfId="46338" xr:uid="{82FBEFEC-F50C-4FE3-AF60-8450766BC8CB}"/>
    <cellStyle name="Note 2 2 2 4 4 2" xfId="46339" xr:uid="{EB774FC0-88D6-4BDE-BDE5-70C839E886E3}"/>
    <cellStyle name="Note 2 2 2 4 4 3" xfId="46340" xr:uid="{B17BCD48-87F7-4B90-9686-5C9B8C5853BB}"/>
    <cellStyle name="Note 2 2 2 4 5" xfId="46341" xr:uid="{A3B53E3D-0873-4A34-A936-FCA7C328235C}"/>
    <cellStyle name="Note 2 2 2 4 5 2" xfId="46342" xr:uid="{014F0E32-7464-4CD8-BC51-0454F6DC66DC}"/>
    <cellStyle name="Note 2 2 2 4 5 3" xfId="46343" xr:uid="{CCF60CA3-6243-4F5A-93FA-C340F572BCCD}"/>
    <cellStyle name="Note 2 2 2 4 6" xfId="46344" xr:uid="{82A05992-C705-4528-8FDF-306BD0A681EA}"/>
    <cellStyle name="Note 2 2 2 4 6 2" xfId="46345" xr:uid="{D4C4E0C0-F5EC-4F6B-B043-918490B73DA3}"/>
    <cellStyle name="Note 2 2 2 4 6 3" xfId="46346" xr:uid="{1C619CEA-2BF6-4974-9130-C21F58B50BB3}"/>
    <cellStyle name="Note 2 2 2 4 7" xfId="46347" xr:uid="{4C9B35A6-DC25-40CB-A597-6B5F9FE8D667}"/>
    <cellStyle name="Note 2 2 2 4 8" xfId="46348" xr:uid="{FFBF658F-2EC5-43F5-A2BC-C5D1F80BC7E0}"/>
    <cellStyle name="Note 2 2 2 40" xfId="46349" xr:uid="{F2765974-85D3-4D2B-93DA-80AF7337DA62}"/>
    <cellStyle name="Note 2 2 2 41" xfId="46350" xr:uid="{13EF26D4-FE7F-4F05-87F0-225328DAD779}"/>
    <cellStyle name="Note 2 2 2 42" xfId="46351" xr:uid="{F65C6479-3BCE-48DE-846E-CBBFBEAB9138}"/>
    <cellStyle name="Note 2 2 2 5" xfId="46352" xr:uid="{E4A84DCC-B8D9-4AB5-ADCA-CD2BD6D75ECE}"/>
    <cellStyle name="Note 2 2 2 5 2" xfId="46353" xr:uid="{E24C5350-9E37-4533-B87C-F7D236D7FE89}"/>
    <cellStyle name="Note 2 2 2 5 2 2" xfId="46354" xr:uid="{519CF72D-B7E1-4F59-A3FE-D8B37A56AA41}"/>
    <cellStyle name="Note 2 2 2 5 2 3" xfId="46355" xr:uid="{5B016C7C-B0C5-420D-B31C-F7D2C72A6E5D}"/>
    <cellStyle name="Note 2 2 2 5 2 4" xfId="46356" xr:uid="{CFFEE275-ECA0-4CB9-9B96-B682D64D1E92}"/>
    <cellStyle name="Note 2 2 2 5 2 5" xfId="46357" xr:uid="{73CCC014-B1E8-46F5-B6B5-78B4A50EF229}"/>
    <cellStyle name="Note 2 2 2 5 2 6" xfId="46358" xr:uid="{F36E5DD4-8375-4567-8E67-D76FFC7F1B01}"/>
    <cellStyle name="Note 2 2 2 5 3" xfId="46359" xr:uid="{9DC5664A-CC3A-4A4C-863F-C6613DA4D94E}"/>
    <cellStyle name="Note 2 2 2 5 3 2" xfId="46360" xr:uid="{245975F1-8CB9-41C3-BD5F-0F068453E9BF}"/>
    <cellStyle name="Note 2 2 2 5 3 3" xfId="46361" xr:uid="{B6A2F8EC-A9CE-4441-9D65-F7A8A0665160}"/>
    <cellStyle name="Note 2 2 2 5 4" xfId="46362" xr:uid="{FFE07048-95A9-41E3-A084-776514ADDA7D}"/>
    <cellStyle name="Note 2 2 2 5 4 2" xfId="46363" xr:uid="{B2512E3B-E433-4E56-AB1C-B8025BF7E111}"/>
    <cellStyle name="Note 2 2 2 5 4 3" xfId="46364" xr:uid="{5BEEF309-7286-454C-98E8-314723057CE8}"/>
    <cellStyle name="Note 2 2 2 5 5" xfId="46365" xr:uid="{59CE14C2-2F47-4793-85B7-E0BA14E03E89}"/>
    <cellStyle name="Note 2 2 2 5 5 2" xfId="46366" xr:uid="{15AC1136-E21E-45AD-91EE-C48766A8B064}"/>
    <cellStyle name="Note 2 2 2 5 5 3" xfId="46367" xr:uid="{02CD2A25-E165-4E48-AE73-4FF13F354470}"/>
    <cellStyle name="Note 2 2 2 5 6" xfId="46368" xr:uid="{9CAE1657-128B-4804-BA51-538DC0B9C6E2}"/>
    <cellStyle name="Note 2 2 2 5 6 2" xfId="46369" xr:uid="{AC6CF23B-3051-4D09-9017-E89C2093EF94}"/>
    <cellStyle name="Note 2 2 2 5 6 3" xfId="46370" xr:uid="{DCB0C440-02C4-4B80-BC2B-BF66F8D8A487}"/>
    <cellStyle name="Note 2 2 2 5 7" xfId="46371" xr:uid="{A7CC22B1-410D-477F-89A9-DEA1F55B1240}"/>
    <cellStyle name="Note 2 2 2 5 8" xfId="46372" xr:uid="{89C107C9-8C1B-4DA6-B122-499408084E44}"/>
    <cellStyle name="Note 2 2 2 6" xfId="46373" xr:uid="{BED05B69-1EF1-49A5-8DC5-FCC5517C1648}"/>
    <cellStyle name="Note 2 2 2 6 2" xfId="46374" xr:uid="{190BBF2E-9B3D-4EDE-A975-460166E68627}"/>
    <cellStyle name="Note 2 2 2 6 2 2" xfId="46375" xr:uid="{8035776B-271A-4888-995A-6BF9EF6CEBF6}"/>
    <cellStyle name="Note 2 2 2 6 2 3" xfId="46376" xr:uid="{CDA97E6A-7A7B-4A70-99DF-9EFCF17B2899}"/>
    <cellStyle name="Note 2 2 2 6 2 4" xfId="46377" xr:uid="{B9A9199C-2D1E-4C43-818E-2139DBF0B392}"/>
    <cellStyle name="Note 2 2 2 6 2 5" xfId="46378" xr:uid="{574BE041-271C-4DCC-BD53-2DAE49144CAB}"/>
    <cellStyle name="Note 2 2 2 6 2 6" xfId="46379" xr:uid="{1853AEFA-CBD5-4E0A-AE89-C6A07984BF66}"/>
    <cellStyle name="Note 2 2 2 6 3" xfId="46380" xr:uid="{6CDE99FE-267E-469B-9884-EAECC5D75FDF}"/>
    <cellStyle name="Note 2 2 2 6 3 2" xfId="46381" xr:uid="{155E0EF5-30CC-4D34-8C17-CF4147C99CCD}"/>
    <cellStyle name="Note 2 2 2 6 3 3" xfId="46382" xr:uid="{1293E4EC-858B-4977-8356-AAADC769E88A}"/>
    <cellStyle name="Note 2 2 2 6 4" xfId="46383" xr:uid="{13336309-F125-420A-ABBB-4FFA7D084EEA}"/>
    <cellStyle name="Note 2 2 2 6 4 2" xfId="46384" xr:uid="{5B84073C-D46A-49B4-AFE5-2238A00DB996}"/>
    <cellStyle name="Note 2 2 2 6 4 3" xfId="46385" xr:uid="{C99F9533-D143-4562-A7E2-0D7C79C00FFC}"/>
    <cellStyle name="Note 2 2 2 6 5" xfId="46386" xr:uid="{FF17C557-CED6-4554-BEBA-480E2DF00F64}"/>
    <cellStyle name="Note 2 2 2 6 5 2" xfId="46387" xr:uid="{7DDEBEB6-B0D2-402F-8F44-B3756FFC66C3}"/>
    <cellStyle name="Note 2 2 2 6 5 3" xfId="46388" xr:uid="{0ABE6FBB-9A7E-4198-A019-56ACDDBE67A3}"/>
    <cellStyle name="Note 2 2 2 6 6" xfId="46389" xr:uid="{763655C8-AAA8-4B43-931F-C233E42E418D}"/>
    <cellStyle name="Note 2 2 2 6 6 2" xfId="46390" xr:uid="{F8AEA5DC-D534-4A80-9E06-DDDDD8D3963F}"/>
    <cellStyle name="Note 2 2 2 6 6 3" xfId="46391" xr:uid="{CF383120-98A8-48CC-9AC9-78503AEEDC31}"/>
    <cellStyle name="Note 2 2 2 6 7" xfId="46392" xr:uid="{EA280FC1-352F-4211-A991-1D6A7BB3C26F}"/>
    <cellStyle name="Note 2 2 2 6 8" xfId="46393" xr:uid="{0CE74C1B-57C7-480E-A195-04AE7EF54078}"/>
    <cellStyle name="Note 2 2 2 7" xfId="46394" xr:uid="{37DF40F8-255F-4C91-9755-22DEB6B17013}"/>
    <cellStyle name="Note 2 2 2 7 2" xfId="46395" xr:uid="{9CBC27A9-69CF-4D59-BB71-8C1F4186C858}"/>
    <cellStyle name="Note 2 2 2 7 2 2" xfId="46396" xr:uid="{4FE376AE-8EE2-4728-9380-15F4AFB68A91}"/>
    <cellStyle name="Note 2 2 2 7 2 3" xfId="46397" xr:uid="{05FCBDB9-6FCF-4F7B-89CF-CD8BEBBF34B8}"/>
    <cellStyle name="Note 2 2 2 7 2 4" xfId="46398" xr:uid="{E2181B23-1063-45C1-AB82-D93B57E85917}"/>
    <cellStyle name="Note 2 2 2 7 2 5" xfId="46399" xr:uid="{EFFA6590-FC66-4F4A-AFE7-D54F27916098}"/>
    <cellStyle name="Note 2 2 2 7 2 6" xfId="46400" xr:uid="{BC76A0C2-6D85-4DAC-BA15-451DBB143B5B}"/>
    <cellStyle name="Note 2 2 2 7 3" xfId="46401" xr:uid="{38E52F67-B9E1-4340-ABB3-7AD48A7658B9}"/>
    <cellStyle name="Note 2 2 2 7 3 2" xfId="46402" xr:uid="{570A6E90-A695-4D45-91C5-1C559781AC9D}"/>
    <cellStyle name="Note 2 2 2 7 3 3" xfId="46403" xr:uid="{2F1DCC1B-79E4-4E51-9AD0-D1889DB462AD}"/>
    <cellStyle name="Note 2 2 2 7 4" xfId="46404" xr:uid="{997D91AB-3419-4E58-AE12-9300092CD52E}"/>
    <cellStyle name="Note 2 2 2 7 4 2" xfId="46405" xr:uid="{152504A6-0B50-47C7-835F-5D0A5BEFE7F9}"/>
    <cellStyle name="Note 2 2 2 7 4 3" xfId="46406" xr:uid="{4BD2A1A7-7C83-4E82-AF87-1B5C9670A1B9}"/>
    <cellStyle name="Note 2 2 2 7 5" xfId="46407" xr:uid="{3A868F4C-C884-41D9-805D-FB788F9455C4}"/>
    <cellStyle name="Note 2 2 2 7 5 2" xfId="46408" xr:uid="{003A4E46-7AE4-4D88-9D13-A0A41CE33AEC}"/>
    <cellStyle name="Note 2 2 2 7 5 3" xfId="46409" xr:uid="{B2672B51-3890-4696-9AB0-2BF3654DB151}"/>
    <cellStyle name="Note 2 2 2 7 6" xfId="46410" xr:uid="{62FAF9DD-290A-4AA4-8C14-74182CF53DCF}"/>
    <cellStyle name="Note 2 2 2 7 6 2" xfId="46411" xr:uid="{C324FF75-E2E7-4E6D-ABC8-B9B2935F672C}"/>
    <cellStyle name="Note 2 2 2 7 6 3" xfId="46412" xr:uid="{23CC161D-DCC0-4BA1-85BE-DE1C7ED06C96}"/>
    <cellStyle name="Note 2 2 2 7 7" xfId="46413" xr:uid="{F6E29E16-08AA-4592-97FA-FDCAEEB912CF}"/>
    <cellStyle name="Note 2 2 2 7 8" xfId="46414" xr:uid="{3C770DFC-E96D-4390-A65E-EDF0334C249E}"/>
    <cellStyle name="Note 2 2 2 8" xfId="46415" xr:uid="{EE4C5BC4-88D1-47C6-B228-90C6D26B245E}"/>
    <cellStyle name="Note 2 2 2 8 2" xfId="46416" xr:uid="{97149D93-28B5-4057-8788-5E3ED7BAE8B4}"/>
    <cellStyle name="Note 2 2 2 8 2 2" xfId="46417" xr:uid="{CBB36A6D-6A0F-4396-86C6-66F59E27CCE0}"/>
    <cellStyle name="Note 2 2 2 8 2 3" xfId="46418" xr:uid="{FD2A636C-66CD-4968-9D3E-35210D62F4C4}"/>
    <cellStyle name="Note 2 2 2 8 2 4" xfId="46419" xr:uid="{4382610C-6782-44A5-818B-FC1E0EAC16BC}"/>
    <cellStyle name="Note 2 2 2 8 2 5" xfId="46420" xr:uid="{CAA2A58B-5BA8-496B-96C5-F62626E28AD2}"/>
    <cellStyle name="Note 2 2 2 8 2 6" xfId="46421" xr:uid="{D142EF31-8AD3-4233-A22C-02BA0C534CC7}"/>
    <cellStyle name="Note 2 2 2 8 3" xfId="46422" xr:uid="{DD6B1E2D-315A-4641-9C09-29B000FD8DF4}"/>
    <cellStyle name="Note 2 2 2 8 3 2" xfId="46423" xr:uid="{BC1070AA-ACFC-4C60-8228-5E0B99E759B7}"/>
    <cellStyle name="Note 2 2 2 8 3 3" xfId="46424" xr:uid="{195BDFCC-9FBB-4748-8580-1F19E5B34862}"/>
    <cellStyle name="Note 2 2 2 8 4" xfId="46425" xr:uid="{1C932D81-3AED-401A-8F89-2F15749CF79D}"/>
    <cellStyle name="Note 2 2 2 8 4 2" xfId="46426" xr:uid="{EA50E6C9-A182-4A84-A75C-39508D10550D}"/>
    <cellStyle name="Note 2 2 2 8 4 3" xfId="46427" xr:uid="{7D1C8220-1C6A-400D-A1B0-707809485086}"/>
    <cellStyle name="Note 2 2 2 8 5" xfId="46428" xr:uid="{5E0A3986-DDFC-45C8-B2C4-8B14B9EFB78D}"/>
    <cellStyle name="Note 2 2 2 8 5 2" xfId="46429" xr:uid="{DB4556E7-AF91-4864-B38F-668B3868A2A9}"/>
    <cellStyle name="Note 2 2 2 8 5 3" xfId="46430" xr:uid="{7371E321-987C-4CAB-9AC9-79F38867A187}"/>
    <cellStyle name="Note 2 2 2 8 6" xfId="46431" xr:uid="{41455CEC-3137-47D6-908F-4FBA6F487016}"/>
    <cellStyle name="Note 2 2 2 8 6 2" xfId="46432" xr:uid="{F1FDA885-96D9-4753-B843-BC988AA98336}"/>
    <cellStyle name="Note 2 2 2 8 6 3" xfId="46433" xr:uid="{0D46BB6A-42E9-4FB1-A4AE-3D2808922A38}"/>
    <cellStyle name="Note 2 2 2 8 7" xfId="46434" xr:uid="{30859FD3-3C04-47DB-AFAC-70476405E89C}"/>
    <cellStyle name="Note 2 2 2 8 8" xfId="46435" xr:uid="{7DF990C9-DC46-4025-8205-1B1C078F6408}"/>
    <cellStyle name="Note 2 2 2 9" xfId="46436" xr:uid="{E6BA8647-B5B1-4217-B3E9-C71D4EEA9EBE}"/>
    <cellStyle name="Note 2 2 2 9 2" xfId="46437" xr:uid="{B464D0F8-297B-4516-B1DF-3EB4B3F4BFDC}"/>
    <cellStyle name="Note 2 2 2 9 2 2" xfId="46438" xr:uid="{65DD2825-783A-48FA-8991-574738906411}"/>
    <cellStyle name="Note 2 2 2 9 2 3" xfId="46439" xr:uid="{19F5C1BF-A121-47B3-95A8-EB2CD111C5A0}"/>
    <cellStyle name="Note 2 2 2 9 2 4" xfId="46440" xr:uid="{B028E8DB-3D88-4E16-9E64-CAE1BEB63F18}"/>
    <cellStyle name="Note 2 2 2 9 2 5" xfId="46441" xr:uid="{A4D5BC92-C880-4564-86C9-DE91D11234B3}"/>
    <cellStyle name="Note 2 2 2 9 2 6" xfId="46442" xr:uid="{F913DA77-AAE2-4D06-8094-3A6DA64C9CC6}"/>
    <cellStyle name="Note 2 2 2 9 3" xfId="46443" xr:uid="{EA5FD68C-09B6-44B4-9B66-B68FD259458F}"/>
    <cellStyle name="Note 2 2 2 9 3 2" xfId="46444" xr:uid="{C8DA4F60-6847-49B6-A196-F3424B46B44D}"/>
    <cellStyle name="Note 2 2 2 9 3 3" xfId="46445" xr:uid="{226CC894-8517-43E7-96FD-C2887DD64AC2}"/>
    <cellStyle name="Note 2 2 2 9 4" xfId="46446" xr:uid="{8BFDAFF5-6E4F-462A-AF66-9EF9E457ACE2}"/>
    <cellStyle name="Note 2 2 2 9 4 2" xfId="46447" xr:uid="{7AAB7586-B3C9-4E7F-A1D0-2882B183B502}"/>
    <cellStyle name="Note 2 2 2 9 4 3" xfId="46448" xr:uid="{0C45AD07-0DBF-4118-8C54-693C568F09C5}"/>
    <cellStyle name="Note 2 2 2 9 5" xfId="46449" xr:uid="{1D37ABAE-76E2-433B-AED8-FB2885F93AF1}"/>
    <cellStyle name="Note 2 2 2 9 5 2" xfId="46450" xr:uid="{134740C3-DB81-44CD-854E-772365239394}"/>
    <cellStyle name="Note 2 2 2 9 5 3" xfId="46451" xr:uid="{8DDD1CF8-C1EA-49D0-A15C-63D8AAFB07B7}"/>
    <cellStyle name="Note 2 2 2 9 6" xfId="46452" xr:uid="{D389C110-D15B-4EAD-8DF2-81C5A23E2CAD}"/>
    <cellStyle name="Note 2 2 2 9 6 2" xfId="46453" xr:uid="{B404544B-38AD-426A-9ED9-90072DB24ECA}"/>
    <cellStyle name="Note 2 2 2 9 6 3" xfId="46454" xr:uid="{BE8CFC0C-F951-4659-81D6-54E4E54797FE}"/>
    <cellStyle name="Note 2 2 2 9 7" xfId="46455" xr:uid="{5CF2B272-3DBB-47E2-99A0-A3143AF0B876}"/>
    <cellStyle name="Note 2 2 2 9 8" xfId="46456" xr:uid="{59575086-7553-47FA-A166-A8D8448AAD87}"/>
    <cellStyle name="Note 2 2 20" xfId="46457" xr:uid="{3F5A6366-FB68-4C8F-88E3-86E880A6FD46}"/>
    <cellStyle name="Note 2 2 20 2" xfId="46458" xr:uid="{BB570A03-73A5-49D0-9C9D-C78D8C7098DE}"/>
    <cellStyle name="Note 2 2 20 2 2" xfId="46459" xr:uid="{467C64ED-FDCA-46A8-9FD0-5048200F39C2}"/>
    <cellStyle name="Note 2 2 20 2 3" xfId="46460" xr:uid="{7532CA41-A4A5-4A06-B467-F602C3183FCE}"/>
    <cellStyle name="Note 2 2 20 2 4" xfId="46461" xr:uid="{C82D3A77-8662-40B6-9CEE-88761BC14469}"/>
    <cellStyle name="Note 2 2 20 2 5" xfId="46462" xr:uid="{CCBDDFBF-C040-4DBB-ABA5-C988D4A2154C}"/>
    <cellStyle name="Note 2 2 20 2 6" xfId="46463" xr:uid="{86295394-9AD9-471A-8FC1-9794303ACB31}"/>
    <cellStyle name="Note 2 2 20 3" xfId="46464" xr:uid="{5815D5FF-40BC-4D97-8E34-AE0F024D8CE8}"/>
    <cellStyle name="Note 2 2 20 3 2" xfId="46465" xr:uid="{A5A46F1D-1969-4AFB-A792-337C52E852CA}"/>
    <cellStyle name="Note 2 2 20 3 3" xfId="46466" xr:uid="{FFABDAF3-636A-49E6-BF55-B8E87AAF6AD8}"/>
    <cellStyle name="Note 2 2 20 4" xfId="46467" xr:uid="{124DF758-3BBE-431B-B57E-16A20C0207B6}"/>
    <cellStyle name="Note 2 2 20 4 2" xfId="46468" xr:uid="{D1272C80-AC0D-470D-A003-1AE62F7F2560}"/>
    <cellStyle name="Note 2 2 20 4 3" xfId="46469" xr:uid="{B9E18189-F97A-40CD-B15E-E1B78D815A17}"/>
    <cellStyle name="Note 2 2 20 5" xfId="46470" xr:uid="{84235F98-1648-42B8-B41B-FF9411C38039}"/>
    <cellStyle name="Note 2 2 20 5 2" xfId="46471" xr:uid="{0AA3B162-3DA4-4B86-A5BD-41350B717932}"/>
    <cellStyle name="Note 2 2 20 5 3" xfId="46472" xr:uid="{FF524906-2CDE-45F2-90B0-BF00C3D4AB14}"/>
    <cellStyle name="Note 2 2 20 6" xfId="46473" xr:uid="{9A450D77-C76D-4AFC-A29E-AB82A3C9FA39}"/>
    <cellStyle name="Note 2 2 20 6 2" xfId="46474" xr:uid="{85B9C1C2-C84F-406F-9B8C-7E134204F5CC}"/>
    <cellStyle name="Note 2 2 20 6 3" xfId="46475" xr:uid="{0E18C2EA-DAED-4BBE-B62F-2478C4D99F87}"/>
    <cellStyle name="Note 2 2 20 7" xfId="46476" xr:uid="{75E2EA54-4CCC-42A5-944A-2AF8705A9007}"/>
    <cellStyle name="Note 2 2 20 8" xfId="46477" xr:uid="{5DC77010-F72B-4BE6-AF9F-3A2DEB7CF4C4}"/>
    <cellStyle name="Note 2 2 21" xfId="46478" xr:uid="{5A3C66A0-DF60-498B-B7D9-B1AF1A1F1186}"/>
    <cellStyle name="Note 2 2 21 2" xfId="46479" xr:uid="{6DE372DB-0A69-4CE6-90B5-197DECD208E5}"/>
    <cellStyle name="Note 2 2 21 2 2" xfId="46480" xr:uid="{DE6C2669-CAB6-45C7-92C1-8E0EB2D52964}"/>
    <cellStyle name="Note 2 2 21 2 3" xfId="46481" xr:uid="{5EBF036A-23EF-403F-BB00-5D1138E1D74C}"/>
    <cellStyle name="Note 2 2 21 2 4" xfId="46482" xr:uid="{AFE1A715-5889-4C12-BCA3-96C6DDDF3FAA}"/>
    <cellStyle name="Note 2 2 21 2 5" xfId="46483" xr:uid="{8D08A1D0-C5B1-4A88-9F07-A43941C37C79}"/>
    <cellStyle name="Note 2 2 21 2 6" xfId="46484" xr:uid="{34BF162E-30A4-46B0-87D7-157FCBC2F38F}"/>
    <cellStyle name="Note 2 2 21 3" xfId="46485" xr:uid="{59A57C22-3E0C-4DA2-A641-C16D2D923972}"/>
    <cellStyle name="Note 2 2 21 3 2" xfId="46486" xr:uid="{DC7D3489-04F2-448A-9CFB-55B1A68D322A}"/>
    <cellStyle name="Note 2 2 21 3 3" xfId="46487" xr:uid="{36C0A8EB-7F03-4625-9B1B-78DB11539708}"/>
    <cellStyle name="Note 2 2 21 4" xfId="46488" xr:uid="{9377B1B1-2CCB-4960-8429-A18A951B22BA}"/>
    <cellStyle name="Note 2 2 21 4 2" xfId="46489" xr:uid="{97F6DFA2-55FC-4B1E-995B-39A70EDB5963}"/>
    <cellStyle name="Note 2 2 21 4 3" xfId="46490" xr:uid="{E16EB880-0299-4F5F-83F7-D8422F631BEE}"/>
    <cellStyle name="Note 2 2 21 5" xfId="46491" xr:uid="{71E29374-3320-484B-B377-3453B0722953}"/>
    <cellStyle name="Note 2 2 21 5 2" xfId="46492" xr:uid="{89C68935-3CD7-4421-B82F-A17C45FE3B9A}"/>
    <cellStyle name="Note 2 2 21 5 3" xfId="46493" xr:uid="{4CA2F816-45A6-488C-AFB5-79A93A626D15}"/>
    <cellStyle name="Note 2 2 21 6" xfId="46494" xr:uid="{A09A08B7-5659-4E21-B8FA-1FD16B0D7F7F}"/>
    <cellStyle name="Note 2 2 21 6 2" xfId="46495" xr:uid="{E9C37BD1-7422-40E4-BAAE-4C986466DEF0}"/>
    <cellStyle name="Note 2 2 21 6 3" xfId="46496" xr:uid="{C27D980F-7CDA-4DEE-9C71-148924DE712C}"/>
    <cellStyle name="Note 2 2 21 7" xfId="46497" xr:uid="{9388398B-1A66-44CB-A87C-221E3BEE9D64}"/>
    <cellStyle name="Note 2 2 21 8" xfId="46498" xr:uid="{9E6852DD-EAC7-4943-A68C-BCE8AC84A71D}"/>
    <cellStyle name="Note 2 2 22" xfId="46499" xr:uid="{5AE336BD-E89C-40A4-867E-EDA3B4520F90}"/>
    <cellStyle name="Note 2 2 22 2" xfId="46500" xr:uid="{3A394A17-DCB6-4FF2-891D-4D90BD1A4427}"/>
    <cellStyle name="Note 2 2 22 2 2" xfId="46501" xr:uid="{8603CD01-83A5-4983-A722-2E98408CE586}"/>
    <cellStyle name="Note 2 2 22 2 3" xfId="46502" xr:uid="{CBA38FFB-C2AD-44BD-A716-6A2E9E5276CB}"/>
    <cellStyle name="Note 2 2 22 2 4" xfId="46503" xr:uid="{5ADEB5CA-8EB6-4254-A3AE-B9F1B2A14711}"/>
    <cellStyle name="Note 2 2 22 2 5" xfId="46504" xr:uid="{3EDBBE2B-AEA0-43A5-8C40-F7353C7D5D7C}"/>
    <cellStyle name="Note 2 2 22 2 6" xfId="46505" xr:uid="{FC3521C7-2573-4551-A62A-BDA78F4C57F1}"/>
    <cellStyle name="Note 2 2 22 3" xfId="46506" xr:uid="{BACCE5A4-ECDD-48A5-8007-380C4F4DA642}"/>
    <cellStyle name="Note 2 2 22 3 2" xfId="46507" xr:uid="{BF8DC6C1-4ECB-4187-8658-DF43E517F4EC}"/>
    <cellStyle name="Note 2 2 22 3 3" xfId="46508" xr:uid="{B1266BF6-A2BC-42F2-B19D-86896B47CEDC}"/>
    <cellStyle name="Note 2 2 22 4" xfId="46509" xr:uid="{D95605A8-38A6-453E-969E-2AAF5AA52B09}"/>
    <cellStyle name="Note 2 2 22 4 2" xfId="46510" xr:uid="{11BE17CC-3B39-4342-98F4-DCA75318AA9A}"/>
    <cellStyle name="Note 2 2 22 4 3" xfId="46511" xr:uid="{EA5AF501-5251-4FB6-947D-6AA26B48CEF6}"/>
    <cellStyle name="Note 2 2 22 5" xfId="46512" xr:uid="{D2CBD79E-8D09-46A4-A27C-FE0E4131F053}"/>
    <cellStyle name="Note 2 2 22 5 2" xfId="46513" xr:uid="{B5960A4F-F3A1-4B70-9FFE-52C1A3D8D607}"/>
    <cellStyle name="Note 2 2 22 5 3" xfId="46514" xr:uid="{BD11D68B-80E1-4AF6-86BF-D83144668C59}"/>
    <cellStyle name="Note 2 2 22 6" xfId="46515" xr:uid="{EC192846-641A-4476-8D8C-FBCBDDFDAD5C}"/>
    <cellStyle name="Note 2 2 22 6 2" xfId="46516" xr:uid="{EEC8C90A-2300-4CEC-A962-E6B0AE10199B}"/>
    <cellStyle name="Note 2 2 22 6 3" xfId="46517" xr:uid="{FE270796-29F6-4EC0-9591-E3BD43534F55}"/>
    <cellStyle name="Note 2 2 22 7" xfId="46518" xr:uid="{F79A797D-E2AB-429B-AE5D-47747BE7C82F}"/>
    <cellStyle name="Note 2 2 22 8" xfId="46519" xr:uid="{C504CA93-97BC-41A0-A8A8-3258DE4E28DD}"/>
    <cellStyle name="Note 2 2 23" xfId="46520" xr:uid="{7D52A8CE-02A6-470D-B0EB-E316283C436B}"/>
    <cellStyle name="Note 2 2 23 2" xfId="46521" xr:uid="{5A4108B2-6DBA-4EBB-A61C-D45551F0D09A}"/>
    <cellStyle name="Note 2 2 23 2 2" xfId="46522" xr:uid="{3AA0E06A-F3DB-43FD-97D2-9904B791CE7E}"/>
    <cellStyle name="Note 2 2 23 2 3" xfId="46523" xr:uid="{F731EAB5-155E-4E34-86B7-8204C8970D4B}"/>
    <cellStyle name="Note 2 2 23 2 4" xfId="46524" xr:uid="{15F607F7-A4C8-488B-9F6C-8CC8F69CFD57}"/>
    <cellStyle name="Note 2 2 23 2 5" xfId="46525" xr:uid="{2544DF5A-4460-4AF7-B4DA-CBF49AB43684}"/>
    <cellStyle name="Note 2 2 23 2 6" xfId="46526" xr:uid="{4EF92561-9A1A-4E79-9556-33E26722F589}"/>
    <cellStyle name="Note 2 2 23 3" xfId="46527" xr:uid="{8038E1AA-AEB4-49E0-9A6B-1C9FFA2A84C8}"/>
    <cellStyle name="Note 2 2 23 3 2" xfId="46528" xr:uid="{853368C4-821E-44CD-B115-37899584AB12}"/>
    <cellStyle name="Note 2 2 23 3 3" xfId="46529" xr:uid="{51037714-4821-493C-8E91-D72E7EDE3CF5}"/>
    <cellStyle name="Note 2 2 23 4" xfId="46530" xr:uid="{66AECC11-72AB-4821-97CB-18DE0B9D2F9E}"/>
    <cellStyle name="Note 2 2 23 4 2" xfId="46531" xr:uid="{C2B1FE16-C7FC-4CAF-BA66-EC56A8825731}"/>
    <cellStyle name="Note 2 2 23 4 3" xfId="46532" xr:uid="{B952BC5D-1E71-489E-89C7-04CE0F4C7583}"/>
    <cellStyle name="Note 2 2 23 5" xfId="46533" xr:uid="{86AD2AD3-A146-4E1C-A247-DD5B2BB0F363}"/>
    <cellStyle name="Note 2 2 23 5 2" xfId="46534" xr:uid="{DCBDD12A-F689-4FBD-A672-DC0911BC45AD}"/>
    <cellStyle name="Note 2 2 23 5 3" xfId="46535" xr:uid="{D74F4CDD-152E-489A-8339-5EF1B506745F}"/>
    <cellStyle name="Note 2 2 23 6" xfId="46536" xr:uid="{9BE0D79E-11D6-4CEE-8DE6-793E6A5C11B0}"/>
    <cellStyle name="Note 2 2 23 6 2" xfId="46537" xr:uid="{20ADE768-8BA9-48B1-996A-7E3E39F9397A}"/>
    <cellStyle name="Note 2 2 23 6 3" xfId="46538" xr:uid="{2C5E880E-593D-4888-A7C1-9911ECFE74AD}"/>
    <cellStyle name="Note 2 2 23 7" xfId="46539" xr:uid="{77B814F3-C71B-4908-B6E2-453BB03CFD31}"/>
    <cellStyle name="Note 2 2 23 8" xfId="46540" xr:uid="{184AC732-585F-492C-912C-3AE84EE3917E}"/>
    <cellStyle name="Note 2 2 24" xfId="46541" xr:uid="{5D09FBE3-EEBB-41B6-9898-E3CAE1C31D27}"/>
    <cellStyle name="Note 2 2 24 2" xfId="46542" xr:uid="{9F84E92F-B5D0-4822-8223-44103F0EED59}"/>
    <cellStyle name="Note 2 2 24 2 2" xfId="46543" xr:uid="{5541636F-806B-4411-B114-D86696B1937C}"/>
    <cellStyle name="Note 2 2 24 2 3" xfId="46544" xr:uid="{4170438F-E808-44DD-AE6D-77194FEFBF20}"/>
    <cellStyle name="Note 2 2 24 2 4" xfId="46545" xr:uid="{2F4EDCE3-6F88-4A97-81CA-050DC609CF45}"/>
    <cellStyle name="Note 2 2 24 2 5" xfId="46546" xr:uid="{28A68730-E36E-4012-8AE2-3D0D229D2363}"/>
    <cellStyle name="Note 2 2 24 2 6" xfId="46547" xr:uid="{F7C74077-FACC-4DC4-A03A-3C75AA64228E}"/>
    <cellStyle name="Note 2 2 24 3" xfId="46548" xr:uid="{32CF321E-BD97-463C-B4D0-DC7E6C758A93}"/>
    <cellStyle name="Note 2 2 24 3 2" xfId="46549" xr:uid="{7507FA5E-0215-4103-9478-BA48F59F44B9}"/>
    <cellStyle name="Note 2 2 24 3 3" xfId="46550" xr:uid="{04ABAAC3-6C8C-4132-BEB0-8D0B6F92A890}"/>
    <cellStyle name="Note 2 2 24 4" xfId="46551" xr:uid="{19804C22-5911-4ABC-84DE-7C0F7F1F2B3F}"/>
    <cellStyle name="Note 2 2 24 4 2" xfId="46552" xr:uid="{37F47080-EEB6-4945-9490-C632ABF9E04C}"/>
    <cellStyle name="Note 2 2 24 4 3" xfId="46553" xr:uid="{2D32E862-2CC7-4BFE-8B9D-07507F3B5700}"/>
    <cellStyle name="Note 2 2 24 5" xfId="46554" xr:uid="{681A39DA-E948-473E-B70C-23216D303130}"/>
    <cellStyle name="Note 2 2 24 5 2" xfId="46555" xr:uid="{31DCA29A-EBE1-4EC1-99A8-D296F042CDFB}"/>
    <cellStyle name="Note 2 2 24 5 3" xfId="46556" xr:uid="{357B3971-1EA3-4C33-98CD-E13DB2D2C952}"/>
    <cellStyle name="Note 2 2 24 6" xfId="46557" xr:uid="{2B86ACCF-FB11-4607-8B57-2DD05A2A330B}"/>
    <cellStyle name="Note 2 2 24 6 2" xfId="46558" xr:uid="{EDA89C88-972C-465D-9178-57D72349D520}"/>
    <cellStyle name="Note 2 2 24 6 3" xfId="46559" xr:uid="{AD2A7F56-257D-49AF-974A-718821148073}"/>
    <cellStyle name="Note 2 2 24 7" xfId="46560" xr:uid="{4BBB509E-FE5F-4D46-AB71-B592F90AFEB7}"/>
    <cellStyle name="Note 2 2 24 8" xfId="46561" xr:uid="{A76AD94C-4876-4AFD-814E-47FDD822A452}"/>
    <cellStyle name="Note 2 2 25" xfId="46562" xr:uid="{1B0B4F51-F20E-4C38-938C-A496C0A8E256}"/>
    <cellStyle name="Note 2 2 25 2" xfId="46563" xr:uid="{FE987C19-50F8-4552-92F7-0A8989CB99C5}"/>
    <cellStyle name="Note 2 2 25 2 2" xfId="46564" xr:uid="{4A3CB7C5-CCEF-4105-BAF7-576691EF0A6C}"/>
    <cellStyle name="Note 2 2 25 2 3" xfId="46565" xr:uid="{37DBFDD1-9604-4714-9805-A5AE1BB17823}"/>
    <cellStyle name="Note 2 2 25 2 4" xfId="46566" xr:uid="{90BF4D0B-7B8F-48C6-9439-89BC2398E276}"/>
    <cellStyle name="Note 2 2 25 2 5" xfId="46567" xr:uid="{2B8B523B-98CE-415C-951D-9A3A15F65D8E}"/>
    <cellStyle name="Note 2 2 25 2 6" xfId="46568" xr:uid="{7877EACC-57E6-4094-A1CD-A100E7409282}"/>
    <cellStyle name="Note 2 2 25 3" xfId="46569" xr:uid="{BC6189AA-2704-4AD7-85B7-2F9DFAD4604F}"/>
    <cellStyle name="Note 2 2 25 3 2" xfId="46570" xr:uid="{02399C12-5B73-44AB-BC69-1476A41B7E48}"/>
    <cellStyle name="Note 2 2 25 3 3" xfId="46571" xr:uid="{42834047-40EF-482F-974C-D8B510B8FA81}"/>
    <cellStyle name="Note 2 2 25 4" xfId="46572" xr:uid="{F5A6E052-F998-421F-A9BC-731F965129FD}"/>
    <cellStyle name="Note 2 2 25 4 2" xfId="46573" xr:uid="{A1BB79A2-591A-4D3E-8B9D-9B5B8FBB32E8}"/>
    <cellStyle name="Note 2 2 25 4 3" xfId="46574" xr:uid="{001DD76F-F67A-411F-9BEF-83EA1896065B}"/>
    <cellStyle name="Note 2 2 25 5" xfId="46575" xr:uid="{64355E62-469C-499F-A124-337B863CEE97}"/>
    <cellStyle name="Note 2 2 25 5 2" xfId="46576" xr:uid="{FBE28021-86FD-40E8-A321-9D827E67DAB3}"/>
    <cellStyle name="Note 2 2 25 5 3" xfId="46577" xr:uid="{729C28B4-932A-4EDF-93A6-A7F3A30BF34A}"/>
    <cellStyle name="Note 2 2 25 6" xfId="46578" xr:uid="{B6488BBE-F274-4DE0-9B46-E3AE699472B7}"/>
    <cellStyle name="Note 2 2 25 6 2" xfId="46579" xr:uid="{7EAC8FAD-F2C6-4C2E-9792-C92381F3906B}"/>
    <cellStyle name="Note 2 2 25 6 3" xfId="46580" xr:uid="{D928DC8C-D9A3-4057-8A8C-2EEAF62AEA74}"/>
    <cellStyle name="Note 2 2 25 7" xfId="46581" xr:uid="{7C0ECEC3-FC02-4441-B136-220AD0927C8F}"/>
    <cellStyle name="Note 2 2 25 8" xfId="46582" xr:uid="{9592E57E-E96E-4CAE-9A44-B1CB0750EB24}"/>
    <cellStyle name="Note 2 2 26" xfId="46583" xr:uid="{F19E5106-D886-42C7-9259-712D7B5ED2E3}"/>
    <cellStyle name="Note 2 2 26 2" xfId="46584" xr:uid="{E92BCE3F-70FF-4507-BA03-5E5A18C9D30B}"/>
    <cellStyle name="Note 2 2 26 2 2" xfId="46585" xr:uid="{E61062D7-CFE4-4936-98F8-6C0F953B01EA}"/>
    <cellStyle name="Note 2 2 26 2 3" xfId="46586" xr:uid="{6572AD94-EF46-42AA-B25B-865BD265F9EE}"/>
    <cellStyle name="Note 2 2 26 2 4" xfId="46587" xr:uid="{05DC3864-9595-471C-876A-1C73D21EBC57}"/>
    <cellStyle name="Note 2 2 26 2 5" xfId="46588" xr:uid="{3E9B3383-C9D4-4F14-88AA-7C1A372D312B}"/>
    <cellStyle name="Note 2 2 26 2 6" xfId="46589" xr:uid="{AECDC098-83FD-4F24-BE28-C919F18EF768}"/>
    <cellStyle name="Note 2 2 26 3" xfId="46590" xr:uid="{474FE928-4F3C-4E5C-8034-2255C098F65F}"/>
    <cellStyle name="Note 2 2 26 3 2" xfId="46591" xr:uid="{BA7100B3-E68D-458A-BAC3-74C9FD4B9ADF}"/>
    <cellStyle name="Note 2 2 26 3 3" xfId="46592" xr:uid="{90FCEDA3-FC4F-45A6-949B-AEBBAD94B261}"/>
    <cellStyle name="Note 2 2 26 4" xfId="46593" xr:uid="{B49B3D44-56AD-4274-93F4-F6E1A500AB81}"/>
    <cellStyle name="Note 2 2 26 4 2" xfId="46594" xr:uid="{0ADA0D21-0D6A-453C-8169-1AF6DC390D82}"/>
    <cellStyle name="Note 2 2 26 4 3" xfId="46595" xr:uid="{19F2C2F6-817F-4AE5-8316-BE9A45CAB5D7}"/>
    <cellStyle name="Note 2 2 26 5" xfId="46596" xr:uid="{D9F6629F-46BD-4344-9FBA-0EFABF1D03B6}"/>
    <cellStyle name="Note 2 2 26 5 2" xfId="46597" xr:uid="{8F6F9A40-1ACF-4AD2-8320-42F6332524BF}"/>
    <cellStyle name="Note 2 2 26 5 3" xfId="46598" xr:uid="{B093DEB8-024E-4628-A151-01B46A52BC87}"/>
    <cellStyle name="Note 2 2 26 6" xfId="46599" xr:uid="{8FB05464-7DAD-4C21-AD4F-5CC0C58A8E52}"/>
    <cellStyle name="Note 2 2 26 6 2" xfId="46600" xr:uid="{03D01F43-D18F-478E-878E-C8E56B5D7167}"/>
    <cellStyle name="Note 2 2 26 6 3" xfId="46601" xr:uid="{B1A2B87B-1D8C-4043-8A1C-DF297F66C14F}"/>
    <cellStyle name="Note 2 2 26 7" xfId="46602" xr:uid="{2760A31F-B1FE-41D8-882A-DB0E1E30304D}"/>
    <cellStyle name="Note 2 2 26 8" xfId="46603" xr:uid="{B4406DDA-954D-4458-AB6E-76C68DF27335}"/>
    <cellStyle name="Note 2 2 27" xfId="46604" xr:uid="{861717BE-4299-4112-869C-F80663DF4035}"/>
    <cellStyle name="Note 2 2 27 2" xfId="46605" xr:uid="{4A76E775-BAFD-4D42-B31E-10DCCD54D3A5}"/>
    <cellStyle name="Note 2 2 27 2 2" xfId="46606" xr:uid="{99FBB995-F863-4A7C-9FA6-BA8D2467FA2E}"/>
    <cellStyle name="Note 2 2 27 2 3" xfId="46607" xr:uid="{13CE9B85-430C-4F2A-A724-38C7C4FAB7E5}"/>
    <cellStyle name="Note 2 2 27 2 4" xfId="46608" xr:uid="{1B793F7C-FECF-41F1-8B18-BE434AE3CDEB}"/>
    <cellStyle name="Note 2 2 27 2 5" xfId="46609" xr:uid="{6F3B0319-4B4C-419F-9CA6-3D046B577570}"/>
    <cellStyle name="Note 2 2 27 2 6" xfId="46610" xr:uid="{86CF35D9-7533-42B5-AE0C-4580115F40B7}"/>
    <cellStyle name="Note 2 2 27 3" xfId="46611" xr:uid="{2A531300-D682-42A4-87F3-DF08E9D1A578}"/>
    <cellStyle name="Note 2 2 27 3 2" xfId="46612" xr:uid="{3386E000-E49A-4488-916D-70C6DE3D9033}"/>
    <cellStyle name="Note 2 2 27 3 3" xfId="46613" xr:uid="{CC35D1CC-3260-41E7-9EEB-83161FE55C9F}"/>
    <cellStyle name="Note 2 2 27 4" xfId="46614" xr:uid="{CA3E09D5-1BAC-4FEE-AE3C-40B8FD1CAA2E}"/>
    <cellStyle name="Note 2 2 27 4 2" xfId="46615" xr:uid="{2AD6CD45-EAA9-47AE-8BC4-FFAAB89C80D9}"/>
    <cellStyle name="Note 2 2 27 4 3" xfId="46616" xr:uid="{2A1DDE41-D310-46AF-8EA9-38344C50FC39}"/>
    <cellStyle name="Note 2 2 27 5" xfId="46617" xr:uid="{7C639CC2-CAFC-4A61-B7ED-C286F2EF4458}"/>
    <cellStyle name="Note 2 2 27 5 2" xfId="46618" xr:uid="{6409CAE2-8664-4E7D-A9E7-60238AA7F6B2}"/>
    <cellStyle name="Note 2 2 27 5 3" xfId="46619" xr:uid="{9594DD2D-A1C0-4C78-9D36-71DACC65105E}"/>
    <cellStyle name="Note 2 2 27 6" xfId="46620" xr:uid="{9FAC2371-9361-4CA9-B164-5594A39CB4BB}"/>
    <cellStyle name="Note 2 2 27 6 2" xfId="46621" xr:uid="{DCE63C39-598E-45CB-8C1A-61C838754B67}"/>
    <cellStyle name="Note 2 2 27 6 3" xfId="46622" xr:uid="{D124A77B-90EC-4E1E-A5F4-076E4B4DE17C}"/>
    <cellStyle name="Note 2 2 27 7" xfId="46623" xr:uid="{45656E29-12CF-46C3-9B34-FF412E4B39CF}"/>
    <cellStyle name="Note 2 2 27 8" xfId="46624" xr:uid="{6AF2C9EA-32DA-4074-B5D8-F8C13C96E98F}"/>
    <cellStyle name="Note 2 2 28" xfId="46625" xr:uid="{542C69B8-6311-4D2E-9873-295A5E4305DF}"/>
    <cellStyle name="Note 2 2 28 2" xfId="46626" xr:uid="{86148988-74DB-4AB3-95AD-CD8A7470223A}"/>
    <cellStyle name="Note 2 2 28 2 2" xfId="46627" xr:uid="{AF573857-9BE6-4524-826E-27A8E9BC1021}"/>
    <cellStyle name="Note 2 2 28 2 3" xfId="46628" xr:uid="{D378EB04-17F3-4F43-8B63-6DE7A6C55522}"/>
    <cellStyle name="Note 2 2 28 2 4" xfId="46629" xr:uid="{BC5335C8-C532-47ED-BC0C-56CD3CCB28BA}"/>
    <cellStyle name="Note 2 2 28 2 5" xfId="46630" xr:uid="{7C0F0F53-135F-4BAA-9AC0-714548EB2DA2}"/>
    <cellStyle name="Note 2 2 28 2 6" xfId="46631" xr:uid="{A94D1A4E-A6A5-4A86-9451-220886F083B8}"/>
    <cellStyle name="Note 2 2 28 3" xfId="46632" xr:uid="{9CBD706C-15B0-455A-A211-78A7B8C1D117}"/>
    <cellStyle name="Note 2 2 28 3 2" xfId="46633" xr:uid="{72165493-5EBB-49D9-A484-2D8FAA03DD03}"/>
    <cellStyle name="Note 2 2 28 3 3" xfId="46634" xr:uid="{049D3C03-2A80-4993-97DB-765234866963}"/>
    <cellStyle name="Note 2 2 28 4" xfId="46635" xr:uid="{3C0A4E4A-666E-4A0C-B1C1-2C520B50C0B1}"/>
    <cellStyle name="Note 2 2 28 4 2" xfId="46636" xr:uid="{6FC172A0-8516-418F-B8FF-09C03DD4AE4B}"/>
    <cellStyle name="Note 2 2 28 4 3" xfId="46637" xr:uid="{ECB4EE18-F7A2-4DDD-83DD-8CA90BABA5A6}"/>
    <cellStyle name="Note 2 2 28 5" xfId="46638" xr:uid="{E92A9DB6-F9CA-4687-98FF-7C06EF5350A6}"/>
    <cellStyle name="Note 2 2 28 5 2" xfId="46639" xr:uid="{8075F32B-9184-4339-B9ED-87811F5D5B90}"/>
    <cellStyle name="Note 2 2 28 5 3" xfId="46640" xr:uid="{E9EA79E3-BEC7-414F-80AB-3B6568BB8B90}"/>
    <cellStyle name="Note 2 2 28 6" xfId="46641" xr:uid="{05F9DE87-BFD4-4550-9411-E166E8041568}"/>
    <cellStyle name="Note 2 2 28 6 2" xfId="46642" xr:uid="{E167AFC7-70CC-49EA-9463-CE5C6E49DBD8}"/>
    <cellStyle name="Note 2 2 28 6 3" xfId="46643" xr:uid="{0FFA16EE-7FDC-4FED-98EC-258A302B602D}"/>
    <cellStyle name="Note 2 2 28 7" xfId="46644" xr:uid="{904420F1-86CF-46F0-BF64-F993EF0E56F4}"/>
    <cellStyle name="Note 2 2 28 8" xfId="46645" xr:uid="{F3B50761-13FF-4019-88A9-9F003AB911F7}"/>
    <cellStyle name="Note 2 2 29" xfId="46646" xr:uid="{C3861B32-6387-498C-AD58-55C4727635F2}"/>
    <cellStyle name="Note 2 2 29 2" xfId="46647" xr:uid="{1653F4D1-70C7-419D-A9DD-34889551D339}"/>
    <cellStyle name="Note 2 2 29 2 2" xfId="46648" xr:uid="{88C72D1A-6C43-4F22-9DB5-1AA0F698BAE3}"/>
    <cellStyle name="Note 2 2 29 2 3" xfId="46649" xr:uid="{0739B075-F646-48C8-9544-17D97A3E4269}"/>
    <cellStyle name="Note 2 2 29 2 4" xfId="46650" xr:uid="{9D66ABE2-7B84-4972-84D3-B9A0B4135877}"/>
    <cellStyle name="Note 2 2 29 2 5" xfId="46651" xr:uid="{08E1E96D-36E9-4DAF-988B-A9D6B4A0A2E1}"/>
    <cellStyle name="Note 2 2 29 2 6" xfId="46652" xr:uid="{13FA2F73-4FEA-41A5-8E4E-01330BE7D53B}"/>
    <cellStyle name="Note 2 2 29 3" xfId="46653" xr:uid="{A453F057-362A-4B6A-84ED-AC73A32F0623}"/>
    <cellStyle name="Note 2 2 29 3 2" xfId="46654" xr:uid="{7DE47CD8-A250-4EB1-B3AB-D81934FC7A23}"/>
    <cellStyle name="Note 2 2 29 3 3" xfId="46655" xr:uid="{2585E35B-01EA-4443-A304-752C9CF65AD7}"/>
    <cellStyle name="Note 2 2 29 4" xfId="46656" xr:uid="{42A1F88B-974C-4853-A69B-50283EB95131}"/>
    <cellStyle name="Note 2 2 29 4 2" xfId="46657" xr:uid="{E2C1275B-B4CF-413E-B61A-917C8C00FFE4}"/>
    <cellStyle name="Note 2 2 29 4 3" xfId="46658" xr:uid="{A0C3AEF1-494D-4AFA-A383-E2660EC8F59F}"/>
    <cellStyle name="Note 2 2 29 5" xfId="46659" xr:uid="{CB726EDB-7AF6-44BC-A1A9-46A4AEA183D3}"/>
    <cellStyle name="Note 2 2 29 5 2" xfId="46660" xr:uid="{23194849-37C5-4024-8A79-584D58EFEF22}"/>
    <cellStyle name="Note 2 2 29 5 3" xfId="46661" xr:uid="{B0A38952-DB64-4443-AEB1-2A18AC36F417}"/>
    <cellStyle name="Note 2 2 29 6" xfId="46662" xr:uid="{E39938AA-285F-47D8-802E-6A52B826122E}"/>
    <cellStyle name="Note 2 2 29 6 2" xfId="46663" xr:uid="{BDBC9288-8400-462B-BF0F-CF171EB3EB8D}"/>
    <cellStyle name="Note 2 2 29 6 3" xfId="46664" xr:uid="{A7099F71-9728-4505-8765-938F466BB324}"/>
    <cellStyle name="Note 2 2 29 7" xfId="46665" xr:uid="{A74F3CBF-39CD-4C76-9EB1-003C409F57C0}"/>
    <cellStyle name="Note 2 2 29 8" xfId="46666" xr:uid="{BC9B3410-8CD5-48C0-BC15-42D33CF2D0CB}"/>
    <cellStyle name="Note 2 2 3" xfId="46667" xr:uid="{0B0B20CB-AF7C-468C-9A7F-F1FC28239D3E}"/>
    <cellStyle name="Note 2 2 3 2" xfId="46668" xr:uid="{A1A603A6-F653-4D06-8214-434084B384A7}"/>
    <cellStyle name="Note 2 2 3 2 2" xfId="46669" xr:uid="{41C262B0-A1C8-44CA-AEC3-4FAAA2AB8B84}"/>
    <cellStyle name="Note 2 2 3 2 3" xfId="46670" xr:uid="{CB50D8D1-54B4-4587-9735-1207135AA490}"/>
    <cellStyle name="Note 2 2 3 2 4" xfId="46671" xr:uid="{056696D0-A6E6-4C6C-8D89-C0EAC9B6BFEE}"/>
    <cellStyle name="Note 2 2 3 2 5" xfId="46672" xr:uid="{CADDD2D4-AB49-4900-8B36-0BFF2E3041A8}"/>
    <cellStyle name="Note 2 2 3 2 6" xfId="46673" xr:uid="{A8853BC8-5BC4-4549-8B98-EA1F5EA60960}"/>
    <cellStyle name="Note 2 2 3 3" xfId="46674" xr:uid="{746706E8-AFA5-4199-B447-401F8C6BB2F6}"/>
    <cellStyle name="Note 2 2 3 3 2" xfId="46675" xr:uid="{D6153B9D-EB39-46FE-852E-C57860E93054}"/>
    <cellStyle name="Note 2 2 3 3 3" xfId="46676" xr:uid="{CA71128A-4055-45E3-BF0C-7E5D60D1762A}"/>
    <cellStyle name="Note 2 2 3 3 4" xfId="46677" xr:uid="{B38D3EF1-3123-46BB-9D79-3CFF753C7CD8}"/>
    <cellStyle name="Note 2 2 3 3 5" xfId="46678" xr:uid="{1FB68DBA-181A-45A5-80D9-C073B861D809}"/>
    <cellStyle name="Note 2 2 3 3 6" xfId="46679" xr:uid="{6F7468D8-7CA2-40AD-9E4A-885B062A2909}"/>
    <cellStyle name="Note 2 2 3 4" xfId="46680" xr:uid="{AC106949-4F13-4631-89D1-248FE25FF57D}"/>
    <cellStyle name="Note 2 2 3 4 2" xfId="46681" xr:uid="{4CE9FAF8-EF82-40B0-BEBA-5837A54DE112}"/>
    <cellStyle name="Note 2 2 3 4 3" xfId="46682" xr:uid="{87D3E7E6-8F8A-496C-8500-D366E16057B6}"/>
    <cellStyle name="Note 2 2 3 5" xfId="46683" xr:uid="{C3D17FCA-6B0B-42D7-81E8-2881C5C8FBC4}"/>
    <cellStyle name="Note 2 2 3 5 2" xfId="46684" xr:uid="{A5177F75-9007-43E4-A37C-37C54B9061FC}"/>
    <cellStyle name="Note 2 2 3 5 3" xfId="46685" xr:uid="{60E03114-C28C-439B-ADE0-1455E5FFED83}"/>
    <cellStyle name="Note 2 2 3 6" xfId="46686" xr:uid="{D858C274-D7F6-43CA-B1A0-ED1777A15A5C}"/>
    <cellStyle name="Note 2 2 3 6 2" xfId="46687" xr:uid="{C3539BB2-57A8-4D9C-8A73-DF8E23DE2BF8}"/>
    <cellStyle name="Note 2 2 3 6 3" xfId="46688" xr:uid="{C9D99C9F-1804-41A0-A999-2C5F83C001B5}"/>
    <cellStyle name="Note 2 2 3 7" xfId="46689" xr:uid="{FE447FEF-5DDD-45C5-B461-236E8D66B4C0}"/>
    <cellStyle name="Note 2 2 3 8" xfId="46690" xr:uid="{BFE7C781-D315-4A8A-AC09-2A36DF20C3B6}"/>
    <cellStyle name="Note 2 2 30" xfId="46691" xr:uid="{9C32CB4D-ADA3-45FE-A6A0-9CDB839B01AB}"/>
    <cellStyle name="Note 2 2 30 2" xfId="46692" xr:uid="{CD947BE6-9ECB-43C5-A1C5-B50ECDB05070}"/>
    <cellStyle name="Note 2 2 30 2 2" xfId="46693" xr:uid="{66013AD5-8246-4DA8-AD07-E9D9856BD51E}"/>
    <cellStyle name="Note 2 2 30 2 3" xfId="46694" xr:uid="{FF9843BB-A959-4B64-A32F-FBE943C0A535}"/>
    <cellStyle name="Note 2 2 30 2 4" xfId="46695" xr:uid="{2353E4B5-0793-4F4F-AE83-CE9C8F9A12C4}"/>
    <cellStyle name="Note 2 2 30 2 5" xfId="46696" xr:uid="{36EC4663-6F82-400C-91AE-239EFB4F21A2}"/>
    <cellStyle name="Note 2 2 30 2 6" xfId="46697" xr:uid="{D67D7338-2D71-41B2-B1C8-52B8C94AD2F1}"/>
    <cellStyle name="Note 2 2 30 3" xfId="46698" xr:uid="{B5F3DC4B-25E4-4135-83E3-1CE856684263}"/>
    <cellStyle name="Note 2 2 30 3 2" xfId="46699" xr:uid="{0EA3BCC2-C2D3-4CDF-A301-B419744D474A}"/>
    <cellStyle name="Note 2 2 30 3 3" xfId="46700" xr:uid="{13175D63-9DC8-4983-B2B1-99420D584C16}"/>
    <cellStyle name="Note 2 2 30 4" xfId="46701" xr:uid="{FC6D8603-B83E-43A9-9FEB-8BF084620FA6}"/>
    <cellStyle name="Note 2 2 30 4 2" xfId="46702" xr:uid="{81EBA3C5-AF8B-450E-A8C3-4D6C60830629}"/>
    <cellStyle name="Note 2 2 30 4 3" xfId="46703" xr:uid="{F5BBB542-534A-44C4-B907-B772AB57D8C3}"/>
    <cellStyle name="Note 2 2 30 5" xfId="46704" xr:uid="{2F63072F-9953-4031-A6EC-6290CC9CFAE1}"/>
    <cellStyle name="Note 2 2 30 5 2" xfId="46705" xr:uid="{5FDBA038-27BA-4F00-A64E-E97BFDA4A78F}"/>
    <cellStyle name="Note 2 2 30 5 3" xfId="46706" xr:uid="{5ACCE5A9-F815-45BF-B3E3-7419E4D198B0}"/>
    <cellStyle name="Note 2 2 30 6" xfId="46707" xr:uid="{4ACD805B-2F8E-4307-99FC-E813FB0A6511}"/>
    <cellStyle name="Note 2 2 30 6 2" xfId="46708" xr:uid="{28E87EC9-7176-4943-96F4-2589443A8AC0}"/>
    <cellStyle name="Note 2 2 30 6 3" xfId="46709" xr:uid="{E422AE1C-916E-41B2-AB1F-EB4AA27079E3}"/>
    <cellStyle name="Note 2 2 30 7" xfId="46710" xr:uid="{2BED556C-7656-4D9D-A26A-74B5E6070848}"/>
    <cellStyle name="Note 2 2 30 8" xfId="46711" xr:uid="{7072B3CB-5DB4-4159-9834-EA54AD5E1298}"/>
    <cellStyle name="Note 2 2 31" xfId="46712" xr:uid="{B25E72C6-85C0-4ADA-92A7-0777BDE22C26}"/>
    <cellStyle name="Note 2 2 31 2" xfId="46713" xr:uid="{EC913DD7-C98E-4359-A0B8-7FB673207DA0}"/>
    <cellStyle name="Note 2 2 31 2 2" xfId="46714" xr:uid="{3414AE2F-C83F-4B53-BF83-C67EFC275108}"/>
    <cellStyle name="Note 2 2 31 2 3" xfId="46715" xr:uid="{642041B3-B865-4E58-B82A-E043A838FEBA}"/>
    <cellStyle name="Note 2 2 31 2 4" xfId="46716" xr:uid="{5592006D-6571-4474-8480-AF8EF8BCA46B}"/>
    <cellStyle name="Note 2 2 31 2 5" xfId="46717" xr:uid="{E4738771-5070-4E53-A85C-F50760C90F3E}"/>
    <cellStyle name="Note 2 2 31 2 6" xfId="46718" xr:uid="{15E4349D-009B-4560-B0DE-4743DFD1B4F7}"/>
    <cellStyle name="Note 2 2 31 3" xfId="46719" xr:uid="{1D7C95F4-4A32-4637-9919-9818D9A60BD9}"/>
    <cellStyle name="Note 2 2 31 3 2" xfId="46720" xr:uid="{EB22D88B-13B3-4FE9-B789-C70036E54D53}"/>
    <cellStyle name="Note 2 2 31 3 3" xfId="46721" xr:uid="{90CA2666-40E6-4B79-BF37-693F99242161}"/>
    <cellStyle name="Note 2 2 31 4" xfId="46722" xr:uid="{EF85C5A5-53C2-41DC-9D1B-5F1AB79B4379}"/>
    <cellStyle name="Note 2 2 31 4 2" xfId="46723" xr:uid="{9EADCD86-8783-4F2C-B2BE-03EA6A80B6E3}"/>
    <cellStyle name="Note 2 2 31 4 3" xfId="46724" xr:uid="{256F88AC-15F9-4E4C-8C4E-49CFD2C83CE7}"/>
    <cellStyle name="Note 2 2 31 5" xfId="46725" xr:uid="{1C81BC5A-B95F-4F01-9DC0-CAD746A694B4}"/>
    <cellStyle name="Note 2 2 31 5 2" xfId="46726" xr:uid="{7A5930AA-93A9-4274-96D0-1F3F8AD67180}"/>
    <cellStyle name="Note 2 2 31 5 3" xfId="46727" xr:uid="{0D5840BA-3EB5-45B3-8C46-EF9FFEFB1B9A}"/>
    <cellStyle name="Note 2 2 31 6" xfId="46728" xr:uid="{C31D7051-ED91-4888-BBDD-BC3D1DD723E9}"/>
    <cellStyle name="Note 2 2 31 6 2" xfId="46729" xr:uid="{ECE49286-72DA-4946-80F7-F01D720498C6}"/>
    <cellStyle name="Note 2 2 31 6 3" xfId="46730" xr:uid="{9F8F1B5F-1E5D-446E-9FE4-83BB0DD966F9}"/>
    <cellStyle name="Note 2 2 31 7" xfId="46731" xr:uid="{FA0765DB-02FC-4219-975B-2F6AEE6A977F}"/>
    <cellStyle name="Note 2 2 31 8" xfId="46732" xr:uid="{8F238B70-C049-47EF-8011-C19803070783}"/>
    <cellStyle name="Note 2 2 32" xfId="46733" xr:uid="{2A5383B4-9984-4BB6-93BC-EF39B50B61BE}"/>
    <cellStyle name="Note 2 2 32 2" xfId="46734" xr:uid="{985F1356-F605-497E-9EF6-3D2522AABAB9}"/>
    <cellStyle name="Note 2 2 32 2 2" xfId="46735" xr:uid="{5B980287-E92B-4B12-98D3-FED7D0A778D3}"/>
    <cellStyle name="Note 2 2 32 2 3" xfId="46736" xr:uid="{A97BB76E-A069-4B9F-9763-770415A755C8}"/>
    <cellStyle name="Note 2 2 32 2 4" xfId="46737" xr:uid="{F283CA57-FC1E-4A6D-AE5E-BF843A2D662F}"/>
    <cellStyle name="Note 2 2 32 2 5" xfId="46738" xr:uid="{364AD575-B0CE-4ABA-8199-55159E2D925D}"/>
    <cellStyle name="Note 2 2 32 2 6" xfId="46739" xr:uid="{7258BE3E-8936-4D9D-9212-EAC29368BDA2}"/>
    <cellStyle name="Note 2 2 32 3" xfId="46740" xr:uid="{3E41FC6D-7D36-4D89-A931-BF6C95CFB642}"/>
    <cellStyle name="Note 2 2 32 3 2" xfId="46741" xr:uid="{3ED4C4F7-84BF-476A-96C2-DFB20C81AA85}"/>
    <cellStyle name="Note 2 2 32 3 3" xfId="46742" xr:uid="{E559DD86-D78B-4C5F-AF56-8900C42342D3}"/>
    <cellStyle name="Note 2 2 32 4" xfId="46743" xr:uid="{0EEDEFFB-E7C0-4E05-A479-65EC4DAD1C51}"/>
    <cellStyle name="Note 2 2 32 4 2" xfId="46744" xr:uid="{B03D50FF-7E10-4192-8C71-AEFC85B2B32C}"/>
    <cellStyle name="Note 2 2 32 4 3" xfId="46745" xr:uid="{3C2F378F-D03E-41C8-8F4B-B9297FF59CEF}"/>
    <cellStyle name="Note 2 2 32 5" xfId="46746" xr:uid="{E14DA150-03BD-4FA3-8C5F-4209E6DAEABA}"/>
    <cellStyle name="Note 2 2 32 5 2" xfId="46747" xr:uid="{D3FCA705-225D-4EBF-ADAD-AC7C8DB55275}"/>
    <cellStyle name="Note 2 2 32 5 3" xfId="46748" xr:uid="{E87E6F57-CD9C-4E53-A2F9-70A79842FA04}"/>
    <cellStyle name="Note 2 2 32 6" xfId="46749" xr:uid="{5E9401DA-7290-4DA5-969E-55E731C652BA}"/>
    <cellStyle name="Note 2 2 32 6 2" xfId="46750" xr:uid="{37A1C862-40F4-467D-97A0-CAEFD989B4FF}"/>
    <cellStyle name="Note 2 2 32 6 3" xfId="46751" xr:uid="{0691DCD9-4A62-40A2-AE8F-81855CDD921D}"/>
    <cellStyle name="Note 2 2 32 7" xfId="46752" xr:uid="{2DE1511E-8D37-4121-BF2D-19B26C86D9D5}"/>
    <cellStyle name="Note 2 2 32 8" xfId="46753" xr:uid="{2120657F-5B26-43CB-A538-BBD89F26784E}"/>
    <cellStyle name="Note 2 2 33" xfId="46754" xr:uid="{908BDFA8-3C95-49FA-8093-31D04570C3D8}"/>
    <cellStyle name="Note 2 2 33 2" xfId="46755" xr:uid="{0221DC98-89CA-4971-9BB4-DCD4B4648E81}"/>
    <cellStyle name="Note 2 2 33 2 2" xfId="46756" xr:uid="{93FA375A-C5C2-4054-B98C-444C02D936EC}"/>
    <cellStyle name="Note 2 2 33 2 3" xfId="46757" xr:uid="{5AC945DA-47F6-45C5-931A-791A18E5D168}"/>
    <cellStyle name="Note 2 2 33 2 4" xfId="46758" xr:uid="{32D4FAC8-5D62-4C97-924A-A149F7CAAC71}"/>
    <cellStyle name="Note 2 2 33 2 5" xfId="46759" xr:uid="{1CCF0633-3EEE-4A6E-A0AA-46438B932ED5}"/>
    <cellStyle name="Note 2 2 33 2 6" xfId="46760" xr:uid="{65A87250-0EE7-4AA2-9BEC-60A1EB795047}"/>
    <cellStyle name="Note 2 2 33 3" xfId="46761" xr:uid="{98E18D96-2CD2-4D89-B3BB-CD4049587589}"/>
    <cellStyle name="Note 2 2 33 3 2" xfId="46762" xr:uid="{0C579D4E-B710-4AD4-9610-965214D1EA03}"/>
    <cellStyle name="Note 2 2 33 3 3" xfId="46763" xr:uid="{17C4FDE2-FB7D-4D9D-BBF8-04891F1948FA}"/>
    <cellStyle name="Note 2 2 33 4" xfId="46764" xr:uid="{55DB4BC9-4E97-4212-9298-363492D7C114}"/>
    <cellStyle name="Note 2 2 33 4 2" xfId="46765" xr:uid="{35806B36-5671-4F05-A525-3DA5089A4D97}"/>
    <cellStyle name="Note 2 2 33 4 3" xfId="46766" xr:uid="{6A9BC087-558D-47FA-90EA-14BF37275FB1}"/>
    <cellStyle name="Note 2 2 33 5" xfId="46767" xr:uid="{24BB45F1-D6D5-4AB8-9C66-2F0B47A40132}"/>
    <cellStyle name="Note 2 2 33 5 2" xfId="46768" xr:uid="{D0F24BC9-45AA-45D0-A434-11734FA4027A}"/>
    <cellStyle name="Note 2 2 33 5 3" xfId="46769" xr:uid="{C21E0F65-7A82-45AF-AC46-26C7E742C2FC}"/>
    <cellStyle name="Note 2 2 33 6" xfId="46770" xr:uid="{F8D4AD12-A336-4258-B229-7A5F1E0F5773}"/>
    <cellStyle name="Note 2 2 33 6 2" xfId="46771" xr:uid="{BDF86E86-596C-47EC-AFB0-4D4DFD2B7836}"/>
    <cellStyle name="Note 2 2 33 6 3" xfId="46772" xr:uid="{B2705442-FC92-4BE2-8731-20CBCEB3C104}"/>
    <cellStyle name="Note 2 2 33 7" xfId="46773" xr:uid="{70590896-A976-4574-B6E9-02A5738394EF}"/>
    <cellStyle name="Note 2 2 33 8" xfId="46774" xr:uid="{556D0C81-5CB0-42D9-9173-B9385C223F92}"/>
    <cellStyle name="Note 2 2 34" xfId="46775" xr:uid="{3E5EBFD4-8EC3-41BC-A2A1-6A13AA763D5C}"/>
    <cellStyle name="Note 2 2 34 2" xfId="46776" xr:uid="{970973F4-80EE-4123-9356-6E1D773986C3}"/>
    <cellStyle name="Note 2 2 34 2 2" xfId="46777" xr:uid="{C111EDB9-A939-4132-B79E-F7AC60121DDE}"/>
    <cellStyle name="Note 2 2 34 2 3" xfId="46778" xr:uid="{621A6A68-A19A-4DAF-8D2C-06AF74C18811}"/>
    <cellStyle name="Note 2 2 34 2 4" xfId="46779" xr:uid="{0D569356-4D85-43DA-9726-01334F71FB48}"/>
    <cellStyle name="Note 2 2 34 2 5" xfId="46780" xr:uid="{71B50E6A-F68B-465A-B441-71E262CE566A}"/>
    <cellStyle name="Note 2 2 34 2 6" xfId="46781" xr:uid="{9DE3A18A-F892-416C-A91C-F8F4C4E25A61}"/>
    <cellStyle name="Note 2 2 34 3" xfId="46782" xr:uid="{2A70FA87-BB2E-4E39-9308-3F1186F76AF2}"/>
    <cellStyle name="Note 2 2 34 3 2" xfId="46783" xr:uid="{51351594-EA5E-444D-AFC3-C1E09CACE543}"/>
    <cellStyle name="Note 2 2 34 3 3" xfId="46784" xr:uid="{F4CD0B1A-009A-4FCF-8DFE-04E234B0C6FC}"/>
    <cellStyle name="Note 2 2 34 4" xfId="46785" xr:uid="{CE32435C-D143-41FB-A82F-F8A9A19D89CD}"/>
    <cellStyle name="Note 2 2 34 4 2" xfId="46786" xr:uid="{3D7C4189-F2D8-441B-B33B-55F1F56ED638}"/>
    <cellStyle name="Note 2 2 34 4 3" xfId="46787" xr:uid="{0751D771-9264-45BB-942B-FA1E0536798E}"/>
    <cellStyle name="Note 2 2 34 5" xfId="46788" xr:uid="{DA44A0A6-332A-4C0A-921D-B53A511211CB}"/>
    <cellStyle name="Note 2 2 34 5 2" xfId="46789" xr:uid="{A6968452-8A13-4A8B-8147-CE027A0BB997}"/>
    <cellStyle name="Note 2 2 34 5 3" xfId="46790" xr:uid="{B999035D-711C-4422-BE06-6D1DC7CD6EBA}"/>
    <cellStyle name="Note 2 2 34 6" xfId="46791" xr:uid="{56C4A1B0-A2D0-4771-94B7-E0B04ECBFBB3}"/>
    <cellStyle name="Note 2 2 34 6 2" xfId="46792" xr:uid="{346B4238-D783-4443-89EC-939338C669F1}"/>
    <cellStyle name="Note 2 2 34 6 3" xfId="46793" xr:uid="{4C194B16-B3A6-4E57-AE62-9D47859114B9}"/>
    <cellStyle name="Note 2 2 34 7" xfId="46794" xr:uid="{13FE2BB4-A201-4BB0-87F7-967922775167}"/>
    <cellStyle name="Note 2 2 34 8" xfId="46795" xr:uid="{F377C329-D0D2-4980-BBFF-FED0F949E13F}"/>
    <cellStyle name="Note 2 2 35" xfId="46796" xr:uid="{F1C1668E-6420-4935-8685-0AA05E19E005}"/>
    <cellStyle name="Note 2 2 35 2" xfId="46797" xr:uid="{54CEFE36-F04F-4C1C-BC76-0D164D334FB6}"/>
    <cellStyle name="Note 2 2 35 2 2" xfId="46798" xr:uid="{C78BD42F-5CDB-4EDB-9C98-D42403E638B8}"/>
    <cellStyle name="Note 2 2 35 2 3" xfId="46799" xr:uid="{CA65768E-25A7-4BAC-B8BA-E68270CEF7D0}"/>
    <cellStyle name="Note 2 2 35 2 4" xfId="46800" xr:uid="{6D454121-1B41-443F-A63C-E5B1FB722F16}"/>
    <cellStyle name="Note 2 2 35 2 5" xfId="46801" xr:uid="{ABD24028-EAFD-49F5-9391-2C1CE4146A90}"/>
    <cellStyle name="Note 2 2 35 2 6" xfId="46802" xr:uid="{7A62E868-06E5-46E3-90D4-D5F37A00A28A}"/>
    <cellStyle name="Note 2 2 35 3" xfId="46803" xr:uid="{F53C1CE2-C7C9-433B-B888-EEA7F727F5CE}"/>
    <cellStyle name="Note 2 2 35 3 2" xfId="46804" xr:uid="{4CFC6A18-DE8A-436F-B8F8-5DC2C4F9DDA9}"/>
    <cellStyle name="Note 2 2 35 3 3" xfId="46805" xr:uid="{AA9C2781-B029-42B3-A092-23D8A10A2670}"/>
    <cellStyle name="Note 2 2 35 4" xfId="46806" xr:uid="{4774459B-79CA-4535-84D6-FDE28DF4B230}"/>
    <cellStyle name="Note 2 2 35 4 2" xfId="46807" xr:uid="{CA095C33-A259-4F2A-B17C-DAA00598279A}"/>
    <cellStyle name="Note 2 2 35 4 3" xfId="46808" xr:uid="{BCCFF4A8-2936-46F0-B68C-750EEFDCCCE4}"/>
    <cellStyle name="Note 2 2 35 5" xfId="46809" xr:uid="{E50D34DC-7FDD-4E0B-8675-D4A7A18A8300}"/>
    <cellStyle name="Note 2 2 35 5 2" xfId="46810" xr:uid="{9CC8437A-E122-4966-A161-3377B2E9A731}"/>
    <cellStyle name="Note 2 2 35 5 3" xfId="46811" xr:uid="{808142E1-6C9F-4CA8-993E-51BFBE1C0DAE}"/>
    <cellStyle name="Note 2 2 35 6" xfId="46812" xr:uid="{9595A472-F460-49ED-A35C-D34B5D84FC29}"/>
    <cellStyle name="Note 2 2 35 6 2" xfId="46813" xr:uid="{F3FBBED4-01B8-4BF5-B531-3A6A1992EE6E}"/>
    <cellStyle name="Note 2 2 35 6 3" xfId="46814" xr:uid="{757AF15A-92C4-47CD-9396-83D8F2155024}"/>
    <cellStyle name="Note 2 2 35 7" xfId="46815" xr:uid="{E067E9B7-8AB0-4B3B-9D39-72993B871F18}"/>
    <cellStyle name="Note 2 2 35 8" xfId="46816" xr:uid="{5E234B2B-8345-4688-A47E-F379C541208D}"/>
    <cellStyle name="Note 2 2 36" xfId="46817" xr:uid="{0CA1C4B1-3BED-4236-AA61-B9615260BE52}"/>
    <cellStyle name="Note 2 2 36 2" xfId="46818" xr:uid="{43F7C499-F760-4FA4-82E1-973E9814B474}"/>
    <cellStyle name="Note 2 2 36 3" xfId="46819" xr:uid="{E43878C9-FAA6-4BA6-845F-6CE49EBCAC16}"/>
    <cellStyle name="Note 2 2 36 4" xfId="46820" xr:uid="{565738C2-25B7-4199-AF06-8C55FFCBC983}"/>
    <cellStyle name="Note 2 2 36 5" xfId="46821" xr:uid="{236E9D9C-06A2-4078-86BA-BBFCC218AF89}"/>
    <cellStyle name="Note 2 2 36 6" xfId="46822" xr:uid="{92E77C88-7380-4167-A6C6-55FFD4B12030}"/>
    <cellStyle name="Note 2 2 37" xfId="46823" xr:uid="{2F9594D3-6603-4513-8FD5-73ACD59F5AF7}"/>
    <cellStyle name="Note 2 2 37 2" xfId="46824" xr:uid="{5DF296FA-CE17-48DF-B778-263C07C5D726}"/>
    <cellStyle name="Note 2 2 37 3" xfId="46825" xr:uid="{C064D6D6-5BE3-43BE-A58F-B521102B03C1}"/>
    <cellStyle name="Note 2 2 37 4" xfId="46826" xr:uid="{5A001121-0D82-40FB-95BD-501F50160179}"/>
    <cellStyle name="Note 2 2 37 5" xfId="46827" xr:uid="{B14AA320-06C1-4D78-A391-333EB8D65F3C}"/>
    <cellStyle name="Note 2 2 37 6" xfId="46828" xr:uid="{2769D5E7-A304-4480-A95F-AC180F72D447}"/>
    <cellStyle name="Note 2 2 38" xfId="46829" xr:uid="{99A8B699-A2E7-47AB-99B9-AD5BAADBB522}"/>
    <cellStyle name="Note 2 2 38 2" xfId="46830" xr:uid="{734FEFDA-34CB-415D-8B04-92ECD94ABF5C}"/>
    <cellStyle name="Note 2 2 38 3" xfId="46831" xr:uid="{DB9A057C-2BE9-4E56-B1A7-A6495155486A}"/>
    <cellStyle name="Note 2 2 39" xfId="46832" xr:uid="{5D5EDC81-FFE1-43E7-920C-0A2FFFC00A85}"/>
    <cellStyle name="Note 2 2 39 2" xfId="46833" xr:uid="{1E719F86-F14B-4EB3-A415-137D33331067}"/>
    <cellStyle name="Note 2 2 39 3" xfId="46834" xr:uid="{F0BA7D76-6490-40FA-B24C-FEC67DEE1A4C}"/>
    <cellStyle name="Note 2 2 4" xfId="46835" xr:uid="{B9C310BA-34B5-43C4-832F-C2652546A7D6}"/>
    <cellStyle name="Note 2 2 4 2" xfId="46836" xr:uid="{AB65D6EE-330C-435E-B73A-6C4676D696F6}"/>
    <cellStyle name="Note 2 2 4 2 2" xfId="46837" xr:uid="{7455ADE3-7837-440E-86B3-D086C92B7722}"/>
    <cellStyle name="Note 2 2 4 2 3" xfId="46838" xr:uid="{10E49225-141F-42F8-A5BF-E31B6BAF9AB2}"/>
    <cellStyle name="Note 2 2 4 3" xfId="46839" xr:uid="{DC88295B-798C-44E3-B3E8-3322F19AF886}"/>
    <cellStyle name="Note 2 2 4 3 2" xfId="46840" xr:uid="{F1037750-B554-4000-A277-93C1D22E2782}"/>
    <cellStyle name="Note 2 2 4 3 3" xfId="46841" xr:uid="{229B3E18-62CC-446C-A376-949DE77DFAF4}"/>
    <cellStyle name="Note 2 2 4 3 4" xfId="46842" xr:uid="{F983080B-4B96-4ABB-B9DF-3BFBC6578161}"/>
    <cellStyle name="Note 2 2 4 3 5" xfId="46843" xr:uid="{8C46543C-BF1F-47CB-A364-1D8351D67720}"/>
    <cellStyle name="Note 2 2 4 3 6" xfId="46844" xr:uid="{AA1523FE-0C85-4111-814F-03A5E3E396F0}"/>
    <cellStyle name="Note 2 2 4 4" xfId="46845" xr:uid="{933D618D-AF83-4B53-B108-4BEBB3AFC51C}"/>
    <cellStyle name="Note 2 2 4 4 2" xfId="46846" xr:uid="{91197289-A6BD-4523-BDE3-E202218ED79D}"/>
    <cellStyle name="Note 2 2 4 4 3" xfId="46847" xr:uid="{BFDC444B-71C9-4E25-A628-6337F0C810E9}"/>
    <cellStyle name="Note 2 2 4 5" xfId="46848" xr:uid="{16104787-7862-4F79-918F-0E0A1EBB9753}"/>
    <cellStyle name="Note 2 2 4 5 2" xfId="46849" xr:uid="{A062A110-3E26-4DB4-84FC-C75B342FA3D2}"/>
    <cellStyle name="Note 2 2 4 5 3" xfId="46850" xr:uid="{8EC6B501-9BE3-4086-BCDB-EEE5861904CA}"/>
    <cellStyle name="Note 2 2 4 6" xfId="46851" xr:uid="{E975D190-3ACC-40E0-AADB-39F862837CB2}"/>
    <cellStyle name="Note 2 2 4 6 2" xfId="46852" xr:uid="{490C1167-DBFE-456A-A656-9C79F43B1F12}"/>
    <cellStyle name="Note 2 2 4 6 3" xfId="46853" xr:uid="{B2F7ED85-8648-4681-89AC-671E600A9306}"/>
    <cellStyle name="Note 2 2 4 7" xfId="46854" xr:uid="{D00E2018-685A-4DD6-96F5-119EF8D5B909}"/>
    <cellStyle name="Note 2 2 4 8" xfId="46855" xr:uid="{2CF8B1F8-DBA4-4742-96FF-1A6266840FC7}"/>
    <cellStyle name="Note 2 2 40" xfId="46856" xr:uid="{6803D949-AA90-4793-A9BF-3324D7C8C332}"/>
    <cellStyle name="Note 2 2 40 2" xfId="46857" xr:uid="{7CD7D65B-B531-4D36-92A5-12CD3D246EE2}"/>
    <cellStyle name="Note 2 2 40 3" xfId="46858" xr:uid="{6A8857AB-A78A-4C14-88D9-D8251425C6F2}"/>
    <cellStyle name="Note 2 2 41" xfId="46859" xr:uid="{F83B5FAE-EFB1-4111-876C-0C0B1FAF2DE5}"/>
    <cellStyle name="Note 2 2 42" xfId="46860" xr:uid="{E7E12FD3-D43F-4F64-AA15-68C112154CCA}"/>
    <cellStyle name="Note 2 2 43" xfId="46861" xr:uid="{8468121C-27D6-44E1-A842-5E82A435D9BE}"/>
    <cellStyle name="Note 2 2 5" xfId="46862" xr:uid="{362A0230-0D8D-42D7-A69A-93672F16EABB}"/>
    <cellStyle name="Note 2 2 5 2" xfId="46863" xr:uid="{8F971BAD-3C4F-4969-856E-D80E5F1ECFD3}"/>
    <cellStyle name="Note 2 2 5 2 2" xfId="46864" xr:uid="{A24B9540-A9AB-4117-993A-ADD31A1A209B}"/>
    <cellStyle name="Note 2 2 5 2 3" xfId="46865" xr:uid="{CD963AF9-C4F5-4725-A004-552DBBCD058B}"/>
    <cellStyle name="Note 2 2 5 3" xfId="46866" xr:uid="{9A43BFC1-73CE-45EC-83EE-82E35C2739B4}"/>
    <cellStyle name="Note 2 2 5 3 2" xfId="46867" xr:uid="{B53C5BCA-7A8D-4AEC-A657-EC85BE1F45A5}"/>
    <cellStyle name="Note 2 2 5 3 3" xfId="46868" xr:uid="{1C36ED67-F254-4D9F-93B5-74A56F333B05}"/>
    <cellStyle name="Note 2 2 5 3 4" xfId="46869" xr:uid="{BC4002C7-9A4E-42C9-AD58-184ABAD16D6B}"/>
    <cellStyle name="Note 2 2 5 3 5" xfId="46870" xr:uid="{163EBE98-FE7A-41F3-A17C-B538B4A0E31C}"/>
    <cellStyle name="Note 2 2 5 3 6" xfId="46871" xr:uid="{A5D38AD7-0E71-45A5-8882-84B179A04E88}"/>
    <cellStyle name="Note 2 2 5 4" xfId="46872" xr:uid="{890312FB-8545-435F-8179-437FB083BA3F}"/>
    <cellStyle name="Note 2 2 5 4 2" xfId="46873" xr:uid="{B9B6330E-9DB6-4E3A-918C-2F001255514F}"/>
    <cellStyle name="Note 2 2 5 4 3" xfId="46874" xr:uid="{7F759C69-3040-46F5-9510-CFAF2FB57F00}"/>
    <cellStyle name="Note 2 2 5 5" xfId="46875" xr:uid="{BF0CE3F6-8F63-46FF-8C8E-9678747191C4}"/>
    <cellStyle name="Note 2 2 5 5 2" xfId="46876" xr:uid="{18488F34-D3D6-4A9D-93EB-FDA08021C84E}"/>
    <cellStyle name="Note 2 2 5 5 3" xfId="46877" xr:uid="{FBF802E4-EEDC-4055-BE90-8460A1D0581A}"/>
    <cellStyle name="Note 2 2 5 6" xfId="46878" xr:uid="{461064B7-8126-4085-8023-383FD653D423}"/>
    <cellStyle name="Note 2 2 5 6 2" xfId="46879" xr:uid="{43941500-7CB9-4539-8218-A67A8F7B29E1}"/>
    <cellStyle name="Note 2 2 5 6 3" xfId="46880" xr:uid="{17CE4982-EA38-4EB8-BE1E-0A220D9C8042}"/>
    <cellStyle name="Note 2 2 5 7" xfId="46881" xr:uid="{1283DD76-84F1-44A0-A016-885DB703C414}"/>
    <cellStyle name="Note 2 2 5 8" xfId="46882" xr:uid="{4B253578-45BC-4C29-8944-B5CE35DC1890}"/>
    <cellStyle name="Note 2 2 6" xfId="46883" xr:uid="{7AD3006F-01B9-44C4-934F-AA3694A7A5A0}"/>
    <cellStyle name="Note 2 2 6 2" xfId="46884" xr:uid="{DB00059C-0363-4C2F-A83C-ACE80554F3BA}"/>
    <cellStyle name="Note 2 2 6 2 2" xfId="46885" xr:uid="{2A0ED2FA-B85C-4C43-B69B-A83E33FA9546}"/>
    <cellStyle name="Note 2 2 6 2 3" xfId="46886" xr:uid="{5B75B0E7-9AA5-4E85-AC6A-32BC46B4C61E}"/>
    <cellStyle name="Note 2 2 6 2 4" xfId="46887" xr:uid="{026230BB-C4E2-421E-B20C-9E06851BD7B7}"/>
    <cellStyle name="Note 2 2 6 2 5" xfId="46888" xr:uid="{C90A1400-5B39-4D65-9602-4D5F81F0CCDE}"/>
    <cellStyle name="Note 2 2 6 2 6" xfId="46889" xr:uid="{3AD3DC7A-4923-4406-9903-CDA451CD3195}"/>
    <cellStyle name="Note 2 2 6 3" xfId="46890" xr:uid="{91B83E2E-9C78-4D43-925B-C05D5C5AF9A2}"/>
    <cellStyle name="Note 2 2 6 3 2" xfId="46891" xr:uid="{11E82E55-0C10-48A2-BF44-3869FCD25860}"/>
    <cellStyle name="Note 2 2 6 3 3" xfId="46892" xr:uid="{4088AED1-433D-48D4-99D8-1D7EAC4954DB}"/>
    <cellStyle name="Note 2 2 6 4" xfId="46893" xr:uid="{16FE1848-957E-4126-8DDE-6E88811E3114}"/>
    <cellStyle name="Note 2 2 6 4 2" xfId="46894" xr:uid="{65176535-142D-4D1B-AF3E-ABDF5BB67AA6}"/>
    <cellStyle name="Note 2 2 6 4 3" xfId="46895" xr:uid="{B92F310B-D144-4B5C-9FBE-0E4189E5DFAE}"/>
    <cellStyle name="Note 2 2 6 5" xfId="46896" xr:uid="{F804C075-C690-4C2B-979C-7124F8D58172}"/>
    <cellStyle name="Note 2 2 6 5 2" xfId="46897" xr:uid="{6EF2A80D-A230-4A40-842D-BA63E3E344D7}"/>
    <cellStyle name="Note 2 2 6 5 3" xfId="46898" xr:uid="{A5770FD1-46CD-43C5-A437-3E8DF5AC0491}"/>
    <cellStyle name="Note 2 2 6 6" xfId="46899" xr:uid="{9DC6A127-666F-42E9-BE43-F89009B24D47}"/>
    <cellStyle name="Note 2 2 6 6 2" xfId="46900" xr:uid="{ABC5DB08-5387-43C0-8E24-B3FA799283B5}"/>
    <cellStyle name="Note 2 2 6 6 3" xfId="46901" xr:uid="{26336D1C-5BC0-4981-A107-B68431D02FB5}"/>
    <cellStyle name="Note 2 2 6 7" xfId="46902" xr:uid="{78ED8479-88C4-4A75-9B65-866B78517244}"/>
    <cellStyle name="Note 2 2 6 8" xfId="46903" xr:uid="{701B5872-EB92-4B24-91F2-2A63F20D1B0E}"/>
    <cellStyle name="Note 2 2 7" xfId="46904" xr:uid="{7DF46EC9-DE93-46F1-A6B9-79239A9D5036}"/>
    <cellStyle name="Note 2 2 7 2" xfId="46905" xr:uid="{4ACB7B12-0115-4C0D-A1D4-93DF65462E68}"/>
    <cellStyle name="Note 2 2 7 2 2" xfId="46906" xr:uid="{B9C44617-C06A-4419-9C8C-5827E66CEEAD}"/>
    <cellStyle name="Note 2 2 7 2 3" xfId="46907" xr:uid="{EC2DE4BF-89D1-4086-83CF-196263535663}"/>
    <cellStyle name="Note 2 2 7 2 4" xfId="46908" xr:uid="{D1E7F9DF-7D8B-47B4-9D82-29F4AF2F5EC5}"/>
    <cellStyle name="Note 2 2 7 2 5" xfId="46909" xr:uid="{4C3315D0-238B-4199-915E-12866C92B802}"/>
    <cellStyle name="Note 2 2 7 2 6" xfId="46910" xr:uid="{5E880E2E-30A5-4581-891F-45B0108C5992}"/>
    <cellStyle name="Note 2 2 7 3" xfId="46911" xr:uid="{AA69F5B7-1EFE-4EAB-BE99-8CA572F03798}"/>
    <cellStyle name="Note 2 2 7 3 2" xfId="46912" xr:uid="{54CC64C1-A06D-435F-A809-72B87830A468}"/>
    <cellStyle name="Note 2 2 7 3 3" xfId="46913" xr:uid="{6581AF86-CAD3-4DD8-B222-DB88FE72574F}"/>
    <cellStyle name="Note 2 2 7 4" xfId="46914" xr:uid="{633FE0A8-0FB7-470F-AFEF-E91B52FA6855}"/>
    <cellStyle name="Note 2 2 7 4 2" xfId="46915" xr:uid="{5EFB9FC3-0661-4AE3-983C-FD17ED60DAE5}"/>
    <cellStyle name="Note 2 2 7 4 3" xfId="46916" xr:uid="{F4DA23B6-29F1-4206-B9C3-56F0120BF0AF}"/>
    <cellStyle name="Note 2 2 7 5" xfId="46917" xr:uid="{D0A9B6CB-65B2-430C-AE38-9ACCA221200C}"/>
    <cellStyle name="Note 2 2 7 5 2" xfId="46918" xr:uid="{128F9B79-324D-4335-A0FB-6E5A5C0AC3C7}"/>
    <cellStyle name="Note 2 2 7 5 3" xfId="46919" xr:uid="{2CCFC0F5-FDD0-4B87-9E29-4B532A6B0661}"/>
    <cellStyle name="Note 2 2 7 6" xfId="46920" xr:uid="{6E4BFC98-087B-48B0-99E3-A04BEC73ECAD}"/>
    <cellStyle name="Note 2 2 7 6 2" xfId="46921" xr:uid="{B52C44A0-DF06-41AD-8BF9-D5DA70666BD4}"/>
    <cellStyle name="Note 2 2 7 6 3" xfId="46922" xr:uid="{830C3AFA-CAEB-4C71-BB03-CB50F8487742}"/>
    <cellStyle name="Note 2 2 7 7" xfId="46923" xr:uid="{7E622E5D-3689-435E-897A-FDAF845A8D4D}"/>
    <cellStyle name="Note 2 2 7 8" xfId="46924" xr:uid="{0BBA64EA-86A1-4644-BF7D-DCE075A98498}"/>
    <cellStyle name="Note 2 2 8" xfId="46925" xr:uid="{4A5D333E-AD1F-4126-96E0-620EF3E85DDD}"/>
    <cellStyle name="Note 2 2 8 2" xfId="46926" xr:uid="{27C0ED52-2D13-4825-8BD7-A9D4CB182ABE}"/>
    <cellStyle name="Note 2 2 8 2 2" xfId="46927" xr:uid="{0F946468-2732-42E3-91F8-524E01549C8C}"/>
    <cellStyle name="Note 2 2 8 2 3" xfId="46928" xr:uid="{46C62D29-947C-4C11-A911-B2FEB41DA77C}"/>
    <cellStyle name="Note 2 2 8 2 4" xfId="46929" xr:uid="{7A5A901F-6C66-4E78-A976-E90A9681AE21}"/>
    <cellStyle name="Note 2 2 8 2 5" xfId="46930" xr:uid="{8C4CB27A-26A4-4B91-8812-69669B2D02DC}"/>
    <cellStyle name="Note 2 2 8 2 6" xfId="46931" xr:uid="{95B13F29-F954-475C-9ECA-F3B400333A02}"/>
    <cellStyle name="Note 2 2 8 3" xfId="46932" xr:uid="{E58122AC-AF75-4E45-AEF8-2495D912BFB4}"/>
    <cellStyle name="Note 2 2 8 3 2" xfId="46933" xr:uid="{EE31FFF9-7C19-46ED-B914-3C35764FFC88}"/>
    <cellStyle name="Note 2 2 8 3 3" xfId="46934" xr:uid="{54C4EE94-760A-4876-BE7A-1DAE7670039A}"/>
    <cellStyle name="Note 2 2 8 4" xfId="46935" xr:uid="{0681FFB3-8A7E-4179-B7AB-64A5B6094B4A}"/>
    <cellStyle name="Note 2 2 8 4 2" xfId="46936" xr:uid="{9F74B480-EBB3-48CC-A5FF-3E3BD81B3A31}"/>
    <cellStyle name="Note 2 2 8 4 3" xfId="46937" xr:uid="{566FC8B4-E49F-4FDE-BB99-05F22A6793BF}"/>
    <cellStyle name="Note 2 2 8 5" xfId="46938" xr:uid="{C7461510-7FE0-41D4-97E1-9BFFC85ECB38}"/>
    <cellStyle name="Note 2 2 8 5 2" xfId="46939" xr:uid="{D7DD4CC6-E799-4B66-978D-51ECAD1A64D1}"/>
    <cellStyle name="Note 2 2 8 5 3" xfId="46940" xr:uid="{0729FCF1-958A-4A6E-8681-C093E2573A3F}"/>
    <cellStyle name="Note 2 2 8 6" xfId="46941" xr:uid="{EF05B914-A244-4904-B7EF-220654470B9E}"/>
    <cellStyle name="Note 2 2 8 6 2" xfId="46942" xr:uid="{3972E206-CE54-4A24-A7D7-A5F50498CCF5}"/>
    <cellStyle name="Note 2 2 8 6 3" xfId="46943" xr:uid="{13B5EA32-D5DC-43AF-ADD7-3079E85B42DB}"/>
    <cellStyle name="Note 2 2 8 7" xfId="46944" xr:uid="{9C633807-54F0-40EC-BABD-039D6B793BA5}"/>
    <cellStyle name="Note 2 2 8 8" xfId="46945" xr:uid="{54C46B5F-A865-4DAD-8833-FB42A1854777}"/>
    <cellStyle name="Note 2 2 9" xfId="46946" xr:uid="{CFB57073-9BB7-47A5-A4F1-9D50F0DD2D89}"/>
    <cellStyle name="Note 2 2 9 2" xfId="46947" xr:uid="{EEAF7C4A-FEB2-4772-8AB7-0726F3F33C4E}"/>
    <cellStyle name="Note 2 2 9 2 2" xfId="46948" xr:uid="{903BB6A4-2ECB-4DB2-BF7C-ADB8DFB8E12E}"/>
    <cellStyle name="Note 2 2 9 2 3" xfId="46949" xr:uid="{4EB8C053-9A04-4145-AF94-6E66DB94EF90}"/>
    <cellStyle name="Note 2 2 9 2 4" xfId="46950" xr:uid="{1FF52B3A-D56C-40AE-A5A1-9078EC24F946}"/>
    <cellStyle name="Note 2 2 9 2 5" xfId="46951" xr:uid="{0460B574-EA57-4055-98F7-8A99BDDC045A}"/>
    <cellStyle name="Note 2 2 9 2 6" xfId="46952" xr:uid="{EAC0084B-72F0-47E2-9A35-C0500226B4B7}"/>
    <cellStyle name="Note 2 2 9 3" xfId="46953" xr:uid="{2D07E94B-D902-4B28-B85D-A650E08EF91D}"/>
    <cellStyle name="Note 2 2 9 3 2" xfId="46954" xr:uid="{05CCD0F8-D2D3-4170-9460-97A013E5A724}"/>
    <cellStyle name="Note 2 2 9 3 3" xfId="46955" xr:uid="{2351D64C-377F-495E-93F3-EC23C750D9BF}"/>
    <cellStyle name="Note 2 2 9 4" xfId="46956" xr:uid="{2C4A83A5-B796-4AC1-84B0-65825EB8CCAA}"/>
    <cellStyle name="Note 2 2 9 4 2" xfId="46957" xr:uid="{31918484-C0AF-4DFE-ABAC-D8B75C1AE48A}"/>
    <cellStyle name="Note 2 2 9 4 3" xfId="46958" xr:uid="{97EAE9A9-001B-46BE-9C90-0661DB3A7B14}"/>
    <cellStyle name="Note 2 2 9 5" xfId="46959" xr:uid="{AF38A7FF-EC1D-479F-8F0F-9B0EAFDFA3A8}"/>
    <cellStyle name="Note 2 2 9 5 2" xfId="46960" xr:uid="{C621165E-1D64-4ED7-B7A0-C20A1AD22AA8}"/>
    <cellStyle name="Note 2 2 9 5 3" xfId="46961" xr:uid="{BC2E2C00-D818-4171-829C-35E08E41F9EC}"/>
    <cellStyle name="Note 2 2 9 6" xfId="46962" xr:uid="{E14F78C9-3BA2-4532-B81D-251920957723}"/>
    <cellStyle name="Note 2 2 9 6 2" xfId="46963" xr:uid="{13EC4B0B-0939-4DE0-9618-1DAE7CE9B11A}"/>
    <cellStyle name="Note 2 2 9 6 3" xfId="46964" xr:uid="{031C758E-2ECA-4033-9FF6-7F4D5DD936F1}"/>
    <cellStyle name="Note 2 2 9 7" xfId="46965" xr:uid="{09B7AD32-3757-4276-A634-2C371F881DBE}"/>
    <cellStyle name="Note 2 2 9 8" xfId="46966" xr:uid="{81F986D1-81EB-480A-80C2-A4DCB8B94BB4}"/>
    <cellStyle name="Note 2 20" xfId="46967" xr:uid="{4EC0E108-2843-438C-9E35-F9F0B3EC3A04}"/>
    <cellStyle name="Note 2 20 2" xfId="46968" xr:uid="{C66C6B7D-F340-4192-A1CE-38CA7FF892F2}"/>
    <cellStyle name="Note 2 20 2 2" xfId="46969" xr:uid="{7D967114-9AAA-4BE6-B6A5-01FED36CA079}"/>
    <cellStyle name="Note 2 20 2 3" xfId="46970" xr:uid="{DC328895-14EE-4AB0-9889-AC2BBD1EDB16}"/>
    <cellStyle name="Note 2 20 2 4" xfId="46971" xr:uid="{4659AE34-C975-4943-9190-A522BAA2F69B}"/>
    <cellStyle name="Note 2 20 2 5" xfId="46972" xr:uid="{52FE0A5A-73F1-46C7-A659-44A96738B846}"/>
    <cellStyle name="Note 2 20 2 6" xfId="46973" xr:uid="{C0BB2390-29A4-46C8-B52E-97B6655E780E}"/>
    <cellStyle name="Note 2 20 3" xfId="46974" xr:uid="{63588F0A-C5AB-41CD-9680-1FD0B4B1522C}"/>
    <cellStyle name="Note 2 20 3 2" xfId="46975" xr:uid="{A923B420-72FF-4F70-A8EA-4312ACE2E566}"/>
    <cellStyle name="Note 2 20 3 3" xfId="46976" xr:uid="{007B1390-E9EB-4495-995D-D253B976FB33}"/>
    <cellStyle name="Note 2 20 4" xfId="46977" xr:uid="{8080EE58-2403-4380-B92F-DA147BF95CD2}"/>
    <cellStyle name="Note 2 20 4 2" xfId="46978" xr:uid="{9C2EAB36-96CB-426E-8735-A1F8049C5341}"/>
    <cellStyle name="Note 2 20 4 3" xfId="46979" xr:uid="{451639AC-0CA5-4D17-94E5-E18DBB09206F}"/>
    <cellStyle name="Note 2 20 5" xfId="46980" xr:uid="{2426E09D-EDDF-4BC5-B93B-2A3413AFA0EC}"/>
    <cellStyle name="Note 2 20 5 2" xfId="46981" xr:uid="{D277D3D6-0CE4-4282-BC59-AA2D3926DF1A}"/>
    <cellStyle name="Note 2 20 5 3" xfId="46982" xr:uid="{C671E2B6-B272-4E1F-9AB6-5877C1A4707A}"/>
    <cellStyle name="Note 2 20 6" xfId="46983" xr:uid="{C6C50D7A-F616-4CE2-B102-682B5F43BE6D}"/>
    <cellStyle name="Note 2 20 6 2" xfId="46984" xr:uid="{191A779C-D36F-4AF4-8E33-9F5A45748315}"/>
    <cellStyle name="Note 2 20 6 3" xfId="46985" xr:uid="{25E6EF3E-0B98-458A-8271-F697497B40CD}"/>
    <cellStyle name="Note 2 20 7" xfId="46986" xr:uid="{FC3EB7FB-83F2-4627-A13A-F7324C778F6E}"/>
    <cellStyle name="Note 2 20 8" xfId="46987" xr:uid="{F91E4184-3A10-41CC-9B3B-40B824FCF3A0}"/>
    <cellStyle name="Note 2 21" xfId="46988" xr:uid="{8E014408-B26F-4A9C-8EC4-E104348A785A}"/>
    <cellStyle name="Note 2 21 2" xfId="46989" xr:uid="{B1153B64-DD39-4759-8417-EECFDFC32730}"/>
    <cellStyle name="Note 2 21 2 2" xfId="46990" xr:uid="{0ADC50D3-C60E-450F-868D-619275517FE2}"/>
    <cellStyle name="Note 2 21 2 3" xfId="46991" xr:uid="{14DC9D84-3D67-4DCE-891C-CCED55A89729}"/>
    <cellStyle name="Note 2 21 2 4" xfId="46992" xr:uid="{79D26918-7D11-438D-8139-1790DD65031E}"/>
    <cellStyle name="Note 2 21 2 5" xfId="46993" xr:uid="{CCD6211D-8BC4-4B0E-9191-765251829BFA}"/>
    <cellStyle name="Note 2 21 2 6" xfId="46994" xr:uid="{4EA1A6E2-E406-45ED-B37B-ECDDCCF2B55D}"/>
    <cellStyle name="Note 2 21 3" xfId="46995" xr:uid="{D39270E1-E536-4C7F-A67B-FB24A2B60B9D}"/>
    <cellStyle name="Note 2 21 3 2" xfId="46996" xr:uid="{C472944C-C14C-485A-A9CE-306014D13190}"/>
    <cellStyle name="Note 2 21 3 3" xfId="46997" xr:uid="{1257F30E-C3FC-46AC-B364-6FD947935C1F}"/>
    <cellStyle name="Note 2 21 4" xfId="46998" xr:uid="{DFDEF8D7-FDB4-4D7C-B62F-E247E8D2DE45}"/>
    <cellStyle name="Note 2 21 4 2" xfId="46999" xr:uid="{374E96B0-EF60-432C-BD6B-455D5B80A743}"/>
    <cellStyle name="Note 2 21 4 3" xfId="47000" xr:uid="{51C904B8-C64D-403D-A16A-A027081D65A8}"/>
    <cellStyle name="Note 2 21 5" xfId="47001" xr:uid="{ADB8C6CB-4EB1-47D5-A45A-0049593388B4}"/>
    <cellStyle name="Note 2 21 5 2" xfId="47002" xr:uid="{B3E3B8FB-477E-4096-9A64-275DE7783674}"/>
    <cellStyle name="Note 2 21 5 3" xfId="47003" xr:uid="{19828018-CA54-4FDF-8F8E-AAD69EEE7EA4}"/>
    <cellStyle name="Note 2 21 6" xfId="47004" xr:uid="{DD2B8075-E67F-4974-8FF6-12E0630A0AFD}"/>
    <cellStyle name="Note 2 21 6 2" xfId="47005" xr:uid="{374A9E7E-E44B-4F02-9447-A8968A252698}"/>
    <cellStyle name="Note 2 21 6 3" xfId="47006" xr:uid="{079D3079-7800-4D70-8BD0-85E492A404D2}"/>
    <cellStyle name="Note 2 21 7" xfId="47007" xr:uid="{11015688-6B42-4FA8-9779-871013753874}"/>
    <cellStyle name="Note 2 21 8" xfId="47008" xr:uid="{BFD529EA-AAA8-494C-A4F4-0439B5D4796C}"/>
    <cellStyle name="Note 2 22" xfId="47009" xr:uid="{E869C01D-302B-4548-9E65-C3A37C70329F}"/>
    <cellStyle name="Note 2 22 2" xfId="47010" xr:uid="{5511241F-6E01-458A-B3D2-A67BB0AEEA4C}"/>
    <cellStyle name="Note 2 22 2 2" xfId="47011" xr:uid="{F71CFB3C-F6A1-4A1C-89B2-6A146E7FF900}"/>
    <cellStyle name="Note 2 22 2 3" xfId="47012" xr:uid="{A0821625-6788-4996-9594-EDBDB317F15E}"/>
    <cellStyle name="Note 2 22 2 4" xfId="47013" xr:uid="{684CE2D6-A28C-4103-B599-D1DCB36E5C6F}"/>
    <cellStyle name="Note 2 22 2 5" xfId="47014" xr:uid="{0CEF0F9F-4144-4A3B-9B8F-A4AA24370214}"/>
    <cellStyle name="Note 2 22 2 6" xfId="47015" xr:uid="{94CD8B3F-2F97-4DF4-9D9E-1AF881D25030}"/>
    <cellStyle name="Note 2 22 3" xfId="47016" xr:uid="{87B46B55-DEB9-4812-B631-0C136F90B46C}"/>
    <cellStyle name="Note 2 22 3 2" xfId="47017" xr:uid="{48A5D436-B8A5-400A-B741-3A7C0A6CD49F}"/>
    <cellStyle name="Note 2 22 3 3" xfId="47018" xr:uid="{E2D49F37-2653-4264-8746-884AC0D1E2BD}"/>
    <cellStyle name="Note 2 22 4" xfId="47019" xr:uid="{0E68C56A-0EB5-49A4-A3F0-8FA5500D4EEF}"/>
    <cellStyle name="Note 2 22 4 2" xfId="47020" xr:uid="{ACFCD575-6D1E-471B-A64F-57E26F6BE634}"/>
    <cellStyle name="Note 2 22 4 3" xfId="47021" xr:uid="{357D2478-1651-4E80-AD04-01464B65D868}"/>
    <cellStyle name="Note 2 22 5" xfId="47022" xr:uid="{AB972367-0C80-4576-9C69-3489FB96137E}"/>
    <cellStyle name="Note 2 22 5 2" xfId="47023" xr:uid="{C1C052BE-BA4A-4A3B-8010-898F554C9F34}"/>
    <cellStyle name="Note 2 22 5 3" xfId="47024" xr:uid="{57758941-3225-4B55-A4C5-BA2C52001A34}"/>
    <cellStyle name="Note 2 22 6" xfId="47025" xr:uid="{83D6489B-5358-462B-9729-96C7FB5D2FBB}"/>
    <cellStyle name="Note 2 22 6 2" xfId="47026" xr:uid="{2C2512B5-6F01-4EF0-BA26-37EBB47DB1FC}"/>
    <cellStyle name="Note 2 22 6 3" xfId="47027" xr:uid="{126D2078-8BFA-4C12-A750-DE50057E4113}"/>
    <cellStyle name="Note 2 22 7" xfId="47028" xr:uid="{3D8297DB-71E1-490E-8F2F-5A35DDF6E412}"/>
    <cellStyle name="Note 2 22 8" xfId="47029" xr:uid="{523F56F8-9EE0-4C5E-B692-151B21705EB1}"/>
    <cellStyle name="Note 2 23" xfId="47030" xr:uid="{BDF3B67F-16E9-4F75-9D5A-5E07A7506796}"/>
    <cellStyle name="Note 2 23 2" xfId="47031" xr:uid="{8BB4B05A-2620-4FA6-BCD6-65FDA1BB08D5}"/>
    <cellStyle name="Note 2 23 2 2" xfId="47032" xr:uid="{3F9BC181-A711-4E1E-8E75-F00F9A66B93A}"/>
    <cellStyle name="Note 2 23 2 3" xfId="47033" xr:uid="{A28F0DFB-3D0A-4850-BFC7-7327A56444DA}"/>
    <cellStyle name="Note 2 23 2 4" xfId="47034" xr:uid="{0A0A97BE-A7A3-4E7D-AF05-BB75AAD7A8FD}"/>
    <cellStyle name="Note 2 23 2 5" xfId="47035" xr:uid="{D9786632-6DDB-432F-A58B-E271D902DA48}"/>
    <cellStyle name="Note 2 23 2 6" xfId="47036" xr:uid="{DEDE441B-EE59-4C71-B376-C7A0AB310BF4}"/>
    <cellStyle name="Note 2 23 3" xfId="47037" xr:uid="{C9B4F624-5C23-4F36-BBEB-DF31ACEFEAFE}"/>
    <cellStyle name="Note 2 23 3 2" xfId="47038" xr:uid="{E1BD4313-1B16-4719-83BC-38AC2E59766A}"/>
    <cellStyle name="Note 2 23 3 3" xfId="47039" xr:uid="{CC39F2A1-1131-415C-A4D9-33462F9F3CE4}"/>
    <cellStyle name="Note 2 23 4" xfId="47040" xr:uid="{2DE09A81-96A0-489B-BDE8-406AC7A1CE4F}"/>
    <cellStyle name="Note 2 23 4 2" xfId="47041" xr:uid="{95EF46ED-CC57-4B5E-9449-5C0C8E311C95}"/>
    <cellStyle name="Note 2 23 4 3" xfId="47042" xr:uid="{BC058271-E9FE-440F-930F-5BB23BA52DFA}"/>
    <cellStyle name="Note 2 23 5" xfId="47043" xr:uid="{5C3EA98D-556E-405A-8AE6-41560A66DF8F}"/>
    <cellStyle name="Note 2 23 5 2" xfId="47044" xr:uid="{888CF149-F091-434A-925A-CF8B4EA69BEB}"/>
    <cellStyle name="Note 2 23 5 3" xfId="47045" xr:uid="{0287A7EE-1526-409E-84C4-6784E1663BB9}"/>
    <cellStyle name="Note 2 23 6" xfId="47046" xr:uid="{91B95E6F-7617-438C-8F50-FE86285D99F1}"/>
    <cellStyle name="Note 2 23 6 2" xfId="47047" xr:uid="{A9FE1B48-8306-4B71-B463-786B2646127E}"/>
    <cellStyle name="Note 2 23 6 3" xfId="47048" xr:uid="{7F97FBDE-7CE1-4A6F-AAF1-0CAC11B94517}"/>
    <cellStyle name="Note 2 23 7" xfId="47049" xr:uid="{048AEBE1-4027-448B-B68C-581400F193C1}"/>
    <cellStyle name="Note 2 23 8" xfId="47050" xr:uid="{AFC8089F-D156-4DC0-B81D-8EA88241F046}"/>
    <cellStyle name="Note 2 24" xfId="47051" xr:uid="{8E1B5DE8-B221-4CF4-91EF-76547E05E138}"/>
    <cellStyle name="Note 2 24 2" xfId="47052" xr:uid="{86BC4535-6B3F-4B8B-B965-5B6E6B332476}"/>
    <cellStyle name="Note 2 24 2 2" xfId="47053" xr:uid="{20171586-39E4-44AD-9DE8-AE81E386C132}"/>
    <cellStyle name="Note 2 24 2 3" xfId="47054" xr:uid="{5E2CF5A7-DDD4-4E0C-9058-8D8E8C5346B8}"/>
    <cellStyle name="Note 2 24 2 4" xfId="47055" xr:uid="{4BBE1BE7-D1F6-4D70-B446-B4F299A9D387}"/>
    <cellStyle name="Note 2 24 2 5" xfId="47056" xr:uid="{18E04F60-0428-40B4-B4A0-B6E2C1B87B1C}"/>
    <cellStyle name="Note 2 24 2 6" xfId="47057" xr:uid="{15402117-E0FE-4011-A608-CD8058F5392A}"/>
    <cellStyle name="Note 2 24 3" xfId="47058" xr:uid="{39872E86-67C0-47BA-9C3D-E2E9A47E013F}"/>
    <cellStyle name="Note 2 24 3 2" xfId="47059" xr:uid="{C2B6094C-8474-4722-8F45-EB48587812D7}"/>
    <cellStyle name="Note 2 24 3 3" xfId="47060" xr:uid="{32FB645E-8871-428D-B611-A347D438F550}"/>
    <cellStyle name="Note 2 24 4" xfId="47061" xr:uid="{6C04711C-6480-403F-9BFE-58EAE8AFC22A}"/>
    <cellStyle name="Note 2 24 4 2" xfId="47062" xr:uid="{931C6ECA-6D1D-44F0-AF17-B8288E4E7C28}"/>
    <cellStyle name="Note 2 24 4 3" xfId="47063" xr:uid="{86D6B3E8-46D2-4B34-ABC0-374077BCF029}"/>
    <cellStyle name="Note 2 24 5" xfId="47064" xr:uid="{5FDDAA2D-5705-48CD-931C-51EA36F5F9A0}"/>
    <cellStyle name="Note 2 24 5 2" xfId="47065" xr:uid="{5567AE9A-2054-41EC-A1D8-C2A89683EABE}"/>
    <cellStyle name="Note 2 24 5 3" xfId="47066" xr:uid="{848058C4-94E5-4217-8AF5-B4133FF40BC4}"/>
    <cellStyle name="Note 2 24 6" xfId="47067" xr:uid="{C21BE7E0-1386-4DF4-AD87-4B6C91F58121}"/>
    <cellStyle name="Note 2 24 6 2" xfId="47068" xr:uid="{F66922CE-39AD-4AF1-AADC-565A9950367B}"/>
    <cellStyle name="Note 2 24 6 3" xfId="47069" xr:uid="{48E1377C-D389-481F-80DE-93777FCC28D4}"/>
    <cellStyle name="Note 2 24 7" xfId="47070" xr:uid="{E62EAAE6-D446-4F49-8C99-718699EA6738}"/>
    <cellStyle name="Note 2 24 8" xfId="47071" xr:uid="{A11A89D7-01F4-4797-9AE3-FFAFE14EAE67}"/>
    <cellStyle name="Note 2 25" xfId="47072" xr:uid="{A263C82F-4357-41FC-9FFE-704C1A28317A}"/>
    <cellStyle name="Note 2 25 2" xfId="47073" xr:uid="{BE039BB6-9E17-407E-A008-694549C5E4C0}"/>
    <cellStyle name="Note 2 25 2 2" xfId="47074" xr:uid="{960375CD-7063-4EB4-AE4E-3B9E5410ED03}"/>
    <cellStyle name="Note 2 25 2 3" xfId="47075" xr:uid="{3ECD483D-B2F9-485E-BE95-ED547FC31BAF}"/>
    <cellStyle name="Note 2 25 2 4" xfId="47076" xr:uid="{9F25BE9A-2284-4198-87A0-CBBC79DBA6E8}"/>
    <cellStyle name="Note 2 25 2 5" xfId="47077" xr:uid="{9BAF2560-897E-4B65-B43A-36754337D432}"/>
    <cellStyle name="Note 2 25 2 6" xfId="47078" xr:uid="{092F992B-DBF7-49F6-A19F-B0F380B9B001}"/>
    <cellStyle name="Note 2 25 3" xfId="47079" xr:uid="{0A28E90E-4CBA-48D1-894C-A54191EF98BD}"/>
    <cellStyle name="Note 2 25 3 2" xfId="47080" xr:uid="{F5AC8809-5571-4FFD-99EF-308B64033899}"/>
    <cellStyle name="Note 2 25 3 3" xfId="47081" xr:uid="{DA227090-6F84-4BF0-8E04-78EDA7EB91E5}"/>
    <cellStyle name="Note 2 25 4" xfId="47082" xr:uid="{EEDDD405-5995-4DD1-9860-8CE0618F7FE5}"/>
    <cellStyle name="Note 2 25 4 2" xfId="47083" xr:uid="{3D397710-F082-417D-AC5B-DCDD1171D92B}"/>
    <cellStyle name="Note 2 25 4 3" xfId="47084" xr:uid="{95AAC563-478E-4696-9E66-488291394A05}"/>
    <cellStyle name="Note 2 25 5" xfId="47085" xr:uid="{86601FC2-7575-4D4A-9EE1-D559EB9C1A57}"/>
    <cellStyle name="Note 2 25 5 2" xfId="47086" xr:uid="{43271027-4AB0-4AF2-BA98-0B9154851047}"/>
    <cellStyle name="Note 2 25 5 3" xfId="47087" xr:uid="{7E3E9C8F-C7CF-408A-8A59-05406C46EB57}"/>
    <cellStyle name="Note 2 25 6" xfId="47088" xr:uid="{57AAF513-78AF-4DD1-885F-623F0E7085A5}"/>
    <cellStyle name="Note 2 25 6 2" xfId="47089" xr:uid="{AB388F79-4E33-4A73-A8B4-8E4F009BA08E}"/>
    <cellStyle name="Note 2 25 6 3" xfId="47090" xr:uid="{0B6740CA-D226-422E-B7A9-4CDC7021965A}"/>
    <cellStyle name="Note 2 25 7" xfId="47091" xr:uid="{B96A0F2F-2231-42B2-911E-0CB65776A523}"/>
    <cellStyle name="Note 2 25 8" xfId="47092" xr:uid="{26FEE9DA-FB10-4B04-B67F-A960901E879C}"/>
    <cellStyle name="Note 2 26" xfId="47093" xr:uid="{08FC7EFC-EB88-493E-85AA-9488ABBA1F15}"/>
    <cellStyle name="Note 2 26 2" xfId="47094" xr:uid="{5A703322-E980-4F2F-9AFC-39A71D129D12}"/>
    <cellStyle name="Note 2 26 2 2" xfId="47095" xr:uid="{611ACE5A-3D37-48D3-8F1E-357B48059F18}"/>
    <cellStyle name="Note 2 26 2 3" xfId="47096" xr:uid="{8621AE4F-27F7-44AD-AFC4-761371C7A8D5}"/>
    <cellStyle name="Note 2 26 2 4" xfId="47097" xr:uid="{31F52B79-B04D-4066-BD5E-95EA11662180}"/>
    <cellStyle name="Note 2 26 2 5" xfId="47098" xr:uid="{3A175A88-0F52-4C4A-87B0-8C9B85128C6C}"/>
    <cellStyle name="Note 2 26 2 6" xfId="47099" xr:uid="{70833390-8CF7-45E4-9B1B-7FAC5B29EA5A}"/>
    <cellStyle name="Note 2 26 3" xfId="47100" xr:uid="{5C2C7C52-FCF0-4725-97C7-90BF9C536333}"/>
    <cellStyle name="Note 2 26 3 2" xfId="47101" xr:uid="{0D74BD0F-F805-4126-B6F3-3718C51DA961}"/>
    <cellStyle name="Note 2 26 3 3" xfId="47102" xr:uid="{E55B1AB5-2B13-48C8-A053-B47E2F9213C5}"/>
    <cellStyle name="Note 2 26 4" xfId="47103" xr:uid="{1F4004EB-AC22-4F00-BC38-2D3F196609EA}"/>
    <cellStyle name="Note 2 26 4 2" xfId="47104" xr:uid="{E12B69EC-1D98-4FC1-96D8-40A882EEB144}"/>
    <cellStyle name="Note 2 26 4 3" xfId="47105" xr:uid="{0A03F014-FC95-4690-8CB0-3E4887DC4312}"/>
    <cellStyle name="Note 2 26 5" xfId="47106" xr:uid="{02CB9FDD-2229-431E-A9D8-99B04E5DB5A0}"/>
    <cellStyle name="Note 2 26 5 2" xfId="47107" xr:uid="{1C7C353E-E482-448C-B4A1-641F4E1579ED}"/>
    <cellStyle name="Note 2 26 5 3" xfId="47108" xr:uid="{F30961D6-F875-46D1-A4D9-0C61BD53FAD4}"/>
    <cellStyle name="Note 2 26 6" xfId="47109" xr:uid="{2E18644F-9A42-4385-A2A7-7D016F053B7B}"/>
    <cellStyle name="Note 2 26 6 2" xfId="47110" xr:uid="{E35C7B89-E6F3-4F5C-ADA7-D0F870DF634F}"/>
    <cellStyle name="Note 2 26 6 3" xfId="47111" xr:uid="{9AD01B87-9A65-4A25-9353-71E767AF4704}"/>
    <cellStyle name="Note 2 26 7" xfId="47112" xr:uid="{3788A159-BA75-403C-8602-DDFD356A9F29}"/>
    <cellStyle name="Note 2 26 8" xfId="47113" xr:uid="{80EA79DB-BAE2-4C64-A908-B527AA821E2E}"/>
    <cellStyle name="Note 2 27" xfId="47114" xr:uid="{89016A7A-6991-47C8-9A74-1ED79C02AB25}"/>
    <cellStyle name="Note 2 27 2" xfId="47115" xr:uid="{78324961-5514-41A1-BC75-DE65CCC74B1B}"/>
    <cellStyle name="Note 2 27 2 2" xfId="47116" xr:uid="{BE5C3F5A-6BC0-44EB-8538-4A9CDFE3B3B2}"/>
    <cellStyle name="Note 2 27 2 3" xfId="47117" xr:uid="{74FD2923-A863-4749-92A7-3662D787110A}"/>
    <cellStyle name="Note 2 27 2 4" xfId="47118" xr:uid="{6D3B9F41-417B-4AEF-8254-D0CE761232B3}"/>
    <cellStyle name="Note 2 27 2 5" xfId="47119" xr:uid="{C27EE3F3-4659-4186-9738-A09F8447CA47}"/>
    <cellStyle name="Note 2 27 2 6" xfId="47120" xr:uid="{6DCFA08E-D1B3-4A4A-8208-BE27F740F63D}"/>
    <cellStyle name="Note 2 27 3" xfId="47121" xr:uid="{16F1FD56-110B-42EE-996F-1595BCCF9872}"/>
    <cellStyle name="Note 2 27 3 2" xfId="47122" xr:uid="{FF6B68A9-BF5D-4120-AC7D-EA215D40308C}"/>
    <cellStyle name="Note 2 27 3 3" xfId="47123" xr:uid="{96B756FE-84C6-43E7-8E6A-B10DDA75D4AD}"/>
    <cellStyle name="Note 2 27 4" xfId="47124" xr:uid="{43047621-F6C1-43AC-92A1-F50B90E49BA5}"/>
    <cellStyle name="Note 2 27 4 2" xfId="47125" xr:uid="{A9D4D367-B26F-4A5B-82A6-ECEB672D37A6}"/>
    <cellStyle name="Note 2 27 4 3" xfId="47126" xr:uid="{20A1A0C7-7348-4561-8E56-2A86C93BB267}"/>
    <cellStyle name="Note 2 27 5" xfId="47127" xr:uid="{B0EA3CA0-3393-49C1-81B3-AF73F4296C3E}"/>
    <cellStyle name="Note 2 27 5 2" xfId="47128" xr:uid="{C71C7581-C8E7-473E-9762-49B2D359AFD9}"/>
    <cellStyle name="Note 2 27 5 3" xfId="47129" xr:uid="{417993E0-8EA0-4E4E-BF41-C78AB0C9C273}"/>
    <cellStyle name="Note 2 27 6" xfId="47130" xr:uid="{B70B54FB-2F20-4C3B-A1EF-288F21B9E50C}"/>
    <cellStyle name="Note 2 27 6 2" xfId="47131" xr:uid="{F5509982-60CD-493D-8151-A44353A73F1D}"/>
    <cellStyle name="Note 2 27 6 3" xfId="47132" xr:uid="{39B14E9E-E0E3-4C4E-A94C-7C8C9F98AC7C}"/>
    <cellStyle name="Note 2 27 7" xfId="47133" xr:uid="{9A96BC1A-2E9D-45B7-9677-95ACD1573A39}"/>
    <cellStyle name="Note 2 27 8" xfId="47134" xr:uid="{4CCEECE2-1A6E-40CE-83D3-01E56FF269D1}"/>
    <cellStyle name="Note 2 28" xfId="47135" xr:uid="{0286AF39-2FF4-40C0-9A0B-3C3633181831}"/>
    <cellStyle name="Note 2 28 2" xfId="47136" xr:uid="{C5541161-9B97-40E2-A970-A0B65CA79B2F}"/>
    <cellStyle name="Note 2 28 2 2" xfId="47137" xr:uid="{A85CD781-CF53-4849-9B9A-E3C4E1FD4C45}"/>
    <cellStyle name="Note 2 28 2 3" xfId="47138" xr:uid="{B798FC67-C3FB-40BC-B365-B843E22C9FFF}"/>
    <cellStyle name="Note 2 28 2 4" xfId="47139" xr:uid="{324B4D87-DFCA-477A-95C7-F148F251EA2A}"/>
    <cellStyle name="Note 2 28 2 5" xfId="47140" xr:uid="{728AD3FA-CDB4-4217-9769-662082B40453}"/>
    <cellStyle name="Note 2 28 2 6" xfId="47141" xr:uid="{61542CA5-C65F-4994-9F3A-5FB001B19670}"/>
    <cellStyle name="Note 2 28 3" xfId="47142" xr:uid="{83387D91-070C-4CEC-8567-8F436757AAA1}"/>
    <cellStyle name="Note 2 28 3 2" xfId="47143" xr:uid="{F3AE1B00-E235-4D61-A266-7E9955374204}"/>
    <cellStyle name="Note 2 28 3 3" xfId="47144" xr:uid="{A0929FC9-DE02-4029-B331-030691E13623}"/>
    <cellStyle name="Note 2 28 4" xfId="47145" xr:uid="{6DEFDCEF-5BEF-4C03-881E-0A2C2F6BAAF2}"/>
    <cellStyle name="Note 2 28 4 2" xfId="47146" xr:uid="{3D2C644C-904B-443F-9D03-5AE6BB29754B}"/>
    <cellStyle name="Note 2 28 4 3" xfId="47147" xr:uid="{4C05BAA9-AD89-4435-A882-97A55DAB623C}"/>
    <cellStyle name="Note 2 28 5" xfId="47148" xr:uid="{4C5320F2-7706-45A0-B36E-FF81F864A8C4}"/>
    <cellStyle name="Note 2 28 5 2" xfId="47149" xr:uid="{A645C627-940D-42D4-8AFD-B6FC67FFC887}"/>
    <cellStyle name="Note 2 28 5 3" xfId="47150" xr:uid="{ECB9B4E2-B30D-42EA-87AE-B2975CCE806D}"/>
    <cellStyle name="Note 2 28 6" xfId="47151" xr:uid="{0CCE7BE3-F7C4-4418-AA32-E66086A09FD8}"/>
    <cellStyle name="Note 2 28 6 2" xfId="47152" xr:uid="{6D9056C1-0D0F-4D03-A3A4-C8F3B2F45E8C}"/>
    <cellStyle name="Note 2 28 6 3" xfId="47153" xr:uid="{8A43639E-B78F-49BD-B5A0-157E475662DE}"/>
    <cellStyle name="Note 2 28 7" xfId="47154" xr:uid="{3F112D3B-EF81-4AE1-9512-21F8A7652DCF}"/>
    <cellStyle name="Note 2 28 8" xfId="47155" xr:uid="{A07EF824-9123-4DCD-ADA0-C695DCD33846}"/>
    <cellStyle name="Note 2 29" xfId="47156" xr:uid="{0AD640E7-9C53-4519-A6A7-8D3FDCB4FA84}"/>
    <cellStyle name="Note 2 29 2" xfId="47157" xr:uid="{CF029C16-1ED2-4AD9-BBF5-46420D9ADEAB}"/>
    <cellStyle name="Note 2 29 2 2" xfId="47158" xr:uid="{E415FFF2-2272-49C7-93E2-D7696D5F4E75}"/>
    <cellStyle name="Note 2 29 2 3" xfId="47159" xr:uid="{DA8C9B9A-A71A-4F05-8A24-85E2BC22E5CA}"/>
    <cellStyle name="Note 2 29 2 4" xfId="47160" xr:uid="{A3DD8EC2-120F-43F8-AF49-806C254B762E}"/>
    <cellStyle name="Note 2 29 2 5" xfId="47161" xr:uid="{9DBDCD42-1169-4B64-909B-5FE857122007}"/>
    <cellStyle name="Note 2 29 2 6" xfId="47162" xr:uid="{F3AB6B17-E2E4-4B2A-BEF6-9F385F3962E6}"/>
    <cellStyle name="Note 2 29 3" xfId="47163" xr:uid="{31D6EAA2-72E9-4F4F-B3E0-11FD813848E1}"/>
    <cellStyle name="Note 2 29 3 2" xfId="47164" xr:uid="{ED3901FF-7E67-4E88-811E-EA51528EE2E7}"/>
    <cellStyle name="Note 2 29 3 3" xfId="47165" xr:uid="{ACB9F9F8-4422-4D94-A6E8-5EA1CC766CAD}"/>
    <cellStyle name="Note 2 29 4" xfId="47166" xr:uid="{090A60D7-C15A-44FC-AA9B-D1CC4A43AB75}"/>
    <cellStyle name="Note 2 29 4 2" xfId="47167" xr:uid="{BA8F00AD-7605-4076-8327-161BD6B71997}"/>
    <cellStyle name="Note 2 29 4 3" xfId="47168" xr:uid="{8F406B14-2FEE-47D7-90BC-FBEEB008BEC7}"/>
    <cellStyle name="Note 2 29 5" xfId="47169" xr:uid="{9C834D5C-C09C-4926-BA17-F427219BD956}"/>
    <cellStyle name="Note 2 29 5 2" xfId="47170" xr:uid="{15B33D66-6B1F-4577-BA29-110A21A74B6B}"/>
    <cellStyle name="Note 2 29 5 3" xfId="47171" xr:uid="{F9604618-8033-40B9-AAEB-C9FB1CF1A98A}"/>
    <cellStyle name="Note 2 29 6" xfId="47172" xr:uid="{3E5F8A92-54DE-4107-8343-76EF0A2710FD}"/>
    <cellStyle name="Note 2 29 6 2" xfId="47173" xr:uid="{0B1D61EF-2500-49B3-8304-3B2141745310}"/>
    <cellStyle name="Note 2 29 6 3" xfId="47174" xr:uid="{52D9FE83-41F0-46AA-AE53-C37B8A046884}"/>
    <cellStyle name="Note 2 29 7" xfId="47175" xr:uid="{B21C836B-1AD2-420B-8386-FF4526A04973}"/>
    <cellStyle name="Note 2 29 8" xfId="47176" xr:uid="{5194E091-1D08-41F1-8E9B-E763BB60850B}"/>
    <cellStyle name="Note 2 3" xfId="47177" xr:uid="{66002E2E-7748-4982-AF89-5EA2C6E4C99D}"/>
    <cellStyle name="Note 2 3 10" xfId="47178" xr:uid="{B8B1AECF-E231-4FC8-A8B8-DEC25919E8BE}"/>
    <cellStyle name="Note 2 3 10 2" xfId="47179" xr:uid="{FBD2E6FB-7994-489A-8579-733EA2CA0021}"/>
    <cellStyle name="Note 2 3 10 2 2" xfId="47180" xr:uid="{1046A629-3628-4BE1-857D-CA563E8FCE1E}"/>
    <cellStyle name="Note 2 3 10 2 3" xfId="47181" xr:uid="{E1E41E91-8EBB-4396-B0F3-D7EA03E4FCDC}"/>
    <cellStyle name="Note 2 3 10 2 4" xfId="47182" xr:uid="{7EB906BF-7472-4217-A717-1E36808D19C3}"/>
    <cellStyle name="Note 2 3 10 2 5" xfId="47183" xr:uid="{45FD4A71-8596-43BC-BF36-D462D04A27D5}"/>
    <cellStyle name="Note 2 3 10 2 6" xfId="47184" xr:uid="{72255B7C-7EA6-4C30-883A-2B945C690510}"/>
    <cellStyle name="Note 2 3 10 3" xfId="47185" xr:uid="{9A8495E0-84AB-4874-8B1A-23D6EDE9E94C}"/>
    <cellStyle name="Note 2 3 10 3 2" xfId="47186" xr:uid="{2CC2F373-6EE8-46B4-8197-D759AF288D41}"/>
    <cellStyle name="Note 2 3 10 3 3" xfId="47187" xr:uid="{9917E6ED-0EBC-4660-B038-FCC37150BB3F}"/>
    <cellStyle name="Note 2 3 10 4" xfId="47188" xr:uid="{8C83352B-2430-47D4-B8B4-462EC4CF6D68}"/>
    <cellStyle name="Note 2 3 10 4 2" xfId="47189" xr:uid="{8DCC5011-7C34-4EC9-967D-EBC30D392F00}"/>
    <cellStyle name="Note 2 3 10 4 3" xfId="47190" xr:uid="{C1C8EF9E-2C98-465E-9BFD-B9A88A6CEFE0}"/>
    <cellStyle name="Note 2 3 10 5" xfId="47191" xr:uid="{9366C5AE-1B77-4467-BCC6-9440C2FAA73C}"/>
    <cellStyle name="Note 2 3 10 5 2" xfId="47192" xr:uid="{55C1DF2C-4FF9-4913-B1D5-C02052E1D428}"/>
    <cellStyle name="Note 2 3 10 5 3" xfId="47193" xr:uid="{CEEC730D-6F75-4ECE-9CD2-FC966224976B}"/>
    <cellStyle name="Note 2 3 10 6" xfId="47194" xr:uid="{2E26F2AF-8E7F-44FE-986A-73EB28AB4A7B}"/>
    <cellStyle name="Note 2 3 10 6 2" xfId="47195" xr:uid="{B5DECD56-974F-4F9E-B6C8-4F4D37D5BA1A}"/>
    <cellStyle name="Note 2 3 10 6 3" xfId="47196" xr:uid="{75CFF669-8934-4593-A2AB-296EA08CE608}"/>
    <cellStyle name="Note 2 3 10 7" xfId="47197" xr:uid="{CC6DDFC6-CA91-4AC5-8F92-3289C14B162A}"/>
    <cellStyle name="Note 2 3 10 8" xfId="47198" xr:uid="{72E05B61-FDBC-4231-A1C2-BA19020512EE}"/>
    <cellStyle name="Note 2 3 11" xfId="47199" xr:uid="{2192A48C-3578-431B-9A37-C7DCFCC97B9D}"/>
    <cellStyle name="Note 2 3 11 2" xfId="47200" xr:uid="{0F168875-9873-433B-A450-533B03959337}"/>
    <cellStyle name="Note 2 3 11 2 2" xfId="47201" xr:uid="{CBC2B3F2-5493-4AAB-835F-2AC7E3D68304}"/>
    <cellStyle name="Note 2 3 11 2 3" xfId="47202" xr:uid="{1EEDE90C-A057-4BAB-A183-51A230C0688B}"/>
    <cellStyle name="Note 2 3 11 2 4" xfId="47203" xr:uid="{111A8A52-98E9-4576-BCBA-08CD7A65EC01}"/>
    <cellStyle name="Note 2 3 11 2 5" xfId="47204" xr:uid="{1DCEC9D0-2518-4B14-A277-AE131A0CC774}"/>
    <cellStyle name="Note 2 3 11 2 6" xfId="47205" xr:uid="{C744DC6E-E405-4823-8014-EC88A2148750}"/>
    <cellStyle name="Note 2 3 11 3" xfId="47206" xr:uid="{A856EDFE-71C4-4E17-AE32-9950DB56CAA2}"/>
    <cellStyle name="Note 2 3 11 3 2" xfId="47207" xr:uid="{88F091D8-B6D1-4BD1-8A3D-2A2CFF1EFCCA}"/>
    <cellStyle name="Note 2 3 11 3 3" xfId="47208" xr:uid="{B207FCB4-E742-495B-9E2C-A32ADDF6F587}"/>
    <cellStyle name="Note 2 3 11 4" xfId="47209" xr:uid="{F6631132-81A9-409F-81F0-1EDE6FCBD337}"/>
    <cellStyle name="Note 2 3 11 4 2" xfId="47210" xr:uid="{BDF44291-6433-422C-86E3-6791ACC2CF7B}"/>
    <cellStyle name="Note 2 3 11 4 3" xfId="47211" xr:uid="{C8A8486B-C3BC-45AE-B971-5770702FA801}"/>
    <cellStyle name="Note 2 3 11 5" xfId="47212" xr:uid="{8AFDC808-A76A-4311-879A-866AA752BDD9}"/>
    <cellStyle name="Note 2 3 11 5 2" xfId="47213" xr:uid="{4BF3C8F7-EE88-4A31-AFC6-7936F8A75E4F}"/>
    <cellStyle name="Note 2 3 11 5 3" xfId="47214" xr:uid="{4FEA977A-E22B-422D-A246-A9D70BAC83E3}"/>
    <cellStyle name="Note 2 3 11 6" xfId="47215" xr:uid="{935ECD29-03F8-42A5-B7FA-AA322C151376}"/>
    <cellStyle name="Note 2 3 11 6 2" xfId="47216" xr:uid="{C22DEC88-93AA-4F46-979D-374B5608ABC3}"/>
    <cellStyle name="Note 2 3 11 6 3" xfId="47217" xr:uid="{50289296-3541-474A-8835-3A69EF5B2D2C}"/>
    <cellStyle name="Note 2 3 11 7" xfId="47218" xr:uid="{93904788-E4F4-4158-8A33-A779E4E0216A}"/>
    <cellStyle name="Note 2 3 11 8" xfId="47219" xr:uid="{E626523D-4921-493C-9725-1ED9223B7A48}"/>
    <cellStyle name="Note 2 3 12" xfId="47220" xr:uid="{69FC5536-4E56-4C94-9AE6-0554F0A4D86C}"/>
    <cellStyle name="Note 2 3 12 2" xfId="47221" xr:uid="{26E7B9E0-BEDA-49E7-9607-5AD372BCF3F8}"/>
    <cellStyle name="Note 2 3 12 2 2" xfId="47222" xr:uid="{46E0F4EE-F30D-4017-B685-A781550CBCDD}"/>
    <cellStyle name="Note 2 3 12 2 3" xfId="47223" xr:uid="{95AA4DC3-C988-4EAF-A6A0-1DE1F4CEDE5F}"/>
    <cellStyle name="Note 2 3 12 2 4" xfId="47224" xr:uid="{8F4853F2-46DD-402E-94A7-310C6E54AD04}"/>
    <cellStyle name="Note 2 3 12 2 5" xfId="47225" xr:uid="{A4218278-825D-4C1C-A524-C9FB126E063F}"/>
    <cellStyle name="Note 2 3 12 2 6" xfId="47226" xr:uid="{315CDA02-6FBF-4128-9A43-F486E79108D1}"/>
    <cellStyle name="Note 2 3 12 3" xfId="47227" xr:uid="{06B5E204-806F-496C-A8D1-846C4B12A0B3}"/>
    <cellStyle name="Note 2 3 12 3 2" xfId="47228" xr:uid="{D29E2691-416A-47A7-BE84-5D061ECBE3E7}"/>
    <cellStyle name="Note 2 3 12 3 3" xfId="47229" xr:uid="{EF0DB00C-F9F8-4AC7-968F-8FC3F846FA81}"/>
    <cellStyle name="Note 2 3 12 4" xfId="47230" xr:uid="{E1EBB3ED-6C69-4220-B871-BA506A2ED708}"/>
    <cellStyle name="Note 2 3 12 4 2" xfId="47231" xr:uid="{78F16C47-29D2-4204-B646-C24ADF810F0A}"/>
    <cellStyle name="Note 2 3 12 4 3" xfId="47232" xr:uid="{05F5F435-748C-4348-989B-90928FFBF1AC}"/>
    <cellStyle name="Note 2 3 12 5" xfId="47233" xr:uid="{036FF779-8A55-400E-B820-0D2A16B0D8FD}"/>
    <cellStyle name="Note 2 3 12 5 2" xfId="47234" xr:uid="{55BAC3B4-E09B-4039-BB33-D17B82426BF9}"/>
    <cellStyle name="Note 2 3 12 5 3" xfId="47235" xr:uid="{BE68EDA4-DE54-48DA-A9D3-0FAF7DC3FE8D}"/>
    <cellStyle name="Note 2 3 12 6" xfId="47236" xr:uid="{89CD0235-BDDD-4DB4-8139-2EA262AFF0CE}"/>
    <cellStyle name="Note 2 3 12 6 2" xfId="47237" xr:uid="{D4ABF4F2-CE97-40D2-B3FA-DD70694AA8BA}"/>
    <cellStyle name="Note 2 3 12 6 3" xfId="47238" xr:uid="{4EA97955-8C69-4D0A-982F-9A389F4D9F91}"/>
    <cellStyle name="Note 2 3 12 7" xfId="47239" xr:uid="{6FA2A8BD-C33D-49D2-BAC4-32B57A674437}"/>
    <cellStyle name="Note 2 3 12 8" xfId="47240" xr:uid="{24C92A3A-980F-4AE6-8BBA-DC7EBE0F3F5B}"/>
    <cellStyle name="Note 2 3 13" xfId="47241" xr:uid="{B97C2086-8D8E-4861-85F8-B0EB2BEE0470}"/>
    <cellStyle name="Note 2 3 13 2" xfId="47242" xr:uid="{1850BD36-ED43-4439-AFC1-D8461FBCFF17}"/>
    <cellStyle name="Note 2 3 13 2 2" xfId="47243" xr:uid="{F12F0A9E-F0D0-4604-B6F9-AF000063CF1E}"/>
    <cellStyle name="Note 2 3 13 2 3" xfId="47244" xr:uid="{959A9B75-7E4C-4D6F-B684-E236775D686C}"/>
    <cellStyle name="Note 2 3 13 2 4" xfId="47245" xr:uid="{91797B7B-8F76-4A75-B842-A704C026BB6D}"/>
    <cellStyle name="Note 2 3 13 2 5" xfId="47246" xr:uid="{EA3CE35D-A03A-4C43-88CC-ADC03D86DF92}"/>
    <cellStyle name="Note 2 3 13 2 6" xfId="47247" xr:uid="{01720735-2D6B-4190-9962-64B868ECACE3}"/>
    <cellStyle name="Note 2 3 13 3" xfId="47248" xr:uid="{380C5045-AA29-451F-A141-7493349FA5AA}"/>
    <cellStyle name="Note 2 3 13 3 2" xfId="47249" xr:uid="{C25C30DD-1F31-4483-AA94-787A385D7F8F}"/>
    <cellStyle name="Note 2 3 13 3 3" xfId="47250" xr:uid="{7993EBF9-6340-4A2D-A5F3-7561F9F39D21}"/>
    <cellStyle name="Note 2 3 13 4" xfId="47251" xr:uid="{074D5482-32BF-4F26-B7B0-FBFD1BF63FE9}"/>
    <cellStyle name="Note 2 3 13 4 2" xfId="47252" xr:uid="{71D77A02-A9B2-44E8-BCC1-640C4A98B062}"/>
    <cellStyle name="Note 2 3 13 4 3" xfId="47253" xr:uid="{F315AC00-5066-4AEB-9922-D893124A2530}"/>
    <cellStyle name="Note 2 3 13 5" xfId="47254" xr:uid="{E467C1A9-51E6-44FF-A232-39D103E86CF3}"/>
    <cellStyle name="Note 2 3 13 5 2" xfId="47255" xr:uid="{AF6AF435-84AA-460F-9937-C6C19D7016FE}"/>
    <cellStyle name="Note 2 3 13 5 3" xfId="47256" xr:uid="{86E65C49-FEFC-445E-8F2E-10A674D1BA4F}"/>
    <cellStyle name="Note 2 3 13 6" xfId="47257" xr:uid="{08E20008-8C8E-455C-875B-9D0AB9CDF631}"/>
    <cellStyle name="Note 2 3 13 6 2" xfId="47258" xr:uid="{6D0F957F-5FFC-4545-BE6E-B0C05D62CDDD}"/>
    <cellStyle name="Note 2 3 13 6 3" xfId="47259" xr:uid="{860A1EA0-ABE1-41D8-B71D-E34D4F38FAF2}"/>
    <cellStyle name="Note 2 3 13 7" xfId="47260" xr:uid="{D979E160-2723-49A3-86F7-460B2D42E50A}"/>
    <cellStyle name="Note 2 3 13 8" xfId="47261" xr:uid="{59D19470-F7A4-4666-AC90-C352370121A0}"/>
    <cellStyle name="Note 2 3 14" xfId="47262" xr:uid="{FC9F3B16-FC69-423B-98A0-EDB8D927FE12}"/>
    <cellStyle name="Note 2 3 14 2" xfId="47263" xr:uid="{368B3458-4C1A-4145-B283-E7DFB0076D09}"/>
    <cellStyle name="Note 2 3 14 2 2" xfId="47264" xr:uid="{0DFADD34-1895-46BD-9397-2E0ECD073CF1}"/>
    <cellStyle name="Note 2 3 14 2 3" xfId="47265" xr:uid="{66F3B762-D805-4981-BC85-FA1A8B31E1BE}"/>
    <cellStyle name="Note 2 3 14 2 4" xfId="47266" xr:uid="{46CB4B92-7262-4CCB-B59C-74E72448DDF8}"/>
    <cellStyle name="Note 2 3 14 2 5" xfId="47267" xr:uid="{510ECBF9-C470-4976-8009-69758B92CB05}"/>
    <cellStyle name="Note 2 3 14 2 6" xfId="47268" xr:uid="{A1D0B6D6-01B7-4954-8D7A-11051243421D}"/>
    <cellStyle name="Note 2 3 14 3" xfId="47269" xr:uid="{572A7F01-B373-45BD-971D-A8234A1E3967}"/>
    <cellStyle name="Note 2 3 14 3 2" xfId="47270" xr:uid="{63B3E18E-1738-42D4-B997-14273227FC22}"/>
    <cellStyle name="Note 2 3 14 3 3" xfId="47271" xr:uid="{890E9DED-BCB2-4C48-91F0-CB6345497FFE}"/>
    <cellStyle name="Note 2 3 14 4" xfId="47272" xr:uid="{AC992ACA-53A9-433C-8332-81232C81F50E}"/>
    <cellStyle name="Note 2 3 14 4 2" xfId="47273" xr:uid="{2B04E33B-1052-4349-A6FD-82B681E40A56}"/>
    <cellStyle name="Note 2 3 14 4 3" xfId="47274" xr:uid="{B9BBFB1A-01BE-45B1-9534-5A6C7CF1AEDA}"/>
    <cellStyle name="Note 2 3 14 5" xfId="47275" xr:uid="{4CB43F9A-6833-4AE9-9149-9DC11E2988F3}"/>
    <cellStyle name="Note 2 3 14 5 2" xfId="47276" xr:uid="{CE15757F-77BD-45E6-87AD-0138F474427C}"/>
    <cellStyle name="Note 2 3 14 5 3" xfId="47277" xr:uid="{A48DD727-5803-411C-A916-859842923564}"/>
    <cellStyle name="Note 2 3 14 6" xfId="47278" xr:uid="{E6B0C774-C77F-49E1-88CA-A3E4108D88A3}"/>
    <cellStyle name="Note 2 3 14 6 2" xfId="47279" xr:uid="{9486AA0E-CD98-444C-85B5-0F743DC353AF}"/>
    <cellStyle name="Note 2 3 14 6 3" xfId="47280" xr:uid="{F1725F49-9FFF-4411-8FB4-2D31093F21C5}"/>
    <cellStyle name="Note 2 3 14 7" xfId="47281" xr:uid="{5A0C7FB3-E772-4F90-A9B3-AAA93C69F9E3}"/>
    <cellStyle name="Note 2 3 14 8" xfId="47282" xr:uid="{34937CCB-DBF9-48D3-B605-71A49D25EB5B}"/>
    <cellStyle name="Note 2 3 15" xfId="47283" xr:uid="{3E7D12A9-E585-412E-BE36-90E4D42B9AD3}"/>
    <cellStyle name="Note 2 3 15 2" xfId="47284" xr:uid="{E1A70513-DA5E-49D5-9A35-B7973FE2E74E}"/>
    <cellStyle name="Note 2 3 15 2 2" xfId="47285" xr:uid="{8D0A6757-87D8-43FE-B88B-FCB96603B953}"/>
    <cellStyle name="Note 2 3 15 2 3" xfId="47286" xr:uid="{BBFCF32B-CDFC-4058-A59D-1C0510758C66}"/>
    <cellStyle name="Note 2 3 15 2 4" xfId="47287" xr:uid="{63A82570-09BD-4064-8793-6C050D8A5B47}"/>
    <cellStyle name="Note 2 3 15 2 5" xfId="47288" xr:uid="{C9AAA0F4-610A-49DC-9EAE-AFE6201BE61F}"/>
    <cellStyle name="Note 2 3 15 2 6" xfId="47289" xr:uid="{5A575113-F1D6-4603-A8B0-88A3F1EFCF27}"/>
    <cellStyle name="Note 2 3 15 3" xfId="47290" xr:uid="{817E48BB-7EC8-490A-8703-9010B95BDFC6}"/>
    <cellStyle name="Note 2 3 15 3 2" xfId="47291" xr:uid="{F70995F6-5985-4AB2-93D7-A6041348F34D}"/>
    <cellStyle name="Note 2 3 15 3 3" xfId="47292" xr:uid="{89738A7B-4FAA-4AB1-A5DA-C1D001FFB9FB}"/>
    <cellStyle name="Note 2 3 15 4" xfId="47293" xr:uid="{D93321E1-5C31-4984-8594-611C7B57A46E}"/>
    <cellStyle name="Note 2 3 15 4 2" xfId="47294" xr:uid="{98934955-4C02-4360-BD81-9BC877237092}"/>
    <cellStyle name="Note 2 3 15 4 3" xfId="47295" xr:uid="{0A206AF3-76DA-4EB6-8821-02882E3A0FD6}"/>
    <cellStyle name="Note 2 3 15 5" xfId="47296" xr:uid="{D737CD43-9D99-41AB-9DDF-4DC203A318E2}"/>
    <cellStyle name="Note 2 3 15 5 2" xfId="47297" xr:uid="{D3B17B7F-2A52-4A25-80F3-9EC9478B9BAC}"/>
    <cellStyle name="Note 2 3 15 5 3" xfId="47298" xr:uid="{82D1DA07-10D5-48DB-B939-E95388275883}"/>
    <cellStyle name="Note 2 3 15 6" xfId="47299" xr:uid="{66146489-F92F-4E40-80BB-8BC60BA58AA8}"/>
    <cellStyle name="Note 2 3 15 6 2" xfId="47300" xr:uid="{3C4E2425-2AD0-44BA-9112-22D6C7C7ABC5}"/>
    <cellStyle name="Note 2 3 15 6 3" xfId="47301" xr:uid="{B83B3FDF-EC74-4779-AF60-4E722B3384AE}"/>
    <cellStyle name="Note 2 3 15 7" xfId="47302" xr:uid="{83685878-E576-453E-9F05-9B5890300CC8}"/>
    <cellStyle name="Note 2 3 15 8" xfId="47303" xr:uid="{D6A80AAC-F626-4E5F-9801-CF92F4ED4227}"/>
    <cellStyle name="Note 2 3 16" xfId="47304" xr:uid="{F2DF4B3A-54FB-46C2-B0C3-F4DC89C8FE5D}"/>
    <cellStyle name="Note 2 3 16 2" xfId="47305" xr:uid="{A6E21713-1730-4614-982F-1DB53C6CEE17}"/>
    <cellStyle name="Note 2 3 16 2 2" xfId="47306" xr:uid="{EB970F25-6BE6-44EC-899C-F32F10C84A62}"/>
    <cellStyle name="Note 2 3 16 2 3" xfId="47307" xr:uid="{494B97E5-D6E6-4B28-9AE9-906B50D1ABE7}"/>
    <cellStyle name="Note 2 3 16 2 4" xfId="47308" xr:uid="{03669072-3C97-494D-A09B-8C2EF8CA5ABF}"/>
    <cellStyle name="Note 2 3 16 2 5" xfId="47309" xr:uid="{2FB356B8-329B-4ACC-A860-E556D32DCE2E}"/>
    <cellStyle name="Note 2 3 16 2 6" xfId="47310" xr:uid="{96174879-BD59-470B-AF47-B3C0A6F2CA84}"/>
    <cellStyle name="Note 2 3 16 3" xfId="47311" xr:uid="{616A54EF-719D-4243-954F-84B4DCD56EEB}"/>
    <cellStyle name="Note 2 3 16 3 2" xfId="47312" xr:uid="{59F693FE-89ED-43A5-8250-397C87756719}"/>
    <cellStyle name="Note 2 3 16 3 3" xfId="47313" xr:uid="{09B289CC-8157-4BC7-83ED-852AC10F7281}"/>
    <cellStyle name="Note 2 3 16 4" xfId="47314" xr:uid="{391F8A62-63C2-46CD-AB72-B8F744B7258D}"/>
    <cellStyle name="Note 2 3 16 4 2" xfId="47315" xr:uid="{B9D577AD-4880-4C5E-92CD-BD5E6ACF2FC9}"/>
    <cellStyle name="Note 2 3 16 4 3" xfId="47316" xr:uid="{AFF8C4E4-2E6E-46DC-9D56-1BC6B7CBD30C}"/>
    <cellStyle name="Note 2 3 16 5" xfId="47317" xr:uid="{A2CD8D46-E0C7-482C-891E-AF19F48EBDC8}"/>
    <cellStyle name="Note 2 3 16 5 2" xfId="47318" xr:uid="{82E823E0-8818-4B39-9404-62F439897B0B}"/>
    <cellStyle name="Note 2 3 16 5 3" xfId="47319" xr:uid="{DA2AF0E6-E319-438C-8248-BE7ED3FC1F99}"/>
    <cellStyle name="Note 2 3 16 6" xfId="47320" xr:uid="{4EC3C9ED-F73E-48B5-9B55-2C835DD4E555}"/>
    <cellStyle name="Note 2 3 16 6 2" xfId="47321" xr:uid="{6C3F956D-9E47-491B-B038-46C22D8D5CA7}"/>
    <cellStyle name="Note 2 3 16 6 3" xfId="47322" xr:uid="{6DBC2316-FD57-4895-9E88-EC7B1BE564CA}"/>
    <cellStyle name="Note 2 3 16 7" xfId="47323" xr:uid="{78DA9DA1-BF88-45C4-B892-494A983D5831}"/>
    <cellStyle name="Note 2 3 16 8" xfId="47324" xr:uid="{A568B2E7-6723-4823-894E-6E439DA2644E}"/>
    <cellStyle name="Note 2 3 17" xfId="47325" xr:uid="{68936788-7205-4257-BF6B-3FE24AE638C1}"/>
    <cellStyle name="Note 2 3 17 2" xfId="47326" xr:uid="{DF7B80BE-BC24-444F-B72B-B1E78EFE1A54}"/>
    <cellStyle name="Note 2 3 17 2 2" xfId="47327" xr:uid="{D4E26C93-31AF-4601-9855-69BEF2E9F1A1}"/>
    <cellStyle name="Note 2 3 17 2 3" xfId="47328" xr:uid="{8E67796A-0CF5-497A-A685-38C644BC278F}"/>
    <cellStyle name="Note 2 3 17 2 4" xfId="47329" xr:uid="{F574E55C-5A3C-4028-A463-86EFA69A87C9}"/>
    <cellStyle name="Note 2 3 17 2 5" xfId="47330" xr:uid="{58D50961-35AD-4579-85EB-01C18D0C4046}"/>
    <cellStyle name="Note 2 3 17 2 6" xfId="47331" xr:uid="{DACEBB1B-D23D-47A7-B286-FBED08F704F6}"/>
    <cellStyle name="Note 2 3 17 3" xfId="47332" xr:uid="{49A74DD2-D0D4-4514-B4CD-80FBB3E0058F}"/>
    <cellStyle name="Note 2 3 17 3 2" xfId="47333" xr:uid="{CA7BA122-9B22-4829-9A77-1D45F41A14E6}"/>
    <cellStyle name="Note 2 3 17 3 3" xfId="47334" xr:uid="{18C079FB-8FAC-467B-9332-77B8B6206D89}"/>
    <cellStyle name="Note 2 3 17 4" xfId="47335" xr:uid="{108DC36B-6939-40AE-AD10-8384215B6CB0}"/>
    <cellStyle name="Note 2 3 17 4 2" xfId="47336" xr:uid="{CC34428A-69AF-4DAF-8AAB-30A552FD92D3}"/>
    <cellStyle name="Note 2 3 17 4 3" xfId="47337" xr:uid="{DD056EEE-8D86-46B3-A676-892AED2395DA}"/>
    <cellStyle name="Note 2 3 17 5" xfId="47338" xr:uid="{94D93EF1-9AF1-4B8C-99E4-BBC8F490333C}"/>
    <cellStyle name="Note 2 3 17 5 2" xfId="47339" xr:uid="{9D4AC033-B626-437B-953E-545FC7D88A3D}"/>
    <cellStyle name="Note 2 3 17 5 3" xfId="47340" xr:uid="{F82D94E9-B412-4775-9EE7-FE00EFB13A75}"/>
    <cellStyle name="Note 2 3 17 6" xfId="47341" xr:uid="{485FCE9B-9D6F-4ABB-B625-33A562216BCF}"/>
    <cellStyle name="Note 2 3 17 6 2" xfId="47342" xr:uid="{0625DDBB-1D06-4AE7-B36D-3F57164C2356}"/>
    <cellStyle name="Note 2 3 17 6 3" xfId="47343" xr:uid="{8EFA9F93-3469-4F8D-8DD4-79A7F1D4086E}"/>
    <cellStyle name="Note 2 3 17 7" xfId="47344" xr:uid="{509A446D-7D37-4CC1-ACBB-63C5DF834C68}"/>
    <cellStyle name="Note 2 3 17 8" xfId="47345" xr:uid="{55586DCE-5435-4351-BF3C-2D4EF747D0AE}"/>
    <cellStyle name="Note 2 3 18" xfId="47346" xr:uid="{C30639D7-D8E5-4DC9-84FF-80D4FC81CE14}"/>
    <cellStyle name="Note 2 3 18 2" xfId="47347" xr:uid="{93E2C90C-9E3B-4111-8F08-42CDC74CCC5A}"/>
    <cellStyle name="Note 2 3 18 2 2" xfId="47348" xr:uid="{46371200-E6A7-49EE-B1EC-473D88AF4E08}"/>
    <cellStyle name="Note 2 3 18 2 3" xfId="47349" xr:uid="{CE1E5475-01B7-4E7A-95E1-3725852DC0FD}"/>
    <cellStyle name="Note 2 3 18 2 4" xfId="47350" xr:uid="{0BFF3B4C-F3C2-41AD-9D47-29A99C4DC541}"/>
    <cellStyle name="Note 2 3 18 2 5" xfId="47351" xr:uid="{CE0ADC31-8DB9-4475-A472-316D79B57204}"/>
    <cellStyle name="Note 2 3 18 2 6" xfId="47352" xr:uid="{51F480C1-C641-4885-92DD-B056EC9BE99E}"/>
    <cellStyle name="Note 2 3 18 3" xfId="47353" xr:uid="{0A2EF5C3-79CE-467C-9F79-9677038D5A28}"/>
    <cellStyle name="Note 2 3 18 3 2" xfId="47354" xr:uid="{069F891A-832D-41D9-8B4D-1091558C2F3D}"/>
    <cellStyle name="Note 2 3 18 3 3" xfId="47355" xr:uid="{075C0DE1-F165-4A4D-966F-58FF6627A54B}"/>
    <cellStyle name="Note 2 3 18 4" xfId="47356" xr:uid="{BB9B6BD4-7A86-498C-9528-C5C189AAD151}"/>
    <cellStyle name="Note 2 3 18 4 2" xfId="47357" xr:uid="{92AC624C-A7AD-492A-BA51-DAE8F25C27D6}"/>
    <cellStyle name="Note 2 3 18 4 3" xfId="47358" xr:uid="{6F23B7F4-5849-4EE6-8B56-819DEEDF0762}"/>
    <cellStyle name="Note 2 3 18 5" xfId="47359" xr:uid="{8245F3BC-7AF5-4A33-9EE3-4308559A8F95}"/>
    <cellStyle name="Note 2 3 18 5 2" xfId="47360" xr:uid="{BE5D4CE0-4196-4A8B-96B0-CD8BA2A239C7}"/>
    <cellStyle name="Note 2 3 18 5 3" xfId="47361" xr:uid="{B0B9E98B-95C7-44CB-865F-C402644F62FD}"/>
    <cellStyle name="Note 2 3 18 6" xfId="47362" xr:uid="{B1A78B54-A8FF-4D03-8BF4-A908934CBB74}"/>
    <cellStyle name="Note 2 3 18 6 2" xfId="47363" xr:uid="{9D478442-DA68-4446-B967-38B52E0A90F9}"/>
    <cellStyle name="Note 2 3 18 6 3" xfId="47364" xr:uid="{8E0F306C-6D47-4248-B60F-7AE83E49D7E6}"/>
    <cellStyle name="Note 2 3 18 7" xfId="47365" xr:uid="{05455FE8-611B-421C-9E45-D9CD54996056}"/>
    <cellStyle name="Note 2 3 18 8" xfId="47366" xr:uid="{D8633DE1-70A6-4DB4-A92F-6C3EEAF9E459}"/>
    <cellStyle name="Note 2 3 19" xfId="47367" xr:uid="{0E3DC71F-9676-4CF0-A021-F7068FD9C6FD}"/>
    <cellStyle name="Note 2 3 19 2" xfId="47368" xr:uid="{1EF7C0C3-8A99-4F42-A257-5E40DEA968D3}"/>
    <cellStyle name="Note 2 3 19 2 2" xfId="47369" xr:uid="{D8F5561C-46F8-447D-9A57-FB07D7D07D04}"/>
    <cellStyle name="Note 2 3 19 2 3" xfId="47370" xr:uid="{04DD6CD6-934B-4392-B0D3-5E07CF58C31F}"/>
    <cellStyle name="Note 2 3 19 2 4" xfId="47371" xr:uid="{9BF68155-2437-4435-8B83-0A1F862FB6D9}"/>
    <cellStyle name="Note 2 3 19 2 5" xfId="47372" xr:uid="{79D8EECC-5650-4CC7-9FAA-3C5CF96DC8D3}"/>
    <cellStyle name="Note 2 3 19 2 6" xfId="47373" xr:uid="{578884B5-4A4C-4AE2-90EE-C166489C82D4}"/>
    <cellStyle name="Note 2 3 19 3" xfId="47374" xr:uid="{0C26F982-1AB2-405D-B79C-AC87F87767DD}"/>
    <cellStyle name="Note 2 3 19 3 2" xfId="47375" xr:uid="{E6C144FF-21BA-417A-9C61-61CC0087F478}"/>
    <cellStyle name="Note 2 3 19 3 3" xfId="47376" xr:uid="{420E2B5D-EE04-4BCB-9D7E-E5AE0B09BD60}"/>
    <cellStyle name="Note 2 3 19 4" xfId="47377" xr:uid="{38F4AC7A-D13C-4124-8DE4-E4A47BB6DD50}"/>
    <cellStyle name="Note 2 3 19 4 2" xfId="47378" xr:uid="{F5B7E2CC-74D8-4FB7-AE14-A590310A6277}"/>
    <cellStyle name="Note 2 3 19 4 3" xfId="47379" xr:uid="{8A9EEF06-44F8-4A52-8615-A5A0B6A8BF0A}"/>
    <cellStyle name="Note 2 3 19 5" xfId="47380" xr:uid="{7409CE44-C0B0-4F1B-8582-4646CFE17254}"/>
    <cellStyle name="Note 2 3 19 5 2" xfId="47381" xr:uid="{B3FF3DF6-38B2-4000-A22A-8335AA98A7BE}"/>
    <cellStyle name="Note 2 3 19 5 3" xfId="47382" xr:uid="{FCC6EA0A-AF2D-4066-B49A-AF89CEF973D7}"/>
    <cellStyle name="Note 2 3 19 6" xfId="47383" xr:uid="{EECB6E2D-B828-4735-9921-F449513897A1}"/>
    <cellStyle name="Note 2 3 19 6 2" xfId="47384" xr:uid="{5973C827-9BF9-4331-B1E6-2BBE2F17A3EB}"/>
    <cellStyle name="Note 2 3 19 6 3" xfId="47385" xr:uid="{799EB659-D13A-43E8-8204-BD3A69A93406}"/>
    <cellStyle name="Note 2 3 19 7" xfId="47386" xr:uid="{D0B36A26-B3F0-46D7-B0E9-B5C2730C9DA2}"/>
    <cellStyle name="Note 2 3 19 8" xfId="47387" xr:uid="{671C92E2-8289-4C3B-BFC2-CA37C4FE58BE}"/>
    <cellStyle name="Note 2 3 2" xfId="47388" xr:uid="{643BD6D0-7878-4814-AAED-4F62B0211A32}"/>
    <cellStyle name="Note 2 3 2 10" xfId="47389" xr:uid="{63BD2415-B98B-4FE6-8005-F672172C4D83}"/>
    <cellStyle name="Note 2 3 2 10 2" xfId="47390" xr:uid="{4C5CFDA3-E211-4C7A-9BD2-1CBFED073609}"/>
    <cellStyle name="Note 2 3 2 10 2 2" xfId="47391" xr:uid="{799BF60D-A8F8-44F5-89B9-0F9F0D8E6F74}"/>
    <cellStyle name="Note 2 3 2 10 2 3" xfId="47392" xr:uid="{43836E8F-5988-4D57-B1A9-D9D4C00DFABE}"/>
    <cellStyle name="Note 2 3 2 10 2 4" xfId="47393" xr:uid="{25BBA456-EC83-4DA1-8DDD-68F485A2866D}"/>
    <cellStyle name="Note 2 3 2 10 2 5" xfId="47394" xr:uid="{92C6807F-AF29-427D-BB7D-927E57ED0D7A}"/>
    <cellStyle name="Note 2 3 2 10 2 6" xfId="47395" xr:uid="{77764D5E-9046-4489-A9CA-4A2971D225B5}"/>
    <cellStyle name="Note 2 3 2 10 3" xfId="47396" xr:uid="{6923902C-F69F-4826-BDB5-AD9FD613C307}"/>
    <cellStyle name="Note 2 3 2 10 3 2" xfId="47397" xr:uid="{64E842BD-1E0D-41FA-AE24-D0C0392B24A7}"/>
    <cellStyle name="Note 2 3 2 10 3 3" xfId="47398" xr:uid="{E8C01294-B2EF-406E-AB4C-204643576D11}"/>
    <cellStyle name="Note 2 3 2 10 4" xfId="47399" xr:uid="{8395DDE9-A0C7-4D6F-98D1-8B8BE3524339}"/>
    <cellStyle name="Note 2 3 2 10 4 2" xfId="47400" xr:uid="{013639F6-72AE-40CA-A578-493D8CCAD44D}"/>
    <cellStyle name="Note 2 3 2 10 4 3" xfId="47401" xr:uid="{C2AEB14C-B3B7-4998-9433-FB190934033F}"/>
    <cellStyle name="Note 2 3 2 10 5" xfId="47402" xr:uid="{5AC833EB-7E25-47A6-884F-A43BAC1552CB}"/>
    <cellStyle name="Note 2 3 2 10 5 2" xfId="47403" xr:uid="{DEDDECE5-8C3F-4B2A-AB96-1679F5427C23}"/>
    <cellStyle name="Note 2 3 2 10 5 3" xfId="47404" xr:uid="{48555179-307B-4770-819B-EFBC9C7ABA52}"/>
    <cellStyle name="Note 2 3 2 10 6" xfId="47405" xr:uid="{F9AD357A-3E13-4383-AFBC-D5351ADFF1B0}"/>
    <cellStyle name="Note 2 3 2 10 6 2" xfId="47406" xr:uid="{F37A6E9F-424E-4F36-BC9F-1552BFEB3518}"/>
    <cellStyle name="Note 2 3 2 10 6 3" xfId="47407" xr:uid="{BB045475-54EA-434E-B0E2-3F467375FB54}"/>
    <cellStyle name="Note 2 3 2 10 7" xfId="47408" xr:uid="{069B04EB-714E-4768-BDA9-AC7273C8979B}"/>
    <cellStyle name="Note 2 3 2 10 8" xfId="47409" xr:uid="{3513B3CB-0AB3-4878-94C3-3B1E5EAC4D91}"/>
    <cellStyle name="Note 2 3 2 11" xfId="47410" xr:uid="{04751B85-94EA-466A-9632-C911484635ED}"/>
    <cellStyle name="Note 2 3 2 11 2" xfId="47411" xr:uid="{A933B2B0-EA85-4CBD-9D8E-471761403550}"/>
    <cellStyle name="Note 2 3 2 11 2 2" xfId="47412" xr:uid="{96D2FE00-9F7F-41C7-A66F-BC4D91360583}"/>
    <cellStyle name="Note 2 3 2 11 2 3" xfId="47413" xr:uid="{6BAC0F63-074B-4222-AA13-4019C59D7104}"/>
    <cellStyle name="Note 2 3 2 11 2 4" xfId="47414" xr:uid="{E0733E3F-157E-4FC9-A58C-5B6584C7E2E8}"/>
    <cellStyle name="Note 2 3 2 11 2 5" xfId="47415" xr:uid="{0A524F16-1B6C-4077-92A7-6929F73C8AF6}"/>
    <cellStyle name="Note 2 3 2 11 2 6" xfId="47416" xr:uid="{0471C9F1-DBA6-4466-928E-D4A168AB7A0A}"/>
    <cellStyle name="Note 2 3 2 11 3" xfId="47417" xr:uid="{3ECB3E40-A9F7-4F24-8DD4-650EFEFFD18F}"/>
    <cellStyle name="Note 2 3 2 11 3 2" xfId="47418" xr:uid="{B0B75022-C152-4D45-B66F-8C677288496A}"/>
    <cellStyle name="Note 2 3 2 11 3 3" xfId="47419" xr:uid="{D36C7840-504D-46E9-A04C-2D169CE4E5FD}"/>
    <cellStyle name="Note 2 3 2 11 4" xfId="47420" xr:uid="{72CB4763-14A9-4306-B590-43E8DD33FB47}"/>
    <cellStyle name="Note 2 3 2 11 4 2" xfId="47421" xr:uid="{203EC20D-37EC-4AD2-93D7-320DB1FF3350}"/>
    <cellStyle name="Note 2 3 2 11 4 3" xfId="47422" xr:uid="{22E68DAB-5F07-49E5-8F75-B59FC450A822}"/>
    <cellStyle name="Note 2 3 2 11 5" xfId="47423" xr:uid="{AAA304D7-A232-4177-937B-7A7AFC036637}"/>
    <cellStyle name="Note 2 3 2 11 5 2" xfId="47424" xr:uid="{F30603D0-C3AE-4C3B-AC39-10D70B1A181C}"/>
    <cellStyle name="Note 2 3 2 11 5 3" xfId="47425" xr:uid="{239717F6-A98D-43E3-AE9D-6B2CB70E7369}"/>
    <cellStyle name="Note 2 3 2 11 6" xfId="47426" xr:uid="{BAB49C51-911D-45A5-9617-8357CC613646}"/>
    <cellStyle name="Note 2 3 2 11 6 2" xfId="47427" xr:uid="{462C4F1A-A938-466D-B2B8-AE82DF0A676D}"/>
    <cellStyle name="Note 2 3 2 11 6 3" xfId="47428" xr:uid="{3AFBECFA-1D76-4BBE-8869-E39B5CDDC4B8}"/>
    <cellStyle name="Note 2 3 2 11 7" xfId="47429" xr:uid="{F9F355E3-D1EB-43AF-8B06-1E4572DA5E5F}"/>
    <cellStyle name="Note 2 3 2 11 8" xfId="47430" xr:uid="{F4024F9E-3276-4E78-AC18-70DD1AEE9A6C}"/>
    <cellStyle name="Note 2 3 2 12" xfId="47431" xr:uid="{C007CC3E-7CEB-43B5-86A8-F3EFDE41CF94}"/>
    <cellStyle name="Note 2 3 2 12 2" xfId="47432" xr:uid="{C080B66C-2469-4AC6-8083-396CC27F59D6}"/>
    <cellStyle name="Note 2 3 2 12 2 2" xfId="47433" xr:uid="{9E04BEB5-456B-4BCC-8FF0-9B84469B48B7}"/>
    <cellStyle name="Note 2 3 2 12 2 3" xfId="47434" xr:uid="{52F7FCF4-4EFA-4335-8048-9E5DAF4CC64B}"/>
    <cellStyle name="Note 2 3 2 12 2 4" xfId="47435" xr:uid="{45134312-7569-4026-810D-3E9E4CA3D619}"/>
    <cellStyle name="Note 2 3 2 12 2 5" xfId="47436" xr:uid="{5C4FCE02-9EAA-4E1F-A237-6A37BACFAB07}"/>
    <cellStyle name="Note 2 3 2 12 2 6" xfId="47437" xr:uid="{3188724B-FF3C-4D96-BACF-6AFEBAA1528B}"/>
    <cellStyle name="Note 2 3 2 12 3" xfId="47438" xr:uid="{ABDBCD05-2549-48B7-8FA3-065AE7317B2E}"/>
    <cellStyle name="Note 2 3 2 12 3 2" xfId="47439" xr:uid="{EB74D0BC-EF0C-421E-97B3-C78EC8C8ADED}"/>
    <cellStyle name="Note 2 3 2 12 3 3" xfId="47440" xr:uid="{16AD2211-9DA5-4F4B-A99B-C33BB1E3D4CB}"/>
    <cellStyle name="Note 2 3 2 12 4" xfId="47441" xr:uid="{A58395B8-D6CC-4488-87CA-CC994FE86CB0}"/>
    <cellStyle name="Note 2 3 2 12 4 2" xfId="47442" xr:uid="{3DD91135-14F7-4858-84AE-288B173D1994}"/>
    <cellStyle name="Note 2 3 2 12 4 3" xfId="47443" xr:uid="{154CB80C-E0F9-4208-9315-9337707D0DAF}"/>
    <cellStyle name="Note 2 3 2 12 5" xfId="47444" xr:uid="{C61DA4FD-26C9-47AB-BE3D-878C3032529D}"/>
    <cellStyle name="Note 2 3 2 12 5 2" xfId="47445" xr:uid="{9CE76A8B-FC6A-445D-A7D8-6D90E9C260D6}"/>
    <cellStyle name="Note 2 3 2 12 5 3" xfId="47446" xr:uid="{158BDBDE-A643-4F47-8B76-26AAEF258466}"/>
    <cellStyle name="Note 2 3 2 12 6" xfId="47447" xr:uid="{911E0721-1016-4093-89D5-324D6BC2FCC2}"/>
    <cellStyle name="Note 2 3 2 12 6 2" xfId="47448" xr:uid="{D09B7E35-6CAC-4BE0-8F9F-4278056589F3}"/>
    <cellStyle name="Note 2 3 2 12 6 3" xfId="47449" xr:uid="{64B976DC-E284-47E7-A50C-7DE7C5E7643C}"/>
    <cellStyle name="Note 2 3 2 12 7" xfId="47450" xr:uid="{4DE27FDD-66E3-47A0-A680-48D28E558CEC}"/>
    <cellStyle name="Note 2 3 2 12 8" xfId="47451" xr:uid="{4DE81592-3C1F-4D27-BDD1-37D64181C468}"/>
    <cellStyle name="Note 2 3 2 13" xfId="47452" xr:uid="{E290C794-360D-4D88-96C8-1A5EC6A85214}"/>
    <cellStyle name="Note 2 3 2 13 2" xfId="47453" xr:uid="{F6DBB7AD-2F56-41C9-A14B-B059FD67FD0E}"/>
    <cellStyle name="Note 2 3 2 13 2 2" xfId="47454" xr:uid="{EFEAF00D-F6AD-404B-8674-D151ECB8D2EE}"/>
    <cellStyle name="Note 2 3 2 13 2 3" xfId="47455" xr:uid="{E9E35A29-B298-4406-B4DA-1E466C1F26F1}"/>
    <cellStyle name="Note 2 3 2 13 2 4" xfId="47456" xr:uid="{9D3E7EB5-90E6-4DB6-B18F-7BA50AA06F64}"/>
    <cellStyle name="Note 2 3 2 13 2 5" xfId="47457" xr:uid="{8E2A3E67-81E2-4838-99D6-5513F110E143}"/>
    <cellStyle name="Note 2 3 2 13 2 6" xfId="47458" xr:uid="{740ED8D0-57B5-4925-BF6C-4F0CECC985AE}"/>
    <cellStyle name="Note 2 3 2 13 3" xfId="47459" xr:uid="{EBABD98E-0ADC-4493-8538-4C52EA428D46}"/>
    <cellStyle name="Note 2 3 2 13 3 2" xfId="47460" xr:uid="{FACD8BBB-95BF-4891-87AA-3233E32EED2B}"/>
    <cellStyle name="Note 2 3 2 13 3 3" xfId="47461" xr:uid="{03B4EE8A-59EF-474F-A4A0-EB8F4A7DE0A9}"/>
    <cellStyle name="Note 2 3 2 13 4" xfId="47462" xr:uid="{116B0CE9-0DC5-4BAD-9A98-DA734D8BC403}"/>
    <cellStyle name="Note 2 3 2 13 4 2" xfId="47463" xr:uid="{7D3DEC9F-D5BC-4BA4-A3B6-22114CB62718}"/>
    <cellStyle name="Note 2 3 2 13 4 3" xfId="47464" xr:uid="{BC2CB290-0408-425F-BF36-DC4A0F7FB662}"/>
    <cellStyle name="Note 2 3 2 13 5" xfId="47465" xr:uid="{D6F305F2-FFF9-44C1-A521-373EBD70C9A0}"/>
    <cellStyle name="Note 2 3 2 13 5 2" xfId="47466" xr:uid="{7BCB6E56-195D-4DD4-B6D3-8146FBAA467B}"/>
    <cellStyle name="Note 2 3 2 13 5 3" xfId="47467" xr:uid="{8425AF12-ABD3-4D7E-8471-7017C30B6080}"/>
    <cellStyle name="Note 2 3 2 13 6" xfId="47468" xr:uid="{7246D5DA-DF2F-4F2A-A571-FF9BC3DEDCF6}"/>
    <cellStyle name="Note 2 3 2 13 6 2" xfId="47469" xr:uid="{49192360-8964-4991-BC78-10B19C124435}"/>
    <cellStyle name="Note 2 3 2 13 6 3" xfId="47470" xr:uid="{3638435C-6AC2-461C-A5A5-794D7CEF5751}"/>
    <cellStyle name="Note 2 3 2 13 7" xfId="47471" xr:uid="{CBC4A55C-772C-41A1-A2B0-7506CADE0981}"/>
    <cellStyle name="Note 2 3 2 13 8" xfId="47472" xr:uid="{7403D36C-F84C-459F-92CF-092A9A7CA7B2}"/>
    <cellStyle name="Note 2 3 2 14" xfId="47473" xr:uid="{1A325039-5017-4277-906A-126DC5E96514}"/>
    <cellStyle name="Note 2 3 2 14 2" xfId="47474" xr:uid="{8C6FE485-5B38-4B5D-84A4-D7EF4CCEE437}"/>
    <cellStyle name="Note 2 3 2 14 2 2" xfId="47475" xr:uid="{89811655-D1B0-4447-9B98-88A1C5D0D20B}"/>
    <cellStyle name="Note 2 3 2 14 2 3" xfId="47476" xr:uid="{F9B181EF-8655-4062-99B3-46C4271882F3}"/>
    <cellStyle name="Note 2 3 2 14 2 4" xfId="47477" xr:uid="{183DB461-9D3F-4BED-AD4C-450DD6D8C104}"/>
    <cellStyle name="Note 2 3 2 14 2 5" xfId="47478" xr:uid="{6173B3A9-2CDD-4FD0-B8B7-D7A1D68C35E7}"/>
    <cellStyle name="Note 2 3 2 14 2 6" xfId="47479" xr:uid="{AE593B47-9C6C-4309-9F78-C321E844E4B4}"/>
    <cellStyle name="Note 2 3 2 14 3" xfId="47480" xr:uid="{5973AD4D-DF37-4002-8966-CE4C5B29E946}"/>
    <cellStyle name="Note 2 3 2 14 3 2" xfId="47481" xr:uid="{6263C4E0-F350-4F47-8958-D7002258A175}"/>
    <cellStyle name="Note 2 3 2 14 3 3" xfId="47482" xr:uid="{97F7D947-2576-4F10-8783-6000945FAF7F}"/>
    <cellStyle name="Note 2 3 2 14 4" xfId="47483" xr:uid="{6F3797F7-D290-4C20-85DE-6443A83B1A57}"/>
    <cellStyle name="Note 2 3 2 14 4 2" xfId="47484" xr:uid="{AAC35772-7877-4A4B-B9DB-FEE69A0D2F77}"/>
    <cellStyle name="Note 2 3 2 14 4 3" xfId="47485" xr:uid="{51F02207-C0E2-4E22-A1F3-EA40A37E48DC}"/>
    <cellStyle name="Note 2 3 2 14 5" xfId="47486" xr:uid="{13F37C46-3C50-4428-9620-7AC87DC49A66}"/>
    <cellStyle name="Note 2 3 2 14 5 2" xfId="47487" xr:uid="{994FF912-2327-4731-A674-8685DC231BE6}"/>
    <cellStyle name="Note 2 3 2 14 5 3" xfId="47488" xr:uid="{C57BE79B-C075-4C12-808B-A38B9BE7A76F}"/>
    <cellStyle name="Note 2 3 2 14 6" xfId="47489" xr:uid="{5485BBFF-4A32-473A-9954-4CD3D3B5F2A0}"/>
    <cellStyle name="Note 2 3 2 14 6 2" xfId="47490" xr:uid="{50070BD9-B98F-4D6A-9AE6-F4CA3B3A85A2}"/>
    <cellStyle name="Note 2 3 2 14 6 3" xfId="47491" xr:uid="{B3B1B6F6-98C2-4AB4-A8C6-0F918C9CB9AB}"/>
    <cellStyle name="Note 2 3 2 14 7" xfId="47492" xr:uid="{F25475B6-C237-40D5-99A4-34F96514E256}"/>
    <cellStyle name="Note 2 3 2 14 8" xfId="47493" xr:uid="{010C84CB-3DDE-4FC6-8D8E-611EF98F9711}"/>
    <cellStyle name="Note 2 3 2 15" xfId="47494" xr:uid="{F346247F-A922-4662-A78F-3D838F333D1B}"/>
    <cellStyle name="Note 2 3 2 15 2" xfId="47495" xr:uid="{B06167C7-2EA7-4304-9462-666D8D89C63B}"/>
    <cellStyle name="Note 2 3 2 15 2 2" xfId="47496" xr:uid="{21803DBE-E0AA-4808-B20A-085D5B9BF94F}"/>
    <cellStyle name="Note 2 3 2 15 2 3" xfId="47497" xr:uid="{0CCECD71-8171-461C-8B75-10E4B660B7FF}"/>
    <cellStyle name="Note 2 3 2 15 2 4" xfId="47498" xr:uid="{611C66FD-0527-4D8F-9E4B-61226AF1BD59}"/>
    <cellStyle name="Note 2 3 2 15 2 5" xfId="47499" xr:uid="{79BAC828-33C4-4CAC-A449-63124C8D6256}"/>
    <cellStyle name="Note 2 3 2 15 2 6" xfId="47500" xr:uid="{7D61FBB1-8AE4-4BDF-BD4B-62AD06B5C1E5}"/>
    <cellStyle name="Note 2 3 2 15 3" xfId="47501" xr:uid="{896FDC7C-4711-4141-9D45-5BC335BCD3FA}"/>
    <cellStyle name="Note 2 3 2 15 3 2" xfId="47502" xr:uid="{80D8565C-E620-44DA-914B-8F2B778EFDC1}"/>
    <cellStyle name="Note 2 3 2 15 3 3" xfId="47503" xr:uid="{E352F313-5507-42A8-B0D1-5E7EBCAFB4FD}"/>
    <cellStyle name="Note 2 3 2 15 4" xfId="47504" xr:uid="{71B095DD-0ED2-4E22-ADC4-877624FAFB3F}"/>
    <cellStyle name="Note 2 3 2 15 4 2" xfId="47505" xr:uid="{A43E4BDB-61CB-40D2-B316-37BBC45244D3}"/>
    <cellStyle name="Note 2 3 2 15 4 3" xfId="47506" xr:uid="{A26FE732-3602-46AD-9269-2CFA8D211B4F}"/>
    <cellStyle name="Note 2 3 2 15 5" xfId="47507" xr:uid="{C66F3C4A-B113-4A7A-8E30-FE50F2771409}"/>
    <cellStyle name="Note 2 3 2 15 5 2" xfId="47508" xr:uid="{B396D215-1E56-4DA0-99F9-E4DFA9FDBAC9}"/>
    <cellStyle name="Note 2 3 2 15 5 3" xfId="47509" xr:uid="{DEEE64BC-F317-49B7-B7AE-FED64BC821E2}"/>
    <cellStyle name="Note 2 3 2 15 6" xfId="47510" xr:uid="{FB1AE190-01AC-490A-8E76-4F8A30734D04}"/>
    <cellStyle name="Note 2 3 2 15 6 2" xfId="47511" xr:uid="{694A2AE0-CE88-48AC-9594-C506B2D9FA06}"/>
    <cellStyle name="Note 2 3 2 15 6 3" xfId="47512" xr:uid="{875BC484-AFFB-4260-8012-43BE1B480A67}"/>
    <cellStyle name="Note 2 3 2 15 7" xfId="47513" xr:uid="{6EDE664F-E9CD-4224-8A09-D1BB7F6818FA}"/>
    <cellStyle name="Note 2 3 2 15 8" xfId="47514" xr:uid="{B20EB201-D559-48C2-8AA7-C0871CEDC078}"/>
    <cellStyle name="Note 2 3 2 16" xfId="47515" xr:uid="{92D6815A-CE25-41B1-83BE-99A7ADE783BA}"/>
    <cellStyle name="Note 2 3 2 16 2" xfId="47516" xr:uid="{5483D542-860D-45A7-BFDD-CF6BE6270C2C}"/>
    <cellStyle name="Note 2 3 2 16 2 2" xfId="47517" xr:uid="{A7E42999-87ED-4627-9E78-28E767BAECF4}"/>
    <cellStyle name="Note 2 3 2 16 2 3" xfId="47518" xr:uid="{F32DCB83-5631-4309-B567-39A1EE564752}"/>
    <cellStyle name="Note 2 3 2 16 2 4" xfId="47519" xr:uid="{D296DBB9-DB30-4355-B7A8-F72490554D56}"/>
    <cellStyle name="Note 2 3 2 16 2 5" xfId="47520" xr:uid="{E2DC91B9-22B0-4F42-A190-39C0F83BCD19}"/>
    <cellStyle name="Note 2 3 2 16 2 6" xfId="47521" xr:uid="{DD9DE584-D23E-4453-A8BA-A70C82614625}"/>
    <cellStyle name="Note 2 3 2 16 3" xfId="47522" xr:uid="{33D43C20-447C-4B4D-914B-18DE113A8359}"/>
    <cellStyle name="Note 2 3 2 16 3 2" xfId="47523" xr:uid="{72EB30C4-F8C6-496E-8EE3-EC1A7649C949}"/>
    <cellStyle name="Note 2 3 2 16 3 3" xfId="47524" xr:uid="{5A3FF6CC-2436-446C-A3BE-93A38EB605F3}"/>
    <cellStyle name="Note 2 3 2 16 4" xfId="47525" xr:uid="{1C4B1F48-8865-4B04-AA93-83997A51808A}"/>
    <cellStyle name="Note 2 3 2 16 4 2" xfId="47526" xr:uid="{F3DAA560-DBDA-49B9-928E-02B35A4FBFB9}"/>
    <cellStyle name="Note 2 3 2 16 4 3" xfId="47527" xr:uid="{247DB372-DE02-471D-A6B4-8B3F6CB40A9D}"/>
    <cellStyle name="Note 2 3 2 16 5" xfId="47528" xr:uid="{FA4EBD59-40C9-4A7E-855E-1B59321782B2}"/>
    <cellStyle name="Note 2 3 2 16 5 2" xfId="47529" xr:uid="{0D09564F-8C29-44A5-89D9-21D823A0B851}"/>
    <cellStyle name="Note 2 3 2 16 5 3" xfId="47530" xr:uid="{0921059B-613C-4352-B048-51BC88A929FD}"/>
    <cellStyle name="Note 2 3 2 16 6" xfId="47531" xr:uid="{0A37DFEC-19D8-44C4-B820-0265BF70D2DF}"/>
    <cellStyle name="Note 2 3 2 16 6 2" xfId="47532" xr:uid="{C0C4CC82-DA8E-44F5-A906-59E487B35024}"/>
    <cellStyle name="Note 2 3 2 16 6 3" xfId="47533" xr:uid="{32125586-EA79-4BA6-893C-79E807D5FAF0}"/>
    <cellStyle name="Note 2 3 2 16 7" xfId="47534" xr:uid="{67652A38-4EA7-4465-A354-485087A560B7}"/>
    <cellStyle name="Note 2 3 2 16 8" xfId="47535" xr:uid="{3088ED89-D03B-46AC-A420-8F2F306418E0}"/>
    <cellStyle name="Note 2 3 2 17" xfId="47536" xr:uid="{E42FE532-56EC-45D7-AA6A-1C8C692A125C}"/>
    <cellStyle name="Note 2 3 2 17 2" xfId="47537" xr:uid="{FB9536AF-2D2A-44EA-B8FB-AA7B4FF9F634}"/>
    <cellStyle name="Note 2 3 2 17 2 2" xfId="47538" xr:uid="{4226D3DA-E655-4E7F-8FFF-3A5B311DF7B4}"/>
    <cellStyle name="Note 2 3 2 17 2 3" xfId="47539" xr:uid="{D875382B-99E4-4997-8EFF-026F8CA41FE5}"/>
    <cellStyle name="Note 2 3 2 17 2 4" xfId="47540" xr:uid="{3FD35235-110C-4CAB-B18E-1CA0B40EF23F}"/>
    <cellStyle name="Note 2 3 2 17 2 5" xfId="47541" xr:uid="{20FC012A-DB4F-46E7-BEFB-41D8B2903A54}"/>
    <cellStyle name="Note 2 3 2 17 2 6" xfId="47542" xr:uid="{249FB822-1219-4DE6-8007-28CF7AFD7665}"/>
    <cellStyle name="Note 2 3 2 17 3" xfId="47543" xr:uid="{E0F7991A-B9E7-4730-BE16-13C83B970C0F}"/>
    <cellStyle name="Note 2 3 2 17 3 2" xfId="47544" xr:uid="{FAFE2A92-C7D0-4341-B3D2-CB6A91F69853}"/>
    <cellStyle name="Note 2 3 2 17 3 3" xfId="47545" xr:uid="{E73BFC10-5E5E-4080-83C0-FDA7B5406EDE}"/>
    <cellStyle name="Note 2 3 2 17 4" xfId="47546" xr:uid="{EACB9BB5-ACEC-4669-818B-CB79BCD171BF}"/>
    <cellStyle name="Note 2 3 2 17 4 2" xfId="47547" xr:uid="{0229669C-3442-45A2-AE47-6B0FE4BC560D}"/>
    <cellStyle name="Note 2 3 2 17 4 3" xfId="47548" xr:uid="{1D0AD71C-74D3-47DB-9548-ADCC0FD6CC9B}"/>
    <cellStyle name="Note 2 3 2 17 5" xfId="47549" xr:uid="{3D7FA32C-FB34-400D-BF25-FD13ECE8BC84}"/>
    <cellStyle name="Note 2 3 2 17 5 2" xfId="47550" xr:uid="{2950E6C2-9ED8-47F4-81BD-576148229334}"/>
    <cellStyle name="Note 2 3 2 17 5 3" xfId="47551" xr:uid="{A169C297-BFDD-4500-9EEA-878087A58B02}"/>
    <cellStyle name="Note 2 3 2 17 6" xfId="47552" xr:uid="{4C531839-9EDC-4C13-BA3E-CD2B04D3764F}"/>
    <cellStyle name="Note 2 3 2 17 6 2" xfId="47553" xr:uid="{D3032B9D-ACC4-4E3F-8858-2E039A8D5BEB}"/>
    <cellStyle name="Note 2 3 2 17 6 3" xfId="47554" xr:uid="{12156DC7-EA35-47D7-8B0A-6D3CD5C3A4BC}"/>
    <cellStyle name="Note 2 3 2 17 7" xfId="47555" xr:uid="{344B4254-96F8-4764-9940-3D679F30BFBA}"/>
    <cellStyle name="Note 2 3 2 17 8" xfId="47556" xr:uid="{6D403CEC-B339-4512-B2FD-00FF84C0FDF1}"/>
    <cellStyle name="Note 2 3 2 18" xfId="47557" xr:uid="{C1CFC8E8-35AA-416C-8458-59C62A05FC38}"/>
    <cellStyle name="Note 2 3 2 18 2" xfId="47558" xr:uid="{AFFABE6A-C75E-46CC-8839-1C7817DBE1BD}"/>
    <cellStyle name="Note 2 3 2 18 2 2" xfId="47559" xr:uid="{C82D21D7-6557-4211-AA0B-56650DEDD388}"/>
    <cellStyle name="Note 2 3 2 18 2 3" xfId="47560" xr:uid="{8EAA48AD-ED37-45B2-B847-8D1DBD2520E5}"/>
    <cellStyle name="Note 2 3 2 18 2 4" xfId="47561" xr:uid="{8A361497-E9B5-494E-9F81-B0B9FE6A213A}"/>
    <cellStyle name="Note 2 3 2 18 2 5" xfId="47562" xr:uid="{3BA61752-515D-4AF0-8B8B-CD87033019AF}"/>
    <cellStyle name="Note 2 3 2 18 2 6" xfId="47563" xr:uid="{8F0DDB31-AE82-4A33-A483-FA417FACA860}"/>
    <cellStyle name="Note 2 3 2 18 3" xfId="47564" xr:uid="{BD14FFA1-B485-4916-9141-E39729EE3CCE}"/>
    <cellStyle name="Note 2 3 2 18 3 2" xfId="47565" xr:uid="{0F8C6426-FFBF-4B0C-86F0-B43883C79762}"/>
    <cellStyle name="Note 2 3 2 18 3 3" xfId="47566" xr:uid="{AF85AD84-A594-40EB-8827-85AE81D8E76E}"/>
    <cellStyle name="Note 2 3 2 18 4" xfId="47567" xr:uid="{D0F4A302-C8E6-46F4-A8B7-FA9D9FD327D4}"/>
    <cellStyle name="Note 2 3 2 18 4 2" xfId="47568" xr:uid="{16ABB339-2B98-4B2F-A10C-19363C9C9158}"/>
    <cellStyle name="Note 2 3 2 18 4 3" xfId="47569" xr:uid="{383C9BA9-1AD1-4FFB-BCC6-028F46EB2EC3}"/>
    <cellStyle name="Note 2 3 2 18 5" xfId="47570" xr:uid="{D653A95E-74B9-4B76-98FD-1BC94C53C4F0}"/>
    <cellStyle name="Note 2 3 2 18 5 2" xfId="47571" xr:uid="{08484A6A-06FE-4694-B875-8EA7425DEB49}"/>
    <cellStyle name="Note 2 3 2 18 5 3" xfId="47572" xr:uid="{3A7FE9D8-39C5-4667-8C07-E6B05B3809EE}"/>
    <cellStyle name="Note 2 3 2 18 6" xfId="47573" xr:uid="{EE9B08DE-9B40-4430-8ED2-2EC2FF6A61BD}"/>
    <cellStyle name="Note 2 3 2 18 6 2" xfId="47574" xr:uid="{0E46E031-9DE8-4C43-A44E-D5B3C9D5F5D9}"/>
    <cellStyle name="Note 2 3 2 18 6 3" xfId="47575" xr:uid="{D71C10BC-B1FD-4A17-A22D-436A287C5B4E}"/>
    <cellStyle name="Note 2 3 2 18 7" xfId="47576" xr:uid="{4C482F59-F7E8-4A84-AE1B-1C63DC005D0A}"/>
    <cellStyle name="Note 2 3 2 18 8" xfId="47577" xr:uid="{2B0365CB-4DE6-4D2A-9A44-0F403767A0E0}"/>
    <cellStyle name="Note 2 3 2 19" xfId="47578" xr:uid="{4E8801A3-9CA2-46CE-8E3B-9098E1824F0C}"/>
    <cellStyle name="Note 2 3 2 19 2" xfId="47579" xr:uid="{5FE10723-28F1-42F2-B50F-C6D1766D8834}"/>
    <cellStyle name="Note 2 3 2 19 2 2" xfId="47580" xr:uid="{F11BF062-8784-420A-88D9-949F816027F9}"/>
    <cellStyle name="Note 2 3 2 19 2 3" xfId="47581" xr:uid="{40CDB92E-5F92-4603-A049-51A4E11780F3}"/>
    <cellStyle name="Note 2 3 2 19 2 4" xfId="47582" xr:uid="{6EA3D184-0A26-4F80-80C7-3FD937374233}"/>
    <cellStyle name="Note 2 3 2 19 2 5" xfId="47583" xr:uid="{BDD8E2D7-B135-43BA-8CF9-1B2189316B40}"/>
    <cellStyle name="Note 2 3 2 19 2 6" xfId="47584" xr:uid="{CF3D4CF1-02F7-4979-9BC2-42BF97C639DD}"/>
    <cellStyle name="Note 2 3 2 19 3" xfId="47585" xr:uid="{0B6C5BD0-0B46-4D32-BBA2-85B90F69467D}"/>
    <cellStyle name="Note 2 3 2 19 3 2" xfId="47586" xr:uid="{AB7F117C-8229-4F75-898D-B3D32420B7C9}"/>
    <cellStyle name="Note 2 3 2 19 3 3" xfId="47587" xr:uid="{5694CAE0-A9C4-4478-A48F-96184C19BED3}"/>
    <cellStyle name="Note 2 3 2 19 4" xfId="47588" xr:uid="{885ABCF1-860E-43F1-A549-D6C7B5C8664A}"/>
    <cellStyle name="Note 2 3 2 19 4 2" xfId="47589" xr:uid="{F02F329E-4A07-4581-9F00-DDDE7125D89C}"/>
    <cellStyle name="Note 2 3 2 19 4 3" xfId="47590" xr:uid="{CE8038C0-32AB-4AD1-8527-C99740E73768}"/>
    <cellStyle name="Note 2 3 2 19 5" xfId="47591" xr:uid="{E815ED93-45E0-4FA4-8CB3-C5B914AEE00F}"/>
    <cellStyle name="Note 2 3 2 19 5 2" xfId="47592" xr:uid="{4012B070-CEDF-41DC-9B99-6F712A0E4FD0}"/>
    <cellStyle name="Note 2 3 2 19 5 3" xfId="47593" xr:uid="{28E7FE0F-C376-4493-9E78-83A38131E3BD}"/>
    <cellStyle name="Note 2 3 2 19 6" xfId="47594" xr:uid="{553A6DCE-74AC-481E-BF9F-16C00C5C954A}"/>
    <cellStyle name="Note 2 3 2 19 6 2" xfId="47595" xr:uid="{6B5898D5-6F3D-4898-8733-47FC47E1BA9B}"/>
    <cellStyle name="Note 2 3 2 19 6 3" xfId="47596" xr:uid="{EFB2F583-8612-4690-B7AD-362E55A8B85C}"/>
    <cellStyle name="Note 2 3 2 19 7" xfId="47597" xr:uid="{F032D4D4-F161-40CA-8AE5-C090F6552CC3}"/>
    <cellStyle name="Note 2 3 2 19 8" xfId="47598" xr:uid="{5AF59CC7-6965-434F-A8E9-9D0A3DA44CE2}"/>
    <cellStyle name="Note 2 3 2 2" xfId="47599" xr:uid="{0BC00A4E-D1EB-4E2D-AD1B-5BAD3D34B551}"/>
    <cellStyle name="Note 2 3 2 2 2" xfId="47600" xr:uid="{88FC2053-F467-46E5-A205-B4CB26755C4A}"/>
    <cellStyle name="Note 2 3 2 2 2 2" xfId="47601" xr:uid="{6A40F454-4C1D-4C1F-9E98-02C4C527815B}"/>
    <cellStyle name="Note 2 3 2 2 2 3" xfId="47602" xr:uid="{D9801C74-6681-4BE5-9DF7-321E228165A8}"/>
    <cellStyle name="Note 2 3 2 2 2 4" xfId="47603" xr:uid="{61F20305-7785-450F-BA55-84C98A36F614}"/>
    <cellStyle name="Note 2 3 2 2 2 5" xfId="47604" xr:uid="{27266CDD-035D-4342-9864-988DE7118505}"/>
    <cellStyle name="Note 2 3 2 2 2 6" xfId="47605" xr:uid="{5BD991CD-B46D-415F-87E0-EAA2A646EA0D}"/>
    <cellStyle name="Note 2 3 2 2 3" xfId="47606" xr:uid="{779EC848-197A-4CBD-AA30-79CB90B8C9FA}"/>
    <cellStyle name="Note 2 3 2 2 3 2" xfId="47607" xr:uid="{BD9FB6B9-BA86-40F7-97F3-B64A28F296D5}"/>
    <cellStyle name="Note 2 3 2 2 3 3" xfId="47608" xr:uid="{354BF954-AAE8-4536-AB13-8CACAC211400}"/>
    <cellStyle name="Note 2 3 2 2 4" xfId="47609" xr:uid="{7D805264-B07B-4144-B4A8-A29E08A524EA}"/>
    <cellStyle name="Note 2 3 2 2 4 2" xfId="47610" xr:uid="{CDB24526-BE7E-43A5-B667-421707C07E09}"/>
    <cellStyle name="Note 2 3 2 2 4 3" xfId="47611" xr:uid="{A2EEB208-AD0A-4D5D-93A0-04E56F1DB93B}"/>
    <cellStyle name="Note 2 3 2 2 5" xfId="47612" xr:uid="{03867FFD-4000-47DD-B7AB-3F6DC831B28B}"/>
    <cellStyle name="Note 2 3 2 2 5 2" xfId="47613" xr:uid="{CC0D7AD1-D36A-4CA3-9BCB-6385EE11F8AF}"/>
    <cellStyle name="Note 2 3 2 2 5 3" xfId="47614" xr:uid="{9092D067-5408-4005-AB90-A85B3151D7A2}"/>
    <cellStyle name="Note 2 3 2 2 6" xfId="47615" xr:uid="{A2439D54-66DB-44AF-A0F0-5884DDAACF69}"/>
    <cellStyle name="Note 2 3 2 2 6 2" xfId="47616" xr:uid="{59AF1290-4126-457C-83C6-07468128894E}"/>
    <cellStyle name="Note 2 3 2 2 6 3" xfId="47617" xr:uid="{13B40939-0CEE-466D-8558-6AE691AA878C}"/>
    <cellStyle name="Note 2 3 2 2 7" xfId="47618" xr:uid="{8398870E-7FAD-49D3-805D-1120357BB6C5}"/>
    <cellStyle name="Note 2 3 2 2 8" xfId="47619" xr:uid="{E1660E76-E08B-47AE-ABDF-15490E62EB73}"/>
    <cellStyle name="Note 2 3 2 20" xfId="47620" xr:uid="{087765D9-9794-47B6-85D8-6960BCBDF264}"/>
    <cellStyle name="Note 2 3 2 20 2" xfId="47621" xr:uid="{B75431E0-5C9A-4D42-99B5-D8D07ECF18AF}"/>
    <cellStyle name="Note 2 3 2 20 2 2" xfId="47622" xr:uid="{02FB65A6-259E-419F-ADC2-F27C4E6790BF}"/>
    <cellStyle name="Note 2 3 2 20 2 3" xfId="47623" xr:uid="{37C1E26D-1584-49C1-8789-9038A64E101A}"/>
    <cellStyle name="Note 2 3 2 20 2 4" xfId="47624" xr:uid="{48E5A4EE-FD8B-4061-B465-039317D345F8}"/>
    <cellStyle name="Note 2 3 2 20 2 5" xfId="47625" xr:uid="{651E61AE-88F4-4D22-A722-0649BF9A1E3D}"/>
    <cellStyle name="Note 2 3 2 20 2 6" xfId="47626" xr:uid="{104DCC5E-11D1-4833-B927-BC0966F4AC5A}"/>
    <cellStyle name="Note 2 3 2 20 3" xfId="47627" xr:uid="{3C764166-932C-4D29-9CA3-49DD39722273}"/>
    <cellStyle name="Note 2 3 2 20 3 2" xfId="47628" xr:uid="{120242FD-3465-4BFF-9665-E2CB1CAA70E6}"/>
    <cellStyle name="Note 2 3 2 20 3 3" xfId="47629" xr:uid="{941949EF-A985-4B5B-A9E3-97CABA6344B0}"/>
    <cellStyle name="Note 2 3 2 20 4" xfId="47630" xr:uid="{D99B843D-C7C5-4B99-958D-68942E2E8404}"/>
    <cellStyle name="Note 2 3 2 20 4 2" xfId="47631" xr:uid="{E0D11DC7-C3F9-4AD4-9853-A44B38971F93}"/>
    <cellStyle name="Note 2 3 2 20 4 3" xfId="47632" xr:uid="{7A488D67-F551-433E-A2DC-DB92653755F9}"/>
    <cellStyle name="Note 2 3 2 20 5" xfId="47633" xr:uid="{C8A4B237-8C4E-4573-BA61-877ED53207D3}"/>
    <cellStyle name="Note 2 3 2 20 5 2" xfId="47634" xr:uid="{2D96D144-29DD-4107-9749-47C329EE1308}"/>
    <cellStyle name="Note 2 3 2 20 5 3" xfId="47635" xr:uid="{4C742E32-B53F-4A42-9723-D461254259AD}"/>
    <cellStyle name="Note 2 3 2 20 6" xfId="47636" xr:uid="{21F36131-ABBD-4A8E-892F-70ADCBF192C3}"/>
    <cellStyle name="Note 2 3 2 20 6 2" xfId="47637" xr:uid="{2B154A60-C853-4DDF-854C-740053D03460}"/>
    <cellStyle name="Note 2 3 2 20 6 3" xfId="47638" xr:uid="{F44380E4-7B3E-47DE-9A73-1D9EBE8FB287}"/>
    <cellStyle name="Note 2 3 2 20 7" xfId="47639" xr:uid="{DB57FA66-3854-47B3-8541-716C6132ACD8}"/>
    <cellStyle name="Note 2 3 2 20 8" xfId="47640" xr:uid="{9AC0CA1E-98ED-49F3-A8B6-3B0D2E2C3BE3}"/>
    <cellStyle name="Note 2 3 2 21" xfId="47641" xr:uid="{166C6628-ACE8-44FD-B5F8-EC764F106D57}"/>
    <cellStyle name="Note 2 3 2 21 2" xfId="47642" xr:uid="{C28BCB9B-8B91-41F9-8B64-416FD4B05A72}"/>
    <cellStyle name="Note 2 3 2 21 2 2" xfId="47643" xr:uid="{3D8726CA-C09D-40AD-9751-D95B5CFD03B0}"/>
    <cellStyle name="Note 2 3 2 21 2 3" xfId="47644" xr:uid="{C10ABCF1-E31D-40A5-89A9-CFCF534F14EB}"/>
    <cellStyle name="Note 2 3 2 21 2 4" xfId="47645" xr:uid="{D8ECE102-C485-4EB7-97E7-CCF97F41E9DA}"/>
    <cellStyle name="Note 2 3 2 21 2 5" xfId="47646" xr:uid="{38EC35B4-C8A2-4F19-984E-4E2F9B7E1CBD}"/>
    <cellStyle name="Note 2 3 2 21 2 6" xfId="47647" xr:uid="{DB3FEB18-4F6F-4B24-91F9-1F5B2CA618A0}"/>
    <cellStyle name="Note 2 3 2 21 3" xfId="47648" xr:uid="{E3914050-D32B-4282-99E8-666F886B9518}"/>
    <cellStyle name="Note 2 3 2 21 3 2" xfId="47649" xr:uid="{3A9C667E-CA93-46DF-B8F0-D492C9BC5DD3}"/>
    <cellStyle name="Note 2 3 2 21 3 3" xfId="47650" xr:uid="{071ADD0F-8C3A-4F5A-92AF-CF3AD50741EA}"/>
    <cellStyle name="Note 2 3 2 21 4" xfId="47651" xr:uid="{BD264689-C244-4B07-8AC5-6C38EC137B71}"/>
    <cellStyle name="Note 2 3 2 21 4 2" xfId="47652" xr:uid="{0AE84C90-1CD7-4504-8C35-251ABE1ACC86}"/>
    <cellStyle name="Note 2 3 2 21 4 3" xfId="47653" xr:uid="{EBAB862C-2CD7-4F4E-B70D-CFF389669B85}"/>
    <cellStyle name="Note 2 3 2 21 5" xfId="47654" xr:uid="{64A871D5-1BC3-4C16-810B-81460541BB50}"/>
    <cellStyle name="Note 2 3 2 21 5 2" xfId="47655" xr:uid="{50EF69C5-D5D9-47C8-96FC-DFAF0289A4A5}"/>
    <cellStyle name="Note 2 3 2 21 5 3" xfId="47656" xr:uid="{CF007A77-68B3-48D1-8205-68D0E3E55C6E}"/>
    <cellStyle name="Note 2 3 2 21 6" xfId="47657" xr:uid="{CFAFFFE2-93FD-419D-9287-EE828771DCF2}"/>
    <cellStyle name="Note 2 3 2 21 6 2" xfId="47658" xr:uid="{6CA1FAA8-84F1-46CE-B89E-862C24102252}"/>
    <cellStyle name="Note 2 3 2 21 6 3" xfId="47659" xr:uid="{4C35F215-EFDB-47EF-B406-3912C3A0BE73}"/>
    <cellStyle name="Note 2 3 2 21 7" xfId="47660" xr:uid="{1A1F64DA-57CC-4286-97F2-B52BFFF123A0}"/>
    <cellStyle name="Note 2 3 2 21 8" xfId="47661" xr:uid="{483B7DF4-3A14-4FF0-864C-FA080EC78D05}"/>
    <cellStyle name="Note 2 3 2 22" xfId="47662" xr:uid="{D66B83DE-EFC1-4B99-B25F-2D23B92D72A3}"/>
    <cellStyle name="Note 2 3 2 22 2" xfId="47663" xr:uid="{E3108869-8158-47DD-9071-62107B17AF5C}"/>
    <cellStyle name="Note 2 3 2 22 2 2" xfId="47664" xr:uid="{3BB19B59-5A70-40E8-B1C0-4D7DFABE0D8F}"/>
    <cellStyle name="Note 2 3 2 22 2 3" xfId="47665" xr:uid="{43666EB9-E69E-48A7-BBAB-0C4837196D11}"/>
    <cellStyle name="Note 2 3 2 22 2 4" xfId="47666" xr:uid="{91A78663-E1F3-4AD6-9D23-0E642382F900}"/>
    <cellStyle name="Note 2 3 2 22 2 5" xfId="47667" xr:uid="{9FB69D68-17E1-4BB7-A8C4-F70A8A2ECF96}"/>
    <cellStyle name="Note 2 3 2 22 2 6" xfId="47668" xr:uid="{711A9BA4-2BF6-44F7-B19A-4393154FC136}"/>
    <cellStyle name="Note 2 3 2 22 3" xfId="47669" xr:uid="{8E7B93E7-64ED-4481-8DA8-052A3076D83E}"/>
    <cellStyle name="Note 2 3 2 22 3 2" xfId="47670" xr:uid="{6A43FA6A-B2B0-42E7-8CC5-07180DD6A9D3}"/>
    <cellStyle name="Note 2 3 2 22 3 3" xfId="47671" xr:uid="{15D34E5E-8A91-4D43-B0E8-99A87D7C030A}"/>
    <cellStyle name="Note 2 3 2 22 4" xfId="47672" xr:uid="{CADF5669-7BBB-4BF7-BD82-2990B6D6174C}"/>
    <cellStyle name="Note 2 3 2 22 4 2" xfId="47673" xr:uid="{73696D0D-AE04-4FB1-B233-A3B2B8B4C844}"/>
    <cellStyle name="Note 2 3 2 22 4 3" xfId="47674" xr:uid="{0D7B8E23-789D-4C4F-9198-E36D762338E9}"/>
    <cellStyle name="Note 2 3 2 22 5" xfId="47675" xr:uid="{45E91F27-D696-48E9-A801-95009A2B6F33}"/>
    <cellStyle name="Note 2 3 2 22 5 2" xfId="47676" xr:uid="{D16EDC2D-0A14-4F35-8A81-BC7D4B30AB9B}"/>
    <cellStyle name="Note 2 3 2 22 5 3" xfId="47677" xr:uid="{0934F696-ED78-481A-903C-5E3FB7649FD4}"/>
    <cellStyle name="Note 2 3 2 22 6" xfId="47678" xr:uid="{1E6C9473-0D0E-4C78-A3F1-B9E27EE90CFC}"/>
    <cellStyle name="Note 2 3 2 22 6 2" xfId="47679" xr:uid="{5ACED7D9-9F79-4EA7-8E5B-39701419FFE0}"/>
    <cellStyle name="Note 2 3 2 22 6 3" xfId="47680" xr:uid="{27DA1FB1-A0F4-4495-9270-D7A0147FE5FC}"/>
    <cellStyle name="Note 2 3 2 22 7" xfId="47681" xr:uid="{D9CDCBBB-4B7C-47A4-AF74-0773B68919E5}"/>
    <cellStyle name="Note 2 3 2 22 8" xfId="47682" xr:uid="{CF1186D6-B837-4F3A-97C9-16027BB69267}"/>
    <cellStyle name="Note 2 3 2 23" xfId="47683" xr:uid="{C302300E-AFBE-4DAA-8E42-8DA666A7D40E}"/>
    <cellStyle name="Note 2 3 2 23 2" xfId="47684" xr:uid="{20457011-971B-4268-BE5B-063E02E4626C}"/>
    <cellStyle name="Note 2 3 2 23 2 2" xfId="47685" xr:uid="{9492A98D-5A9A-45E8-8DEF-6207A61E9796}"/>
    <cellStyle name="Note 2 3 2 23 2 3" xfId="47686" xr:uid="{C447DD64-0526-4AD3-B8F1-5A636CF123FE}"/>
    <cellStyle name="Note 2 3 2 23 2 4" xfId="47687" xr:uid="{3F12586F-014A-404D-8DF4-C31B5D1F2C25}"/>
    <cellStyle name="Note 2 3 2 23 2 5" xfId="47688" xr:uid="{A86369CC-1263-4321-B2A8-54BFF2608FA5}"/>
    <cellStyle name="Note 2 3 2 23 2 6" xfId="47689" xr:uid="{D7F87C9A-CC92-4E0F-ABD4-7B898835D0B5}"/>
    <cellStyle name="Note 2 3 2 23 3" xfId="47690" xr:uid="{33CB76E6-D0E0-427C-A161-832355A46F9F}"/>
    <cellStyle name="Note 2 3 2 23 3 2" xfId="47691" xr:uid="{A37F5547-494F-4831-BBB8-AD302418A149}"/>
    <cellStyle name="Note 2 3 2 23 3 3" xfId="47692" xr:uid="{6A580ADF-D97F-487D-B254-06DD81A71AAC}"/>
    <cellStyle name="Note 2 3 2 23 4" xfId="47693" xr:uid="{32366B28-92C0-48FF-8270-C836E47713FF}"/>
    <cellStyle name="Note 2 3 2 23 4 2" xfId="47694" xr:uid="{6CB7D68B-1596-4BBE-A734-529A5EC25FC1}"/>
    <cellStyle name="Note 2 3 2 23 4 3" xfId="47695" xr:uid="{A1B64EC1-6258-497A-B918-2D86919CB56F}"/>
    <cellStyle name="Note 2 3 2 23 5" xfId="47696" xr:uid="{BEB94D33-E185-42B8-99AE-21F8ACBF9B0C}"/>
    <cellStyle name="Note 2 3 2 23 5 2" xfId="47697" xr:uid="{E9A37FBB-263D-40D4-BF11-E8BF47282DD9}"/>
    <cellStyle name="Note 2 3 2 23 5 3" xfId="47698" xr:uid="{46F459AF-9E21-445A-8DAE-252A22E65023}"/>
    <cellStyle name="Note 2 3 2 23 6" xfId="47699" xr:uid="{1C09E848-2013-4CB6-8B63-230EBA49BD10}"/>
    <cellStyle name="Note 2 3 2 23 6 2" xfId="47700" xr:uid="{49751F4A-8390-4953-B8DD-B6EBA00CB2C7}"/>
    <cellStyle name="Note 2 3 2 23 6 3" xfId="47701" xr:uid="{CC2A1E2D-AB2C-4208-B7D7-3DBB8E3208E9}"/>
    <cellStyle name="Note 2 3 2 23 7" xfId="47702" xr:uid="{3FC6BE3D-1591-4F36-B602-EED1385D7A4F}"/>
    <cellStyle name="Note 2 3 2 23 8" xfId="47703" xr:uid="{AB594392-1CE2-4160-AAA1-FCD861CE94BE}"/>
    <cellStyle name="Note 2 3 2 24" xfId="47704" xr:uid="{0F1FD68D-6366-4C6E-99A6-D00E9D30DF47}"/>
    <cellStyle name="Note 2 3 2 24 2" xfId="47705" xr:uid="{96F623BF-7ED1-4FF7-A6D6-3A5EAAD1CA61}"/>
    <cellStyle name="Note 2 3 2 24 2 2" xfId="47706" xr:uid="{42EC629A-0BA8-4613-8B14-94DDC6CA5557}"/>
    <cellStyle name="Note 2 3 2 24 2 3" xfId="47707" xr:uid="{B6874C07-1DAD-4E08-AD23-99D245DA6761}"/>
    <cellStyle name="Note 2 3 2 24 2 4" xfId="47708" xr:uid="{17693783-CB6E-4919-907E-4FA494601F39}"/>
    <cellStyle name="Note 2 3 2 24 2 5" xfId="47709" xr:uid="{2E189B28-9624-4EA3-BC10-D7228F888F5B}"/>
    <cellStyle name="Note 2 3 2 24 2 6" xfId="47710" xr:uid="{B7E2242B-04BA-48D5-B0CC-7398FEE05FB9}"/>
    <cellStyle name="Note 2 3 2 24 3" xfId="47711" xr:uid="{0740E5AA-ECAB-407F-9B50-66F57FDF16A4}"/>
    <cellStyle name="Note 2 3 2 24 3 2" xfId="47712" xr:uid="{8824D272-5C94-4283-A855-FA82AF091E51}"/>
    <cellStyle name="Note 2 3 2 24 3 3" xfId="47713" xr:uid="{AE2292BA-0E3C-4D9C-B021-AB402EC3A981}"/>
    <cellStyle name="Note 2 3 2 24 4" xfId="47714" xr:uid="{150C61B8-3159-463C-A4FF-4D76E1473F9F}"/>
    <cellStyle name="Note 2 3 2 24 4 2" xfId="47715" xr:uid="{5DD2CE0D-D20B-4FE9-9E78-63FF1178E9BC}"/>
    <cellStyle name="Note 2 3 2 24 4 3" xfId="47716" xr:uid="{86F9DD47-7F48-4C3A-9CED-7834B0C538E3}"/>
    <cellStyle name="Note 2 3 2 24 5" xfId="47717" xr:uid="{F37A6742-AFF5-4368-B977-FF36D539992F}"/>
    <cellStyle name="Note 2 3 2 24 5 2" xfId="47718" xr:uid="{06E9F35A-A1C0-484A-B08D-14E2F5A00B45}"/>
    <cellStyle name="Note 2 3 2 24 5 3" xfId="47719" xr:uid="{2B989BF9-F8C5-42B1-A51D-2E6E75A8CC43}"/>
    <cellStyle name="Note 2 3 2 24 6" xfId="47720" xr:uid="{55036072-99AB-47A2-8C0A-529B85411A7F}"/>
    <cellStyle name="Note 2 3 2 24 6 2" xfId="47721" xr:uid="{F99D818C-1221-4897-A94F-8DFB3ABB1B71}"/>
    <cellStyle name="Note 2 3 2 24 6 3" xfId="47722" xr:uid="{D12DA410-1D11-4B66-8B21-A81E3BD77F35}"/>
    <cellStyle name="Note 2 3 2 24 7" xfId="47723" xr:uid="{2435C108-4FA4-41E7-B0D5-B5A8B6BAD421}"/>
    <cellStyle name="Note 2 3 2 24 8" xfId="47724" xr:uid="{8713B9AF-9DF9-4EFC-972D-4440C73CC85E}"/>
    <cellStyle name="Note 2 3 2 25" xfId="47725" xr:uid="{5E5A3060-88D7-4C29-A440-78307538ED91}"/>
    <cellStyle name="Note 2 3 2 25 2" xfId="47726" xr:uid="{FA7ADC75-8530-4B70-A2DE-9389312C3E11}"/>
    <cellStyle name="Note 2 3 2 25 2 2" xfId="47727" xr:uid="{E7353E88-4F30-4112-B19A-7C9DCF06C7A7}"/>
    <cellStyle name="Note 2 3 2 25 2 3" xfId="47728" xr:uid="{899F42A2-C05B-41AB-8EF3-0F6D8DBBB167}"/>
    <cellStyle name="Note 2 3 2 25 2 4" xfId="47729" xr:uid="{3086C6F1-789B-45CF-A6B2-40E57CFC74AC}"/>
    <cellStyle name="Note 2 3 2 25 2 5" xfId="47730" xr:uid="{A5949B99-994D-4BDB-A879-1A963DDC6EFC}"/>
    <cellStyle name="Note 2 3 2 25 2 6" xfId="47731" xr:uid="{81A61EEB-A20D-47DD-83E0-83646A3845B6}"/>
    <cellStyle name="Note 2 3 2 25 3" xfId="47732" xr:uid="{48A15D47-7C96-45F1-8F43-FE2AC62B3148}"/>
    <cellStyle name="Note 2 3 2 25 3 2" xfId="47733" xr:uid="{6484E1CE-3C62-426A-A2A6-CE4186334331}"/>
    <cellStyle name="Note 2 3 2 25 3 3" xfId="47734" xr:uid="{CBA66EB7-CB20-4069-934A-9BD815D9DFF8}"/>
    <cellStyle name="Note 2 3 2 25 4" xfId="47735" xr:uid="{C314B59F-50E5-4F51-B807-328B2FF44B53}"/>
    <cellStyle name="Note 2 3 2 25 4 2" xfId="47736" xr:uid="{A1448866-9319-46EF-B7DE-236C1689FB70}"/>
    <cellStyle name="Note 2 3 2 25 4 3" xfId="47737" xr:uid="{0AE50999-FDCC-40BF-BDBC-CDA0CC97E797}"/>
    <cellStyle name="Note 2 3 2 25 5" xfId="47738" xr:uid="{686A6625-2A9B-4446-8F8A-617683B0284D}"/>
    <cellStyle name="Note 2 3 2 25 5 2" xfId="47739" xr:uid="{1D673E47-41C7-4043-AF44-D8DE67318920}"/>
    <cellStyle name="Note 2 3 2 25 5 3" xfId="47740" xr:uid="{69EE9587-85A4-4B31-ABEE-F354E059B5F8}"/>
    <cellStyle name="Note 2 3 2 25 6" xfId="47741" xr:uid="{32867B2A-98B1-407C-A4F6-5931A2C5C093}"/>
    <cellStyle name="Note 2 3 2 25 6 2" xfId="47742" xr:uid="{57D964CB-1E01-4951-BAE2-92A63C18C018}"/>
    <cellStyle name="Note 2 3 2 25 6 3" xfId="47743" xr:uid="{B428DB5B-1DAB-4551-8AB2-C0E0CDFB8C36}"/>
    <cellStyle name="Note 2 3 2 25 7" xfId="47744" xr:uid="{CD18F1CB-11A5-46F5-BCF7-7BC591D4DC94}"/>
    <cellStyle name="Note 2 3 2 25 8" xfId="47745" xr:uid="{2C682CD4-94CE-4F0E-84E9-D0375C970975}"/>
    <cellStyle name="Note 2 3 2 26" xfId="47746" xr:uid="{C7ACE344-0755-41CF-A9D6-56E2527CC1DF}"/>
    <cellStyle name="Note 2 3 2 26 2" xfId="47747" xr:uid="{6DE707EE-7811-4E2B-9CC8-9FD87EB75375}"/>
    <cellStyle name="Note 2 3 2 26 2 2" xfId="47748" xr:uid="{53F5DF0F-0F41-4FA4-9B4B-A03AE119EC7D}"/>
    <cellStyle name="Note 2 3 2 26 2 3" xfId="47749" xr:uid="{B9894391-490E-45B3-B8A7-58BE10B6BFCB}"/>
    <cellStyle name="Note 2 3 2 26 2 4" xfId="47750" xr:uid="{F2F22E76-2AB1-4B54-A664-3A1F0DA6EB5A}"/>
    <cellStyle name="Note 2 3 2 26 2 5" xfId="47751" xr:uid="{3E2B7E49-2943-454F-9BD6-41073931ADC0}"/>
    <cellStyle name="Note 2 3 2 26 2 6" xfId="47752" xr:uid="{FDDC2B84-A49F-48C4-AD54-1AAD088C196C}"/>
    <cellStyle name="Note 2 3 2 26 3" xfId="47753" xr:uid="{BA5527D2-9E0A-4FF1-A633-E3B789F190F9}"/>
    <cellStyle name="Note 2 3 2 26 3 2" xfId="47754" xr:uid="{BC2A749E-6C2F-4971-A188-C32A37EF50E2}"/>
    <cellStyle name="Note 2 3 2 26 3 3" xfId="47755" xr:uid="{3C06CDFF-476F-456E-97CB-A3957AADC937}"/>
    <cellStyle name="Note 2 3 2 26 4" xfId="47756" xr:uid="{EF49495A-71B1-42AC-BD3B-F21713D4FDD6}"/>
    <cellStyle name="Note 2 3 2 26 4 2" xfId="47757" xr:uid="{90869F05-813C-4859-A3A1-041F7889961D}"/>
    <cellStyle name="Note 2 3 2 26 4 3" xfId="47758" xr:uid="{F1737562-AEDD-433B-89B4-4638F115FB11}"/>
    <cellStyle name="Note 2 3 2 26 5" xfId="47759" xr:uid="{A74CC21C-AD5D-457D-AF3B-1B3D6020B315}"/>
    <cellStyle name="Note 2 3 2 26 5 2" xfId="47760" xr:uid="{654A0A9C-5C89-4A4F-BF31-2A2443A54932}"/>
    <cellStyle name="Note 2 3 2 26 5 3" xfId="47761" xr:uid="{37D81CF9-F5E5-4F15-BCF6-C6DE6B5A284E}"/>
    <cellStyle name="Note 2 3 2 26 6" xfId="47762" xr:uid="{55951FD7-CA3B-4F64-9783-7A976EEAF8B4}"/>
    <cellStyle name="Note 2 3 2 26 6 2" xfId="47763" xr:uid="{A1446879-BEDD-4CC4-98F0-EDE69E63E398}"/>
    <cellStyle name="Note 2 3 2 26 6 3" xfId="47764" xr:uid="{A67DCE28-F925-4074-A404-F0CF1AC60E7D}"/>
    <cellStyle name="Note 2 3 2 26 7" xfId="47765" xr:uid="{179E12AE-15AA-4E2F-B46D-7FAC86B0CCDC}"/>
    <cellStyle name="Note 2 3 2 26 8" xfId="47766" xr:uid="{9CC249C4-5C48-4D41-8FE9-95232BEE9CBA}"/>
    <cellStyle name="Note 2 3 2 27" xfId="47767" xr:uid="{BE2EBF48-D2D8-43D8-B143-BE9FE7FEC893}"/>
    <cellStyle name="Note 2 3 2 27 2" xfId="47768" xr:uid="{743E3B99-0A0F-44C8-A6E9-62D75086372D}"/>
    <cellStyle name="Note 2 3 2 27 2 2" xfId="47769" xr:uid="{2A39840E-2E45-42D5-A0D3-F4B296B652B3}"/>
    <cellStyle name="Note 2 3 2 27 2 3" xfId="47770" xr:uid="{578C06C8-B79C-4A10-B89F-6D4A67580887}"/>
    <cellStyle name="Note 2 3 2 27 2 4" xfId="47771" xr:uid="{A2F7B685-1207-4851-886C-D8D04D8E71F4}"/>
    <cellStyle name="Note 2 3 2 27 2 5" xfId="47772" xr:uid="{15C90BE0-1CC6-49F5-AF13-3E22AE961611}"/>
    <cellStyle name="Note 2 3 2 27 2 6" xfId="47773" xr:uid="{8E365BAB-7BB2-4B71-A279-0555DD53AD1A}"/>
    <cellStyle name="Note 2 3 2 27 3" xfId="47774" xr:uid="{6600810F-182C-4DD1-9103-AB5B77EBF297}"/>
    <cellStyle name="Note 2 3 2 27 3 2" xfId="47775" xr:uid="{10F107DD-413E-491E-9BDD-DCEF6AA308A4}"/>
    <cellStyle name="Note 2 3 2 27 3 3" xfId="47776" xr:uid="{CC31E463-88E9-4D39-860C-DE09D4FAC328}"/>
    <cellStyle name="Note 2 3 2 27 4" xfId="47777" xr:uid="{EC4D7A19-BC83-4B17-B2A4-81F719753105}"/>
    <cellStyle name="Note 2 3 2 27 4 2" xfId="47778" xr:uid="{B6213D3D-BA5D-4EC4-AEB5-2DF1438B289D}"/>
    <cellStyle name="Note 2 3 2 27 4 3" xfId="47779" xr:uid="{CBE65493-CF46-4100-BD7C-71A05ACCEC19}"/>
    <cellStyle name="Note 2 3 2 27 5" xfId="47780" xr:uid="{127C5FDD-48C0-4269-8B8D-42AFCB3EEC59}"/>
    <cellStyle name="Note 2 3 2 27 5 2" xfId="47781" xr:uid="{D574F268-0386-4A58-8B64-32657EF7DCAC}"/>
    <cellStyle name="Note 2 3 2 27 5 3" xfId="47782" xr:uid="{289B43AC-B3CA-4149-9465-548172C48760}"/>
    <cellStyle name="Note 2 3 2 27 6" xfId="47783" xr:uid="{776B057A-5102-4F12-84E1-98F094C6A2F3}"/>
    <cellStyle name="Note 2 3 2 27 6 2" xfId="47784" xr:uid="{6B5B3223-9B98-4B70-AE97-FAEE2B29E2A4}"/>
    <cellStyle name="Note 2 3 2 27 6 3" xfId="47785" xr:uid="{3732CD57-FBBA-4A47-99B5-2969E52A0FFB}"/>
    <cellStyle name="Note 2 3 2 27 7" xfId="47786" xr:uid="{AA4FBB60-DE1A-454A-889A-2D210C797642}"/>
    <cellStyle name="Note 2 3 2 27 8" xfId="47787" xr:uid="{65F49468-802C-4E5F-BBF0-710B97007055}"/>
    <cellStyle name="Note 2 3 2 28" xfId="47788" xr:uid="{522EA6AD-F1A8-4272-82FD-3513F9F1CD4B}"/>
    <cellStyle name="Note 2 3 2 28 2" xfId="47789" xr:uid="{FAFDE294-EB6B-4683-BBA1-90742794E260}"/>
    <cellStyle name="Note 2 3 2 28 2 2" xfId="47790" xr:uid="{7CC9D9E8-5FF5-4028-8FDF-2CCEE50807B3}"/>
    <cellStyle name="Note 2 3 2 28 2 3" xfId="47791" xr:uid="{D69E36F8-E70B-44F4-B178-348004CCDBB6}"/>
    <cellStyle name="Note 2 3 2 28 2 4" xfId="47792" xr:uid="{992CD6DA-E255-4045-BE4A-2A1CBED73748}"/>
    <cellStyle name="Note 2 3 2 28 2 5" xfId="47793" xr:uid="{1D78A304-AF1D-440F-B4EA-7CAD06406C60}"/>
    <cellStyle name="Note 2 3 2 28 2 6" xfId="47794" xr:uid="{01D6CB92-3E85-41D4-906B-6BC0321D3FEF}"/>
    <cellStyle name="Note 2 3 2 28 3" xfId="47795" xr:uid="{72277AD9-315F-4BA0-9CC3-1DEC730D037B}"/>
    <cellStyle name="Note 2 3 2 28 3 2" xfId="47796" xr:uid="{7AF5FBE0-B028-47FE-9343-0EA02E8CB949}"/>
    <cellStyle name="Note 2 3 2 28 3 3" xfId="47797" xr:uid="{A712C4F6-BA48-43B8-9A59-7260B79AC37A}"/>
    <cellStyle name="Note 2 3 2 28 4" xfId="47798" xr:uid="{C3AECC63-1F46-4552-9CAD-BFF5982890B7}"/>
    <cellStyle name="Note 2 3 2 28 4 2" xfId="47799" xr:uid="{C099BFEE-3D68-4BC8-8D0F-7F28FB115C1F}"/>
    <cellStyle name="Note 2 3 2 28 4 3" xfId="47800" xr:uid="{AC31F47C-7E41-4F48-9BDA-866188E7715B}"/>
    <cellStyle name="Note 2 3 2 28 5" xfId="47801" xr:uid="{EA16C2F4-7FFD-4335-976A-01CC11BE7F45}"/>
    <cellStyle name="Note 2 3 2 28 5 2" xfId="47802" xr:uid="{94C8743F-7A38-4005-BB7F-B74F2D2663AA}"/>
    <cellStyle name="Note 2 3 2 28 5 3" xfId="47803" xr:uid="{5A2C521F-BA35-46AA-86A7-58434ADEB58C}"/>
    <cellStyle name="Note 2 3 2 28 6" xfId="47804" xr:uid="{7D892B13-8CCB-4719-A23F-317B4B5810AF}"/>
    <cellStyle name="Note 2 3 2 28 6 2" xfId="47805" xr:uid="{5CFDFBF9-A871-43E1-9D4C-42ED62466B64}"/>
    <cellStyle name="Note 2 3 2 28 6 3" xfId="47806" xr:uid="{E4628D39-AAA9-478A-9BA0-173384FFA5E5}"/>
    <cellStyle name="Note 2 3 2 28 7" xfId="47807" xr:uid="{AC3DDF7C-6F38-48F6-BF10-341244F24654}"/>
    <cellStyle name="Note 2 3 2 28 8" xfId="47808" xr:uid="{27A25383-E694-4E96-A6D3-C5F16BB1AF2C}"/>
    <cellStyle name="Note 2 3 2 29" xfId="47809" xr:uid="{31E94420-39A0-40D6-8C42-2B749D1145AA}"/>
    <cellStyle name="Note 2 3 2 29 2" xfId="47810" xr:uid="{755AEA03-E87A-49B1-B35A-1A1680DADF34}"/>
    <cellStyle name="Note 2 3 2 29 2 2" xfId="47811" xr:uid="{58B07518-1A30-4581-B49A-1B3D569FF882}"/>
    <cellStyle name="Note 2 3 2 29 2 3" xfId="47812" xr:uid="{11079982-C83B-4B7D-A3B5-632A4D67803A}"/>
    <cellStyle name="Note 2 3 2 29 2 4" xfId="47813" xr:uid="{13FA16AB-9625-4F8E-9013-C9E73F03823B}"/>
    <cellStyle name="Note 2 3 2 29 2 5" xfId="47814" xr:uid="{D84FBFDD-94BD-4E86-A73A-E15781156DE6}"/>
    <cellStyle name="Note 2 3 2 29 2 6" xfId="47815" xr:uid="{68A0865C-1103-4587-A13F-BB9BEA6FAA4C}"/>
    <cellStyle name="Note 2 3 2 29 3" xfId="47816" xr:uid="{4EE1831A-025B-46E0-9531-1979D919067A}"/>
    <cellStyle name="Note 2 3 2 29 3 2" xfId="47817" xr:uid="{A2B18D47-7F79-4859-853B-C12216E4E8D4}"/>
    <cellStyle name="Note 2 3 2 29 3 3" xfId="47818" xr:uid="{C17C900B-AA40-481B-A4FA-A36EDAE830B4}"/>
    <cellStyle name="Note 2 3 2 29 4" xfId="47819" xr:uid="{CD975592-B6D8-4FCC-9983-9C8907279591}"/>
    <cellStyle name="Note 2 3 2 29 4 2" xfId="47820" xr:uid="{E171F928-F554-496E-9E6B-5B265DA19B55}"/>
    <cellStyle name="Note 2 3 2 29 4 3" xfId="47821" xr:uid="{B5D8F436-8592-43DF-99AA-D955E08EA744}"/>
    <cellStyle name="Note 2 3 2 29 5" xfId="47822" xr:uid="{29BCA833-A39B-4423-8529-47CE6EBAA4DB}"/>
    <cellStyle name="Note 2 3 2 29 5 2" xfId="47823" xr:uid="{C34C9D5F-B076-407B-B04F-110DC11C3E9F}"/>
    <cellStyle name="Note 2 3 2 29 5 3" xfId="47824" xr:uid="{CC361476-81F4-49B6-A1D8-9CA561ED4DBE}"/>
    <cellStyle name="Note 2 3 2 29 6" xfId="47825" xr:uid="{4B99E09D-E57C-4014-A795-5404D307A7F0}"/>
    <cellStyle name="Note 2 3 2 29 6 2" xfId="47826" xr:uid="{FEFF8372-D6FD-4BBC-9186-2A8F9BC811B2}"/>
    <cellStyle name="Note 2 3 2 29 6 3" xfId="47827" xr:uid="{053A5C21-4A54-42F3-B2D2-E76A9432461F}"/>
    <cellStyle name="Note 2 3 2 29 7" xfId="47828" xr:uid="{4F6BA46C-F23D-40D4-85F3-2779CF5D983B}"/>
    <cellStyle name="Note 2 3 2 29 8" xfId="47829" xr:uid="{D2FC89E0-FE0B-4CAC-8C9C-8FB66D6FE650}"/>
    <cellStyle name="Note 2 3 2 3" xfId="47830" xr:uid="{F868F14B-0758-4732-AF47-69FC180FADCF}"/>
    <cellStyle name="Note 2 3 2 3 2" xfId="47831" xr:uid="{2491523B-ADD4-42EC-A4A6-6D0D26A83215}"/>
    <cellStyle name="Note 2 3 2 3 2 2" xfId="47832" xr:uid="{ECBC171B-8931-423B-BBCF-CB07A23B86FB}"/>
    <cellStyle name="Note 2 3 2 3 2 3" xfId="47833" xr:uid="{465A100F-1822-4719-99C4-55F578DF6CCA}"/>
    <cellStyle name="Note 2 3 2 3 2 4" xfId="47834" xr:uid="{828B9A76-3A5D-46EF-B19A-5349C1D615F7}"/>
    <cellStyle name="Note 2 3 2 3 2 5" xfId="47835" xr:uid="{9B8F42F8-804C-4F24-93FE-DC4376C62F4B}"/>
    <cellStyle name="Note 2 3 2 3 2 6" xfId="47836" xr:uid="{DA8CD707-2B3E-4BB4-A2D3-4182D1628544}"/>
    <cellStyle name="Note 2 3 2 3 3" xfId="47837" xr:uid="{A407620A-EB6A-4391-A3B4-538DB5D2F350}"/>
    <cellStyle name="Note 2 3 2 3 3 2" xfId="47838" xr:uid="{EAF982C5-EC7B-4A71-B5C6-807E27F13615}"/>
    <cellStyle name="Note 2 3 2 3 3 3" xfId="47839" xr:uid="{7468EB51-3F3A-43F3-9A99-55FB89754FE9}"/>
    <cellStyle name="Note 2 3 2 3 4" xfId="47840" xr:uid="{3304CD67-ED42-4997-8AE9-D63C2C7FDF61}"/>
    <cellStyle name="Note 2 3 2 3 4 2" xfId="47841" xr:uid="{63D98614-50F1-4315-BA58-C48EA852EF5B}"/>
    <cellStyle name="Note 2 3 2 3 4 3" xfId="47842" xr:uid="{E67EF608-F535-4445-B9B2-CE628850B919}"/>
    <cellStyle name="Note 2 3 2 3 5" xfId="47843" xr:uid="{51C21BC0-6ECA-47E5-8F76-60267B2B2951}"/>
    <cellStyle name="Note 2 3 2 3 5 2" xfId="47844" xr:uid="{868A260C-CC5E-4DFB-B009-AE774F802891}"/>
    <cellStyle name="Note 2 3 2 3 5 3" xfId="47845" xr:uid="{667520B0-C2E2-4F65-8405-E9982F3A91B7}"/>
    <cellStyle name="Note 2 3 2 3 6" xfId="47846" xr:uid="{1BC90B4E-9167-4E5B-B0D5-FC6A16615E93}"/>
    <cellStyle name="Note 2 3 2 3 6 2" xfId="47847" xr:uid="{61343869-E9F4-4ED7-868E-123F6ADF3193}"/>
    <cellStyle name="Note 2 3 2 3 6 3" xfId="47848" xr:uid="{67814F71-7A6E-4589-AA42-C16511DDC397}"/>
    <cellStyle name="Note 2 3 2 3 7" xfId="47849" xr:uid="{61445545-11B5-4027-B882-90F9376FAAAE}"/>
    <cellStyle name="Note 2 3 2 3 8" xfId="47850" xr:uid="{FCB1FE3D-5A25-453E-877B-2B1BF5AA2348}"/>
    <cellStyle name="Note 2 3 2 30" xfId="47851" xr:uid="{A05048D2-583D-4EC2-A654-EBAF0D79F4DD}"/>
    <cellStyle name="Note 2 3 2 30 2" xfId="47852" xr:uid="{3EECDA91-9925-40CD-8047-7C0E3A691976}"/>
    <cellStyle name="Note 2 3 2 30 2 2" xfId="47853" xr:uid="{DC820484-3E13-4BA6-B66E-14B0A0DF8DC3}"/>
    <cellStyle name="Note 2 3 2 30 2 3" xfId="47854" xr:uid="{405C0C15-86E8-4BEA-8D52-789FC40913C3}"/>
    <cellStyle name="Note 2 3 2 30 2 4" xfId="47855" xr:uid="{7D15238C-31B3-46B8-8D90-D1D6666264BB}"/>
    <cellStyle name="Note 2 3 2 30 2 5" xfId="47856" xr:uid="{BE143276-2C4E-4405-971F-B1C6DB64A609}"/>
    <cellStyle name="Note 2 3 2 30 2 6" xfId="47857" xr:uid="{CC7094B5-B40F-42A6-9A9D-82003D2D5D19}"/>
    <cellStyle name="Note 2 3 2 30 3" xfId="47858" xr:uid="{61E93E93-D060-409B-BC83-958C69207E3E}"/>
    <cellStyle name="Note 2 3 2 30 3 2" xfId="47859" xr:uid="{6A26DF07-D4B7-4BB1-B268-8EAA2FAE1A98}"/>
    <cellStyle name="Note 2 3 2 30 3 3" xfId="47860" xr:uid="{DDEE7165-1225-4C69-8EFF-B98643C6B49F}"/>
    <cellStyle name="Note 2 3 2 30 4" xfId="47861" xr:uid="{00A71A05-ABB2-4A97-8E62-64B29D3E3AC8}"/>
    <cellStyle name="Note 2 3 2 30 4 2" xfId="47862" xr:uid="{FEE90185-E273-477E-8FA9-2E21B15AE32B}"/>
    <cellStyle name="Note 2 3 2 30 4 3" xfId="47863" xr:uid="{93350916-2976-4EC9-8634-FB52BA8B05B0}"/>
    <cellStyle name="Note 2 3 2 30 5" xfId="47864" xr:uid="{BF489AF0-2077-4075-8DDC-36C6956547D5}"/>
    <cellStyle name="Note 2 3 2 30 5 2" xfId="47865" xr:uid="{D3938BCB-CEA4-4907-B6ED-31E8780DC199}"/>
    <cellStyle name="Note 2 3 2 30 5 3" xfId="47866" xr:uid="{5CF89AEE-BACA-44CC-BB8B-75904D5171D4}"/>
    <cellStyle name="Note 2 3 2 30 6" xfId="47867" xr:uid="{23D3594B-6396-4872-887A-74B5877D2BF1}"/>
    <cellStyle name="Note 2 3 2 30 6 2" xfId="47868" xr:uid="{54352B92-6954-4167-9860-C9D185C5A631}"/>
    <cellStyle name="Note 2 3 2 30 6 3" xfId="47869" xr:uid="{451C8E0D-10EC-44D3-B2F1-A38693C9F6C5}"/>
    <cellStyle name="Note 2 3 2 30 7" xfId="47870" xr:uid="{B622C3C5-46E5-492B-B9D3-CC272D69A7F0}"/>
    <cellStyle name="Note 2 3 2 30 8" xfId="47871" xr:uid="{18AA49AA-DD55-4381-9DE6-DDD12E981DB6}"/>
    <cellStyle name="Note 2 3 2 31" xfId="47872" xr:uid="{C40EA36D-11FA-4984-983A-4DE96FB4E3E7}"/>
    <cellStyle name="Note 2 3 2 31 2" xfId="47873" xr:uid="{8E05C334-ABEF-4224-9588-31515A3860E3}"/>
    <cellStyle name="Note 2 3 2 31 2 2" xfId="47874" xr:uid="{C1FC6D86-3071-45C9-977E-F3835DC6ACDC}"/>
    <cellStyle name="Note 2 3 2 31 2 3" xfId="47875" xr:uid="{750CB885-5A63-44F8-8548-BFA56B07333A}"/>
    <cellStyle name="Note 2 3 2 31 2 4" xfId="47876" xr:uid="{F03BAD04-04DD-405F-B1E3-104B9129F223}"/>
    <cellStyle name="Note 2 3 2 31 2 5" xfId="47877" xr:uid="{FC8DC45A-54BD-4BB4-9A88-494C8E3B9DF1}"/>
    <cellStyle name="Note 2 3 2 31 2 6" xfId="47878" xr:uid="{06AA7BF1-819B-4BE4-B35B-B981853B5F1B}"/>
    <cellStyle name="Note 2 3 2 31 3" xfId="47879" xr:uid="{6F2E9ADC-7B35-407B-9493-CA1BDB6E14F1}"/>
    <cellStyle name="Note 2 3 2 31 3 2" xfId="47880" xr:uid="{E1391046-FEC5-4362-A09A-BB0F77026A22}"/>
    <cellStyle name="Note 2 3 2 31 3 3" xfId="47881" xr:uid="{A03C4A29-81A2-40C6-AE1B-D03249678E0B}"/>
    <cellStyle name="Note 2 3 2 31 4" xfId="47882" xr:uid="{BEF8278F-A003-454A-B4AF-6816EFF1EF41}"/>
    <cellStyle name="Note 2 3 2 31 4 2" xfId="47883" xr:uid="{D07B91E8-5C4A-4F30-88A5-C6C3F6E07B1B}"/>
    <cellStyle name="Note 2 3 2 31 4 3" xfId="47884" xr:uid="{28AABB0F-4D8B-4D08-8B42-C59964486141}"/>
    <cellStyle name="Note 2 3 2 31 5" xfId="47885" xr:uid="{1DA18413-1FF7-4500-A85D-B9AEB8851126}"/>
    <cellStyle name="Note 2 3 2 31 5 2" xfId="47886" xr:uid="{3E2D2B1A-A401-4E57-A993-6CEC22504CC8}"/>
    <cellStyle name="Note 2 3 2 31 5 3" xfId="47887" xr:uid="{251BDB60-AF7C-4E22-A7B6-ECA33D56C771}"/>
    <cellStyle name="Note 2 3 2 31 6" xfId="47888" xr:uid="{C7B60630-B905-4684-AB83-27D942345B84}"/>
    <cellStyle name="Note 2 3 2 31 6 2" xfId="47889" xr:uid="{B2B82E43-391C-4991-9B38-57BBCCE66CB8}"/>
    <cellStyle name="Note 2 3 2 31 6 3" xfId="47890" xr:uid="{89FD543B-5F67-4063-AC26-427A3CF48162}"/>
    <cellStyle name="Note 2 3 2 31 7" xfId="47891" xr:uid="{108B87FE-C5BF-449B-B65B-9ED4DDCD7760}"/>
    <cellStyle name="Note 2 3 2 31 8" xfId="47892" xr:uid="{748ECF31-F587-497B-95F6-3DA0CD2B40DB}"/>
    <cellStyle name="Note 2 3 2 32" xfId="47893" xr:uid="{6C47B881-45A0-49A8-A5D4-58124357E044}"/>
    <cellStyle name="Note 2 3 2 32 2" xfId="47894" xr:uid="{EA1316D4-5E3C-43E9-A396-2986A9A7A884}"/>
    <cellStyle name="Note 2 3 2 32 2 2" xfId="47895" xr:uid="{D7586B62-FC4F-460D-815A-FA92EF835737}"/>
    <cellStyle name="Note 2 3 2 32 2 3" xfId="47896" xr:uid="{ADFCF573-518E-4BF6-98B5-F5EF583E3E6F}"/>
    <cellStyle name="Note 2 3 2 32 2 4" xfId="47897" xr:uid="{A5585975-8A86-43DD-9265-1EE31AABC310}"/>
    <cellStyle name="Note 2 3 2 32 2 5" xfId="47898" xr:uid="{85AA67AE-FA92-47CD-AEF7-8BF8ACE4101F}"/>
    <cellStyle name="Note 2 3 2 32 2 6" xfId="47899" xr:uid="{A84C3A38-3464-472E-B03B-8352B937DD08}"/>
    <cellStyle name="Note 2 3 2 32 3" xfId="47900" xr:uid="{711E1477-4405-435C-9D85-77B007ADC607}"/>
    <cellStyle name="Note 2 3 2 32 3 2" xfId="47901" xr:uid="{513B710D-8C7E-43AF-8147-FD3DE3E81748}"/>
    <cellStyle name="Note 2 3 2 32 3 3" xfId="47902" xr:uid="{CA119F77-4C0F-4CF8-8FD8-CEF43B990A6D}"/>
    <cellStyle name="Note 2 3 2 32 4" xfId="47903" xr:uid="{AD57782E-B009-44EE-A6A8-B032EDA5E8F0}"/>
    <cellStyle name="Note 2 3 2 32 4 2" xfId="47904" xr:uid="{09E1CB27-E108-4318-B783-F7636FA433FF}"/>
    <cellStyle name="Note 2 3 2 32 4 3" xfId="47905" xr:uid="{30583D7A-A96F-4BC9-8B84-912F573DE701}"/>
    <cellStyle name="Note 2 3 2 32 5" xfId="47906" xr:uid="{2B2F77BD-6C9C-40F8-B6BB-545AD331446C}"/>
    <cellStyle name="Note 2 3 2 32 5 2" xfId="47907" xr:uid="{E22B7378-122C-43DF-9034-61F010B88861}"/>
    <cellStyle name="Note 2 3 2 32 5 3" xfId="47908" xr:uid="{E9BF41F1-B495-448B-8069-0A32AF66F08D}"/>
    <cellStyle name="Note 2 3 2 32 6" xfId="47909" xr:uid="{CCE85C63-5E7A-439D-91F2-800091FA3022}"/>
    <cellStyle name="Note 2 3 2 32 6 2" xfId="47910" xr:uid="{2AF3E04C-295E-4547-B803-757F9819EF80}"/>
    <cellStyle name="Note 2 3 2 32 6 3" xfId="47911" xr:uid="{74F08489-84FC-47B8-BCEC-3A4CC3BA1147}"/>
    <cellStyle name="Note 2 3 2 32 7" xfId="47912" xr:uid="{8B8D3761-494C-4DDD-92E6-78B2E16D1909}"/>
    <cellStyle name="Note 2 3 2 32 8" xfId="47913" xr:uid="{252FE811-2836-46E3-B81C-528EAEB63CFA}"/>
    <cellStyle name="Note 2 3 2 33" xfId="47914" xr:uid="{C2543A08-8FA5-45A8-A708-7E36EDE0869D}"/>
    <cellStyle name="Note 2 3 2 33 2" xfId="47915" xr:uid="{4474A77E-81BC-400A-858D-4A2AF0D991E5}"/>
    <cellStyle name="Note 2 3 2 33 2 2" xfId="47916" xr:uid="{A4882141-D2D7-479C-8770-6C1B80987BF0}"/>
    <cellStyle name="Note 2 3 2 33 2 3" xfId="47917" xr:uid="{3A7D77B0-C295-46AC-8579-4F5E231353EE}"/>
    <cellStyle name="Note 2 3 2 33 2 4" xfId="47918" xr:uid="{829CB48C-E723-4831-B062-776FAF2734FB}"/>
    <cellStyle name="Note 2 3 2 33 2 5" xfId="47919" xr:uid="{14896B14-5F56-4B37-9FAA-A2326F9104B3}"/>
    <cellStyle name="Note 2 3 2 33 2 6" xfId="47920" xr:uid="{087A5435-7231-4A22-8019-1A9C8EF85CAF}"/>
    <cellStyle name="Note 2 3 2 33 3" xfId="47921" xr:uid="{A53457FC-AF59-47CF-B5DF-6004234A45F1}"/>
    <cellStyle name="Note 2 3 2 33 3 2" xfId="47922" xr:uid="{C3F6C83A-3061-416B-8334-AB7478E2C096}"/>
    <cellStyle name="Note 2 3 2 33 3 3" xfId="47923" xr:uid="{A5668547-4808-4B6A-9DEB-9086267C536F}"/>
    <cellStyle name="Note 2 3 2 33 4" xfId="47924" xr:uid="{E3D6798C-00E4-4898-AF0E-E57C80B449EF}"/>
    <cellStyle name="Note 2 3 2 33 4 2" xfId="47925" xr:uid="{0BF5D3EB-2919-44BD-B451-89E6A58C032B}"/>
    <cellStyle name="Note 2 3 2 33 4 3" xfId="47926" xr:uid="{B3395FF8-C74C-44E8-813D-390B9B4A6D4F}"/>
    <cellStyle name="Note 2 3 2 33 5" xfId="47927" xr:uid="{FF1CCF6A-A0D6-454F-B916-3914BE4E445B}"/>
    <cellStyle name="Note 2 3 2 33 5 2" xfId="47928" xr:uid="{A2667358-5192-4005-A7D9-70795C304A7D}"/>
    <cellStyle name="Note 2 3 2 33 5 3" xfId="47929" xr:uid="{AA1D9B17-1E89-48C5-A782-E0CED2F0EA6D}"/>
    <cellStyle name="Note 2 3 2 33 6" xfId="47930" xr:uid="{773563A3-072B-431D-9049-65BBEDC93AE3}"/>
    <cellStyle name="Note 2 3 2 33 6 2" xfId="47931" xr:uid="{E2027CB0-9B44-4ADD-8B95-138503C9E6DF}"/>
    <cellStyle name="Note 2 3 2 33 6 3" xfId="47932" xr:uid="{0121E099-4398-4C38-A136-F7B1E139D8C3}"/>
    <cellStyle name="Note 2 3 2 33 7" xfId="47933" xr:uid="{22E24A73-976C-4341-8382-D9479275C514}"/>
    <cellStyle name="Note 2 3 2 33 8" xfId="47934" xr:uid="{67205E8D-2AEB-4BF1-8792-41871DB4B030}"/>
    <cellStyle name="Note 2 3 2 34" xfId="47935" xr:uid="{2B168999-BE3D-4ADF-8505-24426913826F}"/>
    <cellStyle name="Note 2 3 2 34 2" xfId="47936" xr:uid="{1C90CF81-7315-441E-AD35-6FFCB412F0F1}"/>
    <cellStyle name="Note 2 3 2 34 2 2" xfId="47937" xr:uid="{76660B4C-3882-4591-9608-95D4BF68EC03}"/>
    <cellStyle name="Note 2 3 2 34 2 3" xfId="47938" xr:uid="{F06C2FCE-E490-42DC-85D4-B0632F9D5CBE}"/>
    <cellStyle name="Note 2 3 2 34 2 4" xfId="47939" xr:uid="{3861CC68-03E3-4B5B-95B3-8B95A18896D0}"/>
    <cellStyle name="Note 2 3 2 34 2 5" xfId="47940" xr:uid="{C8FD20DE-233B-4D7D-8E72-0B747A6C8CF7}"/>
    <cellStyle name="Note 2 3 2 34 2 6" xfId="47941" xr:uid="{F8292CC6-89DF-479C-8D35-46F04AE47F72}"/>
    <cellStyle name="Note 2 3 2 34 3" xfId="47942" xr:uid="{E8507947-3F89-432A-9F1F-8DBAB552DF23}"/>
    <cellStyle name="Note 2 3 2 34 3 2" xfId="47943" xr:uid="{E3257881-734B-4FA6-A677-BA9E32027000}"/>
    <cellStyle name="Note 2 3 2 34 3 3" xfId="47944" xr:uid="{C350F717-DAD2-49E2-B38E-E38499CDF399}"/>
    <cellStyle name="Note 2 3 2 34 4" xfId="47945" xr:uid="{88AE36F0-5508-4DDB-A4B3-AD00B9DE99CF}"/>
    <cellStyle name="Note 2 3 2 34 4 2" xfId="47946" xr:uid="{0B03573E-939B-4656-8053-6A6C146FF171}"/>
    <cellStyle name="Note 2 3 2 34 4 3" xfId="47947" xr:uid="{EB29999C-06A4-4FED-B83D-F2178D027B0F}"/>
    <cellStyle name="Note 2 3 2 34 5" xfId="47948" xr:uid="{426A800B-4CB4-4040-9A68-44D160DD3316}"/>
    <cellStyle name="Note 2 3 2 34 5 2" xfId="47949" xr:uid="{293F573F-9CD2-4462-82D8-3D62ECBF88B8}"/>
    <cellStyle name="Note 2 3 2 34 5 3" xfId="47950" xr:uid="{10FA374C-C599-41CC-888F-F32735F2CB43}"/>
    <cellStyle name="Note 2 3 2 34 6" xfId="47951" xr:uid="{F64FFFAB-1D66-40B0-B93F-2399D94C7888}"/>
    <cellStyle name="Note 2 3 2 34 6 2" xfId="47952" xr:uid="{9E5DE29C-1511-4993-B88A-5AC99F4D18B1}"/>
    <cellStyle name="Note 2 3 2 34 6 3" xfId="47953" xr:uid="{39AEEFE7-B5C7-43F8-9FD2-834BE2CBCD28}"/>
    <cellStyle name="Note 2 3 2 34 7" xfId="47954" xr:uid="{1D606137-CE0C-45DC-9517-BC3AA736FC06}"/>
    <cellStyle name="Note 2 3 2 34 8" xfId="47955" xr:uid="{82AD38F2-FEB1-41EC-A4AA-09E4FCC89981}"/>
    <cellStyle name="Note 2 3 2 35" xfId="47956" xr:uid="{2326B86F-4D51-49B5-AEBD-4A804C6DBB6A}"/>
    <cellStyle name="Note 2 3 2 35 2" xfId="47957" xr:uid="{5D494242-0E81-4839-AF0E-1D046522FE0E}"/>
    <cellStyle name="Note 2 3 2 35 3" xfId="47958" xr:uid="{B5977CDC-FD19-435C-87F1-2C51EBD7FCA5}"/>
    <cellStyle name="Note 2 3 2 35 4" xfId="47959" xr:uid="{DFFE038E-47E1-454D-91F0-4C0DF8FA8EFD}"/>
    <cellStyle name="Note 2 3 2 35 5" xfId="47960" xr:uid="{48B018C9-7FE3-4BB4-887E-73C651D8AE20}"/>
    <cellStyle name="Note 2 3 2 35 6" xfId="47961" xr:uid="{21EEEEA8-FFBC-4107-9526-F984F033E5AF}"/>
    <cellStyle name="Note 2 3 2 36" xfId="47962" xr:uid="{90779293-3A60-4A20-A905-A809C2A2DF96}"/>
    <cellStyle name="Note 2 3 2 36 2" xfId="47963" xr:uid="{5654D31F-4BF4-4F0A-AA51-89812FE21AC7}"/>
    <cellStyle name="Note 2 3 2 36 3" xfId="47964" xr:uid="{8A404217-C314-4E01-9CBB-341E7F0D93ED}"/>
    <cellStyle name="Note 2 3 2 36 4" xfId="47965" xr:uid="{DB839BBC-8159-4057-8A69-E3DB9671344F}"/>
    <cellStyle name="Note 2 3 2 36 5" xfId="47966" xr:uid="{1783B29D-7FD9-4257-A1F5-E1C11DD48F48}"/>
    <cellStyle name="Note 2 3 2 36 6" xfId="47967" xr:uid="{2D88DBA7-63C5-4763-8D86-71A9B1DC59FC}"/>
    <cellStyle name="Note 2 3 2 37" xfId="47968" xr:uid="{2F7095F2-34A9-4D23-8683-3B7F620F16D1}"/>
    <cellStyle name="Note 2 3 2 37 2" xfId="47969" xr:uid="{2D600F00-C71D-4E19-96D8-31293BAB204C}"/>
    <cellStyle name="Note 2 3 2 37 3" xfId="47970" xr:uid="{C089E5E0-1929-41F1-ABA1-9F59C00227CE}"/>
    <cellStyle name="Note 2 3 2 38" xfId="47971" xr:uid="{42D180D2-0434-4FB8-A183-7B9E2867F4B6}"/>
    <cellStyle name="Note 2 3 2 38 2" xfId="47972" xr:uid="{1C90343C-8535-452E-B65A-A9749065CEAB}"/>
    <cellStyle name="Note 2 3 2 38 3" xfId="47973" xr:uid="{D8C0D6E8-EF89-4420-82D3-D069ED30698E}"/>
    <cellStyle name="Note 2 3 2 39" xfId="47974" xr:uid="{7EB11B4B-75F5-4C77-929B-C5033BD145A8}"/>
    <cellStyle name="Note 2 3 2 39 2" xfId="47975" xr:uid="{D5D5D187-36E9-4A66-9B39-DCF52B584AD1}"/>
    <cellStyle name="Note 2 3 2 39 3" xfId="47976" xr:uid="{8F3981DA-EBBA-4E67-BF06-385EE9C6034E}"/>
    <cellStyle name="Note 2 3 2 4" xfId="47977" xr:uid="{A4D20774-CD21-4C7F-A532-A379273E53FC}"/>
    <cellStyle name="Note 2 3 2 4 2" xfId="47978" xr:uid="{292AF2AB-77FC-4128-9BC3-D06CAAE499D2}"/>
    <cellStyle name="Note 2 3 2 4 2 2" xfId="47979" xr:uid="{6C8CF219-485E-4FD3-AAB9-4197A1AC55F5}"/>
    <cellStyle name="Note 2 3 2 4 2 3" xfId="47980" xr:uid="{E8B2521D-15EA-438C-B1BD-0CA182D16EF6}"/>
    <cellStyle name="Note 2 3 2 4 2 4" xfId="47981" xr:uid="{AD13CD68-72A1-4DA9-85B9-96CB03F246DF}"/>
    <cellStyle name="Note 2 3 2 4 2 5" xfId="47982" xr:uid="{B07608C6-0229-4BAA-9C14-8585E7C3667E}"/>
    <cellStyle name="Note 2 3 2 4 2 6" xfId="47983" xr:uid="{C39CB81F-E082-4CF2-BFB6-4230713560F5}"/>
    <cellStyle name="Note 2 3 2 4 3" xfId="47984" xr:uid="{871AA4C1-4732-4AA4-ACFA-42C2197BA197}"/>
    <cellStyle name="Note 2 3 2 4 3 2" xfId="47985" xr:uid="{18E672BA-3BD9-47F7-8FCB-33C49C6F0ED0}"/>
    <cellStyle name="Note 2 3 2 4 3 3" xfId="47986" xr:uid="{C14888D4-545C-4DD4-B59B-333FEEE8441A}"/>
    <cellStyle name="Note 2 3 2 4 4" xfId="47987" xr:uid="{B73A3F2F-50D7-4DF1-974B-81E5C7357DE0}"/>
    <cellStyle name="Note 2 3 2 4 4 2" xfId="47988" xr:uid="{6597A548-6B1A-42E7-9A76-7D8A4C9F5142}"/>
    <cellStyle name="Note 2 3 2 4 4 3" xfId="47989" xr:uid="{804452C5-A995-4C90-BE23-D567E8580FEE}"/>
    <cellStyle name="Note 2 3 2 4 5" xfId="47990" xr:uid="{BE5B1C2E-605A-408D-9A61-056E4B7EF9E4}"/>
    <cellStyle name="Note 2 3 2 4 5 2" xfId="47991" xr:uid="{94ED391E-11CE-4E44-9ADB-65F0A050C794}"/>
    <cellStyle name="Note 2 3 2 4 5 3" xfId="47992" xr:uid="{D0FA535F-7830-484C-A6A6-245442BADB25}"/>
    <cellStyle name="Note 2 3 2 4 6" xfId="47993" xr:uid="{3B9B253C-0979-4402-A602-9BC496B47A73}"/>
    <cellStyle name="Note 2 3 2 4 6 2" xfId="47994" xr:uid="{181FF78A-C5EC-40A0-8DA9-E89C882D667A}"/>
    <cellStyle name="Note 2 3 2 4 6 3" xfId="47995" xr:uid="{A98AB2C2-5D06-4828-AC88-40C23A7BDD22}"/>
    <cellStyle name="Note 2 3 2 4 7" xfId="47996" xr:uid="{A3E46BCB-1F82-49E9-965C-510B672EC2EF}"/>
    <cellStyle name="Note 2 3 2 4 8" xfId="47997" xr:uid="{43EFAE95-0D64-4359-8C48-0437CF6836A2}"/>
    <cellStyle name="Note 2 3 2 40" xfId="47998" xr:uid="{96A28810-1BFD-4EAA-BD43-C24801BFB634}"/>
    <cellStyle name="Note 2 3 2 41" xfId="47999" xr:uid="{BF443BC7-AF3A-430A-8C50-A4B30F63EBE1}"/>
    <cellStyle name="Note 2 3 2 5" xfId="48000" xr:uid="{770734EE-A8C1-4211-8784-96147110654D}"/>
    <cellStyle name="Note 2 3 2 5 2" xfId="48001" xr:uid="{F9FBB335-0227-42B8-AD41-A38DA4118B70}"/>
    <cellStyle name="Note 2 3 2 5 2 2" xfId="48002" xr:uid="{F226A647-4734-4B7D-831F-81778C78607D}"/>
    <cellStyle name="Note 2 3 2 5 2 3" xfId="48003" xr:uid="{AF182C8F-65E3-4AE7-87C8-949C3A340BC1}"/>
    <cellStyle name="Note 2 3 2 5 2 4" xfId="48004" xr:uid="{FEF1ED33-A635-47D1-89CE-7212B4AAA7D0}"/>
    <cellStyle name="Note 2 3 2 5 2 5" xfId="48005" xr:uid="{58BADE1D-3B61-4644-B254-5B315944E6EF}"/>
    <cellStyle name="Note 2 3 2 5 2 6" xfId="48006" xr:uid="{0ECD2838-C22E-403F-A3C7-1E6B638C9DD6}"/>
    <cellStyle name="Note 2 3 2 5 3" xfId="48007" xr:uid="{FD30206D-543C-4A75-935A-7A0B00508FB0}"/>
    <cellStyle name="Note 2 3 2 5 3 2" xfId="48008" xr:uid="{6DE15C4D-A421-4775-838A-9DFED9542641}"/>
    <cellStyle name="Note 2 3 2 5 3 3" xfId="48009" xr:uid="{BA326AD5-3A44-43D7-915F-2D8249C890ED}"/>
    <cellStyle name="Note 2 3 2 5 4" xfId="48010" xr:uid="{7524D4A4-1EB9-461F-8997-156F445A6195}"/>
    <cellStyle name="Note 2 3 2 5 4 2" xfId="48011" xr:uid="{0C4D6BA1-E49B-4AD4-8A63-58EA77730A6A}"/>
    <cellStyle name="Note 2 3 2 5 4 3" xfId="48012" xr:uid="{B55773BB-3F7C-4D04-B2F9-D3B9599A5985}"/>
    <cellStyle name="Note 2 3 2 5 5" xfId="48013" xr:uid="{800B8A3B-2B61-48C0-96C7-7B1D236A8168}"/>
    <cellStyle name="Note 2 3 2 5 5 2" xfId="48014" xr:uid="{486D1183-7814-40ED-8701-27F896F42AC6}"/>
    <cellStyle name="Note 2 3 2 5 5 3" xfId="48015" xr:uid="{7572B7A4-8392-4BA9-9BE4-7CA4D6CF99AB}"/>
    <cellStyle name="Note 2 3 2 5 6" xfId="48016" xr:uid="{EA6C6EF9-DEEC-423F-85AD-AA5625138455}"/>
    <cellStyle name="Note 2 3 2 5 6 2" xfId="48017" xr:uid="{0C361D59-B752-4113-BE02-1F6AD953DF48}"/>
    <cellStyle name="Note 2 3 2 5 6 3" xfId="48018" xr:uid="{95820FEF-762E-41AF-ABE6-E57E3B8CCB96}"/>
    <cellStyle name="Note 2 3 2 5 7" xfId="48019" xr:uid="{27B8D0C3-3F91-4783-AF71-44E2D9C5EA33}"/>
    <cellStyle name="Note 2 3 2 5 8" xfId="48020" xr:uid="{6B8307D5-EE18-479D-9941-278E839A1144}"/>
    <cellStyle name="Note 2 3 2 6" xfId="48021" xr:uid="{2B778C18-DA25-4B2D-8AB6-C4FE78B7E3C0}"/>
    <cellStyle name="Note 2 3 2 6 2" xfId="48022" xr:uid="{422228A3-FDA3-47AF-AF04-CC73E075CB8A}"/>
    <cellStyle name="Note 2 3 2 6 2 2" xfId="48023" xr:uid="{90EC6E44-AF86-4CD7-9846-3AA80DDFCA62}"/>
    <cellStyle name="Note 2 3 2 6 2 3" xfId="48024" xr:uid="{A8901BCC-0CE7-42D9-9ECD-866C66332E37}"/>
    <cellStyle name="Note 2 3 2 6 2 4" xfId="48025" xr:uid="{4EB31225-4265-4225-90AD-14D9DFAF672B}"/>
    <cellStyle name="Note 2 3 2 6 2 5" xfId="48026" xr:uid="{EE8DAD05-7CA7-45DB-820B-CDDF2BC4264D}"/>
    <cellStyle name="Note 2 3 2 6 2 6" xfId="48027" xr:uid="{6500B56B-0CCF-489B-AC38-95B513539626}"/>
    <cellStyle name="Note 2 3 2 6 3" xfId="48028" xr:uid="{2E7E183E-6577-4FC4-B334-0F3DA30F7430}"/>
    <cellStyle name="Note 2 3 2 6 3 2" xfId="48029" xr:uid="{0C82EDED-9BCE-4716-903D-87401EE83A50}"/>
    <cellStyle name="Note 2 3 2 6 3 3" xfId="48030" xr:uid="{5176754C-3D3F-47E8-9C86-327C4DC65222}"/>
    <cellStyle name="Note 2 3 2 6 4" xfId="48031" xr:uid="{6BF59A35-4FBE-4174-8B96-BE1DB6C4C880}"/>
    <cellStyle name="Note 2 3 2 6 4 2" xfId="48032" xr:uid="{E2F3BD03-D881-4B16-BBB6-5C8989A0BC61}"/>
    <cellStyle name="Note 2 3 2 6 4 3" xfId="48033" xr:uid="{DF0DD2EB-18D1-4D87-9E18-9D432F1A3498}"/>
    <cellStyle name="Note 2 3 2 6 5" xfId="48034" xr:uid="{AB685DA1-9546-437C-BC71-2578BBDA2B28}"/>
    <cellStyle name="Note 2 3 2 6 5 2" xfId="48035" xr:uid="{F43C70DE-46D0-4AA8-A9F8-43CD9B1202D2}"/>
    <cellStyle name="Note 2 3 2 6 5 3" xfId="48036" xr:uid="{F7B747B6-A1C0-46C8-8043-643B41378330}"/>
    <cellStyle name="Note 2 3 2 6 6" xfId="48037" xr:uid="{F56F6082-8133-40A2-964F-A2ADC7418291}"/>
    <cellStyle name="Note 2 3 2 6 6 2" xfId="48038" xr:uid="{FC72B74F-8D5C-49D5-9B38-EF285B1B4763}"/>
    <cellStyle name="Note 2 3 2 6 6 3" xfId="48039" xr:uid="{2C59047D-6278-413F-A838-FAC0044FCCCB}"/>
    <cellStyle name="Note 2 3 2 6 7" xfId="48040" xr:uid="{1446F89A-DE4B-4FCC-8645-32DBF897ECB4}"/>
    <cellStyle name="Note 2 3 2 6 8" xfId="48041" xr:uid="{27F389C2-379C-47DC-8536-0733F5FE523F}"/>
    <cellStyle name="Note 2 3 2 7" xfId="48042" xr:uid="{302FC786-C444-4EF0-8915-C2D01022D341}"/>
    <cellStyle name="Note 2 3 2 7 2" xfId="48043" xr:uid="{290BF4C3-C834-4EFF-BF63-5F5BE8379B22}"/>
    <cellStyle name="Note 2 3 2 7 2 2" xfId="48044" xr:uid="{47DC0DBF-FFDA-485C-BAFC-906D3F937FC6}"/>
    <cellStyle name="Note 2 3 2 7 2 3" xfId="48045" xr:uid="{642F9ADB-469E-4765-8E99-C68F6FE797D9}"/>
    <cellStyle name="Note 2 3 2 7 2 4" xfId="48046" xr:uid="{E5F54908-6E28-4C4C-83E0-6AE48AAB8938}"/>
    <cellStyle name="Note 2 3 2 7 2 5" xfId="48047" xr:uid="{3DF88575-4EF4-4A8E-AF0C-EF21A2187673}"/>
    <cellStyle name="Note 2 3 2 7 2 6" xfId="48048" xr:uid="{5760B1EE-9991-4C67-8DB0-7449B67ED21E}"/>
    <cellStyle name="Note 2 3 2 7 3" xfId="48049" xr:uid="{82EAEC4C-F961-4E35-B036-CB44455ED5C6}"/>
    <cellStyle name="Note 2 3 2 7 3 2" xfId="48050" xr:uid="{AB65FDE2-BDE8-4BA9-9B1A-648D55E7828F}"/>
    <cellStyle name="Note 2 3 2 7 3 3" xfId="48051" xr:uid="{C75FECFC-10AF-46FB-A22E-40417C42092B}"/>
    <cellStyle name="Note 2 3 2 7 4" xfId="48052" xr:uid="{6A6B99BC-A32E-4D16-885D-33F4722AB89B}"/>
    <cellStyle name="Note 2 3 2 7 4 2" xfId="48053" xr:uid="{EE5E77DB-7DD5-45B2-A818-D4746F52253E}"/>
    <cellStyle name="Note 2 3 2 7 4 3" xfId="48054" xr:uid="{24964C9C-4C28-4FDF-AB55-BCE6D5DFC597}"/>
    <cellStyle name="Note 2 3 2 7 5" xfId="48055" xr:uid="{A0BE6293-E57E-49DD-AE8F-11CA558ECF73}"/>
    <cellStyle name="Note 2 3 2 7 5 2" xfId="48056" xr:uid="{A312AB86-2E6C-4AFA-BDE0-0280CE41CD7C}"/>
    <cellStyle name="Note 2 3 2 7 5 3" xfId="48057" xr:uid="{4069E7CC-556D-4F22-A242-4AF1E8BB68B0}"/>
    <cellStyle name="Note 2 3 2 7 6" xfId="48058" xr:uid="{CC65D0A0-86C4-4FBC-84A0-D4709B66822B}"/>
    <cellStyle name="Note 2 3 2 7 6 2" xfId="48059" xr:uid="{3AD99FD5-3BD9-4A68-9A8F-772D4733072D}"/>
    <cellStyle name="Note 2 3 2 7 6 3" xfId="48060" xr:uid="{3B1BA484-C872-43A6-8381-B888A51E18FE}"/>
    <cellStyle name="Note 2 3 2 7 7" xfId="48061" xr:uid="{A6943D79-8FB4-4613-B8BD-AF838EA47EAF}"/>
    <cellStyle name="Note 2 3 2 7 8" xfId="48062" xr:uid="{F037C6A0-147F-4A93-B41D-393F530D8342}"/>
    <cellStyle name="Note 2 3 2 8" xfId="48063" xr:uid="{87CBB492-618C-4C12-A72E-82451DA773FD}"/>
    <cellStyle name="Note 2 3 2 8 2" xfId="48064" xr:uid="{DA73CDB7-D9DF-4923-84C8-E9F17D6FC38B}"/>
    <cellStyle name="Note 2 3 2 8 2 2" xfId="48065" xr:uid="{1A117DBB-E0F3-40C3-8A72-016A65B362B7}"/>
    <cellStyle name="Note 2 3 2 8 2 3" xfId="48066" xr:uid="{A9699853-4D33-4560-9AA8-ADC399ED5F1A}"/>
    <cellStyle name="Note 2 3 2 8 2 4" xfId="48067" xr:uid="{69920CE6-F82B-403F-A2FD-D1EA014F8353}"/>
    <cellStyle name="Note 2 3 2 8 2 5" xfId="48068" xr:uid="{D375A169-02C8-4652-8F51-85B813F1ADE6}"/>
    <cellStyle name="Note 2 3 2 8 2 6" xfId="48069" xr:uid="{23991D36-50CD-452B-B0A5-3030603AA3F3}"/>
    <cellStyle name="Note 2 3 2 8 3" xfId="48070" xr:uid="{4F9F2AC6-0432-4503-A105-34B585931F78}"/>
    <cellStyle name="Note 2 3 2 8 3 2" xfId="48071" xr:uid="{4C94808F-3B93-4013-AB4A-C5470812B6BD}"/>
    <cellStyle name="Note 2 3 2 8 3 3" xfId="48072" xr:uid="{30076A38-FC2B-4AEB-B53D-D260279BF24C}"/>
    <cellStyle name="Note 2 3 2 8 4" xfId="48073" xr:uid="{C3F2A2E7-DA73-4EF4-B6C1-44432070924D}"/>
    <cellStyle name="Note 2 3 2 8 4 2" xfId="48074" xr:uid="{D0C6D0F5-38B1-4423-9D6E-66C6A95383CD}"/>
    <cellStyle name="Note 2 3 2 8 4 3" xfId="48075" xr:uid="{26A6D252-C9F9-422C-8AA7-14CA2A4D7B1B}"/>
    <cellStyle name="Note 2 3 2 8 5" xfId="48076" xr:uid="{486EEC46-F154-470B-AAAA-492355EACFDD}"/>
    <cellStyle name="Note 2 3 2 8 5 2" xfId="48077" xr:uid="{119BBB54-6846-45E1-A352-C6428C6A17EB}"/>
    <cellStyle name="Note 2 3 2 8 5 3" xfId="48078" xr:uid="{2EEFA26A-1953-4D14-829C-6C9732758D1F}"/>
    <cellStyle name="Note 2 3 2 8 6" xfId="48079" xr:uid="{B089BD36-C1BD-4E97-99D0-FD837C272FB5}"/>
    <cellStyle name="Note 2 3 2 8 6 2" xfId="48080" xr:uid="{CFF534E4-B6F2-4AED-8447-EDCA0CBE51DE}"/>
    <cellStyle name="Note 2 3 2 8 6 3" xfId="48081" xr:uid="{DAC3564B-D43C-4E45-923D-1306E2671F6D}"/>
    <cellStyle name="Note 2 3 2 8 7" xfId="48082" xr:uid="{B958F697-7645-4D97-9E31-EE721188D765}"/>
    <cellStyle name="Note 2 3 2 8 8" xfId="48083" xr:uid="{C9EE1AAB-C27B-4682-BFDE-6C7A27D68C55}"/>
    <cellStyle name="Note 2 3 2 9" xfId="48084" xr:uid="{2AF56C95-2C5C-4899-B385-527CB4F6098B}"/>
    <cellStyle name="Note 2 3 2 9 2" xfId="48085" xr:uid="{D2DE146F-E940-4B4A-8E90-DE55EFD8D64A}"/>
    <cellStyle name="Note 2 3 2 9 2 2" xfId="48086" xr:uid="{8FB79DC6-5CAB-4CE3-8FAA-E7F335F77054}"/>
    <cellStyle name="Note 2 3 2 9 2 3" xfId="48087" xr:uid="{693D7F42-F73E-4867-9609-860BCF983BEF}"/>
    <cellStyle name="Note 2 3 2 9 2 4" xfId="48088" xr:uid="{2E3C2AFD-E165-40B2-B949-C8381A6CDB8E}"/>
    <cellStyle name="Note 2 3 2 9 2 5" xfId="48089" xr:uid="{944BF22C-C6F9-4284-B677-42A92A10BD2E}"/>
    <cellStyle name="Note 2 3 2 9 2 6" xfId="48090" xr:uid="{1264B6CC-4C1C-405C-BA69-391EB1CA1138}"/>
    <cellStyle name="Note 2 3 2 9 3" xfId="48091" xr:uid="{017BB034-3F3F-45C6-935A-072240F1AA44}"/>
    <cellStyle name="Note 2 3 2 9 3 2" xfId="48092" xr:uid="{E8E78371-9C9E-4688-9257-B7AEDAAC5C4F}"/>
    <cellStyle name="Note 2 3 2 9 3 3" xfId="48093" xr:uid="{FFCC845A-E9EB-4C68-86BF-3A18E156F0EA}"/>
    <cellStyle name="Note 2 3 2 9 4" xfId="48094" xr:uid="{B453251C-5E1C-4B40-A6DF-B1504B82379B}"/>
    <cellStyle name="Note 2 3 2 9 4 2" xfId="48095" xr:uid="{F7A05039-252D-43C8-AB6E-3982ACDB14AD}"/>
    <cellStyle name="Note 2 3 2 9 4 3" xfId="48096" xr:uid="{3CCD2267-074D-4330-83E7-9860124CD5E0}"/>
    <cellStyle name="Note 2 3 2 9 5" xfId="48097" xr:uid="{F936B01E-0C27-4212-8C87-3A21D7773383}"/>
    <cellStyle name="Note 2 3 2 9 5 2" xfId="48098" xr:uid="{37FCB4CA-8398-489E-BC5D-A6A8B4481DF1}"/>
    <cellStyle name="Note 2 3 2 9 5 3" xfId="48099" xr:uid="{FB7C60DA-2070-4B82-B1E6-F0FB225347C0}"/>
    <cellStyle name="Note 2 3 2 9 6" xfId="48100" xr:uid="{C05A27DC-F2A8-435A-86C6-9D3AF41F8A38}"/>
    <cellStyle name="Note 2 3 2 9 6 2" xfId="48101" xr:uid="{B79A5925-6359-47B4-939E-4EF08FE6D234}"/>
    <cellStyle name="Note 2 3 2 9 6 3" xfId="48102" xr:uid="{F8FAD0F3-8E7B-4837-B349-81741A81026D}"/>
    <cellStyle name="Note 2 3 2 9 7" xfId="48103" xr:uid="{3D82FE7F-BE01-42F0-AABC-F3DA7525250E}"/>
    <cellStyle name="Note 2 3 2 9 8" xfId="48104" xr:uid="{AA06CD75-EFEF-43EE-BE41-9623E4281322}"/>
    <cellStyle name="Note 2 3 20" xfId="48105" xr:uid="{7E2FAA2F-05A1-4589-9666-FD822746435C}"/>
    <cellStyle name="Note 2 3 20 2" xfId="48106" xr:uid="{EFD6BB59-EF5A-4922-936B-D623109A8F19}"/>
    <cellStyle name="Note 2 3 20 2 2" xfId="48107" xr:uid="{42044D87-39AD-4829-8A64-824C32C00C40}"/>
    <cellStyle name="Note 2 3 20 2 3" xfId="48108" xr:uid="{AAAF688C-B191-413A-88F1-D07747AB1316}"/>
    <cellStyle name="Note 2 3 20 2 4" xfId="48109" xr:uid="{706D3F36-DE11-4FBA-86D8-83785817642F}"/>
    <cellStyle name="Note 2 3 20 2 5" xfId="48110" xr:uid="{55AE0B8C-21A7-4749-A62F-D4237EEB7C5C}"/>
    <cellStyle name="Note 2 3 20 2 6" xfId="48111" xr:uid="{EB71BCB6-62C9-41EB-9926-CD9385059FC0}"/>
    <cellStyle name="Note 2 3 20 3" xfId="48112" xr:uid="{B6E02F84-DAE6-4D12-A7BA-66238F9D482E}"/>
    <cellStyle name="Note 2 3 20 3 2" xfId="48113" xr:uid="{870497D9-C1F9-4D42-9FED-E05A60127D56}"/>
    <cellStyle name="Note 2 3 20 3 3" xfId="48114" xr:uid="{BF5A9C67-AE5C-48A7-A261-A884D9265F92}"/>
    <cellStyle name="Note 2 3 20 4" xfId="48115" xr:uid="{5CD0E8B8-0D7D-4488-8F87-B306479B868B}"/>
    <cellStyle name="Note 2 3 20 4 2" xfId="48116" xr:uid="{57BC3ABA-4C8A-488A-8D53-7579C48C8649}"/>
    <cellStyle name="Note 2 3 20 4 3" xfId="48117" xr:uid="{21E7D402-CA2B-41C7-A13E-D2D2DE5D8E13}"/>
    <cellStyle name="Note 2 3 20 5" xfId="48118" xr:uid="{35465AAA-C465-471D-96A8-0078BE2DEBA7}"/>
    <cellStyle name="Note 2 3 20 5 2" xfId="48119" xr:uid="{A0CBED86-BC73-483D-ADF5-640A1F999DB7}"/>
    <cellStyle name="Note 2 3 20 5 3" xfId="48120" xr:uid="{F5E999C2-A55E-4465-9297-2915FAB409CE}"/>
    <cellStyle name="Note 2 3 20 6" xfId="48121" xr:uid="{4B2ADE69-D2FC-435B-AB78-5473360EC5F6}"/>
    <cellStyle name="Note 2 3 20 6 2" xfId="48122" xr:uid="{28341E6B-642C-4D59-BB1C-A72C705765A6}"/>
    <cellStyle name="Note 2 3 20 6 3" xfId="48123" xr:uid="{AF3AA72B-DF1A-4684-AC78-76830578680E}"/>
    <cellStyle name="Note 2 3 20 7" xfId="48124" xr:uid="{440363D2-D7FF-4213-98B3-21536C8D7925}"/>
    <cellStyle name="Note 2 3 20 8" xfId="48125" xr:uid="{07F1B5AE-1C02-4017-A1CB-30266C50708E}"/>
    <cellStyle name="Note 2 3 21" xfId="48126" xr:uid="{A4852699-FAEB-49CA-B522-4ED2C92F76A0}"/>
    <cellStyle name="Note 2 3 21 2" xfId="48127" xr:uid="{46E95781-EE26-495D-B45B-B59AFE99164D}"/>
    <cellStyle name="Note 2 3 21 2 2" xfId="48128" xr:uid="{CC28D318-C8E6-457B-A6E5-2CA23F22C5C9}"/>
    <cellStyle name="Note 2 3 21 2 3" xfId="48129" xr:uid="{0E24E0CB-3389-4D9F-BEE9-90AC5E8D2176}"/>
    <cellStyle name="Note 2 3 21 2 4" xfId="48130" xr:uid="{BAC27E7B-7023-41C8-BD2B-2E6A2661E3EF}"/>
    <cellStyle name="Note 2 3 21 2 5" xfId="48131" xr:uid="{90CD65E4-DD0B-4ADA-8CEC-7E45015C3F9D}"/>
    <cellStyle name="Note 2 3 21 2 6" xfId="48132" xr:uid="{33F0CDE8-1B6A-4E20-8BD1-34DE57D81FC8}"/>
    <cellStyle name="Note 2 3 21 3" xfId="48133" xr:uid="{0A7E3CF0-3498-42D5-94B5-C84AE0657772}"/>
    <cellStyle name="Note 2 3 21 3 2" xfId="48134" xr:uid="{2A759526-DEB8-4107-A37C-9DD27F502266}"/>
    <cellStyle name="Note 2 3 21 3 3" xfId="48135" xr:uid="{F418C0BB-6D22-4C09-BC74-D640215F2A60}"/>
    <cellStyle name="Note 2 3 21 4" xfId="48136" xr:uid="{74AF96D5-DC73-4A2F-B6A1-B067A046075A}"/>
    <cellStyle name="Note 2 3 21 4 2" xfId="48137" xr:uid="{1198D3B6-F123-4648-96D8-0C673985DEAF}"/>
    <cellStyle name="Note 2 3 21 4 3" xfId="48138" xr:uid="{6D2F8166-C1EE-47DA-8AB4-AE4485ED1B0B}"/>
    <cellStyle name="Note 2 3 21 5" xfId="48139" xr:uid="{82627663-CBD8-42F7-B452-82263F90A1CA}"/>
    <cellStyle name="Note 2 3 21 5 2" xfId="48140" xr:uid="{1BE85188-0373-4485-9346-C379D600F3FB}"/>
    <cellStyle name="Note 2 3 21 5 3" xfId="48141" xr:uid="{F07D8DCC-CEC8-4620-971C-BC7D61FF5E76}"/>
    <cellStyle name="Note 2 3 21 6" xfId="48142" xr:uid="{3A3FDD62-FBC8-451A-BEFD-BB0994E1DDBD}"/>
    <cellStyle name="Note 2 3 21 6 2" xfId="48143" xr:uid="{7AD191DF-A877-4760-AD42-F6FEE211D41B}"/>
    <cellStyle name="Note 2 3 21 6 3" xfId="48144" xr:uid="{29D37A2C-F7D8-4B55-AAB3-6621A0E96171}"/>
    <cellStyle name="Note 2 3 21 7" xfId="48145" xr:uid="{D4C31739-E43D-414C-82DB-38C92CECCA2E}"/>
    <cellStyle name="Note 2 3 21 8" xfId="48146" xr:uid="{654CD2D6-3A20-4AAC-8DC7-9F0BB5F8742D}"/>
    <cellStyle name="Note 2 3 22" xfId="48147" xr:uid="{2D990BA3-ED4B-43C0-8186-13382D96B994}"/>
    <cellStyle name="Note 2 3 22 2" xfId="48148" xr:uid="{AC21838E-5FBA-4BFC-8CF3-C2B57A0EE84F}"/>
    <cellStyle name="Note 2 3 22 2 2" xfId="48149" xr:uid="{0B260E7A-4658-4AF3-B094-C8F4CA96FF94}"/>
    <cellStyle name="Note 2 3 22 2 3" xfId="48150" xr:uid="{2C43E6B0-E8E3-482B-91A5-0AB2DA26776B}"/>
    <cellStyle name="Note 2 3 22 2 4" xfId="48151" xr:uid="{5BF53D1F-20AC-4DDF-8A9A-ADDE91DD6D48}"/>
    <cellStyle name="Note 2 3 22 2 5" xfId="48152" xr:uid="{E0AC11DF-DC3D-4073-AD31-339E3130AA16}"/>
    <cellStyle name="Note 2 3 22 2 6" xfId="48153" xr:uid="{22B85B85-19D6-437F-806E-BBE5371273A3}"/>
    <cellStyle name="Note 2 3 22 3" xfId="48154" xr:uid="{71471842-CD8C-4B9B-9982-5AAFC96142CE}"/>
    <cellStyle name="Note 2 3 22 3 2" xfId="48155" xr:uid="{F8FFABB2-DC48-49D9-845A-E5AF93AA5024}"/>
    <cellStyle name="Note 2 3 22 3 3" xfId="48156" xr:uid="{63DE5C2C-9463-4E33-ADEB-3A1067848AF4}"/>
    <cellStyle name="Note 2 3 22 4" xfId="48157" xr:uid="{52B4DA4E-E636-4B0D-9E22-DF5206317A08}"/>
    <cellStyle name="Note 2 3 22 4 2" xfId="48158" xr:uid="{0213A7EE-5C7B-4185-89C5-151669B075A5}"/>
    <cellStyle name="Note 2 3 22 4 3" xfId="48159" xr:uid="{0F5980CC-0A98-497C-8EC8-ECBABA5330EB}"/>
    <cellStyle name="Note 2 3 22 5" xfId="48160" xr:uid="{AF43D159-2079-42CE-89FA-35E09ACF3782}"/>
    <cellStyle name="Note 2 3 22 5 2" xfId="48161" xr:uid="{CAE9457C-3C20-49A8-AA11-0F104CBA7AB5}"/>
    <cellStyle name="Note 2 3 22 5 3" xfId="48162" xr:uid="{E5937AAE-9CB0-452E-A0FF-B27093BBBE27}"/>
    <cellStyle name="Note 2 3 22 6" xfId="48163" xr:uid="{01300BAE-E570-4EBD-BB4E-ABD698A9CE6D}"/>
    <cellStyle name="Note 2 3 22 6 2" xfId="48164" xr:uid="{6A52A0CD-BC45-472E-AE18-902A04C99BED}"/>
    <cellStyle name="Note 2 3 22 6 3" xfId="48165" xr:uid="{3DF90BFA-08EA-4C88-8509-ACD94D4EBE42}"/>
    <cellStyle name="Note 2 3 22 7" xfId="48166" xr:uid="{1C378DCA-12D9-43B8-95A1-EC8FA181BF16}"/>
    <cellStyle name="Note 2 3 22 8" xfId="48167" xr:uid="{B8457FDA-B1C5-4301-8F6C-D2661C8F82A5}"/>
    <cellStyle name="Note 2 3 23" xfId="48168" xr:uid="{76F9AD0B-E758-49DB-9ACB-08A46083A2C2}"/>
    <cellStyle name="Note 2 3 23 2" xfId="48169" xr:uid="{AB73AA65-2901-4A10-AD86-50015714944C}"/>
    <cellStyle name="Note 2 3 23 2 2" xfId="48170" xr:uid="{3664D640-4598-4E1B-93FE-4A3AC875CAD6}"/>
    <cellStyle name="Note 2 3 23 2 3" xfId="48171" xr:uid="{7BD8FBB8-7FB6-4B92-B951-EAFC622397ED}"/>
    <cellStyle name="Note 2 3 23 2 4" xfId="48172" xr:uid="{6F3B8CCB-A372-4443-BBCE-A1F9B42ADD5B}"/>
    <cellStyle name="Note 2 3 23 2 5" xfId="48173" xr:uid="{2E11FCA5-B73F-40A2-B0DE-347E2C338224}"/>
    <cellStyle name="Note 2 3 23 2 6" xfId="48174" xr:uid="{BFAB082E-3481-42D9-8A8A-5382843C5AE0}"/>
    <cellStyle name="Note 2 3 23 3" xfId="48175" xr:uid="{3C91DCDB-4718-4553-8E4E-FE8B5591D51C}"/>
    <cellStyle name="Note 2 3 23 3 2" xfId="48176" xr:uid="{D168C172-2272-4642-81ED-B29EE6BA1E8C}"/>
    <cellStyle name="Note 2 3 23 3 3" xfId="48177" xr:uid="{69142355-2401-42D6-855F-CED64B0A3656}"/>
    <cellStyle name="Note 2 3 23 4" xfId="48178" xr:uid="{FF7AF82C-AEB3-40D1-9BEF-0D515DD79222}"/>
    <cellStyle name="Note 2 3 23 4 2" xfId="48179" xr:uid="{9F50EF9D-8ED5-459F-A403-A40F00A4F5B8}"/>
    <cellStyle name="Note 2 3 23 4 3" xfId="48180" xr:uid="{0E1BD0F8-2AA0-4C4E-97AF-A76431ABF229}"/>
    <cellStyle name="Note 2 3 23 5" xfId="48181" xr:uid="{212BF52D-C60E-4E14-A6D3-A1DEAA2A0534}"/>
    <cellStyle name="Note 2 3 23 5 2" xfId="48182" xr:uid="{A63F1D8A-C5C8-4E7F-96C4-F143D187EB1D}"/>
    <cellStyle name="Note 2 3 23 5 3" xfId="48183" xr:uid="{4F74BD4B-F489-423D-A288-41341DD4467C}"/>
    <cellStyle name="Note 2 3 23 6" xfId="48184" xr:uid="{DE33E524-0E3A-4FA0-AF44-D35CF9DC1EE8}"/>
    <cellStyle name="Note 2 3 23 6 2" xfId="48185" xr:uid="{FC6A1EB1-89AE-4E36-A4D4-DEE1D6A69B75}"/>
    <cellStyle name="Note 2 3 23 6 3" xfId="48186" xr:uid="{30F5E269-E231-4CF4-918F-E1546E99D6C4}"/>
    <cellStyle name="Note 2 3 23 7" xfId="48187" xr:uid="{8B22C8FA-B370-49E4-8496-802B3DC1DF44}"/>
    <cellStyle name="Note 2 3 23 8" xfId="48188" xr:uid="{74E9DACE-F5C1-4919-894A-6FF45C2AFED8}"/>
    <cellStyle name="Note 2 3 24" xfId="48189" xr:uid="{6059B777-F418-4425-B0AB-9FB9503E6920}"/>
    <cellStyle name="Note 2 3 24 2" xfId="48190" xr:uid="{EBBC03EB-3FE8-4F11-9520-2C64B6AB2AFE}"/>
    <cellStyle name="Note 2 3 24 2 2" xfId="48191" xr:uid="{7EE51186-BB96-4741-B73A-7E784A4B7C0C}"/>
    <cellStyle name="Note 2 3 24 2 3" xfId="48192" xr:uid="{64F3FE6E-D5AA-498B-A299-B67657D6E31D}"/>
    <cellStyle name="Note 2 3 24 2 4" xfId="48193" xr:uid="{7CDFBED9-1FB2-4765-AAB5-D7EDD24B439C}"/>
    <cellStyle name="Note 2 3 24 2 5" xfId="48194" xr:uid="{5429C601-BC68-404E-A1CB-342B5A13CE65}"/>
    <cellStyle name="Note 2 3 24 2 6" xfId="48195" xr:uid="{FC8B3C5C-0418-4AF3-AD8A-5175098EBA77}"/>
    <cellStyle name="Note 2 3 24 3" xfId="48196" xr:uid="{F1A7AC19-73C6-4E29-BFBE-6E2D21E10CDE}"/>
    <cellStyle name="Note 2 3 24 3 2" xfId="48197" xr:uid="{3C5E861E-AA4B-499D-811C-6DE0BA328954}"/>
    <cellStyle name="Note 2 3 24 3 3" xfId="48198" xr:uid="{209A173D-483B-412D-9184-478EDB909D0B}"/>
    <cellStyle name="Note 2 3 24 4" xfId="48199" xr:uid="{E777F49C-1695-444E-81FB-954F048B2B77}"/>
    <cellStyle name="Note 2 3 24 4 2" xfId="48200" xr:uid="{FFA34C1F-3B61-4D0D-B3DD-78752945DAED}"/>
    <cellStyle name="Note 2 3 24 4 3" xfId="48201" xr:uid="{E397A215-02FC-4260-BF63-7AC7CECD3A4C}"/>
    <cellStyle name="Note 2 3 24 5" xfId="48202" xr:uid="{65587808-172D-4788-8F91-57BE9537C2A5}"/>
    <cellStyle name="Note 2 3 24 5 2" xfId="48203" xr:uid="{1C28192B-F897-4759-A845-E2F6D5BEA4A0}"/>
    <cellStyle name="Note 2 3 24 5 3" xfId="48204" xr:uid="{C2C25B2A-C7A3-49A1-B693-4A11EEE4A5CC}"/>
    <cellStyle name="Note 2 3 24 6" xfId="48205" xr:uid="{9125D297-CBFC-4DE7-A67C-15832960E5D6}"/>
    <cellStyle name="Note 2 3 24 6 2" xfId="48206" xr:uid="{E7AA7A43-2C5E-4DC6-ACE4-E9F705BB8453}"/>
    <cellStyle name="Note 2 3 24 6 3" xfId="48207" xr:uid="{C24C1677-BB1E-4B99-B800-F42402182353}"/>
    <cellStyle name="Note 2 3 24 7" xfId="48208" xr:uid="{B8B1D0E1-FD6B-41B7-9075-C869DFDDF33E}"/>
    <cellStyle name="Note 2 3 24 8" xfId="48209" xr:uid="{BE71B35F-03E4-4B10-9FDA-1ACDA17DD850}"/>
    <cellStyle name="Note 2 3 25" xfId="48210" xr:uid="{55A36B5C-6314-4321-B607-B5C64C91D000}"/>
    <cellStyle name="Note 2 3 25 2" xfId="48211" xr:uid="{2643D95F-06A1-46CD-AB1C-1A6CB511F3BD}"/>
    <cellStyle name="Note 2 3 25 2 2" xfId="48212" xr:uid="{7FDF2C06-4145-44D6-87EE-AF3D685D1DDA}"/>
    <cellStyle name="Note 2 3 25 2 3" xfId="48213" xr:uid="{42DB17B4-6C85-4B91-B4FD-555927DF3232}"/>
    <cellStyle name="Note 2 3 25 2 4" xfId="48214" xr:uid="{C12453BC-1D3C-46F1-B9F8-17A29B254189}"/>
    <cellStyle name="Note 2 3 25 2 5" xfId="48215" xr:uid="{9D799171-8BD1-418B-8FE6-22D598CA6352}"/>
    <cellStyle name="Note 2 3 25 2 6" xfId="48216" xr:uid="{B776C210-2EFC-4B76-B280-05FD63751A82}"/>
    <cellStyle name="Note 2 3 25 3" xfId="48217" xr:uid="{7CB5B70C-C0FF-4B60-9AC2-731B3C908376}"/>
    <cellStyle name="Note 2 3 25 3 2" xfId="48218" xr:uid="{4F9CC00D-6D85-4C50-A3E9-C51DD3C5F4D2}"/>
    <cellStyle name="Note 2 3 25 3 3" xfId="48219" xr:uid="{42663425-C269-4D04-AAF4-BBE26ABBD6EE}"/>
    <cellStyle name="Note 2 3 25 4" xfId="48220" xr:uid="{B9619F3B-B7C3-41B2-B2A5-F7D9DBD7911E}"/>
    <cellStyle name="Note 2 3 25 4 2" xfId="48221" xr:uid="{B6AFBAC8-E9A7-4572-B3E3-113412079AC3}"/>
    <cellStyle name="Note 2 3 25 4 3" xfId="48222" xr:uid="{E36AC99D-197A-41D1-B02E-9D48DCC48239}"/>
    <cellStyle name="Note 2 3 25 5" xfId="48223" xr:uid="{872F1E4F-E704-478E-8B6D-7FE67C9ECBB2}"/>
    <cellStyle name="Note 2 3 25 5 2" xfId="48224" xr:uid="{22A4DC4E-38BD-4561-A67E-69A35FC07F49}"/>
    <cellStyle name="Note 2 3 25 5 3" xfId="48225" xr:uid="{0B91840B-64B2-4494-B54D-06ED2065D796}"/>
    <cellStyle name="Note 2 3 25 6" xfId="48226" xr:uid="{AEC9B83D-B0EE-4CA2-B304-91745306BCE7}"/>
    <cellStyle name="Note 2 3 25 6 2" xfId="48227" xr:uid="{19315B5D-AE08-4F96-AC18-AE3759818AD7}"/>
    <cellStyle name="Note 2 3 25 6 3" xfId="48228" xr:uid="{6F1A9F3C-4828-4244-9C94-95401982A2A2}"/>
    <cellStyle name="Note 2 3 25 7" xfId="48229" xr:uid="{C242ADDA-92CA-41A4-A408-90645A03F631}"/>
    <cellStyle name="Note 2 3 25 8" xfId="48230" xr:uid="{AD5FAD06-2E91-400D-BD66-1E8147C1BC00}"/>
    <cellStyle name="Note 2 3 26" xfId="48231" xr:uid="{EC24398C-A373-43FB-A02D-4CE19443392A}"/>
    <cellStyle name="Note 2 3 26 2" xfId="48232" xr:uid="{403B7267-5000-480F-93EC-3EF301EAA9D5}"/>
    <cellStyle name="Note 2 3 26 2 2" xfId="48233" xr:uid="{81C62F44-D8E0-4084-A595-671A63EC7AE5}"/>
    <cellStyle name="Note 2 3 26 2 3" xfId="48234" xr:uid="{095CE9EE-9E67-4BF1-BA44-1D19D876194C}"/>
    <cellStyle name="Note 2 3 26 2 4" xfId="48235" xr:uid="{4E9F34EA-6B4A-4F4C-BF52-C9D110CD1C38}"/>
    <cellStyle name="Note 2 3 26 2 5" xfId="48236" xr:uid="{B94079F3-F93E-4B36-A2B6-D8DB7C7824F9}"/>
    <cellStyle name="Note 2 3 26 2 6" xfId="48237" xr:uid="{42F725D8-0C4D-4C75-9E95-826A3E2BD801}"/>
    <cellStyle name="Note 2 3 26 3" xfId="48238" xr:uid="{00D84FD0-DF13-4B59-A9FB-C7C3541A75C0}"/>
    <cellStyle name="Note 2 3 26 3 2" xfId="48239" xr:uid="{9F8E24B1-AAD7-4B93-8900-47B45B259D10}"/>
    <cellStyle name="Note 2 3 26 3 3" xfId="48240" xr:uid="{B3159FF8-0FC0-45AD-B9A1-E25EF505D9DC}"/>
    <cellStyle name="Note 2 3 26 4" xfId="48241" xr:uid="{F22A4EA4-6DFC-4756-92F6-BA46FFBFE95E}"/>
    <cellStyle name="Note 2 3 26 4 2" xfId="48242" xr:uid="{5BE96478-D872-4DE9-AC6F-347162B6F19E}"/>
    <cellStyle name="Note 2 3 26 4 3" xfId="48243" xr:uid="{0FED2630-BC44-4176-908A-161EBB898733}"/>
    <cellStyle name="Note 2 3 26 5" xfId="48244" xr:uid="{2EFF27C5-3461-4FC1-94BD-03312F9DB260}"/>
    <cellStyle name="Note 2 3 26 5 2" xfId="48245" xr:uid="{010EDE8F-8D24-4B11-A51D-1D1239567ED1}"/>
    <cellStyle name="Note 2 3 26 5 3" xfId="48246" xr:uid="{615EEA02-BF6F-4942-8D7A-DF58065B49AE}"/>
    <cellStyle name="Note 2 3 26 6" xfId="48247" xr:uid="{4CF6FD05-D3C3-486B-96B8-16A4F47BE836}"/>
    <cellStyle name="Note 2 3 26 6 2" xfId="48248" xr:uid="{6C6DD2B0-CA01-452F-981F-EE0C00530606}"/>
    <cellStyle name="Note 2 3 26 6 3" xfId="48249" xr:uid="{10B48956-AF47-4A7E-ADBB-1A4D42B2BE5B}"/>
    <cellStyle name="Note 2 3 26 7" xfId="48250" xr:uid="{78A79B42-03A7-49A5-9F71-E0838466FF87}"/>
    <cellStyle name="Note 2 3 26 8" xfId="48251" xr:uid="{ED55BE83-FFD1-49DF-8028-D9C198C7D52B}"/>
    <cellStyle name="Note 2 3 27" xfId="48252" xr:uid="{22F16F24-A610-4B03-8F45-BC218E624760}"/>
    <cellStyle name="Note 2 3 27 2" xfId="48253" xr:uid="{F170628E-1164-407F-AE09-BAE62B787FB2}"/>
    <cellStyle name="Note 2 3 27 2 2" xfId="48254" xr:uid="{C3413AFF-AFB3-482E-B9E5-CBB0D9F26F88}"/>
    <cellStyle name="Note 2 3 27 2 3" xfId="48255" xr:uid="{8BED3C5F-476E-485F-BF2B-FE2CBDC80973}"/>
    <cellStyle name="Note 2 3 27 2 4" xfId="48256" xr:uid="{A9A6694A-265C-44F8-B168-BE9ABAFF44FC}"/>
    <cellStyle name="Note 2 3 27 2 5" xfId="48257" xr:uid="{3FF5C6FF-4B57-4B0D-AB37-C6E16B2FAECC}"/>
    <cellStyle name="Note 2 3 27 2 6" xfId="48258" xr:uid="{ABEB0369-5E31-4C11-AFF3-66DF13694B1C}"/>
    <cellStyle name="Note 2 3 27 3" xfId="48259" xr:uid="{319F8D02-AC5B-49DE-BD71-D387DB902CCB}"/>
    <cellStyle name="Note 2 3 27 3 2" xfId="48260" xr:uid="{8EDE8CAA-8386-411F-9128-553F9FC1927B}"/>
    <cellStyle name="Note 2 3 27 3 3" xfId="48261" xr:uid="{5546EC85-0E92-413D-A442-82AD0DBD5C30}"/>
    <cellStyle name="Note 2 3 27 4" xfId="48262" xr:uid="{B9A7F800-B3DF-41D7-91CA-D95FCA1F2586}"/>
    <cellStyle name="Note 2 3 27 4 2" xfId="48263" xr:uid="{A14D4B98-9B4A-49F5-92FB-A84BF4904767}"/>
    <cellStyle name="Note 2 3 27 4 3" xfId="48264" xr:uid="{8B7A395F-F6CC-4B0D-BDCF-B05706760304}"/>
    <cellStyle name="Note 2 3 27 5" xfId="48265" xr:uid="{87B66B0F-DF0C-40C8-9A3C-BF1A4DD127F2}"/>
    <cellStyle name="Note 2 3 27 5 2" xfId="48266" xr:uid="{B33BDD1C-57FA-4942-AE81-EDE76651C2D5}"/>
    <cellStyle name="Note 2 3 27 5 3" xfId="48267" xr:uid="{0B959938-721E-4253-BC8C-FB5872C043A1}"/>
    <cellStyle name="Note 2 3 27 6" xfId="48268" xr:uid="{9DA19CC4-6959-4930-A76F-3008FF173A9B}"/>
    <cellStyle name="Note 2 3 27 6 2" xfId="48269" xr:uid="{921CCA8C-236D-4899-B3E0-6EF840E77D08}"/>
    <cellStyle name="Note 2 3 27 6 3" xfId="48270" xr:uid="{F3DA7295-0285-49E3-B0FF-D33C1731D4F1}"/>
    <cellStyle name="Note 2 3 27 7" xfId="48271" xr:uid="{3BDD044C-7EEC-486D-A405-98A6C56CE265}"/>
    <cellStyle name="Note 2 3 27 8" xfId="48272" xr:uid="{65327157-C72C-482A-8ADE-AB822C2C21EC}"/>
    <cellStyle name="Note 2 3 28" xfId="48273" xr:uid="{455353AE-181C-4F96-B51A-47912331BEE9}"/>
    <cellStyle name="Note 2 3 28 2" xfId="48274" xr:uid="{99C1ADC1-3953-4512-9783-3C8EF2857706}"/>
    <cellStyle name="Note 2 3 28 2 2" xfId="48275" xr:uid="{6EFD38D3-E580-436E-81B9-9ACF59CB8674}"/>
    <cellStyle name="Note 2 3 28 2 3" xfId="48276" xr:uid="{D50E1AC0-AD2B-4379-B700-3ECED69011EE}"/>
    <cellStyle name="Note 2 3 28 2 4" xfId="48277" xr:uid="{1F33C297-A465-48A4-B2CE-E7E53AE7E04D}"/>
    <cellStyle name="Note 2 3 28 2 5" xfId="48278" xr:uid="{E76544FE-22B5-409A-B339-8209B1D22F1E}"/>
    <cellStyle name="Note 2 3 28 2 6" xfId="48279" xr:uid="{0FD8276F-A15D-4C32-9233-6F31C9618769}"/>
    <cellStyle name="Note 2 3 28 3" xfId="48280" xr:uid="{3B06C152-B3A9-4C33-ACAA-42D9599798E1}"/>
    <cellStyle name="Note 2 3 28 3 2" xfId="48281" xr:uid="{EA488620-4593-4586-9B1C-8C009DAB51B1}"/>
    <cellStyle name="Note 2 3 28 3 3" xfId="48282" xr:uid="{75EC9908-353B-4CA1-A9CC-8DF5F65C2888}"/>
    <cellStyle name="Note 2 3 28 4" xfId="48283" xr:uid="{79A07F02-0ED9-404C-86AA-E7C8DE0A25FB}"/>
    <cellStyle name="Note 2 3 28 4 2" xfId="48284" xr:uid="{070A24DF-81BA-4DBD-9E80-35D82967A456}"/>
    <cellStyle name="Note 2 3 28 4 3" xfId="48285" xr:uid="{DACF5479-EC19-4913-B93F-5F8DB6A16DD5}"/>
    <cellStyle name="Note 2 3 28 5" xfId="48286" xr:uid="{B2934B5D-D409-4405-9CF4-D9C91CAF6E6E}"/>
    <cellStyle name="Note 2 3 28 5 2" xfId="48287" xr:uid="{1357A041-C258-46FB-9281-54784BA60260}"/>
    <cellStyle name="Note 2 3 28 5 3" xfId="48288" xr:uid="{BE363A9B-0AC3-4948-A7A2-26EF76176F2C}"/>
    <cellStyle name="Note 2 3 28 6" xfId="48289" xr:uid="{0883A158-27CF-4965-81D9-B8269241FB12}"/>
    <cellStyle name="Note 2 3 28 6 2" xfId="48290" xr:uid="{1F1750D4-0F42-4D30-BF05-CEC245046CAF}"/>
    <cellStyle name="Note 2 3 28 6 3" xfId="48291" xr:uid="{6EE18C73-AA93-4D10-98AB-1965A7E2EAFD}"/>
    <cellStyle name="Note 2 3 28 7" xfId="48292" xr:uid="{8E07B896-C21B-48EE-BBC4-EFA0262B7710}"/>
    <cellStyle name="Note 2 3 28 8" xfId="48293" xr:uid="{0BEFBF6F-2B6A-412A-9DB3-5C936D432C43}"/>
    <cellStyle name="Note 2 3 29" xfId="48294" xr:uid="{C662883F-3F38-47A4-A88A-AE35A256DFB5}"/>
    <cellStyle name="Note 2 3 29 2" xfId="48295" xr:uid="{01C926E4-6C38-46DD-8D42-46D5E5311FF7}"/>
    <cellStyle name="Note 2 3 29 2 2" xfId="48296" xr:uid="{C6245315-7B78-4691-8415-EF06398CD993}"/>
    <cellStyle name="Note 2 3 29 2 3" xfId="48297" xr:uid="{A727EA05-C5E9-4184-B897-A1C29CACAE63}"/>
    <cellStyle name="Note 2 3 29 2 4" xfId="48298" xr:uid="{0B02BBCC-1A9A-4895-9803-14FB532B0763}"/>
    <cellStyle name="Note 2 3 29 2 5" xfId="48299" xr:uid="{6F6A3E7B-E46A-413D-97C7-5341C1BB4936}"/>
    <cellStyle name="Note 2 3 29 2 6" xfId="48300" xr:uid="{8C4CC402-199C-4AB6-AAFC-6050B0D26A34}"/>
    <cellStyle name="Note 2 3 29 3" xfId="48301" xr:uid="{EFF81229-B4D6-488A-8FF9-EB022397A713}"/>
    <cellStyle name="Note 2 3 29 3 2" xfId="48302" xr:uid="{6479EAA1-7805-4463-9EEC-BC06D76562CE}"/>
    <cellStyle name="Note 2 3 29 3 3" xfId="48303" xr:uid="{4D2A95BB-D005-43DE-9A89-3D07DB234454}"/>
    <cellStyle name="Note 2 3 29 4" xfId="48304" xr:uid="{2F5EE780-84A2-4944-8FC6-634672FFA1D0}"/>
    <cellStyle name="Note 2 3 29 4 2" xfId="48305" xr:uid="{60B1DB80-2FEA-45E9-B450-01F2118E68AA}"/>
    <cellStyle name="Note 2 3 29 4 3" xfId="48306" xr:uid="{65B48AA5-B792-4F27-94CB-A0C86FF4AA85}"/>
    <cellStyle name="Note 2 3 29 5" xfId="48307" xr:uid="{1553EB86-2F11-41AE-8A6D-C6804879D61A}"/>
    <cellStyle name="Note 2 3 29 5 2" xfId="48308" xr:uid="{3E467752-60E4-431C-91BE-7F0F72F08E6B}"/>
    <cellStyle name="Note 2 3 29 5 3" xfId="48309" xr:uid="{057ACC72-76C8-43BF-ADBC-F16EDD382E17}"/>
    <cellStyle name="Note 2 3 29 6" xfId="48310" xr:uid="{BB9C3FB2-26C9-43E1-A0A2-4A1C78B9A0C9}"/>
    <cellStyle name="Note 2 3 29 6 2" xfId="48311" xr:uid="{1FE92EB8-767B-47D0-BC6D-DF26051B0A0D}"/>
    <cellStyle name="Note 2 3 29 6 3" xfId="48312" xr:uid="{058CCE80-41E7-40DF-B4A3-7C4C064D7671}"/>
    <cellStyle name="Note 2 3 29 7" xfId="48313" xr:uid="{14E9506C-D5B9-4A7E-B9CB-1F981C67AE8B}"/>
    <cellStyle name="Note 2 3 29 8" xfId="48314" xr:uid="{CE3A3C9B-A2E5-4EF0-90AE-D6EC6B3E6CF9}"/>
    <cellStyle name="Note 2 3 3" xfId="48315" xr:uid="{5910504E-86C8-4036-A6C1-EA6B1815A870}"/>
    <cellStyle name="Note 2 3 3 2" xfId="48316" xr:uid="{384C638B-389A-4F4D-8941-D90490E2E096}"/>
    <cellStyle name="Note 2 3 3 2 2" xfId="48317" xr:uid="{35813814-FB0F-4B07-8380-B3A9B742AFD2}"/>
    <cellStyle name="Note 2 3 3 2 3" xfId="48318" xr:uid="{1B5EA71F-1A0C-47A0-AB81-0696FD69945C}"/>
    <cellStyle name="Note 2 3 3 3" xfId="48319" xr:uid="{50CBBE7D-6C14-42E3-A9C2-45ADEBF6587A}"/>
    <cellStyle name="Note 2 3 3 3 2" xfId="48320" xr:uid="{040FAF96-E8F8-4D9A-9683-39624C4B66A9}"/>
    <cellStyle name="Note 2 3 3 3 3" xfId="48321" xr:uid="{3C614CAC-C01F-4A36-A53D-A129A3C566E4}"/>
    <cellStyle name="Note 2 3 3 3 4" xfId="48322" xr:uid="{86279BDF-4B63-4B94-BD30-93C56EB0D1A7}"/>
    <cellStyle name="Note 2 3 3 3 5" xfId="48323" xr:uid="{770EDC7F-7682-4486-95F3-8B121EA63B3C}"/>
    <cellStyle name="Note 2 3 3 3 6" xfId="48324" xr:uid="{36A7980D-CC27-4FC4-B7A1-8075066FF8A7}"/>
    <cellStyle name="Note 2 3 3 4" xfId="48325" xr:uid="{40DF8768-818B-449F-87A2-6BA6862DD93E}"/>
    <cellStyle name="Note 2 3 3 4 2" xfId="48326" xr:uid="{5E475FF3-C335-4F3C-BB97-4E0A4A0EE6EE}"/>
    <cellStyle name="Note 2 3 3 4 3" xfId="48327" xr:uid="{2A16B5F1-7429-4FBB-A0DB-CF3AE9D8C7BF}"/>
    <cellStyle name="Note 2 3 3 5" xfId="48328" xr:uid="{A7856A41-C232-4268-A31A-E07012A9214D}"/>
    <cellStyle name="Note 2 3 3 5 2" xfId="48329" xr:uid="{262C811A-77A8-4C15-AA21-AE7AB1EEC11F}"/>
    <cellStyle name="Note 2 3 3 5 3" xfId="48330" xr:uid="{50BFCDC8-73FB-46D3-8ACF-C0A42B96C837}"/>
    <cellStyle name="Note 2 3 3 6" xfId="48331" xr:uid="{9165181E-5C18-4BCC-B73E-72640A105E5A}"/>
    <cellStyle name="Note 2 3 3 6 2" xfId="48332" xr:uid="{FEEC330C-F5DE-4B6B-AD28-2B5F57675670}"/>
    <cellStyle name="Note 2 3 3 6 3" xfId="48333" xr:uid="{258FFFC4-DDB5-422E-A1F0-F0D13E2EDA16}"/>
    <cellStyle name="Note 2 3 3 7" xfId="48334" xr:uid="{E874A7CB-5ECF-4949-8C80-4EF0A808637E}"/>
    <cellStyle name="Note 2 3 3 8" xfId="48335" xr:uid="{321D2592-BE35-4617-8196-67046E11A068}"/>
    <cellStyle name="Note 2 3 30" xfId="48336" xr:uid="{90FAD1E3-2CA9-40C8-AE8E-45B80016912D}"/>
    <cellStyle name="Note 2 3 30 2" xfId="48337" xr:uid="{81397AD1-FBA2-4D65-81D1-B07DFE525971}"/>
    <cellStyle name="Note 2 3 30 2 2" xfId="48338" xr:uid="{CC118C6D-C8E4-4C2F-8631-FDC0ACB23C85}"/>
    <cellStyle name="Note 2 3 30 2 3" xfId="48339" xr:uid="{237B7A48-23D7-4E85-9723-B3CC55144AD6}"/>
    <cellStyle name="Note 2 3 30 2 4" xfId="48340" xr:uid="{D271F9CE-5D6C-4F40-9FE2-E1C65D9FD71D}"/>
    <cellStyle name="Note 2 3 30 2 5" xfId="48341" xr:uid="{B20ECD9E-1E31-437F-AF2D-B71A1EFC0257}"/>
    <cellStyle name="Note 2 3 30 2 6" xfId="48342" xr:uid="{7899F053-1DD2-4B3A-BB66-1901445469D5}"/>
    <cellStyle name="Note 2 3 30 3" xfId="48343" xr:uid="{B5172FB8-9834-40FB-8AB9-A0E3EFBA7777}"/>
    <cellStyle name="Note 2 3 30 3 2" xfId="48344" xr:uid="{52C0622E-32AA-4E90-925B-7806461F268B}"/>
    <cellStyle name="Note 2 3 30 3 3" xfId="48345" xr:uid="{3962773F-0738-479B-85D8-1EF30692DE39}"/>
    <cellStyle name="Note 2 3 30 4" xfId="48346" xr:uid="{3AA2A809-C4C4-408D-AA33-D26F591B00FF}"/>
    <cellStyle name="Note 2 3 30 4 2" xfId="48347" xr:uid="{2945CBAC-0C20-4E6B-AFD8-48E80C8E4B9D}"/>
    <cellStyle name="Note 2 3 30 4 3" xfId="48348" xr:uid="{CA0DCF88-8722-4C91-949E-C2CE41A3F083}"/>
    <cellStyle name="Note 2 3 30 5" xfId="48349" xr:uid="{C734D8F1-7464-4E4C-9165-302A0F24832A}"/>
    <cellStyle name="Note 2 3 30 5 2" xfId="48350" xr:uid="{A5D0F5E9-81F2-4D6F-A732-4A03C78BA083}"/>
    <cellStyle name="Note 2 3 30 5 3" xfId="48351" xr:uid="{C91FBC39-2DD7-474A-B15C-72CEBFE1937F}"/>
    <cellStyle name="Note 2 3 30 6" xfId="48352" xr:uid="{F8582472-97FB-4086-A4BB-188FC1CFF078}"/>
    <cellStyle name="Note 2 3 30 6 2" xfId="48353" xr:uid="{3084DBDE-2F49-41BE-B777-B0D81387EBBD}"/>
    <cellStyle name="Note 2 3 30 6 3" xfId="48354" xr:uid="{CA7143D1-E5DD-4A89-B170-1B8DE23EBB43}"/>
    <cellStyle name="Note 2 3 30 7" xfId="48355" xr:uid="{87DB17E6-9BB5-4163-A7E9-030C900E1B0C}"/>
    <cellStyle name="Note 2 3 30 8" xfId="48356" xr:uid="{573CAFBF-5949-48EF-A665-9FDFED90A86F}"/>
    <cellStyle name="Note 2 3 31" xfId="48357" xr:uid="{3DAA830D-8BF5-4D7D-AA60-643703D50563}"/>
    <cellStyle name="Note 2 3 31 2" xfId="48358" xr:uid="{15F396C3-6FDA-424D-B955-8C47BF4B28AD}"/>
    <cellStyle name="Note 2 3 31 2 2" xfId="48359" xr:uid="{93BB0D11-A0B1-4FD4-BAE9-970B9A1B74D3}"/>
    <cellStyle name="Note 2 3 31 2 3" xfId="48360" xr:uid="{923D0E10-2F40-446D-A63B-70AD473D64EB}"/>
    <cellStyle name="Note 2 3 31 2 4" xfId="48361" xr:uid="{7E3D14E5-31FC-4ACC-B9EB-F539733F3EA2}"/>
    <cellStyle name="Note 2 3 31 2 5" xfId="48362" xr:uid="{F51CABC8-D8FA-4E1F-8AA9-61E62D53E37E}"/>
    <cellStyle name="Note 2 3 31 2 6" xfId="48363" xr:uid="{04B80CA0-35E5-4DD4-84F6-BE8A6EDF73CE}"/>
    <cellStyle name="Note 2 3 31 3" xfId="48364" xr:uid="{C2714585-DB00-4E95-B8AA-655F06A25D3C}"/>
    <cellStyle name="Note 2 3 31 3 2" xfId="48365" xr:uid="{C3273080-3730-4004-9210-BACC862773CA}"/>
    <cellStyle name="Note 2 3 31 3 3" xfId="48366" xr:uid="{DA71303E-1FB9-442E-B21E-2E4C6E2CCA4F}"/>
    <cellStyle name="Note 2 3 31 4" xfId="48367" xr:uid="{AEB575B3-2CBF-45C6-86B0-C7CCB435C963}"/>
    <cellStyle name="Note 2 3 31 4 2" xfId="48368" xr:uid="{8E748EE8-9D8E-4C32-A6EA-FC2111A7EB5C}"/>
    <cellStyle name="Note 2 3 31 4 3" xfId="48369" xr:uid="{DD82D806-58AA-44B4-8CA8-D5932002815E}"/>
    <cellStyle name="Note 2 3 31 5" xfId="48370" xr:uid="{925B02AF-FE92-42AA-87F4-631DA8EB6F5E}"/>
    <cellStyle name="Note 2 3 31 5 2" xfId="48371" xr:uid="{2ADC7B01-C139-4BFE-8D21-813007C1C7A0}"/>
    <cellStyle name="Note 2 3 31 5 3" xfId="48372" xr:uid="{EE8F835D-19E4-4A2F-9A85-3535EA288668}"/>
    <cellStyle name="Note 2 3 31 6" xfId="48373" xr:uid="{E1C8769C-8685-4F3B-9CCC-D7F812F24BE5}"/>
    <cellStyle name="Note 2 3 31 6 2" xfId="48374" xr:uid="{AC4B7C40-37E2-4E64-B2B5-50E43750A465}"/>
    <cellStyle name="Note 2 3 31 6 3" xfId="48375" xr:uid="{21D1A3CE-0C1D-4B0D-BB11-B89E3DDC3951}"/>
    <cellStyle name="Note 2 3 31 7" xfId="48376" xr:uid="{597B2AAA-1716-4855-BAA9-B28086BC76B6}"/>
    <cellStyle name="Note 2 3 31 8" xfId="48377" xr:uid="{26542FB6-A74F-4A28-8756-35884224201B}"/>
    <cellStyle name="Note 2 3 32" xfId="48378" xr:uid="{D87A8F13-BB38-4F74-841F-8C5364161669}"/>
    <cellStyle name="Note 2 3 32 2" xfId="48379" xr:uid="{BBE1FD5F-3E18-4BC1-BF9E-DFA177404C23}"/>
    <cellStyle name="Note 2 3 32 2 2" xfId="48380" xr:uid="{3CBB519A-0B9D-48EF-8E2A-9408E15AE164}"/>
    <cellStyle name="Note 2 3 32 2 3" xfId="48381" xr:uid="{79D6EA91-9C5C-4A66-A378-CE3B8ACE1F28}"/>
    <cellStyle name="Note 2 3 32 2 4" xfId="48382" xr:uid="{751201F3-C36B-43F6-99C9-33233F02BACC}"/>
    <cellStyle name="Note 2 3 32 2 5" xfId="48383" xr:uid="{D06CE06E-80F8-4BDD-82F8-1FDFB80B701F}"/>
    <cellStyle name="Note 2 3 32 2 6" xfId="48384" xr:uid="{E7A6A95C-ECC8-4022-8AE4-DDD13CC2EA1A}"/>
    <cellStyle name="Note 2 3 32 3" xfId="48385" xr:uid="{A099FECA-F116-4835-9C61-332EF706B90F}"/>
    <cellStyle name="Note 2 3 32 3 2" xfId="48386" xr:uid="{CB5184BB-428F-43F5-8AFF-9FF56C726D64}"/>
    <cellStyle name="Note 2 3 32 3 3" xfId="48387" xr:uid="{A181C167-E7F8-4443-88FA-B4116E8C08B0}"/>
    <cellStyle name="Note 2 3 32 4" xfId="48388" xr:uid="{4653F992-F94E-48C6-B99C-0C2011D2EA05}"/>
    <cellStyle name="Note 2 3 32 4 2" xfId="48389" xr:uid="{6BDEE7AF-0BFA-4393-86D3-B528E4D29F99}"/>
    <cellStyle name="Note 2 3 32 4 3" xfId="48390" xr:uid="{98CC6269-9662-43F9-8161-E5C97C7DAE9A}"/>
    <cellStyle name="Note 2 3 32 5" xfId="48391" xr:uid="{610C645E-D647-4097-A632-68ED2866857C}"/>
    <cellStyle name="Note 2 3 32 5 2" xfId="48392" xr:uid="{5B9E5F14-9F75-48B2-9CCD-A12EB205E283}"/>
    <cellStyle name="Note 2 3 32 5 3" xfId="48393" xr:uid="{96E754A8-235A-424C-B33D-546A7DA93C5B}"/>
    <cellStyle name="Note 2 3 32 6" xfId="48394" xr:uid="{C5252A6B-9F9E-4A93-AEAF-9FAF0DF256F7}"/>
    <cellStyle name="Note 2 3 32 6 2" xfId="48395" xr:uid="{AD2375E1-24CC-4D00-BB6E-009275A6CCF2}"/>
    <cellStyle name="Note 2 3 32 6 3" xfId="48396" xr:uid="{BC09AB6F-B751-47C2-A14C-393F4449D923}"/>
    <cellStyle name="Note 2 3 32 7" xfId="48397" xr:uid="{00790C7F-845A-4619-99D2-EB28BDCD8624}"/>
    <cellStyle name="Note 2 3 32 8" xfId="48398" xr:uid="{C06A94AD-CB41-4874-AB93-EA68C0F873DD}"/>
    <cellStyle name="Note 2 3 33" xfId="48399" xr:uid="{E61EB5E9-3B4A-4B2E-AC39-D5111CCDEB8E}"/>
    <cellStyle name="Note 2 3 33 2" xfId="48400" xr:uid="{1DF60606-E9B6-4621-A5E3-188495AA5C87}"/>
    <cellStyle name="Note 2 3 33 2 2" xfId="48401" xr:uid="{C1BA70F4-3FFE-4C29-ACF1-DC3A1E9A817E}"/>
    <cellStyle name="Note 2 3 33 2 3" xfId="48402" xr:uid="{E4999D7E-02DD-4572-8E19-1CE2682C98C8}"/>
    <cellStyle name="Note 2 3 33 2 4" xfId="48403" xr:uid="{375C23F0-CDA1-40AC-A277-D39DD3BF7FCC}"/>
    <cellStyle name="Note 2 3 33 2 5" xfId="48404" xr:uid="{1B40054F-AC91-477E-86D3-4C15E1F64C74}"/>
    <cellStyle name="Note 2 3 33 2 6" xfId="48405" xr:uid="{F15F90FB-68CC-485E-8773-640C02ECBFAD}"/>
    <cellStyle name="Note 2 3 33 3" xfId="48406" xr:uid="{F950CD9E-E7F7-4C34-9B80-E738D5D4D987}"/>
    <cellStyle name="Note 2 3 33 3 2" xfId="48407" xr:uid="{2B00D737-A0BE-4879-9AFB-ED193FB3BFF8}"/>
    <cellStyle name="Note 2 3 33 3 3" xfId="48408" xr:uid="{3B2FDA1A-AF03-4A3B-BDC7-AAB6CC5B69C1}"/>
    <cellStyle name="Note 2 3 33 4" xfId="48409" xr:uid="{09DB777A-E8B4-4538-8026-2A2CD0FCC455}"/>
    <cellStyle name="Note 2 3 33 4 2" xfId="48410" xr:uid="{0B684077-62DC-45AF-B5A7-3744B9A36973}"/>
    <cellStyle name="Note 2 3 33 4 3" xfId="48411" xr:uid="{8D9ADD96-F0A8-4DE2-BFA8-37B69E02AB09}"/>
    <cellStyle name="Note 2 3 33 5" xfId="48412" xr:uid="{28A5FC65-7CDD-47BC-BCC3-7E90CB0E2068}"/>
    <cellStyle name="Note 2 3 33 5 2" xfId="48413" xr:uid="{3A1A2711-0BF7-46C2-BD6D-B21C45243C2A}"/>
    <cellStyle name="Note 2 3 33 5 3" xfId="48414" xr:uid="{4D2653E1-1973-47F9-93ED-A5BBAAFC371F}"/>
    <cellStyle name="Note 2 3 33 6" xfId="48415" xr:uid="{71174791-3082-4889-B014-4B20698EFBF5}"/>
    <cellStyle name="Note 2 3 33 6 2" xfId="48416" xr:uid="{DD98A14E-54E7-4986-8417-96EFAD687F90}"/>
    <cellStyle name="Note 2 3 33 6 3" xfId="48417" xr:uid="{676E46EE-D5D7-4310-B0C7-C63931B0D12A}"/>
    <cellStyle name="Note 2 3 33 7" xfId="48418" xr:uid="{498FFC11-1068-4519-9AE8-176DDB170AA8}"/>
    <cellStyle name="Note 2 3 33 8" xfId="48419" xr:uid="{470B8F7E-01C9-4CAD-9964-A1C27070CC91}"/>
    <cellStyle name="Note 2 3 34" xfId="48420" xr:uid="{7B7A819A-99B5-47D4-90BB-13203CF281FA}"/>
    <cellStyle name="Note 2 3 34 2" xfId="48421" xr:uid="{D26CF6F3-9D28-454B-B11E-1D86322A6AB9}"/>
    <cellStyle name="Note 2 3 34 2 2" xfId="48422" xr:uid="{122FEA2E-A5C4-4CDF-852A-1403A1A1567C}"/>
    <cellStyle name="Note 2 3 34 2 3" xfId="48423" xr:uid="{8F2C6ED0-45E6-415E-9184-D755739D8781}"/>
    <cellStyle name="Note 2 3 34 2 4" xfId="48424" xr:uid="{5FD74F45-5568-4BC7-BE0C-D7D0A37657C0}"/>
    <cellStyle name="Note 2 3 34 2 5" xfId="48425" xr:uid="{277434AD-85B8-495E-B356-490FEDAF67DC}"/>
    <cellStyle name="Note 2 3 34 2 6" xfId="48426" xr:uid="{57BEF271-C72C-4DA1-9749-C4EB14A27AEC}"/>
    <cellStyle name="Note 2 3 34 3" xfId="48427" xr:uid="{32153BF7-BC80-4899-8D57-016267A1481A}"/>
    <cellStyle name="Note 2 3 34 3 2" xfId="48428" xr:uid="{02DB224C-035C-4623-94F2-F561E8717B11}"/>
    <cellStyle name="Note 2 3 34 3 3" xfId="48429" xr:uid="{125121FE-5309-49EF-B250-0A144C39EC77}"/>
    <cellStyle name="Note 2 3 34 4" xfId="48430" xr:uid="{15B28500-041A-4EEF-A42C-E8646B976627}"/>
    <cellStyle name="Note 2 3 34 4 2" xfId="48431" xr:uid="{E03041DD-D97B-4384-BCF2-E7ACDD42AC60}"/>
    <cellStyle name="Note 2 3 34 4 3" xfId="48432" xr:uid="{A19A0295-776D-49ED-8C89-FA76D7F5D0DC}"/>
    <cellStyle name="Note 2 3 34 5" xfId="48433" xr:uid="{2601D2AC-C7F8-4423-851F-DB0304B40492}"/>
    <cellStyle name="Note 2 3 34 5 2" xfId="48434" xr:uid="{95D4C766-33D9-4AA6-AC3B-F791806E96F1}"/>
    <cellStyle name="Note 2 3 34 5 3" xfId="48435" xr:uid="{C490D7D7-EC81-49CF-8A7B-0C9DA646A26B}"/>
    <cellStyle name="Note 2 3 34 6" xfId="48436" xr:uid="{95A7546E-0B32-43C3-9797-03813CEA6FA0}"/>
    <cellStyle name="Note 2 3 34 6 2" xfId="48437" xr:uid="{B24EDE35-AB9A-4378-8415-2331AA3AA39D}"/>
    <cellStyle name="Note 2 3 34 6 3" xfId="48438" xr:uid="{C900EB5E-95CE-480E-A6FC-4AD0DE80F359}"/>
    <cellStyle name="Note 2 3 34 7" xfId="48439" xr:uid="{D94D7D18-6D63-4139-B91E-0126BCD56968}"/>
    <cellStyle name="Note 2 3 34 8" xfId="48440" xr:uid="{9FF9BBAD-4ECE-4B31-8C54-683444D7D7AB}"/>
    <cellStyle name="Note 2 3 35" xfId="48441" xr:uid="{3240D000-E476-4067-A3EC-2C066D5011D7}"/>
    <cellStyle name="Note 2 3 35 2" xfId="48442" xr:uid="{BDD57AC1-AC00-4C21-A874-025BC57C9DF3}"/>
    <cellStyle name="Note 2 3 35 2 2" xfId="48443" xr:uid="{33F46FA7-6D4C-4572-8797-899FDDBF5264}"/>
    <cellStyle name="Note 2 3 35 2 3" xfId="48444" xr:uid="{112A6843-3955-4492-9E20-6B3CD57A20A4}"/>
    <cellStyle name="Note 2 3 35 2 4" xfId="48445" xr:uid="{4FE1EDF8-999E-4F28-A488-1B9AA5540701}"/>
    <cellStyle name="Note 2 3 35 2 5" xfId="48446" xr:uid="{7DABD330-F595-4885-9BA8-8EC77F8A6413}"/>
    <cellStyle name="Note 2 3 35 2 6" xfId="48447" xr:uid="{F225F999-B2B8-4610-96F6-9CF501948FDE}"/>
    <cellStyle name="Note 2 3 35 3" xfId="48448" xr:uid="{73B7F860-A41D-4394-B6B0-A7C9AD57278E}"/>
    <cellStyle name="Note 2 3 35 3 2" xfId="48449" xr:uid="{2A60CB5B-8E73-4AC1-9078-B1790E63E2E3}"/>
    <cellStyle name="Note 2 3 35 3 3" xfId="48450" xr:uid="{ED29E658-8EF3-466E-AC66-BDBDCCFF3AE2}"/>
    <cellStyle name="Note 2 3 35 4" xfId="48451" xr:uid="{3C5BFA58-A0CD-4B4F-BEBC-9C5DCDDE667B}"/>
    <cellStyle name="Note 2 3 35 4 2" xfId="48452" xr:uid="{7B65B5DD-66C8-44A8-801A-07D3CB3011DE}"/>
    <cellStyle name="Note 2 3 35 4 3" xfId="48453" xr:uid="{B11F19D9-8383-4989-AEEB-D7F490BFB163}"/>
    <cellStyle name="Note 2 3 35 5" xfId="48454" xr:uid="{1E968FD7-CD6E-4778-9405-2A760C6ED692}"/>
    <cellStyle name="Note 2 3 35 5 2" xfId="48455" xr:uid="{1D87A398-7443-4711-B82E-C5F6E60707EA}"/>
    <cellStyle name="Note 2 3 35 5 3" xfId="48456" xr:uid="{274BFD10-25B5-490C-BBDD-D2951AF06A7A}"/>
    <cellStyle name="Note 2 3 35 6" xfId="48457" xr:uid="{95A6508D-5AF8-48A1-B02A-FDEADECA64B8}"/>
    <cellStyle name="Note 2 3 35 6 2" xfId="48458" xr:uid="{9A681259-5EA4-4B79-AC16-6214D4FEA538}"/>
    <cellStyle name="Note 2 3 35 6 3" xfId="48459" xr:uid="{7E8D51EF-EF56-4BA7-AEAE-361150743895}"/>
    <cellStyle name="Note 2 3 35 7" xfId="48460" xr:uid="{9C4C3AE0-F4C1-4A59-95E9-C40A04924926}"/>
    <cellStyle name="Note 2 3 35 8" xfId="48461" xr:uid="{44B59A4D-A7BF-4FAA-8E60-6540702FE51B}"/>
    <cellStyle name="Note 2 3 36" xfId="48462" xr:uid="{74EFB99D-2348-4702-9C54-1959ACD4B9F0}"/>
    <cellStyle name="Note 2 3 36 2" xfId="48463" xr:uid="{1E72FB7B-962E-42E8-AEBD-A071495DEF22}"/>
    <cellStyle name="Note 2 3 36 3" xfId="48464" xr:uid="{7075D01E-3929-463D-A528-01F34B220430}"/>
    <cellStyle name="Note 2 3 36 4" xfId="48465" xr:uid="{1AEFB3F5-CCA8-4758-A607-26355724F40C}"/>
    <cellStyle name="Note 2 3 36 5" xfId="48466" xr:uid="{B6A5E698-68E3-4552-AF71-A75D41E05B52}"/>
    <cellStyle name="Note 2 3 36 6" xfId="48467" xr:uid="{A8C06173-261B-40F1-AF5C-9B989172A966}"/>
    <cellStyle name="Note 2 3 37" xfId="48468" xr:uid="{2248F101-6A0B-41BE-B319-CDCC812CEAF6}"/>
    <cellStyle name="Note 2 3 37 2" xfId="48469" xr:uid="{F2902AA2-FD5F-4433-9B7C-59FB24D9B89D}"/>
    <cellStyle name="Note 2 3 37 3" xfId="48470" xr:uid="{031D01FB-2BF7-4456-985B-1E2EAD1490F7}"/>
    <cellStyle name="Note 2 3 37 4" xfId="48471" xr:uid="{28AA6BDC-6C26-47B3-A389-70BB2B173A3C}"/>
    <cellStyle name="Note 2 3 37 5" xfId="48472" xr:uid="{B64C770C-546C-4657-8428-75878AF3A03B}"/>
    <cellStyle name="Note 2 3 37 6" xfId="48473" xr:uid="{A796E6FA-8B95-42BB-85D5-7EFF802C4FB2}"/>
    <cellStyle name="Note 2 3 38" xfId="48474" xr:uid="{3E000B49-2CBB-4574-8FFF-0B8B8623B3C0}"/>
    <cellStyle name="Note 2 3 38 2" xfId="48475" xr:uid="{C811525A-0AD1-4A70-BAF7-4EA252B8E053}"/>
    <cellStyle name="Note 2 3 38 3" xfId="48476" xr:uid="{0BD3DC34-C60A-4AD4-9EA7-9B1F57C5EFF1}"/>
    <cellStyle name="Note 2 3 39" xfId="48477" xr:uid="{24F33688-33ED-4454-BB26-B230705D811F}"/>
    <cellStyle name="Note 2 3 39 2" xfId="48478" xr:uid="{CF785DCA-4CFD-48F7-8448-702DCE09F462}"/>
    <cellStyle name="Note 2 3 39 3" xfId="48479" xr:uid="{2F53FC97-2E2C-45D3-9306-E14F6D0F70DA}"/>
    <cellStyle name="Note 2 3 4" xfId="48480" xr:uid="{8D65A5C0-9FE6-4B0E-8F70-7E05BD73B469}"/>
    <cellStyle name="Note 2 3 4 2" xfId="48481" xr:uid="{7F1BED85-A757-4709-80A5-17CA71AF8310}"/>
    <cellStyle name="Note 2 3 4 2 2" xfId="48482" xr:uid="{A311B2B4-0117-4CB8-800C-BA675476A414}"/>
    <cellStyle name="Note 2 3 4 2 3" xfId="48483" xr:uid="{F31AB103-60DB-4AFA-8EE5-8365D03DA57C}"/>
    <cellStyle name="Note 2 3 4 3" xfId="48484" xr:uid="{DA67AF48-4665-448F-A364-8A6368F6904C}"/>
    <cellStyle name="Note 2 3 4 3 2" xfId="48485" xr:uid="{72F91DE6-8F36-4B6F-BFFF-0A03B2431C5F}"/>
    <cellStyle name="Note 2 3 4 3 3" xfId="48486" xr:uid="{1D00C89B-F57A-4479-9E6F-68B30A270AC3}"/>
    <cellStyle name="Note 2 3 4 3 4" xfId="48487" xr:uid="{324A95FD-B8ED-4098-AB11-A53F8957B242}"/>
    <cellStyle name="Note 2 3 4 3 5" xfId="48488" xr:uid="{52FBB3F1-B588-4226-9263-35BA119D61FA}"/>
    <cellStyle name="Note 2 3 4 3 6" xfId="48489" xr:uid="{0A798B54-D589-4517-AC85-F773B9D145C2}"/>
    <cellStyle name="Note 2 3 4 4" xfId="48490" xr:uid="{A60D1E8F-D376-4768-AA14-49ADBA26CB4F}"/>
    <cellStyle name="Note 2 3 4 4 2" xfId="48491" xr:uid="{BE71A090-85E1-4928-A242-82BFFF6A5A01}"/>
    <cellStyle name="Note 2 3 4 4 3" xfId="48492" xr:uid="{4B2EF2E4-250D-4C71-93A4-68FA02866799}"/>
    <cellStyle name="Note 2 3 4 5" xfId="48493" xr:uid="{F0846A54-EACB-4D52-AAA2-D8565A8D1837}"/>
    <cellStyle name="Note 2 3 4 5 2" xfId="48494" xr:uid="{A1246CCD-32FB-41A4-BC51-0EF70C69F746}"/>
    <cellStyle name="Note 2 3 4 5 3" xfId="48495" xr:uid="{91B888AF-F384-4616-A024-0BBD4A1E2BFB}"/>
    <cellStyle name="Note 2 3 4 6" xfId="48496" xr:uid="{BF3400FC-8F8C-4F19-A3EF-11103475C164}"/>
    <cellStyle name="Note 2 3 4 6 2" xfId="48497" xr:uid="{A7FEB2C4-4243-4A1A-8C78-F82491BADFCF}"/>
    <cellStyle name="Note 2 3 4 6 3" xfId="48498" xr:uid="{1D8EC449-3D7B-4BED-BCAB-6FCEEFCEE5E1}"/>
    <cellStyle name="Note 2 3 4 7" xfId="48499" xr:uid="{0BCC5064-B964-4551-A61D-AEB180739535}"/>
    <cellStyle name="Note 2 3 4 8" xfId="48500" xr:uid="{EABC96D2-4063-4F24-A4E8-35873B99C9F0}"/>
    <cellStyle name="Note 2 3 40" xfId="48501" xr:uid="{C37F766E-27D1-4643-B09E-C24872DD2208}"/>
    <cellStyle name="Note 2 3 40 2" xfId="48502" xr:uid="{0F3722AF-9DCA-431D-AD25-17812E8EF0EB}"/>
    <cellStyle name="Note 2 3 40 3" xfId="48503" xr:uid="{EB72E53B-587C-4039-B5F0-DC4B52AD4BD6}"/>
    <cellStyle name="Note 2 3 41" xfId="48504" xr:uid="{A50F5007-DD6D-46DF-BFD9-97F53814915A}"/>
    <cellStyle name="Note 2 3 42" xfId="48505" xr:uid="{C0CAC082-7AF5-4476-AC99-B913BED640AE}"/>
    <cellStyle name="Note 2 3 43" xfId="48506" xr:uid="{F339292F-1AEE-480A-AE7E-DDC421D06674}"/>
    <cellStyle name="Note 2 3 5" xfId="48507" xr:uid="{0815CD58-4923-49E7-9F52-507B1B9E3BA7}"/>
    <cellStyle name="Note 2 3 5 2" xfId="48508" xr:uid="{48EBF84E-FD6D-450A-A075-82B2B64BD167}"/>
    <cellStyle name="Note 2 3 5 2 2" xfId="48509" xr:uid="{EFD79D44-DB91-4699-86CE-E124011DCB79}"/>
    <cellStyle name="Note 2 3 5 2 3" xfId="48510" xr:uid="{05BBAB3C-6963-4D76-BCB9-48726E7B811F}"/>
    <cellStyle name="Note 2 3 5 2 4" xfId="48511" xr:uid="{487F6AFC-A2CE-414D-A5A0-C19840DE5585}"/>
    <cellStyle name="Note 2 3 5 2 5" xfId="48512" xr:uid="{E60CC010-5026-4363-AB31-050DECDF9A92}"/>
    <cellStyle name="Note 2 3 5 2 6" xfId="48513" xr:uid="{474C3F16-54F9-409C-9800-710F10B15354}"/>
    <cellStyle name="Note 2 3 5 3" xfId="48514" xr:uid="{F20D6453-4F0A-416B-BB68-C4033A01D9DB}"/>
    <cellStyle name="Note 2 3 5 3 2" xfId="48515" xr:uid="{A1DB316E-AA79-467D-A3E3-C387D644580B}"/>
    <cellStyle name="Note 2 3 5 3 3" xfId="48516" xr:uid="{4FE6FC43-14E2-41E1-BC67-D29A607CBB93}"/>
    <cellStyle name="Note 2 3 5 4" xfId="48517" xr:uid="{6F40044E-CD4C-47AA-B779-B74433EB063E}"/>
    <cellStyle name="Note 2 3 5 4 2" xfId="48518" xr:uid="{64B53A11-8022-45F2-9E0B-7371215FA189}"/>
    <cellStyle name="Note 2 3 5 4 3" xfId="48519" xr:uid="{54ED1549-68A4-4D59-91BA-080B4F2FA033}"/>
    <cellStyle name="Note 2 3 5 5" xfId="48520" xr:uid="{E46F250F-64E7-42FA-9B2D-E8A83CB92F50}"/>
    <cellStyle name="Note 2 3 5 5 2" xfId="48521" xr:uid="{CDA7186F-F0CA-424C-A8A4-1C892B746401}"/>
    <cellStyle name="Note 2 3 5 5 3" xfId="48522" xr:uid="{9CB9EC6C-009F-469C-AE34-376E39054F0F}"/>
    <cellStyle name="Note 2 3 5 6" xfId="48523" xr:uid="{14CCD11C-65D8-4286-9815-017AAC8AA487}"/>
    <cellStyle name="Note 2 3 5 6 2" xfId="48524" xr:uid="{E93E500C-469F-4A67-9DEC-AE0A3D745B8F}"/>
    <cellStyle name="Note 2 3 5 6 3" xfId="48525" xr:uid="{40785A0E-90BD-409F-A220-3A74C296A5D7}"/>
    <cellStyle name="Note 2 3 5 7" xfId="48526" xr:uid="{EA25C0EE-742F-498D-A36A-37E7DE54FCE1}"/>
    <cellStyle name="Note 2 3 5 8" xfId="48527" xr:uid="{FB5D4FFB-091F-415D-B490-0C2814C7AAAD}"/>
    <cellStyle name="Note 2 3 6" xfId="48528" xr:uid="{C1B4C2C6-7410-406F-904F-0C733B3B9408}"/>
    <cellStyle name="Note 2 3 6 2" xfId="48529" xr:uid="{B32A158C-6914-4B21-99BA-68C6B636C9B4}"/>
    <cellStyle name="Note 2 3 6 2 2" xfId="48530" xr:uid="{D709CA6A-0644-494D-8E55-F2EB9C86784E}"/>
    <cellStyle name="Note 2 3 6 2 3" xfId="48531" xr:uid="{779B4613-A5FB-408C-887D-79467EA6DDD8}"/>
    <cellStyle name="Note 2 3 6 2 4" xfId="48532" xr:uid="{67283F4E-D2C1-4130-B843-426F60D5682B}"/>
    <cellStyle name="Note 2 3 6 2 5" xfId="48533" xr:uid="{F1A47F33-508B-46AD-9742-D955A07ACD90}"/>
    <cellStyle name="Note 2 3 6 2 6" xfId="48534" xr:uid="{F51EDC2F-BC79-4340-A86B-191898A8A333}"/>
    <cellStyle name="Note 2 3 6 3" xfId="48535" xr:uid="{589D89DD-F4D4-4E11-81E9-D8E357B228E9}"/>
    <cellStyle name="Note 2 3 6 3 2" xfId="48536" xr:uid="{BF97540A-B889-4487-9ECA-A3F3FC555A89}"/>
    <cellStyle name="Note 2 3 6 3 3" xfId="48537" xr:uid="{9C36A047-8980-4012-851B-653AEE3E44A3}"/>
    <cellStyle name="Note 2 3 6 4" xfId="48538" xr:uid="{CCA5E5EB-B78C-4D3C-AC2A-93111FA10506}"/>
    <cellStyle name="Note 2 3 6 4 2" xfId="48539" xr:uid="{F7542FF4-AE4D-478F-9420-E802365CF664}"/>
    <cellStyle name="Note 2 3 6 4 3" xfId="48540" xr:uid="{7B56CFBB-B686-4D7F-9862-E79E2FE42E9F}"/>
    <cellStyle name="Note 2 3 6 5" xfId="48541" xr:uid="{8CF9ABF1-2A17-4800-9C30-5A7B4A325488}"/>
    <cellStyle name="Note 2 3 6 5 2" xfId="48542" xr:uid="{B67D2B30-D606-4223-8998-384AE5A49941}"/>
    <cellStyle name="Note 2 3 6 5 3" xfId="48543" xr:uid="{492D57D1-FEC4-40B8-84F9-76989E3BC036}"/>
    <cellStyle name="Note 2 3 6 6" xfId="48544" xr:uid="{549EAF0F-74EB-4974-A91D-7630E33C046B}"/>
    <cellStyle name="Note 2 3 6 6 2" xfId="48545" xr:uid="{92D1888E-1BF3-4AD6-868F-81DBB01327D5}"/>
    <cellStyle name="Note 2 3 6 6 3" xfId="48546" xr:uid="{DF9F5A1F-874D-47BD-B362-40461A275CEC}"/>
    <cellStyle name="Note 2 3 6 7" xfId="48547" xr:uid="{38EE3770-A22F-4E48-A030-B854B815A244}"/>
    <cellStyle name="Note 2 3 6 8" xfId="48548" xr:uid="{ADB3646F-D74C-4FDA-9222-3715B65DA365}"/>
    <cellStyle name="Note 2 3 7" xfId="48549" xr:uid="{DDBAD848-64F6-4F2A-92B2-5E20D09E20F7}"/>
    <cellStyle name="Note 2 3 7 2" xfId="48550" xr:uid="{2E440C0A-58ED-40D8-B979-1352D1370771}"/>
    <cellStyle name="Note 2 3 7 2 2" xfId="48551" xr:uid="{1CE9BDF6-FFA3-42BF-9C2E-8E1E79B0833E}"/>
    <cellStyle name="Note 2 3 7 2 3" xfId="48552" xr:uid="{513A6BD4-3FF5-42B0-A6D6-C2C80A3112C0}"/>
    <cellStyle name="Note 2 3 7 2 4" xfId="48553" xr:uid="{DC05CF45-EF61-41CD-9661-4D8A1EB2ABFF}"/>
    <cellStyle name="Note 2 3 7 2 5" xfId="48554" xr:uid="{7D0F39B9-FE34-427E-95F8-2E583A1833AA}"/>
    <cellStyle name="Note 2 3 7 2 6" xfId="48555" xr:uid="{ACCBED7A-D186-4A6E-BE93-C186A547203E}"/>
    <cellStyle name="Note 2 3 7 3" xfId="48556" xr:uid="{92D997EA-5282-4608-A33A-B1E757847C92}"/>
    <cellStyle name="Note 2 3 7 3 2" xfId="48557" xr:uid="{70CADB3A-0A05-41C4-B307-1F2A06320556}"/>
    <cellStyle name="Note 2 3 7 3 3" xfId="48558" xr:uid="{970D124F-C2C3-412E-B975-362FE2232ED9}"/>
    <cellStyle name="Note 2 3 7 4" xfId="48559" xr:uid="{F6A2DB76-F3A4-4276-B86C-E16A8E0CCCEF}"/>
    <cellStyle name="Note 2 3 7 4 2" xfId="48560" xr:uid="{CA8BAF12-74FB-492E-93B3-F583272D6D60}"/>
    <cellStyle name="Note 2 3 7 4 3" xfId="48561" xr:uid="{6D570480-6009-44FF-A24A-76D549C275BC}"/>
    <cellStyle name="Note 2 3 7 5" xfId="48562" xr:uid="{9E15F60C-E80C-49FB-8175-DF2BBBC32D1F}"/>
    <cellStyle name="Note 2 3 7 5 2" xfId="48563" xr:uid="{7115DB10-690C-4ED2-93FF-040E19F996CD}"/>
    <cellStyle name="Note 2 3 7 5 3" xfId="48564" xr:uid="{53492FBD-8F64-4343-AFB6-C2080AB6AB9A}"/>
    <cellStyle name="Note 2 3 7 6" xfId="48565" xr:uid="{74059051-AAE7-4F61-818B-38858C255B01}"/>
    <cellStyle name="Note 2 3 7 6 2" xfId="48566" xr:uid="{3B5E728F-6ECC-4DFC-8456-0BA06531BB09}"/>
    <cellStyle name="Note 2 3 7 6 3" xfId="48567" xr:uid="{7A72A370-316E-4D0E-9843-33110C858C05}"/>
    <cellStyle name="Note 2 3 7 7" xfId="48568" xr:uid="{FBF4FC04-1823-496E-A4A1-5A6DCA92050D}"/>
    <cellStyle name="Note 2 3 7 8" xfId="48569" xr:uid="{7C19549F-C8C2-4EAE-BFD4-B1714ED39E0B}"/>
    <cellStyle name="Note 2 3 8" xfId="48570" xr:uid="{747A247C-8350-4FFD-A521-12FA149ACE87}"/>
    <cellStyle name="Note 2 3 8 2" xfId="48571" xr:uid="{54472A9C-485F-4E40-8DF4-8D090598CBFD}"/>
    <cellStyle name="Note 2 3 8 2 2" xfId="48572" xr:uid="{5F377ADB-AD78-4F37-A8C8-5F4F0A7693FD}"/>
    <cellStyle name="Note 2 3 8 2 3" xfId="48573" xr:uid="{0830D964-43AC-4B67-82C2-95B087F6B39D}"/>
    <cellStyle name="Note 2 3 8 2 4" xfId="48574" xr:uid="{B8F691FC-CF70-4FA4-B413-132A0CF2244E}"/>
    <cellStyle name="Note 2 3 8 2 5" xfId="48575" xr:uid="{E585AC7F-4FCC-4906-9599-01B808134F65}"/>
    <cellStyle name="Note 2 3 8 2 6" xfId="48576" xr:uid="{C6DB4A44-BF3C-493E-9B0D-6716682C3925}"/>
    <cellStyle name="Note 2 3 8 3" xfId="48577" xr:uid="{F748C3AC-A3C4-44B9-95AD-3885FD441F3F}"/>
    <cellStyle name="Note 2 3 8 3 2" xfId="48578" xr:uid="{37F11AC5-C915-4B8D-B12B-B88B0BF3CA42}"/>
    <cellStyle name="Note 2 3 8 3 3" xfId="48579" xr:uid="{6C9873BA-2020-4160-81BF-615803EC4E87}"/>
    <cellStyle name="Note 2 3 8 4" xfId="48580" xr:uid="{A5B68E55-1A04-4F14-952C-0F9130200AC5}"/>
    <cellStyle name="Note 2 3 8 4 2" xfId="48581" xr:uid="{A06D4F6C-0756-4444-935B-5594031CFEDE}"/>
    <cellStyle name="Note 2 3 8 4 3" xfId="48582" xr:uid="{A0FA8D26-B800-415D-9E91-BED162D37C43}"/>
    <cellStyle name="Note 2 3 8 5" xfId="48583" xr:uid="{5CF789F3-8076-47C1-B741-839BD99249D9}"/>
    <cellStyle name="Note 2 3 8 5 2" xfId="48584" xr:uid="{332A75E5-6850-47E8-8563-93B731CCEFCA}"/>
    <cellStyle name="Note 2 3 8 5 3" xfId="48585" xr:uid="{EC62D0B0-AD68-4A5D-9C63-41648C74071B}"/>
    <cellStyle name="Note 2 3 8 6" xfId="48586" xr:uid="{889AF961-A26E-4A64-83F0-BC246CA165B2}"/>
    <cellStyle name="Note 2 3 8 6 2" xfId="48587" xr:uid="{6F525544-EC24-4808-A3B1-88233348EE89}"/>
    <cellStyle name="Note 2 3 8 6 3" xfId="48588" xr:uid="{3541F84A-6E26-417F-B06D-26165A7236C0}"/>
    <cellStyle name="Note 2 3 8 7" xfId="48589" xr:uid="{1505580A-EED6-4506-8FFF-EDED14BC4EC9}"/>
    <cellStyle name="Note 2 3 8 8" xfId="48590" xr:uid="{F4A48D6D-77A5-45B1-8231-3FA697E41BCF}"/>
    <cellStyle name="Note 2 3 9" xfId="48591" xr:uid="{608BF9CE-C090-44A9-8813-C94B49E26854}"/>
    <cellStyle name="Note 2 3 9 2" xfId="48592" xr:uid="{3DF36A5C-0939-4A53-B25F-6B7320F53C66}"/>
    <cellStyle name="Note 2 3 9 2 2" xfId="48593" xr:uid="{52F78CC1-0D34-472C-AA17-428DB6CA9F7C}"/>
    <cellStyle name="Note 2 3 9 2 3" xfId="48594" xr:uid="{48EF61C6-50F9-48A8-897A-264C77B1A392}"/>
    <cellStyle name="Note 2 3 9 2 4" xfId="48595" xr:uid="{C5AC28FB-55CA-489B-A2DB-816945971343}"/>
    <cellStyle name="Note 2 3 9 2 5" xfId="48596" xr:uid="{4760712A-A6F9-4EC4-9A00-6676811DC28C}"/>
    <cellStyle name="Note 2 3 9 2 6" xfId="48597" xr:uid="{000A1225-E81B-44FD-97A3-055AA0394D1F}"/>
    <cellStyle name="Note 2 3 9 3" xfId="48598" xr:uid="{FD2F95EF-BB79-4DD3-AD19-B4EDEB0A7B78}"/>
    <cellStyle name="Note 2 3 9 3 2" xfId="48599" xr:uid="{2C67D59D-F8A5-4316-A1FC-01349A52F204}"/>
    <cellStyle name="Note 2 3 9 3 3" xfId="48600" xr:uid="{999A0778-DB91-48E8-8BE0-88987F8251CC}"/>
    <cellStyle name="Note 2 3 9 4" xfId="48601" xr:uid="{A27A4223-C0EA-4A1A-806D-37678E094D61}"/>
    <cellStyle name="Note 2 3 9 4 2" xfId="48602" xr:uid="{F4791E54-5A74-46AF-829D-995CCA0F7AE7}"/>
    <cellStyle name="Note 2 3 9 4 3" xfId="48603" xr:uid="{02FC8185-5904-43F8-89D6-DA7DFA47E07A}"/>
    <cellStyle name="Note 2 3 9 5" xfId="48604" xr:uid="{7A1972F7-BD18-4A71-8251-7D6A8B53C6DF}"/>
    <cellStyle name="Note 2 3 9 5 2" xfId="48605" xr:uid="{B4441F54-3B4D-4CDE-8189-CB67ADA23075}"/>
    <cellStyle name="Note 2 3 9 5 3" xfId="48606" xr:uid="{636DCEDE-887E-44BB-B08C-730EE25F7071}"/>
    <cellStyle name="Note 2 3 9 6" xfId="48607" xr:uid="{DBD27436-5E1D-4E0E-B622-E351AFE2BF73}"/>
    <cellStyle name="Note 2 3 9 6 2" xfId="48608" xr:uid="{6AAA1C22-8124-4280-BA6D-4EFA3CFBDDFE}"/>
    <cellStyle name="Note 2 3 9 6 3" xfId="48609" xr:uid="{362B1496-3BBF-4BF8-BC74-788A744B08BA}"/>
    <cellStyle name="Note 2 3 9 7" xfId="48610" xr:uid="{0E403CA0-728A-40C8-91B7-26B2CB537545}"/>
    <cellStyle name="Note 2 3 9 8" xfId="48611" xr:uid="{54BE661B-74DD-4228-B222-8818CAE5E9BC}"/>
    <cellStyle name="Note 2 30" xfId="48612" xr:uid="{80F0C335-A12D-4A20-BB3F-1E4B3A0437E6}"/>
    <cellStyle name="Note 2 30 2" xfId="48613" xr:uid="{FA392652-8A75-4E2B-82F9-C5D94A53BA0E}"/>
    <cellStyle name="Note 2 30 2 2" xfId="48614" xr:uid="{5BEEB874-A9E9-4F1F-867C-E3746A3037B1}"/>
    <cellStyle name="Note 2 30 2 3" xfId="48615" xr:uid="{D7D62143-B1E0-46BA-A4AD-35802496993A}"/>
    <cellStyle name="Note 2 30 2 4" xfId="48616" xr:uid="{AE03475C-3D91-4F1A-911C-BF72097C4E64}"/>
    <cellStyle name="Note 2 30 2 5" xfId="48617" xr:uid="{B76792F4-8B98-4265-949D-FC67CF249F15}"/>
    <cellStyle name="Note 2 30 2 6" xfId="48618" xr:uid="{51D5D49F-8A10-4DAB-BBEB-0FB9E50CBED9}"/>
    <cellStyle name="Note 2 30 3" xfId="48619" xr:uid="{5152FA62-EC6B-4043-ACE9-B4EDBB99F42B}"/>
    <cellStyle name="Note 2 30 3 2" xfId="48620" xr:uid="{8027F305-EAC3-4520-8D9B-B7127D674C42}"/>
    <cellStyle name="Note 2 30 3 3" xfId="48621" xr:uid="{BD560FBB-9B9D-4A61-BBCA-FEDC5B145D4D}"/>
    <cellStyle name="Note 2 30 4" xfId="48622" xr:uid="{BC78DFCE-ADFC-4E0A-8799-263CA25792FA}"/>
    <cellStyle name="Note 2 30 4 2" xfId="48623" xr:uid="{FB854029-1A26-4490-8C31-DEE4703389D4}"/>
    <cellStyle name="Note 2 30 4 3" xfId="48624" xr:uid="{B1EB4661-5BAB-4D5D-89BC-0071A7642F0C}"/>
    <cellStyle name="Note 2 30 5" xfId="48625" xr:uid="{554673ED-FF79-4300-9724-1C991021F2D3}"/>
    <cellStyle name="Note 2 30 5 2" xfId="48626" xr:uid="{73EC1AE0-681C-43D1-B67C-7BE0F2E5F564}"/>
    <cellStyle name="Note 2 30 5 3" xfId="48627" xr:uid="{FE546A63-859A-4FF9-82CA-56FBFF482DAD}"/>
    <cellStyle name="Note 2 30 6" xfId="48628" xr:uid="{E2F323A4-4959-4945-A3D7-866D7A624F10}"/>
    <cellStyle name="Note 2 30 6 2" xfId="48629" xr:uid="{9EA08586-EBD8-4C5D-B02C-0D07162DCBED}"/>
    <cellStyle name="Note 2 30 6 3" xfId="48630" xr:uid="{425D864D-F0E6-4BA9-9998-A2ED3A45BB9D}"/>
    <cellStyle name="Note 2 30 7" xfId="48631" xr:uid="{3099F1D7-FB33-4E6C-9946-0E14C791DF84}"/>
    <cellStyle name="Note 2 30 8" xfId="48632" xr:uid="{CD5191AA-14D7-4D01-8143-2CE90E8FC5DE}"/>
    <cellStyle name="Note 2 31" xfId="48633" xr:uid="{BD0E8B07-68DD-4041-AA96-318B1655872F}"/>
    <cellStyle name="Note 2 31 2" xfId="48634" xr:uid="{BCF254F3-AF24-4B79-B8DB-39A64B52941C}"/>
    <cellStyle name="Note 2 31 2 2" xfId="48635" xr:uid="{914437CB-F95F-4646-B6D6-BB2694CCB121}"/>
    <cellStyle name="Note 2 31 2 3" xfId="48636" xr:uid="{FE4D3034-5E07-43DA-800C-8E5A10AA3CE1}"/>
    <cellStyle name="Note 2 31 2 4" xfId="48637" xr:uid="{C00BF31A-314F-42D5-A92A-6CBE56D1043F}"/>
    <cellStyle name="Note 2 31 2 5" xfId="48638" xr:uid="{1F07FDFE-F52B-470D-BFDC-19470966FDB6}"/>
    <cellStyle name="Note 2 31 2 6" xfId="48639" xr:uid="{43D3AFD5-BFB8-4E9A-B46A-14841E5EB993}"/>
    <cellStyle name="Note 2 31 3" xfId="48640" xr:uid="{9419EE9C-95D4-466F-9D8F-BF4F126B4865}"/>
    <cellStyle name="Note 2 31 3 2" xfId="48641" xr:uid="{CC904A60-B18D-4917-B8EC-5920D5EDFFA0}"/>
    <cellStyle name="Note 2 31 3 3" xfId="48642" xr:uid="{A4134BC7-6604-4F25-A592-3EE41B445069}"/>
    <cellStyle name="Note 2 31 4" xfId="48643" xr:uid="{1A4BD564-4DD5-4A80-926F-F4D9AB176042}"/>
    <cellStyle name="Note 2 31 4 2" xfId="48644" xr:uid="{0526540A-587E-4C1C-879B-EFC48E8020DC}"/>
    <cellStyle name="Note 2 31 4 3" xfId="48645" xr:uid="{5BECFAF9-DC5C-475E-9FAF-78C37CDADA0C}"/>
    <cellStyle name="Note 2 31 5" xfId="48646" xr:uid="{A7B2773C-71A2-42AB-8008-6B194FB445F9}"/>
    <cellStyle name="Note 2 31 5 2" xfId="48647" xr:uid="{D7EED33F-7C86-428A-8503-E65A8D9EDCEF}"/>
    <cellStyle name="Note 2 31 5 3" xfId="48648" xr:uid="{8AA2BBF0-AEE4-4A67-B253-1FFEC673C22E}"/>
    <cellStyle name="Note 2 31 6" xfId="48649" xr:uid="{0A42F8CA-0048-422E-A1B2-B2C268E3C6A5}"/>
    <cellStyle name="Note 2 31 6 2" xfId="48650" xr:uid="{42F93E4B-2F7A-4A9E-A3D7-8AE819C6A26C}"/>
    <cellStyle name="Note 2 31 6 3" xfId="48651" xr:uid="{2DBC484D-D4DB-4DCC-9577-CEE74DA9EBBC}"/>
    <cellStyle name="Note 2 31 7" xfId="48652" xr:uid="{80B9F7F5-0C18-4D66-BF4A-C0B3A2498B6E}"/>
    <cellStyle name="Note 2 31 8" xfId="48653" xr:uid="{F502781C-B26D-4555-B47C-F0BA4BF5977C}"/>
    <cellStyle name="Note 2 32" xfId="48654" xr:uid="{B5ECE150-5671-4420-860A-652062D0388F}"/>
    <cellStyle name="Note 2 32 2" xfId="48655" xr:uid="{8633F60A-810A-4E3B-ACCB-50C9AE10261A}"/>
    <cellStyle name="Note 2 32 2 2" xfId="48656" xr:uid="{F4295782-6E52-44C0-9B69-D8BD7FF2A35F}"/>
    <cellStyle name="Note 2 32 2 3" xfId="48657" xr:uid="{F484A0F8-1ECE-4050-B039-06A85D01C130}"/>
    <cellStyle name="Note 2 32 2 4" xfId="48658" xr:uid="{16272B13-99A9-4D6E-806F-68FA1B6091DA}"/>
    <cellStyle name="Note 2 32 2 5" xfId="48659" xr:uid="{A981A36C-1EA9-4BB4-B502-33A643478D72}"/>
    <cellStyle name="Note 2 32 2 6" xfId="48660" xr:uid="{843B2012-497B-45BB-AD74-2F60F6834D62}"/>
    <cellStyle name="Note 2 32 3" xfId="48661" xr:uid="{A651220B-16C0-46C9-805F-2BFE662320A0}"/>
    <cellStyle name="Note 2 32 3 2" xfId="48662" xr:uid="{D6912D24-E4E9-40AC-89A9-EBA500C2E9E7}"/>
    <cellStyle name="Note 2 32 3 3" xfId="48663" xr:uid="{DCD314F2-C38E-42CD-92B1-D030A58D44FF}"/>
    <cellStyle name="Note 2 32 4" xfId="48664" xr:uid="{58D92A59-7168-4395-BF15-FE23C3F67DEE}"/>
    <cellStyle name="Note 2 32 4 2" xfId="48665" xr:uid="{EFAC2C11-3B16-4F31-B80D-893B557656D1}"/>
    <cellStyle name="Note 2 32 4 3" xfId="48666" xr:uid="{7EAC6A75-87DC-46F6-B34C-3C71A8836827}"/>
    <cellStyle name="Note 2 32 5" xfId="48667" xr:uid="{51AF9835-594D-449B-91DC-ADBE38A4BA3B}"/>
    <cellStyle name="Note 2 32 5 2" xfId="48668" xr:uid="{491A5282-5154-4663-991D-310473CEDDF4}"/>
    <cellStyle name="Note 2 32 5 3" xfId="48669" xr:uid="{A8C00051-184C-4011-98D5-D290B248E859}"/>
    <cellStyle name="Note 2 32 6" xfId="48670" xr:uid="{12545CCB-C655-4942-BD92-9C8FC9FD711B}"/>
    <cellStyle name="Note 2 32 6 2" xfId="48671" xr:uid="{7F7FE62B-A3F3-451A-913A-3C44685BCED4}"/>
    <cellStyle name="Note 2 32 6 3" xfId="48672" xr:uid="{046C0737-C6C7-4944-B289-B653B26E0F2D}"/>
    <cellStyle name="Note 2 32 7" xfId="48673" xr:uid="{436B9DB5-D099-43CD-8A7F-3B3F9C2DD268}"/>
    <cellStyle name="Note 2 32 8" xfId="48674" xr:uid="{1E6A66D6-45FC-4139-99C2-5A42A49579BB}"/>
    <cellStyle name="Note 2 33" xfId="48675" xr:uid="{681A2F8B-E527-43F7-AE34-153F9D639DDB}"/>
    <cellStyle name="Note 2 33 2" xfId="48676" xr:uid="{348363C1-B0E4-4BE4-B6DB-0EA0A50CFD46}"/>
    <cellStyle name="Note 2 33 2 2" xfId="48677" xr:uid="{4C317D2D-2AD5-4D38-B0D2-F279C5A0E5AB}"/>
    <cellStyle name="Note 2 33 2 3" xfId="48678" xr:uid="{BAA1E817-DA0E-4949-90EB-2064B6CE2016}"/>
    <cellStyle name="Note 2 33 2 4" xfId="48679" xr:uid="{188FAADA-D954-467F-8663-7F6E9BAA6ACD}"/>
    <cellStyle name="Note 2 33 2 5" xfId="48680" xr:uid="{CEDE5EC8-6AD4-4F3D-B624-971699B235AE}"/>
    <cellStyle name="Note 2 33 2 6" xfId="48681" xr:uid="{7A484893-5549-4530-B119-0973EE44C569}"/>
    <cellStyle name="Note 2 33 3" xfId="48682" xr:uid="{32CBB0F3-07AD-4AE9-B040-EC66FA9E3D67}"/>
    <cellStyle name="Note 2 33 3 2" xfId="48683" xr:uid="{7F58571F-EDA9-4B5A-B0E4-75642222F0DF}"/>
    <cellStyle name="Note 2 33 3 3" xfId="48684" xr:uid="{824F8DE9-CAEF-420A-9D00-F6739493D29A}"/>
    <cellStyle name="Note 2 33 4" xfId="48685" xr:uid="{6206FCBD-21FE-4612-A180-3275CBAAE2DD}"/>
    <cellStyle name="Note 2 33 4 2" xfId="48686" xr:uid="{CDCA9979-D460-402D-9CEA-60EEF89FB1CC}"/>
    <cellStyle name="Note 2 33 4 3" xfId="48687" xr:uid="{4286E54A-A909-4A16-894C-5F095FB5CB07}"/>
    <cellStyle name="Note 2 33 5" xfId="48688" xr:uid="{F0400E81-B0DB-4951-B0CD-0B8F77BC9E1B}"/>
    <cellStyle name="Note 2 33 5 2" xfId="48689" xr:uid="{7D4E7215-E070-48E0-9BA5-EBDDF1C802C9}"/>
    <cellStyle name="Note 2 33 5 3" xfId="48690" xr:uid="{7C25C40F-7607-4AF2-9D8F-3DEEEE2F4ABD}"/>
    <cellStyle name="Note 2 33 6" xfId="48691" xr:uid="{CA83E490-93A9-460F-8DF3-89A2AE2595DE}"/>
    <cellStyle name="Note 2 33 6 2" xfId="48692" xr:uid="{E7E3E203-2DA1-45A3-87FB-CDDD389FF4E2}"/>
    <cellStyle name="Note 2 33 6 3" xfId="48693" xr:uid="{43183A6A-CBBE-4AB1-B421-8DD3A5AAB7E4}"/>
    <cellStyle name="Note 2 33 7" xfId="48694" xr:uid="{7EE16C31-C97D-4BA7-A20B-A1E30EAEF1E5}"/>
    <cellStyle name="Note 2 33 8" xfId="48695" xr:uid="{095ECEE2-245D-43DA-BA8B-9643E556144E}"/>
    <cellStyle name="Note 2 34" xfId="48696" xr:uid="{CD5D1129-1157-43C3-9E47-074859382B6D}"/>
    <cellStyle name="Note 2 34 2" xfId="48697" xr:uid="{B861BDA1-8F72-4A7B-860F-EF9D9F3A2091}"/>
    <cellStyle name="Note 2 34 2 2" xfId="48698" xr:uid="{36972684-F99B-419A-B935-FCB2CB66BD1A}"/>
    <cellStyle name="Note 2 34 2 3" xfId="48699" xr:uid="{427E3A69-90BD-4015-9C18-D7D033A17B16}"/>
    <cellStyle name="Note 2 34 2 4" xfId="48700" xr:uid="{CE1C0EBD-714D-4F25-B2B5-14D2EB131753}"/>
    <cellStyle name="Note 2 34 2 5" xfId="48701" xr:uid="{D63F6BDF-786A-4622-86E8-C1099FE89113}"/>
    <cellStyle name="Note 2 34 2 6" xfId="48702" xr:uid="{15674965-E4CE-4CFC-9254-8674295ACEA5}"/>
    <cellStyle name="Note 2 34 3" xfId="48703" xr:uid="{7B54C9D9-A94E-4FCF-B38D-DF9BA351504C}"/>
    <cellStyle name="Note 2 34 3 2" xfId="48704" xr:uid="{00FF1D02-A28B-47A1-A2E7-4B64A5D351F3}"/>
    <cellStyle name="Note 2 34 3 3" xfId="48705" xr:uid="{ABF3CE93-D27E-4480-AAAD-E9AA6982953E}"/>
    <cellStyle name="Note 2 34 4" xfId="48706" xr:uid="{8E929D0C-F0DF-4430-9B1C-61BE5609A7FE}"/>
    <cellStyle name="Note 2 34 4 2" xfId="48707" xr:uid="{0E78F7C8-BDF3-4164-B405-17007EBF5249}"/>
    <cellStyle name="Note 2 34 4 3" xfId="48708" xr:uid="{511AAAE3-CD4F-4CA1-B9A3-E4DAFE8D4A9B}"/>
    <cellStyle name="Note 2 34 5" xfId="48709" xr:uid="{9A35CA92-7D19-46A9-BF8D-5F88E5A1827F}"/>
    <cellStyle name="Note 2 34 5 2" xfId="48710" xr:uid="{EE66BEA2-AEDD-4DAC-80A7-C9744E89B40A}"/>
    <cellStyle name="Note 2 34 5 3" xfId="48711" xr:uid="{AE57DC0D-A87C-434E-BB3A-AEFE86E56DB1}"/>
    <cellStyle name="Note 2 34 6" xfId="48712" xr:uid="{7D4FF4D7-1D18-48F1-B068-EFAE461EBB93}"/>
    <cellStyle name="Note 2 34 6 2" xfId="48713" xr:uid="{3608EA45-5C7F-4409-AB31-3E435DCCC493}"/>
    <cellStyle name="Note 2 34 6 3" xfId="48714" xr:uid="{7D5C3318-15F9-4DC8-A44A-988551C98B9D}"/>
    <cellStyle name="Note 2 34 7" xfId="48715" xr:uid="{2C209EB4-76C9-4306-BEB6-3AC1C7D483F2}"/>
    <cellStyle name="Note 2 34 8" xfId="48716" xr:uid="{C818E813-A339-47A8-B421-9D6D9069C8B1}"/>
    <cellStyle name="Note 2 35" xfId="48717" xr:uid="{2F23E3F6-238A-4E50-BFCC-ADE6C1596A14}"/>
    <cellStyle name="Note 2 35 2" xfId="48718" xr:uid="{2F7D2643-75DE-46AE-A1CE-C7ED68777095}"/>
    <cellStyle name="Note 2 35 2 2" xfId="48719" xr:uid="{1B427870-BC73-4F78-AD22-3442381706AC}"/>
    <cellStyle name="Note 2 35 2 3" xfId="48720" xr:uid="{3C1B64D4-D15A-4030-A8E2-D6E679E1C436}"/>
    <cellStyle name="Note 2 35 2 4" xfId="48721" xr:uid="{D72E4E3E-9613-4850-858B-13C735B96BDE}"/>
    <cellStyle name="Note 2 35 2 5" xfId="48722" xr:uid="{E70760E4-CB92-49F2-A659-92020C738569}"/>
    <cellStyle name="Note 2 35 2 6" xfId="48723" xr:uid="{8288C3B3-21A4-4312-AEE6-AD2FB1DC6865}"/>
    <cellStyle name="Note 2 35 3" xfId="48724" xr:uid="{56360450-55F6-40EA-9D84-E5A7C49EA810}"/>
    <cellStyle name="Note 2 35 3 2" xfId="48725" xr:uid="{D2C669CB-81CE-42F5-8A3B-0CC999C62DE5}"/>
    <cellStyle name="Note 2 35 3 3" xfId="48726" xr:uid="{A59144D4-66D3-4A31-BECA-EAEA805C6192}"/>
    <cellStyle name="Note 2 35 4" xfId="48727" xr:uid="{C4C43759-469B-4B62-A516-B36152FF252B}"/>
    <cellStyle name="Note 2 35 4 2" xfId="48728" xr:uid="{C504F005-0B61-4EEF-9E7B-56350F436E28}"/>
    <cellStyle name="Note 2 35 4 3" xfId="48729" xr:uid="{729AE06E-52DC-4814-87E9-F571D4839787}"/>
    <cellStyle name="Note 2 35 5" xfId="48730" xr:uid="{BCBF2530-4572-4272-A192-365E32C2FC0C}"/>
    <cellStyle name="Note 2 35 5 2" xfId="48731" xr:uid="{3E71684E-E944-49B6-BFD0-A90C970E678A}"/>
    <cellStyle name="Note 2 35 5 3" xfId="48732" xr:uid="{D2500BED-D68F-4196-9371-CFF6BA29A24F}"/>
    <cellStyle name="Note 2 35 6" xfId="48733" xr:uid="{380BD544-5DC9-427A-A6DF-0122D5B134FE}"/>
    <cellStyle name="Note 2 35 6 2" xfId="48734" xr:uid="{A2B1E39C-62C4-45EF-BC59-2B077EA4BDC7}"/>
    <cellStyle name="Note 2 35 6 3" xfId="48735" xr:uid="{11EDD1E8-0DA8-4CB1-A96A-364387859A3E}"/>
    <cellStyle name="Note 2 35 7" xfId="48736" xr:uid="{081BAE63-9CCE-4208-9BE1-837FB873F7C4}"/>
    <cellStyle name="Note 2 35 8" xfId="48737" xr:uid="{C79EEB73-150F-45CA-803F-B4AB3401CC69}"/>
    <cellStyle name="Note 2 36" xfId="48738" xr:uid="{006E0700-8955-4898-BDBA-36FF130110EA}"/>
    <cellStyle name="Note 2 36 2" xfId="48739" xr:uid="{D6BF4D65-9792-493A-BE4C-594B2F3FD469}"/>
    <cellStyle name="Note 2 36 2 2" xfId="48740" xr:uid="{B0BA89FA-2596-4EAC-8511-B5FD12EA2C07}"/>
    <cellStyle name="Note 2 36 2 3" xfId="48741" xr:uid="{F05310A3-A41D-4852-82EB-86B32F0B179F}"/>
    <cellStyle name="Note 2 36 2 4" xfId="48742" xr:uid="{13E83F0E-8026-44C2-93BA-75FDE80AD629}"/>
    <cellStyle name="Note 2 36 2 5" xfId="48743" xr:uid="{DD6498FE-A2B8-45C0-B85A-9CA2E4941293}"/>
    <cellStyle name="Note 2 36 2 6" xfId="48744" xr:uid="{3E9979C6-28B9-4FA4-95A0-A1EE95F2C89A}"/>
    <cellStyle name="Note 2 36 3" xfId="48745" xr:uid="{52D6B35B-A129-4E22-B77F-8A9F4CA00E35}"/>
    <cellStyle name="Note 2 36 3 2" xfId="48746" xr:uid="{F17F69E8-1784-4E47-8B98-E8F4A4886223}"/>
    <cellStyle name="Note 2 36 3 3" xfId="48747" xr:uid="{5A6B6C75-52C5-4E89-8C4B-31A51793C357}"/>
    <cellStyle name="Note 2 36 4" xfId="48748" xr:uid="{9E84DD0C-FA10-4433-8FC5-CFAA0B7F0453}"/>
    <cellStyle name="Note 2 36 4 2" xfId="48749" xr:uid="{42EBD1B0-D520-41C3-9493-676D1FBE3440}"/>
    <cellStyle name="Note 2 36 4 3" xfId="48750" xr:uid="{37C25063-1323-44A8-B057-8F6467BEFCFD}"/>
    <cellStyle name="Note 2 36 5" xfId="48751" xr:uid="{5CD342D9-A331-4E45-A97E-FB9E5727A84B}"/>
    <cellStyle name="Note 2 36 5 2" xfId="48752" xr:uid="{EB81F101-4907-434F-BC66-41E10F144833}"/>
    <cellStyle name="Note 2 36 5 3" xfId="48753" xr:uid="{4A5E0E3F-EFC8-4B06-8071-DDC1331C17DB}"/>
    <cellStyle name="Note 2 36 6" xfId="48754" xr:uid="{99A9C890-619C-4452-A945-42B7886FC735}"/>
    <cellStyle name="Note 2 36 6 2" xfId="48755" xr:uid="{BFD1894B-E4A1-4B48-AF72-1AD70725A2F5}"/>
    <cellStyle name="Note 2 36 6 3" xfId="48756" xr:uid="{BB4B72B4-4814-48C1-81F4-D57E85C9EE6E}"/>
    <cellStyle name="Note 2 36 7" xfId="48757" xr:uid="{181C950F-6F8A-483D-BCC5-CEFFBA761C6C}"/>
    <cellStyle name="Note 2 36 8" xfId="48758" xr:uid="{DF811CC7-3AE5-4EB6-8A7E-AFD3DEEC82E0}"/>
    <cellStyle name="Note 2 37" xfId="48759" xr:uid="{292022CB-B23E-42AF-B0EB-3A7D8FEC6A78}"/>
    <cellStyle name="Note 2 37 2" xfId="48760" xr:uid="{77AD60FA-C7AB-4443-9108-B0EEA75C4262}"/>
    <cellStyle name="Note 2 37 3" xfId="48761" xr:uid="{2F63BE83-41E2-4EA5-B5DC-7C35563CE5B3}"/>
    <cellStyle name="Note 2 37 4" xfId="48762" xr:uid="{EC462553-615A-4460-AC0C-0DE1A2AAC038}"/>
    <cellStyle name="Note 2 37 5" xfId="48763" xr:uid="{8A8C88D1-2C42-49D2-980C-58006461FD05}"/>
    <cellStyle name="Note 2 37 6" xfId="48764" xr:uid="{A490A753-A424-4529-A4C5-9EAA268EFAFC}"/>
    <cellStyle name="Note 2 38" xfId="48765" xr:uid="{344A51C0-9252-417F-BECB-D54C3E1A383E}"/>
    <cellStyle name="Note 2 38 2" xfId="48766" xr:uid="{78E9CFDD-DE2F-435E-B3C2-B570397D98CD}"/>
    <cellStyle name="Note 2 38 3" xfId="48767" xr:uid="{AD5CE347-FC2C-435E-A165-75A0C1B4CE51}"/>
    <cellStyle name="Note 2 39" xfId="48768" xr:uid="{670B590D-28EE-48AC-8B94-43E1726C8F60}"/>
    <cellStyle name="Note 2 4" xfId="48769" xr:uid="{1A8D4575-B23A-494B-89AF-80C9750A4708}"/>
    <cellStyle name="Note 2 4 10" xfId="48770" xr:uid="{8460D161-BB96-4545-BB1C-EA9087EC31FF}"/>
    <cellStyle name="Note 2 4 10 2" xfId="48771" xr:uid="{35D1B119-F853-4924-A99B-1AFCEFD9450D}"/>
    <cellStyle name="Note 2 4 10 2 2" xfId="48772" xr:uid="{30596CEA-E49F-4EA6-9AAF-9E3723761AB8}"/>
    <cellStyle name="Note 2 4 10 2 3" xfId="48773" xr:uid="{6455B6CC-7A38-4BA5-87E0-B66D1258BB0C}"/>
    <cellStyle name="Note 2 4 10 2 4" xfId="48774" xr:uid="{43812581-64F9-456C-93CA-7C912FC9A1C4}"/>
    <cellStyle name="Note 2 4 10 2 5" xfId="48775" xr:uid="{4ADC2D41-FFA2-4F8C-BFFB-697BE6E5CC1C}"/>
    <cellStyle name="Note 2 4 10 2 6" xfId="48776" xr:uid="{CE3ECA56-1C99-4E76-BDF5-3349FD9D4E4F}"/>
    <cellStyle name="Note 2 4 10 3" xfId="48777" xr:uid="{D88F4C20-66BC-4F83-9B1F-6B1B91F62E59}"/>
    <cellStyle name="Note 2 4 10 3 2" xfId="48778" xr:uid="{7ABE725E-D6F9-4870-A5D3-7711362E858D}"/>
    <cellStyle name="Note 2 4 10 3 3" xfId="48779" xr:uid="{5964B13B-1244-4C0F-9F20-88B8F62D1010}"/>
    <cellStyle name="Note 2 4 10 4" xfId="48780" xr:uid="{5B107856-2F14-49BA-AF43-47A4A6E49B6F}"/>
    <cellStyle name="Note 2 4 10 4 2" xfId="48781" xr:uid="{0BEFABA3-D154-482A-9AC2-DEDA4902B7DF}"/>
    <cellStyle name="Note 2 4 10 4 3" xfId="48782" xr:uid="{BFBEA76E-6331-4FA0-9210-2FB63AEC9C1C}"/>
    <cellStyle name="Note 2 4 10 5" xfId="48783" xr:uid="{EE9EF5A6-BB63-449B-8A3B-87AA8D00D2BE}"/>
    <cellStyle name="Note 2 4 10 5 2" xfId="48784" xr:uid="{077DDE71-AC0C-49E3-9ACF-425CCB03491E}"/>
    <cellStyle name="Note 2 4 10 5 3" xfId="48785" xr:uid="{3AAF0BAD-770A-4066-B653-B6A62BDC1B47}"/>
    <cellStyle name="Note 2 4 10 6" xfId="48786" xr:uid="{4548797C-9D39-4D75-BAB5-7AF497889607}"/>
    <cellStyle name="Note 2 4 10 6 2" xfId="48787" xr:uid="{24B121C2-60F4-4E01-BD2F-A821A5BB9EAA}"/>
    <cellStyle name="Note 2 4 10 6 3" xfId="48788" xr:uid="{48FC823F-C9F4-432A-AB26-9F912B06AB07}"/>
    <cellStyle name="Note 2 4 10 7" xfId="48789" xr:uid="{BBF22B0B-0610-422A-AFE6-3F4856C901FF}"/>
    <cellStyle name="Note 2 4 10 8" xfId="48790" xr:uid="{177B91D6-853A-4EBE-AC5C-E774758D0229}"/>
    <cellStyle name="Note 2 4 11" xfId="48791" xr:uid="{96334EBE-49FE-4EF5-A519-BF8DB1E017DF}"/>
    <cellStyle name="Note 2 4 11 2" xfId="48792" xr:uid="{37CFE9F6-413D-4790-95B4-2BEC469C36FE}"/>
    <cellStyle name="Note 2 4 11 2 2" xfId="48793" xr:uid="{9FECE0E7-83A3-4D09-9CAD-F03D32A01B1B}"/>
    <cellStyle name="Note 2 4 11 2 3" xfId="48794" xr:uid="{D7B078F5-E3E4-4628-9D84-A8B68CAE2966}"/>
    <cellStyle name="Note 2 4 11 2 4" xfId="48795" xr:uid="{DE0BA187-6882-4B3B-AAAA-0BCCFAC72323}"/>
    <cellStyle name="Note 2 4 11 2 5" xfId="48796" xr:uid="{775E3316-4FD3-4516-B2A6-85F93C1F184C}"/>
    <cellStyle name="Note 2 4 11 2 6" xfId="48797" xr:uid="{21F0152F-B705-4121-A088-4FC0F9125CE3}"/>
    <cellStyle name="Note 2 4 11 3" xfId="48798" xr:uid="{04FD583C-2CC5-4D3B-95EC-FC885865DEB9}"/>
    <cellStyle name="Note 2 4 11 3 2" xfId="48799" xr:uid="{74D2EF09-CB9C-4632-ACC0-3C0A3DD7289A}"/>
    <cellStyle name="Note 2 4 11 3 3" xfId="48800" xr:uid="{2336E16A-3598-4035-AABB-75F3DEF6A3F4}"/>
    <cellStyle name="Note 2 4 11 4" xfId="48801" xr:uid="{179AEB4E-EC65-4D67-BF54-DCD51DEA559E}"/>
    <cellStyle name="Note 2 4 11 4 2" xfId="48802" xr:uid="{DA9C5572-A6D3-47D4-91BF-7C2B54FAB928}"/>
    <cellStyle name="Note 2 4 11 4 3" xfId="48803" xr:uid="{319C5BBA-5956-419B-BC95-636E2F944BB5}"/>
    <cellStyle name="Note 2 4 11 5" xfId="48804" xr:uid="{41F2841F-DF11-4017-8DD7-0375C1672764}"/>
    <cellStyle name="Note 2 4 11 5 2" xfId="48805" xr:uid="{20930455-7153-4B9C-8807-CA299D4BB9A1}"/>
    <cellStyle name="Note 2 4 11 5 3" xfId="48806" xr:uid="{4FE322C9-3B36-4E05-8C1B-E12FD2F44466}"/>
    <cellStyle name="Note 2 4 11 6" xfId="48807" xr:uid="{FF0C93B3-E626-4687-AAC0-D16FD4D69ABE}"/>
    <cellStyle name="Note 2 4 11 6 2" xfId="48808" xr:uid="{CFF154BE-872D-4030-BE4B-0E7953492247}"/>
    <cellStyle name="Note 2 4 11 6 3" xfId="48809" xr:uid="{1D535F09-EDE7-40DC-9E2E-FDE4BE6569DC}"/>
    <cellStyle name="Note 2 4 11 7" xfId="48810" xr:uid="{ED96457A-BBC6-4B17-89C3-310974ECB225}"/>
    <cellStyle name="Note 2 4 11 8" xfId="48811" xr:uid="{0CA12597-2A40-4659-8D24-7FA52C1DE065}"/>
    <cellStyle name="Note 2 4 12" xfId="48812" xr:uid="{6856051B-540E-49DB-987B-6879226EC8E7}"/>
    <cellStyle name="Note 2 4 12 2" xfId="48813" xr:uid="{F6834991-BA7A-4FAA-946E-A4D1D437328C}"/>
    <cellStyle name="Note 2 4 12 2 2" xfId="48814" xr:uid="{32709625-24F2-4D09-879F-AD2276561BAC}"/>
    <cellStyle name="Note 2 4 12 2 3" xfId="48815" xr:uid="{DFC1680F-C7C3-4893-B20E-6ACCADD992DC}"/>
    <cellStyle name="Note 2 4 12 2 4" xfId="48816" xr:uid="{054A1630-E757-429B-BAF1-1544579AFEC0}"/>
    <cellStyle name="Note 2 4 12 2 5" xfId="48817" xr:uid="{C384DFDD-5950-48E9-8CE5-10B72BCEFB91}"/>
    <cellStyle name="Note 2 4 12 2 6" xfId="48818" xr:uid="{24DB6529-5FC6-4014-9FF6-19E64D2F8A40}"/>
    <cellStyle name="Note 2 4 12 3" xfId="48819" xr:uid="{0A5E8C0C-986F-4F33-ABD3-BF2165C8DAA2}"/>
    <cellStyle name="Note 2 4 12 3 2" xfId="48820" xr:uid="{EF78AB66-1A41-477C-8F2F-169335AC9F52}"/>
    <cellStyle name="Note 2 4 12 3 3" xfId="48821" xr:uid="{EF751142-3B06-45FE-9A2D-EA3A0411B821}"/>
    <cellStyle name="Note 2 4 12 4" xfId="48822" xr:uid="{D68937F0-08F5-4A67-A247-20FEBC8E1E22}"/>
    <cellStyle name="Note 2 4 12 4 2" xfId="48823" xr:uid="{2B59F523-8379-4FB7-860D-34884737FBC8}"/>
    <cellStyle name="Note 2 4 12 4 3" xfId="48824" xr:uid="{E96FCD8D-88BD-4F42-BA7B-A55807571A85}"/>
    <cellStyle name="Note 2 4 12 5" xfId="48825" xr:uid="{8B1F9057-E896-4E5F-8C38-B298680EFC01}"/>
    <cellStyle name="Note 2 4 12 5 2" xfId="48826" xr:uid="{71847452-4A30-45C5-9C3B-F317081A17AA}"/>
    <cellStyle name="Note 2 4 12 5 3" xfId="48827" xr:uid="{85E2B27B-3F30-4497-815E-4CE9C1E4A702}"/>
    <cellStyle name="Note 2 4 12 6" xfId="48828" xr:uid="{EE285A86-339F-4A55-8B22-52343B1CDBF1}"/>
    <cellStyle name="Note 2 4 12 6 2" xfId="48829" xr:uid="{47A1EF00-BA2B-4D86-AEE1-24279C63FD32}"/>
    <cellStyle name="Note 2 4 12 6 3" xfId="48830" xr:uid="{1F6FA87D-97AD-4A49-9F2B-E107E3FF641C}"/>
    <cellStyle name="Note 2 4 12 7" xfId="48831" xr:uid="{772A0499-5A23-4F1D-A778-4E6337CAEE19}"/>
    <cellStyle name="Note 2 4 12 8" xfId="48832" xr:uid="{495F54A8-D9BD-4F98-BC94-4FFDDCEB7C95}"/>
    <cellStyle name="Note 2 4 13" xfId="48833" xr:uid="{D6D6471A-714A-4013-B348-9AAB03239820}"/>
    <cellStyle name="Note 2 4 13 2" xfId="48834" xr:uid="{C62D6C04-F072-43BF-8F13-655050F21FFE}"/>
    <cellStyle name="Note 2 4 13 2 2" xfId="48835" xr:uid="{C710EC05-4C7D-443F-9AB3-12604AA46AE9}"/>
    <cellStyle name="Note 2 4 13 2 3" xfId="48836" xr:uid="{F5838618-A984-495E-8BDA-1D355457180C}"/>
    <cellStyle name="Note 2 4 13 2 4" xfId="48837" xr:uid="{856456F0-5C20-4C41-88D6-183A0E0BFCEE}"/>
    <cellStyle name="Note 2 4 13 2 5" xfId="48838" xr:uid="{7937FAD5-5831-42A5-A3A0-F6910F8DCBE3}"/>
    <cellStyle name="Note 2 4 13 2 6" xfId="48839" xr:uid="{95E5C3EF-B39E-4642-A1E8-331684B29EB8}"/>
    <cellStyle name="Note 2 4 13 3" xfId="48840" xr:uid="{614B9879-C44F-4801-BA0E-CFA4F561FAA2}"/>
    <cellStyle name="Note 2 4 13 3 2" xfId="48841" xr:uid="{EEB50776-AE4F-4C9A-AFF5-7C9441680358}"/>
    <cellStyle name="Note 2 4 13 3 3" xfId="48842" xr:uid="{2688A15D-D190-48C0-B16B-A4F815533A57}"/>
    <cellStyle name="Note 2 4 13 4" xfId="48843" xr:uid="{790E5778-5746-414F-B62C-E6B4FF7B940C}"/>
    <cellStyle name="Note 2 4 13 4 2" xfId="48844" xr:uid="{094631B0-CBAB-4AE8-AB1D-7471B0884D58}"/>
    <cellStyle name="Note 2 4 13 4 3" xfId="48845" xr:uid="{82F66CCA-940C-4894-B683-E325A31AA610}"/>
    <cellStyle name="Note 2 4 13 5" xfId="48846" xr:uid="{383B1838-4770-4BD2-A32A-B71EDCB61F2F}"/>
    <cellStyle name="Note 2 4 13 5 2" xfId="48847" xr:uid="{76FBD6DE-D1F3-4949-9068-2A32748EC4F9}"/>
    <cellStyle name="Note 2 4 13 5 3" xfId="48848" xr:uid="{E25C050B-437A-48B9-ADD7-EE17AF9F7ABA}"/>
    <cellStyle name="Note 2 4 13 6" xfId="48849" xr:uid="{963946D0-EAF8-4699-AFF5-F628387F02D2}"/>
    <cellStyle name="Note 2 4 13 6 2" xfId="48850" xr:uid="{901937EC-7B43-4FA7-95CC-3861E12BBAAF}"/>
    <cellStyle name="Note 2 4 13 6 3" xfId="48851" xr:uid="{AA4979B5-725D-4AC5-8465-039B635A51EB}"/>
    <cellStyle name="Note 2 4 13 7" xfId="48852" xr:uid="{7197CAD0-1326-42D1-A741-57371BC8F765}"/>
    <cellStyle name="Note 2 4 13 8" xfId="48853" xr:uid="{359437C6-82DD-4517-8947-39F262DFEBD0}"/>
    <cellStyle name="Note 2 4 14" xfId="48854" xr:uid="{41A494BF-2135-4397-8210-B0D5A76D2427}"/>
    <cellStyle name="Note 2 4 14 2" xfId="48855" xr:uid="{A7FF0446-CAB9-44F0-8EF7-EB98C07BF34D}"/>
    <cellStyle name="Note 2 4 14 2 2" xfId="48856" xr:uid="{D06D51E3-90D4-446D-8E93-F8ABAE2B835D}"/>
    <cellStyle name="Note 2 4 14 2 3" xfId="48857" xr:uid="{B5F1D8F6-4F02-4F92-96BB-D237C62A3EF7}"/>
    <cellStyle name="Note 2 4 14 2 4" xfId="48858" xr:uid="{B031F185-F749-45F3-B664-C6601487555A}"/>
    <cellStyle name="Note 2 4 14 2 5" xfId="48859" xr:uid="{597BACBA-5DFF-478A-9C1D-24B4CA73AFC5}"/>
    <cellStyle name="Note 2 4 14 2 6" xfId="48860" xr:uid="{995672D4-2123-421A-AB0A-9254A72B19CF}"/>
    <cellStyle name="Note 2 4 14 3" xfId="48861" xr:uid="{BE574E35-F647-40AD-BB93-28791C499E24}"/>
    <cellStyle name="Note 2 4 14 3 2" xfId="48862" xr:uid="{1B393C6D-026A-457A-9FD8-2CD4342F9C86}"/>
    <cellStyle name="Note 2 4 14 3 3" xfId="48863" xr:uid="{22AAC0F0-055F-4945-97A2-964F477539C6}"/>
    <cellStyle name="Note 2 4 14 4" xfId="48864" xr:uid="{B37ED209-F356-4FEA-BE53-9324B400DF99}"/>
    <cellStyle name="Note 2 4 14 4 2" xfId="48865" xr:uid="{BF1B2964-0122-4762-9322-1D91C2D3A361}"/>
    <cellStyle name="Note 2 4 14 4 3" xfId="48866" xr:uid="{13CDE1AE-5802-4558-94E0-C3988A9F61BE}"/>
    <cellStyle name="Note 2 4 14 5" xfId="48867" xr:uid="{79814836-1C90-401C-BB5B-7B86CBE5FE62}"/>
    <cellStyle name="Note 2 4 14 5 2" xfId="48868" xr:uid="{7330C1AD-12A0-4AD5-8968-9444595D2F2F}"/>
    <cellStyle name="Note 2 4 14 5 3" xfId="48869" xr:uid="{90697A32-6D44-4145-8E41-FEC736A93ABC}"/>
    <cellStyle name="Note 2 4 14 6" xfId="48870" xr:uid="{2EEA0B0E-A8ED-47F0-AFDB-4FFA7E2E6D22}"/>
    <cellStyle name="Note 2 4 14 6 2" xfId="48871" xr:uid="{7FB3F8BF-4358-41A8-8AB4-CF844787D1CB}"/>
    <cellStyle name="Note 2 4 14 6 3" xfId="48872" xr:uid="{D9690802-3E57-4D51-8B4D-1A7F790460E8}"/>
    <cellStyle name="Note 2 4 14 7" xfId="48873" xr:uid="{2BDBA390-500C-40B7-9F22-033794B8F43C}"/>
    <cellStyle name="Note 2 4 14 8" xfId="48874" xr:uid="{3ADA1083-A823-4380-B2E0-AF8319814203}"/>
    <cellStyle name="Note 2 4 15" xfId="48875" xr:uid="{F12F793C-E740-42A9-B11B-1B6DBE6AB945}"/>
    <cellStyle name="Note 2 4 15 2" xfId="48876" xr:uid="{23E5A8E3-8966-4AB7-9A5F-AC2D95534AA6}"/>
    <cellStyle name="Note 2 4 15 2 2" xfId="48877" xr:uid="{83A3EFF8-2345-42A7-8265-732DF865BA43}"/>
    <cellStyle name="Note 2 4 15 2 3" xfId="48878" xr:uid="{61794D29-8A37-4476-A959-7D4C6C671ECA}"/>
    <cellStyle name="Note 2 4 15 2 4" xfId="48879" xr:uid="{A54E912F-7C1E-4FAF-9B08-5C39B0D27F1B}"/>
    <cellStyle name="Note 2 4 15 2 5" xfId="48880" xr:uid="{1FDF0253-2ED9-4CB6-9C5B-A17F5FF5B39D}"/>
    <cellStyle name="Note 2 4 15 2 6" xfId="48881" xr:uid="{2C01F1D0-22A9-47CC-BA04-5C5278F53EEC}"/>
    <cellStyle name="Note 2 4 15 3" xfId="48882" xr:uid="{FF2DD7E0-B1A5-4B3F-8A4E-F2D48083782F}"/>
    <cellStyle name="Note 2 4 15 3 2" xfId="48883" xr:uid="{3EEC7D09-1897-4076-B9DA-8166B8826E79}"/>
    <cellStyle name="Note 2 4 15 3 3" xfId="48884" xr:uid="{35BAF05F-A001-4328-A527-1F3D822DDD3A}"/>
    <cellStyle name="Note 2 4 15 4" xfId="48885" xr:uid="{4E99C343-1CF3-43A8-A3F3-C13F0B5CD1F3}"/>
    <cellStyle name="Note 2 4 15 4 2" xfId="48886" xr:uid="{AB292EA4-0A69-4B66-ADCE-73BC98A7A9EB}"/>
    <cellStyle name="Note 2 4 15 4 3" xfId="48887" xr:uid="{F7E5E908-737B-4F7C-A69E-86ACA62AFADD}"/>
    <cellStyle name="Note 2 4 15 5" xfId="48888" xr:uid="{C0B883BC-E003-4BF0-BD6A-4F6593C958A5}"/>
    <cellStyle name="Note 2 4 15 5 2" xfId="48889" xr:uid="{8AF0D8E4-9B36-4F88-8B52-B204A7A01B44}"/>
    <cellStyle name="Note 2 4 15 5 3" xfId="48890" xr:uid="{E3E5492F-7490-4E23-B8F2-4F87A95A179E}"/>
    <cellStyle name="Note 2 4 15 6" xfId="48891" xr:uid="{DB0F559D-62AA-4823-95E6-4399A71B46F2}"/>
    <cellStyle name="Note 2 4 15 6 2" xfId="48892" xr:uid="{1F5CD1BF-EDC4-4969-834B-61C9DDA01DB8}"/>
    <cellStyle name="Note 2 4 15 6 3" xfId="48893" xr:uid="{A223CCBC-6242-4810-9A67-061EC26426EB}"/>
    <cellStyle name="Note 2 4 15 7" xfId="48894" xr:uid="{BC4129CF-BDEF-44FD-BCBD-F3A8F1D8BD94}"/>
    <cellStyle name="Note 2 4 15 8" xfId="48895" xr:uid="{43C839FA-CA4C-46BB-9B6D-430D7B6BC258}"/>
    <cellStyle name="Note 2 4 16" xfId="48896" xr:uid="{BFABD3A5-593F-4278-BBAC-2CE8D23A078F}"/>
    <cellStyle name="Note 2 4 16 2" xfId="48897" xr:uid="{DB405A43-38D4-4188-A86E-613F0D945D69}"/>
    <cellStyle name="Note 2 4 16 2 2" xfId="48898" xr:uid="{ACD8D432-20FB-47A5-B045-75B677BDC8D5}"/>
    <cellStyle name="Note 2 4 16 2 3" xfId="48899" xr:uid="{8825029B-8E7B-4EB8-9352-34453766A1C9}"/>
    <cellStyle name="Note 2 4 16 2 4" xfId="48900" xr:uid="{C0079E78-D2CF-48A5-A2D3-C837FC934430}"/>
    <cellStyle name="Note 2 4 16 2 5" xfId="48901" xr:uid="{E469324A-7D09-42C9-A845-1A09511BD4D5}"/>
    <cellStyle name="Note 2 4 16 2 6" xfId="48902" xr:uid="{6B3A1338-E71D-4B0A-B176-2A2588CDD9CC}"/>
    <cellStyle name="Note 2 4 16 3" xfId="48903" xr:uid="{DE270613-2C4B-4E7B-9801-F5C7F875C815}"/>
    <cellStyle name="Note 2 4 16 3 2" xfId="48904" xr:uid="{211C5435-4647-48EC-8215-47AD3EE6E416}"/>
    <cellStyle name="Note 2 4 16 3 3" xfId="48905" xr:uid="{C7FCD445-1690-4F17-A42F-C055E653234C}"/>
    <cellStyle name="Note 2 4 16 4" xfId="48906" xr:uid="{E60B602C-1E80-4BE9-8670-6239896EBC2D}"/>
    <cellStyle name="Note 2 4 16 4 2" xfId="48907" xr:uid="{C74733D1-F652-4078-AAEC-C661C3C8B917}"/>
    <cellStyle name="Note 2 4 16 4 3" xfId="48908" xr:uid="{38F9D6F0-155A-4959-9A38-BB91774D8FF0}"/>
    <cellStyle name="Note 2 4 16 5" xfId="48909" xr:uid="{2E5EC692-A0A2-46F2-A195-B62322EEA448}"/>
    <cellStyle name="Note 2 4 16 5 2" xfId="48910" xr:uid="{7A0E5EA3-F1DB-4B1A-A929-2B4EF1886639}"/>
    <cellStyle name="Note 2 4 16 5 3" xfId="48911" xr:uid="{C1DBDCE1-DE62-4F6D-B700-839EF2D306BE}"/>
    <cellStyle name="Note 2 4 16 6" xfId="48912" xr:uid="{689CABCD-84BF-41F5-B33A-AC061282DFB2}"/>
    <cellStyle name="Note 2 4 16 6 2" xfId="48913" xr:uid="{403D3E8B-62EC-423F-B252-BEE768C94DB5}"/>
    <cellStyle name="Note 2 4 16 6 3" xfId="48914" xr:uid="{BF5E0669-6D84-47FC-A5CE-FFC75CBEA119}"/>
    <cellStyle name="Note 2 4 16 7" xfId="48915" xr:uid="{37F340D7-CBCB-4038-A2C0-A911BBECD4F9}"/>
    <cellStyle name="Note 2 4 16 8" xfId="48916" xr:uid="{A82FE458-7620-4526-85AF-1923E0A29AD2}"/>
    <cellStyle name="Note 2 4 17" xfId="48917" xr:uid="{6C843F9D-0102-4E55-A12E-1B9EC80CB2CA}"/>
    <cellStyle name="Note 2 4 17 2" xfId="48918" xr:uid="{E2AA6AE3-3CEC-4163-BD2B-F6E0D09986D3}"/>
    <cellStyle name="Note 2 4 17 2 2" xfId="48919" xr:uid="{59C2D3C4-09D8-4872-9D3D-7DF740874403}"/>
    <cellStyle name="Note 2 4 17 2 3" xfId="48920" xr:uid="{F39F9DD7-FEA5-4712-8C89-BC1004100181}"/>
    <cellStyle name="Note 2 4 17 2 4" xfId="48921" xr:uid="{F07BF71E-C22F-40ED-A812-255F9C9CDC4F}"/>
    <cellStyle name="Note 2 4 17 2 5" xfId="48922" xr:uid="{6EF3466D-C313-4273-9710-8DABD8C920DC}"/>
    <cellStyle name="Note 2 4 17 2 6" xfId="48923" xr:uid="{A75EE6E8-9BB5-472E-A8CF-009AF8AB79AE}"/>
    <cellStyle name="Note 2 4 17 3" xfId="48924" xr:uid="{1C397101-621C-43A1-B3A5-890ABB5EE136}"/>
    <cellStyle name="Note 2 4 17 3 2" xfId="48925" xr:uid="{B65E1798-29BB-419A-9B89-2818135D661F}"/>
    <cellStyle name="Note 2 4 17 3 3" xfId="48926" xr:uid="{2F85BCE1-6248-43F9-B6F1-FE36BF2A573B}"/>
    <cellStyle name="Note 2 4 17 4" xfId="48927" xr:uid="{D36079C6-397E-4207-9A67-C1D9864886E9}"/>
    <cellStyle name="Note 2 4 17 4 2" xfId="48928" xr:uid="{929AC09A-7215-470C-8618-AB53A1E24214}"/>
    <cellStyle name="Note 2 4 17 4 3" xfId="48929" xr:uid="{83787DF1-A38E-4EBD-8282-74E4D13B4DF1}"/>
    <cellStyle name="Note 2 4 17 5" xfId="48930" xr:uid="{74F2D8B6-9946-4EFB-A817-9A90B03D9513}"/>
    <cellStyle name="Note 2 4 17 5 2" xfId="48931" xr:uid="{0911A5A0-2916-4D23-9F06-4987B0C4BA35}"/>
    <cellStyle name="Note 2 4 17 5 3" xfId="48932" xr:uid="{536B9EE2-164D-4929-9E5B-CC317E65A643}"/>
    <cellStyle name="Note 2 4 17 6" xfId="48933" xr:uid="{F6C495FF-4921-4F3D-92A2-4A75D8788016}"/>
    <cellStyle name="Note 2 4 17 6 2" xfId="48934" xr:uid="{C4926359-F104-45D8-94B0-93FB2A34F5FF}"/>
    <cellStyle name="Note 2 4 17 6 3" xfId="48935" xr:uid="{D36A13AE-2FD2-4F8F-A47F-CF953D721073}"/>
    <cellStyle name="Note 2 4 17 7" xfId="48936" xr:uid="{62E36048-6A9B-4F70-863F-44D2163980FF}"/>
    <cellStyle name="Note 2 4 17 8" xfId="48937" xr:uid="{13F084BE-7E65-4233-9854-8594257CBC0F}"/>
    <cellStyle name="Note 2 4 18" xfId="48938" xr:uid="{5866845D-732E-44BF-8026-EC3677E3388E}"/>
    <cellStyle name="Note 2 4 18 2" xfId="48939" xr:uid="{C66B67C5-4C67-4782-8F1B-3D2AE0E044D7}"/>
    <cellStyle name="Note 2 4 18 2 2" xfId="48940" xr:uid="{F35CE36B-FB66-4BA5-B943-61A1F0013311}"/>
    <cellStyle name="Note 2 4 18 2 3" xfId="48941" xr:uid="{BBCC5E1D-D7FB-4A42-858A-2436665C510E}"/>
    <cellStyle name="Note 2 4 18 2 4" xfId="48942" xr:uid="{52FE84CD-C6DF-4D2D-B41D-093268D6CBBF}"/>
    <cellStyle name="Note 2 4 18 2 5" xfId="48943" xr:uid="{5CF4387B-76CA-4A7C-B275-9D5FBC2ADAB5}"/>
    <cellStyle name="Note 2 4 18 2 6" xfId="48944" xr:uid="{DD38F2F0-4EAF-4E11-B956-79E6F20B3A51}"/>
    <cellStyle name="Note 2 4 18 3" xfId="48945" xr:uid="{DBD66814-FAB5-4A77-B879-16013BA3B57D}"/>
    <cellStyle name="Note 2 4 18 3 2" xfId="48946" xr:uid="{14BD8381-8C4B-46F1-AF6F-E7EEEA014FC9}"/>
    <cellStyle name="Note 2 4 18 3 3" xfId="48947" xr:uid="{96421BC8-6D2B-479A-94BD-EAF21C1225DB}"/>
    <cellStyle name="Note 2 4 18 4" xfId="48948" xr:uid="{C683990E-E6F0-4FDE-BBC4-4DD0747119C1}"/>
    <cellStyle name="Note 2 4 18 4 2" xfId="48949" xr:uid="{288214CD-FA04-453D-BEFA-4BB0DC8B9E6F}"/>
    <cellStyle name="Note 2 4 18 4 3" xfId="48950" xr:uid="{B906FE9E-1498-40CE-B402-EB15865FD2D8}"/>
    <cellStyle name="Note 2 4 18 5" xfId="48951" xr:uid="{2833E087-761F-4DA2-9204-49BC02FBDC12}"/>
    <cellStyle name="Note 2 4 18 5 2" xfId="48952" xr:uid="{8CF45185-22ED-4ED1-829E-5F5BE64A04C6}"/>
    <cellStyle name="Note 2 4 18 5 3" xfId="48953" xr:uid="{36AF8E16-5877-4C83-AAEB-FCB6265828FC}"/>
    <cellStyle name="Note 2 4 18 6" xfId="48954" xr:uid="{9447F63F-05C4-4AA7-8421-2905E89355E7}"/>
    <cellStyle name="Note 2 4 18 6 2" xfId="48955" xr:uid="{F642CF73-1E6C-4B69-B258-CC27EC2466DE}"/>
    <cellStyle name="Note 2 4 18 6 3" xfId="48956" xr:uid="{12A310A9-36D3-42E5-A9E1-F17008A07D6D}"/>
    <cellStyle name="Note 2 4 18 7" xfId="48957" xr:uid="{CEBF383A-8E7A-4BD1-802C-66D5E0649E28}"/>
    <cellStyle name="Note 2 4 18 8" xfId="48958" xr:uid="{23267727-32EE-4926-BE7A-83E08EC9A22A}"/>
    <cellStyle name="Note 2 4 19" xfId="48959" xr:uid="{05CA80D3-4E47-4ACD-9F4A-2E316A46B2C4}"/>
    <cellStyle name="Note 2 4 19 2" xfId="48960" xr:uid="{CC86D843-D0C5-433E-AB3B-E8880411457A}"/>
    <cellStyle name="Note 2 4 19 2 2" xfId="48961" xr:uid="{8E520767-AE6B-4CC3-9EA5-13B7C36A8216}"/>
    <cellStyle name="Note 2 4 19 2 3" xfId="48962" xr:uid="{1933AD03-41D8-4575-9061-091E0F8DDEB0}"/>
    <cellStyle name="Note 2 4 19 2 4" xfId="48963" xr:uid="{3BF01E89-D257-4F82-AF83-19060765F839}"/>
    <cellStyle name="Note 2 4 19 2 5" xfId="48964" xr:uid="{5C060616-7C08-4ECF-90FF-36ED7AC3F420}"/>
    <cellStyle name="Note 2 4 19 2 6" xfId="48965" xr:uid="{BBBF53DC-D75D-49BD-88B2-3D9D90D97548}"/>
    <cellStyle name="Note 2 4 19 3" xfId="48966" xr:uid="{378BDC2A-58D2-4FF6-BF58-6C4225272AD8}"/>
    <cellStyle name="Note 2 4 19 3 2" xfId="48967" xr:uid="{0EED0E55-C24D-4C5E-8BC4-8405CF3AFCC2}"/>
    <cellStyle name="Note 2 4 19 3 3" xfId="48968" xr:uid="{A4971926-8B10-416E-A1CD-A54ABAF6BF40}"/>
    <cellStyle name="Note 2 4 19 4" xfId="48969" xr:uid="{7FD0CB32-9103-4DAF-9D6E-F0D4C1A96844}"/>
    <cellStyle name="Note 2 4 19 4 2" xfId="48970" xr:uid="{6C28A4A6-DC54-4024-B4B0-FDB7776B090D}"/>
    <cellStyle name="Note 2 4 19 4 3" xfId="48971" xr:uid="{D8D84F6B-770B-4B69-BF81-49AF4F6EDF81}"/>
    <cellStyle name="Note 2 4 19 5" xfId="48972" xr:uid="{F43538D7-1864-4D4C-8C18-17BF91A55687}"/>
    <cellStyle name="Note 2 4 19 5 2" xfId="48973" xr:uid="{8F87C396-551D-41F0-A92C-C29452ECB269}"/>
    <cellStyle name="Note 2 4 19 5 3" xfId="48974" xr:uid="{79342F2A-6D29-448E-BA21-EFE21A7C4D76}"/>
    <cellStyle name="Note 2 4 19 6" xfId="48975" xr:uid="{64BCB426-9032-4B34-9FB5-F37F6C2793BA}"/>
    <cellStyle name="Note 2 4 19 6 2" xfId="48976" xr:uid="{F09097AC-ACDA-418A-92FB-84FA81F0BA5A}"/>
    <cellStyle name="Note 2 4 19 6 3" xfId="48977" xr:uid="{DF4B869D-CB31-444E-AD5A-E3F60E8C8E2C}"/>
    <cellStyle name="Note 2 4 19 7" xfId="48978" xr:uid="{64F0534C-FF74-479A-814E-FFB41DA25CA5}"/>
    <cellStyle name="Note 2 4 19 8" xfId="48979" xr:uid="{A54D1B70-AF73-49D8-B98A-A291319B6A0C}"/>
    <cellStyle name="Note 2 4 2" xfId="48980" xr:uid="{CE9ABAB8-0752-4016-AC17-7DA0558C8075}"/>
    <cellStyle name="Note 2 4 2 2" xfId="48981" xr:uid="{EDC93EBC-48FD-4448-868C-9C14F78DDE29}"/>
    <cellStyle name="Note 2 4 2 2 2" xfId="48982" xr:uid="{7B1BAD49-5E32-4386-9D4B-BA19B2D4ACD3}"/>
    <cellStyle name="Note 2 4 2 2 3" xfId="48983" xr:uid="{C34F6982-BF9E-4745-B30E-4A418DE4EB50}"/>
    <cellStyle name="Note 2 4 2 2 4" xfId="48984" xr:uid="{7E16A6D9-6A42-4EF6-9AFA-93E0F801BBEC}"/>
    <cellStyle name="Note 2 4 2 2 5" xfId="48985" xr:uid="{2808DFCB-3F80-45A1-A3CC-E16EC77346CC}"/>
    <cellStyle name="Note 2 4 2 2 6" xfId="48986" xr:uid="{2309C0A2-D505-41CD-A3FC-7896649A0AF1}"/>
    <cellStyle name="Note 2 4 2 3" xfId="48987" xr:uid="{7F4BB614-5994-49F1-9D68-14705A790049}"/>
    <cellStyle name="Note 2 4 2 3 2" xfId="48988" xr:uid="{6C50D279-CD0E-4A04-A9CD-F8F6DCA08EDB}"/>
    <cellStyle name="Note 2 4 2 3 3" xfId="48989" xr:uid="{DA006D83-51AA-438B-BC3F-76AD3B6412FB}"/>
    <cellStyle name="Note 2 4 2 4" xfId="48990" xr:uid="{BEB04A4B-6C1F-4414-B686-2EEB5D1EA708}"/>
    <cellStyle name="Note 2 4 2 4 2" xfId="48991" xr:uid="{1D6F64CE-D75C-4551-9014-CC9981752C78}"/>
    <cellStyle name="Note 2 4 2 4 3" xfId="48992" xr:uid="{743C3EF9-A8A2-4FA9-9D61-FC8471907F9A}"/>
    <cellStyle name="Note 2 4 2 5" xfId="48993" xr:uid="{21914E09-2226-4640-BE7F-E810855208CE}"/>
    <cellStyle name="Note 2 4 2 5 2" xfId="48994" xr:uid="{FAF4E9E8-CE2B-498C-B35D-3824BCC9C327}"/>
    <cellStyle name="Note 2 4 2 5 3" xfId="48995" xr:uid="{76CA6547-94C9-4E48-B6F9-B114C5D1E7F7}"/>
    <cellStyle name="Note 2 4 2 6" xfId="48996" xr:uid="{E988AB7C-B442-4C06-857B-847FEFA51DA4}"/>
    <cellStyle name="Note 2 4 2 6 2" xfId="48997" xr:uid="{712DDC99-18D4-475F-B5AF-1AD54FADE692}"/>
    <cellStyle name="Note 2 4 2 6 3" xfId="48998" xr:uid="{551C53B7-6F83-48A8-809A-C840B5800A55}"/>
    <cellStyle name="Note 2 4 2 7" xfId="48999" xr:uid="{C0B5E05A-6E5E-4E45-A10D-3C36A967F89A}"/>
    <cellStyle name="Note 2 4 2 8" xfId="49000" xr:uid="{51E9800A-076A-4436-9262-3FF90D747AE1}"/>
    <cellStyle name="Note 2 4 20" xfId="49001" xr:uid="{ADBF1374-16BA-4E89-B53A-1681F2045FFA}"/>
    <cellStyle name="Note 2 4 20 2" xfId="49002" xr:uid="{556EB9A5-F042-4DCE-A11F-78CCF3267794}"/>
    <cellStyle name="Note 2 4 20 2 2" xfId="49003" xr:uid="{F2CADE86-FC20-478F-844A-5091F4E0E3F5}"/>
    <cellStyle name="Note 2 4 20 2 3" xfId="49004" xr:uid="{E7C4BC34-0614-4782-B8E6-C074F0DE5DC4}"/>
    <cellStyle name="Note 2 4 20 2 4" xfId="49005" xr:uid="{CB0D4143-9425-47A4-9441-3D4AD31F4229}"/>
    <cellStyle name="Note 2 4 20 2 5" xfId="49006" xr:uid="{4556AFC4-0527-4DFA-A0AF-6420A2DF6F63}"/>
    <cellStyle name="Note 2 4 20 2 6" xfId="49007" xr:uid="{B0FDA821-D507-4CDE-A1A2-3DF38402A71A}"/>
    <cellStyle name="Note 2 4 20 3" xfId="49008" xr:uid="{E739027E-C0EE-4552-927A-8E059564EF25}"/>
    <cellStyle name="Note 2 4 20 3 2" xfId="49009" xr:uid="{567AB14B-269E-49CA-A3DA-13E9DAA64CC8}"/>
    <cellStyle name="Note 2 4 20 3 3" xfId="49010" xr:uid="{622D4AB9-1DC4-4C16-9754-22851AF3656A}"/>
    <cellStyle name="Note 2 4 20 4" xfId="49011" xr:uid="{F863DB77-6A95-4C5D-ADEA-E11B2CF8407A}"/>
    <cellStyle name="Note 2 4 20 4 2" xfId="49012" xr:uid="{C5C233CD-C3A6-484B-AF9D-34BEDAE3994C}"/>
    <cellStyle name="Note 2 4 20 4 3" xfId="49013" xr:uid="{D4539D21-AEE1-4445-8529-EA481D44F81A}"/>
    <cellStyle name="Note 2 4 20 5" xfId="49014" xr:uid="{0C333458-F25B-4750-8679-3DFB9B1BB9B4}"/>
    <cellStyle name="Note 2 4 20 5 2" xfId="49015" xr:uid="{E52B972E-EB52-4099-9552-344943D0962D}"/>
    <cellStyle name="Note 2 4 20 5 3" xfId="49016" xr:uid="{01CB90B5-B69B-44C2-8190-25B3B72A1ED6}"/>
    <cellStyle name="Note 2 4 20 6" xfId="49017" xr:uid="{16D4B7C5-1099-412B-82ED-EDA3729E4DFE}"/>
    <cellStyle name="Note 2 4 20 6 2" xfId="49018" xr:uid="{107ED319-BA6A-4F68-A149-CD721C1C88F8}"/>
    <cellStyle name="Note 2 4 20 6 3" xfId="49019" xr:uid="{C004E9F3-A435-469E-90C9-32A5FF237E69}"/>
    <cellStyle name="Note 2 4 20 7" xfId="49020" xr:uid="{EA208970-83EC-41B0-A7C4-85DCC3D08705}"/>
    <cellStyle name="Note 2 4 20 8" xfId="49021" xr:uid="{B1666045-7DCD-4494-8C92-90D3015C9E05}"/>
    <cellStyle name="Note 2 4 21" xfId="49022" xr:uid="{AADCAAD1-C7BB-44AB-9B4F-B3E095299677}"/>
    <cellStyle name="Note 2 4 21 2" xfId="49023" xr:uid="{73AD1F13-DD69-45A4-8594-E80AD3F9A045}"/>
    <cellStyle name="Note 2 4 21 2 2" xfId="49024" xr:uid="{D44E9ED6-3A6A-496E-88BC-7F24C1562BB7}"/>
    <cellStyle name="Note 2 4 21 2 3" xfId="49025" xr:uid="{75BC38B8-705A-42D7-8119-E7469E4CF134}"/>
    <cellStyle name="Note 2 4 21 2 4" xfId="49026" xr:uid="{90DA5020-721C-4066-BB5A-8BB4741FCD20}"/>
    <cellStyle name="Note 2 4 21 2 5" xfId="49027" xr:uid="{52BEF9DD-3AA9-4E93-A12B-C99405AC89B4}"/>
    <cellStyle name="Note 2 4 21 2 6" xfId="49028" xr:uid="{F15A64DD-4938-499B-AC44-915EB1A285B4}"/>
    <cellStyle name="Note 2 4 21 3" xfId="49029" xr:uid="{485D8F76-A99F-47F9-BC30-D4668977802A}"/>
    <cellStyle name="Note 2 4 21 3 2" xfId="49030" xr:uid="{C394AE64-7033-4B8A-BD0B-85CD065C078E}"/>
    <cellStyle name="Note 2 4 21 3 3" xfId="49031" xr:uid="{2A034368-DC3D-4AE6-8270-BF47B462FDB4}"/>
    <cellStyle name="Note 2 4 21 4" xfId="49032" xr:uid="{B4A166D0-420E-41E2-AC35-041CA01E79B1}"/>
    <cellStyle name="Note 2 4 21 4 2" xfId="49033" xr:uid="{4181EEEB-EFDE-4373-BDA5-113D1B906364}"/>
    <cellStyle name="Note 2 4 21 4 3" xfId="49034" xr:uid="{5C9C97EC-F8A6-4E83-96C4-7F2C83C5C576}"/>
    <cellStyle name="Note 2 4 21 5" xfId="49035" xr:uid="{00A7D7DA-8997-4CFF-8FB0-D79CD07BE1E6}"/>
    <cellStyle name="Note 2 4 21 5 2" xfId="49036" xr:uid="{7A058C94-601C-4001-AB7E-BEEE445E8F6A}"/>
    <cellStyle name="Note 2 4 21 5 3" xfId="49037" xr:uid="{2D5A8CAB-9073-4C6A-A387-D048F34274DF}"/>
    <cellStyle name="Note 2 4 21 6" xfId="49038" xr:uid="{F595CBF9-8B3E-4B08-9F2A-06F86AE6E5FF}"/>
    <cellStyle name="Note 2 4 21 6 2" xfId="49039" xr:uid="{2C915669-E4B8-456C-BB96-A55F53646390}"/>
    <cellStyle name="Note 2 4 21 6 3" xfId="49040" xr:uid="{A910F37E-121E-48FD-A4E8-4FBD79E33DB3}"/>
    <cellStyle name="Note 2 4 21 7" xfId="49041" xr:uid="{7D42816A-0CA2-455F-9380-BEB846BA16DB}"/>
    <cellStyle name="Note 2 4 21 8" xfId="49042" xr:uid="{57DCDEB1-035F-4822-825E-50A91479837D}"/>
    <cellStyle name="Note 2 4 22" xfId="49043" xr:uid="{934C5503-0041-4BED-B34B-BC2B34F84415}"/>
    <cellStyle name="Note 2 4 22 2" xfId="49044" xr:uid="{6A50CBEA-5C53-4140-910D-14B1669EA39B}"/>
    <cellStyle name="Note 2 4 22 2 2" xfId="49045" xr:uid="{D09ABABA-5603-4322-B074-D76625EB85F9}"/>
    <cellStyle name="Note 2 4 22 2 3" xfId="49046" xr:uid="{7C0E20EF-48E0-44C8-8175-77B73BC5D6D4}"/>
    <cellStyle name="Note 2 4 22 2 4" xfId="49047" xr:uid="{FA24167A-70E1-4FEA-B07F-CAF1349F6FFF}"/>
    <cellStyle name="Note 2 4 22 2 5" xfId="49048" xr:uid="{543494BC-C273-4B8C-9403-1CF2CAE5A4D9}"/>
    <cellStyle name="Note 2 4 22 2 6" xfId="49049" xr:uid="{EF343B3D-CB0A-488D-A738-DBD459B05055}"/>
    <cellStyle name="Note 2 4 22 3" xfId="49050" xr:uid="{B086E2AB-187E-4407-8DA9-F39FFDEF93BE}"/>
    <cellStyle name="Note 2 4 22 3 2" xfId="49051" xr:uid="{0899EFBC-92D0-402C-B0E6-060EF6C5523E}"/>
    <cellStyle name="Note 2 4 22 3 3" xfId="49052" xr:uid="{35C1013F-1D7C-4ADA-A5D7-DECCF1D1A6C6}"/>
    <cellStyle name="Note 2 4 22 4" xfId="49053" xr:uid="{C3DF4385-FC89-4E7D-81C6-85962B3B51F7}"/>
    <cellStyle name="Note 2 4 22 4 2" xfId="49054" xr:uid="{8A78F66E-6591-489D-9656-0542D05D6B84}"/>
    <cellStyle name="Note 2 4 22 4 3" xfId="49055" xr:uid="{74A2B60C-3541-4959-8B97-ADDEBAAB1435}"/>
    <cellStyle name="Note 2 4 22 5" xfId="49056" xr:uid="{E2FB3EA2-2321-4EA2-9ED5-CA648677CEBE}"/>
    <cellStyle name="Note 2 4 22 5 2" xfId="49057" xr:uid="{A58FDBB9-9062-4AFD-B6A4-AEB5E9139E7A}"/>
    <cellStyle name="Note 2 4 22 5 3" xfId="49058" xr:uid="{16D8F8B5-5748-498C-8E9F-FE10CA768A13}"/>
    <cellStyle name="Note 2 4 22 6" xfId="49059" xr:uid="{75B5E061-2524-4B72-89F1-BE174B4263BE}"/>
    <cellStyle name="Note 2 4 22 6 2" xfId="49060" xr:uid="{5D444C33-B8A7-482D-9B9B-E41A48442DC7}"/>
    <cellStyle name="Note 2 4 22 6 3" xfId="49061" xr:uid="{CD3AD6EF-A73F-46E8-BA38-50068D44FBE1}"/>
    <cellStyle name="Note 2 4 22 7" xfId="49062" xr:uid="{D8EF8461-3AAE-4C6F-BA0A-FF1C5381865F}"/>
    <cellStyle name="Note 2 4 22 8" xfId="49063" xr:uid="{7EEF77B8-4158-4729-A15F-DC11EF66402E}"/>
    <cellStyle name="Note 2 4 23" xfId="49064" xr:uid="{E0E612A8-E51B-49DA-9FE1-06BFC2E5D7DC}"/>
    <cellStyle name="Note 2 4 23 2" xfId="49065" xr:uid="{1D6B0A0F-319B-429C-A56E-3589047BCDC1}"/>
    <cellStyle name="Note 2 4 23 2 2" xfId="49066" xr:uid="{ED5287EB-9786-4A36-96C9-ABC67869F765}"/>
    <cellStyle name="Note 2 4 23 2 3" xfId="49067" xr:uid="{AF48FD60-6FD6-4C8E-980B-72DE07137319}"/>
    <cellStyle name="Note 2 4 23 2 4" xfId="49068" xr:uid="{1968FF1B-ED97-4408-A1C4-9C2624BA9E1A}"/>
    <cellStyle name="Note 2 4 23 2 5" xfId="49069" xr:uid="{6676EACA-CA3E-452D-953F-4A7421FD4DEF}"/>
    <cellStyle name="Note 2 4 23 2 6" xfId="49070" xr:uid="{4F5A1C27-5AEA-453E-8745-1FF86A903B5A}"/>
    <cellStyle name="Note 2 4 23 3" xfId="49071" xr:uid="{7F0A4377-9D18-4410-AA2B-5F642210F451}"/>
    <cellStyle name="Note 2 4 23 3 2" xfId="49072" xr:uid="{9C776BEB-EBE4-49B5-8536-06C4FEDD1134}"/>
    <cellStyle name="Note 2 4 23 3 3" xfId="49073" xr:uid="{48C23364-CBE0-45AC-99CA-6DF15C31DB5E}"/>
    <cellStyle name="Note 2 4 23 4" xfId="49074" xr:uid="{1A291AAD-F198-4381-8868-44C0C9C075C7}"/>
    <cellStyle name="Note 2 4 23 4 2" xfId="49075" xr:uid="{8794F63A-B8FB-4B8F-91A1-90A3C21FB1DE}"/>
    <cellStyle name="Note 2 4 23 4 3" xfId="49076" xr:uid="{5A38992B-97D0-4352-972A-8A0E9A23C03C}"/>
    <cellStyle name="Note 2 4 23 5" xfId="49077" xr:uid="{77721F1D-D40D-4053-A9CD-2F2FB694A606}"/>
    <cellStyle name="Note 2 4 23 5 2" xfId="49078" xr:uid="{3DF9D6D9-A3CC-4FC9-8789-8C33D5AB58EA}"/>
    <cellStyle name="Note 2 4 23 5 3" xfId="49079" xr:uid="{A5A4ECA4-492D-43B2-B891-AA8447503880}"/>
    <cellStyle name="Note 2 4 23 6" xfId="49080" xr:uid="{1755F7C3-BEA0-4B23-A494-522D24E29EAF}"/>
    <cellStyle name="Note 2 4 23 6 2" xfId="49081" xr:uid="{D61AEA5B-A974-485C-B673-DE91C12F2533}"/>
    <cellStyle name="Note 2 4 23 6 3" xfId="49082" xr:uid="{FF0F9BA3-545E-4103-A6E8-C5BA7AF9A6D9}"/>
    <cellStyle name="Note 2 4 23 7" xfId="49083" xr:uid="{C7D2AB54-51E6-4A5D-BABC-6BEF6BA2F8C2}"/>
    <cellStyle name="Note 2 4 23 8" xfId="49084" xr:uid="{8715384B-BCCB-45BE-B24E-388B28EC7F4B}"/>
    <cellStyle name="Note 2 4 24" xfId="49085" xr:uid="{720E6730-30A3-4B21-ABAB-42D88B59403E}"/>
    <cellStyle name="Note 2 4 24 2" xfId="49086" xr:uid="{CDE5C250-B67C-4F6E-AE08-1A433E11A39C}"/>
    <cellStyle name="Note 2 4 24 2 2" xfId="49087" xr:uid="{6DF33C61-E817-4020-873C-9F46A19412A7}"/>
    <cellStyle name="Note 2 4 24 2 3" xfId="49088" xr:uid="{D8B4F879-6901-4951-BF48-0DC1A876092D}"/>
    <cellStyle name="Note 2 4 24 2 4" xfId="49089" xr:uid="{CD0B3A6F-8C6F-410E-BCEC-9BAE55592023}"/>
    <cellStyle name="Note 2 4 24 2 5" xfId="49090" xr:uid="{696A9BAC-25D1-4E86-B144-7F5E65C6AAE1}"/>
    <cellStyle name="Note 2 4 24 2 6" xfId="49091" xr:uid="{1DFFBA02-6BB1-49F3-A1F9-5AB15E244597}"/>
    <cellStyle name="Note 2 4 24 3" xfId="49092" xr:uid="{3852B5CB-CF07-4F99-B896-0C6F43C50F26}"/>
    <cellStyle name="Note 2 4 24 3 2" xfId="49093" xr:uid="{4D176FE5-9FD6-45B6-B531-C2EE1587EC84}"/>
    <cellStyle name="Note 2 4 24 3 3" xfId="49094" xr:uid="{4E719D31-18F7-4346-9B76-17F34C5C02D9}"/>
    <cellStyle name="Note 2 4 24 4" xfId="49095" xr:uid="{7D6FBA6A-1D83-4B29-B03F-C69EE3DA2031}"/>
    <cellStyle name="Note 2 4 24 4 2" xfId="49096" xr:uid="{32FDB885-F315-4366-9974-BC88821D25A4}"/>
    <cellStyle name="Note 2 4 24 4 3" xfId="49097" xr:uid="{54866608-61A2-43E4-B47A-0CEC4F63ABEE}"/>
    <cellStyle name="Note 2 4 24 5" xfId="49098" xr:uid="{D280BCDE-4B96-496F-9E3A-977FFC40C85F}"/>
    <cellStyle name="Note 2 4 24 5 2" xfId="49099" xr:uid="{62A42912-CED5-48D7-A6BA-8E7377FDD799}"/>
    <cellStyle name="Note 2 4 24 5 3" xfId="49100" xr:uid="{26E38AA8-C090-4232-9443-7985B726E458}"/>
    <cellStyle name="Note 2 4 24 6" xfId="49101" xr:uid="{CF82ECC5-ABB9-409D-A1C5-FEEE1A95525B}"/>
    <cellStyle name="Note 2 4 24 6 2" xfId="49102" xr:uid="{4E16AB84-D7F2-42D5-A516-1558188C5365}"/>
    <cellStyle name="Note 2 4 24 6 3" xfId="49103" xr:uid="{16EF0711-78DF-431F-AEA9-8E9CD9A87F0B}"/>
    <cellStyle name="Note 2 4 24 7" xfId="49104" xr:uid="{56540A7E-9C51-4E9E-B45F-A888412DFA0D}"/>
    <cellStyle name="Note 2 4 24 8" xfId="49105" xr:uid="{708031C7-8045-451E-8BA4-D62C16024F45}"/>
    <cellStyle name="Note 2 4 25" xfId="49106" xr:uid="{18BA0D45-6CD6-461B-87D4-D398579E5109}"/>
    <cellStyle name="Note 2 4 25 2" xfId="49107" xr:uid="{759E2466-AAA1-4207-A30A-719EF5AC1755}"/>
    <cellStyle name="Note 2 4 25 2 2" xfId="49108" xr:uid="{1B686805-B633-4552-BFC4-EAD199CB7D2E}"/>
    <cellStyle name="Note 2 4 25 2 3" xfId="49109" xr:uid="{6F1186FF-2F90-40C1-B7E1-BF40789264F5}"/>
    <cellStyle name="Note 2 4 25 2 4" xfId="49110" xr:uid="{DC57F154-5FEE-4B2F-A605-0BF3B7F6F2C9}"/>
    <cellStyle name="Note 2 4 25 2 5" xfId="49111" xr:uid="{8A2992E6-076E-418E-A5A3-C69A0CEE524F}"/>
    <cellStyle name="Note 2 4 25 2 6" xfId="49112" xr:uid="{6717FE5B-0DC3-43B8-BD28-F891E9980D58}"/>
    <cellStyle name="Note 2 4 25 3" xfId="49113" xr:uid="{382E3FBE-42F5-4C5A-9D47-CC66017CA2DA}"/>
    <cellStyle name="Note 2 4 25 3 2" xfId="49114" xr:uid="{AE9280CF-9D4A-4B50-8234-F288121886E8}"/>
    <cellStyle name="Note 2 4 25 3 3" xfId="49115" xr:uid="{37AF977C-C067-4803-ABEE-9673E967D7F3}"/>
    <cellStyle name="Note 2 4 25 4" xfId="49116" xr:uid="{67955438-2307-4EAC-B99D-C978236A030C}"/>
    <cellStyle name="Note 2 4 25 4 2" xfId="49117" xr:uid="{FED29AC6-51B7-4452-8E87-93DFBA351033}"/>
    <cellStyle name="Note 2 4 25 4 3" xfId="49118" xr:uid="{A2436A86-C3EE-4890-8ECF-0E841FD4A010}"/>
    <cellStyle name="Note 2 4 25 5" xfId="49119" xr:uid="{12B022BD-F1BD-4DF6-BD18-B2C282B6BDE3}"/>
    <cellStyle name="Note 2 4 25 5 2" xfId="49120" xr:uid="{2ED12A08-83FE-4CC3-9C70-F594500FA3E5}"/>
    <cellStyle name="Note 2 4 25 5 3" xfId="49121" xr:uid="{FBA0EC88-A309-4089-9DA4-D6C03C858226}"/>
    <cellStyle name="Note 2 4 25 6" xfId="49122" xr:uid="{384DE3B9-DBAB-4AA9-8622-1A4CF9D51039}"/>
    <cellStyle name="Note 2 4 25 6 2" xfId="49123" xr:uid="{49735210-CA07-4CCB-9122-0E81AB8B590F}"/>
    <cellStyle name="Note 2 4 25 6 3" xfId="49124" xr:uid="{EBC9FE62-8695-40B8-8ED6-A79B68005097}"/>
    <cellStyle name="Note 2 4 25 7" xfId="49125" xr:uid="{8DB3CAA4-8678-4079-B41E-3AEC01A52EE1}"/>
    <cellStyle name="Note 2 4 25 8" xfId="49126" xr:uid="{2604C12A-7418-46F5-AF45-C06389DC821C}"/>
    <cellStyle name="Note 2 4 26" xfId="49127" xr:uid="{2500A8D6-781F-4192-86B8-90E25950DB8C}"/>
    <cellStyle name="Note 2 4 26 2" xfId="49128" xr:uid="{0AED68B3-5EA1-4E15-9663-43778BE2057F}"/>
    <cellStyle name="Note 2 4 26 2 2" xfId="49129" xr:uid="{31ACEE92-E4C5-48E6-A3B8-A2D82CD96D91}"/>
    <cellStyle name="Note 2 4 26 2 3" xfId="49130" xr:uid="{FC3F50C1-E469-43B2-AF9A-AB95E9735D01}"/>
    <cellStyle name="Note 2 4 26 2 4" xfId="49131" xr:uid="{75F9E898-C3CA-43FA-B10F-0001EFE9BC1D}"/>
    <cellStyle name="Note 2 4 26 2 5" xfId="49132" xr:uid="{6970D400-76DE-4683-B0FD-476203FCB49F}"/>
    <cellStyle name="Note 2 4 26 2 6" xfId="49133" xr:uid="{B265B400-650C-4CED-BEB3-B4C239F4B687}"/>
    <cellStyle name="Note 2 4 26 3" xfId="49134" xr:uid="{59F2EE10-8E89-425E-A3F2-E938EEF09A61}"/>
    <cellStyle name="Note 2 4 26 3 2" xfId="49135" xr:uid="{884B968E-6144-4011-914E-89625A4FA47C}"/>
    <cellStyle name="Note 2 4 26 3 3" xfId="49136" xr:uid="{E1C5E079-4FDB-4CDB-B68D-8A356B76F0FA}"/>
    <cellStyle name="Note 2 4 26 4" xfId="49137" xr:uid="{65ABF5B1-3B38-400D-B772-FFF0B674A58D}"/>
    <cellStyle name="Note 2 4 26 4 2" xfId="49138" xr:uid="{57060D5D-4A10-4FDA-A13E-4B3B1494BD0B}"/>
    <cellStyle name="Note 2 4 26 4 3" xfId="49139" xr:uid="{B693C5C7-0600-45C9-88F7-F021BC041079}"/>
    <cellStyle name="Note 2 4 26 5" xfId="49140" xr:uid="{30FB740A-4B59-4392-894A-72F8A7C27D54}"/>
    <cellStyle name="Note 2 4 26 5 2" xfId="49141" xr:uid="{D43E42FF-E2A7-4926-944A-BBB2F2B9B8CD}"/>
    <cellStyle name="Note 2 4 26 5 3" xfId="49142" xr:uid="{4A25D427-E26F-4895-8F94-9AA6DA8798EA}"/>
    <cellStyle name="Note 2 4 26 6" xfId="49143" xr:uid="{5B3D6BC2-BFFA-44E0-A5D5-3459C785EBEB}"/>
    <cellStyle name="Note 2 4 26 6 2" xfId="49144" xr:uid="{11D247AF-3268-485F-B9E3-35A976E55841}"/>
    <cellStyle name="Note 2 4 26 6 3" xfId="49145" xr:uid="{EBA48677-DDEF-4CEF-8109-12D1F044A864}"/>
    <cellStyle name="Note 2 4 26 7" xfId="49146" xr:uid="{96D40355-E4B4-4F79-B814-AFBD6A31A87D}"/>
    <cellStyle name="Note 2 4 26 8" xfId="49147" xr:uid="{1EAF8740-6997-4E2C-96D0-2BB55A214E0D}"/>
    <cellStyle name="Note 2 4 27" xfId="49148" xr:uid="{90A1210E-D106-429D-B39F-7B0B79E2AA00}"/>
    <cellStyle name="Note 2 4 27 2" xfId="49149" xr:uid="{45F506CB-FAAD-48CD-AB27-51E1D372A190}"/>
    <cellStyle name="Note 2 4 27 2 2" xfId="49150" xr:uid="{DB9EC222-D9DE-45C0-9EBC-3135400113DC}"/>
    <cellStyle name="Note 2 4 27 2 3" xfId="49151" xr:uid="{B8CA60EA-4199-4F56-BF07-507AA37B70E4}"/>
    <cellStyle name="Note 2 4 27 2 4" xfId="49152" xr:uid="{DAF5DD58-9087-4A7F-908D-82D0D24A4BAF}"/>
    <cellStyle name="Note 2 4 27 2 5" xfId="49153" xr:uid="{F2E86A40-F27E-48DD-8DE0-1B4BC49019A3}"/>
    <cellStyle name="Note 2 4 27 2 6" xfId="49154" xr:uid="{6EB8EC28-E250-4AA9-BE3B-FC28A09350C5}"/>
    <cellStyle name="Note 2 4 27 3" xfId="49155" xr:uid="{8A8C4695-E33F-4DAB-8FE7-4A9E0D047FBD}"/>
    <cellStyle name="Note 2 4 27 3 2" xfId="49156" xr:uid="{3D0D55C3-7673-4D2B-9C52-B256BCAA500D}"/>
    <cellStyle name="Note 2 4 27 3 3" xfId="49157" xr:uid="{2CA042A2-D8C8-41FC-B203-0D82B00DF493}"/>
    <cellStyle name="Note 2 4 27 4" xfId="49158" xr:uid="{55B37A41-4684-4A57-B330-FE7D9DB1CC38}"/>
    <cellStyle name="Note 2 4 27 4 2" xfId="49159" xr:uid="{87E5124C-D33E-458E-ACD3-2F1C66FF8134}"/>
    <cellStyle name="Note 2 4 27 4 3" xfId="49160" xr:uid="{48168BA2-8AAF-4632-864C-5047F7F83B6D}"/>
    <cellStyle name="Note 2 4 27 5" xfId="49161" xr:uid="{E50EB9C3-5C64-40EE-80EA-404FEA7B75CE}"/>
    <cellStyle name="Note 2 4 27 5 2" xfId="49162" xr:uid="{B0E33F38-97E1-4E94-9502-19808F7EAF71}"/>
    <cellStyle name="Note 2 4 27 5 3" xfId="49163" xr:uid="{FB7CDECE-B8C5-4480-BEEC-0409166AE479}"/>
    <cellStyle name="Note 2 4 27 6" xfId="49164" xr:uid="{4A48B0B5-5694-440B-A603-B9936345BA70}"/>
    <cellStyle name="Note 2 4 27 6 2" xfId="49165" xr:uid="{47D41E07-1731-44C2-9464-01309F1EB696}"/>
    <cellStyle name="Note 2 4 27 6 3" xfId="49166" xr:uid="{DD5C5420-ABBD-4157-A0B1-7CE406CF3092}"/>
    <cellStyle name="Note 2 4 27 7" xfId="49167" xr:uid="{25D6BF94-91A9-4569-8533-318430F81476}"/>
    <cellStyle name="Note 2 4 27 8" xfId="49168" xr:uid="{B4EA2908-6D60-4399-834D-FCEF9FA3A379}"/>
    <cellStyle name="Note 2 4 28" xfId="49169" xr:uid="{0EC1B479-41AE-4081-A447-5D163553819A}"/>
    <cellStyle name="Note 2 4 28 2" xfId="49170" xr:uid="{B41E6071-EA82-4637-9335-09C812C70868}"/>
    <cellStyle name="Note 2 4 28 2 2" xfId="49171" xr:uid="{F4AC1F68-7ECF-4B24-B0CA-530053BE66F3}"/>
    <cellStyle name="Note 2 4 28 2 3" xfId="49172" xr:uid="{487ABB71-B8F0-486C-A83A-F432A99ACD77}"/>
    <cellStyle name="Note 2 4 28 2 4" xfId="49173" xr:uid="{1A2854B7-808F-4D36-97EE-CBC9906CEAF6}"/>
    <cellStyle name="Note 2 4 28 2 5" xfId="49174" xr:uid="{7607F6C8-FF5D-40CB-86D2-99EAE8ED7BE1}"/>
    <cellStyle name="Note 2 4 28 2 6" xfId="49175" xr:uid="{76B08A66-899B-4A89-840A-AD7E560988A5}"/>
    <cellStyle name="Note 2 4 28 3" xfId="49176" xr:uid="{C25FD9D4-F103-47BC-9E74-36F0A80E59D0}"/>
    <cellStyle name="Note 2 4 28 3 2" xfId="49177" xr:uid="{9DBB54DA-7F51-4EAA-8404-A02022AA0EC8}"/>
    <cellStyle name="Note 2 4 28 3 3" xfId="49178" xr:uid="{E5E74B5A-37F7-49F4-AC30-69EADF642CE5}"/>
    <cellStyle name="Note 2 4 28 4" xfId="49179" xr:uid="{F4DF949B-52B9-4195-890B-7EDF9415213C}"/>
    <cellStyle name="Note 2 4 28 4 2" xfId="49180" xr:uid="{F71F1FC8-CE79-4B83-959F-25A5681AD4D0}"/>
    <cellStyle name="Note 2 4 28 4 3" xfId="49181" xr:uid="{35A7CAC1-E481-4D3B-B6D3-24339621687E}"/>
    <cellStyle name="Note 2 4 28 5" xfId="49182" xr:uid="{4CB15ECB-88B7-47D6-9640-7C0A5592B438}"/>
    <cellStyle name="Note 2 4 28 5 2" xfId="49183" xr:uid="{FE7CD555-A055-4FFD-AE28-51B47A5DDBD9}"/>
    <cellStyle name="Note 2 4 28 5 3" xfId="49184" xr:uid="{E8370857-F66F-4402-B1CA-A4D75C183E73}"/>
    <cellStyle name="Note 2 4 28 6" xfId="49185" xr:uid="{80A6CE41-1BD8-4129-B673-84EE278B1A61}"/>
    <cellStyle name="Note 2 4 28 6 2" xfId="49186" xr:uid="{6DD9D9D4-3117-47FA-9972-AD8CB4DEE23E}"/>
    <cellStyle name="Note 2 4 28 6 3" xfId="49187" xr:uid="{85B88F7D-B503-4D4E-81A1-65177280CEDD}"/>
    <cellStyle name="Note 2 4 28 7" xfId="49188" xr:uid="{AC1B69C2-B99C-4913-BA4E-2E529889155C}"/>
    <cellStyle name="Note 2 4 28 8" xfId="49189" xr:uid="{F4CB5AAA-168D-4F29-A10D-83981215DE4D}"/>
    <cellStyle name="Note 2 4 29" xfId="49190" xr:uid="{E343740C-1E34-4F29-8979-EC15C7D8700E}"/>
    <cellStyle name="Note 2 4 29 2" xfId="49191" xr:uid="{A13ED766-606B-44A8-8E2A-2B3B4D517265}"/>
    <cellStyle name="Note 2 4 29 2 2" xfId="49192" xr:uid="{6085BE07-3F75-4450-AB99-8E3C77B2944F}"/>
    <cellStyle name="Note 2 4 29 2 3" xfId="49193" xr:uid="{0378F681-9D45-429E-9D90-39222FCF8161}"/>
    <cellStyle name="Note 2 4 29 2 4" xfId="49194" xr:uid="{616FEF0C-035A-4E95-AA3D-0ACD987F1258}"/>
    <cellStyle name="Note 2 4 29 2 5" xfId="49195" xr:uid="{D0A1D156-F172-40D4-AD7B-C167D155A532}"/>
    <cellStyle name="Note 2 4 29 2 6" xfId="49196" xr:uid="{59ABA8FF-DC35-499B-BB11-8165D7A88EF4}"/>
    <cellStyle name="Note 2 4 29 3" xfId="49197" xr:uid="{4EDC0304-664C-476C-AA6E-30592B9DFBDD}"/>
    <cellStyle name="Note 2 4 29 3 2" xfId="49198" xr:uid="{488B4DD3-A7C6-4382-AC79-DC987FEFBF55}"/>
    <cellStyle name="Note 2 4 29 3 3" xfId="49199" xr:uid="{BCE10B30-C16F-4BFE-A244-9364607C43A3}"/>
    <cellStyle name="Note 2 4 29 4" xfId="49200" xr:uid="{2C338B5F-EFC6-45C8-BE30-A7FFEFE1CD36}"/>
    <cellStyle name="Note 2 4 29 4 2" xfId="49201" xr:uid="{3BDAA368-65F1-4309-90AD-690821D1EA99}"/>
    <cellStyle name="Note 2 4 29 4 3" xfId="49202" xr:uid="{1D63C775-2DE2-4A1D-9CB5-9E87B3791057}"/>
    <cellStyle name="Note 2 4 29 5" xfId="49203" xr:uid="{9D826A3F-3813-4BEB-8922-1FF0656CA41E}"/>
    <cellStyle name="Note 2 4 29 5 2" xfId="49204" xr:uid="{29A94A48-D38D-457F-965A-EEB101CCB43C}"/>
    <cellStyle name="Note 2 4 29 5 3" xfId="49205" xr:uid="{B2E30D31-B3B1-4564-B262-C0D6114B9478}"/>
    <cellStyle name="Note 2 4 29 6" xfId="49206" xr:uid="{82D1F41A-A3C9-4365-B1DA-04B923F837F2}"/>
    <cellStyle name="Note 2 4 29 6 2" xfId="49207" xr:uid="{1C9F13EE-65C2-4D57-B6C3-E777F5514C90}"/>
    <cellStyle name="Note 2 4 29 6 3" xfId="49208" xr:uid="{47D01315-8E86-4860-8D4B-5F95036292F6}"/>
    <cellStyle name="Note 2 4 29 7" xfId="49209" xr:uid="{C22CC643-C0CB-44E9-ABCC-D823B6E17D3E}"/>
    <cellStyle name="Note 2 4 29 8" xfId="49210" xr:uid="{DC8FC8B7-66C9-4DCB-92FE-AF3270B6C61A}"/>
    <cellStyle name="Note 2 4 3" xfId="49211" xr:uid="{76437984-EB7D-4A59-AE04-81A3757BCD75}"/>
    <cellStyle name="Note 2 4 3 2" xfId="49212" xr:uid="{D9FF8BE6-F9F3-4785-B479-6150F93646B4}"/>
    <cellStyle name="Note 2 4 3 2 2" xfId="49213" xr:uid="{AB918E52-DDA5-4B82-900A-4D7CDC4EAAB1}"/>
    <cellStyle name="Note 2 4 3 2 3" xfId="49214" xr:uid="{D57BDEDD-00A8-400A-8EF4-63AECE0A66C6}"/>
    <cellStyle name="Note 2 4 3 2 4" xfId="49215" xr:uid="{A8FE6626-CB35-4ADB-B31C-185F8F8D1176}"/>
    <cellStyle name="Note 2 4 3 2 5" xfId="49216" xr:uid="{942EE718-3C47-4C7D-8825-AF21C34292F1}"/>
    <cellStyle name="Note 2 4 3 2 6" xfId="49217" xr:uid="{E0440437-CCA7-4AC1-A21B-9897A91000E7}"/>
    <cellStyle name="Note 2 4 3 3" xfId="49218" xr:uid="{A63077A6-8404-49E1-9C5E-8C813275C762}"/>
    <cellStyle name="Note 2 4 3 3 2" xfId="49219" xr:uid="{0960B366-4D34-4277-AF8A-81C5791E1674}"/>
    <cellStyle name="Note 2 4 3 3 3" xfId="49220" xr:uid="{4A2B1FB2-BE90-45E9-A160-4D70260FE903}"/>
    <cellStyle name="Note 2 4 3 4" xfId="49221" xr:uid="{901C8E1D-22EB-4FE1-AC8E-A511F13FBCD3}"/>
    <cellStyle name="Note 2 4 3 4 2" xfId="49222" xr:uid="{29A589F4-C331-4FA6-AA9D-ACA3793D2BA8}"/>
    <cellStyle name="Note 2 4 3 4 3" xfId="49223" xr:uid="{C4B39056-988F-4245-9B65-F7B798B25974}"/>
    <cellStyle name="Note 2 4 3 5" xfId="49224" xr:uid="{EC924DC9-F861-485C-A02F-6A89004A1DD3}"/>
    <cellStyle name="Note 2 4 3 5 2" xfId="49225" xr:uid="{19F67D79-0887-451D-B23E-F0416D239ADB}"/>
    <cellStyle name="Note 2 4 3 5 3" xfId="49226" xr:uid="{004414BF-DA39-4F73-A15B-B095A7D5401A}"/>
    <cellStyle name="Note 2 4 3 6" xfId="49227" xr:uid="{E7D15E43-D164-40EE-AB8D-8205A1882CA8}"/>
    <cellStyle name="Note 2 4 3 6 2" xfId="49228" xr:uid="{223268E6-2B42-4DC3-96CF-329A768F1DCF}"/>
    <cellStyle name="Note 2 4 3 6 3" xfId="49229" xr:uid="{91C9052A-FB36-4E15-859C-1700612C32A3}"/>
    <cellStyle name="Note 2 4 3 7" xfId="49230" xr:uid="{97BCC96E-BF95-4906-B483-587CF82C9260}"/>
    <cellStyle name="Note 2 4 3 8" xfId="49231" xr:uid="{4C81AF1C-267B-4B37-922B-3BAF8DEAE34C}"/>
    <cellStyle name="Note 2 4 30" xfId="49232" xr:uid="{BB363B0A-ECD4-4B02-A3DA-50C9E5E9E063}"/>
    <cellStyle name="Note 2 4 30 2" xfId="49233" xr:uid="{33EA59E5-1B47-4959-A62D-178B32D4141F}"/>
    <cellStyle name="Note 2 4 30 2 2" xfId="49234" xr:uid="{69FB8880-50EC-4C46-98A2-5BF5AB21D458}"/>
    <cellStyle name="Note 2 4 30 2 3" xfId="49235" xr:uid="{376C2FBC-7B1A-4C4A-9113-97A98C694EB2}"/>
    <cellStyle name="Note 2 4 30 2 4" xfId="49236" xr:uid="{16714773-681A-4E6F-A607-B90F6AF2B015}"/>
    <cellStyle name="Note 2 4 30 2 5" xfId="49237" xr:uid="{BC1D7D90-7F47-4A42-9551-D39BB1B530B1}"/>
    <cellStyle name="Note 2 4 30 2 6" xfId="49238" xr:uid="{35A67C69-87EA-443C-AB76-3CA359B5CFDE}"/>
    <cellStyle name="Note 2 4 30 3" xfId="49239" xr:uid="{E6723BFB-E849-42EC-AE87-53968CFC999C}"/>
    <cellStyle name="Note 2 4 30 3 2" xfId="49240" xr:uid="{D61E0C7C-97F1-4934-A2C8-250F7E9A0AD1}"/>
    <cellStyle name="Note 2 4 30 3 3" xfId="49241" xr:uid="{F2BE4C13-70C5-4D91-B737-C814A0911A5B}"/>
    <cellStyle name="Note 2 4 30 4" xfId="49242" xr:uid="{05F17B7B-0122-452C-AE9F-1ED2F2C95566}"/>
    <cellStyle name="Note 2 4 30 4 2" xfId="49243" xr:uid="{B1F774E2-957C-4B2D-88F8-D289F79CBE8B}"/>
    <cellStyle name="Note 2 4 30 4 3" xfId="49244" xr:uid="{245DB39D-58BE-4EAB-B41B-221047F166B3}"/>
    <cellStyle name="Note 2 4 30 5" xfId="49245" xr:uid="{AF7BA0F6-7CB1-4B3C-B3A8-3BEEF54E905D}"/>
    <cellStyle name="Note 2 4 30 5 2" xfId="49246" xr:uid="{29B9887A-CA2C-4606-A0B2-E93BEE82118B}"/>
    <cellStyle name="Note 2 4 30 5 3" xfId="49247" xr:uid="{C2DF4FF4-4032-4A49-B54D-03B3D461E7CB}"/>
    <cellStyle name="Note 2 4 30 6" xfId="49248" xr:uid="{DD7D7B2A-D601-4744-8A30-1EB3360EC7AD}"/>
    <cellStyle name="Note 2 4 30 6 2" xfId="49249" xr:uid="{ACB2392D-7F92-4738-87B2-0D017CB20A70}"/>
    <cellStyle name="Note 2 4 30 6 3" xfId="49250" xr:uid="{76AC49FE-1C74-4544-BC55-51C8A7F489B1}"/>
    <cellStyle name="Note 2 4 30 7" xfId="49251" xr:uid="{5B29B6E7-40BD-42D9-953B-5DAAD53A126A}"/>
    <cellStyle name="Note 2 4 30 8" xfId="49252" xr:uid="{A832C92C-61DE-4BD3-A61D-58DF3D3D8499}"/>
    <cellStyle name="Note 2 4 31" xfId="49253" xr:uid="{FDFC4037-3E69-4AD9-83A7-709622051672}"/>
    <cellStyle name="Note 2 4 31 2" xfId="49254" xr:uid="{8D38B68E-FE3E-4B5F-A1D2-B465404B88ED}"/>
    <cellStyle name="Note 2 4 31 2 2" xfId="49255" xr:uid="{4101F2CC-FD53-4BAB-A9AB-83D8361251EF}"/>
    <cellStyle name="Note 2 4 31 2 3" xfId="49256" xr:uid="{A62E4C78-10E6-4AE5-BE45-BA7210242D07}"/>
    <cellStyle name="Note 2 4 31 2 4" xfId="49257" xr:uid="{7C6DE072-C9F8-494D-9FA8-37D0462896D7}"/>
    <cellStyle name="Note 2 4 31 2 5" xfId="49258" xr:uid="{AD295FDC-3796-46BA-BD59-634DDB8A4FF4}"/>
    <cellStyle name="Note 2 4 31 2 6" xfId="49259" xr:uid="{C29B465B-EB25-4960-82ED-123B622E82C7}"/>
    <cellStyle name="Note 2 4 31 3" xfId="49260" xr:uid="{6EEE1075-63E9-42CB-9C65-B53C5344B405}"/>
    <cellStyle name="Note 2 4 31 3 2" xfId="49261" xr:uid="{02BBB073-E17C-4114-9384-FED0C4F4F4CE}"/>
    <cellStyle name="Note 2 4 31 3 3" xfId="49262" xr:uid="{3E1BDE6B-A4AD-4760-91DD-4D5A3D2C02DD}"/>
    <cellStyle name="Note 2 4 31 4" xfId="49263" xr:uid="{CA56B80D-93DA-4FAC-BD34-DBDC690B366D}"/>
    <cellStyle name="Note 2 4 31 4 2" xfId="49264" xr:uid="{26961CD3-0780-4C3A-93C2-D577BA834CD9}"/>
    <cellStyle name="Note 2 4 31 4 3" xfId="49265" xr:uid="{621E6D59-401E-4539-B0D4-6D030000FCA6}"/>
    <cellStyle name="Note 2 4 31 5" xfId="49266" xr:uid="{51B23D3E-E361-4C16-B03B-2E62063AD7A2}"/>
    <cellStyle name="Note 2 4 31 5 2" xfId="49267" xr:uid="{CDB7D9B5-8266-450F-91BC-567C55CF922D}"/>
    <cellStyle name="Note 2 4 31 5 3" xfId="49268" xr:uid="{8438FBB4-CAA2-48FB-8DE6-B3FAEEEC741A}"/>
    <cellStyle name="Note 2 4 31 6" xfId="49269" xr:uid="{8ECEF8F6-13AD-4FD4-935E-3F60044E4032}"/>
    <cellStyle name="Note 2 4 31 6 2" xfId="49270" xr:uid="{4F2CE5EC-D601-4142-B9BE-FBC9A61A135F}"/>
    <cellStyle name="Note 2 4 31 6 3" xfId="49271" xr:uid="{AEE3B0F6-0556-4FF6-ACA2-3C084D0868E6}"/>
    <cellStyle name="Note 2 4 31 7" xfId="49272" xr:uid="{2B5AB7C2-DFC3-448F-A4FF-82A757C820AC}"/>
    <cellStyle name="Note 2 4 31 8" xfId="49273" xr:uid="{F23CA786-A11B-41AD-AFF3-DE8AD65739D3}"/>
    <cellStyle name="Note 2 4 32" xfId="49274" xr:uid="{A0C4105D-BBFC-427A-943A-DAF3CF1A6F78}"/>
    <cellStyle name="Note 2 4 32 2" xfId="49275" xr:uid="{52CC7DBE-569F-42D0-BD6C-A9C7E74CF373}"/>
    <cellStyle name="Note 2 4 32 2 2" xfId="49276" xr:uid="{363AD5B4-E11B-40C5-BCD5-72921589E740}"/>
    <cellStyle name="Note 2 4 32 2 3" xfId="49277" xr:uid="{D8F1D265-04F2-465F-9446-FB9517356B45}"/>
    <cellStyle name="Note 2 4 32 2 4" xfId="49278" xr:uid="{916904D6-7621-4338-8D44-D6D9B21CCEF9}"/>
    <cellStyle name="Note 2 4 32 2 5" xfId="49279" xr:uid="{0E8E5417-06D8-4AF5-9B43-C992D61C6A8F}"/>
    <cellStyle name="Note 2 4 32 2 6" xfId="49280" xr:uid="{E698E3AD-8FBD-468F-991F-EAD3EB6B85AB}"/>
    <cellStyle name="Note 2 4 32 3" xfId="49281" xr:uid="{F66E61C4-1D81-4619-BE4A-1EABD11DCE6C}"/>
    <cellStyle name="Note 2 4 32 3 2" xfId="49282" xr:uid="{E2532B8D-FA9D-40A4-A19F-556910361243}"/>
    <cellStyle name="Note 2 4 32 3 3" xfId="49283" xr:uid="{ADC0E50A-F44B-4FF7-A632-303076757310}"/>
    <cellStyle name="Note 2 4 32 4" xfId="49284" xr:uid="{5540FFEA-79F4-4456-9C56-DE9AF02D8FF7}"/>
    <cellStyle name="Note 2 4 32 4 2" xfId="49285" xr:uid="{8FA72A70-EDA4-4B6C-AFB8-6F3E1A09332F}"/>
    <cellStyle name="Note 2 4 32 4 3" xfId="49286" xr:uid="{EDD4803F-D856-438F-AB80-F1077B8657F9}"/>
    <cellStyle name="Note 2 4 32 5" xfId="49287" xr:uid="{B41D7B43-0F8A-412B-B4A1-87EAC3ED6565}"/>
    <cellStyle name="Note 2 4 32 5 2" xfId="49288" xr:uid="{72DBD4C0-0BE2-406C-94BD-40267D72301C}"/>
    <cellStyle name="Note 2 4 32 5 3" xfId="49289" xr:uid="{2838E1F3-29B4-4A17-95AE-1B6F5C0CD4DB}"/>
    <cellStyle name="Note 2 4 32 6" xfId="49290" xr:uid="{005961FD-69FF-44E1-B06F-26C192310F41}"/>
    <cellStyle name="Note 2 4 32 6 2" xfId="49291" xr:uid="{9C0EBCDE-416D-46EE-81FC-D3634EA88A44}"/>
    <cellStyle name="Note 2 4 32 6 3" xfId="49292" xr:uid="{93E53A87-2567-4A60-ADE0-5F63A0DB7298}"/>
    <cellStyle name="Note 2 4 32 7" xfId="49293" xr:uid="{4691BC10-ED8F-40D0-8CA9-840962FEF731}"/>
    <cellStyle name="Note 2 4 32 8" xfId="49294" xr:uid="{C78EC18A-AFCC-4962-B34B-BB6AAC53B8A8}"/>
    <cellStyle name="Note 2 4 33" xfId="49295" xr:uid="{BA1B3DBD-8165-41F0-9BD3-07C78173B748}"/>
    <cellStyle name="Note 2 4 33 2" xfId="49296" xr:uid="{20EEB1AE-6C8A-438A-B18B-A93BA8605E95}"/>
    <cellStyle name="Note 2 4 33 2 2" xfId="49297" xr:uid="{90DFC391-5E69-4045-93E9-0883BE39A77D}"/>
    <cellStyle name="Note 2 4 33 2 3" xfId="49298" xr:uid="{76138BE0-6EAA-4143-8261-7CD12B554EC0}"/>
    <cellStyle name="Note 2 4 33 2 4" xfId="49299" xr:uid="{BE416F3A-B136-4527-9906-5B4A22E0AD97}"/>
    <cellStyle name="Note 2 4 33 2 5" xfId="49300" xr:uid="{1FAA7667-7F79-42AA-99CF-CAFE69E65B49}"/>
    <cellStyle name="Note 2 4 33 2 6" xfId="49301" xr:uid="{49863F43-9751-44B5-AF0E-AD2000E396DC}"/>
    <cellStyle name="Note 2 4 33 3" xfId="49302" xr:uid="{65808B56-74AA-41CB-B46E-3F7B35CF8970}"/>
    <cellStyle name="Note 2 4 33 3 2" xfId="49303" xr:uid="{B35E12D0-6DC2-40C2-904D-4ED022EF8BD5}"/>
    <cellStyle name="Note 2 4 33 3 3" xfId="49304" xr:uid="{2BC202DB-360B-4F85-8C67-1C9D90B357E9}"/>
    <cellStyle name="Note 2 4 33 4" xfId="49305" xr:uid="{E6F2CB1C-2616-4578-9B10-91381A72FAFB}"/>
    <cellStyle name="Note 2 4 33 4 2" xfId="49306" xr:uid="{846808ED-EFD8-4A67-B3AA-1CC4FC6A35B5}"/>
    <cellStyle name="Note 2 4 33 4 3" xfId="49307" xr:uid="{0FF7D873-6F00-45B6-8761-7A6686986756}"/>
    <cellStyle name="Note 2 4 33 5" xfId="49308" xr:uid="{61A671DF-47BE-4D0D-B1BC-06B49E805602}"/>
    <cellStyle name="Note 2 4 33 5 2" xfId="49309" xr:uid="{1155E301-30CD-46EE-9139-7FB04388A646}"/>
    <cellStyle name="Note 2 4 33 5 3" xfId="49310" xr:uid="{E9AF205A-70E5-4E9F-8FB2-70C34B09FA4C}"/>
    <cellStyle name="Note 2 4 33 6" xfId="49311" xr:uid="{BFA42719-EC82-4A5E-A9B0-49A69A89B640}"/>
    <cellStyle name="Note 2 4 33 6 2" xfId="49312" xr:uid="{4D0E69A8-E358-4495-B14D-9F25191B5661}"/>
    <cellStyle name="Note 2 4 33 6 3" xfId="49313" xr:uid="{DAD127FD-50E2-45B7-889C-5368446E3287}"/>
    <cellStyle name="Note 2 4 33 7" xfId="49314" xr:uid="{1951A929-F959-47AB-AA31-F3096CDA34D9}"/>
    <cellStyle name="Note 2 4 33 8" xfId="49315" xr:uid="{A9ED9F5C-3B51-474B-8F5F-9478EBA07ADA}"/>
    <cellStyle name="Note 2 4 34" xfId="49316" xr:uid="{0E6728E8-2168-4748-A287-E0D429875498}"/>
    <cellStyle name="Note 2 4 34 2" xfId="49317" xr:uid="{710075AF-05D3-4738-B528-8518CAAFCA45}"/>
    <cellStyle name="Note 2 4 34 2 2" xfId="49318" xr:uid="{9E2F3F06-E7CF-4FA5-8797-810B7B693EB8}"/>
    <cellStyle name="Note 2 4 34 2 3" xfId="49319" xr:uid="{45078590-E2CD-4BC6-A752-686D81BE05CE}"/>
    <cellStyle name="Note 2 4 34 2 4" xfId="49320" xr:uid="{9A402E72-9864-43A7-A302-7CB49F369B29}"/>
    <cellStyle name="Note 2 4 34 2 5" xfId="49321" xr:uid="{5551ED7D-7CE6-4BB4-98A1-3CB2877FB28C}"/>
    <cellStyle name="Note 2 4 34 2 6" xfId="49322" xr:uid="{ACF0B4EB-ECE7-485E-AE02-C6310885A37D}"/>
    <cellStyle name="Note 2 4 34 3" xfId="49323" xr:uid="{59B27C14-46F1-429C-81A4-987FDABE611F}"/>
    <cellStyle name="Note 2 4 34 3 2" xfId="49324" xr:uid="{61DE918E-C2ED-4108-829C-60D3ACA9E351}"/>
    <cellStyle name="Note 2 4 34 3 3" xfId="49325" xr:uid="{388D9D7E-2E44-4895-86F9-4F5E5CB9455D}"/>
    <cellStyle name="Note 2 4 34 4" xfId="49326" xr:uid="{3843E5F9-FF65-43D3-A9D7-0B0B7A60A260}"/>
    <cellStyle name="Note 2 4 34 4 2" xfId="49327" xr:uid="{42C3B13D-54B5-437D-A703-7743314AB130}"/>
    <cellStyle name="Note 2 4 34 4 3" xfId="49328" xr:uid="{40B361D8-1DAA-4DD9-B004-FCF55274DFEE}"/>
    <cellStyle name="Note 2 4 34 5" xfId="49329" xr:uid="{4B3A7744-E462-489C-85D4-DB56C054315F}"/>
    <cellStyle name="Note 2 4 34 5 2" xfId="49330" xr:uid="{3A063C8A-7475-49FE-B0F1-DB62FD6D31A4}"/>
    <cellStyle name="Note 2 4 34 5 3" xfId="49331" xr:uid="{B279BFE6-CF68-42E3-B749-72DA452E3F63}"/>
    <cellStyle name="Note 2 4 34 6" xfId="49332" xr:uid="{1F146316-83AE-4BC7-8936-1064C0E34048}"/>
    <cellStyle name="Note 2 4 34 6 2" xfId="49333" xr:uid="{F318CD74-C7E5-41D7-B194-3A9B050B1E7C}"/>
    <cellStyle name="Note 2 4 34 6 3" xfId="49334" xr:uid="{99F5F5D8-757A-4B32-869D-3F2E254F9D6B}"/>
    <cellStyle name="Note 2 4 34 7" xfId="49335" xr:uid="{617FE704-6D89-4D4D-B678-206842E0B3FF}"/>
    <cellStyle name="Note 2 4 34 8" xfId="49336" xr:uid="{099A473C-2BAF-4D7A-8F62-7E611DE288FB}"/>
    <cellStyle name="Note 2 4 35" xfId="49337" xr:uid="{463783DC-3364-4B8B-8402-8104D24AC3A6}"/>
    <cellStyle name="Note 2 4 35 2" xfId="49338" xr:uid="{85346145-A66C-408A-89A7-0C711610FB2D}"/>
    <cellStyle name="Note 2 4 35 3" xfId="49339" xr:uid="{1A94F126-FBA3-4E55-ABFC-C270C3526F38}"/>
    <cellStyle name="Note 2 4 36" xfId="49340" xr:uid="{97422E52-8792-4679-8AF5-3785B405D083}"/>
    <cellStyle name="Note 2 4 36 2" xfId="49341" xr:uid="{8EFBA0CA-821A-42C7-B897-8FC422B079E0}"/>
    <cellStyle name="Note 2 4 36 3" xfId="49342" xr:uid="{D671E925-7CF5-4FE7-8271-1B5005EFE889}"/>
    <cellStyle name="Note 2 4 36 4" xfId="49343" xr:uid="{BB0C7A2E-372D-45F1-90F2-6E35FFA5B152}"/>
    <cellStyle name="Note 2 4 36 5" xfId="49344" xr:uid="{95E4D413-E520-461B-9F4B-9B2F3464A86C}"/>
    <cellStyle name="Note 2 4 36 6" xfId="49345" xr:uid="{F848BA78-E394-408B-99E5-AB1971EE8D63}"/>
    <cellStyle name="Note 2 4 37" xfId="49346" xr:uid="{AD78095D-1D8C-47A5-9FA5-ADFF675A62B3}"/>
    <cellStyle name="Note 2 4 37 2" xfId="49347" xr:uid="{85DA56B6-E3DC-4C15-A5C2-BAE4FBACEF6B}"/>
    <cellStyle name="Note 2 4 37 3" xfId="49348" xr:uid="{5902EF70-4CD5-4748-AFD4-DC9136EC7372}"/>
    <cellStyle name="Note 2 4 38" xfId="49349" xr:uid="{81684FAE-50FC-4269-8136-A26412F7EBCA}"/>
    <cellStyle name="Note 2 4 38 2" xfId="49350" xr:uid="{2AC5DFB0-D526-41C3-A333-15AEB12C06C4}"/>
    <cellStyle name="Note 2 4 38 3" xfId="49351" xr:uid="{23F313BA-6887-4661-A2A6-E002D7A3288D}"/>
    <cellStyle name="Note 2 4 39" xfId="49352" xr:uid="{CCB9DC1C-00A5-4C72-BDD3-BA20D874B8FB}"/>
    <cellStyle name="Note 2 4 39 2" xfId="49353" xr:uid="{C67C689F-696B-487F-844C-214ACA0B0F2D}"/>
    <cellStyle name="Note 2 4 39 3" xfId="49354" xr:uid="{247DC61D-96B3-4DAC-AD77-FF0BE7ACD433}"/>
    <cellStyle name="Note 2 4 4" xfId="49355" xr:uid="{B8CA8466-7D13-408B-AED0-A17EF5982D1B}"/>
    <cellStyle name="Note 2 4 4 2" xfId="49356" xr:uid="{F711BC8D-5E3E-4571-97A6-8AFD395881C6}"/>
    <cellStyle name="Note 2 4 4 2 2" xfId="49357" xr:uid="{E7CA51A8-5215-4D15-AF62-39A9E18FF7A7}"/>
    <cellStyle name="Note 2 4 4 2 3" xfId="49358" xr:uid="{184DC1ED-DE5A-46DE-A99A-C7E3F493A6A8}"/>
    <cellStyle name="Note 2 4 4 2 4" xfId="49359" xr:uid="{5EFB51FE-8A8C-4A99-9AC0-F3D339EDB0A2}"/>
    <cellStyle name="Note 2 4 4 2 5" xfId="49360" xr:uid="{A8D188F5-1DE4-46BE-A996-1A61B97E34B2}"/>
    <cellStyle name="Note 2 4 4 2 6" xfId="49361" xr:uid="{D0208BC3-CC2D-493C-8893-A35EA354DEC9}"/>
    <cellStyle name="Note 2 4 4 3" xfId="49362" xr:uid="{EE3D9944-FC6F-40DF-B704-E3098E94A245}"/>
    <cellStyle name="Note 2 4 4 3 2" xfId="49363" xr:uid="{7B23F7C0-45B4-4907-85A8-EA945320EC82}"/>
    <cellStyle name="Note 2 4 4 3 3" xfId="49364" xr:uid="{259E0CFB-7F81-40C0-AE6E-0A94C57B3055}"/>
    <cellStyle name="Note 2 4 4 4" xfId="49365" xr:uid="{DFC83710-8139-4A3A-8226-C210A3F57E02}"/>
    <cellStyle name="Note 2 4 4 4 2" xfId="49366" xr:uid="{9D6AA37A-6DA2-403A-9F56-7BC9261D064F}"/>
    <cellStyle name="Note 2 4 4 4 3" xfId="49367" xr:uid="{7D96A32B-E305-4414-9A58-DBD7801DE676}"/>
    <cellStyle name="Note 2 4 4 5" xfId="49368" xr:uid="{013C56E6-1B23-4303-877F-FE3864C0B341}"/>
    <cellStyle name="Note 2 4 4 5 2" xfId="49369" xr:uid="{E9BEC5BA-84A1-4670-AFF7-572247BA79AE}"/>
    <cellStyle name="Note 2 4 4 5 3" xfId="49370" xr:uid="{511CA464-9942-497A-9410-676D42A300A7}"/>
    <cellStyle name="Note 2 4 4 6" xfId="49371" xr:uid="{8B0A869E-FB6B-42CC-9C7C-667220C66DF4}"/>
    <cellStyle name="Note 2 4 4 6 2" xfId="49372" xr:uid="{881EADE5-9BA7-45E2-975F-340E2D63E5C6}"/>
    <cellStyle name="Note 2 4 4 6 3" xfId="49373" xr:uid="{852D43EE-2110-4714-B7A7-D8403F8D34F7}"/>
    <cellStyle name="Note 2 4 4 7" xfId="49374" xr:uid="{F251D95A-DBE5-4ED2-88B9-B8F83BF32A7F}"/>
    <cellStyle name="Note 2 4 4 8" xfId="49375" xr:uid="{4236B28E-FD6B-4FE7-B177-ACD661B929A0}"/>
    <cellStyle name="Note 2 4 40" xfId="49376" xr:uid="{F118BE51-6756-4F14-934F-F713B5579570}"/>
    <cellStyle name="Note 2 4 41" xfId="49377" xr:uid="{02FF9A1F-2A99-4CC2-8F89-F75562061184}"/>
    <cellStyle name="Note 2 4 5" xfId="49378" xr:uid="{92F3395B-4606-4C04-A960-124568B5960E}"/>
    <cellStyle name="Note 2 4 5 2" xfId="49379" xr:uid="{6E19A6D8-AE8F-4EF4-800E-FB3A4E6F0FB7}"/>
    <cellStyle name="Note 2 4 5 2 2" xfId="49380" xr:uid="{07E6DB69-501C-4A73-9475-E5F3510EC191}"/>
    <cellStyle name="Note 2 4 5 2 3" xfId="49381" xr:uid="{6FAE704A-59E0-4871-B93F-909C98573E52}"/>
    <cellStyle name="Note 2 4 5 2 4" xfId="49382" xr:uid="{2F7F63B1-2B26-4C25-AA1B-23132BD1CA23}"/>
    <cellStyle name="Note 2 4 5 2 5" xfId="49383" xr:uid="{FDC485F1-EA6E-4939-BBDF-0EB932050C97}"/>
    <cellStyle name="Note 2 4 5 2 6" xfId="49384" xr:uid="{EFD45C99-F4F5-468F-8222-01DF08322B1E}"/>
    <cellStyle name="Note 2 4 5 3" xfId="49385" xr:uid="{D19659C3-C324-4489-B6F7-1EC7EFEDF218}"/>
    <cellStyle name="Note 2 4 5 3 2" xfId="49386" xr:uid="{993C3348-6129-4125-8A15-5A926C4B10AA}"/>
    <cellStyle name="Note 2 4 5 3 3" xfId="49387" xr:uid="{A3D2CFE2-110A-4905-BB47-1E6196FA2DE7}"/>
    <cellStyle name="Note 2 4 5 4" xfId="49388" xr:uid="{E0F4BA23-9937-4D6B-87AE-43BE67B16525}"/>
    <cellStyle name="Note 2 4 5 4 2" xfId="49389" xr:uid="{6E798072-8222-4104-81E1-C9CFED3A4BC4}"/>
    <cellStyle name="Note 2 4 5 4 3" xfId="49390" xr:uid="{EF4D8205-2500-4DDB-B102-65DE3B28465F}"/>
    <cellStyle name="Note 2 4 5 5" xfId="49391" xr:uid="{C672A43F-62D9-499D-8227-394A9C83A07F}"/>
    <cellStyle name="Note 2 4 5 5 2" xfId="49392" xr:uid="{7541C64B-742C-4A25-B448-BD608F3A3AB9}"/>
    <cellStyle name="Note 2 4 5 5 3" xfId="49393" xr:uid="{5A97BD61-C695-42CE-8EA7-3CF985A3CEC0}"/>
    <cellStyle name="Note 2 4 5 6" xfId="49394" xr:uid="{0D6E0A7E-E5F6-4B3A-BFB0-FAD2C8A57001}"/>
    <cellStyle name="Note 2 4 5 6 2" xfId="49395" xr:uid="{5B4D9B06-9639-489A-A622-C8F024064912}"/>
    <cellStyle name="Note 2 4 5 6 3" xfId="49396" xr:uid="{76A8EDDC-F16F-403C-AD4D-AB30630A740B}"/>
    <cellStyle name="Note 2 4 5 7" xfId="49397" xr:uid="{97854B25-8B45-47C6-831D-9B9ECC7E769C}"/>
    <cellStyle name="Note 2 4 5 8" xfId="49398" xr:uid="{9A291AA3-8072-4B90-BA47-CE35364B924E}"/>
    <cellStyle name="Note 2 4 6" xfId="49399" xr:uid="{BB10A95B-0995-488E-98E2-5A25B9308AA7}"/>
    <cellStyle name="Note 2 4 6 2" xfId="49400" xr:uid="{FB8FEAFF-C7BD-43B9-8D09-190D2CF7A7B4}"/>
    <cellStyle name="Note 2 4 6 2 2" xfId="49401" xr:uid="{FF250F9F-A270-47BD-A3F2-B42593B3E938}"/>
    <cellStyle name="Note 2 4 6 2 3" xfId="49402" xr:uid="{6A3068D3-5445-4190-8AD7-8E4FE942CC44}"/>
    <cellStyle name="Note 2 4 6 2 4" xfId="49403" xr:uid="{65A03B58-B52D-409A-9C1E-02A1B29E7842}"/>
    <cellStyle name="Note 2 4 6 2 5" xfId="49404" xr:uid="{DE7B3D03-D483-4AB8-A77B-657797EFACBF}"/>
    <cellStyle name="Note 2 4 6 2 6" xfId="49405" xr:uid="{AF2B6A45-5D5F-4F87-A8C1-EE2D46B10D73}"/>
    <cellStyle name="Note 2 4 6 3" xfId="49406" xr:uid="{3CD0D1AD-D1D5-4CD5-9CD5-8430F048FC82}"/>
    <cellStyle name="Note 2 4 6 3 2" xfId="49407" xr:uid="{7E376BC8-FC6F-44A2-9C39-FD6665868F37}"/>
    <cellStyle name="Note 2 4 6 3 3" xfId="49408" xr:uid="{226F2CD4-F8FC-43E1-A5D4-24574D1A348F}"/>
    <cellStyle name="Note 2 4 6 4" xfId="49409" xr:uid="{871F031D-A2F3-47AC-B8BB-5A7CF7E7E803}"/>
    <cellStyle name="Note 2 4 6 4 2" xfId="49410" xr:uid="{3FE16CCF-55F3-4ABF-9F49-469C44937DAD}"/>
    <cellStyle name="Note 2 4 6 4 3" xfId="49411" xr:uid="{64A8684C-1D13-4DF9-84B8-EF4A1B644F56}"/>
    <cellStyle name="Note 2 4 6 5" xfId="49412" xr:uid="{E625E8D4-104D-4748-BAD8-7F6396AEF945}"/>
    <cellStyle name="Note 2 4 6 5 2" xfId="49413" xr:uid="{3141F8C2-E5D1-4B27-A02E-EEF6BB138EA5}"/>
    <cellStyle name="Note 2 4 6 5 3" xfId="49414" xr:uid="{FCF371E1-664F-4437-ADC3-24FA094C1AEE}"/>
    <cellStyle name="Note 2 4 6 6" xfId="49415" xr:uid="{D493F007-3CE2-4500-A1A0-5B1F8F820E36}"/>
    <cellStyle name="Note 2 4 6 6 2" xfId="49416" xr:uid="{CE0D909E-5FC1-44AE-8ED7-D2DCAC5F224D}"/>
    <cellStyle name="Note 2 4 6 6 3" xfId="49417" xr:uid="{87A25048-8437-4BE9-8408-74CD4D48E41B}"/>
    <cellStyle name="Note 2 4 6 7" xfId="49418" xr:uid="{5997E579-DB61-4791-8E91-CEF1FA7FF96B}"/>
    <cellStyle name="Note 2 4 6 8" xfId="49419" xr:uid="{33C81732-DBE7-4D41-8D77-65D7C56F2C8E}"/>
    <cellStyle name="Note 2 4 7" xfId="49420" xr:uid="{ED723462-BDAE-4F1F-BF3C-1FF262C2B57E}"/>
    <cellStyle name="Note 2 4 7 2" xfId="49421" xr:uid="{58AB6D7C-8636-4EBD-9486-D64A4D1EC18B}"/>
    <cellStyle name="Note 2 4 7 2 2" xfId="49422" xr:uid="{570789AF-9BD7-46E2-81B1-6969526A9E03}"/>
    <cellStyle name="Note 2 4 7 2 3" xfId="49423" xr:uid="{8367573F-595C-42A8-A095-6A561833736F}"/>
    <cellStyle name="Note 2 4 7 2 4" xfId="49424" xr:uid="{5654B7E2-5936-4F9E-9F9B-8C4159C08ACB}"/>
    <cellStyle name="Note 2 4 7 2 5" xfId="49425" xr:uid="{D9C9B103-3E6C-404E-A77B-E494A2D1EC7A}"/>
    <cellStyle name="Note 2 4 7 2 6" xfId="49426" xr:uid="{532A22D3-EB0D-4918-AB6E-6F555CE11726}"/>
    <cellStyle name="Note 2 4 7 3" xfId="49427" xr:uid="{8BEC050E-CE2C-403D-9CD5-9126CC3E8B42}"/>
    <cellStyle name="Note 2 4 7 3 2" xfId="49428" xr:uid="{DB74D6E6-A328-4C6C-ACC3-A9C75CCF3950}"/>
    <cellStyle name="Note 2 4 7 3 3" xfId="49429" xr:uid="{DB068D35-9B44-4E2C-9020-392B80EA9E11}"/>
    <cellStyle name="Note 2 4 7 4" xfId="49430" xr:uid="{817611B0-3A50-41E4-83B1-72311FDF00ED}"/>
    <cellStyle name="Note 2 4 7 4 2" xfId="49431" xr:uid="{5B7D8178-4A30-4CAB-86EF-77312BC2DA43}"/>
    <cellStyle name="Note 2 4 7 4 3" xfId="49432" xr:uid="{DD397D1F-FAFD-49E7-8128-75919C3E8A40}"/>
    <cellStyle name="Note 2 4 7 5" xfId="49433" xr:uid="{6C519F15-FFB1-41A9-B725-04775C6D9F2D}"/>
    <cellStyle name="Note 2 4 7 5 2" xfId="49434" xr:uid="{71D7C245-4075-4EF0-8434-9684BFDB3A43}"/>
    <cellStyle name="Note 2 4 7 5 3" xfId="49435" xr:uid="{9DA7C326-F00E-479C-B2F7-3A128F6B0C13}"/>
    <cellStyle name="Note 2 4 7 6" xfId="49436" xr:uid="{C1EEC443-E1EF-4014-8A7F-F5889BAC3441}"/>
    <cellStyle name="Note 2 4 7 6 2" xfId="49437" xr:uid="{BF230072-8AE8-460B-8D6C-1E1A5E8327CE}"/>
    <cellStyle name="Note 2 4 7 6 3" xfId="49438" xr:uid="{DD901492-109E-41C2-AD03-ECB252F347AD}"/>
    <cellStyle name="Note 2 4 7 7" xfId="49439" xr:uid="{0803097B-B804-4E66-867B-16FC67E07143}"/>
    <cellStyle name="Note 2 4 7 8" xfId="49440" xr:uid="{492124D0-3DE7-481F-800D-CA0EA8661D3E}"/>
    <cellStyle name="Note 2 4 8" xfId="49441" xr:uid="{02DFC855-7D75-4319-A689-B68B96C7B62A}"/>
    <cellStyle name="Note 2 4 8 2" xfId="49442" xr:uid="{3888188D-52BE-455D-BFBB-A7F597C9FDE5}"/>
    <cellStyle name="Note 2 4 8 2 2" xfId="49443" xr:uid="{2A049443-3F29-4417-A2DE-BE0F55164EE3}"/>
    <cellStyle name="Note 2 4 8 2 3" xfId="49444" xr:uid="{19C7F1FB-F447-4131-9605-347AE566C10C}"/>
    <cellStyle name="Note 2 4 8 2 4" xfId="49445" xr:uid="{4D33D098-435B-4072-95F0-03F052273D92}"/>
    <cellStyle name="Note 2 4 8 2 5" xfId="49446" xr:uid="{587C457E-AA90-4C9C-94EA-7DA20162A7F0}"/>
    <cellStyle name="Note 2 4 8 2 6" xfId="49447" xr:uid="{BC40AB84-2330-46B6-84E8-6DE8F5972033}"/>
    <cellStyle name="Note 2 4 8 3" xfId="49448" xr:uid="{23AD53FF-E4BB-420D-A68E-77A978A72C9C}"/>
    <cellStyle name="Note 2 4 8 3 2" xfId="49449" xr:uid="{324C228E-9C77-4CFB-AFE3-FB9F23B218FF}"/>
    <cellStyle name="Note 2 4 8 3 3" xfId="49450" xr:uid="{E6838BF5-2EE2-4A1E-B535-35BA09F49E30}"/>
    <cellStyle name="Note 2 4 8 4" xfId="49451" xr:uid="{30D4524F-87B5-424B-AA90-F050E2DE0AA9}"/>
    <cellStyle name="Note 2 4 8 4 2" xfId="49452" xr:uid="{52C3E21C-A4EF-4313-BC02-D5EA95AB944D}"/>
    <cellStyle name="Note 2 4 8 4 3" xfId="49453" xr:uid="{71975CF1-92D8-4166-A40B-160C092A94A5}"/>
    <cellStyle name="Note 2 4 8 5" xfId="49454" xr:uid="{1A4C3E67-CA29-4C01-832F-4B2C94E34B45}"/>
    <cellStyle name="Note 2 4 8 5 2" xfId="49455" xr:uid="{7C29484D-6FD9-479F-ADBC-73571D0E6E81}"/>
    <cellStyle name="Note 2 4 8 5 3" xfId="49456" xr:uid="{727831CE-B47C-4EDB-BCBC-BA647AB95C01}"/>
    <cellStyle name="Note 2 4 8 6" xfId="49457" xr:uid="{AA0CB152-E2E7-4B62-9AAA-88FCB8F85031}"/>
    <cellStyle name="Note 2 4 8 6 2" xfId="49458" xr:uid="{A25ADD8B-AD6F-485A-97D1-3304A87A258B}"/>
    <cellStyle name="Note 2 4 8 6 3" xfId="49459" xr:uid="{C124CAA6-42F4-49EE-A7C8-FB195E496505}"/>
    <cellStyle name="Note 2 4 8 7" xfId="49460" xr:uid="{305CDB24-0920-47B4-A3F6-3F585D59CC8A}"/>
    <cellStyle name="Note 2 4 8 8" xfId="49461" xr:uid="{6677B858-E7F8-4430-98FF-D4EA8BBF5860}"/>
    <cellStyle name="Note 2 4 9" xfId="49462" xr:uid="{F001807E-0BB5-4FD3-8B97-6FD0B22F4877}"/>
    <cellStyle name="Note 2 4 9 2" xfId="49463" xr:uid="{8D239496-2A71-468B-8385-FC9C153D1734}"/>
    <cellStyle name="Note 2 4 9 2 2" xfId="49464" xr:uid="{43C27F4C-F1C8-4BC0-814A-F282862C5649}"/>
    <cellStyle name="Note 2 4 9 2 3" xfId="49465" xr:uid="{61391F1F-31FF-4723-837A-8BCBE85DFA8A}"/>
    <cellStyle name="Note 2 4 9 2 4" xfId="49466" xr:uid="{183D7A20-7D96-4CE1-9E4E-ADD636561174}"/>
    <cellStyle name="Note 2 4 9 2 5" xfId="49467" xr:uid="{7546AC59-0FC2-4A66-A290-6F370C5D7027}"/>
    <cellStyle name="Note 2 4 9 2 6" xfId="49468" xr:uid="{7C80DA41-FF07-4547-AC72-43C9255D2F7A}"/>
    <cellStyle name="Note 2 4 9 3" xfId="49469" xr:uid="{EE58B98C-53C1-4E5D-ACF9-D92E9EAC9B18}"/>
    <cellStyle name="Note 2 4 9 3 2" xfId="49470" xr:uid="{D5FE1BF4-C958-4D36-90FE-F1B624987F51}"/>
    <cellStyle name="Note 2 4 9 3 3" xfId="49471" xr:uid="{396D0534-24F3-4371-8C8B-C2552B9F50BE}"/>
    <cellStyle name="Note 2 4 9 4" xfId="49472" xr:uid="{2A4452AB-A69A-4A46-99FE-678E01F1A941}"/>
    <cellStyle name="Note 2 4 9 4 2" xfId="49473" xr:uid="{C08D2B64-C5FC-4F6D-ACEF-338DA655C935}"/>
    <cellStyle name="Note 2 4 9 4 3" xfId="49474" xr:uid="{5C4ECDA8-8004-4814-B6BE-9B0F6162EA02}"/>
    <cellStyle name="Note 2 4 9 5" xfId="49475" xr:uid="{B3B1A45C-E41F-4858-889C-D8E5FE320819}"/>
    <cellStyle name="Note 2 4 9 5 2" xfId="49476" xr:uid="{5FF880EA-2749-49AB-B1DA-476FC53D2AB1}"/>
    <cellStyle name="Note 2 4 9 5 3" xfId="49477" xr:uid="{5B4C1946-753A-41B3-A4A3-5D168E34E0CC}"/>
    <cellStyle name="Note 2 4 9 6" xfId="49478" xr:uid="{65D0B688-0BB6-4F6F-AECE-96D26F1C9064}"/>
    <cellStyle name="Note 2 4 9 6 2" xfId="49479" xr:uid="{5AB22C36-5951-4332-A124-A8F389494443}"/>
    <cellStyle name="Note 2 4 9 6 3" xfId="49480" xr:uid="{1E8B8F49-DFAF-42E8-B038-4039058FE461}"/>
    <cellStyle name="Note 2 4 9 7" xfId="49481" xr:uid="{38B1D799-5758-4E7C-A519-A388197CB1FC}"/>
    <cellStyle name="Note 2 4 9 8" xfId="49482" xr:uid="{0B57ADA0-1369-4938-BF38-9C0B65513236}"/>
    <cellStyle name="Note 2 40" xfId="49483" xr:uid="{35C51E08-D77D-4CE4-B6CF-056DAAAAA394}"/>
    <cellStyle name="Note 2 41" xfId="49484" xr:uid="{F03D7491-BF76-47E7-A77A-777D9A28740F}"/>
    <cellStyle name="Note 2 42" xfId="49485" xr:uid="{CC59287D-F031-442B-8FBF-AFD3D5343AEB}"/>
    <cellStyle name="Note 2 43" xfId="49486" xr:uid="{965EBAC4-1413-4FF3-84A6-FA637BD0C937}"/>
    <cellStyle name="Note 2 44" xfId="49487" xr:uid="{51B80972-66D3-43E2-A8DC-CFF884CE29E9}"/>
    <cellStyle name="Note 2 45" xfId="49488" xr:uid="{08B251C0-FBFE-4C32-92E5-8F5868D767A6}"/>
    <cellStyle name="Note 2 5" xfId="49489" xr:uid="{C93E8366-5F43-4D7F-9928-229A58F575E2}"/>
    <cellStyle name="Note 2 5 10" xfId="49490" xr:uid="{2F91B34F-830A-48E4-8F71-526DB6AE18AA}"/>
    <cellStyle name="Note 2 5 10 2" xfId="49491" xr:uid="{A82D832D-F126-437D-B6E4-1931DC6E0176}"/>
    <cellStyle name="Note 2 5 10 2 2" xfId="49492" xr:uid="{7368616D-2B20-403C-BA1A-4A5A58CC73BF}"/>
    <cellStyle name="Note 2 5 10 2 3" xfId="49493" xr:uid="{641E148B-B7D7-4246-A9EC-A37114CD0B4B}"/>
    <cellStyle name="Note 2 5 10 2 4" xfId="49494" xr:uid="{12BD972A-F99C-4921-BA22-5DD91D4F3F3C}"/>
    <cellStyle name="Note 2 5 10 2 5" xfId="49495" xr:uid="{79ACBCDA-BADD-4379-B141-AA0A988FC26D}"/>
    <cellStyle name="Note 2 5 10 2 6" xfId="49496" xr:uid="{B123CA2C-0ECF-4110-AC1E-BFCE381C38E8}"/>
    <cellStyle name="Note 2 5 10 3" xfId="49497" xr:uid="{10935F6E-CEF8-4430-826A-8157A9EB1885}"/>
    <cellStyle name="Note 2 5 10 3 2" xfId="49498" xr:uid="{23A19309-BB08-47AE-91F4-742D8E9F0229}"/>
    <cellStyle name="Note 2 5 10 3 3" xfId="49499" xr:uid="{CE020070-0790-4E85-8AF2-F77CCEE5DFF3}"/>
    <cellStyle name="Note 2 5 10 4" xfId="49500" xr:uid="{03BFD88F-2818-42B7-98F2-AAA19CB6F438}"/>
    <cellStyle name="Note 2 5 10 4 2" xfId="49501" xr:uid="{AFCB4393-E0C0-49E4-9250-923DE642797C}"/>
    <cellStyle name="Note 2 5 10 4 3" xfId="49502" xr:uid="{204DAE61-BA27-4545-BCC6-E505D5EE6649}"/>
    <cellStyle name="Note 2 5 10 5" xfId="49503" xr:uid="{E92301E6-5B29-47B2-AE49-E1AD4711265B}"/>
    <cellStyle name="Note 2 5 10 5 2" xfId="49504" xr:uid="{FE812546-9C63-4959-A805-25C0792A5FEE}"/>
    <cellStyle name="Note 2 5 10 5 3" xfId="49505" xr:uid="{62027823-2BA1-494B-9F18-4B9217FC5E34}"/>
    <cellStyle name="Note 2 5 10 6" xfId="49506" xr:uid="{1C31F728-7388-42A1-9642-D90151673E30}"/>
    <cellStyle name="Note 2 5 10 6 2" xfId="49507" xr:uid="{EB0F3D9C-DA8E-4926-88A5-60D67162E9B6}"/>
    <cellStyle name="Note 2 5 10 6 3" xfId="49508" xr:uid="{19CCFBA2-B9D0-4EE8-BF5C-7C0A82CA10C3}"/>
    <cellStyle name="Note 2 5 10 7" xfId="49509" xr:uid="{6B1ACE2D-5D89-4C55-B70D-CE13602E0D5E}"/>
    <cellStyle name="Note 2 5 10 8" xfId="49510" xr:uid="{ED16EBB9-E2BE-4786-AB70-B4D4568F3907}"/>
    <cellStyle name="Note 2 5 11" xfId="49511" xr:uid="{0BE1FC02-FCB3-4C2D-A7A2-0E9329699995}"/>
    <cellStyle name="Note 2 5 11 2" xfId="49512" xr:uid="{0E4216D8-F64D-476B-BCE7-6C3B2AFABAD2}"/>
    <cellStyle name="Note 2 5 11 2 2" xfId="49513" xr:uid="{B48E1D59-4FFB-443C-90AE-806DC59E90EF}"/>
    <cellStyle name="Note 2 5 11 2 3" xfId="49514" xr:uid="{9CE80DB8-7059-4A86-B44C-7E2EBA6849F9}"/>
    <cellStyle name="Note 2 5 11 2 4" xfId="49515" xr:uid="{44396720-77DA-4CE5-8E6C-DAE0A3FBCC89}"/>
    <cellStyle name="Note 2 5 11 2 5" xfId="49516" xr:uid="{9176A242-B671-4D35-B8E4-A0E8A951F367}"/>
    <cellStyle name="Note 2 5 11 2 6" xfId="49517" xr:uid="{B57E512B-4346-4940-8C75-78CA19DBD47C}"/>
    <cellStyle name="Note 2 5 11 3" xfId="49518" xr:uid="{AECA0923-067A-4D03-8876-F263910137E9}"/>
    <cellStyle name="Note 2 5 11 3 2" xfId="49519" xr:uid="{8B123609-6427-44BD-8B3E-97B9EFA8A2D2}"/>
    <cellStyle name="Note 2 5 11 3 3" xfId="49520" xr:uid="{9BE58353-A92F-4B50-9E6F-99CA414DD287}"/>
    <cellStyle name="Note 2 5 11 4" xfId="49521" xr:uid="{E4F2D896-7D05-41CB-B657-7CD5E3903E47}"/>
    <cellStyle name="Note 2 5 11 4 2" xfId="49522" xr:uid="{32762871-5658-4797-9805-0B70786C5CF8}"/>
    <cellStyle name="Note 2 5 11 4 3" xfId="49523" xr:uid="{092A5012-F204-4788-991B-E6F12568E44D}"/>
    <cellStyle name="Note 2 5 11 5" xfId="49524" xr:uid="{06D367B0-16D4-4FE9-AD76-39F8600E16A6}"/>
    <cellStyle name="Note 2 5 11 5 2" xfId="49525" xr:uid="{12D285CD-2EF9-4862-A578-B19199AE1F3C}"/>
    <cellStyle name="Note 2 5 11 5 3" xfId="49526" xr:uid="{D5410C17-6F6E-4BF0-815C-917254371F80}"/>
    <cellStyle name="Note 2 5 11 6" xfId="49527" xr:uid="{85980A3A-C7F0-4E87-BE3F-293E2D8598F0}"/>
    <cellStyle name="Note 2 5 11 6 2" xfId="49528" xr:uid="{9835CEFD-E43E-44B6-A92F-CF888C14744D}"/>
    <cellStyle name="Note 2 5 11 6 3" xfId="49529" xr:uid="{DDD4C131-6AD2-4D48-BB65-0E685796EF35}"/>
    <cellStyle name="Note 2 5 11 7" xfId="49530" xr:uid="{A99044C4-6FCE-49ED-B11D-EE0CD4EB2FBA}"/>
    <cellStyle name="Note 2 5 11 8" xfId="49531" xr:uid="{649362B9-E5C5-451F-9996-2A67448DF3B8}"/>
    <cellStyle name="Note 2 5 12" xfId="49532" xr:uid="{59BE1F7C-7B81-47D6-BAF5-8031675155C4}"/>
    <cellStyle name="Note 2 5 12 2" xfId="49533" xr:uid="{E193518C-B7FA-4BB2-8318-8B9DD88A970A}"/>
    <cellStyle name="Note 2 5 12 2 2" xfId="49534" xr:uid="{CF1EDDA0-06B5-4321-881D-4B35DE24B81B}"/>
    <cellStyle name="Note 2 5 12 2 3" xfId="49535" xr:uid="{6BC5A936-2BF9-4405-8097-F9F9EA47F2BD}"/>
    <cellStyle name="Note 2 5 12 2 4" xfId="49536" xr:uid="{FFA5626A-B6E6-4012-96D8-8EB36BDD511C}"/>
    <cellStyle name="Note 2 5 12 2 5" xfId="49537" xr:uid="{E7E65B85-8358-4981-A556-B9750EA9159B}"/>
    <cellStyle name="Note 2 5 12 2 6" xfId="49538" xr:uid="{D1F92153-2197-454E-9631-8242AD4824BE}"/>
    <cellStyle name="Note 2 5 12 3" xfId="49539" xr:uid="{A7AB1448-3B3E-4492-B5C0-BD7BF4F8FE09}"/>
    <cellStyle name="Note 2 5 12 3 2" xfId="49540" xr:uid="{6B767F6E-FB0A-41A5-9AA2-2F35C4909BAD}"/>
    <cellStyle name="Note 2 5 12 3 3" xfId="49541" xr:uid="{0EEE90F1-C912-4652-9B0D-D0EC6ED56AEA}"/>
    <cellStyle name="Note 2 5 12 4" xfId="49542" xr:uid="{0A866439-D748-432F-81D4-DD2CB4B10141}"/>
    <cellStyle name="Note 2 5 12 4 2" xfId="49543" xr:uid="{49AD6E88-A61C-4018-8F4A-43140C46624B}"/>
    <cellStyle name="Note 2 5 12 4 3" xfId="49544" xr:uid="{9C2B4EB1-BF93-4806-99F1-8EDFBF1BD4FD}"/>
    <cellStyle name="Note 2 5 12 5" xfId="49545" xr:uid="{3D3AD4B2-0DE8-4CEC-A803-EAFF04B612D8}"/>
    <cellStyle name="Note 2 5 12 5 2" xfId="49546" xr:uid="{8AB20571-9F32-4F66-9A6E-7EC143825A7F}"/>
    <cellStyle name="Note 2 5 12 5 3" xfId="49547" xr:uid="{FF09CEC8-ED10-4B0D-85A3-FC726199659B}"/>
    <cellStyle name="Note 2 5 12 6" xfId="49548" xr:uid="{A7D8DCA9-0046-47EC-8C7E-7B684D2B3317}"/>
    <cellStyle name="Note 2 5 12 6 2" xfId="49549" xr:uid="{0B9E6839-BE2E-4DC5-A16C-6240A3123F1B}"/>
    <cellStyle name="Note 2 5 12 6 3" xfId="49550" xr:uid="{3A7B2081-1330-402A-853D-C998443D4972}"/>
    <cellStyle name="Note 2 5 12 7" xfId="49551" xr:uid="{730D5DA8-1FBC-444F-B8F8-439910BB5707}"/>
    <cellStyle name="Note 2 5 12 8" xfId="49552" xr:uid="{3903E287-75B5-4349-A240-B06B8973C181}"/>
    <cellStyle name="Note 2 5 13" xfId="49553" xr:uid="{D99989D9-C42E-40EF-9BFF-1D25087CDA54}"/>
    <cellStyle name="Note 2 5 13 2" xfId="49554" xr:uid="{66A8ED5E-6E6C-4371-B859-8C3DA1B92060}"/>
    <cellStyle name="Note 2 5 13 2 2" xfId="49555" xr:uid="{D00AF2E2-59F5-4C5F-BD7E-B054ED4EAAB4}"/>
    <cellStyle name="Note 2 5 13 2 3" xfId="49556" xr:uid="{28790B5A-8878-418E-8C96-D796368E0FEB}"/>
    <cellStyle name="Note 2 5 13 2 4" xfId="49557" xr:uid="{993D5927-9EC2-40B0-9C68-CC771404AE93}"/>
    <cellStyle name="Note 2 5 13 2 5" xfId="49558" xr:uid="{A8015638-E45E-47D9-ADB8-26C521CEE3AD}"/>
    <cellStyle name="Note 2 5 13 2 6" xfId="49559" xr:uid="{35B180A9-7F49-4CA7-9ADA-BD2916A971FF}"/>
    <cellStyle name="Note 2 5 13 3" xfId="49560" xr:uid="{4BE163D0-F378-402A-AC97-F086D9B9F76B}"/>
    <cellStyle name="Note 2 5 13 3 2" xfId="49561" xr:uid="{E3DF8A1B-79AF-48F4-B295-DEA56D4ABC11}"/>
    <cellStyle name="Note 2 5 13 3 3" xfId="49562" xr:uid="{6F1F8F26-3AE5-4988-9D23-8C2A3C56C281}"/>
    <cellStyle name="Note 2 5 13 4" xfId="49563" xr:uid="{39A2B2BA-719D-4E88-BF9F-0996DBEE2143}"/>
    <cellStyle name="Note 2 5 13 4 2" xfId="49564" xr:uid="{B6F465CB-B2A8-466B-B473-279601505BF9}"/>
    <cellStyle name="Note 2 5 13 4 3" xfId="49565" xr:uid="{55EE3AE8-F58F-4EC0-8AF1-14B22565AF93}"/>
    <cellStyle name="Note 2 5 13 5" xfId="49566" xr:uid="{A0F74E49-98A4-450A-B0EF-95B986BF9F30}"/>
    <cellStyle name="Note 2 5 13 5 2" xfId="49567" xr:uid="{4B210913-867F-4770-87B2-02F1A766778F}"/>
    <cellStyle name="Note 2 5 13 5 3" xfId="49568" xr:uid="{52867FE6-9249-4ECF-B30D-62DB3449B5FB}"/>
    <cellStyle name="Note 2 5 13 6" xfId="49569" xr:uid="{731000DA-C838-4EEC-995A-33EC17E021C5}"/>
    <cellStyle name="Note 2 5 13 6 2" xfId="49570" xr:uid="{0232DAF6-B3CA-498C-AC07-465B2DB681B9}"/>
    <cellStyle name="Note 2 5 13 6 3" xfId="49571" xr:uid="{118251FC-C13E-44A2-BACB-2D0770260ED4}"/>
    <cellStyle name="Note 2 5 13 7" xfId="49572" xr:uid="{250AA935-81B3-4CCB-A9C0-9DC4F8DFFAF3}"/>
    <cellStyle name="Note 2 5 13 8" xfId="49573" xr:uid="{B2E7D0EA-7FF6-4C35-A503-8B61F18F55FA}"/>
    <cellStyle name="Note 2 5 14" xfId="49574" xr:uid="{38692DCE-46EF-4CEC-99EE-2E9BFA639A76}"/>
    <cellStyle name="Note 2 5 14 2" xfId="49575" xr:uid="{3BD70DB6-968E-4E36-ACED-695842E1DAC7}"/>
    <cellStyle name="Note 2 5 14 2 2" xfId="49576" xr:uid="{05171D47-1FD4-4157-922F-B2E5C48483E5}"/>
    <cellStyle name="Note 2 5 14 2 3" xfId="49577" xr:uid="{DA447956-C293-4628-9906-D59821A586DA}"/>
    <cellStyle name="Note 2 5 14 2 4" xfId="49578" xr:uid="{879A970B-EB41-4DAB-8761-A34820E114DA}"/>
    <cellStyle name="Note 2 5 14 2 5" xfId="49579" xr:uid="{86577CC3-BE6B-461E-9430-F9CBAAB7A328}"/>
    <cellStyle name="Note 2 5 14 2 6" xfId="49580" xr:uid="{85776293-8D54-4D74-9079-A3DE6FE7505F}"/>
    <cellStyle name="Note 2 5 14 3" xfId="49581" xr:uid="{305A5790-2708-495A-AECE-D2C0B6C85722}"/>
    <cellStyle name="Note 2 5 14 3 2" xfId="49582" xr:uid="{9D126319-DCCA-4969-A972-91894EBBEE2E}"/>
    <cellStyle name="Note 2 5 14 3 3" xfId="49583" xr:uid="{EE238B79-81C7-40D7-830D-7A930E4C18F0}"/>
    <cellStyle name="Note 2 5 14 4" xfId="49584" xr:uid="{006A5C0F-DE0E-4CDB-BBA7-F588793695F3}"/>
    <cellStyle name="Note 2 5 14 4 2" xfId="49585" xr:uid="{F25328AB-B981-4CA0-B942-749A34819DC6}"/>
    <cellStyle name="Note 2 5 14 4 3" xfId="49586" xr:uid="{082BC423-7C59-4124-B59A-F8FC76EFABDB}"/>
    <cellStyle name="Note 2 5 14 5" xfId="49587" xr:uid="{9BEBCB35-8282-4A60-9A62-AE59B24942F9}"/>
    <cellStyle name="Note 2 5 14 5 2" xfId="49588" xr:uid="{A293354D-D4CC-482E-AF5A-F1026ECB201F}"/>
    <cellStyle name="Note 2 5 14 5 3" xfId="49589" xr:uid="{01393C0F-296A-49C9-966A-181643EAC2F0}"/>
    <cellStyle name="Note 2 5 14 6" xfId="49590" xr:uid="{EE314B5A-C054-408A-A076-0C1C510D43DF}"/>
    <cellStyle name="Note 2 5 14 6 2" xfId="49591" xr:uid="{9BE5C196-EA72-4B4D-8932-C69D163FEB34}"/>
    <cellStyle name="Note 2 5 14 6 3" xfId="49592" xr:uid="{2C67AC8C-3892-42CE-9644-0B968E32ACEB}"/>
    <cellStyle name="Note 2 5 14 7" xfId="49593" xr:uid="{D400B387-EC0D-46A6-9567-D20A9B1C6ACF}"/>
    <cellStyle name="Note 2 5 14 8" xfId="49594" xr:uid="{0CF3BA65-DD3D-4CFA-B644-90390CF0AE22}"/>
    <cellStyle name="Note 2 5 15" xfId="49595" xr:uid="{39499D1B-425C-4EFC-B63D-2BE3AA036AB3}"/>
    <cellStyle name="Note 2 5 15 2" xfId="49596" xr:uid="{1E4A8919-D986-4C0E-BF3D-9E4B2BA476E1}"/>
    <cellStyle name="Note 2 5 15 2 2" xfId="49597" xr:uid="{1F51D72B-4C2C-438F-BDD5-27E8C77D3D6F}"/>
    <cellStyle name="Note 2 5 15 2 3" xfId="49598" xr:uid="{4A59643B-552F-48E0-A461-9B1294F55461}"/>
    <cellStyle name="Note 2 5 15 2 4" xfId="49599" xr:uid="{A84D3E83-8784-400B-9D38-FC10C6FDC19B}"/>
    <cellStyle name="Note 2 5 15 2 5" xfId="49600" xr:uid="{1B124996-2A05-448D-B4B8-93E7116B6797}"/>
    <cellStyle name="Note 2 5 15 2 6" xfId="49601" xr:uid="{EF86A31C-7A68-4B50-B0D2-B7A42DC672AC}"/>
    <cellStyle name="Note 2 5 15 3" xfId="49602" xr:uid="{3B66E533-3313-4BA5-9C17-CCC26B2C8B04}"/>
    <cellStyle name="Note 2 5 15 3 2" xfId="49603" xr:uid="{88E872CC-B9E0-4CDC-A081-5C7BA256192C}"/>
    <cellStyle name="Note 2 5 15 3 3" xfId="49604" xr:uid="{CEA5EF8E-2BC0-4EEE-BDD9-BF5D8C4F1FEB}"/>
    <cellStyle name="Note 2 5 15 4" xfId="49605" xr:uid="{057FD625-8101-4002-B398-8BF615EAEBCB}"/>
    <cellStyle name="Note 2 5 15 4 2" xfId="49606" xr:uid="{94CA1FBB-72CE-4F5C-88F0-DA29A18D8408}"/>
    <cellStyle name="Note 2 5 15 4 3" xfId="49607" xr:uid="{BF80BC48-E249-4EDF-B440-38487210D41B}"/>
    <cellStyle name="Note 2 5 15 5" xfId="49608" xr:uid="{46E3BD3F-31E6-411A-98C2-6038F7E24E96}"/>
    <cellStyle name="Note 2 5 15 5 2" xfId="49609" xr:uid="{16B863C1-8CDD-4CA9-B217-735D3320D998}"/>
    <cellStyle name="Note 2 5 15 5 3" xfId="49610" xr:uid="{BDB44010-7BD3-47FD-B1A7-EB6B50D139A2}"/>
    <cellStyle name="Note 2 5 15 6" xfId="49611" xr:uid="{9DADA9C2-2490-4135-87B5-20145DA6B6DA}"/>
    <cellStyle name="Note 2 5 15 6 2" xfId="49612" xr:uid="{8CAA1A35-26AF-4B78-B1A7-BF76EBCA98D7}"/>
    <cellStyle name="Note 2 5 15 6 3" xfId="49613" xr:uid="{042BDFD3-96B7-4A2A-8E4B-C6A78B0D55FC}"/>
    <cellStyle name="Note 2 5 15 7" xfId="49614" xr:uid="{024CBC00-A2C0-4017-B44B-1FC14CE4B498}"/>
    <cellStyle name="Note 2 5 15 8" xfId="49615" xr:uid="{A541ECDE-568E-417B-8A32-3A94B9B62135}"/>
    <cellStyle name="Note 2 5 16" xfId="49616" xr:uid="{99E04673-D60C-4B6C-A159-40624934C87C}"/>
    <cellStyle name="Note 2 5 16 2" xfId="49617" xr:uid="{F2C18C34-B5F1-46C0-9BE1-DE71CF0CBDDB}"/>
    <cellStyle name="Note 2 5 16 2 2" xfId="49618" xr:uid="{40BC7B23-D3C3-4969-8199-619364D8C16F}"/>
    <cellStyle name="Note 2 5 16 2 3" xfId="49619" xr:uid="{381ED254-0935-422C-B3EC-D258CF601C5F}"/>
    <cellStyle name="Note 2 5 16 2 4" xfId="49620" xr:uid="{BE797546-6D03-4B80-B76E-15B4D717A04E}"/>
    <cellStyle name="Note 2 5 16 2 5" xfId="49621" xr:uid="{A528EBDB-A7E4-4598-9577-ACFA9476FA12}"/>
    <cellStyle name="Note 2 5 16 2 6" xfId="49622" xr:uid="{6A2E4BFC-915A-4C3A-956E-9F19155282EF}"/>
    <cellStyle name="Note 2 5 16 3" xfId="49623" xr:uid="{C8294140-69CF-4444-8CF1-F93FBCA0A4BC}"/>
    <cellStyle name="Note 2 5 16 3 2" xfId="49624" xr:uid="{845E7F82-66BF-4D72-9EE1-285FF1F748BA}"/>
    <cellStyle name="Note 2 5 16 3 3" xfId="49625" xr:uid="{85B3AD2D-AC7A-4B4A-9BB1-B962E9938522}"/>
    <cellStyle name="Note 2 5 16 4" xfId="49626" xr:uid="{063A942B-EF7F-4695-95BC-917C75ACFF12}"/>
    <cellStyle name="Note 2 5 16 4 2" xfId="49627" xr:uid="{5154B86F-9CCA-472A-909C-C4122CA12654}"/>
    <cellStyle name="Note 2 5 16 4 3" xfId="49628" xr:uid="{8114ACD4-45C5-49E6-BEFA-E2A79911F1B3}"/>
    <cellStyle name="Note 2 5 16 5" xfId="49629" xr:uid="{50D854AB-8B44-4DC1-9A8F-27F435E308D2}"/>
    <cellStyle name="Note 2 5 16 5 2" xfId="49630" xr:uid="{B8159E94-D48A-4CF8-93D4-239016459B2C}"/>
    <cellStyle name="Note 2 5 16 5 3" xfId="49631" xr:uid="{E5C154F4-EC4E-440D-BC35-0E8FE225CC29}"/>
    <cellStyle name="Note 2 5 16 6" xfId="49632" xr:uid="{B9FF3A5B-B9BF-400A-A3E7-4EAFB940D5FC}"/>
    <cellStyle name="Note 2 5 16 6 2" xfId="49633" xr:uid="{893D5DED-EEAB-4B85-9450-6D63C5624BAB}"/>
    <cellStyle name="Note 2 5 16 6 3" xfId="49634" xr:uid="{2E9B3364-7A57-49CB-BBAF-0F5B8AB32A72}"/>
    <cellStyle name="Note 2 5 16 7" xfId="49635" xr:uid="{623E3765-607B-45D8-91E8-BBE2DBB61CE8}"/>
    <cellStyle name="Note 2 5 16 8" xfId="49636" xr:uid="{0F532F53-95F7-4011-B8FF-6A41B2B4042C}"/>
    <cellStyle name="Note 2 5 17" xfId="49637" xr:uid="{CE7F7EEE-E463-4EE0-9AF0-4CBB10B22EF4}"/>
    <cellStyle name="Note 2 5 17 2" xfId="49638" xr:uid="{5C7073AC-AAD6-48FB-A174-AC165CC11C49}"/>
    <cellStyle name="Note 2 5 17 2 2" xfId="49639" xr:uid="{2C7DE36E-779B-4CF1-A81D-EC9D84693449}"/>
    <cellStyle name="Note 2 5 17 2 3" xfId="49640" xr:uid="{64EC75F8-7FF8-4CB4-B1A8-A8E3FF65B762}"/>
    <cellStyle name="Note 2 5 17 2 4" xfId="49641" xr:uid="{54233201-EEE7-489F-8DDF-CC0876C18CCF}"/>
    <cellStyle name="Note 2 5 17 2 5" xfId="49642" xr:uid="{D2E28409-FFA2-47DF-8F1E-2982DEEB9E62}"/>
    <cellStyle name="Note 2 5 17 2 6" xfId="49643" xr:uid="{315FE140-97CD-428F-8B32-A078DE4E1865}"/>
    <cellStyle name="Note 2 5 17 3" xfId="49644" xr:uid="{67FEFDE1-7BA6-42A2-B1EF-32ACB5B7C0EB}"/>
    <cellStyle name="Note 2 5 17 3 2" xfId="49645" xr:uid="{075C9663-3B5E-468C-9B30-56F52C2F2E5C}"/>
    <cellStyle name="Note 2 5 17 3 3" xfId="49646" xr:uid="{2D93CF87-DB8B-46AA-8A6D-1F3D982627EF}"/>
    <cellStyle name="Note 2 5 17 4" xfId="49647" xr:uid="{38C07535-A21B-4881-9864-87F03CFDFE0B}"/>
    <cellStyle name="Note 2 5 17 4 2" xfId="49648" xr:uid="{CBAC3670-9155-4A9B-AEA4-EB52C90BA1F4}"/>
    <cellStyle name="Note 2 5 17 4 3" xfId="49649" xr:uid="{E739FAB3-431D-4D83-9F19-77D745B1AE66}"/>
    <cellStyle name="Note 2 5 17 5" xfId="49650" xr:uid="{C2F7345C-7632-4D86-BA40-71EBD0F4EA30}"/>
    <cellStyle name="Note 2 5 17 5 2" xfId="49651" xr:uid="{F52D03A9-E25D-4A3B-9926-67FA41CC7791}"/>
    <cellStyle name="Note 2 5 17 5 3" xfId="49652" xr:uid="{0661D126-6B60-4D21-83E0-795253310AD5}"/>
    <cellStyle name="Note 2 5 17 6" xfId="49653" xr:uid="{ECA4915D-B889-4701-BC6B-0596B10AC0ED}"/>
    <cellStyle name="Note 2 5 17 6 2" xfId="49654" xr:uid="{D244FDB9-6743-4942-AA58-9F34B39AD243}"/>
    <cellStyle name="Note 2 5 17 6 3" xfId="49655" xr:uid="{B2837BB5-3881-44D6-9DD6-60587AEBA4DB}"/>
    <cellStyle name="Note 2 5 17 7" xfId="49656" xr:uid="{D28808BE-21D5-4BCB-AE95-6B2873303B90}"/>
    <cellStyle name="Note 2 5 17 8" xfId="49657" xr:uid="{3DDFFCBC-988A-4B93-9CAF-8666144D7C2F}"/>
    <cellStyle name="Note 2 5 18" xfId="49658" xr:uid="{FDD0988E-97C1-4427-8881-5082C44F78B2}"/>
    <cellStyle name="Note 2 5 18 2" xfId="49659" xr:uid="{7A4484D9-72B4-435A-9549-288DEA764EC0}"/>
    <cellStyle name="Note 2 5 18 2 2" xfId="49660" xr:uid="{288BB9F7-6CE1-4087-8131-D4D3BD1D6D85}"/>
    <cellStyle name="Note 2 5 18 2 3" xfId="49661" xr:uid="{D6107274-A6AF-4242-9A31-BB893B4A3B57}"/>
    <cellStyle name="Note 2 5 18 2 4" xfId="49662" xr:uid="{1C218916-F0F4-4D5A-A791-FC152F9E3E28}"/>
    <cellStyle name="Note 2 5 18 2 5" xfId="49663" xr:uid="{BA7E4602-848E-4233-9BDF-AADE5904846D}"/>
    <cellStyle name="Note 2 5 18 2 6" xfId="49664" xr:uid="{B3048489-47E9-4579-8461-72785A9D446D}"/>
    <cellStyle name="Note 2 5 18 3" xfId="49665" xr:uid="{436A24ED-70E2-4B9A-8807-F5AC4CA20E89}"/>
    <cellStyle name="Note 2 5 18 3 2" xfId="49666" xr:uid="{EAF4E209-1B05-4960-AF9B-63E9423BF966}"/>
    <cellStyle name="Note 2 5 18 3 3" xfId="49667" xr:uid="{FF2F904A-6155-4822-A619-6108DC8A7477}"/>
    <cellStyle name="Note 2 5 18 4" xfId="49668" xr:uid="{2F9EDE6D-0358-49E8-BE13-E83EAC1AB4F4}"/>
    <cellStyle name="Note 2 5 18 4 2" xfId="49669" xr:uid="{80F92FD8-3EBE-4E31-9B80-CB36F1AF3AF3}"/>
    <cellStyle name="Note 2 5 18 4 3" xfId="49670" xr:uid="{65759479-BEF3-408B-A5EA-246A79E146C5}"/>
    <cellStyle name="Note 2 5 18 5" xfId="49671" xr:uid="{818CEC52-4D9A-40CF-B529-91DC9E964DA8}"/>
    <cellStyle name="Note 2 5 18 5 2" xfId="49672" xr:uid="{E8CE216A-11CE-40A0-BF63-3EAF41F83030}"/>
    <cellStyle name="Note 2 5 18 5 3" xfId="49673" xr:uid="{F187D905-2B59-4E55-8170-29F470D3F5F0}"/>
    <cellStyle name="Note 2 5 18 6" xfId="49674" xr:uid="{A6A3FD97-EB2C-4B69-BE1B-887B1EDB4ADB}"/>
    <cellStyle name="Note 2 5 18 6 2" xfId="49675" xr:uid="{E6440441-602E-4235-A5CA-DC73A1A297D0}"/>
    <cellStyle name="Note 2 5 18 6 3" xfId="49676" xr:uid="{16CCE5A4-B4E4-41B9-BDA9-C399250429D7}"/>
    <cellStyle name="Note 2 5 18 7" xfId="49677" xr:uid="{3937792C-97DA-4E99-89C5-7491D37534EA}"/>
    <cellStyle name="Note 2 5 18 8" xfId="49678" xr:uid="{0AD12086-8897-4CE5-80CA-F71660431AB4}"/>
    <cellStyle name="Note 2 5 19" xfId="49679" xr:uid="{1BAF38E8-EC37-4885-9285-4A224AF9B747}"/>
    <cellStyle name="Note 2 5 19 2" xfId="49680" xr:uid="{507B3B3D-8C24-48AF-AC80-77311C720816}"/>
    <cellStyle name="Note 2 5 19 2 2" xfId="49681" xr:uid="{375335F8-FECA-4D8E-B97A-363EDCFB2805}"/>
    <cellStyle name="Note 2 5 19 2 3" xfId="49682" xr:uid="{6C728E1A-21C2-462D-B7C4-5CC527BC6189}"/>
    <cellStyle name="Note 2 5 19 2 4" xfId="49683" xr:uid="{808B478C-19C5-4C2B-AD3D-09774E58067A}"/>
    <cellStyle name="Note 2 5 19 2 5" xfId="49684" xr:uid="{7140CD0E-25A5-4FAD-BEF3-4A25BE205535}"/>
    <cellStyle name="Note 2 5 19 2 6" xfId="49685" xr:uid="{137E3D13-BDDD-45D0-9CF1-2E681301E91E}"/>
    <cellStyle name="Note 2 5 19 3" xfId="49686" xr:uid="{AB757E5D-ED8B-41C5-BD9B-3D29AC4E310A}"/>
    <cellStyle name="Note 2 5 19 3 2" xfId="49687" xr:uid="{C5D7BE8A-BE34-45FF-8834-61A5221B3D09}"/>
    <cellStyle name="Note 2 5 19 3 3" xfId="49688" xr:uid="{4FE30F18-09AC-4DB3-9AEA-78AE4BC5D014}"/>
    <cellStyle name="Note 2 5 19 4" xfId="49689" xr:uid="{4137EB1C-CFBB-4CE8-A1CC-76CB9565B4BF}"/>
    <cellStyle name="Note 2 5 19 4 2" xfId="49690" xr:uid="{ACFC9962-F404-4F25-A6C1-C5C93F926132}"/>
    <cellStyle name="Note 2 5 19 4 3" xfId="49691" xr:uid="{D47880B9-7E8B-4E83-BF1D-1AB67ABDA9BA}"/>
    <cellStyle name="Note 2 5 19 5" xfId="49692" xr:uid="{0819701C-0A93-42D0-A2E0-D08F08BC939E}"/>
    <cellStyle name="Note 2 5 19 5 2" xfId="49693" xr:uid="{BA91B20E-C98F-45C0-AED6-FAB9E8D96559}"/>
    <cellStyle name="Note 2 5 19 5 3" xfId="49694" xr:uid="{B6E0E997-0141-40E6-94CA-E4D3FB91B3F5}"/>
    <cellStyle name="Note 2 5 19 6" xfId="49695" xr:uid="{FB68EE23-6F75-48AF-922F-8E9E026BE451}"/>
    <cellStyle name="Note 2 5 19 6 2" xfId="49696" xr:uid="{5FC93083-B016-4F31-8378-F0D179C81054}"/>
    <cellStyle name="Note 2 5 19 6 3" xfId="49697" xr:uid="{47B20FFC-8BF1-492D-8661-F8A3F022EBF1}"/>
    <cellStyle name="Note 2 5 19 7" xfId="49698" xr:uid="{C40CCDA3-F827-436C-B2FD-DC5F4150912C}"/>
    <cellStyle name="Note 2 5 19 8" xfId="49699" xr:uid="{58F2F48E-2DDA-4D0F-B697-73C731E59E04}"/>
    <cellStyle name="Note 2 5 2" xfId="49700" xr:uid="{F8920AF8-C3AE-43AA-B2A8-2DA299B4EED9}"/>
    <cellStyle name="Note 2 5 2 2" xfId="49701" xr:uid="{6EDD8ABD-EEE5-483D-B08A-21E8E3FA82C5}"/>
    <cellStyle name="Note 2 5 2 2 2" xfId="49702" xr:uid="{F5FB2B03-8D2F-45E0-B1FE-AC6EB45EC3AD}"/>
    <cellStyle name="Note 2 5 2 2 3" xfId="49703" xr:uid="{2581A69A-C618-410D-AD22-44822E757321}"/>
    <cellStyle name="Note 2 5 2 2 4" xfId="49704" xr:uid="{808BF878-E98A-482B-8A9E-0778F4A7B08E}"/>
    <cellStyle name="Note 2 5 2 2 5" xfId="49705" xr:uid="{3ECF7E8D-6C44-470F-BEE5-52C672EDEA75}"/>
    <cellStyle name="Note 2 5 2 2 6" xfId="49706" xr:uid="{1FD497EB-0641-4A70-B09C-F5BDCA0FFD21}"/>
    <cellStyle name="Note 2 5 2 3" xfId="49707" xr:uid="{8377C537-9ED9-49F5-BDF7-3C9F4BEC814D}"/>
    <cellStyle name="Note 2 5 2 3 2" xfId="49708" xr:uid="{53100DC1-0190-49CA-8900-38CC64B9717B}"/>
    <cellStyle name="Note 2 5 2 3 3" xfId="49709" xr:uid="{04B56DF1-0A44-451A-B9BC-9F9244292182}"/>
    <cellStyle name="Note 2 5 2 4" xfId="49710" xr:uid="{5F3A8FAA-2F3E-494B-B2CE-524D58BC5685}"/>
    <cellStyle name="Note 2 5 2 4 2" xfId="49711" xr:uid="{01C46FEA-D268-44E5-8501-00701B50CE25}"/>
    <cellStyle name="Note 2 5 2 4 3" xfId="49712" xr:uid="{DA74265C-31F4-4F6F-AA84-A30C664A3563}"/>
    <cellStyle name="Note 2 5 2 5" xfId="49713" xr:uid="{44965C2A-D02E-4E55-B68A-E720D2078683}"/>
    <cellStyle name="Note 2 5 2 5 2" xfId="49714" xr:uid="{E44C32A8-E029-4AC7-9EF5-0A98ED450472}"/>
    <cellStyle name="Note 2 5 2 5 3" xfId="49715" xr:uid="{83ECD02D-5EB3-4C1F-8D68-B8C3FDA3BC78}"/>
    <cellStyle name="Note 2 5 2 6" xfId="49716" xr:uid="{834D7A85-1E07-4991-8CFA-8584CFF3C791}"/>
    <cellStyle name="Note 2 5 2 6 2" xfId="49717" xr:uid="{6E38077D-5926-4598-8C09-2861DE75F110}"/>
    <cellStyle name="Note 2 5 2 6 3" xfId="49718" xr:uid="{AF87E774-3F52-4C6A-A98F-1034E1BEFED9}"/>
    <cellStyle name="Note 2 5 2 7" xfId="49719" xr:uid="{37FD8E45-FA0A-4A42-86C9-B2A0F50EDE8D}"/>
    <cellStyle name="Note 2 5 2 8" xfId="49720" xr:uid="{288912DB-6668-44B4-830B-F4DBFEC59839}"/>
    <cellStyle name="Note 2 5 20" xfId="49721" xr:uid="{16FFBAAC-B77D-46A5-87FE-7CB2754F67FD}"/>
    <cellStyle name="Note 2 5 20 2" xfId="49722" xr:uid="{25856E6F-CA31-4DF2-A42D-F38ADDB578B9}"/>
    <cellStyle name="Note 2 5 20 2 2" xfId="49723" xr:uid="{87DA520D-569B-466B-970A-7E7F891E9125}"/>
    <cellStyle name="Note 2 5 20 2 3" xfId="49724" xr:uid="{D3C50639-56FA-4995-9F6E-685F299F5A5F}"/>
    <cellStyle name="Note 2 5 20 2 4" xfId="49725" xr:uid="{8AFD8BF9-E462-42BD-B4B6-CEABA2C82C70}"/>
    <cellStyle name="Note 2 5 20 2 5" xfId="49726" xr:uid="{2134FE80-6A54-4B7F-8F23-36764C51BFF1}"/>
    <cellStyle name="Note 2 5 20 2 6" xfId="49727" xr:uid="{811239F2-560E-47FC-86CC-164DB3B261DC}"/>
    <cellStyle name="Note 2 5 20 3" xfId="49728" xr:uid="{D746C2FA-9494-47C6-BEF9-D4E1E5E3C20A}"/>
    <cellStyle name="Note 2 5 20 3 2" xfId="49729" xr:uid="{F36D196B-DED0-4844-BA2B-4F28AE2D42B7}"/>
    <cellStyle name="Note 2 5 20 3 3" xfId="49730" xr:uid="{A546CD3C-5016-4F50-A040-ADA61938D79E}"/>
    <cellStyle name="Note 2 5 20 4" xfId="49731" xr:uid="{7249FBAB-2B7C-4063-96F5-FAA90EE55982}"/>
    <cellStyle name="Note 2 5 20 4 2" xfId="49732" xr:uid="{6EE00C54-334F-4F1A-8A90-900D2290245A}"/>
    <cellStyle name="Note 2 5 20 4 3" xfId="49733" xr:uid="{75DFF122-02FA-41C9-91E3-87927ECD60A2}"/>
    <cellStyle name="Note 2 5 20 5" xfId="49734" xr:uid="{53229CD9-B5F2-4A3A-A35A-5256987920C4}"/>
    <cellStyle name="Note 2 5 20 5 2" xfId="49735" xr:uid="{F81F2E29-5156-4DCE-B54D-C069356E0DD8}"/>
    <cellStyle name="Note 2 5 20 5 3" xfId="49736" xr:uid="{D61EE50C-D4E7-4A45-A512-4A366D8833A7}"/>
    <cellStyle name="Note 2 5 20 6" xfId="49737" xr:uid="{6853CCF2-C848-43F6-83C1-D2037A7E8E32}"/>
    <cellStyle name="Note 2 5 20 6 2" xfId="49738" xr:uid="{C751B37C-2474-4A85-BD7F-9377FF8D3CF3}"/>
    <cellStyle name="Note 2 5 20 6 3" xfId="49739" xr:uid="{C8FF3F6E-C038-4E4C-AEC1-C01E24303D71}"/>
    <cellStyle name="Note 2 5 20 7" xfId="49740" xr:uid="{C0E31468-CBD4-4B1E-A92B-7EE277850321}"/>
    <cellStyle name="Note 2 5 20 8" xfId="49741" xr:uid="{01C56990-C99F-497D-9AA8-8B2AB5765B6C}"/>
    <cellStyle name="Note 2 5 21" xfId="49742" xr:uid="{0CC87A30-0230-40A4-AC84-3CE9BF4B99F4}"/>
    <cellStyle name="Note 2 5 21 2" xfId="49743" xr:uid="{4074D1E4-3A4A-466C-AF3A-23032CD758D6}"/>
    <cellStyle name="Note 2 5 21 2 2" xfId="49744" xr:uid="{F49172CA-A5D9-4314-91B8-F952DDF777F0}"/>
    <cellStyle name="Note 2 5 21 2 3" xfId="49745" xr:uid="{29FDAE92-CDE1-481B-90E9-10377BDDE290}"/>
    <cellStyle name="Note 2 5 21 2 4" xfId="49746" xr:uid="{5499A213-0FBA-406B-ACA2-47A1E6B81922}"/>
    <cellStyle name="Note 2 5 21 2 5" xfId="49747" xr:uid="{E5B851A6-CA10-4ACB-8236-ED01CC12617C}"/>
    <cellStyle name="Note 2 5 21 2 6" xfId="49748" xr:uid="{3D6AAFB8-73DD-4791-820A-9EB5711572AB}"/>
    <cellStyle name="Note 2 5 21 3" xfId="49749" xr:uid="{E554B84C-ACEA-4313-B152-EF4F181C0C81}"/>
    <cellStyle name="Note 2 5 21 3 2" xfId="49750" xr:uid="{E45FFFB7-1DF2-4D74-B310-953B868E456C}"/>
    <cellStyle name="Note 2 5 21 3 3" xfId="49751" xr:uid="{2A82B532-CFEA-4D61-BFEE-6C410F172EF2}"/>
    <cellStyle name="Note 2 5 21 4" xfId="49752" xr:uid="{39A36051-CE3E-4DE2-BFBC-B3B45C53964B}"/>
    <cellStyle name="Note 2 5 21 4 2" xfId="49753" xr:uid="{273535FD-C595-4B02-9F12-BE1B0C0E73B1}"/>
    <cellStyle name="Note 2 5 21 4 3" xfId="49754" xr:uid="{EE686879-37A4-4075-B756-7DE47330A3BF}"/>
    <cellStyle name="Note 2 5 21 5" xfId="49755" xr:uid="{8106E91A-B653-4D39-853E-EA5E10BA7DCF}"/>
    <cellStyle name="Note 2 5 21 5 2" xfId="49756" xr:uid="{6D866AB2-AF24-4639-8D67-F623ECDF07BF}"/>
    <cellStyle name="Note 2 5 21 5 3" xfId="49757" xr:uid="{2DB92E0F-52BA-448E-995E-C5D1D7CB7404}"/>
    <cellStyle name="Note 2 5 21 6" xfId="49758" xr:uid="{C18BBD39-BB54-4F04-B917-E44691B0C099}"/>
    <cellStyle name="Note 2 5 21 6 2" xfId="49759" xr:uid="{6B4F6CDD-FC42-4078-8435-C02D50601F19}"/>
    <cellStyle name="Note 2 5 21 6 3" xfId="49760" xr:uid="{12D228C3-4FCC-43AB-8AA4-ACC2E3975B7B}"/>
    <cellStyle name="Note 2 5 21 7" xfId="49761" xr:uid="{B3FAFAA0-FB5C-49BE-85F8-E8B3C73DEC33}"/>
    <cellStyle name="Note 2 5 21 8" xfId="49762" xr:uid="{E2431521-2B72-45CA-A500-13654930C822}"/>
    <cellStyle name="Note 2 5 22" xfId="49763" xr:uid="{DA1E387D-9DEA-4AFF-B966-C88D558A78D8}"/>
    <cellStyle name="Note 2 5 22 2" xfId="49764" xr:uid="{0967B974-FBE4-4746-954C-33CCBAB753E0}"/>
    <cellStyle name="Note 2 5 22 2 2" xfId="49765" xr:uid="{DC54873C-7EF1-4706-A0AD-B5B44C66AAD9}"/>
    <cellStyle name="Note 2 5 22 2 3" xfId="49766" xr:uid="{F1F1AF23-C622-47E0-B37A-D173F270BBC9}"/>
    <cellStyle name="Note 2 5 22 2 4" xfId="49767" xr:uid="{15544276-9672-49BE-A7B0-2C3B97A878DF}"/>
    <cellStyle name="Note 2 5 22 2 5" xfId="49768" xr:uid="{68D2E6FD-3F36-421B-AA7A-193A7E053081}"/>
    <cellStyle name="Note 2 5 22 2 6" xfId="49769" xr:uid="{7F09281A-83D1-4521-B721-29B8A9AF476B}"/>
    <cellStyle name="Note 2 5 22 3" xfId="49770" xr:uid="{3760A1A9-5993-4A0B-A9DB-4EB96F5E7604}"/>
    <cellStyle name="Note 2 5 22 3 2" xfId="49771" xr:uid="{14FC82D4-1EF9-4E00-9419-676127F05E40}"/>
    <cellStyle name="Note 2 5 22 3 3" xfId="49772" xr:uid="{EAD7FC5F-0F5E-4169-A882-066A1E53CB82}"/>
    <cellStyle name="Note 2 5 22 4" xfId="49773" xr:uid="{A94123A7-E686-4D75-A6F1-54F209A03C7D}"/>
    <cellStyle name="Note 2 5 22 4 2" xfId="49774" xr:uid="{5118C88D-6FA1-4620-AB10-6C95508732B9}"/>
    <cellStyle name="Note 2 5 22 4 3" xfId="49775" xr:uid="{D7367CB2-CA83-47BC-8E9D-B233530C76A9}"/>
    <cellStyle name="Note 2 5 22 5" xfId="49776" xr:uid="{8DDF137D-E6FA-4DB2-8C2E-5D22278ECBFD}"/>
    <cellStyle name="Note 2 5 22 5 2" xfId="49777" xr:uid="{B0945FD4-E40F-418D-B127-C28B3FEF5DEB}"/>
    <cellStyle name="Note 2 5 22 5 3" xfId="49778" xr:uid="{51048548-DFBC-4504-8191-73088E0A2B17}"/>
    <cellStyle name="Note 2 5 22 6" xfId="49779" xr:uid="{930423AD-E98D-4D91-AF12-473740DB10E6}"/>
    <cellStyle name="Note 2 5 22 6 2" xfId="49780" xr:uid="{C624279F-72C9-4D5E-9DA2-67ECCC2F98CB}"/>
    <cellStyle name="Note 2 5 22 6 3" xfId="49781" xr:uid="{FAB660A5-CE76-4F0D-BE90-8D1954EADACD}"/>
    <cellStyle name="Note 2 5 22 7" xfId="49782" xr:uid="{8F32A6F9-0F37-4392-A169-25EFEBBC4C12}"/>
    <cellStyle name="Note 2 5 22 8" xfId="49783" xr:uid="{25D7C5B0-B2AE-4BD9-94EF-B10F8D9608BF}"/>
    <cellStyle name="Note 2 5 23" xfId="49784" xr:uid="{476FB775-CBDD-43A5-B3F4-5F24015621F2}"/>
    <cellStyle name="Note 2 5 23 2" xfId="49785" xr:uid="{88B2A999-F76E-4C44-8B0A-89CD853CE422}"/>
    <cellStyle name="Note 2 5 23 2 2" xfId="49786" xr:uid="{0DA2E17A-BCD8-417D-AC4E-376ADE063501}"/>
    <cellStyle name="Note 2 5 23 2 3" xfId="49787" xr:uid="{5C7F05B3-6D9B-405E-8B72-6305D2767394}"/>
    <cellStyle name="Note 2 5 23 2 4" xfId="49788" xr:uid="{B3FF8083-60E8-40D7-950C-08C63A3AC507}"/>
    <cellStyle name="Note 2 5 23 2 5" xfId="49789" xr:uid="{85D3BD7E-844D-43E4-ACE2-1CDAF36BC00E}"/>
    <cellStyle name="Note 2 5 23 2 6" xfId="49790" xr:uid="{1980E8F1-063F-48CA-9371-36D6AF4E0B5B}"/>
    <cellStyle name="Note 2 5 23 3" xfId="49791" xr:uid="{59D2A649-0CDC-44D7-8D27-C384F311B7C9}"/>
    <cellStyle name="Note 2 5 23 3 2" xfId="49792" xr:uid="{8C5B611F-205C-4B81-917E-08038E5FE7CE}"/>
    <cellStyle name="Note 2 5 23 3 3" xfId="49793" xr:uid="{8B6A0562-55C8-4DAF-9F5D-60134839762A}"/>
    <cellStyle name="Note 2 5 23 4" xfId="49794" xr:uid="{24DEFE4B-7850-449B-BB59-946BB63B8461}"/>
    <cellStyle name="Note 2 5 23 4 2" xfId="49795" xr:uid="{01D7DD67-AD61-4E78-9FF6-D8ACEC213FF5}"/>
    <cellStyle name="Note 2 5 23 4 3" xfId="49796" xr:uid="{5510A9B8-F100-45AA-B88F-3897B014CBB2}"/>
    <cellStyle name="Note 2 5 23 5" xfId="49797" xr:uid="{F237558D-0358-4FAF-8621-2E7C4076DDE1}"/>
    <cellStyle name="Note 2 5 23 5 2" xfId="49798" xr:uid="{675007ED-EB59-4942-B31F-5948BD8DEBA0}"/>
    <cellStyle name="Note 2 5 23 5 3" xfId="49799" xr:uid="{6633A455-531A-4B5D-8C4E-5307B165A578}"/>
    <cellStyle name="Note 2 5 23 6" xfId="49800" xr:uid="{EBD4EFEA-5EA0-4A6C-AF84-F7779980BAF9}"/>
    <cellStyle name="Note 2 5 23 6 2" xfId="49801" xr:uid="{C52CA8E9-5ABC-4366-B4DD-12AF200DE3CF}"/>
    <cellStyle name="Note 2 5 23 6 3" xfId="49802" xr:uid="{428CA043-6B6C-4ADE-AE18-224CD2F87D33}"/>
    <cellStyle name="Note 2 5 23 7" xfId="49803" xr:uid="{32AA2EA2-021E-479F-AC87-C4C76CC26968}"/>
    <cellStyle name="Note 2 5 23 8" xfId="49804" xr:uid="{967778A7-5762-472D-BC0A-FC51A2B00589}"/>
    <cellStyle name="Note 2 5 24" xfId="49805" xr:uid="{A0B8C3D8-0879-4E21-80A4-23B4D20F53D8}"/>
    <cellStyle name="Note 2 5 24 2" xfId="49806" xr:uid="{1C073EF9-F0EA-4A7E-9B18-7440D8FEEC3C}"/>
    <cellStyle name="Note 2 5 24 2 2" xfId="49807" xr:uid="{D060AAA7-8EBC-4BB3-80B9-F660224CD430}"/>
    <cellStyle name="Note 2 5 24 2 3" xfId="49808" xr:uid="{8AF2D764-56DF-4850-9572-920D03A7A278}"/>
    <cellStyle name="Note 2 5 24 2 4" xfId="49809" xr:uid="{689DBB3A-2FB5-4F38-9384-E2F99D3FBCFE}"/>
    <cellStyle name="Note 2 5 24 2 5" xfId="49810" xr:uid="{403EC00D-5F17-4EFD-A8E5-D937F8697EEF}"/>
    <cellStyle name="Note 2 5 24 2 6" xfId="49811" xr:uid="{8FD5FA52-EF55-4854-A2F5-C11080849528}"/>
    <cellStyle name="Note 2 5 24 3" xfId="49812" xr:uid="{9F498B43-9DDB-4186-9F7D-497A10A6DEF0}"/>
    <cellStyle name="Note 2 5 24 3 2" xfId="49813" xr:uid="{857B7DFC-5D29-4F97-A309-41C56ED88BEA}"/>
    <cellStyle name="Note 2 5 24 3 3" xfId="49814" xr:uid="{4B6C2186-9121-4646-9DFE-9E479485258E}"/>
    <cellStyle name="Note 2 5 24 4" xfId="49815" xr:uid="{D0D9B184-0C61-42A8-8EA4-AFD36BC4322F}"/>
    <cellStyle name="Note 2 5 24 4 2" xfId="49816" xr:uid="{43B0BEEF-41EA-4761-ACCA-506DF1185F2C}"/>
    <cellStyle name="Note 2 5 24 4 3" xfId="49817" xr:uid="{384122E8-87BD-488C-85B7-14DE0797AE21}"/>
    <cellStyle name="Note 2 5 24 5" xfId="49818" xr:uid="{9F7A099E-D8E9-4C3C-8F15-A4CC4D31EA59}"/>
    <cellStyle name="Note 2 5 24 5 2" xfId="49819" xr:uid="{A075FE77-0617-4852-B89F-8258D4F3927A}"/>
    <cellStyle name="Note 2 5 24 5 3" xfId="49820" xr:uid="{8262B05E-DAEC-441A-B7CA-EB236FC755BC}"/>
    <cellStyle name="Note 2 5 24 6" xfId="49821" xr:uid="{E5205278-DDFB-4B21-85DE-24CBB661E684}"/>
    <cellStyle name="Note 2 5 24 6 2" xfId="49822" xr:uid="{016E4790-8D0C-424C-A08C-E23AF118AB37}"/>
    <cellStyle name="Note 2 5 24 6 3" xfId="49823" xr:uid="{F6410B6C-CFE2-4BAE-AD3D-62022BCF20BC}"/>
    <cellStyle name="Note 2 5 24 7" xfId="49824" xr:uid="{9D93BE59-43CF-40B0-9ED7-9CB3F5D0A21B}"/>
    <cellStyle name="Note 2 5 24 8" xfId="49825" xr:uid="{685D6E27-1B5E-44DE-A84E-984CDEE0E1D1}"/>
    <cellStyle name="Note 2 5 25" xfId="49826" xr:uid="{C101BF78-B868-406D-ABDE-90821ECBF71C}"/>
    <cellStyle name="Note 2 5 25 2" xfId="49827" xr:uid="{87E47F64-E632-4143-A9F5-7397E0EA7FEE}"/>
    <cellStyle name="Note 2 5 25 2 2" xfId="49828" xr:uid="{5A21F4D6-3C3F-4106-8E1F-77066BC909ED}"/>
    <cellStyle name="Note 2 5 25 2 3" xfId="49829" xr:uid="{24E6B166-4CE9-41A2-9483-10DDE6B351FD}"/>
    <cellStyle name="Note 2 5 25 2 4" xfId="49830" xr:uid="{DC0D113B-49D0-4E87-A4D3-4BDCB96B9102}"/>
    <cellStyle name="Note 2 5 25 2 5" xfId="49831" xr:uid="{E528AA53-0768-49D6-8919-2CC1543C6BB5}"/>
    <cellStyle name="Note 2 5 25 2 6" xfId="49832" xr:uid="{004DD291-2A79-4E05-A9D9-58C3E368D5B4}"/>
    <cellStyle name="Note 2 5 25 3" xfId="49833" xr:uid="{5AFEA0AB-EBFC-4A59-9E2C-BCA28291A3A7}"/>
    <cellStyle name="Note 2 5 25 3 2" xfId="49834" xr:uid="{B15B2846-501E-4B9C-AF87-8DF4EB4FD80C}"/>
    <cellStyle name="Note 2 5 25 3 3" xfId="49835" xr:uid="{A1794736-5879-41D8-81C3-4C4382D4FDC2}"/>
    <cellStyle name="Note 2 5 25 4" xfId="49836" xr:uid="{781CFBAD-146D-4E2D-A35D-B3E8C26667FA}"/>
    <cellStyle name="Note 2 5 25 4 2" xfId="49837" xr:uid="{2A40B48D-A592-4DBE-842A-A4CE8EFA4132}"/>
    <cellStyle name="Note 2 5 25 4 3" xfId="49838" xr:uid="{A3DAA5C6-BA27-43B4-9418-1EE806A5AE56}"/>
    <cellStyle name="Note 2 5 25 5" xfId="49839" xr:uid="{C53C8ED3-7881-42DB-99F9-156AFA76BF57}"/>
    <cellStyle name="Note 2 5 25 5 2" xfId="49840" xr:uid="{BF424B1C-AE4F-4D80-867B-346362045595}"/>
    <cellStyle name="Note 2 5 25 5 3" xfId="49841" xr:uid="{49546D38-D07B-4562-8A4A-16EAB0AF04DC}"/>
    <cellStyle name="Note 2 5 25 6" xfId="49842" xr:uid="{3724CEFF-7ECA-494E-AA81-D92292AFAFDF}"/>
    <cellStyle name="Note 2 5 25 6 2" xfId="49843" xr:uid="{6B522A12-1FB5-49B8-A967-F9ACCCE013CB}"/>
    <cellStyle name="Note 2 5 25 6 3" xfId="49844" xr:uid="{325EB6E2-73CB-4F0D-86C9-4F73BC3A8B5B}"/>
    <cellStyle name="Note 2 5 25 7" xfId="49845" xr:uid="{6FF607D1-943A-4E61-9EA4-E0E62C24F98A}"/>
    <cellStyle name="Note 2 5 25 8" xfId="49846" xr:uid="{1175C975-2B59-475D-A01B-B338FCBA2E61}"/>
    <cellStyle name="Note 2 5 26" xfId="49847" xr:uid="{6A251736-AA80-4264-AE7A-BDE76EE511F0}"/>
    <cellStyle name="Note 2 5 26 2" xfId="49848" xr:uid="{18715148-75E9-4423-BC1F-885E73F8C047}"/>
    <cellStyle name="Note 2 5 26 2 2" xfId="49849" xr:uid="{DEFD9BC0-5A6C-4BBC-ADFA-BCDF64C62FFB}"/>
    <cellStyle name="Note 2 5 26 2 3" xfId="49850" xr:uid="{6339BB0A-0623-4DD1-85D4-608F64BEDB99}"/>
    <cellStyle name="Note 2 5 26 2 4" xfId="49851" xr:uid="{86E38E60-DFBE-4DF1-8E9A-AD8FE8AD13C6}"/>
    <cellStyle name="Note 2 5 26 2 5" xfId="49852" xr:uid="{86167601-B4C2-4251-8D6C-5CA8F99B4B80}"/>
    <cellStyle name="Note 2 5 26 2 6" xfId="49853" xr:uid="{A8477689-EE2D-43B9-8463-A7C56E11D63A}"/>
    <cellStyle name="Note 2 5 26 3" xfId="49854" xr:uid="{B36507AD-EE24-4FC1-8BA1-D7C1F6F7D14E}"/>
    <cellStyle name="Note 2 5 26 3 2" xfId="49855" xr:uid="{8B36E86F-03BE-4940-BFBC-4AA8FB7B947F}"/>
    <cellStyle name="Note 2 5 26 3 3" xfId="49856" xr:uid="{F11C7FD5-9BB3-4038-A89E-A79E7DEAB585}"/>
    <cellStyle name="Note 2 5 26 4" xfId="49857" xr:uid="{8C036E36-3EB1-4BC0-8D36-EE895B9882AE}"/>
    <cellStyle name="Note 2 5 26 4 2" xfId="49858" xr:uid="{059CBC7C-F816-4FD9-B99B-3C6B96280FE4}"/>
    <cellStyle name="Note 2 5 26 4 3" xfId="49859" xr:uid="{D358F69B-76FE-4855-9C52-FB6936B3F408}"/>
    <cellStyle name="Note 2 5 26 5" xfId="49860" xr:uid="{DC4C3B77-B920-4B79-8D1D-9B5CB4D2680C}"/>
    <cellStyle name="Note 2 5 26 5 2" xfId="49861" xr:uid="{2A3FF65D-BB42-4298-80DB-74DF2D2F4FF0}"/>
    <cellStyle name="Note 2 5 26 5 3" xfId="49862" xr:uid="{522CE650-044F-4609-8DCC-799621D1B7F4}"/>
    <cellStyle name="Note 2 5 26 6" xfId="49863" xr:uid="{41D3976F-906E-433D-B567-855EDF4F6B30}"/>
    <cellStyle name="Note 2 5 26 6 2" xfId="49864" xr:uid="{20368D3C-4F87-4A48-BE76-ABFC0C2CE61E}"/>
    <cellStyle name="Note 2 5 26 6 3" xfId="49865" xr:uid="{3AB3E686-904F-4D12-9BF4-2E2F4D0DC981}"/>
    <cellStyle name="Note 2 5 26 7" xfId="49866" xr:uid="{15B62431-EF13-4DA6-9F84-F587D1BCE4E1}"/>
    <cellStyle name="Note 2 5 26 8" xfId="49867" xr:uid="{3937116B-0A83-4733-AB73-00D7C519809C}"/>
    <cellStyle name="Note 2 5 27" xfId="49868" xr:uid="{AFDB620B-5A81-413A-9D21-F2C8724CD506}"/>
    <cellStyle name="Note 2 5 27 2" xfId="49869" xr:uid="{8E6451E1-60B9-4253-A61A-3DD782B09419}"/>
    <cellStyle name="Note 2 5 27 2 2" xfId="49870" xr:uid="{D31CB83A-1305-4B0F-9997-BDAE45B15D11}"/>
    <cellStyle name="Note 2 5 27 2 3" xfId="49871" xr:uid="{41FE6B82-4B15-4397-A91D-13490DBF11DD}"/>
    <cellStyle name="Note 2 5 27 2 4" xfId="49872" xr:uid="{46E65C90-98CF-47C5-B547-CB31B7DB4283}"/>
    <cellStyle name="Note 2 5 27 2 5" xfId="49873" xr:uid="{E8C867B7-C342-4F8E-97C9-0A0508AAD67B}"/>
    <cellStyle name="Note 2 5 27 2 6" xfId="49874" xr:uid="{B6CC03F0-CC7F-4D77-9584-58FE0C698E06}"/>
    <cellStyle name="Note 2 5 27 3" xfId="49875" xr:uid="{9459C057-8787-4CE4-9F3A-E42F30BCAE77}"/>
    <cellStyle name="Note 2 5 27 3 2" xfId="49876" xr:uid="{B2FB920C-E715-491B-9C0B-798832C9112D}"/>
    <cellStyle name="Note 2 5 27 3 3" xfId="49877" xr:uid="{52FB53CC-D699-4739-BA8B-F12A034D5975}"/>
    <cellStyle name="Note 2 5 27 4" xfId="49878" xr:uid="{4C186129-620F-460C-A8F3-A55FEAFF9163}"/>
    <cellStyle name="Note 2 5 27 4 2" xfId="49879" xr:uid="{A71E7FD7-1D7C-49B8-BAE7-376B7539C1A5}"/>
    <cellStyle name="Note 2 5 27 4 3" xfId="49880" xr:uid="{868DAA54-D48F-4B5D-93BF-CBE36CA15E92}"/>
    <cellStyle name="Note 2 5 27 5" xfId="49881" xr:uid="{8C5EEEAA-2030-431D-9199-F822F24B6A61}"/>
    <cellStyle name="Note 2 5 27 5 2" xfId="49882" xr:uid="{E4563B11-BB7E-4B11-A1A7-6F2304A3E94C}"/>
    <cellStyle name="Note 2 5 27 5 3" xfId="49883" xr:uid="{C4F2B97D-CAB8-4854-8706-07EA2D737E08}"/>
    <cellStyle name="Note 2 5 27 6" xfId="49884" xr:uid="{1F6F4692-77D6-441C-8D28-35261B1E97EF}"/>
    <cellStyle name="Note 2 5 27 6 2" xfId="49885" xr:uid="{F5965110-682D-414E-8D54-8FACF6591300}"/>
    <cellStyle name="Note 2 5 27 6 3" xfId="49886" xr:uid="{BA7DBFF4-3C14-4F09-97C8-6D3EFB641FD0}"/>
    <cellStyle name="Note 2 5 27 7" xfId="49887" xr:uid="{55891797-24E9-431A-8B62-139121314B72}"/>
    <cellStyle name="Note 2 5 27 8" xfId="49888" xr:uid="{784D7FAF-654D-4323-8648-1E8BCFBEC21F}"/>
    <cellStyle name="Note 2 5 28" xfId="49889" xr:uid="{4F362E47-F137-4A58-9F27-C2B742D7C8E3}"/>
    <cellStyle name="Note 2 5 28 2" xfId="49890" xr:uid="{A64BAB49-CFF8-4DCC-8178-1C0E08A0E481}"/>
    <cellStyle name="Note 2 5 28 2 2" xfId="49891" xr:uid="{D40233B1-8027-40AC-997B-1F8FC27EDE36}"/>
    <cellStyle name="Note 2 5 28 2 3" xfId="49892" xr:uid="{13F2E988-FEB9-435D-82B8-011DB5AF0967}"/>
    <cellStyle name="Note 2 5 28 2 4" xfId="49893" xr:uid="{D4A04F8C-B036-4019-ABC0-F55933134E4A}"/>
    <cellStyle name="Note 2 5 28 2 5" xfId="49894" xr:uid="{05F5E1AD-9FB8-4859-B225-7A6D68F3DA09}"/>
    <cellStyle name="Note 2 5 28 2 6" xfId="49895" xr:uid="{1991E425-1B3E-494B-A05F-7491C9201221}"/>
    <cellStyle name="Note 2 5 28 3" xfId="49896" xr:uid="{8146E6EA-6D97-4AC2-B11A-8399BBB43767}"/>
    <cellStyle name="Note 2 5 28 3 2" xfId="49897" xr:uid="{94F53AA0-B9A9-4C17-B10B-F948A693FF83}"/>
    <cellStyle name="Note 2 5 28 3 3" xfId="49898" xr:uid="{2BD2AB51-2C18-4E4E-97A8-00F2682B67AB}"/>
    <cellStyle name="Note 2 5 28 4" xfId="49899" xr:uid="{B55D5922-8E07-4488-A677-02EE5F741B97}"/>
    <cellStyle name="Note 2 5 28 4 2" xfId="49900" xr:uid="{AA4E222E-B224-424A-800B-1B5492820620}"/>
    <cellStyle name="Note 2 5 28 4 3" xfId="49901" xr:uid="{A0785811-6E7A-42A0-B0D0-36A4479D213F}"/>
    <cellStyle name="Note 2 5 28 5" xfId="49902" xr:uid="{84C9E393-2341-489C-B832-1FB82692FB76}"/>
    <cellStyle name="Note 2 5 28 5 2" xfId="49903" xr:uid="{0535C600-88AE-4021-BCC6-6765B069B303}"/>
    <cellStyle name="Note 2 5 28 5 3" xfId="49904" xr:uid="{6264A0D1-217D-45B1-95C0-F866F469ACCB}"/>
    <cellStyle name="Note 2 5 28 6" xfId="49905" xr:uid="{CE871E0A-D7D8-4844-8752-F95344AA8824}"/>
    <cellStyle name="Note 2 5 28 6 2" xfId="49906" xr:uid="{29623920-1BF1-479F-8E26-BC528C3DF154}"/>
    <cellStyle name="Note 2 5 28 6 3" xfId="49907" xr:uid="{67437178-BD0C-49E0-8F9A-C60478F4E0A4}"/>
    <cellStyle name="Note 2 5 28 7" xfId="49908" xr:uid="{D913A8B5-82B3-4FE3-830F-12F00AA47895}"/>
    <cellStyle name="Note 2 5 28 8" xfId="49909" xr:uid="{65F39561-2DB1-4F17-8BF8-4F93997D5930}"/>
    <cellStyle name="Note 2 5 29" xfId="49910" xr:uid="{91F9EE97-0D11-44B5-8506-C50D6D073C2C}"/>
    <cellStyle name="Note 2 5 29 2" xfId="49911" xr:uid="{AEA059A4-39B4-4969-919D-F42DF86AB16B}"/>
    <cellStyle name="Note 2 5 29 2 2" xfId="49912" xr:uid="{9DD04114-5F87-459E-B928-E30D2F867BB5}"/>
    <cellStyle name="Note 2 5 29 2 3" xfId="49913" xr:uid="{68CF114C-B994-4581-A929-63A83E48B8A6}"/>
    <cellStyle name="Note 2 5 29 2 4" xfId="49914" xr:uid="{C27F6FD7-A2CA-4E0E-BD0D-5A6D485D9D6D}"/>
    <cellStyle name="Note 2 5 29 2 5" xfId="49915" xr:uid="{91EC1B9A-EA3A-4866-AA89-9B4995011289}"/>
    <cellStyle name="Note 2 5 29 2 6" xfId="49916" xr:uid="{4BD4F0DB-66F8-46AB-8AC8-81EAFC371B59}"/>
    <cellStyle name="Note 2 5 29 3" xfId="49917" xr:uid="{83FF0643-C1D7-4F8B-8A17-C542A8C51732}"/>
    <cellStyle name="Note 2 5 29 3 2" xfId="49918" xr:uid="{66459F1B-685F-40F5-BA3A-2E4AE5B0FF75}"/>
    <cellStyle name="Note 2 5 29 3 3" xfId="49919" xr:uid="{5115998B-1927-4A06-87A7-9FE1070211C7}"/>
    <cellStyle name="Note 2 5 29 4" xfId="49920" xr:uid="{EFE550E4-76EA-4AB2-8363-E8B344592A91}"/>
    <cellStyle name="Note 2 5 29 4 2" xfId="49921" xr:uid="{83AB2CC4-5B7F-414A-8FA4-E2C80C96E78B}"/>
    <cellStyle name="Note 2 5 29 4 3" xfId="49922" xr:uid="{AA011EB9-4684-4851-8FD3-EB3BD1668954}"/>
    <cellStyle name="Note 2 5 29 5" xfId="49923" xr:uid="{28E8BFC7-B0FC-49D5-B0CE-B30BFA783DB3}"/>
    <cellStyle name="Note 2 5 29 5 2" xfId="49924" xr:uid="{E7FB7FFF-D2EA-40E8-AD3E-53E06740DA57}"/>
    <cellStyle name="Note 2 5 29 5 3" xfId="49925" xr:uid="{51D68F14-C445-4CD0-B885-6E8B6E5C5784}"/>
    <cellStyle name="Note 2 5 29 6" xfId="49926" xr:uid="{B59C6F7D-500C-413C-AE29-8E9EA7AE9276}"/>
    <cellStyle name="Note 2 5 29 6 2" xfId="49927" xr:uid="{3F085E92-7DF8-4BB0-B946-4F60E5528D2A}"/>
    <cellStyle name="Note 2 5 29 6 3" xfId="49928" xr:uid="{E4F1210B-D30D-4634-9DF7-DF995CB0C360}"/>
    <cellStyle name="Note 2 5 29 7" xfId="49929" xr:uid="{BDFF2B17-63EA-40A3-BF4E-0E96E136D44D}"/>
    <cellStyle name="Note 2 5 29 8" xfId="49930" xr:uid="{5E9901EF-C68D-467E-94E8-ABBDE6618245}"/>
    <cellStyle name="Note 2 5 3" xfId="49931" xr:uid="{F88BBF1E-11B1-4D30-A318-1940DB42BA69}"/>
    <cellStyle name="Note 2 5 3 2" xfId="49932" xr:uid="{B5FA6296-8E00-4888-80DD-8EE56A66B1AC}"/>
    <cellStyle name="Note 2 5 3 2 2" xfId="49933" xr:uid="{2EE792F7-1942-4D5C-BB72-C75D6DF4E554}"/>
    <cellStyle name="Note 2 5 3 2 3" xfId="49934" xr:uid="{BFD573CB-5BE2-40F3-859F-3F967773A291}"/>
    <cellStyle name="Note 2 5 3 2 4" xfId="49935" xr:uid="{E5928BAF-A299-44A0-AF71-86FE3AC7D0B9}"/>
    <cellStyle name="Note 2 5 3 2 5" xfId="49936" xr:uid="{51968C73-42C8-4454-9F48-4DF4D79F4B7B}"/>
    <cellStyle name="Note 2 5 3 2 6" xfId="49937" xr:uid="{DAB7B041-8CDC-470A-A29A-AD100AA9D8DC}"/>
    <cellStyle name="Note 2 5 3 3" xfId="49938" xr:uid="{FBFC40E3-45A7-448F-8384-A4FAA0E488F5}"/>
    <cellStyle name="Note 2 5 3 3 2" xfId="49939" xr:uid="{2A774562-3455-4E72-9011-093BDA4FB1BD}"/>
    <cellStyle name="Note 2 5 3 3 3" xfId="49940" xr:uid="{BBC16D46-F203-48B2-8341-7042CA9CBDC3}"/>
    <cellStyle name="Note 2 5 3 4" xfId="49941" xr:uid="{A2F85AA8-17F6-4720-B1A8-34198ECAA18E}"/>
    <cellStyle name="Note 2 5 3 4 2" xfId="49942" xr:uid="{14B83216-FBEE-408E-AF53-A301AB87C655}"/>
    <cellStyle name="Note 2 5 3 4 3" xfId="49943" xr:uid="{199A8259-051C-46EC-A9C2-70AF890D78B0}"/>
    <cellStyle name="Note 2 5 3 5" xfId="49944" xr:uid="{B3C288EF-46BE-4AE8-BF4E-89CEC70184AF}"/>
    <cellStyle name="Note 2 5 3 5 2" xfId="49945" xr:uid="{711AB806-5E79-4D5F-BAE6-99883C816DCC}"/>
    <cellStyle name="Note 2 5 3 5 3" xfId="49946" xr:uid="{47E8A05A-D41E-404F-ADC8-9C1F3CCE1EC5}"/>
    <cellStyle name="Note 2 5 3 6" xfId="49947" xr:uid="{CFA10090-A5F1-496A-9B6D-8D7A90F867E3}"/>
    <cellStyle name="Note 2 5 3 6 2" xfId="49948" xr:uid="{B98F0860-9E6C-4C52-933A-F67F6F1627E3}"/>
    <cellStyle name="Note 2 5 3 6 3" xfId="49949" xr:uid="{1FF8B722-9E00-47E0-8DBB-8E4112025EA8}"/>
    <cellStyle name="Note 2 5 3 7" xfId="49950" xr:uid="{0711C9A5-A855-4F30-8708-AAEE97FE6BF9}"/>
    <cellStyle name="Note 2 5 3 8" xfId="49951" xr:uid="{EF30C5EA-6C69-415B-ACE9-16137E269805}"/>
    <cellStyle name="Note 2 5 30" xfId="49952" xr:uid="{FA2E4ACB-A127-4FCC-AF12-011BBAA5B6B3}"/>
    <cellStyle name="Note 2 5 30 2" xfId="49953" xr:uid="{99E137A5-7D69-4ECD-B38D-8C7F15E1037B}"/>
    <cellStyle name="Note 2 5 30 2 2" xfId="49954" xr:uid="{7795CF47-CE67-4AEC-9566-A6813D9C666C}"/>
    <cellStyle name="Note 2 5 30 2 3" xfId="49955" xr:uid="{17CD6AF9-22D7-4BE2-8FD9-D9147C011341}"/>
    <cellStyle name="Note 2 5 30 2 4" xfId="49956" xr:uid="{3DECC9B8-1F84-4ADE-8A70-E903D30CEA9F}"/>
    <cellStyle name="Note 2 5 30 2 5" xfId="49957" xr:uid="{D88DC91C-9D93-4215-A79A-45DC9635A728}"/>
    <cellStyle name="Note 2 5 30 2 6" xfId="49958" xr:uid="{71610CF4-A740-4EE1-B95C-5B9AD09C6245}"/>
    <cellStyle name="Note 2 5 30 3" xfId="49959" xr:uid="{F1ADC5D7-EA1C-486D-A8EF-34868E4416F3}"/>
    <cellStyle name="Note 2 5 30 3 2" xfId="49960" xr:uid="{61E2A9D5-AA56-49F0-A22D-01C8B9C3F5A3}"/>
    <cellStyle name="Note 2 5 30 3 3" xfId="49961" xr:uid="{5E06D65A-2624-48EB-9F5C-26AACDEFD2A9}"/>
    <cellStyle name="Note 2 5 30 4" xfId="49962" xr:uid="{BE038C2D-1B43-4699-8BA8-0CBEC8DD28A4}"/>
    <cellStyle name="Note 2 5 30 4 2" xfId="49963" xr:uid="{A4FB4CD1-F056-431E-AB88-BF6982DBA98E}"/>
    <cellStyle name="Note 2 5 30 4 3" xfId="49964" xr:uid="{27064750-A3DA-4226-8D09-FADA62EF029E}"/>
    <cellStyle name="Note 2 5 30 5" xfId="49965" xr:uid="{102924DC-BA76-45AC-9D38-6A6D0FC4D9D7}"/>
    <cellStyle name="Note 2 5 30 5 2" xfId="49966" xr:uid="{86BB119C-FCFB-4417-9D62-B4783A519437}"/>
    <cellStyle name="Note 2 5 30 5 3" xfId="49967" xr:uid="{75AC588A-09C0-4C2F-8B40-43EADF35242D}"/>
    <cellStyle name="Note 2 5 30 6" xfId="49968" xr:uid="{FCA12309-32D0-4CEC-A955-EC161FCAA7CC}"/>
    <cellStyle name="Note 2 5 30 6 2" xfId="49969" xr:uid="{C1E0618E-127B-4C21-B33A-EE79688898B5}"/>
    <cellStyle name="Note 2 5 30 6 3" xfId="49970" xr:uid="{039A5558-1394-45CD-A39B-9A316045244D}"/>
    <cellStyle name="Note 2 5 30 7" xfId="49971" xr:uid="{D15ECB8F-2B0B-47E7-922A-190178A4F313}"/>
    <cellStyle name="Note 2 5 30 8" xfId="49972" xr:uid="{1DFA5C59-7A4F-48C3-B4D0-68381F4833BB}"/>
    <cellStyle name="Note 2 5 31" xfId="49973" xr:uid="{6F95FCFA-8F04-4CEA-8336-8E3904F69BDC}"/>
    <cellStyle name="Note 2 5 31 2" xfId="49974" xr:uid="{62FCE929-FD31-4A04-AB53-8B8DC8E56932}"/>
    <cellStyle name="Note 2 5 31 2 2" xfId="49975" xr:uid="{4D75C485-5417-4C0E-912C-E2651653C8FC}"/>
    <cellStyle name="Note 2 5 31 2 3" xfId="49976" xr:uid="{32DBCCCF-8232-446D-9FBB-0EB09BF8FF30}"/>
    <cellStyle name="Note 2 5 31 2 4" xfId="49977" xr:uid="{240AE01B-4BD5-480F-8A34-C85187493B79}"/>
    <cellStyle name="Note 2 5 31 2 5" xfId="49978" xr:uid="{E780F17E-C2E5-417E-B251-444D90EDF921}"/>
    <cellStyle name="Note 2 5 31 2 6" xfId="49979" xr:uid="{12AC19FB-0ED6-4D6D-ACD1-E501E869814C}"/>
    <cellStyle name="Note 2 5 31 3" xfId="49980" xr:uid="{D24F3939-8AF9-4073-8750-2A5D5065C365}"/>
    <cellStyle name="Note 2 5 31 3 2" xfId="49981" xr:uid="{B6DFF9B9-25F5-4BFF-A0E1-9E37C10CEE27}"/>
    <cellStyle name="Note 2 5 31 3 3" xfId="49982" xr:uid="{A5C157D5-C4E2-48F0-B102-1CCC3A724C98}"/>
    <cellStyle name="Note 2 5 31 4" xfId="49983" xr:uid="{EDBB7D20-10CD-468C-8DE9-14B2695BE817}"/>
    <cellStyle name="Note 2 5 31 4 2" xfId="49984" xr:uid="{2F66080B-0713-43F8-AD82-9232C9FA5C63}"/>
    <cellStyle name="Note 2 5 31 4 3" xfId="49985" xr:uid="{C5EC699C-092A-417E-949C-8A9586C2B3F8}"/>
    <cellStyle name="Note 2 5 31 5" xfId="49986" xr:uid="{4F04E7A3-9A50-4531-918B-97562B150D58}"/>
    <cellStyle name="Note 2 5 31 5 2" xfId="49987" xr:uid="{5AF73DA2-AA28-4CF8-9677-4FD1A011F688}"/>
    <cellStyle name="Note 2 5 31 5 3" xfId="49988" xr:uid="{83BF5E26-34E4-4AFD-93EF-A8A2F19167D6}"/>
    <cellStyle name="Note 2 5 31 6" xfId="49989" xr:uid="{63CB5233-3068-4D53-882A-0C936B6B89E0}"/>
    <cellStyle name="Note 2 5 31 6 2" xfId="49990" xr:uid="{D2E67DC7-CB5C-46EB-A471-C6B5609495AD}"/>
    <cellStyle name="Note 2 5 31 6 3" xfId="49991" xr:uid="{77829D92-6D4C-4D5A-A053-41042E9F4A76}"/>
    <cellStyle name="Note 2 5 31 7" xfId="49992" xr:uid="{2B3BFD15-C7FE-4A9F-965C-51386A838B99}"/>
    <cellStyle name="Note 2 5 31 8" xfId="49993" xr:uid="{536E7605-4FF2-44F7-9F80-4CF454A4E2F1}"/>
    <cellStyle name="Note 2 5 32" xfId="49994" xr:uid="{674B2ACA-4E88-4446-9662-F7DAAE517504}"/>
    <cellStyle name="Note 2 5 32 2" xfId="49995" xr:uid="{253299F8-A38F-4649-A3D5-54CA792E982F}"/>
    <cellStyle name="Note 2 5 32 2 2" xfId="49996" xr:uid="{CF10C6DC-D214-4159-ADA2-DD264AC15DDF}"/>
    <cellStyle name="Note 2 5 32 2 3" xfId="49997" xr:uid="{46A9A1A2-F054-4E45-90BA-98E99E18DC3B}"/>
    <cellStyle name="Note 2 5 32 2 4" xfId="49998" xr:uid="{DE819338-132E-457D-824C-7622ECE4C123}"/>
    <cellStyle name="Note 2 5 32 2 5" xfId="49999" xr:uid="{48A5790A-0F10-4E5F-93A4-A2FFE1ABF50F}"/>
    <cellStyle name="Note 2 5 32 2 6" xfId="50000" xr:uid="{8F0716C9-8E92-4611-8281-B7E39A61942D}"/>
    <cellStyle name="Note 2 5 32 3" xfId="50001" xr:uid="{9CDDE108-161F-4C46-98E7-175D23CDADBE}"/>
    <cellStyle name="Note 2 5 32 3 2" xfId="50002" xr:uid="{DDE45D06-7F25-44F8-B712-789C36261B15}"/>
    <cellStyle name="Note 2 5 32 3 3" xfId="50003" xr:uid="{E8C7B821-CA73-421F-AA60-880EE7F410D1}"/>
    <cellStyle name="Note 2 5 32 4" xfId="50004" xr:uid="{41AD5E92-C4D9-422D-A775-88AAA72DE103}"/>
    <cellStyle name="Note 2 5 32 4 2" xfId="50005" xr:uid="{BEE6C36A-99C4-4FC5-A667-178C9D43DD16}"/>
    <cellStyle name="Note 2 5 32 4 3" xfId="50006" xr:uid="{9A56401C-EFFC-436E-B8DA-E702C262AF15}"/>
    <cellStyle name="Note 2 5 32 5" xfId="50007" xr:uid="{BDECC7E1-8244-4325-B2FA-7170D983696D}"/>
    <cellStyle name="Note 2 5 32 5 2" xfId="50008" xr:uid="{6863412D-327B-42AF-8F09-AD97A05A2EB8}"/>
    <cellStyle name="Note 2 5 32 5 3" xfId="50009" xr:uid="{33BB810B-C459-41AA-89B3-6C35E7B91F49}"/>
    <cellStyle name="Note 2 5 32 6" xfId="50010" xr:uid="{10AD3945-3545-4E3C-98F5-2319D4726E07}"/>
    <cellStyle name="Note 2 5 32 6 2" xfId="50011" xr:uid="{A8965C8D-B338-4CB8-BCFE-4DA42E4BB1D3}"/>
    <cellStyle name="Note 2 5 32 6 3" xfId="50012" xr:uid="{2B44B1D1-3C5C-4578-ADA1-F69248848C46}"/>
    <cellStyle name="Note 2 5 32 7" xfId="50013" xr:uid="{85F888F6-6618-4BC3-806B-971A0CD1D671}"/>
    <cellStyle name="Note 2 5 32 8" xfId="50014" xr:uid="{4E760B15-5BA5-4B1F-8CFF-46C4C6E01F18}"/>
    <cellStyle name="Note 2 5 33" xfId="50015" xr:uid="{4232507B-9185-4568-B390-2FCE65D114E1}"/>
    <cellStyle name="Note 2 5 33 2" xfId="50016" xr:uid="{2BAFCC17-5FB3-4359-A4DF-831FE04C0F1E}"/>
    <cellStyle name="Note 2 5 33 2 2" xfId="50017" xr:uid="{C55D9DC2-A111-4F28-8B77-130E3CF6FB83}"/>
    <cellStyle name="Note 2 5 33 2 3" xfId="50018" xr:uid="{AE65D333-EE21-46F2-BEBC-3EFAF9DC3FE5}"/>
    <cellStyle name="Note 2 5 33 2 4" xfId="50019" xr:uid="{F894EA49-9370-420F-8259-633EB40C4CE1}"/>
    <cellStyle name="Note 2 5 33 2 5" xfId="50020" xr:uid="{ECB7EE49-6579-4F0B-9E85-7F9E46D6F12E}"/>
    <cellStyle name="Note 2 5 33 2 6" xfId="50021" xr:uid="{D4D61C93-19CF-44D1-BA5B-BA09C0E50DD5}"/>
    <cellStyle name="Note 2 5 33 3" xfId="50022" xr:uid="{315892A7-A12E-4B05-9EA2-AD9E3A45CD39}"/>
    <cellStyle name="Note 2 5 33 3 2" xfId="50023" xr:uid="{D792F639-FA98-4E27-8902-0B5AC93C2F86}"/>
    <cellStyle name="Note 2 5 33 3 3" xfId="50024" xr:uid="{2342DE94-387F-4BED-8588-F478712CBE0E}"/>
    <cellStyle name="Note 2 5 33 4" xfId="50025" xr:uid="{C03AE0EC-CB2F-4181-970F-5096817F568D}"/>
    <cellStyle name="Note 2 5 33 4 2" xfId="50026" xr:uid="{86EB64BA-1338-4EA4-9F29-83B6DF29A414}"/>
    <cellStyle name="Note 2 5 33 4 3" xfId="50027" xr:uid="{84915014-B1A8-4108-8BB3-7C62B4C6188F}"/>
    <cellStyle name="Note 2 5 33 5" xfId="50028" xr:uid="{3183310B-AC64-4681-B326-E64DCD66DDF2}"/>
    <cellStyle name="Note 2 5 33 5 2" xfId="50029" xr:uid="{1DE7AA8E-064C-4901-9A92-4E26BF5125E0}"/>
    <cellStyle name="Note 2 5 33 5 3" xfId="50030" xr:uid="{C4ABAF3A-A554-4CE5-AE53-3E7011CB86D1}"/>
    <cellStyle name="Note 2 5 33 6" xfId="50031" xr:uid="{DB793C03-76EF-4C0F-9D12-1F8B86819FFD}"/>
    <cellStyle name="Note 2 5 33 6 2" xfId="50032" xr:uid="{DD794B2A-4C71-43F4-89EC-D571480555B1}"/>
    <cellStyle name="Note 2 5 33 6 3" xfId="50033" xr:uid="{E59E2348-DF00-4B44-84EB-C39775068EE2}"/>
    <cellStyle name="Note 2 5 33 7" xfId="50034" xr:uid="{A99988F5-DBC1-4C55-8960-2777EE8BDE06}"/>
    <cellStyle name="Note 2 5 33 8" xfId="50035" xr:uid="{A5174C6C-2EBB-4EA1-B871-CD272ECAFD0B}"/>
    <cellStyle name="Note 2 5 34" xfId="50036" xr:uid="{FB841F12-FD8A-477A-B6DD-8D84DA0DE7DE}"/>
    <cellStyle name="Note 2 5 34 2" xfId="50037" xr:uid="{7CB25297-157C-4925-A1E6-08192AE611DE}"/>
    <cellStyle name="Note 2 5 34 2 2" xfId="50038" xr:uid="{7058DD07-0F13-44CE-8F94-7EC93527AFF6}"/>
    <cellStyle name="Note 2 5 34 2 3" xfId="50039" xr:uid="{61DE23F2-158B-4172-8451-DD7CE69A55CF}"/>
    <cellStyle name="Note 2 5 34 2 4" xfId="50040" xr:uid="{5C348B81-6C56-4B60-8548-C7F3EAAC6338}"/>
    <cellStyle name="Note 2 5 34 2 5" xfId="50041" xr:uid="{2AB14A49-72CE-4543-819F-D7E1C295BBEB}"/>
    <cellStyle name="Note 2 5 34 2 6" xfId="50042" xr:uid="{65773053-5458-4D18-8634-F83494F5D4CB}"/>
    <cellStyle name="Note 2 5 34 3" xfId="50043" xr:uid="{71BC0267-C30D-4DEB-99A9-707E1F09C659}"/>
    <cellStyle name="Note 2 5 34 3 2" xfId="50044" xr:uid="{49C97571-B05A-4F70-81FE-797FEA6EDF75}"/>
    <cellStyle name="Note 2 5 34 3 3" xfId="50045" xr:uid="{E08D3F68-6AE3-4021-88E6-31BB847CB34D}"/>
    <cellStyle name="Note 2 5 34 4" xfId="50046" xr:uid="{D04B2300-EBE9-4438-B600-64991EC84B46}"/>
    <cellStyle name="Note 2 5 34 4 2" xfId="50047" xr:uid="{B7C0684F-A613-4851-867F-338A702D3DEB}"/>
    <cellStyle name="Note 2 5 34 4 3" xfId="50048" xr:uid="{1D241C28-CE4F-4CEB-9BFB-A75ED36F205B}"/>
    <cellStyle name="Note 2 5 34 5" xfId="50049" xr:uid="{E2BF0BC3-3169-41C4-879C-23B1344349D2}"/>
    <cellStyle name="Note 2 5 34 5 2" xfId="50050" xr:uid="{1DC820C4-61FD-47C4-91E5-1871587A5EC2}"/>
    <cellStyle name="Note 2 5 34 5 3" xfId="50051" xr:uid="{3680F6BF-BC7A-40A2-A3A9-4E88E4C59B1F}"/>
    <cellStyle name="Note 2 5 34 6" xfId="50052" xr:uid="{1E648E7D-6B54-4EEE-85C2-073650834D56}"/>
    <cellStyle name="Note 2 5 34 6 2" xfId="50053" xr:uid="{B811BCC6-8DD4-4E19-BA9C-B0116C2CF54F}"/>
    <cellStyle name="Note 2 5 34 6 3" xfId="50054" xr:uid="{31572ABA-387D-44C1-A8D5-833862C8E75F}"/>
    <cellStyle name="Note 2 5 34 7" xfId="50055" xr:uid="{BBD9CC6F-02F4-4B83-8285-FA3BAF49D7BA}"/>
    <cellStyle name="Note 2 5 34 8" xfId="50056" xr:uid="{725E5D87-963E-4763-A822-C7E602462278}"/>
    <cellStyle name="Note 2 5 35" xfId="50057" xr:uid="{34522513-97E9-4C9F-B11B-8A2AC1A8C21A}"/>
    <cellStyle name="Note 2 5 35 2" xfId="50058" xr:uid="{E306E07F-12EC-4F75-ACBF-ECAF7B49D363}"/>
    <cellStyle name="Note 2 5 35 3" xfId="50059" xr:uid="{8E1FF4AB-8236-402C-A8AF-B166EB8F71BE}"/>
    <cellStyle name="Note 2 5 36" xfId="50060" xr:uid="{7E792948-CCCB-4557-ACEC-288708D700D2}"/>
    <cellStyle name="Note 2 5 36 2" xfId="50061" xr:uid="{B922CBF6-E8D7-4A1F-A974-85C0960FBA7D}"/>
    <cellStyle name="Note 2 5 36 3" xfId="50062" xr:uid="{F714C3A3-C3E4-4FAF-BDB3-05A2DFF2D2A0}"/>
    <cellStyle name="Note 2 5 36 4" xfId="50063" xr:uid="{4DDA0C1A-FCC5-4CB1-B3F1-CE4A6D5263A1}"/>
    <cellStyle name="Note 2 5 36 5" xfId="50064" xr:uid="{3B73EA5C-719C-46C5-B80F-968E68EBF191}"/>
    <cellStyle name="Note 2 5 36 6" xfId="50065" xr:uid="{97189E27-E5EC-4C7C-8865-184AF1596DBF}"/>
    <cellStyle name="Note 2 5 37" xfId="50066" xr:uid="{DF2FC42F-FF8D-4108-BD19-29ACBEE6EEA9}"/>
    <cellStyle name="Note 2 5 37 2" xfId="50067" xr:uid="{5408A502-D3B2-4555-8DB8-7FE20A227F85}"/>
    <cellStyle name="Note 2 5 37 3" xfId="50068" xr:uid="{8818FA1D-E6ED-440C-8AC7-F55F55C40E11}"/>
    <cellStyle name="Note 2 5 38" xfId="50069" xr:uid="{E7192365-1705-4D51-8815-C17EF4394B4F}"/>
    <cellStyle name="Note 2 5 38 2" xfId="50070" xr:uid="{E790AFA1-F85B-4329-9EDF-278E4F2AB2FE}"/>
    <cellStyle name="Note 2 5 38 3" xfId="50071" xr:uid="{3542AD86-80B5-4430-9BE2-01F103E2FC47}"/>
    <cellStyle name="Note 2 5 39" xfId="50072" xr:uid="{A36FEBB8-B795-45E7-B97D-D7ABB2C70692}"/>
    <cellStyle name="Note 2 5 39 2" xfId="50073" xr:uid="{9BF872DA-0990-4AE3-B654-BA159C6C111D}"/>
    <cellStyle name="Note 2 5 39 3" xfId="50074" xr:uid="{211232BC-B922-4049-8474-86ECB1756C58}"/>
    <cellStyle name="Note 2 5 4" xfId="50075" xr:uid="{2FF2D107-FF09-45F8-8357-119C8E59A01E}"/>
    <cellStyle name="Note 2 5 4 2" xfId="50076" xr:uid="{75D83C65-5AD3-4F85-80F9-713FAF1D3DF1}"/>
    <cellStyle name="Note 2 5 4 2 2" xfId="50077" xr:uid="{E138793C-6746-46D7-88D5-FD626EA30AC7}"/>
    <cellStyle name="Note 2 5 4 2 3" xfId="50078" xr:uid="{3A20961A-429C-4A01-A282-2EDBAFCD7DDC}"/>
    <cellStyle name="Note 2 5 4 2 4" xfId="50079" xr:uid="{68BB1577-E4B1-48E9-8397-93611EF51964}"/>
    <cellStyle name="Note 2 5 4 2 5" xfId="50080" xr:uid="{B6306DAE-65DC-4540-87EF-4500760B2CC1}"/>
    <cellStyle name="Note 2 5 4 2 6" xfId="50081" xr:uid="{6F0FD89C-418B-4932-A73B-7D9E5AD868A8}"/>
    <cellStyle name="Note 2 5 4 3" xfId="50082" xr:uid="{B0C40701-84AE-4A32-B5EA-24E5EBF85395}"/>
    <cellStyle name="Note 2 5 4 3 2" xfId="50083" xr:uid="{29673196-93E8-498F-BA0B-5FFBE98DADB6}"/>
    <cellStyle name="Note 2 5 4 3 3" xfId="50084" xr:uid="{5AC6EDDC-836D-4B39-BBA2-4FB57EA015C4}"/>
    <cellStyle name="Note 2 5 4 4" xfId="50085" xr:uid="{74836B46-DFCF-436D-A272-3AF5818D7D82}"/>
    <cellStyle name="Note 2 5 4 4 2" xfId="50086" xr:uid="{52787581-5996-46D7-B2BD-C322CC228BC4}"/>
    <cellStyle name="Note 2 5 4 4 3" xfId="50087" xr:uid="{900DEF7D-5948-4D56-ABCA-7036E5BB8289}"/>
    <cellStyle name="Note 2 5 4 5" xfId="50088" xr:uid="{D47E0C34-1867-4651-8129-57F92CB6A63A}"/>
    <cellStyle name="Note 2 5 4 5 2" xfId="50089" xr:uid="{BCEF448E-488E-477F-A82C-2875A5A92D86}"/>
    <cellStyle name="Note 2 5 4 5 3" xfId="50090" xr:uid="{84D22248-7B43-468D-8F72-1075DF5F924B}"/>
    <cellStyle name="Note 2 5 4 6" xfId="50091" xr:uid="{DFB65355-C4EB-4E09-9296-23BA985B0C67}"/>
    <cellStyle name="Note 2 5 4 6 2" xfId="50092" xr:uid="{8CE942C9-1602-4313-9A91-647412761F9D}"/>
    <cellStyle name="Note 2 5 4 6 3" xfId="50093" xr:uid="{A2C74664-6837-4C26-894F-02DB6213B1E9}"/>
    <cellStyle name="Note 2 5 4 7" xfId="50094" xr:uid="{F8F2AC6E-8B5C-433F-AE78-699CFCB55F98}"/>
    <cellStyle name="Note 2 5 4 8" xfId="50095" xr:uid="{A6F36D03-F3E3-442A-8667-0BCA02487F20}"/>
    <cellStyle name="Note 2 5 40" xfId="50096" xr:uid="{47AF643E-D001-4B53-B774-E34F658C9CE0}"/>
    <cellStyle name="Note 2 5 41" xfId="50097" xr:uid="{9FE0232B-4CF7-4689-A913-D7139CD058C6}"/>
    <cellStyle name="Note 2 5 5" xfId="50098" xr:uid="{40DC509E-CE5D-4B4C-AFE0-8A48A587C030}"/>
    <cellStyle name="Note 2 5 5 2" xfId="50099" xr:uid="{B68FEEB6-DE04-4247-B5EC-D4456F677903}"/>
    <cellStyle name="Note 2 5 5 2 2" xfId="50100" xr:uid="{1B717ED1-C4ED-49D0-AA3D-85E905684D3D}"/>
    <cellStyle name="Note 2 5 5 2 3" xfId="50101" xr:uid="{691B72F5-BE09-43A0-B6FC-070788F11D4D}"/>
    <cellStyle name="Note 2 5 5 2 4" xfId="50102" xr:uid="{90572A50-D609-4D6C-9655-99D040FCCB2E}"/>
    <cellStyle name="Note 2 5 5 2 5" xfId="50103" xr:uid="{4C592CE1-93ED-43A4-BEC3-EECDAE91816E}"/>
    <cellStyle name="Note 2 5 5 2 6" xfId="50104" xr:uid="{5DE75D52-0823-450A-B01E-DE990A0F53C0}"/>
    <cellStyle name="Note 2 5 5 3" xfId="50105" xr:uid="{3D61626D-1458-4DEF-B696-A6A60FBD3FA4}"/>
    <cellStyle name="Note 2 5 5 3 2" xfId="50106" xr:uid="{CD7512F3-01FF-4829-B0DE-FA291369B317}"/>
    <cellStyle name="Note 2 5 5 3 3" xfId="50107" xr:uid="{143F4B73-217B-4929-8B46-BE27434C6E7C}"/>
    <cellStyle name="Note 2 5 5 4" xfId="50108" xr:uid="{7533D107-E87E-4471-BE0E-CA5A2CBD5CFA}"/>
    <cellStyle name="Note 2 5 5 4 2" xfId="50109" xr:uid="{E8E650B9-4775-4BE4-AD32-CAAC9AEECE96}"/>
    <cellStyle name="Note 2 5 5 4 3" xfId="50110" xr:uid="{3B566837-6165-4F47-8238-1178777AE453}"/>
    <cellStyle name="Note 2 5 5 5" xfId="50111" xr:uid="{4A76CF42-2A6F-4C1E-ACD8-7395FC95E0DC}"/>
    <cellStyle name="Note 2 5 5 5 2" xfId="50112" xr:uid="{D8CBB36E-6028-4E2C-9AC3-90C0E7CD050A}"/>
    <cellStyle name="Note 2 5 5 5 3" xfId="50113" xr:uid="{5E38019E-5485-42C9-9287-F85F73FBF8BB}"/>
    <cellStyle name="Note 2 5 5 6" xfId="50114" xr:uid="{17C2F943-FA22-4B3F-B5CA-1BBA0EDB48BB}"/>
    <cellStyle name="Note 2 5 5 6 2" xfId="50115" xr:uid="{6F57E6B8-179C-4A6C-BCCB-E662E2959772}"/>
    <cellStyle name="Note 2 5 5 6 3" xfId="50116" xr:uid="{91A451D7-E585-4C67-8584-766CFC2EBB84}"/>
    <cellStyle name="Note 2 5 5 7" xfId="50117" xr:uid="{ED39A0AD-915C-4B54-AF9D-17CD9739C13B}"/>
    <cellStyle name="Note 2 5 5 8" xfId="50118" xr:uid="{31C61E74-ADC4-4901-BC41-FE5B17E5E897}"/>
    <cellStyle name="Note 2 5 6" xfId="50119" xr:uid="{53C51B37-8F93-47D1-A483-4F66A08908E5}"/>
    <cellStyle name="Note 2 5 6 2" xfId="50120" xr:uid="{D477AFEB-7273-4EEA-BE09-9668CF9A0E40}"/>
    <cellStyle name="Note 2 5 6 2 2" xfId="50121" xr:uid="{B05D8362-1D2A-4B64-83FF-1B2E01AEB147}"/>
    <cellStyle name="Note 2 5 6 2 3" xfId="50122" xr:uid="{39549622-D215-4CF4-B477-2E7D10AC3548}"/>
    <cellStyle name="Note 2 5 6 2 4" xfId="50123" xr:uid="{0AFCC781-1E72-4979-AD32-DE90B947489E}"/>
    <cellStyle name="Note 2 5 6 2 5" xfId="50124" xr:uid="{46FCF571-7A14-45C1-9227-F2EA789BCF03}"/>
    <cellStyle name="Note 2 5 6 2 6" xfId="50125" xr:uid="{6AB6BD3C-EF4B-4D8B-84AE-6203814B0641}"/>
    <cellStyle name="Note 2 5 6 3" xfId="50126" xr:uid="{259F7876-9B39-4DCA-B068-EDB04F542C0A}"/>
    <cellStyle name="Note 2 5 6 3 2" xfId="50127" xr:uid="{07A84A85-68AE-4EFB-9526-AEB3B10361CD}"/>
    <cellStyle name="Note 2 5 6 3 3" xfId="50128" xr:uid="{7BD0FE5E-F78D-46ED-9ADE-0876400F8B87}"/>
    <cellStyle name="Note 2 5 6 4" xfId="50129" xr:uid="{380D8B33-EFED-485D-AA41-D49C6B681020}"/>
    <cellStyle name="Note 2 5 6 4 2" xfId="50130" xr:uid="{948C2ED2-5836-47A7-9EE7-0D053E554F37}"/>
    <cellStyle name="Note 2 5 6 4 3" xfId="50131" xr:uid="{5A0EF0B8-8DA1-46A3-A048-602A22E3CC4A}"/>
    <cellStyle name="Note 2 5 6 5" xfId="50132" xr:uid="{A54186A4-A1EE-4340-8AE1-44DCC095F0EA}"/>
    <cellStyle name="Note 2 5 6 5 2" xfId="50133" xr:uid="{677B8272-BE2C-4F81-8FAA-94FA4AB5D70A}"/>
    <cellStyle name="Note 2 5 6 5 3" xfId="50134" xr:uid="{B90FC1FA-95BB-45BA-AC14-622E467D61D0}"/>
    <cellStyle name="Note 2 5 6 6" xfId="50135" xr:uid="{13DB4F09-A83A-4053-9B14-B07C72B680B4}"/>
    <cellStyle name="Note 2 5 6 6 2" xfId="50136" xr:uid="{C3A4A3C2-BC60-4808-B516-29D3EB41F1C7}"/>
    <cellStyle name="Note 2 5 6 6 3" xfId="50137" xr:uid="{024F31C1-7427-4942-B7D8-A537E9374C2E}"/>
    <cellStyle name="Note 2 5 6 7" xfId="50138" xr:uid="{3B635DC2-11E4-423D-B81D-054926349FAD}"/>
    <cellStyle name="Note 2 5 6 8" xfId="50139" xr:uid="{1C133B76-8692-49EB-96D7-8606B3523D49}"/>
    <cellStyle name="Note 2 5 7" xfId="50140" xr:uid="{A36307AC-3C3C-47A9-B39B-5E794F21AD1C}"/>
    <cellStyle name="Note 2 5 7 2" xfId="50141" xr:uid="{67D2798A-1A57-4112-8879-6B2EE41E9508}"/>
    <cellStyle name="Note 2 5 7 2 2" xfId="50142" xr:uid="{F3A6DA44-7321-4DDB-BD4B-CD605CDB186B}"/>
    <cellStyle name="Note 2 5 7 2 3" xfId="50143" xr:uid="{3457DA45-4C6E-4A64-BC9F-97FCFB6DE6E9}"/>
    <cellStyle name="Note 2 5 7 2 4" xfId="50144" xr:uid="{9BB1B8E2-6D46-4FAE-AA65-33A4F1111E7A}"/>
    <cellStyle name="Note 2 5 7 2 5" xfId="50145" xr:uid="{14448BFF-4BCE-4F38-B545-714AECFCEF60}"/>
    <cellStyle name="Note 2 5 7 2 6" xfId="50146" xr:uid="{3142381D-4B64-47C9-B066-9D7314DF94CC}"/>
    <cellStyle name="Note 2 5 7 3" xfId="50147" xr:uid="{C622B7C8-E092-4DE0-9C94-2A8BA8D08C9D}"/>
    <cellStyle name="Note 2 5 7 3 2" xfId="50148" xr:uid="{38E94362-6E07-4C31-9230-BE020122F896}"/>
    <cellStyle name="Note 2 5 7 3 3" xfId="50149" xr:uid="{07AD14D9-CECE-4398-A156-C739EF5EAE01}"/>
    <cellStyle name="Note 2 5 7 4" xfId="50150" xr:uid="{9761235F-081D-445C-9C31-32E27EA7AF6B}"/>
    <cellStyle name="Note 2 5 7 4 2" xfId="50151" xr:uid="{AA922561-6DD5-4FBA-AECC-98610175B55A}"/>
    <cellStyle name="Note 2 5 7 4 3" xfId="50152" xr:uid="{A71E6375-A6C9-4415-A186-18D82EE33E9D}"/>
    <cellStyle name="Note 2 5 7 5" xfId="50153" xr:uid="{9C604C76-23E3-49A8-902B-8ACF5749B95B}"/>
    <cellStyle name="Note 2 5 7 5 2" xfId="50154" xr:uid="{F48C1DF9-B645-4247-B5C9-85D707C366B2}"/>
    <cellStyle name="Note 2 5 7 5 3" xfId="50155" xr:uid="{057F2B6E-8505-41D8-9498-39603A09F786}"/>
    <cellStyle name="Note 2 5 7 6" xfId="50156" xr:uid="{BFCB6919-7D6A-46DA-B910-ED9A685F6734}"/>
    <cellStyle name="Note 2 5 7 6 2" xfId="50157" xr:uid="{82A79487-0DA2-47E8-91C4-195B4986E3F4}"/>
    <cellStyle name="Note 2 5 7 6 3" xfId="50158" xr:uid="{F4D970D5-D9A5-4364-9B32-52093045CD52}"/>
    <cellStyle name="Note 2 5 7 7" xfId="50159" xr:uid="{2F504CFC-2D83-4063-9EF4-2683ECCF80F5}"/>
    <cellStyle name="Note 2 5 7 8" xfId="50160" xr:uid="{06DD48FB-6830-4BC3-87E9-008EB15357AF}"/>
    <cellStyle name="Note 2 5 8" xfId="50161" xr:uid="{51E69353-471A-4A32-BF02-FC24607CB050}"/>
    <cellStyle name="Note 2 5 8 2" xfId="50162" xr:uid="{78939F4A-98CA-4667-B930-C0201A04D578}"/>
    <cellStyle name="Note 2 5 8 2 2" xfId="50163" xr:uid="{45E767DC-6381-4C39-8657-D2851C6C4348}"/>
    <cellStyle name="Note 2 5 8 2 3" xfId="50164" xr:uid="{26E8EB85-AF0B-4C74-8F80-112C5B8BBE9E}"/>
    <cellStyle name="Note 2 5 8 2 4" xfId="50165" xr:uid="{4D2969BF-E4CC-4839-A732-B73A4DCE0910}"/>
    <cellStyle name="Note 2 5 8 2 5" xfId="50166" xr:uid="{F43D328F-88E0-4CF4-A82F-16795858B663}"/>
    <cellStyle name="Note 2 5 8 2 6" xfId="50167" xr:uid="{9D543238-C2BF-4F71-96F8-8DAAED2ADA51}"/>
    <cellStyle name="Note 2 5 8 3" xfId="50168" xr:uid="{6082041F-4B4F-43D6-8DD3-B1475760BFE7}"/>
    <cellStyle name="Note 2 5 8 3 2" xfId="50169" xr:uid="{1007893D-A17A-4294-B2B7-C9953147FFCA}"/>
    <cellStyle name="Note 2 5 8 3 3" xfId="50170" xr:uid="{DF57D33A-E57B-4CB8-9881-457BBFF8201D}"/>
    <cellStyle name="Note 2 5 8 4" xfId="50171" xr:uid="{2A82BFCD-8A4D-4C8A-B098-DE882DAEA823}"/>
    <cellStyle name="Note 2 5 8 4 2" xfId="50172" xr:uid="{8AA6652D-866F-448C-A6DE-BC1C8630A63A}"/>
    <cellStyle name="Note 2 5 8 4 3" xfId="50173" xr:uid="{1C913308-B9AF-4DB2-A3E2-2FC4981DBF8B}"/>
    <cellStyle name="Note 2 5 8 5" xfId="50174" xr:uid="{F1EADD2F-42AD-40ED-9240-775F79788FD2}"/>
    <cellStyle name="Note 2 5 8 5 2" xfId="50175" xr:uid="{74145ACE-9683-4BF5-8279-1569B3A7350D}"/>
    <cellStyle name="Note 2 5 8 5 3" xfId="50176" xr:uid="{99CB6F8A-2548-415A-BE35-0C29A42D0331}"/>
    <cellStyle name="Note 2 5 8 6" xfId="50177" xr:uid="{4F78B41E-E27A-4F9C-BF0D-37D7880CCCD7}"/>
    <cellStyle name="Note 2 5 8 6 2" xfId="50178" xr:uid="{8178239D-4CAB-4847-8A93-90081669C025}"/>
    <cellStyle name="Note 2 5 8 6 3" xfId="50179" xr:uid="{D639952F-E3C5-48E9-98A9-C8019B08F125}"/>
    <cellStyle name="Note 2 5 8 7" xfId="50180" xr:uid="{54024242-BE10-4699-B013-D4CB91914C47}"/>
    <cellStyle name="Note 2 5 8 8" xfId="50181" xr:uid="{FB05604E-1F5F-46D2-8E7C-81C6C3E2C510}"/>
    <cellStyle name="Note 2 5 9" xfId="50182" xr:uid="{B5F43D86-57F0-4413-8D29-A37F04F44CDA}"/>
    <cellStyle name="Note 2 5 9 2" xfId="50183" xr:uid="{4F41E901-0687-4017-BE62-EA816A7E343E}"/>
    <cellStyle name="Note 2 5 9 2 2" xfId="50184" xr:uid="{B8B8CA78-3531-41A2-96E7-DFCF9F337C77}"/>
    <cellStyle name="Note 2 5 9 2 3" xfId="50185" xr:uid="{D38EBE6E-074B-4B31-9A01-68188CAFCD5D}"/>
    <cellStyle name="Note 2 5 9 2 4" xfId="50186" xr:uid="{EE48EEA2-2C85-4EF2-862E-3A7847C999E6}"/>
    <cellStyle name="Note 2 5 9 2 5" xfId="50187" xr:uid="{33E3225F-2388-4768-984B-7342626342BD}"/>
    <cellStyle name="Note 2 5 9 2 6" xfId="50188" xr:uid="{DA857F38-B84C-49B7-9557-6A3E191362E7}"/>
    <cellStyle name="Note 2 5 9 3" xfId="50189" xr:uid="{B9B9C755-A4B9-467A-8072-81EBC8194208}"/>
    <cellStyle name="Note 2 5 9 3 2" xfId="50190" xr:uid="{0F09294A-A08E-4879-9857-24D9228654C0}"/>
    <cellStyle name="Note 2 5 9 3 3" xfId="50191" xr:uid="{1328DFBF-E835-4C75-8EC0-1D2C02FDD504}"/>
    <cellStyle name="Note 2 5 9 4" xfId="50192" xr:uid="{4EF1FF5F-005A-498F-957A-01D5F44BFC9D}"/>
    <cellStyle name="Note 2 5 9 4 2" xfId="50193" xr:uid="{81ED5382-4144-41D8-AD9F-24215799661B}"/>
    <cellStyle name="Note 2 5 9 4 3" xfId="50194" xr:uid="{1DFF2C6F-0CAF-41FA-B18E-59789ACAB238}"/>
    <cellStyle name="Note 2 5 9 5" xfId="50195" xr:uid="{347265B9-1D39-438A-9DE8-F80110051D9C}"/>
    <cellStyle name="Note 2 5 9 5 2" xfId="50196" xr:uid="{BEB28DFA-CE6C-4C18-9CAB-C7EF3EED6C5E}"/>
    <cellStyle name="Note 2 5 9 5 3" xfId="50197" xr:uid="{DBE9D6AD-3B33-4902-82DC-38B6CC2DFF84}"/>
    <cellStyle name="Note 2 5 9 6" xfId="50198" xr:uid="{A6E32D26-8058-42A4-9CDB-29140D7AF80D}"/>
    <cellStyle name="Note 2 5 9 6 2" xfId="50199" xr:uid="{8E9C5CDF-DC8F-45EB-BC43-EEBB6470D7D3}"/>
    <cellStyle name="Note 2 5 9 6 3" xfId="50200" xr:uid="{FD90C48B-9BE6-450A-8CD1-85409AEB6E73}"/>
    <cellStyle name="Note 2 5 9 7" xfId="50201" xr:uid="{24323DCC-1278-418C-9A1D-C0C9CC4D0DF3}"/>
    <cellStyle name="Note 2 5 9 8" xfId="50202" xr:uid="{8623B511-71AE-4754-9336-88EABD000590}"/>
    <cellStyle name="Note 2 6" xfId="50203" xr:uid="{D9F54AE5-E1CC-455E-970F-0E38B351035E}"/>
    <cellStyle name="Note 2 6 2" xfId="50204" xr:uid="{00096AD2-2F36-4316-B35C-0D0877AAEC82}"/>
    <cellStyle name="Note 2 6 2 2" xfId="50205" xr:uid="{E8E7B7CE-932E-4825-96F3-B47DB8251D69}"/>
    <cellStyle name="Note 2 6 2 3" xfId="50206" xr:uid="{F91EF4E1-873C-4E6B-9CFB-8B9030EE5D95}"/>
    <cellStyle name="Note 2 6 3" xfId="50207" xr:uid="{DC779506-4FFE-4461-9F35-A7C437472772}"/>
    <cellStyle name="Note 2 6 3 2" xfId="50208" xr:uid="{4FD6BA9B-485B-4147-9C73-C7BBA80E2984}"/>
    <cellStyle name="Note 2 6 3 3" xfId="50209" xr:uid="{78FBAE49-A922-47FA-BB0E-C2D10CFC50D7}"/>
    <cellStyle name="Note 2 6 3 4" xfId="50210" xr:uid="{D3182703-EEC1-42F3-A59F-3F85F89545E6}"/>
    <cellStyle name="Note 2 6 3 5" xfId="50211" xr:uid="{C1DF9B13-3168-4A02-8EA2-32246599B8EF}"/>
    <cellStyle name="Note 2 6 3 6" xfId="50212" xr:uid="{B2776980-B4D4-45D5-8EBF-857F5E07E163}"/>
    <cellStyle name="Note 2 6 4" xfId="50213" xr:uid="{A4CEB844-70DA-49B1-A1D1-9A99DCFBCDF7}"/>
    <cellStyle name="Note 2 6 4 2" xfId="50214" xr:uid="{8319ED4D-6080-493B-BE19-4DFB0236FC03}"/>
    <cellStyle name="Note 2 6 4 3" xfId="50215" xr:uid="{95C6E5EA-0341-4DAE-9C3C-713D3ED9AC76}"/>
    <cellStyle name="Note 2 6 5" xfId="50216" xr:uid="{13B603A9-CE40-4F80-B7B3-85B5CAFC895C}"/>
    <cellStyle name="Note 2 6 5 2" xfId="50217" xr:uid="{C29C3C66-CDD8-48ED-BAFF-E4D8CB142E1F}"/>
    <cellStyle name="Note 2 6 5 3" xfId="50218" xr:uid="{0424A297-7034-4ACF-B758-CB934FA6CDA7}"/>
    <cellStyle name="Note 2 6 6" xfId="50219" xr:uid="{519389DD-1791-470F-9587-905E3AE17B80}"/>
    <cellStyle name="Note 2 6 6 2" xfId="50220" xr:uid="{564AE7D5-BF38-4CA1-8757-1B5B91E6D16C}"/>
    <cellStyle name="Note 2 6 6 3" xfId="50221" xr:uid="{C6D1AC14-F27E-436A-9E16-F134ADF7BA00}"/>
    <cellStyle name="Note 2 6 7" xfId="50222" xr:uid="{B6A0F7A7-1094-4B48-9339-6E697CBEB5BC}"/>
    <cellStyle name="Note 2 6 8" xfId="50223" xr:uid="{204A7419-93A0-42F1-A73B-2BD4B2B2B573}"/>
    <cellStyle name="Note 2 7" xfId="50224" xr:uid="{EE5F99C9-9089-43C3-A2C9-8FF69D5648CF}"/>
    <cellStyle name="Note 2 7 2" xfId="50225" xr:uid="{42BB8D13-A70C-4544-8476-E7F3D98C32CC}"/>
    <cellStyle name="Note 2 7 2 2" xfId="50226" xr:uid="{69F4A10B-1FEF-42AD-A533-C2377059D81B}"/>
    <cellStyle name="Note 2 7 2 3" xfId="50227" xr:uid="{740D2E14-BB0A-47A9-840D-1390FD11D6B6}"/>
    <cellStyle name="Note 2 7 2 4" xfId="50228" xr:uid="{D0281098-B529-4B2F-8E81-CA5BD7FCA3B4}"/>
    <cellStyle name="Note 2 7 2 5" xfId="50229" xr:uid="{D5A7B7C0-2495-429C-B76D-40996EB4F474}"/>
    <cellStyle name="Note 2 7 2 6" xfId="50230" xr:uid="{ACA26A15-FEB4-410B-8A54-B66B86E879B6}"/>
    <cellStyle name="Note 2 7 3" xfId="50231" xr:uid="{0717D695-B8B6-4019-80AD-36058ED72DC7}"/>
    <cellStyle name="Note 2 7 3 2" xfId="50232" xr:uid="{4CBB9E24-44D8-49EC-9D75-E5AA045CE8A5}"/>
    <cellStyle name="Note 2 7 3 3" xfId="50233" xr:uid="{1AC9F780-4F25-4684-9740-D67C0C630C23}"/>
    <cellStyle name="Note 2 7 3 4" xfId="50234" xr:uid="{B28B5022-1754-4D49-BFA9-0639594E08DF}"/>
    <cellStyle name="Note 2 7 3 5" xfId="50235" xr:uid="{1DE4E63A-F82D-44D7-AD65-8758C88C3FEA}"/>
    <cellStyle name="Note 2 7 3 6" xfId="50236" xr:uid="{11AB07E6-10FC-4765-A1B9-2886C080722E}"/>
    <cellStyle name="Note 2 7 4" xfId="50237" xr:uid="{341B9806-E04F-4049-BAFD-5085F0633242}"/>
    <cellStyle name="Note 2 7 4 2" xfId="50238" xr:uid="{FFD6637A-F3A9-45E2-B0AF-12A22BFA90CD}"/>
    <cellStyle name="Note 2 7 4 3" xfId="50239" xr:uid="{2C6BB1DA-3E9E-4FE1-9B3E-5E1049DF296B}"/>
    <cellStyle name="Note 2 7 5" xfId="50240" xr:uid="{66C37EFC-167C-4317-8473-E2B4E6E7A76D}"/>
    <cellStyle name="Note 2 7 5 2" xfId="50241" xr:uid="{78F70641-4071-4806-B0ED-874AF861AC88}"/>
    <cellStyle name="Note 2 7 5 3" xfId="50242" xr:uid="{5CB8529E-E208-4FE0-A35D-3D00F3B035D6}"/>
    <cellStyle name="Note 2 7 6" xfId="50243" xr:uid="{9A886A2A-A6CA-4C89-BD11-3202D50A9CB6}"/>
    <cellStyle name="Note 2 7 6 2" xfId="50244" xr:uid="{90AC0DD1-735C-40F1-8D93-4C233E384070}"/>
    <cellStyle name="Note 2 7 6 3" xfId="50245" xr:uid="{2D792117-380A-4697-AFBA-184A697E76E9}"/>
    <cellStyle name="Note 2 7 7" xfId="50246" xr:uid="{095FE776-9431-4FF2-8F29-E6F3713E04E8}"/>
    <cellStyle name="Note 2 7 8" xfId="50247" xr:uid="{44B0778C-3B6A-4270-832A-DAB6CB702353}"/>
    <cellStyle name="Note 2 8" xfId="50248" xr:uid="{038EF5E2-A927-4874-B7C6-7172E8900C2F}"/>
    <cellStyle name="Note 2 8 2" xfId="50249" xr:uid="{FA4E52B6-F4A5-4241-B808-6307B37934CD}"/>
    <cellStyle name="Note 2 8 2 2" xfId="50250" xr:uid="{63074DBD-A340-4AB4-BC52-5650B05FA281}"/>
    <cellStyle name="Note 2 8 2 3" xfId="50251" xr:uid="{E8FA9610-C817-4AFE-B05D-1482F288C8AD}"/>
    <cellStyle name="Note 2 8 3" xfId="50252" xr:uid="{C732DC3A-2396-4718-BEEF-AC934ED10C9D}"/>
    <cellStyle name="Note 2 8 3 2" xfId="50253" xr:uid="{B09555BE-239C-46C8-A8D5-A427A7F57986}"/>
    <cellStyle name="Note 2 8 3 3" xfId="50254" xr:uid="{786FDE70-7376-45C0-B1C0-E0ADB99D40CD}"/>
    <cellStyle name="Note 2 8 3 4" xfId="50255" xr:uid="{FDCD50E9-EAEA-4C8E-A501-F7BE05852B96}"/>
    <cellStyle name="Note 2 8 3 5" xfId="50256" xr:uid="{1BAD3869-8E6D-4421-AA44-AAD7A44189A5}"/>
    <cellStyle name="Note 2 8 3 6" xfId="50257" xr:uid="{FEA2ACC9-BCB4-4B87-815D-6ED2E58E2A50}"/>
    <cellStyle name="Note 2 8 4" xfId="50258" xr:uid="{E475D4FF-544F-4ABF-9C81-F275CBD144DA}"/>
    <cellStyle name="Note 2 8 4 2" xfId="50259" xr:uid="{766A3F60-FD14-4247-A84E-391F82ED787B}"/>
    <cellStyle name="Note 2 8 4 3" xfId="50260" xr:uid="{7D212588-FFA2-41EC-8B9A-DBB39DFA0A6B}"/>
    <cellStyle name="Note 2 8 5" xfId="50261" xr:uid="{3BD15ECD-0719-4564-A9EA-1C4B4ABBBBA1}"/>
    <cellStyle name="Note 2 8 5 2" xfId="50262" xr:uid="{20DB20BF-3D6D-404D-A59E-55CA3E66E426}"/>
    <cellStyle name="Note 2 8 5 3" xfId="50263" xr:uid="{B167659C-977E-4CF1-98F2-BCF5E0C5365B}"/>
    <cellStyle name="Note 2 8 6" xfId="50264" xr:uid="{CF240472-E79A-4871-8FD0-A6ECBE39D754}"/>
    <cellStyle name="Note 2 8 6 2" xfId="50265" xr:uid="{FB1923D1-A0A6-4F7B-AE72-90F87775EB42}"/>
    <cellStyle name="Note 2 8 6 3" xfId="50266" xr:uid="{A17C5A3B-A3A9-4B1D-9B60-5B75A8DC7E73}"/>
    <cellStyle name="Note 2 8 7" xfId="50267" xr:uid="{10268A55-B26C-4DCB-BF64-3A9DC0830D87}"/>
    <cellStyle name="Note 2 8 8" xfId="50268" xr:uid="{67D25CEB-BD43-482B-BFFC-C23C4402FE79}"/>
    <cellStyle name="Note 2 9" xfId="50269" xr:uid="{A73B29B6-D1A6-4E18-8A4C-3284A2D543CB}"/>
    <cellStyle name="Note 2 9 2" xfId="50270" xr:uid="{A5CF6312-5FAE-47A9-8887-5BCF7DD9657B}"/>
    <cellStyle name="Note 2 9 2 2" xfId="50271" xr:uid="{4F4B84DA-825A-47F8-813E-A77D651AC877}"/>
    <cellStyle name="Note 2 9 2 3" xfId="50272" xr:uid="{0B9AC04F-6B56-49F9-8F4F-D7423773C066}"/>
    <cellStyle name="Note 2 9 3" xfId="50273" xr:uid="{57FCF7D5-E542-4DC7-B522-129D7045A6C2}"/>
    <cellStyle name="Note 2 9 3 2" xfId="50274" xr:uid="{4A8B66F4-D42A-44A5-B60C-884FDD508F27}"/>
    <cellStyle name="Note 2 9 3 3" xfId="50275" xr:uid="{0BDADE4D-8CD1-48C7-A266-8504A654465C}"/>
    <cellStyle name="Note 2 9 3 4" xfId="50276" xr:uid="{4365C253-C486-47F9-B21D-3BDBA3A8067C}"/>
    <cellStyle name="Note 2 9 3 5" xfId="50277" xr:uid="{9E48D9D1-50F8-4A88-AADD-75F1967FF60F}"/>
    <cellStyle name="Note 2 9 3 6" xfId="50278" xr:uid="{39BB3F7A-94FA-4313-B116-8ABA34C5F55A}"/>
    <cellStyle name="Note 2 9 4" xfId="50279" xr:uid="{AA556654-F3BF-4548-BDD3-639846FE1377}"/>
    <cellStyle name="Note 2 9 4 2" xfId="50280" xr:uid="{48E68CD0-3016-4F5D-B811-F4F72A07CA6D}"/>
    <cellStyle name="Note 2 9 4 3" xfId="50281" xr:uid="{29B42B33-6473-4D18-8924-4E088361CE89}"/>
    <cellStyle name="Note 2 9 5" xfId="50282" xr:uid="{EB6386DA-6D8C-4EA0-8F48-85E0293E59CB}"/>
    <cellStyle name="Note 2 9 5 2" xfId="50283" xr:uid="{B7F55E87-F603-4CB1-B7A6-C1242294DF44}"/>
    <cellStyle name="Note 2 9 5 3" xfId="50284" xr:uid="{97D3D965-BED0-4614-8731-CA153B92B187}"/>
    <cellStyle name="Note 2 9 6" xfId="50285" xr:uid="{60CB291B-42AF-46BE-8BD2-3577FD4F81C4}"/>
    <cellStyle name="Note 2 9 6 2" xfId="50286" xr:uid="{FF43E24C-A6D8-4A82-94ED-79C000BB8059}"/>
    <cellStyle name="Note 2 9 6 3" xfId="50287" xr:uid="{3977F187-4AC1-4FD8-B1A6-EB55731018CD}"/>
    <cellStyle name="Note 2 9 7" xfId="50288" xr:uid="{C7F5ABE2-9B39-4252-8792-C3079F40B72D}"/>
    <cellStyle name="Note 2 9 8" xfId="50289" xr:uid="{8074FB7C-4360-4BDF-BD72-F95659F05224}"/>
    <cellStyle name="Note 3" xfId="50290" xr:uid="{F9FD34D4-7495-4E45-84AD-BE02B0B7DE63}"/>
    <cellStyle name="Note 3 10" xfId="50291" xr:uid="{D05AE297-E98C-41BE-B6DD-2A415D8A0FC5}"/>
    <cellStyle name="Note 3 10 2" xfId="50292" xr:uid="{B2CCD036-F8A4-4E5B-A82F-C625DF5D883D}"/>
    <cellStyle name="Note 3 10 2 2" xfId="50293" xr:uid="{126ED613-7AB3-444E-8D09-FF69C704F6C7}"/>
    <cellStyle name="Note 3 10 2 3" xfId="50294" xr:uid="{C59F47B7-DABD-4D99-B210-82F78102A7C0}"/>
    <cellStyle name="Note 3 10 2 4" xfId="50295" xr:uid="{C577D5D5-B2D7-45DA-B322-865484EE64AC}"/>
    <cellStyle name="Note 3 10 2 5" xfId="50296" xr:uid="{6AB4E2CE-43CF-4B15-8450-C6A9B5F08A9E}"/>
    <cellStyle name="Note 3 10 2 6" xfId="50297" xr:uid="{34042158-D131-4B09-9511-9EDE0ABE58CA}"/>
    <cellStyle name="Note 3 10 3" xfId="50298" xr:uid="{8174EDE0-6C9C-4C4D-8E0D-2F6441A124F2}"/>
    <cellStyle name="Note 3 10 3 2" xfId="50299" xr:uid="{03DF3336-9E7A-466A-B25C-C1723C7E6B03}"/>
    <cellStyle name="Note 3 10 3 3" xfId="50300" xr:uid="{893AC4C2-1C2D-423C-83A4-F8416CC059F5}"/>
    <cellStyle name="Note 3 10 4" xfId="50301" xr:uid="{9482185C-AC63-4244-A51D-E14299C0C791}"/>
    <cellStyle name="Note 3 10 4 2" xfId="50302" xr:uid="{6EF4E63C-BCCF-432E-B934-182ED3CA9F1C}"/>
    <cellStyle name="Note 3 10 4 3" xfId="50303" xr:uid="{9416EAE2-8D7B-42E1-B608-12290B89F86B}"/>
    <cellStyle name="Note 3 10 5" xfId="50304" xr:uid="{3340D107-71D5-4D99-ABB5-579830D610B6}"/>
    <cellStyle name="Note 3 10 5 2" xfId="50305" xr:uid="{315A4B7C-B2BD-4F15-B8A0-062209A986AA}"/>
    <cellStyle name="Note 3 10 5 3" xfId="50306" xr:uid="{23642F41-36AD-4A04-A2B3-A6BF229BE97F}"/>
    <cellStyle name="Note 3 10 6" xfId="50307" xr:uid="{C5098CAE-82D9-4974-A9BA-E116D5E63CAB}"/>
    <cellStyle name="Note 3 10 6 2" xfId="50308" xr:uid="{3F35EBBE-BE78-4D5A-A3CF-D7D79BD8D59F}"/>
    <cellStyle name="Note 3 10 6 3" xfId="50309" xr:uid="{49848A29-FEF8-48F4-87B3-A5BC688AEBEC}"/>
    <cellStyle name="Note 3 10 7" xfId="50310" xr:uid="{6FE59F40-47D9-4D7C-ADDE-2DCBF1F9E417}"/>
    <cellStyle name="Note 3 10 8" xfId="50311" xr:uid="{FEC0236A-6D59-457B-BD60-6C06A97E28B8}"/>
    <cellStyle name="Note 3 11" xfId="50312" xr:uid="{C8E373FE-5F27-4421-AEA6-7EFD24DF3271}"/>
    <cellStyle name="Note 3 11 2" xfId="50313" xr:uid="{A758F8A0-9A71-4AF0-AB41-5C0B612D172F}"/>
    <cellStyle name="Note 3 11 2 2" xfId="50314" xr:uid="{9305A373-BAC1-4549-B443-6B0CC6B86D6F}"/>
    <cellStyle name="Note 3 11 2 3" xfId="50315" xr:uid="{21EA0A2C-2006-4C20-99B5-5F522A9EE1F1}"/>
    <cellStyle name="Note 3 11 2 4" xfId="50316" xr:uid="{D7CA3CEF-DC71-439B-B077-84EE7AC9ACCD}"/>
    <cellStyle name="Note 3 11 2 5" xfId="50317" xr:uid="{7A3A8B7E-F1E4-4542-8D7C-6577DE1C9941}"/>
    <cellStyle name="Note 3 11 2 6" xfId="50318" xr:uid="{4F9E191B-EFB1-4EA5-A6AD-C3E5F99F8C32}"/>
    <cellStyle name="Note 3 11 3" xfId="50319" xr:uid="{355A06B2-1757-4ED8-BB8F-E811ACA29586}"/>
    <cellStyle name="Note 3 11 3 2" xfId="50320" xr:uid="{E7514095-F696-4807-8936-646049C4FE5A}"/>
    <cellStyle name="Note 3 11 3 3" xfId="50321" xr:uid="{66A2AE5E-8F8D-4FD4-B9ED-EBEC6E0F6E8B}"/>
    <cellStyle name="Note 3 11 4" xfId="50322" xr:uid="{B3813A44-54FA-4AF4-BA60-AAA84E41022B}"/>
    <cellStyle name="Note 3 11 4 2" xfId="50323" xr:uid="{3B1ACF5A-F80D-4B6D-8227-344DA222C673}"/>
    <cellStyle name="Note 3 11 4 3" xfId="50324" xr:uid="{6C5D00E4-6209-41D3-940E-9C7B2538F574}"/>
    <cellStyle name="Note 3 11 5" xfId="50325" xr:uid="{957A2EB4-A70E-4BBC-8A76-6440F3626D01}"/>
    <cellStyle name="Note 3 11 5 2" xfId="50326" xr:uid="{DC4A0048-C791-4D1D-980A-C5D22D7F4342}"/>
    <cellStyle name="Note 3 11 5 3" xfId="50327" xr:uid="{C9728FC4-9A4B-4422-8C13-B333EA8405C4}"/>
    <cellStyle name="Note 3 11 6" xfId="50328" xr:uid="{09A056AE-BD09-4036-AB9A-60E89A16C077}"/>
    <cellStyle name="Note 3 11 6 2" xfId="50329" xr:uid="{87C6CFD0-B8CC-4773-A820-CCE8CCD48F58}"/>
    <cellStyle name="Note 3 11 6 3" xfId="50330" xr:uid="{21406F44-C6CB-48D9-8FB6-C1CACB75A806}"/>
    <cellStyle name="Note 3 11 7" xfId="50331" xr:uid="{64A0F7FB-0463-4ABD-95B4-AE278E526E1B}"/>
    <cellStyle name="Note 3 11 8" xfId="50332" xr:uid="{F50DECE9-E092-42AC-9ABB-16EBED15AFF0}"/>
    <cellStyle name="Note 3 12" xfId="50333" xr:uid="{A54FA72E-DA6C-4289-B2DF-0B8838621680}"/>
    <cellStyle name="Note 3 12 2" xfId="50334" xr:uid="{071611E6-A5F2-4775-969A-684428EC9C93}"/>
    <cellStyle name="Note 3 12 2 2" xfId="50335" xr:uid="{005CA78B-4859-4900-8C7F-0032113D9DD9}"/>
    <cellStyle name="Note 3 12 2 3" xfId="50336" xr:uid="{BBC33683-C4EC-4060-A326-24F1BDF32E99}"/>
    <cellStyle name="Note 3 12 2 4" xfId="50337" xr:uid="{00DD2DBA-3A71-4D8D-A6CF-C4B7C55A5230}"/>
    <cellStyle name="Note 3 12 2 5" xfId="50338" xr:uid="{CE618128-B2D5-49CE-BE2F-B7ECCC533401}"/>
    <cellStyle name="Note 3 12 2 6" xfId="50339" xr:uid="{795B76E1-3A03-4A0C-A8D8-0C722CC85F79}"/>
    <cellStyle name="Note 3 12 3" xfId="50340" xr:uid="{CA45D068-BF3C-40AE-AE4F-FBB6820BC085}"/>
    <cellStyle name="Note 3 12 3 2" xfId="50341" xr:uid="{473BFF0D-ACF1-46F5-9690-640C29626AF8}"/>
    <cellStyle name="Note 3 12 3 3" xfId="50342" xr:uid="{12603479-94A1-4D74-92AC-C7225DF55995}"/>
    <cellStyle name="Note 3 12 4" xfId="50343" xr:uid="{38EE4BAD-83B5-41F7-96A4-D08CA02D2C85}"/>
    <cellStyle name="Note 3 12 4 2" xfId="50344" xr:uid="{A07AA81F-DB01-4960-B3E5-34C8C3DBBF7A}"/>
    <cellStyle name="Note 3 12 4 3" xfId="50345" xr:uid="{011ED9C7-216A-46E2-81DD-C9F7C8337992}"/>
    <cellStyle name="Note 3 12 5" xfId="50346" xr:uid="{5E124596-4C51-4631-B231-C4DEFB18BEE1}"/>
    <cellStyle name="Note 3 12 5 2" xfId="50347" xr:uid="{0554BA49-08D9-4F68-BAEF-1EB0B74EFD1B}"/>
    <cellStyle name="Note 3 12 5 3" xfId="50348" xr:uid="{6D5A6F60-E1C8-4E2F-A18F-A08048F80EBE}"/>
    <cellStyle name="Note 3 12 6" xfId="50349" xr:uid="{925ECFEE-46FA-474A-8CDD-9A86367BD414}"/>
    <cellStyle name="Note 3 12 6 2" xfId="50350" xr:uid="{951C3EA8-7FBB-48E9-A8AA-EF521A4057F2}"/>
    <cellStyle name="Note 3 12 6 3" xfId="50351" xr:uid="{99D099E1-78C1-4340-B505-DC6FF63D055A}"/>
    <cellStyle name="Note 3 12 7" xfId="50352" xr:uid="{D2E946B6-95C2-4EB1-9504-936292951819}"/>
    <cellStyle name="Note 3 12 8" xfId="50353" xr:uid="{EF0707AE-F155-486F-8780-B9D4CEE987EC}"/>
    <cellStyle name="Note 3 13" xfId="50354" xr:uid="{AAE4F85D-28D0-4FE8-8005-8E88B0F2F5E3}"/>
    <cellStyle name="Note 3 13 2" xfId="50355" xr:uid="{DC50D343-08C4-471A-ABA6-3335B406B5ED}"/>
    <cellStyle name="Note 3 13 2 2" xfId="50356" xr:uid="{375890B8-035B-40C2-B14A-EAA521DF83EA}"/>
    <cellStyle name="Note 3 13 2 3" xfId="50357" xr:uid="{FA4097E4-0E00-4BD6-9CC3-F284B46D4AF6}"/>
    <cellStyle name="Note 3 13 2 4" xfId="50358" xr:uid="{745EE92E-115B-45B2-A67A-71E98A2823EC}"/>
    <cellStyle name="Note 3 13 2 5" xfId="50359" xr:uid="{A9BB2CA6-8651-49BF-8C8E-6C97577B7E83}"/>
    <cellStyle name="Note 3 13 2 6" xfId="50360" xr:uid="{18B75CF7-FC57-4F76-A28F-99D5227FE5DB}"/>
    <cellStyle name="Note 3 13 3" xfId="50361" xr:uid="{9F1C79E1-F2F4-427D-8C00-1A31D6A7F766}"/>
    <cellStyle name="Note 3 13 3 2" xfId="50362" xr:uid="{823A94F2-F3AD-4775-A709-B6F8F09E265A}"/>
    <cellStyle name="Note 3 13 3 3" xfId="50363" xr:uid="{B2925982-597E-43C0-A3D0-CB5191495F8E}"/>
    <cellStyle name="Note 3 13 4" xfId="50364" xr:uid="{7E3C95BE-12A2-4651-B1E1-713D6B825393}"/>
    <cellStyle name="Note 3 13 4 2" xfId="50365" xr:uid="{DE6BEF41-8A2F-4982-9528-DC2BF6549CCD}"/>
    <cellStyle name="Note 3 13 4 3" xfId="50366" xr:uid="{518F4908-F023-47FA-8766-AD32A067C010}"/>
    <cellStyle name="Note 3 13 5" xfId="50367" xr:uid="{C166267C-717F-4AFE-A2FC-9614D829E11C}"/>
    <cellStyle name="Note 3 13 5 2" xfId="50368" xr:uid="{CB57D685-6853-4864-BFE4-D302A438C16E}"/>
    <cellStyle name="Note 3 13 5 3" xfId="50369" xr:uid="{EB24AEED-0C6A-40CC-ADF3-00BD8BEDFEFD}"/>
    <cellStyle name="Note 3 13 6" xfId="50370" xr:uid="{D06F790D-2061-4DAD-B92F-F0742027C168}"/>
    <cellStyle name="Note 3 13 6 2" xfId="50371" xr:uid="{44FBA7BD-D060-499A-AE48-1D017ED38546}"/>
    <cellStyle name="Note 3 13 6 3" xfId="50372" xr:uid="{2E5408D3-B118-424E-8292-9578486EC0E2}"/>
    <cellStyle name="Note 3 13 7" xfId="50373" xr:uid="{867DCD57-DD9D-4734-A53B-0519BB9D1621}"/>
    <cellStyle name="Note 3 13 8" xfId="50374" xr:uid="{C411AFFC-395F-4D9C-A479-6B4DDCB5C8CF}"/>
    <cellStyle name="Note 3 14" xfId="50375" xr:uid="{69F7DAF0-FC23-48FF-B067-4710633B3CEF}"/>
    <cellStyle name="Note 3 14 2" xfId="50376" xr:uid="{8C041B3F-C8C1-43CE-97C8-727A8E292A84}"/>
    <cellStyle name="Note 3 14 2 2" xfId="50377" xr:uid="{18ED275E-1214-4098-8631-87FC8375F712}"/>
    <cellStyle name="Note 3 14 2 3" xfId="50378" xr:uid="{09EAF4C2-0F93-433C-B421-D1134D32A1CF}"/>
    <cellStyle name="Note 3 14 2 4" xfId="50379" xr:uid="{A18C2528-70B1-4567-95B2-70B73D1026DE}"/>
    <cellStyle name="Note 3 14 2 5" xfId="50380" xr:uid="{E4924930-E177-4874-B2F5-CD54E5BC30E0}"/>
    <cellStyle name="Note 3 14 2 6" xfId="50381" xr:uid="{30F56D0F-6383-417C-8E0A-1740D8531B90}"/>
    <cellStyle name="Note 3 14 3" xfId="50382" xr:uid="{41C45672-C608-488C-8518-3CE8C73801D4}"/>
    <cellStyle name="Note 3 14 3 2" xfId="50383" xr:uid="{8147D3B1-A465-4695-A29A-F1B049A4F853}"/>
    <cellStyle name="Note 3 14 3 3" xfId="50384" xr:uid="{E536E8C6-8B3C-49AA-8FAD-6985220198B7}"/>
    <cellStyle name="Note 3 14 4" xfId="50385" xr:uid="{7B1C25A9-0FE8-4FCB-87A7-D6878FC82C14}"/>
    <cellStyle name="Note 3 14 4 2" xfId="50386" xr:uid="{FCA8894B-4320-4EF6-8F84-499DD3F5D646}"/>
    <cellStyle name="Note 3 14 4 3" xfId="50387" xr:uid="{9BE675C1-20EE-4CC2-92D9-2C02FFEE4575}"/>
    <cellStyle name="Note 3 14 5" xfId="50388" xr:uid="{FECDFC8D-2AE1-470C-A0C7-FC0B8272E101}"/>
    <cellStyle name="Note 3 14 5 2" xfId="50389" xr:uid="{9FA05095-713F-4791-B02B-C4753A07489D}"/>
    <cellStyle name="Note 3 14 5 3" xfId="50390" xr:uid="{7CEB4A3F-5372-4F74-9EDA-B6E519B61C9E}"/>
    <cellStyle name="Note 3 14 6" xfId="50391" xr:uid="{43F3D24B-8CA1-46EC-9234-8E7AB111E69D}"/>
    <cellStyle name="Note 3 14 6 2" xfId="50392" xr:uid="{87BA0313-4F15-485E-ABDA-CE655E27AADE}"/>
    <cellStyle name="Note 3 14 6 3" xfId="50393" xr:uid="{01686D18-EECB-4409-8C18-15DFAF3B2EE1}"/>
    <cellStyle name="Note 3 14 7" xfId="50394" xr:uid="{7212F1CA-BDF9-4BD9-998F-9B7D69D58CB3}"/>
    <cellStyle name="Note 3 14 8" xfId="50395" xr:uid="{AF4FE76F-36DD-4A1E-B75F-4971B87F44D9}"/>
    <cellStyle name="Note 3 15" xfId="50396" xr:uid="{1AA0EF69-42E5-4321-BEB2-35447E410EAF}"/>
    <cellStyle name="Note 3 15 2" xfId="50397" xr:uid="{A1B93D24-BB56-4008-86BE-9126EA43D111}"/>
    <cellStyle name="Note 3 15 2 2" xfId="50398" xr:uid="{36C295A2-5EE6-43A2-AF19-A245FFE1942E}"/>
    <cellStyle name="Note 3 15 2 3" xfId="50399" xr:uid="{25E7D655-F371-4AE5-B6CF-1E5DCF32FE4D}"/>
    <cellStyle name="Note 3 15 2 4" xfId="50400" xr:uid="{2F562C47-0F8F-4DA5-B061-05433D57EE6C}"/>
    <cellStyle name="Note 3 15 2 5" xfId="50401" xr:uid="{57224022-A0EB-4974-B52A-97D7B9FDC007}"/>
    <cellStyle name="Note 3 15 2 6" xfId="50402" xr:uid="{79C1D27B-02B6-4DEA-9DB6-C08D46C16170}"/>
    <cellStyle name="Note 3 15 3" xfId="50403" xr:uid="{1B81440F-4276-4DC1-95FD-B78C246CA9B8}"/>
    <cellStyle name="Note 3 15 3 2" xfId="50404" xr:uid="{4A50CD10-8D23-492D-9B23-B011896ABAA0}"/>
    <cellStyle name="Note 3 15 3 3" xfId="50405" xr:uid="{5234F424-645E-4AF4-8245-DD37F452CA80}"/>
    <cellStyle name="Note 3 15 4" xfId="50406" xr:uid="{F416995C-198F-4A56-B23A-691E671F1617}"/>
    <cellStyle name="Note 3 15 4 2" xfId="50407" xr:uid="{BF2776F2-F513-4AA1-BD47-5366B616FFA7}"/>
    <cellStyle name="Note 3 15 4 3" xfId="50408" xr:uid="{9026562B-98AA-4A01-8974-DD9BCD037610}"/>
    <cellStyle name="Note 3 15 5" xfId="50409" xr:uid="{EB09E776-C8C8-43D1-BE21-1CDCA3C2A6E0}"/>
    <cellStyle name="Note 3 15 5 2" xfId="50410" xr:uid="{D71427F4-FDE8-4A22-B7D0-569D6FEAAA50}"/>
    <cellStyle name="Note 3 15 5 3" xfId="50411" xr:uid="{AA93021B-560A-4CFA-B42C-3D53756690F2}"/>
    <cellStyle name="Note 3 15 6" xfId="50412" xr:uid="{9505940C-4A06-45BA-841A-2424EBDAEC4C}"/>
    <cellStyle name="Note 3 15 6 2" xfId="50413" xr:uid="{FA7C1B94-8F18-4292-B802-E65946F9E4EA}"/>
    <cellStyle name="Note 3 15 6 3" xfId="50414" xr:uid="{8EB977F6-C1C5-407D-83C6-A3C95970ABAC}"/>
    <cellStyle name="Note 3 15 7" xfId="50415" xr:uid="{CCBD4EA4-81CB-4B05-A659-56293EFD8929}"/>
    <cellStyle name="Note 3 15 8" xfId="50416" xr:uid="{57BE9547-3925-4A99-A6EA-A3993E95F588}"/>
    <cellStyle name="Note 3 16" xfId="50417" xr:uid="{72101A7C-0A27-4F05-BD80-9FF935995333}"/>
    <cellStyle name="Note 3 16 2" xfId="50418" xr:uid="{04053B8A-B316-4DB5-9291-915D11C219FA}"/>
    <cellStyle name="Note 3 16 2 2" xfId="50419" xr:uid="{BC04CBA9-F4CE-4E5B-851F-395828A65E71}"/>
    <cellStyle name="Note 3 16 2 3" xfId="50420" xr:uid="{CF984A60-AB72-47D8-A918-BE4E54491F80}"/>
    <cellStyle name="Note 3 16 2 4" xfId="50421" xr:uid="{91B21FFF-3682-403F-8AC2-CD2215677822}"/>
    <cellStyle name="Note 3 16 2 5" xfId="50422" xr:uid="{F7B4160D-FB1B-4C02-B423-4F4F3461C235}"/>
    <cellStyle name="Note 3 16 2 6" xfId="50423" xr:uid="{CFE90FCC-AA1F-4317-863E-28F4AED47F7E}"/>
    <cellStyle name="Note 3 16 3" xfId="50424" xr:uid="{82F234A7-C43C-4FD5-A38A-B6EECEAE39B7}"/>
    <cellStyle name="Note 3 16 3 2" xfId="50425" xr:uid="{E11C8860-EDAB-4BBD-B560-AA33F6FA491D}"/>
    <cellStyle name="Note 3 16 3 3" xfId="50426" xr:uid="{70DD50DE-3CE8-40BB-8C51-5F5D9CE049BE}"/>
    <cellStyle name="Note 3 16 4" xfId="50427" xr:uid="{ED35E0C8-9415-48F7-9B73-E0C8538B7F93}"/>
    <cellStyle name="Note 3 16 4 2" xfId="50428" xr:uid="{FB74DC65-3867-4407-9330-DF9ABC236BF8}"/>
    <cellStyle name="Note 3 16 4 3" xfId="50429" xr:uid="{7AD5D751-3A7E-48EB-B99B-A8FEECA30A89}"/>
    <cellStyle name="Note 3 16 5" xfId="50430" xr:uid="{1E312853-76DD-4336-B450-41151867AA91}"/>
    <cellStyle name="Note 3 16 5 2" xfId="50431" xr:uid="{32803C82-FBCA-4049-BC32-57767DDF2CF2}"/>
    <cellStyle name="Note 3 16 5 3" xfId="50432" xr:uid="{4285F33F-3483-4355-9627-31ED219338C6}"/>
    <cellStyle name="Note 3 16 6" xfId="50433" xr:uid="{ABA99D49-89D0-4C4E-BFAA-C118A510C6F2}"/>
    <cellStyle name="Note 3 16 6 2" xfId="50434" xr:uid="{C51C90F6-9BCA-440A-9DB4-CDF88DC03B07}"/>
    <cellStyle name="Note 3 16 6 3" xfId="50435" xr:uid="{2E9783FE-8058-4064-82CE-06BE9EFC745A}"/>
    <cellStyle name="Note 3 16 7" xfId="50436" xr:uid="{055EADAB-AC32-4C25-A623-482736B9E514}"/>
    <cellStyle name="Note 3 16 8" xfId="50437" xr:uid="{017A8891-C0A7-458E-944C-805C309E0F0B}"/>
    <cellStyle name="Note 3 17" xfId="50438" xr:uid="{9C438D31-6EE5-40DE-BA9A-89430F1F1B2A}"/>
    <cellStyle name="Note 3 17 2" xfId="50439" xr:uid="{952156CD-3BE4-42D2-BD4D-1E12DF4A6477}"/>
    <cellStyle name="Note 3 17 2 2" xfId="50440" xr:uid="{0500003B-9A8B-42AA-9535-432333518763}"/>
    <cellStyle name="Note 3 17 2 3" xfId="50441" xr:uid="{52A62A15-71C9-4DEC-8DF8-28A2A5CDAAC6}"/>
    <cellStyle name="Note 3 17 2 4" xfId="50442" xr:uid="{E6A5A8F0-4D9F-4920-87A5-4170ACF4FE52}"/>
    <cellStyle name="Note 3 17 2 5" xfId="50443" xr:uid="{50E00A44-0227-4A5F-AF7A-E28E48786C87}"/>
    <cellStyle name="Note 3 17 2 6" xfId="50444" xr:uid="{BFC3FFA9-4B92-4508-81E5-F18BC7D865B3}"/>
    <cellStyle name="Note 3 17 3" xfId="50445" xr:uid="{50A23C7C-572F-43F6-86C7-D509CC849417}"/>
    <cellStyle name="Note 3 17 3 2" xfId="50446" xr:uid="{A6804A91-9DD6-45CD-92E7-0219E6550CC1}"/>
    <cellStyle name="Note 3 17 3 3" xfId="50447" xr:uid="{CC2B9778-186E-482E-9313-29ABFC18A786}"/>
    <cellStyle name="Note 3 17 4" xfId="50448" xr:uid="{EFA9379A-9720-4CDB-987E-D1BAD4D5FE92}"/>
    <cellStyle name="Note 3 17 4 2" xfId="50449" xr:uid="{2C44EE23-10ED-4C37-9A1C-3B95D2179E92}"/>
    <cellStyle name="Note 3 17 4 3" xfId="50450" xr:uid="{0C99C21E-858F-46E6-9942-3647FE47CA38}"/>
    <cellStyle name="Note 3 17 5" xfId="50451" xr:uid="{EEDC1F1E-E6B3-4F83-BBBE-E9FF4ED67454}"/>
    <cellStyle name="Note 3 17 5 2" xfId="50452" xr:uid="{F344F6D7-199B-4AD5-960A-AF0C36828592}"/>
    <cellStyle name="Note 3 17 5 3" xfId="50453" xr:uid="{06FD11CB-4EB9-48E6-BDED-7BEC718A0F34}"/>
    <cellStyle name="Note 3 17 6" xfId="50454" xr:uid="{44B74FAB-78B8-432F-8B23-7DDC6EE0B04E}"/>
    <cellStyle name="Note 3 17 6 2" xfId="50455" xr:uid="{D13176E8-6B0F-450E-934C-8832177E6D0A}"/>
    <cellStyle name="Note 3 17 6 3" xfId="50456" xr:uid="{7F632F54-C3FC-4285-A8BF-5AD7050547D1}"/>
    <cellStyle name="Note 3 17 7" xfId="50457" xr:uid="{08DFDC2E-AA9D-44E7-B3B9-F8F8D238F5D0}"/>
    <cellStyle name="Note 3 17 8" xfId="50458" xr:uid="{CE70C386-299D-4CE2-A464-148959B1A7E8}"/>
    <cellStyle name="Note 3 18" xfId="50459" xr:uid="{F2818DB4-85A2-43B6-84B4-9E82E61FCEAE}"/>
    <cellStyle name="Note 3 18 2" xfId="50460" xr:uid="{FB39515F-8E8A-4591-9A09-F0BCAA077978}"/>
    <cellStyle name="Note 3 18 2 2" xfId="50461" xr:uid="{5EBE6B8F-1DD2-474A-B44A-90B6C723FAFC}"/>
    <cellStyle name="Note 3 18 2 3" xfId="50462" xr:uid="{E71B7216-0DD1-42B5-B310-967747479430}"/>
    <cellStyle name="Note 3 18 2 4" xfId="50463" xr:uid="{AEC7EC93-FD25-4274-AA8F-E9023047B860}"/>
    <cellStyle name="Note 3 18 2 5" xfId="50464" xr:uid="{D91BBEAB-7C1B-4A30-8D15-E56E526D86CE}"/>
    <cellStyle name="Note 3 18 2 6" xfId="50465" xr:uid="{D192A8D8-88D0-40C9-9FD1-F13707C1C3C6}"/>
    <cellStyle name="Note 3 18 3" xfId="50466" xr:uid="{17793AD5-881D-48C0-8E9C-DEB92AC72971}"/>
    <cellStyle name="Note 3 18 3 2" xfId="50467" xr:uid="{1DF276BA-09CC-464C-98C4-E7EAA06ED065}"/>
    <cellStyle name="Note 3 18 3 3" xfId="50468" xr:uid="{3CB78BB7-0ED0-4048-8633-C97E90C3794E}"/>
    <cellStyle name="Note 3 18 4" xfId="50469" xr:uid="{1ED7D7E0-F580-4AEC-B188-94321ECADF5E}"/>
    <cellStyle name="Note 3 18 4 2" xfId="50470" xr:uid="{8B68382D-FE02-4333-A34B-7C8814DC8F9D}"/>
    <cellStyle name="Note 3 18 4 3" xfId="50471" xr:uid="{9F1E0D30-A28A-49BC-8605-173B27D533E6}"/>
    <cellStyle name="Note 3 18 5" xfId="50472" xr:uid="{FB056FE2-6F0B-418A-8E16-7173299B3333}"/>
    <cellStyle name="Note 3 18 5 2" xfId="50473" xr:uid="{D94DCCDB-282B-4AF5-B09E-E04E581CAB8C}"/>
    <cellStyle name="Note 3 18 5 3" xfId="50474" xr:uid="{51525548-E3F8-4063-ACDE-DBCF6C46E706}"/>
    <cellStyle name="Note 3 18 6" xfId="50475" xr:uid="{C1CBC2D0-CE5E-465C-BDBE-AA338C748C35}"/>
    <cellStyle name="Note 3 18 6 2" xfId="50476" xr:uid="{852C51E1-3EA2-4720-8DFB-3FB4DE2FF6D3}"/>
    <cellStyle name="Note 3 18 6 3" xfId="50477" xr:uid="{3F31D321-F571-4AA9-AC93-72C9755A9AB0}"/>
    <cellStyle name="Note 3 18 7" xfId="50478" xr:uid="{BE6F450E-452C-48C8-B6BC-1238AE46EB89}"/>
    <cellStyle name="Note 3 18 8" xfId="50479" xr:uid="{45E14245-F7DF-4A5D-B184-CEBB7A26A174}"/>
    <cellStyle name="Note 3 19" xfId="50480" xr:uid="{DA86E434-7BF8-460D-B440-DF9273D4EF44}"/>
    <cellStyle name="Note 3 19 2" xfId="50481" xr:uid="{D1A7F632-E879-4B55-9442-68C1007C9426}"/>
    <cellStyle name="Note 3 19 2 2" xfId="50482" xr:uid="{2042B43D-3C86-4710-877D-77761A4342F8}"/>
    <cellStyle name="Note 3 19 2 3" xfId="50483" xr:uid="{17F93706-4A8C-42EF-BC07-FBFD45261F7E}"/>
    <cellStyle name="Note 3 19 2 4" xfId="50484" xr:uid="{34F3B5A6-9551-40C8-BD01-13BB458D7C05}"/>
    <cellStyle name="Note 3 19 2 5" xfId="50485" xr:uid="{2D68958C-1988-4F02-9269-48122E352A74}"/>
    <cellStyle name="Note 3 19 2 6" xfId="50486" xr:uid="{3E241322-9030-43EC-812F-A2FAC8222DCE}"/>
    <cellStyle name="Note 3 19 3" xfId="50487" xr:uid="{C1E5F563-DE7F-4EAE-8CEE-C02738543F32}"/>
    <cellStyle name="Note 3 19 3 2" xfId="50488" xr:uid="{74644E32-5597-4FAF-9A9A-31176740D8E1}"/>
    <cellStyle name="Note 3 19 3 3" xfId="50489" xr:uid="{5485F26E-71EA-486D-AD3B-985DE3A7886E}"/>
    <cellStyle name="Note 3 19 4" xfId="50490" xr:uid="{1AAFD3FF-0B20-4592-ABD4-09F62AB51517}"/>
    <cellStyle name="Note 3 19 4 2" xfId="50491" xr:uid="{5C0585D0-FA26-454E-A680-ABFBBB608ABE}"/>
    <cellStyle name="Note 3 19 4 3" xfId="50492" xr:uid="{A1AEFA2C-D55D-474F-A736-ECAE6A74BE80}"/>
    <cellStyle name="Note 3 19 5" xfId="50493" xr:uid="{65948C9C-AD3E-4C07-A5AE-ACB3FCA11FA4}"/>
    <cellStyle name="Note 3 19 5 2" xfId="50494" xr:uid="{E377DD88-9F7D-4F14-88BD-E8BEACB3CAB6}"/>
    <cellStyle name="Note 3 19 5 3" xfId="50495" xr:uid="{01CB438A-77E8-406B-9E5C-22561B4D9EFA}"/>
    <cellStyle name="Note 3 19 6" xfId="50496" xr:uid="{C9AF5F6E-198A-468A-A984-1884231020B0}"/>
    <cellStyle name="Note 3 19 6 2" xfId="50497" xr:uid="{80D30CF2-AE96-4F5D-853E-B7789504FE36}"/>
    <cellStyle name="Note 3 19 6 3" xfId="50498" xr:uid="{543AA29C-36C3-4BFC-AADC-C8B038438126}"/>
    <cellStyle name="Note 3 19 7" xfId="50499" xr:uid="{4E63FFE4-28DA-49E0-B226-620A4D165FF7}"/>
    <cellStyle name="Note 3 19 8" xfId="50500" xr:uid="{E1EC3351-E025-4437-9A42-9C3A865B4C68}"/>
    <cellStyle name="Note 3 2" xfId="50501" xr:uid="{67883AEE-EAE0-45E7-AABD-3A5E799D05DA}"/>
    <cellStyle name="Note 3 2 10" xfId="50502" xr:uid="{02764579-9CDC-4FA2-A12B-D45A715692C6}"/>
    <cellStyle name="Note 3 2 10 2" xfId="50503" xr:uid="{140E0C63-C269-461A-8F6E-F1A0680EF7E3}"/>
    <cellStyle name="Note 3 2 10 2 2" xfId="50504" xr:uid="{68C28C3F-4A57-47A4-BB73-DF59C29BFCB7}"/>
    <cellStyle name="Note 3 2 10 2 3" xfId="50505" xr:uid="{3D4C5D9B-4DE5-43E4-B514-8016073B3962}"/>
    <cellStyle name="Note 3 2 10 2 4" xfId="50506" xr:uid="{F6BDF32F-1A4B-44A7-A7A0-2CA161D5AF2A}"/>
    <cellStyle name="Note 3 2 10 2 5" xfId="50507" xr:uid="{8CD85C44-63B0-4CC0-A60B-DAD4081E471E}"/>
    <cellStyle name="Note 3 2 10 2 6" xfId="50508" xr:uid="{8EED7718-8963-44BB-B344-7A727B6DA11A}"/>
    <cellStyle name="Note 3 2 10 3" xfId="50509" xr:uid="{76E91921-1560-43F1-A0B2-22B6EECD6D4F}"/>
    <cellStyle name="Note 3 2 10 3 2" xfId="50510" xr:uid="{22B504C1-8AE6-4EF3-A73B-76D824334A7E}"/>
    <cellStyle name="Note 3 2 10 3 3" xfId="50511" xr:uid="{81F941CC-8A07-4E01-9F33-52258EBE9524}"/>
    <cellStyle name="Note 3 2 10 4" xfId="50512" xr:uid="{7FDDC10F-3FFD-4F2A-B4B5-66260178D508}"/>
    <cellStyle name="Note 3 2 10 4 2" xfId="50513" xr:uid="{867E151C-E2ED-4D1D-BBF8-EAA8D9F552A9}"/>
    <cellStyle name="Note 3 2 10 4 3" xfId="50514" xr:uid="{AA621DDE-2857-4F79-BDF0-29CD88E76E54}"/>
    <cellStyle name="Note 3 2 10 5" xfId="50515" xr:uid="{97F94742-B5AE-4C32-9505-42A23A1B90A4}"/>
    <cellStyle name="Note 3 2 10 5 2" xfId="50516" xr:uid="{479C47E6-B243-4F48-A4F0-8E89D1B7ADE6}"/>
    <cellStyle name="Note 3 2 10 5 3" xfId="50517" xr:uid="{2FD4F26C-2203-4EBB-B1D9-E843C5636249}"/>
    <cellStyle name="Note 3 2 10 6" xfId="50518" xr:uid="{C806BECD-0612-4B9B-9BF3-DF237736DCF9}"/>
    <cellStyle name="Note 3 2 10 6 2" xfId="50519" xr:uid="{B64B73AB-102A-4835-BB34-F2DA2313038A}"/>
    <cellStyle name="Note 3 2 10 6 3" xfId="50520" xr:uid="{C920065C-B594-412E-A8C0-ABDF86F89602}"/>
    <cellStyle name="Note 3 2 10 7" xfId="50521" xr:uid="{142636F7-C5AC-400F-A913-6EE2BD8C2223}"/>
    <cellStyle name="Note 3 2 10 8" xfId="50522" xr:uid="{D4FED316-A09A-4411-AF26-212E83CF2F1F}"/>
    <cellStyle name="Note 3 2 11" xfId="50523" xr:uid="{24583F9E-0644-4EEF-BA20-A80CEDFAB424}"/>
    <cellStyle name="Note 3 2 11 2" xfId="50524" xr:uid="{C7413A9B-4618-4817-A789-67037A659BB9}"/>
    <cellStyle name="Note 3 2 11 2 2" xfId="50525" xr:uid="{597F34DA-D17D-4098-939B-E2258737C35F}"/>
    <cellStyle name="Note 3 2 11 2 3" xfId="50526" xr:uid="{CD9B2B95-DE7D-4CF1-AE8D-1856E8FA8776}"/>
    <cellStyle name="Note 3 2 11 2 4" xfId="50527" xr:uid="{8A768C62-0DE0-4EB8-8221-FFB2628A97A3}"/>
    <cellStyle name="Note 3 2 11 2 5" xfId="50528" xr:uid="{F9EBB569-1C6E-4405-81F4-627971BA52C5}"/>
    <cellStyle name="Note 3 2 11 2 6" xfId="50529" xr:uid="{20647192-A292-493C-B642-16C385B1FA8D}"/>
    <cellStyle name="Note 3 2 11 3" xfId="50530" xr:uid="{73AE98AF-9ED5-4E7B-8824-7852ED1D71F3}"/>
    <cellStyle name="Note 3 2 11 3 2" xfId="50531" xr:uid="{A80C5335-3323-449D-B00B-B017AB5BAF88}"/>
    <cellStyle name="Note 3 2 11 3 3" xfId="50532" xr:uid="{35B34C94-45A4-47A0-80B9-602318A2294E}"/>
    <cellStyle name="Note 3 2 11 4" xfId="50533" xr:uid="{A130B262-D3A4-4333-8E85-58E493B1E778}"/>
    <cellStyle name="Note 3 2 11 4 2" xfId="50534" xr:uid="{1D8F9E95-CC58-4D99-8B96-15D006599F9F}"/>
    <cellStyle name="Note 3 2 11 4 3" xfId="50535" xr:uid="{2215E64C-C8FA-4343-97AB-ACC4D0F7CD5F}"/>
    <cellStyle name="Note 3 2 11 5" xfId="50536" xr:uid="{F667C869-041A-45C9-8104-5CB5D95B8F38}"/>
    <cellStyle name="Note 3 2 11 5 2" xfId="50537" xr:uid="{50075B7A-430B-421F-B212-63ED97C22672}"/>
    <cellStyle name="Note 3 2 11 5 3" xfId="50538" xr:uid="{BE534FF3-D380-484C-9985-F4534B30FDFA}"/>
    <cellStyle name="Note 3 2 11 6" xfId="50539" xr:uid="{4152BBB7-4067-4C4E-9BFA-3EAB02518F3E}"/>
    <cellStyle name="Note 3 2 11 6 2" xfId="50540" xr:uid="{2E5467A6-113B-45D4-BFAC-AF6188BA20A1}"/>
    <cellStyle name="Note 3 2 11 6 3" xfId="50541" xr:uid="{75E01FBE-80D9-450D-BF7A-1E0C9C58F0CA}"/>
    <cellStyle name="Note 3 2 11 7" xfId="50542" xr:uid="{200375A0-0D93-48B9-BFFF-5E12612FFCFA}"/>
    <cellStyle name="Note 3 2 11 8" xfId="50543" xr:uid="{D15A7A95-D787-4411-94E8-3AFEE26082E1}"/>
    <cellStyle name="Note 3 2 12" xfId="50544" xr:uid="{63C15028-7C01-4B48-AA83-CF6257946B68}"/>
    <cellStyle name="Note 3 2 12 2" xfId="50545" xr:uid="{A860B110-68FB-46DF-96B8-B168BD020FDA}"/>
    <cellStyle name="Note 3 2 12 2 2" xfId="50546" xr:uid="{5F99E789-1AC6-43DF-8BCF-19BA36C0397F}"/>
    <cellStyle name="Note 3 2 12 2 3" xfId="50547" xr:uid="{B1AE8047-7263-4052-B08B-705318211205}"/>
    <cellStyle name="Note 3 2 12 2 4" xfId="50548" xr:uid="{96CA3D40-9BEE-4514-8F64-442591139C85}"/>
    <cellStyle name="Note 3 2 12 2 5" xfId="50549" xr:uid="{E486AE93-EAAA-42C1-B22E-107501E7D1EE}"/>
    <cellStyle name="Note 3 2 12 2 6" xfId="50550" xr:uid="{D7F8EF0A-7718-4FD8-97A8-551E77AA737B}"/>
    <cellStyle name="Note 3 2 12 3" xfId="50551" xr:uid="{11B57427-2649-499B-BCFF-AF5131A82670}"/>
    <cellStyle name="Note 3 2 12 3 2" xfId="50552" xr:uid="{C20983AF-990D-400E-9A62-0D3D5EF0F9B6}"/>
    <cellStyle name="Note 3 2 12 3 3" xfId="50553" xr:uid="{7FAC485B-2D9A-4B96-BFE2-526AA1B8B00F}"/>
    <cellStyle name="Note 3 2 12 4" xfId="50554" xr:uid="{B3F09462-6B18-419A-8B88-0D1625EA7381}"/>
    <cellStyle name="Note 3 2 12 4 2" xfId="50555" xr:uid="{B3A5A0EC-C3F5-46F7-968B-9C950C9CF30C}"/>
    <cellStyle name="Note 3 2 12 4 3" xfId="50556" xr:uid="{6BA6FAE5-37FB-403B-A0CC-85C0F22DEF16}"/>
    <cellStyle name="Note 3 2 12 5" xfId="50557" xr:uid="{D70203B5-57AC-4A5F-A079-713EE0D4B826}"/>
    <cellStyle name="Note 3 2 12 5 2" xfId="50558" xr:uid="{FF2800B6-2020-421F-A266-7E47C787D510}"/>
    <cellStyle name="Note 3 2 12 5 3" xfId="50559" xr:uid="{5ACC43B2-2174-407D-8B23-5A7673C9107E}"/>
    <cellStyle name="Note 3 2 12 6" xfId="50560" xr:uid="{81320C7C-ABCA-4792-9ADD-3387AB014103}"/>
    <cellStyle name="Note 3 2 12 6 2" xfId="50561" xr:uid="{17321F7A-8560-4F88-9CEB-DA431F599CEE}"/>
    <cellStyle name="Note 3 2 12 6 3" xfId="50562" xr:uid="{696D8CE1-957C-48A8-8929-47011A0A7E3E}"/>
    <cellStyle name="Note 3 2 12 7" xfId="50563" xr:uid="{E8E3F7F8-1677-4FDF-9514-50FC2DE3558B}"/>
    <cellStyle name="Note 3 2 12 8" xfId="50564" xr:uid="{2879A30E-2180-4B53-901C-3C43403305B0}"/>
    <cellStyle name="Note 3 2 13" xfId="50565" xr:uid="{521418AD-FD89-48E3-8524-9B26E9CDD57A}"/>
    <cellStyle name="Note 3 2 13 2" xfId="50566" xr:uid="{C673F726-12CF-4CEC-9BB1-83389F1ABEBB}"/>
    <cellStyle name="Note 3 2 13 2 2" xfId="50567" xr:uid="{39835A64-F066-4759-908E-853FDDD57FB8}"/>
    <cellStyle name="Note 3 2 13 2 3" xfId="50568" xr:uid="{DAE385E1-AC9B-4FCE-AC0C-39DEBD294DB7}"/>
    <cellStyle name="Note 3 2 13 2 4" xfId="50569" xr:uid="{29C78D74-64BD-4A3A-B582-F2C06520E996}"/>
    <cellStyle name="Note 3 2 13 2 5" xfId="50570" xr:uid="{BCBBF67B-0B20-4FA9-8063-400E1A48ACE5}"/>
    <cellStyle name="Note 3 2 13 2 6" xfId="50571" xr:uid="{A0FD1930-329E-4327-B99B-7CBCE1615380}"/>
    <cellStyle name="Note 3 2 13 3" xfId="50572" xr:uid="{50393CE5-454B-4089-9734-D94CD431D7EF}"/>
    <cellStyle name="Note 3 2 13 3 2" xfId="50573" xr:uid="{770586A1-025B-42DB-9BC2-8A790F648D77}"/>
    <cellStyle name="Note 3 2 13 3 3" xfId="50574" xr:uid="{1675BADD-5446-4776-8216-24D66D82A5F6}"/>
    <cellStyle name="Note 3 2 13 4" xfId="50575" xr:uid="{90CF877E-E710-4946-ACDC-8E876E748C23}"/>
    <cellStyle name="Note 3 2 13 4 2" xfId="50576" xr:uid="{84DA4807-102E-4A29-8FB9-04C6CDD600DE}"/>
    <cellStyle name="Note 3 2 13 4 3" xfId="50577" xr:uid="{FE116BA0-C14C-445A-9C0D-2E454C774C06}"/>
    <cellStyle name="Note 3 2 13 5" xfId="50578" xr:uid="{9C719B33-DEFF-4F8D-B440-6C66D1374A3C}"/>
    <cellStyle name="Note 3 2 13 5 2" xfId="50579" xr:uid="{499FFB0E-0632-42D0-8DC7-6F987437FA19}"/>
    <cellStyle name="Note 3 2 13 5 3" xfId="50580" xr:uid="{08136B17-AE88-4A32-8B14-FDE947D20ABB}"/>
    <cellStyle name="Note 3 2 13 6" xfId="50581" xr:uid="{73A1E05F-D194-424E-9D46-646EDB3F264C}"/>
    <cellStyle name="Note 3 2 13 6 2" xfId="50582" xr:uid="{D24C6BF4-C7FD-46F3-914C-EBE2DEBF37AE}"/>
    <cellStyle name="Note 3 2 13 6 3" xfId="50583" xr:uid="{810F26C5-2DE4-4B9D-B49C-43CE59A79673}"/>
    <cellStyle name="Note 3 2 13 7" xfId="50584" xr:uid="{BBAFCEAC-8892-4BD0-9C1A-15084754658F}"/>
    <cellStyle name="Note 3 2 13 8" xfId="50585" xr:uid="{5AD6E87E-D3C9-49F8-91AF-18FE8EE5BB6A}"/>
    <cellStyle name="Note 3 2 14" xfId="50586" xr:uid="{19A342D4-E7CB-40F4-BD29-1640F46DD386}"/>
    <cellStyle name="Note 3 2 14 2" xfId="50587" xr:uid="{1F9DB3F6-F96A-4B8F-B6E6-6273C810FAE5}"/>
    <cellStyle name="Note 3 2 14 2 2" xfId="50588" xr:uid="{386E9406-2A08-4ADA-84BF-3EE5E4937D00}"/>
    <cellStyle name="Note 3 2 14 2 3" xfId="50589" xr:uid="{69B9FF4B-109F-4C40-B753-7F0EACA82481}"/>
    <cellStyle name="Note 3 2 14 2 4" xfId="50590" xr:uid="{E6A263E6-9CBE-45EF-BBC7-579F707CCECF}"/>
    <cellStyle name="Note 3 2 14 2 5" xfId="50591" xr:uid="{0F05A6FA-FE95-4498-BEB4-118E6F273020}"/>
    <cellStyle name="Note 3 2 14 2 6" xfId="50592" xr:uid="{AC59A818-5A75-4172-957C-D697D4096692}"/>
    <cellStyle name="Note 3 2 14 3" xfId="50593" xr:uid="{28D2E93E-668D-4207-A167-587A5C412D9B}"/>
    <cellStyle name="Note 3 2 14 3 2" xfId="50594" xr:uid="{B8101C2D-DC60-4ABC-94DC-730889E64D69}"/>
    <cellStyle name="Note 3 2 14 3 3" xfId="50595" xr:uid="{655AF4A8-8833-4B50-AD23-518DBDD9D103}"/>
    <cellStyle name="Note 3 2 14 4" xfId="50596" xr:uid="{2C0A529F-082F-4901-A10C-F553274BAB8E}"/>
    <cellStyle name="Note 3 2 14 4 2" xfId="50597" xr:uid="{3088F017-4B9F-4C94-83FF-F28DA7246B6B}"/>
    <cellStyle name="Note 3 2 14 4 3" xfId="50598" xr:uid="{C4CABAD9-8E32-43AB-AB1B-9811E0568EEE}"/>
    <cellStyle name="Note 3 2 14 5" xfId="50599" xr:uid="{EF0D5F94-B286-4290-9737-04680DC9D35E}"/>
    <cellStyle name="Note 3 2 14 5 2" xfId="50600" xr:uid="{F8437D42-58E5-4747-9209-4D0EAE6A55B3}"/>
    <cellStyle name="Note 3 2 14 5 3" xfId="50601" xr:uid="{31A7DC8B-AC3C-42A5-B4E3-D34D1C2CF730}"/>
    <cellStyle name="Note 3 2 14 6" xfId="50602" xr:uid="{9FCCC813-1858-4606-997F-A8E629D52B10}"/>
    <cellStyle name="Note 3 2 14 6 2" xfId="50603" xr:uid="{47032587-EF74-4DDD-94AC-31C0B29B0B60}"/>
    <cellStyle name="Note 3 2 14 6 3" xfId="50604" xr:uid="{E613436B-2208-4DB6-B963-0740EF4F5862}"/>
    <cellStyle name="Note 3 2 14 7" xfId="50605" xr:uid="{47DC8169-A378-40C9-A4A8-299D99E3D433}"/>
    <cellStyle name="Note 3 2 14 8" xfId="50606" xr:uid="{5CC50643-3CFB-4F47-8C13-2ED39654C8A7}"/>
    <cellStyle name="Note 3 2 15" xfId="50607" xr:uid="{56F27A98-3AE0-4607-B7FF-D22BCBBACF64}"/>
    <cellStyle name="Note 3 2 15 2" xfId="50608" xr:uid="{60E7002A-5BE1-4382-B100-611EFA00391E}"/>
    <cellStyle name="Note 3 2 15 2 2" xfId="50609" xr:uid="{DCA1393C-68B4-4C3A-8D19-9922C62868B7}"/>
    <cellStyle name="Note 3 2 15 2 3" xfId="50610" xr:uid="{10984798-A7F2-4636-B515-03E0AFD27394}"/>
    <cellStyle name="Note 3 2 15 2 4" xfId="50611" xr:uid="{C93439E2-2BDB-48AA-B2EE-487022C017B1}"/>
    <cellStyle name="Note 3 2 15 2 5" xfId="50612" xr:uid="{AE43E73A-BDD7-4B8B-83ED-4214ECDF952F}"/>
    <cellStyle name="Note 3 2 15 2 6" xfId="50613" xr:uid="{63DD4D40-C2CD-4662-B769-F5768DB357B4}"/>
    <cellStyle name="Note 3 2 15 3" xfId="50614" xr:uid="{032C4D44-DDE3-4611-9210-85A9F0D3A2BF}"/>
    <cellStyle name="Note 3 2 15 3 2" xfId="50615" xr:uid="{D7CFB8B0-7B85-4410-84C1-7432A696407D}"/>
    <cellStyle name="Note 3 2 15 3 3" xfId="50616" xr:uid="{08DD30AB-FB9E-45AA-A071-EA1520371224}"/>
    <cellStyle name="Note 3 2 15 4" xfId="50617" xr:uid="{565940F7-5E89-4101-95F0-834370DAD5A7}"/>
    <cellStyle name="Note 3 2 15 4 2" xfId="50618" xr:uid="{5DE32B6C-51B0-4047-BDE4-211AACDCFA6D}"/>
    <cellStyle name="Note 3 2 15 4 3" xfId="50619" xr:uid="{B0D5EA58-2E50-4B3C-831A-4CC0892AB5E8}"/>
    <cellStyle name="Note 3 2 15 5" xfId="50620" xr:uid="{E24668F2-6A1B-425D-8C8E-F96EFC6226C1}"/>
    <cellStyle name="Note 3 2 15 5 2" xfId="50621" xr:uid="{9B4B787A-9606-43A6-BBE4-B8599EB46086}"/>
    <cellStyle name="Note 3 2 15 5 3" xfId="50622" xr:uid="{4991E58E-F185-464B-854F-D0C84183E280}"/>
    <cellStyle name="Note 3 2 15 6" xfId="50623" xr:uid="{67474313-74F0-49E5-AF9D-9377A4DF269C}"/>
    <cellStyle name="Note 3 2 15 6 2" xfId="50624" xr:uid="{7DB31269-C790-418A-A2E7-D14150822EB7}"/>
    <cellStyle name="Note 3 2 15 6 3" xfId="50625" xr:uid="{4FB63794-ED83-498A-A977-79FEA3CAE479}"/>
    <cellStyle name="Note 3 2 15 7" xfId="50626" xr:uid="{16F06A9E-BF7E-443C-B13B-00413ADA532E}"/>
    <cellStyle name="Note 3 2 15 8" xfId="50627" xr:uid="{1AAE2614-1027-434F-A10E-1439B9927768}"/>
    <cellStyle name="Note 3 2 16" xfId="50628" xr:uid="{90452153-0633-4E88-ACAA-F99E959C209D}"/>
    <cellStyle name="Note 3 2 16 2" xfId="50629" xr:uid="{CBDD3D3A-2CC0-47CD-8E4F-3B3BDE0A696C}"/>
    <cellStyle name="Note 3 2 16 2 2" xfId="50630" xr:uid="{1AB04397-87D5-4E38-8245-C25D1EFA4724}"/>
    <cellStyle name="Note 3 2 16 2 3" xfId="50631" xr:uid="{5F4E615E-4BCD-48F3-AFCD-907D9148526D}"/>
    <cellStyle name="Note 3 2 16 2 4" xfId="50632" xr:uid="{0CCE1849-B6F2-428A-BF01-D70AE375DE69}"/>
    <cellStyle name="Note 3 2 16 2 5" xfId="50633" xr:uid="{6E6DF7A6-FE36-461F-B89F-D6391BAFBAA2}"/>
    <cellStyle name="Note 3 2 16 2 6" xfId="50634" xr:uid="{7B012512-B461-4A73-A2F5-589B32040C79}"/>
    <cellStyle name="Note 3 2 16 3" xfId="50635" xr:uid="{C6575041-96E4-48AF-8E7D-093E1DF799C7}"/>
    <cellStyle name="Note 3 2 16 3 2" xfId="50636" xr:uid="{4FB2AC7C-56CB-4D13-958C-6597605AA3B4}"/>
    <cellStyle name="Note 3 2 16 3 3" xfId="50637" xr:uid="{9F10F9B8-DB20-499F-B34E-0489001E8AE3}"/>
    <cellStyle name="Note 3 2 16 4" xfId="50638" xr:uid="{27E23DFA-BFDD-4992-85A1-64B493305ED4}"/>
    <cellStyle name="Note 3 2 16 4 2" xfId="50639" xr:uid="{46D0046F-29A1-479A-B321-289D744735C0}"/>
    <cellStyle name="Note 3 2 16 4 3" xfId="50640" xr:uid="{583CFE22-7175-4516-BAAE-1A4E697B72F3}"/>
    <cellStyle name="Note 3 2 16 5" xfId="50641" xr:uid="{29FFBFA8-ABEC-47F3-9A42-9EA56C9676C4}"/>
    <cellStyle name="Note 3 2 16 5 2" xfId="50642" xr:uid="{298A5C86-8B6A-4C80-9C94-FE3F15CB1B78}"/>
    <cellStyle name="Note 3 2 16 5 3" xfId="50643" xr:uid="{4B4DE935-356D-4CCE-8B50-E012A2B0383A}"/>
    <cellStyle name="Note 3 2 16 6" xfId="50644" xr:uid="{B8E7FFFC-9946-4AAC-9819-10B4B925968A}"/>
    <cellStyle name="Note 3 2 16 6 2" xfId="50645" xr:uid="{D070827A-9506-4BFA-AD77-A692D397F251}"/>
    <cellStyle name="Note 3 2 16 6 3" xfId="50646" xr:uid="{C4097F5E-2C29-4B35-BB31-C9D07CBC0111}"/>
    <cellStyle name="Note 3 2 16 7" xfId="50647" xr:uid="{39AD6F75-3136-4196-A87B-628AD7293F60}"/>
    <cellStyle name="Note 3 2 16 8" xfId="50648" xr:uid="{756D1102-AF35-4202-B798-E0758ACC13DA}"/>
    <cellStyle name="Note 3 2 17" xfId="50649" xr:uid="{83661183-6F7F-4384-905A-45C8DF041FE1}"/>
    <cellStyle name="Note 3 2 17 2" xfId="50650" xr:uid="{556FF641-C146-4EF6-BD84-898DA4106546}"/>
    <cellStyle name="Note 3 2 17 2 2" xfId="50651" xr:uid="{99256932-9111-445B-B6BE-A58AD35AC5B3}"/>
    <cellStyle name="Note 3 2 17 2 3" xfId="50652" xr:uid="{A04C3329-010F-45F2-957A-620F209DDE70}"/>
    <cellStyle name="Note 3 2 17 2 4" xfId="50653" xr:uid="{A473FF09-45C0-4B77-9C39-2D3206F00C16}"/>
    <cellStyle name="Note 3 2 17 2 5" xfId="50654" xr:uid="{E8E5ED12-820A-4CDB-A314-B1390753AAAD}"/>
    <cellStyle name="Note 3 2 17 2 6" xfId="50655" xr:uid="{33E49C6A-FBDF-4B1D-8117-4B97AF7219C5}"/>
    <cellStyle name="Note 3 2 17 3" xfId="50656" xr:uid="{45B63A34-4832-4369-9CD6-500333A9E33D}"/>
    <cellStyle name="Note 3 2 17 3 2" xfId="50657" xr:uid="{51015D3D-24FE-4767-AD36-C6A63BDF7EB8}"/>
    <cellStyle name="Note 3 2 17 3 3" xfId="50658" xr:uid="{05A3213B-151B-4D87-83F7-CBDCAB646D82}"/>
    <cellStyle name="Note 3 2 17 4" xfId="50659" xr:uid="{B4A3B176-1F97-4CC5-B64A-F3C8E72E76D6}"/>
    <cellStyle name="Note 3 2 17 4 2" xfId="50660" xr:uid="{D197E936-58DB-45A6-96FE-93AD9F6357BC}"/>
    <cellStyle name="Note 3 2 17 4 3" xfId="50661" xr:uid="{0891DD57-B781-4E05-968C-3DA7AF994ACE}"/>
    <cellStyle name="Note 3 2 17 5" xfId="50662" xr:uid="{A3AD348F-5D5D-456E-8A73-3C3569AF44A9}"/>
    <cellStyle name="Note 3 2 17 5 2" xfId="50663" xr:uid="{6FF0BAC8-8F93-488C-8112-AB96022AF326}"/>
    <cellStyle name="Note 3 2 17 5 3" xfId="50664" xr:uid="{B70A87D3-AC0B-47B7-A63F-88D81CA2A727}"/>
    <cellStyle name="Note 3 2 17 6" xfId="50665" xr:uid="{A47AAB2A-8623-404C-BC77-27F22B3A6F57}"/>
    <cellStyle name="Note 3 2 17 6 2" xfId="50666" xr:uid="{C8BD22BB-C5C6-4241-A21B-D06E996E90BF}"/>
    <cellStyle name="Note 3 2 17 6 3" xfId="50667" xr:uid="{68D6D439-4169-46C9-9C2F-11FF6C1EE9BC}"/>
    <cellStyle name="Note 3 2 17 7" xfId="50668" xr:uid="{A4014CE8-FEEF-431B-9273-49C664E34256}"/>
    <cellStyle name="Note 3 2 17 8" xfId="50669" xr:uid="{77125ED7-AB80-45B0-AEDB-767298C71435}"/>
    <cellStyle name="Note 3 2 18" xfId="50670" xr:uid="{38F1E4F1-6D2A-45CF-B862-774BEE940941}"/>
    <cellStyle name="Note 3 2 18 2" xfId="50671" xr:uid="{C58A646E-F2D8-4C88-938E-AF8F978A99DF}"/>
    <cellStyle name="Note 3 2 18 2 2" xfId="50672" xr:uid="{6A3B5795-57FF-435E-A9D6-6C438710AD0D}"/>
    <cellStyle name="Note 3 2 18 2 3" xfId="50673" xr:uid="{A45A31E1-0668-48BA-8D5C-409DA4521226}"/>
    <cellStyle name="Note 3 2 18 2 4" xfId="50674" xr:uid="{224567A2-332A-432B-ABF9-D55B138B2E45}"/>
    <cellStyle name="Note 3 2 18 2 5" xfId="50675" xr:uid="{47297CEC-31BA-4A7D-B66A-3A49AFAF2541}"/>
    <cellStyle name="Note 3 2 18 2 6" xfId="50676" xr:uid="{E306ADB5-22EB-4A75-B394-F841A062142A}"/>
    <cellStyle name="Note 3 2 18 3" xfId="50677" xr:uid="{4A0423D9-BA1A-4026-A422-727EC530C998}"/>
    <cellStyle name="Note 3 2 18 3 2" xfId="50678" xr:uid="{3DB69576-2ABF-4B6B-9745-045AFCC6EE31}"/>
    <cellStyle name="Note 3 2 18 3 3" xfId="50679" xr:uid="{59EE19ED-F660-4A77-B431-6934BBAAD471}"/>
    <cellStyle name="Note 3 2 18 4" xfId="50680" xr:uid="{84C178FB-C4F7-46C2-87B3-BE5D609D0C1A}"/>
    <cellStyle name="Note 3 2 18 4 2" xfId="50681" xr:uid="{33E85A93-7C29-497B-83EF-9544F7DBA43F}"/>
    <cellStyle name="Note 3 2 18 4 3" xfId="50682" xr:uid="{E17BAAB3-98B0-4ED8-8FA8-3FBE6C9DF077}"/>
    <cellStyle name="Note 3 2 18 5" xfId="50683" xr:uid="{EC603CE8-7C33-46EA-8E64-81F53603E7C4}"/>
    <cellStyle name="Note 3 2 18 5 2" xfId="50684" xr:uid="{13E6A79D-720F-4886-94A9-CA7FDA39D502}"/>
    <cellStyle name="Note 3 2 18 5 3" xfId="50685" xr:uid="{5C8B9A87-D740-493C-9E51-EB27577CED09}"/>
    <cellStyle name="Note 3 2 18 6" xfId="50686" xr:uid="{6FDC1A57-B6C5-4ED8-BAA9-368D5E671B74}"/>
    <cellStyle name="Note 3 2 18 6 2" xfId="50687" xr:uid="{328A4194-5205-4BA9-BEF8-4AACF31E2CDB}"/>
    <cellStyle name="Note 3 2 18 6 3" xfId="50688" xr:uid="{3D3216DD-2C95-4F7A-9C9D-94379DDEB099}"/>
    <cellStyle name="Note 3 2 18 7" xfId="50689" xr:uid="{3197447B-E5DF-4F24-9619-8FE1CEB86BC5}"/>
    <cellStyle name="Note 3 2 18 8" xfId="50690" xr:uid="{3554D158-DF5A-43C8-892C-734701A3273B}"/>
    <cellStyle name="Note 3 2 19" xfId="50691" xr:uid="{8B5B7618-2EC6-4C3A-969F-FDEEB9C01BBA}"/>
    <cellStyle name="Note 3 2 19 2" xfId="50692" xr:uid="{F1351BAF-12D8-434D-9899-8C9BCD8F4EE6}"/>
    <cellStyle name="Note 3 2 19 2 2" xfId="50693" xr:uid="{455B760C-2EAC-4EB9-A5E8-9101FD1426FF}"/>
    <cellStyle name="Note 3 2 19 2 3" xfId="50694" xr:uid="{FB405B2F-0B4A-4DE8-8C03-BF77DF54B7EC}"/>
    <cellStyle name="Note 3 2 19 2 4" xfId="50695" xr:uid="{3FD5393C-1E69-4E88-A92A-3FE66A7BA131}"/>
    <cellStyle name="Note 3 2 19 2 5" xfId="50696" xr:uid="{6E931BA7-159E-4432-84C3-8E960E74C97D}"/>
    <cellStyle name="Note 3 2 19 2 6" xfId="50697" xr:uid="{6A99A56F-FAF5-4268-BC9E-BBE573DD0D27}"/>
    <cellStyle name="Note 3 2 19 3" xfId="50698" xr:uid="{71D7D2E5-946E-438D-8912-BE4950CF3083}"/>
    <cellStyle name="Note 3 2 19 3 2" xfId="50699" xr:uid="{5DDC23F9-15DD-44F8-BD69-233701E1D109}"/>
    <cellStyle name="Note 3 2 19 3 3" xfId="50700" xr:uid="{608460E8-9D00-42CF-9A60-1A0FA7BCBA5B}"/>
    <cellStyle name="Note 3 2 19 4" xfId="50701" xr:uid="{BF4EDAC1-317F-4FCC-99E5-09614363ACD5}"/>
    <cellStyle name="Note 3 2 19 4 2" xfId="50702" xr:uid="{B2C23AA7-B865-4573-A53B-60E721C91019}"/>
    <cellStyle name="Note 3 2 19 4 3" xfId="50703" xr:uid="{EA66649C-2B23-4C73-A288-0C6EB30E3870}"/>
    <cellStyle name="Note 3 2 19 5" xfId="50704" xr:uid="{EED6444D-9AD7-4309-B179-A272EFC12CDD}"/>
    <cellStyle name="Note 3 2 19 5 2" xfId="50705" xr:uid="{104D7504-5DC8-427A-A071-067FD9EE8836}"/>
    <cellStyle name="Note 3 2 19 5 3" xfId="50706" xr:uid="{F2CBBE1D-6904-41FF-858C-BCEE879F0C97}"/>
    <cellStyle name="Note 3 2 19 6" xfId="50707" xr:uid="{320B6939-E04B-4C0E-ABAD-952A778F8D11}"/>
    <cellStyle name="Note 3 2 19 6 2" xfId="50708" xr:uid="{4ACD95F0-7E3C-4D4D-B331-E8C3EC3530FE}"/>
    <cellStyle name="Note 3 2 19 6 3" xfId="50709" xr:uid="{36DB1942-00BC-4ABE-9218-D91B8658BAB8}"/>
    <cellStyle name="Note 3 2 19 7" xfId="50710" xr:uid="{F9AB4CD7-796D-4C60-9672-087D41E0E108}"/>
    <cellStyle name="Note 3 2 19 8" xfId="50711" xr:uid="{D05B4FE0-4327-4F60-BB7D-4DB4AAF008B9}"/>
    <cellStyle name="Note 3 2 2" xfId="50712" xr:uid="{99FED4B2-30C7-475B-B82B-08416CA72A5A}"/>
    <cellStyle name="Note 3 2 2 10" xfId="50713" xr:uid="{C59C4456-4512-4B95-BAA3-4AB0103C39E2}"/>
    <cellStyle name="Note 3 2 2 10 2" xfId="50714" xr:uid="{8507ACAA-6BF1-4B86-807D-67ADE60CD365}"/>
    <cellStyle name="Note 3 2 2 10 2 2" xfId="50715" xr:uid="{40B9190D-92ED-417F-9D52-775202D4E9F7}"/>
    <cellStyle name="Note 3 2 2 10 2 3" xfId="50716" xr:uid="{4515877A-D5BB-4DB2-A528-FFB8495FB7FF}"/>
    <cellStyle name="Note 3 2 2 10 2 4" xfId="50717" xr:uid="{7EB70355-F896-418D-A877-01150A9BBE89}"/>
    <cellStyle name="Note 3 2 2 10 2 5" xfId="50718" xr:uid="{2855E3DF-BBEB-467E-9CD4-0DB1D31F1A39}"/>
    <cellStyle name="Note 3 2 2 10 2 6" xfId="50719" xr:uid="{29DA5EA3-3421-4C0D-AC0F-334AE6F31FD7}"/>
    <cellStyle name="Note 3 2 2 10 3" xfId="50720" xr:uid="{A481B817-836E-47D8-AF42-73E55D6B75FF}"/>
    <cellStyle name="Note 3 2 2 10 3 2" xfId="50721" xr:uid="{A5CF88CE-45F2-49ED-A88B-D42A4B602F8C}"/>
    <cellStyle name="Note 3 2 2 10 3 3" xfId="50722" xr:uid="{95B03DA9-3FA5-4A22-8AC4-7508FF9D1D49}"/>
    <cellStyle name="Note 3 2 2 10 4" xfId="50723" xr:uid="{AE589C60-98C4-4EFE-A003-4B06512F2CDE}"/>
    <cellStyle name="Note 3 2 2 10 4 2" xfId="50724" xr:uid="{9302E42E-CA31-4039-866B-71DD1D344046}"/>
    <cellStyle name="Note 3 2 2 10 4 3" xfId="50725" xr:uid="{240A9CBE-3D16-454B-9BFC-904B3D6E75DB}"/>
    <cellStyle name="Note 3 2 2 10 5" xfId="50726" xr:uid="{8B4E6729-984B-497B-9AD4-F7FBBCB1CAD4}"/>
    <cellStyle name="Note 3 2 2 10 5 2" xfId="50727" xr:uid="{BDB663BA-0BF5-478D-B31F-4AABE9FACFCC}"/>
    <cellStyle name="Note 3 2 2 10 5 3" xfId="50728" xr:uid="{ABC19F87-8F17-4C7F-BBDC-FDE2D4886718}"/>
    <cellStyle name="Note 3 2 2 10 6" xfId="50729" xr:uid="{3CC56D81-08CA-4ABE-B791-EDCCF2C5EF79}"/>
    <cellStyle name="Note 3 2 2 10 6 2" xfId="50730" xr:uid="{B5B95C61-D786-4C1C-8EFC-6D57E09108B4}"/>
    <cellStyle name="Note 3 2 2 10 6 3" xfId="50731" xr:uid="{698E1C95-CF36-4107-9132-26081F8EBC77}"/>
    <cellStyle name="Note 3 2 2 10 7" xfId="50732" xr:uid="{89974E73-7597-4F88-90F0-4522D916EC53}"/>
    <cellStyle name="Note 3 2 2 10 8" xfId="50733" xr:uid="{375D4449-453B-4056-931F-17C0355D241E}"/>
    <cellStyle name="Note 3 2 2 11" xfId="50734" xr:uid="{AF577317-5E8C-463F-BD6B-02FB2E985E86}"/>
    <cellStyle name="Note 3 2 2 11 2" xfId="50735" xr:uid="{2B278D2A-8396-4354-B2CC-6E19C6A26190}"/>
    <cellStyle name="Note 3 2 2 11 2 2" xfId="50736" xr:uid="{2918E681-BFFB-4ABA-862B-8B1717D968D8}"/>
    <cellStyle name="Note 3 2 2 11 2 3" xfId="50737" xr:uid="{CEE76146-8777-402C-BA68-2F513CE30887}"/>
    <cellStyle name="Note 3 2 2 11 2 4" xfId="50738" xr:uid="{9382ED6B-9797-4F3E-A286-09F8A0085E94}"/>
    <cellStyle name="Note 3 2 2 11 2 5" xfId="50739" xr:uid="{7CC42B4B-1FAB-4A90-A24C-83CD4964FC8E}"/>
    <cellStyle name="Note 3 2 2 11 2 6" xfId="50740" xr:uid="{7C7D7781-46C1-424F-8F55-3B0797DB7376}"/>
    <cellStyle name="Note 3 2 2 11 3" xfId="50741" xr:uid="{E09D765E-BA6D-4FCE-A711-8A4100C903F7}"/>
    <cellStyle name="Note 3 2 2 11 3 2" xfId="50742" xr:uid="{B89A726A-09D8-481B-B1DF-33C8CD2AAA6E}"/>
    <cellStyle name="Note 3 2 2 11 3 3" xfId="50743" xr:uid="{9EE47BDD-7A7B-4413-9AAE-F75AF1C7625B}"/>
    <cellStyle name="Note 3 2 2 11 4" xfId="50744" xr:uid="{839CC66D-F521-4755-AC90-DFD76E7A9BE2}"/>
    <cellStyle name="Note 3 2 2 11 4 2" xfId="50745" xr:uid="{B55F35A8-70E7-40A2-BF29-88614BF7BC19}"/>
    <cellStyle name="Note 3 2 2 11 4 3" xfId="50746" xr:uid="{E6E7AB92-9B17-40CA-A6BF-D08CB620F820}"/>
    <cellStyle name="Note 3 2 2 11 5" xfId="50747" xr:uid="{EBAD2DBF-8960-42A6-93BE-0BF58BF48C25}"/>
    <cellStyle name="Note 3 2 2 11 5 2" xfId="50748" xr:uid="{FC237521-4E64-4F5C-AFC6-6A201BE3975C}"/>
    <cellStyle name="Note 3 2 2 11 5 3" xfId="50749" xr:uid="{7E2FE07B-29E2-4291-B3B8-E308201DCFB0}"/>
    <cellStyle name="Note 3 2 2 11 6" xfId="50750" xr:uid="{306C8576-0F64-4A44-96E5-5D47168FF0E8}"/>
    <cellStyle name="Note 3 2 2 11 6 2" xfId="50751" xr:uid="{67BBE95F-E5EE-4D62-A088-0191AC49C4A2}"/>
    <cellStyle name="Note 3 2 2 11 6 3" xfId="50752" xr:uid="{94D4FB78-D893-4A98-91D9-FE0DC8027AC5}"/>
    <cellStyle name="Note 3 2 2 11 7" xfId="50753" xr:uid="{316AD757-151C-4910-AA31-9EB21513F164}"/>
    <cellStyle name="Note 3 2 2 11 8" xfId="50754" xr:uid="{D4C23DD8-4867-4BBA-BC90-27EA2AF89932}"/>
    <cellStyle name="Note 3 2 2 12" xfId="50755" xr:uid="{F592632E-A81B-47B3-801C-987FE6427C87}"/>
    <cellStyle name="Note 3 2 2 12 2" xfId="50756" xr:uid="{B42062B5-DFB0-4B6E-B181-F863584F1A29}"/>
    <cellStyle name="Note 3 2 2 12 2 2" xfId="50757" xr:uid="{2E2320AF-AE40-4B80-A544-F801D82015C4}"/>
    <cellStyle name="Note 3 2 2 12 2 3" xfId="50758" xr:uid="{2A503B69-07A1-463A-8EAF-B97F9EC711B1}"/>
    <cellStyle name="Note 3 2 2 12 2 4" xfId="50759" xr:uid="{BCC97605-04C1-4B0E-8D13-330E0A5406D9}"/>
    <cellStyle name="Note 3 2 2 12 2 5" xfId="50760" xr:uid="{0EF15D95-F0DF-4D07-8229-8F74A68E236F}"/>
    <cellStyle name="Note 3 2 2 12 2 6" xfId="50761" xr:uid="{001A8907-235C-4F27-9966-84CE0D3EAD91}"/>
    <cellStyle name="Note 3 2 2 12 3" xfId="50762" xr:uid="{12AF676F-A2CD-4CDE-92CA-1BEFF09E588F}"/>
    <cellStyle name="Note 3 2 2 12 3 2" xfId="50763" xr:uid="{055BEBB3-1DE6-41A2-836A-A22BB08DB82F}"/>
    <cellStyle name="Note 3 2 2 12 3 3" xfId="50764" xr:uid="{B7FCCD9E-497D-4521-9245-D58BEB1F5474}"/>
    <cellStyle name="Note 3 2 2 12 4" xfId="50765" xr:uid="{A3EF4E82-E200-46AB-92E3-6F7640C8720C}"/>
    <cellStyle name="Note 3 2 2 12 4 2" xfId="50766" xr:uid="{DAF6D86A-61DF-41DF-BFA5-8BAD1FF5D8A2}"/>
    <cellStyle name="Note 3 2 2 12 4 3" xfId="50767" xr:uid="{53684092-92DA-407F-94DF-191A070DB164}"/>
    <cellStyle name="Note 3 2 2 12 5" xfId="50768" xr:uid="{4E41D159-58A3-4ACF-8A50-3939EDA67E1C}"/>
    <cellStyle name="Note 3 2 2 12 5 2" xfId="50769" xr:uid="{9AF600DA-B1E3-4238-A184-FA8DD872EC73}"/>
    <cellStyle name="Note 3 2 2 12 5 3" xfId="50770" xr:uid="{DBD16792-2510-45EF-8F10-94ED6A085C30}"/>
    <cellStyle name="Note 3 2 2 12 6" xfId="50771" xr:uid="{55AE6D3E-818E-4860-9434-EA87BFCE27D0}"/>
    <cellStyle name="Note 3 2 2 12 6 2" xfId="50772" xr:uid="{5746D056-9FFC-4AE2-9A2F-0E992016682D}"/>
    <cellStyle name="Note 3 2 2 12 6 3" xfId="50773" xr:uid="{3A518A47-74A9-4988-9775-D29599596F70}"/>
    <cellStyle name="Note 3 2 2 12 7" xfId="50774" xr:uid="{88F34875-2CA2-4A60-90E5-403D3A84B020}"/>
    <cellStyle name="Note 3 2 2 12 8" xfId="50775" xr:uid="{57133473-487F-4E33-90C7-CF6024DF30C6}"/>
    <cellStyle name="Note 3 2 2 13" xfId="50776" xr:uid="{476DE98D-53CF-4FA2-AA05-06E4BEBAA661}"/>
    <cellStyle name="Note 3 2 2 13 2" xfId="50777" xr:uid="{E55F5232-FC63-45A8-804D-BBE97BD8DA80}"/>
    <cellStyle name="Note 3 2 2 13 2 2" xfId="50778" xr:uid="{5105121A-1E3B-4A17-A6EE-79492BEF1FC0}"/>
    <cellStyle name="Note 3 2 2 13 2 3" xfId="50779" xr:uid="{186106AD-2FD5-4F73-AF50-DE31F242B481}"/>
    <cellStyle name="Note 3 2 2 13 2 4" xfId="50780" xr:uid="{A9DCB659-3E7A-465C-B993-A81599CBC096}"/>
    <cellStyle name="Note 3 2 2 13 2 5" xfId="50781" xr:uid="{5B71C2BA-7916-465D-A27B-A112535FB9D1}"/>
    <cellStyle name="Note 3 2 2 13 2 6" xfId="50782" xr:uid="{1E757DD3-AA00-49B9-A1AE-D4631ADEA7CC}"/>
    <cellStyle name="Note 3 2 2 13 3" xfId="50783" xr:uid="{62DA369A-47B9-47AE-94B8-505AD1DAF934}"/>
    <cellStyle name="Note 3 2 2 13 3 2" xfId="50784" xr:uid="{DF4E409F-8718-4B29-9FE6-FC109EFF639D}"/>
    <cellStyle name="Note 3 2 2 13 3 3" xfId="50785" xr:uid="{AB5A4C25-8C02-45BF-A36E-456CBE82D379}"/>
    <cellStyle name="Note 3 2 2 13 4" xfId="50786" xr:uid="{3F040CA6-82AA-4AE3-A1A0-66BA398FE7A9}"/>
    <cellStyle name="Note 3 2 2 13 4 2" xfId="50787" xr:uid="{37ED6CE0-4C8B-4FEE-BB57-109B85C4B103}"/>
    <cellStyle name="Note 3 2 2 13 4 3" xfId="50788" xr:uid="{DFA364D1-2420-457C-B0F6-2D2BDA82F791}"/>
    <cellStyle name="Note 3 2 2 13 5" xfId="50789" xr:uid="{3313ED0F-9817-4B14-B476-079FF0104614}"/>
    <cellStyle name="Note 3 2 2 13 5 2" xfId="50790" xr:uid="{D629D1F2-FB3C-4C21-BE25-7272E42CB432}"/>
    <cellStyle name="Note 3 2 2 13 5 3" xfId="50791" xr:uid="{83F7F51A-1D2A-4E2F-9658-59E813551376}"/>
    <cellStyle name="Note 3 2 2 13 6" xfId="50792" xr:uid="{4E63D3EC-C585-4417-BFC6-2E61F53AD618}"/>
    <cellStyle name="Note 3 2 2 13 6 2" xfId="50793" xr:uid="{04DA7A2A-75AC-4291-AFF8-30338ECEEB5A}"/>
    <cellStyle name="Note 3 2 2 13 6 3" xfId="50794" xr:uid="{3F257FC8-B008-4CDF-9844-10F81354CC9A}"/>
    <cellStyle name="Note 3 2 2 13 7" xfId="50795" xr:uid="{39225D12-EB08-4ED6-9692-4852AA1315B5}"/>
    <cellStyle name="Note 3 2 2 13 8" xfId="50796" xr:uid="{21CF4F85-E430-4C98-BC59-F91E0931032F}"/>
    <cellStyle name="Note 3 2 2 14" xfId="50797" xr:uid="{5443E78E-0BF6-4519-9A73-F62B7E380B88}"/>
    <cellStyle name="Note 3 2 2 14 2" xfId="50798" xr:uid="{063A917A-57FD-4348-8A59-8607407EF779}"/>
    <cellStyle name="Note 3 2 2 14 2 2" xfId="50799" xr:uid="{F55B86FC-8B12-4775-BDAF-38892E88C8B2}"/>
    <cellStyle name="Note 3 2 2 14 2 3" xfId="50800" xr:uid="{B668E839-A2E4-4474-887B-91185EA738B7}"/>
    <cellStyle name="Note 3 2 2 14 2 4" xfId="50801" xr:uid="{B4A3B73E-DEAF-47ED-8699-F91124E3107F}"/>
    <cellStyle name="Note 3 2 2 14 2 5" xfId="50802" xr:uid="{B18A764E-D037-436E-859B-85FA0AC40E8D}"/>
    <cellStyle name="Note 3 2 2 14 2 6" xfId="50803" xr:uid="{9AB08A20-88F7-4DB5-9D76-9C41378095B4}"/>
    <cellStyle name="Note 3 2 2 14 3" xfId="50804" xr:uid="{5757CB4D-0E2D-42E2-850A-7C1B75E2AA27}"/>
    <cellStyle name="Note 3 2 2 14 3 2" xfId="50805" xr:uid="{4C260945-6DEC-492E-A6A6-5054119C9BAB}"/>
    <cellStyle name="Note 3 2 2 14 3 3" xfId="50806" xr:uid="{5C76093C-87EB-4524-9AA4-8E33FCD96F67}"/>
    <cellStyle name="Note 3 2 2 14 4" xfId="50807" xr:uid="{0EB466A1-2C9F-4BD5-B531-5666EEC5BC9F}"/>
    <cellStyle name="Note 3 2 2 14 4 2" xfId="50808" xr:uid="{AF489760-B8B4-4DFA-B12B-6C5737CB9190}"/>
    <cellStyle name="Note 3 2 2 14 4 3" xfId="50809" xr:uid="{8AE89FD9-B5E0-40CC-9664-07CD368DFF9E}"/>
    <cellStyle name="Note 3 2 2 14 5" xfId="50810" xr:uid="{F760D210-9ED2-4AF0-9FB5-9E0C3EF7AC8B}"/>
    <cellStyle name="Note 3 2 2 14 5 2" xfId="50811" xr:uid="{57AB70DE-1A0E-4B70-A0BC-6D3C82E5D4B7}"/>
    <cellStyle name="Note 3 2 2 14 5 3" xfId="50812" xr:uid="{27F9D894-8DEA-4170-B0DE-37606213AB2C}"/>
    <cellStyle name="Note 3 2 2 14 6" xfId="50813" xr:uid="{7B0F8719-FA47-40BD-810B-A694305E8252}"/>
    <cellStyle name="Note 3 2 2 14 6 2" xfId="50814" xr:uid="{9C784A31-3089-44DA-A477-9F48CEB006EE}"/>
    <cellStyle name="Note 3 2 2 14 6 3" xfId="50815" xr:uid="{17ABA86A-E46C-4A7D-A2B8-1152161A7675}"/>
    <cellStyle name="Note 3 2 2 14 7" xfId="50816" xr:uid="{0816D739-CF2A-4B0B-B2C1-5C853DE7F003}"/>
    <cellStyle name="Note 3 2 2 14 8" xfId="50817" xr:uid="{F962832D-7BF4-4C75-95FE-56B9B7CA66FD}"/>
    <cellStyle name="Note 3 2 2 15" xfId="50818" xr:uid="{435CD718-DFFE-4983-BDA8-62B06874E2BE}"/>
    <cellStyle name="Note 3 2 2 15 2" xfId="50819" xr:uid="{8181D0B3-BDAD-4353-B264-C93CCC2DE887}"/>
    <cellStyle name="Note 3 2 2 15 2 2" xfId="50820" xr:uid="{530094D1-DE35-4139-8978-1632CE6FAA78}"/>
    <cellStyle name="Note 3 2 2 15 2 3" xfId="50821" xr:uid="{810241E3-6AE2-435A-8970-6101E201ADE0}"/>
    <cellStyle name="Note 3 2 2 15 2 4" xfId="50822" xr:uid="{8B4521EE-CFDE-4882-8F86-713D3533A622}"/>
    <cellStyle name="Note 3 2 2 15 2 5" xfId="50823" xr:uid="{616103B1-64BC-4670-AF13-D6669BBFA603}"/>
    <cellStyle name="Note 3 2 2 15 2 6" xfId="50824" xr:uid="{701FD4B6-7AA4-4E1E-BC67-43C5B773D7E1}"/>
    <cellStyle name="Note 3 2 2 15 3" xfId="50825" xr:uid="{47759103-C304-4999-A0CF-FD2F6FDF4B96}"/>
    <cellStyle name="Note 3 2 2 15 3 2" xfId="50826" xr:uid="{13C8DCA6-9614-43D9-AA85-F3BFCCEA0773}"/>
    <cellStyle name="Note 3 2 2 15 3 3" xfId="50827" xr:uid="{4927D05C-7188-48AE-984A-933641733159}"/>
    <cellStyle name="Note 3 2 2 15 4" xfId="50828" xr:uid="{B5FAEB47-11B2-4C4A-99CE-F03E87924611}"/>
    <cellStyle name="Note 3 2 2 15 4 2" xfId="50829" xr:uid="{5EB097F4-69E3-459E-9E54-CC571C84C872}"/>
    <cellStyle name="Note 3 2 2 15 4 3" xfId="50830" xr:uid="{E676009C-8F3F-42A2-A48D-409C01056546}"/>
    <cellStyle name="Note 3 2 2 15 5" xfId="50831" xr:uid="{11F42773-EEA4-4E5F-B537-2EB372BA2498}"/>
    <cellStyle name="Note 3 2 2 15 5 2" xfId="50832" xr:uid="{59A1A8E2-99D5-43AE-9852-5D48794CCD85}"/>
    <cellStyle name="Note 3 2 2 15 5 3" xfId="50833" xr:uid="{1A1F3DDF-6802-4CF9-8241-B595CC8A53F1}"/>
    <cellStyle name="Note 3 2 2 15 6" xfId="50834" xr:uid="{6958AE6A-25B5-4EC2-9168-C847184860BD}"/>
    <cellStyle name="Note 3 2 2 15 6 2" xfId="50835" xr:uid="{E5C312EC-C308-4789-B511-CCC8FAA68560}"/>
    <cellStyle name="Note 3 2 2 15 6 3" xfId="50836" xr:uid="{EB797CD2-FB74-443C-8141-41D12AC18593}"/>
    <cellStyle name="Note 3 2 2 15 7" xfId="50837" xr:uid="{4F537C3B-9FF4-4C6F-9E41-364EE877A7A4}"/>
    <cellStyle name="Note 3 2 2 15 8" xfId="50838" xr:uid="{56787B5B-BF6F-4977-B4B3-00A2C0DEB226}"/>
    <cellStyle name="Note 3 2 2 16" xfId="50839" xr:uid="{E2E9D57A-C496-44E6-B4B9-AAFD5A5ECC87}"/>
    <cellStyle name="Note 3 2 2 16 2" xfId="50840" xr:uid="{5E6FCB8B-D326-498D-AC3E-365D61878113}"/>
    <cellStyle name="Note 3 2 2 16 2 2" xfId="50841" xr:uid="{AFEE8EE2-08CC-4C67-B10D-5AD4F2BBE52A}"/>
    <cellStyle name="Note 3 2 2 16 2 3" xfId="50842" xr:uid="{5480D8D6-5143-4ACD-81B5-9D861FFDDB33}"/>
    <cellStyle name="Note 3 2 2 16 2 4" xfId="50843" xr:uid="{5B084204-D799-4447-8B31-91F6E1F017E7}"/>
    <cellStyle name="Note 3 2 2 16 2 5" xfId="50844" xr:uid="{9B29A72A-286E-4D45-AF8C-B37F055431A1}"/>
    <cellStyle name="Note 3 2 2 16 2 6" xfId="50845" xr:uid="{A0A1CA3A-04A4-4E77-9B00-C45D207CD4AD}"/>
    <cellStyle name="Note 3 2 2 16 3" xfId="50846" xr:uid="{AEACCFDE-7292-4C07-BD80-CC970784FEF0}"/>
    <cellStyle name="Note 3 2 2 16 3 2" xfId="50847" xr:uid="{A5EB5962-5AB4-44C2-81CF-2CDF1D85D04F}"/>
    <cellStyle name="Note 3 2 2 16 3 3" xfId="50848" xr:uid="{4402AE7A-66A4-4DBB-B193-02EA8C4FD3A0}"/>
    <cellStyle name="Note 3 2 2 16 4" xfId="50849" xr:uid="{36F80E1F-F0F1-467D-B458-A1DEE714AEE8}"/>
    <cellStyle name="Note 3 2 2 16 4 2" xfId="50850" xr:uid="{98DDA4D0-8EFB-407B-866D-9651DC07DCFD}"/>
    <cellStyle name="Note 3 2 2 16 4 3" xfId="50851" xr:uid="{040748F8-8ECF-4EC6-A2CD-F0722FD5C145}"/>
    <cellStyle name="Note 3 2 2 16 5" xfId="50852" xr:uid="{E6E8C61B-8BE6-42C7-8384-292835C1EB05}"/>
    <cellStyle name="Note 3 2 2 16 5 2" xfId="50853" xr:uid="{E235F847-5565-449B-B607-50F03400D53C}"/>
    <cellStyle name="Note 3 2 2 16 5 3" xfId="50854" xr:uid="{7E9B684D-FDB6-480F-89E0-19ABE45B622D}"/>
    <cellStyle name="Note 3 2 2 16 6" xfId="50855" xr:uid="{A005C791-405E-4B74-91AA-5D9254DCD4F5}"/>
    <cellStyle name="Note 3 2 2 16 6 2" xfId="50856" xr:uid="{00E10121-CC79-48C1-B615-48E130BB5F6F}"/>
    <cellStyle name="Note 3 2 2 16 6 3" xfId="50857" xr:uid="{5841CEA9-D09F-42F4-A5DF-F724C39A1BBC}"/>
    <cellStyle name="Note 3 2 2 16 7" xfId="50858" xr:uid="{C0384A65-F1F7-42E2-88C2-835C9E6DCE67}"/>
    <cellStyle name="Note 3 2 2 16 8" xfId="50859" xr:uid="{6CCEA7BE-2D77-4057-938A-16A20E75AD89}"/>
    <cellStyle name="Note 3 2 2 17" xfId="50860" xr:uid="{988FD56E-6DB8-479F-9E92-827EA54AA9E4}"/>
    <cellStyle name="Note 3 2 2 17 2" xfId="50861" xr:uid="{70DC52F4-76FE-47EB-B8CB-678CCA6A1DF0}"/>
    <cellStyle name="Note 3 2 2 17 2 2" xfId="50862" xr:uid="{4F6CAAF6-7423-431F-A3C1-2520984F6D3B}"/>
    <cellStyle name="Note 3 2 2 17 2 3" xfId="50863" xr:uid="{30CAE2B9-7C7A-4758-8A32-9AD5BCA913CE}"/>
    <cellStyle name="Note 3 2 2 17 2 4" xfId="50864" xr:uid="{F68E1420-34A0-435D-BDE7-2A5F8A477A89}"/>
    <cellStyle name="Note 3 2 2 17 2 5" xfId="50865" xr:uid="{E91C33E3-D0E9-4A21-AB97-4C4927233D55}"/>
    <cellStyle name="Note 3 2 2 17 2 6" xfId="50866" xr:uid="{4FD8D094-7DE3-4D91-9432-2F00A1F9FB82}"/>
    <cellStyle name="Note 3 2 2 17 3" xfId="50867" xr:uid="{D1BF83B1-08EA-405C-8B56-2C0E349399D5}"/>
    <cellStyle name="Note 3 2 2 17 3 2" xfId="50868" xr:uid="{5842FF70-991A-4913-8768-5646B117BD05}"/>
    <cellStyle name="Note 3 2 2 17 3 3" xfId="50869" xr:uid="{3F8E5EBC-50A8-4380-AD70-DC5DD261226B}"/>
    <cellStyle name="Note 3 2 2 17 4" xfId="50870" xr:uid="{3C59A0D8-BB53-4EE7-9F7F-28BB2BCA5438}"/>
    <cellStyle name="Note 3 2 2 17 4 2" xfId="50871" xr:uid="{5457EC4C-BA38-409D-A06E-8BFDCA6AC214}"/>
    <cellStyle name="Note 3 2 2 17 4 3" xfId="50872" xr:uid="{5BC424AC-2040-4DB1-BE68-C4E33A097F06}"/>
    <cellStyle name="Note 3 2 2 17 5" xfId="50873" xr:uid="{C0D84171-C128-4A0F-A07D-93501AB2E5E2}"/>
    <cellStyle name="Note 3 2 2 17 5 2" xfId="50874" xr:uid="{46EF80DE-6C5D-495E-86D7-D1C5FDDBD947}"/>
    <cellStyle name="Note 3 2 2 17 5 3" xfId="50875" xr:uid="{57E4546D-3526-458D-969C-3DF401F36D4A}"/>
    <cellStyle name="Note 3 2 2 17 6" xfId="50876" xr:uid="{D4272530-CFDE-4433-8BF5-2D1DBEECC638}"/>
    <cellStyle name="Note 3 2 2 17 6 2" xfId="50877" xr:uid="{85C97C48-38C0-4086-A8B4-4007509DEF17}"/>
    <cellStyle name="Note 3 2 2 17 6 3" xfId="50878" xr:uid="{1CA32125-2244-486E-A115-50F4D6AA59A4}"/>
    <cellStyle name="Note 3 2 2 17 7" xfId="50879" xr:uid="{F2BD5B87-E7D4-490A-88DF-EFA194DB4593}"/>
    <cellStyle name="Note 3 2 2 17 8" xfId="50880" xr:uid="{93CACC69-8B38-4D5D-BC7D-308136856A87}"/>
    <cellStyle name="Note 3 2 2 18" xfId="50881" xr:uid="{8B2F9D3D-DA89-477F-A8BD-5E93BA48B760}"/>
    <cellStyle name="Note 3 2 2 18 2" xfId="50882" xr:uid="{3AFBA8AF-E695-4C6F-A962-6C1E35F0A22C}"/>
    <cellStyle name="Note 3 2 2 18 2 2" xfId="50883" xr:uid="{B16873F9-641D-4220-885F-917A4B2D88CC}"/>
    <cellStyle name="Note 3 2 2 18 2 3" xfId="50884" xr:uid="{46A5A370-0C54-4607-9EE7-687425FD4807}"/>
    <cellStyle name="Note 3 2 2 18 2 4" xfId="50885" xr:uid="{DC45DA24-2D44-4E78-892B-B88F65871CCA}"/>
    <cellStyle name="Note 3 2 2 18 2 5" xfId="50886" xr:uid="{CDC7872A-8A1C-48E0-BE51-51C990DB2513}"/>
    <cellStyle name="Note 3 2 2 18 2 6" xfId="50887" xr:uid="{241ACB5E-5F8B-4B6C-9D7E-D18B7F007A2B}"/>
    <cellStyle name="Note 3 2 2 18 3" xfId="50888" xr:uid="{5B1CD94E-FB3E-47FC-BB25-3F6DA8742848}"/>
    <cellStyle name="Note 3 2 2 18 3 2" xfId="50889" xr:uid="{FD778DF4-C5E2-4E19-B90B-2DD46FCBEEB3}"/>
    <cellStyle name="Note 3 2 2 18 3 3" xfId="50890" xr:uid="{49482045-D0C1-481B-853C-EBCDF6AEA13A}"/>
    <cellStyle name="Note 3 2 2 18 4" xfId="50891" xr:uid="{BAFF8DEE-E374-4C93-A117-4C75D56BB9B4}"/>
    <cellStyle name="Note 3 2 2 18 4 2" xfId="50892" xr:uid="{363BD4E8-36BC-45DD-852C-3238A21715C0}"/>
    <cellStyle name="Note 3 2 2 18 4 3" xfId="50893" xr:uid="{D200B8B2-B715-420F-8F6C-78409640A2B0}"/>
    <cellStyle name="Note 3 2 2 18 5" xfId="50894" xr:uid="{87955889-A525-4D9E-9D61-E448D642D575}"/>
    <cellStyle name="Note 3 2 2 18 5 2" xfId="50895" xr:uid="{4B61BF5C-E1A4-407A-A5F0-E8049324312B}"/>
    <cellStyle name="Note 3 2 2 18 5 3" xfId="50896" xr:uid="{A0731F80-EF8A-431C-B71E-C0C9B161F21E}"/>
    <cellStyle name="Note 3 2 2 18 6" xfId="50897" xr:uid="{911F73BC-EBFA-48F0-85F4-2219E9FA7513}"/>
    <cellStyle name="Note 3 2 2 18 6 2" xfId="50898" xr:uid="{C864141C-D31F-416D-8287-4696D30634D0}"/>
    <cellStyle name="Note 3 2 2 18 6 3" xfId="50899" xr:uid="{31E549E9-6CD0-48EF-A598-A5128CD716CC}"/>
    <cellStyle name="Note 3 2 2 18 7" xfId="50900" xr:uid="{208B1678-C6BF-4966-BD27-A1CA608A47E2}"/>
    <cellStyle name="Note 3 2 2 18 8" xfId="50901" xr:uid="{89045234-95FE-4C5F-A23A-C2B5228DA4AF}"/>
    <cellStyle name="Note 3 2 2 19" xfId="50902" xr:uid="{0E8E822F-1A06-498D-8EA3-2BA4FB8132C0}"/>
    <cellStyle name="Note 3 2 2 19 2" xfId="50903" xr:uid="{5123ECA7-F989-4F77-AFE7-76FAD2683D41}"/>
    <cellStyle name="Note 3 2 2 19 2 2" xfId="50904" xr:uid="{A2071F1B-A1E6-468A-A9F6-5FD8201CBAE5}"/>
    <cellStyle name="Note 3 2 2 19 2 3" xfId="50905" xr:uid="{248CC6A5-9987-4AE8-98BE-8A6A064DD50D}"/>
    <cellStyle name="Note 3 2 2 19 2 4" xfId="50906" xr:uid="{34E0D56A-1A48-400E-BFF7-8F23AAFC4779}"/>
    <cellStyle name="Note 3 2 2 19 2 5" xfId="50907" xr:uid="{E2C30D59-1EE1-47DA-9D71-D90792CE40DC}"/>
    <cellStyle name="Note 3 2 2 19 2 6" xfId="50908" xr:uid="{A88262C1-5DBD-4F41-A127-271E93FB340A}"/>
    <cellStyle name="Note 3 2 2 19 3" xfId="50909" xr:uid="{B437BF41-164D-4243-B783-9A4E98AD7866}"/>
    <cellStyle name="Note 3 2 2 19 3 2" xfId="50910" xr:uid="{A5C1279C-9117-4F20-A621-E5E0304F53F6}"/>
    <cellStyle name="Note 3 2 2 19 3 3" xfId="50911" xr:uid="{337B0FA9-AFD9-4943-82A5-389D19404B38}"/>
    <cellStyle name="Note 3 2 2 19 4" xfId="50912" xr:uid="{75F09F40-8938-49AE-A5EF-0A8C20601D9E}"/>
    <cellStyle name="Note 3 2 2 19 4 2" xfId="50913" xr:uid="{9FAD174B-4E7C-4E15-B524-0C8D571C7CB5}"/>
    <cellStyle name="Note 3 2 2 19 4 3" xfId="50914" xr:uid="{32CDA293-93B0-4B35-A0E0-0B57D119B6D6}"/>
    <cellStyle name="Note 3 2 2 19 5" xfId="50915" xr:uid="{6F44D2AF-10EB-4939-AC30-87596C03EE7E}"/>
    <cellStyle name="Note 3 2 2 19 5 2" xfId="50916" xr:uid="{5AD269EA-E2E4-4595-BA73-69EB4CF363DC}"/>
    <cellStyle name="Note 3 2 2 19 5 3" xfId="50917" xr:uid="{C898B99E-387C-4C41-82F5-6B5167396621}"/>
    <cellStyle name="Note 3 2 2 19 6" xfId="50918" xr:uid="{DB364CAC-64E6-4D8E-AC27-1B2B575B1679}"/>
    <cellStyle name="Note 3 2 2 19 6 2" xfId="50919" xr:uid="{47AF052D-CEB2-42EB-BB12-4D09209F0371}"/>
    <cellStyle name="Note 3 2 2 19 6 3" xfId="50920" xr:uid="{0402E462-1039-4901-BCB2-942B9D70002D}"/>
    <cellStyle name="Note 3 2 2 19 7" xfId="50921" xr:uid="{3BD8BDD1-BBF6-479B-A345-D03D57FC90EB}"/>
    <cellStyle name="Note 3 2 2 19 8" xfId="50922" xr:uid="{3EA1850C-6C55-4A92-8802-AE4791BFA5A4}"/>
    <cellStyle name="Note 3 2 2 2" xfId="50923" xr:uid="{02A233EE-25DB-4189-8B5F-86443DCAE74B}"/>
    <cellStyle name="Note 3 2 2 2 2" xfId="50924" xr:uid="{C922919E-888D-4D3E-9937-4EDAEDA47990}"/>
    <cellStyle name="Note 3 2 2 2 2 2" xfId="50925" xr:uid="{F0D79C92-EDFF-4A9B-B1DE-FA2EF74668DC}"/>
    <cellStyle name="Note 3 2 2 2 2 3" xfId="50926" xr:uid="{02489C1A-DA82-4DE1-ACCF-9E5C4F90EBFD}"/>
    <cellStyle name="Note 3 2 2 2 3" xfId="50927" xr:uid="{C5675B38-D286-423C-9099-7F53BD5472ED}"/>
    <cellStyle name="Note 3 2 2 2 3 2" xfId="50928" xr:uid="{80BC8916-985E-49B3-9055-EDB3181BFD1A}"/>
    <cellStyle name="Note 3 2 2 2 3 3" xfId="50929" xr:uid="{102A75AB-564F-4B04-BAFE-EDB33B626AAB}"/>
    <cellStyle name="Note 3 2 2 2 3 4" xfId="50930" xr:uid="{7523C053-6D66-435A-80C9-437D8CCB4A1E}"/>
    <cellStyle name="Note 3 2 2 2 3 5" xfId="50931" xr:uid="{6E95A225-C099-413C-BA8B-175C5361E91A}"/>
    <cellStyle name="Note 3 2 2 2 3 6" xfId="50932" xr:uid="{4E2CE2B6-562F-471F-B9E8-10F6516DE821}"/>
    <cellStyle name="Note 3 2 2 2 4" xfId="50933" xr:uid="{81992FF3-041D-4EE7-927A-D28BA742DD72}"/>
    <cellStyle name="Note 3 2 2 2 4 2" xfId="50934" xr:uid="{8531A2BC-48C3-4681-95F0-DD7E5672FC2A}"/>
    <cellStyle name="Note 3 2 2 2 4 3" xfId="50935" xr:uid="{FBC4504D-2C3A-4A6B-A134-879BBB2F501F}"/>
    <cellStyle name="Note 3 2 2 2 5" xfId="50936" xr:uid="{B7EB003D-D5E9-4471-8D30-CD077C74B6C4}"/>
    <cellStyle name="Note 3 2 2 2 5 2" xfId="50937" xr:uid="{4DAB9B4D-6CC7-4814-81AC-30144409EA11}"/>
    <cellStyle name="Note 3 2 2 2 5 3" xfId="50938" xr:uid="{07CF982D-B193-4D23-8F64-6618D304FF9A}"/>
    <cellStyle name="Note 3 2 2 2 6" xfId="50939" xr:uid="{125F9058-8148-48E9-984F-FD81E3B8864A}"/>
    <cellStyle name="Note 3 2 2 2 6 2" xfId="50940" xr:uid="{F1D32A54-6BDB-4540-BBDC-BF06A830F918}"/>
    <cellStyle name="Note 3 2 2 2 6 3" xfId="50941" xr:uid="{FE6DB728-018B-41DA-AE45-21A64335842C}"/>
    <cellStyle name="Note 3 2 2 2 7" xfId="50942" xr:uid="{4DC21C1F-487F-466B-92AD-C5D0FB2D053E}"/>
    <cellStyle name="Note 3 2 2 2 8" xfId="50943" xr:uid="{FE84B28A-3FCD-4133-8338-3DE1B583C88B}"/>
    <cellStyle name="Note 3 2 2 20" xfId="50944" xr:uid="{00F12A05-899B-49EF-9D0E-958FF919A560}"/>
    <cellStyle name="Note 3 2 2 20 2" xfId="50945" xr:uid="{2E591183-BB84-428F-BFAD-5328F722EAAA}"/>
    <cellStyle name="Note 3 2 2 20 2 2" xfId="50946" xr:uid="{A9369887-324D-44CC-8497-06F584CA3A14}"/>
    <cellStyle name="Note 3 2 2 20 2 3" xfId="50947" xr:uid="{A7D8BBA4-8FFA-4CFF-B245-FC7B0F3D7D4A}"/>
    <cellStyle name="Note 3 2 2 20 2 4" xfId="50948" xr:uid="{8BC1483C-7345-4346-B268-788E33F57F35}"/>
    <cellStyle name="Note 3 2 2 20 2 5" xfId="50949" xr:uid="{60E75F44-5BFB-40BF-AD6A-59928F934F47}"/>
    <cellStyle name="Note 3 2 2 20 2 6" xfId="50950" xr:uid="{B8C2468E-694C-4C66-B105-4579C447DB73}"/>
    <cellStyle name="Note 3 2 2 20 3" xfId="50951" xr:uid="{A52DC75A-D45B-4657-954B-60BDC34D384E}"/>
    <cellStyle name="Note 3 2 2 20 3 2" xfId="50952" xr:uid="{84195E2D-9B4B-4058-BCC4-AF754876D60C}"/>
    <cellStyle name="Note 3 2 2 20 3 3" xfId="50953" xr:uid="{472C82A7-7106-44DF-AF92-33D7FF6E54C7}"/>
    <cellStyle name="Note 3 2 2 20 4" xfId="50954" xr:uid="{FE92FD22-240D-4732-B5EF-61944B5ADF75}"/>
    <cellStyle name="Note 3 2 2 20 4 2" xfId="50955" xr:uid="{DA31CE81-BD0E-4CF0-946F-6FA206E6C91E}"/>
    <cellStyle name="Note 3 2 2 20 4 3" xfId="50956" xr:uid="{314642B0-546F-4817-9DF3-7B25891A0D3C}"/>
    <cellStyle name="Note 3 2 2 20 5" xfId="50957" xr:uid="{390F8F18-0DD0-4C25-86E2-4FB5E3951F49}"/>
    <cellStyle name="Note 3 2 2 20 5 2" xfId="50958" xr:uid="{CE92215B-4E8F-43FA-9B59-F3F9C40AADA2}"/>
    <cellStyle name="Note 3 2 2 20 5 3" xfId="50959" xr:uid="{041D1719-79F0-4E9D-8592-EE103045B852}"/>
    <cellStyle name="Note 3 2 2 20 6" xfId="50960" xr:uid="{A21E6D68-782A-4857-9495-70D793AD3C3F}"/>
    <cellStyle name="Note 3 2 2 20 6 2" xfId="50961" xr:uid="{B34A66B5-7993-433C-8E9E-49CB799E5AE4}"/>
    <cellStyle name="Note 3 2 2 20 6 3" xfId="50962" xr:uid="{76829AFF-14A3-40D1-91D6-CEFAA22E5FFC}"/>
    <cellStyle name="Note 3 2 2 20 7" xfId="50963" xr:uid="{A683EF76-FB9E-4109-B870-E6323B9BA208}"/>
    <cellStyle name="Note 3 2 2 20 8" xfId="50964" xr:uid="{BC95C877-3896-4EA0-849E-B7348C082684}"/>
    <cellStyle name="Note 3 2 2 21" xfId="50965" xr:uid="{AFC1A037-A9E3-411B-9784-6F70466B7F1C}"/>
    <cellStyle name="Note 3 2 2 21 2" xfId="50966" xr:uid="{EEE64AB7-D5BA-48BC-B336-572867F243C1}"/>
    <cellStyle name="Note 3 2 2 21 2 2" xfId="50967" xr:uid="{D4B8F0FF-8767-4206-8EFF-34AF67EF83FC}"/>
    <cellStyle name="Note 3 2 2 21 2 3" xfId="50968" xr:uid="{E1AAD422-F84B-4FC9-AF1A-C148EEBBFFFC}"/>
    <cellStyle name="Note 3 2 2 21 2 4" xfId="50969" xr:uid="{57139471-9C4F-4234-8911-824A8B763560}"/>
    <cellStyle name="Note 3 2 2 21 2 5" xfId="50970" xr:uid="{35ADFAC8-1B13-43D0-AB52-E2CB2016F12E}"/>
    <cellStyle name="Note 3 2 2 21 2 6" xfId="50971" xr:uid="{A6D3748A-BF3D-44EB-AAF6-BBB5B59C0DFC}"/>
    <cellStyle name="Note 3 2 2 21 3" xfId="50972" xr:uid="{8EDCE2DE-0681-442A-AFF4-64550E58A826}"/>
    <cellStyle name="Note 3 2 2 21 3 2" xfId="50973" xr:uid="{9A0DE499-4DB4-4830-985F-5D48FBF595A9}"/>
    <cellStyle name="Note 3 2 2 21 3 3" xfId="50974" xr:uid="{D1985F59-9C2D-4862-8717-4B150FACB22C}"/>
    <cellStyle name="Note 3 2 2 21 4" xfId="50975" xr:uid="{0E72A7FD-3CEA-4D33-A1F9-80D43A73DFA2}"/>
    <cellStyle name="Note 3 2 2 21 4 2" xfId="50976" xr:uid="{47939FE2-5C9D-425C-8AA2-859C19E2740A}"/>
    <cellStyle name="Note 3 2 2 21 4 3" xfId="50977" xr:uid="{CB7FA689-0B59-4B0D-824C-190D0F020320}"/>
    <cellStyle name="Note 3 2 2 21 5" xfId="50978" xr:uid="{7D54906C-B446-414D-9639-4367A74EF7F1}"/>
    <cellStyle name="Note 3 2 2 21 5 2" xfId="50979" xr:uid="{78B54B77-F3AA-41CE-B90B-89078823B3D3}"/>
    <cellStyle name="Note 3 2 2 21 5 3" xfId="50980" xr:uid="{C24F0912-27E7-4199-8F57-FEADF2DF8465}"/>
    <cellStyle name="Note 3 2 2 21 6" xfId="50981" xr:uid="{3A38256F-430E-4E27-9347-013081D8D395}"/>
    <cellStyle name="Note 3 2 2 21 6 2" xfId="50982" xr:uid="{5279E5B1-3A25-43EF-B33E-0842C7F98056}"/>
    <cellStyle name="Note 3 2 2 21 6 3" xfId="50983" xr:uid="{6C1FEF04-E08E-46EC-90A3-0AF48B406456}"/>
    <cellStyle name="Note 3 2 2 21 7" xfId="50984" xr:uid="{EDE38767-8458-4EF5-828F-13EF46B04007}"/>
    <cellStyle name="Note 3 2 2 21 8" xfId="50985" xr:uid="{B932EBC3-4D2C-46C6-BB0C-10832B582B7F}"/>
    <cellStyle name="Note 3 2 2 22" xfId="50986" xr:uid="{6DE61D7F-F957-45AF-8577-42C2859F5AA4}"/>
    <cellStyle name="Note 3 2 2 22 2" xfId="50987" xr:uid="{2D0D46C8-0D66-4BA5-907D-77FEFC7AE0A1}"/>
    <cellStyle name="Note 3 2 2 22 2 2" xfId="50988" xr:uid="{0DCD819D-6F2E-4939-830A-A73D8094008A}"/>
    <cellStyle name="Note 3 2 2 22 2 3" xfId="50989" xr:uid="{299BC411-33DD-4903-8D2D-496B9F6DE3F0}"/>
    <cellStyle name="Note 3 2 2 22 2 4" xfId="50990" xr:uid="{2D0E5FE7-9909-44BD-A4E5-697AF0FF4555}"/>
    <cellStyle name="Note 3 2 2 22 2 5" xfId="50991" xr:uid="{9B1F21A0-B8BB-485F-BB65-242D2834E4D8}"/>
    <cellStyle name="Note 3 2 2 22 2 6" xfId="50992" xr:uid="{24FFD569-76F4-42B6-A29F-CFBA5DDF72E7}"/>
    <cellStyle name="Note 3 2 2 22 3" xfId="50993" xr:uid="{B695C068-D254-4FE7-93EE-FFE0B6FD2663}"/>
    <cellStyle name="Note 3 2 2 22 3 2" xfId="50994" xr:uid="{21507105-05FD-4E9C-81B8-824BB1D1252B}"/>
    <cellStyle name="Note 3 2 2 22 3 3" xfId="50995" xr:uid="{DFAC7EEA-98D1-44EA-9042-E6546CD0C477}"/>
    <cellStyle name="Note 3 2 2 22 4" xfId="50996" xr:uid="{FD27BF4F-5444-475F-BE84-39D40C57DC21}"/>
    <cellStyle name="Note 3 2 2 22 4 2" xfId="50997" xr:uid="{0153306E-48B3-48A1-9DFA-2C08C3D34759}"/>
    <cellStyle name="Note 3 2 2 22 4 3" xfId="50998" xr:uid="{A143A9C8-FE70-490F-B769-E3A414CAC2CF}"/>
    <cellStyle name="Note 3 2 2 22 5" xfId="50999" xr:uid="{07B56068-04EF-489C-A90A-C2565B783B49}"/>
    <cellStyle name="Note 3 2 2 22 5 2" xfId="51000" xr:uid="{053C2738-7825-47DD-B102-8E5132D0042B}"/>
    <cellStyle name="Note 3 2 2 22 5 3" xfId="51001" xr:uid="{6629EA95-142C-469D-A12D-E711701E731F}"/>
    <cellStyle name="Note 3 2 2 22 6" xfId="51002" xr:uid="{E480C074-747E-4707-ADEE-D802BC0DCA18}"/>
    <cellStyle name="Note 3 2 2 22 6 2" xfId="51003" xr:uid="{02612D40-B08C-4E81-A09B-3872416B4D71}"/>
    <cellStyle name="Note 3 2 2 22 6 3" xfId="51004" xr:uid="{9A12E110-FCE0-4D80-9504-D61EA072C7EF}"/>
    <cellStyle name="Note 3 2 2 22 7" xfId="51005" xr:uid="{EF484CDA-AD96-4186-8C51-4D95F3F9907D}"/>
    <cellStyle name="Note 3 2 2 22 8" xfId="51006" xr:uid="{C6510148-71D1-450D-96AB-F1184E4FD19A}"/>
    <cellStyle name="Note 3 2 2 23" xfId="51007" xr:uid="{93ED5C27-F825-4FFF-8EF7-EF6A4E4F06FA}"/>
    <cellStyle name="Note 3 2 2 23 2" xfId="51008" xr:uid="{A161DC07-C758-4D9F-A878-76B8A43A4D70}"/>
    <cellStyle name="Note 3 2 2 23 2 2" xfId="51009" xr:uid="{23CA3590-A7F1-4D08-AC0C-08D735401D48}"/>
    <cellStyle name="Note 3 2 2 23 2 3" xfId="51010" xr:uid="{79E6418E-5559-4E36-A6AF-88585F480B8C}"/>
    <cellStyle name="Note 3 2 2 23 2 4" xfId="51011" xr:uid="{B4C3FDD8-34D6-40E4-A8A6-2CAC18E28B67}"/>
    <cellStyle name="Note 3 2 2 23 2 5" xfId="51012" xr:uid="{19697F1F-F0FA-40DF-93FA-49D30C1ECDC8}"/>
    <cellStyle name="Note 3 2 2 23 2 6" xfId="51013" xr:uid="{115BAA2E-EFA5-4AEC-BDEA-900CCFFAE64D}"/>
    <cellStyle name="Note 3 2 2 23 3" xfId="51014" xr:uid="{4B9C7F49-2ABC-4660-80E3-1F6AA3BDFFCB}"/>
    <cellStyle name="Note 3 2 2 23 3 2" xfId="51015" xr:uid="{3D0BFB73-BD81-47D9-B7E3-AEBE745828BF}"/>
    <cellStyle name="Note 3 2 2 23 3 3" xfId="51016" xr:uid="{EA76664E-A9D2-4226-9AC0-50E57791C714}"/>
    <cellStyle name="Note 3 2 2 23 4" xfId="51017" xr:uid="{3726D15B-D553-4467-A24F-8372D8FB4BF1}"/>
    <cellStyle name="Note 3 2 2 23 4 2" xfId="51018" xr:uid="{134B624D-085F-4CF7-8C66-AB89E9DF62E8}"/>
    <cellStyle name="Note 3 2 2 23 4 3" xfId="51019" xr:uid="{3C4EB8EB-A7ED-46BE-A192-3F6D69995F5C}"/>
    <cellStyle name="Note 3 2 2 23 5" xfId="51020" xr:uid="{76F6E951-506B-4DAF-9B25-1DF6ACF1438D}"/>
    <cellStyle name="Note 3 2 2 23 5 2" xfId="51021" xr:uid="{56F611BD-12BB-498F-BE8C-9A37737240F9}"/>
    <cellStyle name="Note 3 2 2 23 5 3" xfId="51022" xr:uid="{12B7CE27-AB65-4E64-82B3-DAD4AF0C5749}"/>
    <cellStyle name="Note 3 2 2 23 6" xfId="51023" xr:uid="{7305F0B3-E62A-4066-B043-E4F716DD7678}"/>
    <cellStyle name="Note 3 2 2 23 6 2" xfId="51024" xr:uid="{45EC22E7-11A3-4452-9B65-18660C3000A6}"/>
    <cellStyle name="Note 3 2 2 23 6 3" xfId="51025" xr:uid="{BDC0A6C9-9932-4DCD-86AE-BD867A32F5C6}"/>
    <cellStyle name="Note 3 2 2 23 7" xfId="51026" xr:uid="{5321AD99-6B1C-4E16-9FC7-C44795A33207}"/>
    <cellStyle name="Note 3 2 2 23 8" xfId="51027" xr:uid="{7C8037E9-A025-421D-8428-7C479DAE55CF}"/>
    <cellStyle name="Note 3 2 2 24" xfId="51028" xr:uid="{4902F453-FF33-46CA-BBC9-9B8BE0F54983}"/>
    <cellStyle name="Note 3 2 2 24 2" xfId="51029" xr:uid="{F742E4AE-03FB-4CB8-A5AE-2617136E2D3A}"/>
    <cellStyle name="Note 3 2 2 24 2 2" xfId="51030" xr:uid="{7170F462-990B-43D5-A2A9-D856AE076329}"/>
    <cellStyle name="Note 3 2 2 24 2 3" xfId="51031" xr:uid="{C7B59212-EDF1-43FC-BBFB-4CAFB83688F1}"/>
    <cellStyle name="Note 3 2 2 24 2 4" xfId="51032" xr:uid="{7D0C42B4-BD9C-4388-8A2E-0851E34298D9}"/>
    <cellStyle name="Note 3 2 2 24 2 5" xfId="51033" xr:uid="{F35509DA-CB93-482C-AE73-BB2817C853C7}"/>
    <cellStyle name="Note 3 2 2 24 2 6" xfId="51034" xr:uid="{A1844F4F-5139-40D3-9535-3E2CF355A302}"/>
    <cellStyle name="Note 3 2 2 24 3" xfId="51035" xr:uid="{A1AE329F-50CB-41D6-ACAE-7BE2F59714A6}"/>
    <cellStyle name="Note 3 2 2 24 3 2" xfId="51036" xr:uid="{121EC642-FBFC-487A-93E0-B529B10C39EE}"/>
    <cellStyle name="Note 3 2 2 24 3 3" xfId="51037" xr:uid="{3D2711E1-0CA7-48BC-96BF-C4A927D84BFF}"/>
    <cellStyle name="Note 3 2 2 24 4" xfId="51038" xr:uid="{13257561-75FA-4EEC-9AA0-0ACD0A0B1387}"/>
    <cellStyle name="Note 3 2 2 24 4 2" xfId="51039" xr:uid="{059B4C6B-5CA3-40BC-A9F4-9689131B66EA}"/>
    <cellStyle name="Note 3 2 2 24 4 3" xfId="51040" xr:uid="{35E4FFB5-F0D1-4EDA-B7D0-06FB66FA65B8}"/>
    <cellStyle name="Note 3 2 2 24 5" xfId="51041" xr:uid="{FEDBB67A-4991-41A5-941C-1A074A472110}"/>
    <cellStyle name="Note 3 2 2 24 5 2" xfId="51042" xr:uid="{822CB56A-B932-472B-9096-229DA76A316B}"/>
    <cellStyle name="Note 3 2 2 24 5 3" xfId="51043" xr:uid="{E9823A0D-414A-4280-8178-F8C12386F2E4}"/>
    <cellStyle name="Note 3 2 2 24 6" xfId="51044" xr:uid="{D14E3D42-922F-4DE3-BDC2-088B0DCE6C58}"/>
    <cellStyle name="Note 3 2 2 24 6 2" xfId="51045" xr:uid="{2CA14CAC-62EF-4B20-AB0C-4CEE013525A8}"/>
    <cellStyle name="Note 3 2 2 24 6 3" xfId="51046" xr:uid="{4046A891-6FC2-4052-B58D-70EC8A52D90F}"/>
    <cellStyle name="Note 3 2 2 24 7" xfId="51047" xr:uid="{08FF37BB-3646-49E4-973D-9BB7A3BC2DC2}"/>
    <cellStyle name="Note 3 2 2 24 8" xfId="51048" xr:uid="{6D03144B-86A3-4B2C-8850-40489E081677}"/>
    <cellStyle name="Note 3 2 2 25" xfId="51049" xr:uid="{3C49717C-028C-47B8-917C-0B1D2CEEA021}"/>
    <cellStyle name="Note 3 2 2 25 2" xfId="51050" xr:uid="{D8381C6D-3946-4E86-82ED-D4D7095F747C}"/>
    <cellStyle name="Note 3 2 2 25 2 2" xfId="51051" xr:uid="{CA99C644-9EC5-4CF8-81D2-C6AF3CBE355B}"/>
    <cellStyle name="Note 3 2 2 25 2 3" xfId="51052" xr:uid="{9AEF7DB0-5C03-4100-83C3-5B99A9B97676}"/>
    <cellStyle name="Note 3 2 2 25 2 4" xfId="51053" xr:uid="{8018D183-9F3D-4428-84EC-0BED1E70F6E0}"/>
    <cellStyle name="Note 3 2 2 25 2 5" xfId="51054" xr:uid="{8EC6AB5B-9678-46FA-ACFA-B2A52ADA4273}"/>
    <cellStyle name="Note 3 2 2 25 2 6" xfId="51055" xr:uid="{C4278FD6-9166-4FCA-AD4E-1134E4212900}"/>
    <cellStyle name="Note 3 2 2 25 3" xfId="51056" xr:uid="{31F47570-4F29-4D3E-A3F2-87169527A1F1}"/>
    <cellStyle name="Note 3 2 2 25 3 2" xfId="51057" xr:uid="{C0574D73-5FC3-4257-A813-C19CA91328F1}"/>
    <cellStyle name="Note 3 2 2 25 3 3" xfId="51058" xr:uid="{F7DEF3CE-985C-48CA-BB4F-369D74D36091}"/>
    <cellStyle name="Note 3 2 2 25 4" xfId="51059" xr:uid="{C91B45CA-682F-42F4-A5E4-E778952C847D}"/>
    <cellStyle name="Note 3 2 2 25 4 2" xfId="51060" xr:uid="{8C988B1B-67B6-4145-AF3D-017361238947}"/>
    <cellStyle name="Note 3 2 2 25 4 3" xfId="51061" xr:uid="{E69A91E8-08A3-4150-BF72-6393ADBE13B1}"/>
    <cellStyle name="Note 3 2 2 25 5" xfId="51062" xr:uid="{137CDD87-A580-4178-8682-7EF2747ECE53}"/>
    <cellStyle name="Note 3 2 2 25 5 2" xfId="51063" xr:uid="{39FFAB9F-9803-4BA3-973C-FD34291CBC73}"/>
    <cellStyle name="Note 3 2 2 25 5 3" xfId="51064" xr:uid="{F07D959C-DBD0-4DA1-8905-CBD5311EE205}"/>
    <cellStyle name="Note 3 2 2 25 6" xfId="51065" xr:uid="{0F315383-F806-4D70-9159-5429C2B29F21}"/>
    <cellStyle name="Note 3 2 2 25 6 2" xfId="51066" xr:uid="{10A80423-BAE9-4817-8333-0422442B87F4}"/>
    <cellStyle name="Note 3 2 2 25 6 3" xfId="51067" xr:uid="{7BA8BD3A-4A5D-49FB-90FC-AE4DAAF4F958}"/>
    <cellStyle name="Note 3 2 2 25 7" xfId="51068" xr:uid="{17F4025F-8F28-4AFA-A62C-2BAE389485B2}"/>
    <cellStyle name="Note 3 2 2 25 8" xfId="51069" xr:uid="{6E0E6385-FFBF-42D1-89A4-7140DBD4F349}"/>
    <cellStyle name="Note 3 2 2 26" xfId="51070" xr:uid="{3F29E93F-9D56-4564-AF9D-092CD5C44D53}"/>
    <cellStyle name="Note 3 2 2 26 2" xfId="51071" xr:uid="{E1C75850-5D04-4C8D-BC75-69ACFA6FD1CE}"/>
    <cellStyle name="Note 3 2 2 26 2 2" xfId="51072" xr:uid="{11862A92-3392-4749-9DAB-6FC043C09F74}"/>
    <cellStyle name="Note 3 2 2 26 2 3" xfId="51073" xr:uid="{CB84F871-3760-4D7F-8F54-251FD6CEF916}"/>
    <cellStyle name="Note 3 2 2 26 2 4" xfId="51074" xr:uid="{59704C37-242D-4861-A00B-45E708BDE3EE}"/>
    <cellStyle name="Note 3 2 2 26 2 5" xfId="51075" xr:uid="{768C1860-C44E-4AFC-A3CF-3CD83725D588}"/>
    <cellStyle name="Note 3 2 2 26 2 6" xfId="51076" xr:uid="{29BBF8B2-D0ED-4FA7-887A-BCC28731477E}"/>
    <cellStyle name="Note 3 2 2 26 3" xfId="51077" xr:uid="{42C837B2-9E7E-4485-ADCB-D7BF3201E1D6}"/>
    <cellStyle name="Note 3 2 2 26 3 2" xfId="51078" xr:uid="{959DF2D7-7138-4917-B681-9DE2E288D961}"/>
    <cellStyle name="Note 3 2 2 26 3 3" xfId="51079" xr:uid="{2F572D31-92E0-4E90-A57B-295FFE792615}"/>
    <cellStyle name="Note 3 2 2 26 4" xfId="51080" xr:uid="{BD66AB4F-6DB6-4203-88E6-4828BE1AECD4}"/>
    <cellStyle name="Note 3 2 2 26 4 2" xfId="51081" xr:uid="{E38A3B28-B671-4148-80B8-CF0A5938D796}"/>
    <cellStyle name="Note 3 2 2 26 4 3" xfId="51082" xr:uid="{39660534-BAA4-4E5B-A938-D1D1976AC4E9}"/>
    <cellStyle name="Note 3 2 2 26 5" xfId="51083" xr:uid="{85074F25-E973-4440-B496-AC55172F24D4}"/>
    <cellStyle name="Note 3 2 2 26 5 2" xfId="51084" xr:uid="{BF5DB565-8F6C-47F2-A564-C7374492D74B}"/>
    <cellStyle name="Note 3 2 2 26 5 3" xfId="51085" xr:uid="{46720F0B-8D23-4616-AB55-F9718A43D673}"/>
    <cellStyle name="Note 3 2 2 26 6" xfId="51086" xr:uid="{FC7ED950-A00E-4014-B636-3A004CEC9C70}"/>
    <cellStyle name="Note 3 2 2 26 6 2" xfId="51087" xr:uid="{672705BD-7432-4353-9C4A-BDF2C3804503}"/>
    <cellStyle name="Note 3 2 2 26 6 3" xfId="51088" xr:uid="{7BD9AE51-86BD-497A-8267-D7046E911B5C}"/>
    <cellStyle name="Note 3 2 2 26 7" xfId="51089" xr:uid="{CFF6533A-0EE9-4311-9036-FCA00B6DC09D}"/>
    <cellStyle name="Note 3 2 2 26 8" xfId="51090" xr:uid="{F5567962-E5CE-4779-A877-1C72D36D24C3}"/>
    <cellStyle name="Note 3 2 2 27" xfId="51091" xr:uid="{5B44918E-9E42-4F85-9BF3-E319E71128FD}"/>
    <cellStyle name="Note 3 2 2 27 2" xfId="51092" xr:uid="{A8128064-998B-4D53-979B-704FD9DE30DA}"/>
    <cellStyle name="Note 3 2 2 27 2 2" xfId="51093" xr:uid="{5E0B4943-CFAF-45A7-8B57-AE0A1F60A886}"/>
    <cellStyle name="Note 3 2 2 27 2 3" xfId="51094" xr:uid="{E9EEFDDD-AB30-4D78-9EA6-67A5128D3F4D}"/>
    <cellStyle name="Note 3 2 2 27 2 4" xfId="51095" xr:uid="{1C01BB92-967F-443D-806F-ED26D7166028}"/>
    <cellStyle name="Note 3 2 2 27 2 5" xfId="51096" xr:uid="{4A972B31-D2C9-404B-9CB2-FB6D3E7FA041}"/>
    <cellStyle name="Note 3 2 2 27 2 6" xfId="51097" xr:uid="{0CBE075A-5160-42C6-8C3F-E694A365EB1F}"/>
    <cellStyle name="Note 3 2 2 27 3" xfId="51098" xr:uid="{DE10F361-F77B-4A2A-99B7-2ACD5FE115CE}"/>
    <cellStyle name="Note 3 2 2 27 3 2" xfId="51099" xr:uid="{DF9A3C9C-9A5B-4319-8F45-FCC15D89C603}"/>
    <cellStyle name="Note 3 2 2 27 3 3" xfId="51100" xr:uid="{35DE90B9-41B5-4FAE-83F9-BFA16C17EEF3}"/>
    <cellStyle name="Note 3 2 2 27 4" xfId="51101" xr:uid="{EE41ACA7-5383-42D7-AE81-28471EA77DF3}"/>
    <cellStyle name="Note 3 2 2 27 4 2" xfId="51102" xr:uid="{8B5972CD-5C54-4A91-91A4-AAFE66584C1C}"/>
    <cellStyle name="Note 3 2 2 27 4 3" xfId="51103" xr:uid="{20C9A8F0-F126-4E18-A790-7583F55D01BA}"/>
    <cellStyle name="Note 3 2 2 27 5" xfId="51104" xr:uid="{4EECDE09-6A97-4578-B1BD-9FC4E8001FE4}"/>
    <cellStyle name="Note 3 2 2 27 5 2" xfId="51105" xr:uid="{20D10FF2-8182-41EC-A967-62EC57E1B4EA}"/>
    <cellStyle name="Note 3 2 2 27 5 3" xfId="51106" xr:uid="{7EFF4590-2F9E-481C-90F7-CEC317DE9B8A}"/>
    <cellStyle name="Note 3 2 2 27 6" xfId="51107" xr:uid="{E24989A9-47CE-455B-AEA9-4ED7207142AF}"/>
    <cellStyle name="Note 3 2 2 27 6 2" xfId="51108" xr:uid="{82D83E6A-BF1A-4D7B-B08D-7D32017EEC79}"/>
    <cellStyle name="Note 3 2 2 27 6 3" xfId="51109" xr:uid="{8E123E3F-B17D-48F6-AF95-D778BF90C8A1}"/>
    <cellStyle name="Note 3 2 2 27 7" xfId="51110" xr:uid="{7CCFBD32-CC95-4405-B480-98B4E5D517C0}"/>
    <cellStyle name="Note 3 2 2 27 8" xfId="51111" xr:uid="{565F6F2E-6DD1-4F25-91D1-9A0084AA0C46}"/>
    <cellStyle name="Note 3 2 2 28" xfId="51112" xr:uid="{8E96F335-48FB-4A23-9F8B-2E3AA6C1607B}"/>
    <cellStyle name="Note 3 2 2 28 2" xfId="51113" xr:uid="{1875E771-A279-42CC-BEC7-F7DEB9454D52}"/>
    <cellStyle name="Note 3 2 2 28 2 2" xfId="51114" xr:uid="{E019063D-F3BA-4811-9FC5-D7D3B225BA74}"/>
    <cellStyle name="Note 3 2 2 28 2 3" xfId="51115" xr:uid="{D3DDFD06-A433-4FC3-8C63-4CD9BF56E002}"/>
    <cellStyle name="Note 3 2 2 28 2 4" xfId="51116" xr:uid="{76CC923B-8785-4C4F-B71C-73D61A0E335D}"/>
    <cellStyle name="Note 3 2 2 28 2 5" xfId="51117" xr:uid="{0D981911-26A5-40E9-B288-828024531290}"/>
    <cellStyle name="Note 3 2 2 28 2 6" xfId="51118" xr:uid="{EA6F0CDB-E526-43D3-98F6-0F53AE9AC53A}"/>
    <cellStyle name="Note 3 2 2 28 3" xfId="51119" xr:uid="{6ED2CDE8-2079-4607-BF7D-DCFD806308A0}"/>
    <cellStyle name="Note 3 2 2 28 3 2" xfId="51120" xr:uid="{6F22B356-FC8B-48A7-B535-836B14669882}"/>
    <cellStyle name="Note 3 2 2 28 3 3" xfId="51121" xr:uid="{80D447C9-B717-42E3-B0B6-BC654393280A}"/>
    <cellStyle name="Note 3 2 2 28 4" xfId="51122" xr:uid="{A09407E1-8879-4651-BAA3-B853E22436F2}"/>
    <cellStyle name="Note 3 2 2 28 4 2" xfId="51123" xr:uid="{9F3BA370-D37E-4BC3-B395-09485432F6E9}"/>
    <cellStyle name="Note 3 2 2 28 4 3" xfId="51124" xr:uid="{CC5278D5-27CC-440E-9838-ECD3B0B83860}"/>
    <cellStyle name="Note 3 2 2 28 5" xfId="51125" xr:uid="{93433872-EB7A-4903-8732-D99D390F0864}"/>
    <cellStyle name="Note 3 2 2 28 5 2" xfId="51126" xr:uid="{332107C2-F0EC-42FE-89E7-FA757A37B341}"/>
    <cellStyle name="Note 3 2 2 28 5 3" xfId="51127" xr:uid="{D0CF307C-E53F-470E-B861-ACDA06B0D054}"/>
    <cellStyle name="Note 3 2 2 28 6" xfId="51128" xr:uid="{2A43C782-184D-4E22-B8A0-A338E06136F4}"/>
    <cellStyle name="Note 3 2 2 28 6 2" xfId="51129" xr:uid="{B3938645-D9D3-4C48-BBE7-7495B3AA2D0E}"/>
    <cellStyle name="Note 3 2 2 28 6 3" xfId="51130" xr:uid="{741D5EFC-ACA4-46C7-8869-3715876AC876}"/>
    <cellStyle name="Note 3 2 2 28 7" xfId="51131" xr:uid="{DFCF6E57-E55A-49C0-9268-9AFAFAC282FA}"/>
    <cellStyle name="Note 3 2 2 28 8" xfId="51132" xr:uid="{6C81323B-90C7-490F-90D6-FF3BB2DD12D4}"/>
    <cellStyle name="Note 3 2 2 29" xfId="51133" xr:uid="{EA73600D-DD21-492E-9262-F92746856AA5}"/>
    <cellStyle name="Note 3 2 2 29 2" xfId="51134" xr:uid="{8778E971-F804-4D6E-AB50-71CA5AD056E6}"/>
    <cellStyle name="Note 3 2 2 29 2 2" xfId="51135" xr:uid="{2F673AFE-624C-48BC-844F-CE3D42500383}"/>
    <cellStyle name="Note 3 2 2 29 2 3" xfId="51136" xr:uid="{C5E31855-0334-426D-BBD0-8EBF4052DBFD}"/>
    <cellStyle name="Note 3 2 2 29 2 4" xfId="51137" xr:uid="{644C4230-3D19-4031-81C0-BD763770F745}"/>
    <cellStyle name="Note 3 2 2 29 2 5" xfId="51138" xr:uid="{E0BE0294-4F53-4F64-9F3D-1408BAB5128B}"/>
    <cellStyle name="Note 3 2 2 29 2 6" xfId="51139" xr:uid="{36A87E4E-278D-4626-B7FC-4E53333CE09B}"/>
    <cellStyle name="Note 3 2 2 29 3" xfId="51140" xr:uid="{43785EE0-F2D6-4416-917F-360F9D088763}"/>
    <cellStyle name="Note 3 2 2 29 3 2" xfId="51141" xr:uid="{6840602D-6568-4B0E-BF6C-FDA544042687}"/>
    <cellStyle name="Note 3 2 2 29 3 3" xfId="51142" xr:uid="{BEA13FBB-F016-4698-9C6C-83BD4F98E2D0}"/>
    <cellStyle name="Note 3 2 2 29 4" xfId="51143" xr:uid="{347FAAA1-9B8A-44F8-860C-FBD3E3521161}"/>
    <cellStyle name="Note 3 2 2 29 4 2" xfId="51144" xr:uid="{939C28CE-E3C3-4445-BF60-2EEF12839D59}"/>
    <cellStyle name="Note 3 2 2 29 4 3" xfId="51145" xr:uid="{15A62347-5E62-43B5-A07B-3699370EB71F}"/>
    <cellStyle name="Note 3 2 2 29 5" xfId="51146" xr:uid="{08532B7A-F3ED-4C98-9A19-048F8B19C280}"/>
    <cellStyle name="Note 3 2 2 29 5 2" xfId="51147" xr:uid="{B03F8003-B4ED-4275-8ED5-A58824FFE048}"/>
    <cellStyle name="Note 3 2 2 29 5 3" xfId="51148" xr:uid="{B131ECCA-75E7-42D4-A9C5-209E8ECBBAC4}"/>
    <cellStyle name="Note 3 2 2 29 6" xfId="51149" xr:uid="{C91C352A-9457-487F-833E-16D30D5B081D}"/>
    <cellStyle name="Note 3 2 2 29 6 2" xfId="51150" xr:uid="{586CB867-57B3-4E9C-AF99-9E7499CD3168}"/>
    <cellStyle name="Note 3 2 2 29 6 3" xfId="51151" xr:uid="{C3F56A6B-D0D6-42BA-856A-D18C03A84775}"/>
    <cellStyle name="Note 3 2 2 29 7" xfId="51152" xr:uid="{1B2A9780-63DA-4552-AD9E-B76B9DBA36D7}"/>
    <cellStyle name="Note 3 2 2 29 8" xfId="51153" xr:uid="{0FF84CE6-FD86-45E9-A630-97282A0F9169}"/>
    <cellStyle name="Note 3 2 2 3" xfId="51154" xr:uid="{2C3A0F68-A571-441F-8D28-CC32E32FCF39}"/>
    <cellStyle name="Note 3 2 2 3 2" xfId="51155" xr:uid="{15089E13-C5D0-44C4-B3E7-06537313DF53}"/>
    <cellStyle name="Note 3 2 2 3 2 2" xfId="51156" xr:uid="{55634276-C774-4A39-8B1C-03BA90D40F66}"/>
    <cellStyle name="Note 3 2 2 3 2 3" xfId="51157" xr:uid="{0BF18F74-38D7-4FC3-8826-F99B2859F9A9}"/>
    <cellStyle name="Note 3 2 2 3 2 4" xfId="51158" xr:uid="{589A1CD8-FF11-48D9-A8AD-275456833F11}"/>
    <cellStyle name="Note 3 2 2 3 2 5" xfId="51159" xr:uid="{DE34BC39-51BB-4E3B-9E21-A329ED152CB1}"/>
    <cellStyle name="Note 3 2 2 3 2 6" xfId="51160" xr:uid="{9960264F-1E3D-466B-B86E-A7E1196A9999}"/>
    <cellStyle name="Note 3 2 2 3 3" xfId="51161" xr:uid="{7E2A26EB-4777-41C7-97DF-31E322BE42AE}"/>
    <cellStyle name="Note 3 2 2 3 3 2" xfId="51162" xr:uid="{A37F9D05-0BED-480B-8494-038CB70243C0}"/>
    <cellStyle name="Note 3 2 2 3 3 3" xfId="51163" xr:uid="{39A3DBCE-F8E0-460A-B090-4670A2F7F90F}"/>
    <cellStyle name="Note 3 2 2 3 4" xfId="51164" xr:uid="{E5B6E2B8-5377-41AA-BF42-C9A5829B2E08}"/>
    <cellStyle name="Note 3 2 2 3 4 2" xfId="51165" xr:uid="{11136B4D-23A3-4255-98CA-0191F085D105}"/>
    <cellStyle name="Note 3 2 2 3 4 3" xfId="51166" xr:uid="{13423B14-5425-4736-B827-21ED78B57CF2}"/>
    <cellStyle name="Note 3 2 2 3 5" xfId="51167" xr:uid="{66AAED1C-F095-4DE3-A4C0-83090A73CBF9}"/>
    <cellStyle name="Note 3 2 2 3 5 2" xfId="51168" xr:uid="{D7EA5869-7B12-40D2-A34F-0436C74CBF7D}"/>
    <cellStyle name="Note 3 2 2 3 5 3" xfId="51169" xr:uid="{ACBE66D5-256D-42C2-9C00-AC70B73CCD55}"/>
    <cellStyle name="Note 3 2 2 3 6" xfId="51170" xr:uid="{1F1D6110-0141-474A-8B74-2121D2E57BB5}"/>
    <cellStyle name="Note 3 2 2 3 6 2" xfId="51171" xr:uid="{F07BFFBB-B1F3-4B45-8A2C-D5943772A79C}"/>
    <cellStyle name="Note 3 2 2 3 6 3" xfId="51172" xr:uid="{CE0BA649-B334-42CA-9055-F3E6EDBF2589}"/>
    <cellStyle name="Note 3 2 2 3 7" xfId="51173" xr:uid="{BB7A12C3-CED7-429B-9701-AF6831A5B519}"/>
    <cellStyle name="Note 3 2 2 3 8" xfId="51174" xr:uid="{589F7894-D4B1-46B9-BAE1-ECA0A34C6A13}"/>
    <cellStyle name="Note 3 2 2 30" xfId="51175" xr:uid="{1AB40B7B-2F17-43F0-B223-8A20E2E812DA}"/>
    <cellStyle name="Note 3 2 2 30 2" xfId="51176" xr:uid="{15A72780-88B1-4321-AB9A-5966BF998BB0}"/>
    <cellStyle name="Note 3 2 2 30 2 2" xfId="51177" xr:uid="{8FDE03DF-D59F-4FD1-B829-04CB2756E771}"/>
    <cellStyle name="Note 3 2 2 30 2 3" xfId="51178" xr:uid="{DEB23F36-C1FC-451F-9143-099234EF5593}"/>
    <cellStyle name="Note 3 2 2 30 2 4" xfId="51179" xr:uid="{F5E42211-D90F-48B1-998E-1A42952473E5}"/>
    <cellStyle name="Note 3 2 2 30 2 5" xfId="51180" xr:uid="{880BC1E8-5E87-4967-A2CF-DB8DCBEF0202}"/>
    <cellStyle name="Note 3 2 2 30 2 6" xfId="51181" xr:uid="{415BD28F-D96B-48BB-8043-3ABCD36D7FAD}"/>
    <cellStyle name="Note 3 2 2 30 3" xfId="51182" xr:uid="{844E3522-A586-4F85-A24A-BBD4AAA464AC}"/>
    <cellStyle name="Note 3 2 2 30 3 2" xfId="51183" xr:uid="{6C75293B-792B-449B-AF62-CF2E61BBEB5B}"/>
    <cellStyle name="Note 3 2 2 30 3 3" xfId="51184" xr:uid="{8E083E66-434D-43D3-9A61-02A3A59E738B}"/>
    <cellStyle name="Note 3 2 2 30 4" xfId="51185" xr:uid="{7B2707E4-8BE4-4BCE-96B1-886114088C75}"/>
    <cellStyle name="Note 3 2 2 30 4 2" xfId="51186" xr:uid="{BDA97ACD-86D9-4122-A2AB-344F511AB821}"/>
    <cellStyle name="Note 3 2 2 30 4 3" xfId="51187" xr:uid="{5E75AA96-7AE7-4AD0-A106-B3D4FE24F835}"/>
    <cellStyle name="Note 3 2 2 30 5" xfId="51188" xr:uid="{DD79B105-3F3C-47F6-AB69-5CC4BD463A82}"/>
    <cellStyle name="Note 3 2 2 30 5 2" xfId="51189" xr:uid="{07938127-3755-4BF5-AC09-576FD725F186}"/>
    <cellStyle name="Note 3 2 2 30 5 3" xfId="51190" xr:uid="{35C73C17-260C-467C-9EF0-4EDE2DDBED92}"/>
    <cellStyle name="Note 3 2 2 30 6" xfId="51191" xr:uid="{947DA403-273A-438B-9C20-D921863FC5B5}"/>
    <cellStyle name="Note 3 2 2 30 6 2" xfId="51192" xr:uid="{95B4891C-4338-464A-8831-D6AFEE0908E0}"/>
    <cellStyle name="Note 3 2 2 30 6 3" xfId="51193" xr:uid="{2FFBF579-A4E7-4B48-83CC-FAAC8B62B438}"/>
    <cellStyle name="Note 3 2 2 30 7" xfId="51194" xr:uid="{33CBECA6-6BC2-46B6-9E29-50386F201DA5}"/>
    <cellStyle name="Note 3 2 2 30 8" xfId="51195" xr:uid="{0F193D8C-C28B-4A19-90D4-8162DFADFDB8}"/>
    <cellStyle name="Note 3 2 2 31" xfId="51196" xr:uid="{5C40A2B9-C961-4041-867D-6821C74DAA7A}"/>
    <cellStyle name="Note 3 2 2 31 2" xfId="51197" xr:uid="{67C42C58-F759-4EBA-8E55-2681BD0EEE34}"/>
    <cellStyle name="Note 3 2 2 31 2 2" xfId="51198" xr:uid="{E81B4909-2649-46F3-AD4B-BE3890EBE5F7}"/>
    <cellStyle name="Note 3 2 2 31 2 3" xfId="51199" xr:uid="{461C72A5-12F8-411C-8549-3AA1B26C83F3}"/>
    <cellStyle name="Note 3 2 2 31 2 4" xfId="51200" xr:uid="{4E830E41-50F8-4A7B-AD8A-C7B9861B1910}"/>
    <cellStyle name="Note 3 2 2 31 2 5" xfId="51201" xr:uid="{87E45F4E-5782-4C47-88EF-09F05288A89F}"/>
    <cellStyle name="Note 3 2 2 31 2 6" xfId="51202" xr:uid="{679366B8-0A9C-4E37-81AF-0DC5A864DEAB}"/>
    <cellStyle name="Note 3 2 2 31 3" xfId="51203" xr:uid="{53B69132-FD53-4E30-B8FA-22A848D46DD9}"/>
    <cellStyle name="Note 3 2 2 31 3 2" xfId="51204" xr:uid="{1061C4A0-ACBE-4DF5-B0E7-568217BED647}"/>
    <cellStyle name="Note 3 2 2 31 3 3" xfId="51205" xr:uid="{1E73C192-EFAF-40CF-865C-1AECBBB81B05}"/>
    <cellStyle name="Note 3 2 2 31 4" xfId="51206" xr:uid="{70AAF688-BD81-4B71-B75D-58EE9989A023}"/>
    <cellStyle name="Note 3 2 2 31 4 2" xfId="51207" xr:uid="{0640F3E7-F8B3-4369-9FAF-EE4DB352956F}"/>
    <cellStyle name="Note 3 2 2 31 4 3" xfId="51208" xr:uid="{62319360-92C7-4D77-A1CA-3A47436B92C2}"/>
    <cellStyle name="Note 3 2 2 31 5" xfId="51209" xr:uid="{BFC704BC-9DDE-4683-B4D2-2BCED2298B01}"/>
    <cellStyle name="Note 3 2 2 31 5 2" xfId="51210" xr:uid="{1ED2A817-23C3-481A-8ACD-54D7F5B481F0}"/>
    <cellStyle name="Note 3 2 2 31 5 3" xfId="51211" xr:uid="{98073C07-6553-4776-805D-F167C14395BD}"/>
    <cellStyle name="Note 3 2 2 31 6" xfId="51212" xr:uid="{EBAA016D-C78F-4D39-B487-1614CB12ADBF}"/>
    <cellStyle name="Note 3 2 2 31 6 2" xfId="51213" xr:uid="{A635CCF8-611E-41D3-9555-585C7B765C17}"/>
    <cellStyle name="Note 3 2 2 31 6 3" xfId="51214" xr:uid="{2ECF357D-B228-4FC2-92DD-BAFE458896D5}"/>
    <cellStyle name="Note 3 2 2 31 7" xfId="51215" xr:uid="{D71FAE97-6042-4659-ADD3-955732EAD6D6}"/>
    <cellStyle name="Note 3 2 2 31 8" xfId="51216" xr:uid="{F93443DA-D2C3-4A7C-82DD-AC10DBFEEF50}"/>
    <cellStyle name="Note 3 2 2 32" xfId="51217" xr:uid="{14AC37C4-30BC-4E2B-930A-E52B26DE5554}"/>
    <cellStyle name="Note 3 2 2 32 2" xfId="51218" xr:uid="{B38112D3-1301-4770-9E8A-11A93DD60164}"/>
    <cellStyle name="Note 3 2 2 32 2 2" xfId="51219" xr:uid="{C5F7C2A6-8EDE-41FE-B7CE-B22525D14425}"/>
    <cellStyle name="Note 3 2 2 32 2 3" xfId="51220" xr:uid="{C5FA008D-25CF-41F3-9BCA-B68AB2E1EB34}"/>
    <cellStyle name="Note 3 2 2 32 2 4" xfId="51221" xr:uid="{E57CA1C1-1A39-43BE-832D-00ADAD5C268E}"/>
    <cellStyle name="Note 3 2 2 32 2 5" xfId="51222" xr:uid="{502EFF91-C39B-4B8E-90CE-F1D55AF23132}"/>
    <cellStyle name="Note 3 2 2 32 2 6" xfId="51223" xr:uid="{635C153D-0C8C-48B6-9C31-93E0534BEE37}"/>
    <cellStyle name="Note 3 2 2 32 3" xfId="51224" xr:uid="{4AFBB0D6-BE96-433A-9810-DEF3CD645E50}"/>
    <cellStyle name="Note 3 2 2 32 3 2" xfId="51225" xr:uid="{BC4AF2F5-7589-4DBB-B970-A71DFE78C228}"/>
    <cellStyle name="Note 3 2 2 32 3 3" xfId="51226" xr:uid="{FEB63C14-7225-4FC8-A48C-0398BAFAD835}"/>
    <cellStyle name="Note 3 2 2 32 4" xfId="51227" xr:uid="{5AA1B185-5BD4-47F4-AE88-296379DED1BF}"/>
    <cellStyle name="Note 3 2 2 32 4 2" xfId="51228" xr:uid="{71E87F42-0BA1-4DDE-B7A2-0BAEF5EA17BC}"/>
    <cellStyle name="Note 3 2 2 32 4 3" xfId="51229" xr:uid="{17A65296-A302-4BA8-8553-E12E8031E1D5}"/>
    <cellStyle name="Note 3 2 2 32 5" xfId="51230" xr:uid="{C7234FEB-220B-4E06-86AD-77D0E0BE17F4}"/>
    <cellStyle name="Note 3 2 2 32 5 2" xfId="51231" xr:uid="{E30B4910-84C7-4CEA-92CC-D379D64F26E1}"/>
    <cellStyle name="Note 3 2 2 32 5 3" xfId="51232" xr:uid="{47AC4FA3-7BB8-493C-B0C9-769D464BA151}"/>
    <cellStyle name="Note 3 2 2 32 6" xfId="51233" xr:uid="{1567B97F-933A-4CA6-87F4-6060DB5C36DD}"/>
    <cellStyle name="Note 3 2 2 32 6 2" xfId="51234" xr:uid="{72F1E982-7A40-4924-98EC-C6C985969C9F}"/>
    <cellStyle name="Note 3 2 2 32 6 3" xfId="51235" xr:uid="{0D94E0DD-90CF-4153-B8D3-67593179F13B}"/>
    <cellStyle name="Note 3 2 2 32 7" xfId="51236" xr:uid="{8AD58E71-6B8B-4728-85FB-52CDB967EB61}"/>
    <cellStyle name="Note 3 2 2 32 8" xfId="51237" xr:uid="{6A939AF8-FAAF-44D0-9E5F-4676EB307DF1}"/>
    <cellStyle name="Note 3 2 2 33" xfId="51238" xr:uid="{9F5E76C3-E6FE-4162-B86F-F6109AB97859}"/>
    <cellStyle name="Note 3 2 2 33 2" xfId="51239" xr:uid="{BFCC2207-DD0A-4D97-AD78-A215EDF375A6}"/>
    <cellStyle name="Note 3 2 2 33 2 2" xfId="51240" xr:uid="{5F076037-993A-43D7-BD8C-DB5A124AC2CC}"/>
    <cellStyle name="Note 3 2 2 33 2 3" xfId="51241" xr:uid="{B342EE5B-7A36-41F4-800A-FA3A3617275E}"/>
    <cellStyle name="Note 3 2 2 33 2 4" xfId="51242" xr:uid="{401A52D7-50D4-4C4A-8603-A61E3A29D2CB}"/>
    <cellStyle name="Note 3 2 2 33 2 5" xfId="51243" xr:uid="{AC0E4A40-DE6C-4A61-99A8-52A7856F45E2}"/>
    <cellStyle name="Note 3 2 2 33 2 6" xfId="51244" xr:uid="{E2F6258F-DC30-4D36-A1D1-FFACD5C78798}"/>
    <cellStyle name="Note 3 2 2 33 3" xfId="51245" xr:uid="{A344CDAE-89B6-4443-96BF-4457D567E1C7}"/>
    <cellStyle name="Note 3 2 2 33 3 2" xfId="51246" xr:uid="{E44F10D4-A4CC-4DCB-AD6D-101A1E497C74}"/>
    <cellStyle name="Note 3 2 2 33 3 3" xfId="51247" xr:uid="{A8BA3032-B8FA-442E-BD1A-9ED9FEF7A876}"/>
    <cellStyle name="Note 3 2 2 33 4" xfId="51248" xr:uid="{D1E6EDDD-24A1-4A43-BC9B-16AABC55EA77}"/>
    <cellStyle name="Note 3 2 2 33 4 2" xfId="51249" xr:uid="{3541AD57-8022-426D-8EE0-FF32C480552C}"/>
    <cellStyle name="Note 3 2 2 33 4 3" xfId="51250" xr:uid="{7D9FB0E1-341D-4AC4-9307-2746D5C06918}"/>
    <cellStyle name="Note 3 2 2 33 5" xfId="51251" xr:uid="{4D5F1EBB-3331-4997-B09E-89B713AB02B5}"/>
    <cellStyle name="Note 3 2 2 33 5 2" xfId="51252" xr:uid="{007DADAD-FDFE-47B3-8613-53BB419137B8}"/>
    <cellStyle name="Note 3 2 2 33 5 3" xfId="51253" xr:uid="{199DDFA1-10B3-4BA8-9C5B-2A904E4E8B4F}"/>
    <cellStyle name="Note 3 2 2 33 6" xfId="51254" xr:uid="{34E2C9BC-0C31-4C21-AB57-88F7186C840F}"/>
    <cellStyle name="Note 3 2 2 33 6 2" xfId="51255" xr:uid="{1A96D99E-D287-4946-BE8D-3E63EFE5D4EC}"/>
    <cellStyle name="Note 3 2 2 33 6 3" xfId="51256" xr:uid="{6713DEF9-FF91-445C-889C-43ED0BE486B2}"/>
    <cellStyle name="Note 3 2 2 33 7" xfId="51257" xr:uid="{D1DF1605-2F64-429D-8E41-A7FB4672BE4A}"/>
    <cellStyle name="Note 3 2 2 33 8" xfId="51258" xr:uid="{16B2A94E-317E-4998-91BD-D80C7A99C6EC}"/>
    <cellStyle name="Note 3 2 2 34" xfId="51259" xr:uid="{F2D045CF-94DF-42F3-98D9-3DF7346B9E2F}"/>
    <cellStyle name="Note 3 2 2 34 2" xfId="51260" xr:uid="{2BE3C54B-002E-4420-BCB3-DA4193E02151}"/>
    <cellStyle name="Note 3 2 2 34 2 2" xfId="51261" xr:uid="{E46B9641-BAA6-48DB-BC37-052FC9E7A5AE}"/>
    <cellStyle name="Note 3 2 2 34 2 3" xfId="51262" xr:uid="{6672ED7C-5CAE-4E0D-A41B-4B3D82E38E07}"/>
    <cellStyle name="Note 3 2 2 34 2 4" xfId="51263" xr:uid="{D18EA627-AD12-4026-B788-B1AD86D5B9CA}"/>
    <cellStyle name="Note 3 2 2 34 2 5" xfId="51264" xr:uid="{0FC52D7B-E812-46FA-8F3A-6325B09C5BF0}"/>
    <cellStyle name="Note 3 2 2 34 2 6" xfId="51265" xr:uid="{3972C3CB-9813-48C2-8BCC-5EC53C34F0FD}"/>
    <cellStyle name="Note 3 2 2 34 3" xfId="51266" xr:uid="{66BC8957-7FB1-4C89-A2E4-216FED5D89F7}"/>
    <cellStyle name="Note 3 2 2 34 3 2" xfId="51267" xr:uid="{B73D53D8-6E26-4B61-8179-7F3703F059BA}"/>
    <cellStyle name="Note 3 2 2 34 3 3" xfId="51268" xr:uid="{2C04530F-2F78-4172-A183-CDB5C1732626}"/>
    <cellStyle name="Note 3 2 2 34 4" xfId="51269" xr:uid="{994E2702-5A76-44A7-90FC-BCBA9208970F}"/>
    <cellStyle name="Note 3 2 2 34 4 2" xfId="51270" xr:uid="{E03E3C90-7082-4876-9104-B8B76BF0596B}"/>
    <cellStyle name="Note 3 2 2 34 4 3" xfId="51271" xr:uid="{7D44C003-6CB0-4653-8D4C-5FCC1A013DD5}"/>
    <cellStyle name="Note 3 2 2 34 5" xfId="51272" xr:uid="{8810D5D1-40CB-4F69-8602-D01F6A855836}"/>
    <cellStyle name="Note 3 2 2 34 5 2" xfId="51273" xr:uid="{E8BDB042-EAE1-4F80-8EB8-AA97D9E512A9}"/>
    <cellStyle name="Note 3 2 2 34 5 3" xfId="51274" xr:uid="{444014C2-FAD9-49D4-9DD0-F33C0418EA36}"/>
    <cellStyle name="Note 3 2 2 34 6" xfId="51275" xr:uid="{BFEB99F6-3A24-4C4D-8ABD-B24199F2919B}"/>
    <cellStyle name="Note 3 2 2 34 6 2" xfId="51276" xr:uid="{8BF4FC2C-893D-4359-B2CA-FE03FBA87672}"/>
    <cellStyle name="Note 3 2 2 34 6 3" xfId="51277" xr:uid="{643CEE42-55CA-4BC5-B4A7-40BF4B545CDF}"/>
    <cellStyle name="Note 3 2 2 34 7" xfId="51278" xr:uid="{F2F2A225-56F3-45BB-AADA-BC8C941EB2FC}"/>
    <cellStyle name="Note 3 2 2 34 8" xfId="51279" xr:uid="{E6A41F8B-8C32-4E2F-A4BB-4E72BDCDC90D}"/>
    <cellStyle name="Note 3 2 2 35" xfId="51280" xr:uid="{959BEEB8-2A96-411E-9F2F-4336BA1459E2}"/>
    <cellStyle name="Note 3 2 2 35 2" xfId="51281" xr:uid="{09380408-8685-405F-9515-E76BD3E77295}"/>
    <cellStyle name="Note 3 2 2 35 3" xfId="51282" xr:uid="{6DD6717F-A965-4C74-9D43-4E96536B3ACF}"/>
    <cellStyle name="Note 3 2 2 36" xfId="51283" xr:uid="{14A716C3-2417-4DEC-8E9A-2FC7604E7D93}"/>
    <cellStyle name="Note 3 2 2 36 2" xfId="51284" xr:uid="{7C4BE7B5-B2B0-4D17-B368-E3586E959B0A}"/>
    <cellStyle name="Note 3 2 2 36 3" xfId="51285" xr:uid="{97AC271A-3681-4EF4-82BE-A937ED044FE8}"/>
    <cellStyle name="Note 3 2 2 36 4" xfId="51286" xr:uid="{6D960AF9-DE8C-4193-AAF5-FD2FFBE35804}"/>
    <cellStyle name="Note 3 2 2 36 5" xfId="51287" xr:uid="{9CC1C9D8-CD7B-49B9-8BB7-708346938662}"/>
    <cellStyle name="Note 3 2 2 36 6" xfId="51288" xr:uid="{A03ADA2D-AA9C-4AFB-B53D-754D94EE1C25}"/>
    <cellStyle name="Note 3 2 2 37" xfId="51289" xr:uid="{BE0AD15C-B6D7-45EC-A8AF-B2DB4E0D7DB5}"/>
    <cellStyle name="Note 3 2 2 37 2" xfId="51290" xr:uid="{CBB62BDA-F75A-4C6E-A241-F5C7F08DFD94}"/>
    <cellStyle name="Note 3 2 2 37 3" xfId="51291" xr:uid="{8AE6F20D-D8FB-49EA-947E-2C9920BECC1F}"/>
    <cellStyle name="Note 3 2 2 38" xfId="51292" xr:uid="{7A172380-916F-4397-B219-44AE4D9A7A73}"/>
    <cellStyle name="Note 3 2 2 38 2" xfId="51293" xr:uid="{B91E19D4-E701-4F63-BF2E-762180FF51C3}"/>
    <cellStyle name="Note 3 2 2 38 3" xfId="51294" xr:uid="{B562BEF4-7A05-4E7A-A3FB-3DCAB7D0B153}"/>
    <cellStyle name="Note 3 2 2 39" xfId="51295" xr:uid="{44ECC0A5-2DEF-4BCE-A35D-2D264B9E135D}"/>
    <cellStyle name="Note 3 2 2 39 2" xfId="51296" xr:uid="{1A5DEA3A-E66E-444D-A3D0-A1844DA340B9}"/>
    <cellStyle name="Note 3 2 2 39 3" xfId="51297" xr:uid="{AF36E403-36EA-4985-8E0F-72FF38B5841D}"/>
    <cellStyle name="Note 3 2 2 4" xfId="51298" xr:uid="{6A0962DC-8AA3-4318-990A-F5647316D3F8}"/>
    <cellStyle name="Note 3 2 2 4 2" xfId="51299" xr:uid="{6F80E0A5-C165-4AFD-93F3-A45413AF2279}"/>
    <cellStyle name="Note 3 2 2 4 2 2" xfId="51300" xr:uid="{B9FB5A97-177C-47AE-A585-775A914E7BA5}"/>
    <cellStyle name="Note 3 2 2 4 2 3" xfId="51301" xr:uid="{CD5B5809-B85F-435F-A716-08CE3A2DA596}"/>
    <cellStyle name="Note 3 2 2 4 2 4" xfId="51302" xr:uid="{76A7A7D8-DAE3-4CC6-BC8D-B6EE385D22E8}"/>
    <cellStyle name="Note 3 2 2 4 2 5" xfId="51303" xr:uid="{AE74E85D-414F-40DE-9B5B-D6922DA18458}"/>
    <cellStyle name="Note 3 2 2 4 2 6" xfId="51304" xr:uid="{775376EA-9EAF-4278-A6EE-3D5D09AA02C0}"/>
    <cellStyle name="Note 3 2 2 4 3" xfId="51305" xr:uid="{14C31D3B-B21C-4443-A513-4A044EE35893}"/>
    <cellStyle name="Note 3 2 2 4 3 2" xfId="51306" xr:uid="{B8949D32-0243-4B3D-AF5A-0EEF5B670CB2}"/>
    <cellStyle name="Note 3 2 2 4 3 3" xfId="51307" xr:uid="{F42F58DA-CD35-4D13-9C76-E3EEFE502BC1}"/>
    <cellStyle name="Note 3 2 2 4 4" xfId="51308" xr:uid="{F23E99FF-0F83-463E-9F3A-4C0468572312}"/>
    <cellStyle name="Note 3 2 2 4 4 2" xfId="51309" xr:uid="{9B6399B1-A910-4E8F-B620-37F0DCF3C7B8}"/>
    <cellStyle name="Note 3 2 2 4 4 3" xfId="51310" xr:uid="{7F01618D-6C8D-4910-A9BA-36908B7DB434}"/>
    <cellStyle name="Note 3 2 2 4 5" xfId="51311" xr:uid="{DAB36134-3BE0-41FB-8090-6267FBD25999}"/>
    <cellStyle name="Note 3 2 2 4 5 2" xfId="51312" xr:uid="{EA1E573B-98FC-42A7-91DC-865DF15A67CA}"/>
    <cellStyle name="Note 3 2 2 4 5 3" xfId="51313" xr:uid="{3776D38F-FA08-4882-8DD4-65A9CAE7CDB9}"/>
    <cellStyle name="Note 3 2 2 4 6" xfId="51314" xr:uid="{271C26BC-414B-4422-B5DB-DC22A8914A12}"/>
    <cellStyle name="Note 3 2 2 4 6 2" xfId="51315" xr:uid="{E5C5ECF5-AD64-43DC-8608-63782505F83A}"/>
    <cellStyle name="Note 3 2 2 4 6 3" xfId="51316" xr:uid="{D63F08AD-C61D-42D7-B2EB-4FD7A137C25D}"/>
    <cellStyle name="Note 3 2 2 4 7" xfId="51317" xr:uid="{D1EF9611-9280-4E88-B0A2-F8426A87CFA4}"/>
    <cellStyle name="Note 3 2 2 4 8" xfId="51318" xr:uid="{50AA4D15-F24E-4883-B485-5F284FA4526F}"/>
    <cellStyle name="Note 3 2 2 40" xfId="51319" xr:uid="{8AA02F1F-7EEB-4FB7-BE81-F21751989BDE}"/>
    <cellStyle name="Note 3 2 2 41" xfId="51320" xr:uid="{9D43A9FF-165F-456C-8688-C5DDD7C65E70}"/>
    <cellStyle name="Note 3 2 2 5" xfId="51321" xr:uid="{2BD50599-AB23-4F49-AB22-37065A3BB76F}"/>
    <cellStyle name="Note 3 2 2 5 2" xfId="51322" xr:uid="{3DBA215B-AE60-4D2B-884D-21C3C076F917}"/>
    <cellStyle name="Note 3 2 2 5 2 2" xfId="51323" xr:uid="{8F471A9B-6782-431D-808B-42657AAD37FD}"/>
    <cellStyle name="Note 3 2 2 5 2 3" xfId="51324" xr:uid="{F6DA5834-7A3B-475D-96BC-A6CB50AD13A8}"/>
    <cellStyle name="Note 3 2 2 5 2 4" xfId="51325" xr:uid="{03BCA572-1E9B-42E1-AC6B-E83B590E6C93}"/>
    <cellStyle name="Note 3 2 2 5 2 5" xfId="51326" xr:uid="{37F2AFA5-38CB-497D-9DA6-AD95EBF82C5E}"/>
    <cellStyle name="Note 3 2 2 5 2 6" xfId="51327" xr:uid="{DCB388FC-4BF9-415C-A875-4D98EAB776FC}"/>
    <cellStyle name="Note 3 2 2 5 3" xfId="51328" xr:uid="{0435A7A8-5579-4E16-B707-C06574D50075}"/>
    <cellStyle name="Note 3 2 2 5 3 2" xfId="51329" xr:uid="{A527AF59-AE5F-49DA-A834-3C79D576FAAF}"/>
    <cellStyle name="Note 3 2 2 5 3 3" xfId="51330" xr:uid="{B43C69EA-1EED-4783-B58C-78DE53B37745}"/>
    <cellStyle name="Note 3 2 2 5 4" xfId="51331" xr:uid="{5D7BDAF8-C1E1-4DDA-9169-0704CEC35E36}"/>
    <cellStyle name="Note 3 2 2 5 4 2" xfId="51332" xr:uid="{07D6B48A-20E9-432B-B1AB-513F283D5CF0}"/>
    <cellStyle name="Note 3 2 2 5 4 3" xfId="51333" xr:uid="{42FCEF3B-8CF5-4FB8-807D-9C59FD6A4CE3}"/>
    <cellStyle name="Note 3 2 2 5 5" xfId="51334" xr:uid="{4946215E-0FC8-4F77-A4FC-0EDE8D118F48}"/>
    <cellStyle name="Note 3 2 2 5 5 2" xfId="51335" xr:uid="{37FBEF27-35E7-4A0D-B88C-1BB8C3F54BDF}"/>
    <cellStyle name="Note 3 2 2 5 5 3" xfId="51336" xr:uid="{3DBA79F7-5939-4335-BAB2-93CB824E0C1E}"/>
    <cellStyle name="Note 3 2 2 5 6" xfId="51337" xr:uid="{426BD445-3805-4221-911D-104B5E3758EE}"/>
    <cellStyle name="Note 3 2 2 5 6 2" xfId="51338" xr:uid="{196F7E37-B308-47F5-98F7-5FD274460F75}"/>
    <cellStyle name="Note 3 2 2 5 6 3" xfId="51339" xr:uid="{F876953B-D222-4607-9EE0-9E64EFBDD144}"/>
    <cellStyle name="Note 3 2 2 5 7" xfId="51340" xr:uid="{84A3D30D-E82D-4CDA-8CE6-D5CE0001685B}"/>
    <cellStyle name="Note 3 2 2 5 8" xfId="51341" xr:uid="{25A59172-EA26-465D-B5EC-5ED77A717CF7}"/>
    <cellStyle name="Note 3 2 2 6" xfId="51342" xr:uid="{34BE5A4B-49E7-463A-95A8-DCAF78D3BBBB}"/>
    <cellStyle name="Note 3 2 2 6 2" xfId="51343" xr:uid="{76FB0347-A5C6-468D-9991-4881C957ED53}"/>
    <cellStyle name="Note 3 2 2 6 2 2" xfId="51344" xr:uid="{E91AD317-D4A5-4CA4-BFF5-F43B78A1552B}"/>
    <cellStyle name="Note 3 2 2 6 2 3" xfId="51345" xr:uid="{668EE650-E5F7-4FEC-BADE-79EB9FB5F905}"/>
    <cellStyle name="Note 3 2 2 6 2 4" xfId="51346" xr:uid="{4EB06BC0-E42C-40D9-A95F-CABC55D278FF}"/>
    <cellStyle name="Note 3 2 2 6 2 5" xfId="51347" xr:uid="{7479E889-7354-4390-A274-F1B13FE3EE24}"/>
    <cellStyle name="Note 3 2 2 6 2 6" xfId="51348" xr:uid="{AC63447C-EE84-4664-B4AF-944ABDB3BA16}"/>
    <cellStyle name="Note 3 2 2 6 3" xfId="51349" xr:uid="{D54C3CB4-CCC2-42BD-904A-50654964EAA0}"/>
    <cellStyle name="Note 3 2 2 6 3 2" xfId="51350" xr:uid="{D08B0706-E792-4266-B243-C717E8EE8F8C}"/>
    <cellStyle name="Note 3 2 2 6 3 3" xfId="51351" xr:uid="{DFDB8561-DFE6-4EC4-BA8D-6CD7EDA71FDB}"/>
    <cellStyle name="Note 3 2 2 6 4" xfId="51352" xr:uid="{DD3D078D-14DA-4BEA-91ED-90F0916ADAA0}"/>
    <cellStyle name="Note 3 2 2 6 4 2" xfId="51353" xr:uid="{DCD701DD-BAB0-4600-A1D1-6DBF3B0654B9}"/>
    <cellStyle name="Note 3 2 2 6 4 3" xfId="51354" xr:uid="{329B6ADC-FB51-466C-A60A-9A78F01E90E4}"/>
    <cellStyle name="Note 3 2 2 6 5" xfId="51355" xr:uid="{68902CD0-943D-446E-A2CC-59165DFD9AC1}"/>
    <cellStyle name="Note 3 2 2 6 5 2" xfId="51356" xr:uid="{1B259F0C-FD83-45D2-B5B2-A281809A9239}"/>
    <cellStyle name="Note 3 2 2 6 5 3" xfId="51357" xr:uid="{FC1D0773-8368-4223-8945-898C72BA94F3}"/>
    <cellStyle name="Note 3 2 2 6 6" xfId="51358" xr:uid="{C53401F0-DE29-4009-9577-08A74ECFBE82}"/>
    <cellStyle name="Note 3 2 2 6 6 2" xfId="51359" xr:uid="{14A22980-81C8-4090-A48B-E22A9A24B778}"/>
    <cellStyle name="Note 3 2 2 6 6 3" xfId="51360" xr:uid="{4243B1CA-6CF7-4253-898D-8AF5A0EDDD22}"/>
    <cellStyle name="Note 3 2 2 6 7" xfId="51361" xr:uid="{9DB6A10C-20A1-4438-AEFD-E25872D488CE}"/>
    <cellStyle name="Note 3 2 2 6 8" xfId="51362" xr:uid="{531A1616-8338-43D4-AAB0-FC800EF2D5DB}"/>
    <cellStyle name="Note 3 2 2 7" xfId="51363" xr:uid="{E4635F42-8880-44ED-9B87-D1192C86323A}"/>
    <cellStyle name="Note 3 2 2 7 2" xfId="51364" xr:uid="{C101A81D-312D-4896-BBCE-00EDFDB4B08A}"/>
    <cellStyle name="Note 3 2 2 7 2 2" xfId="51365" xr:uid="{AA6E96CD-5213-4B85-8512-8300372871BE}"/>
    <cellStyle name="Note 3 2 2 7 2 3" xfId="51366" xr:uid="{FF9361E7-373E-47D6-A2E1-F85BB23B317E}"/>
    <cellStyle name="Note 3 2 2 7 2 4" xfId="51367" xr:uid="{6D08A22D-F30A-45FD-B797-7B04C424F05D}"/>
    <cellStyle name="Note 3 2 2 7 2 5" xfId="51368" xr:uid="{822673BB-7DD8-41A0-893D-1EBA72B66F18}"/>
    <cellStyle name="Note 3 2 2 7 2 6" xfId="51369" xr:uid="{4156661B-5106-4E70-9E4D-08F2A3074230}"/>
    <cellStyle name="Note 3 2 2 7 3" xfId="51370" xr:uid="{7183E754-AFB1-4921-9E6F-087BA129A586}"/>
    <cellStyle name="Note 3 2 2 7 3 2" xfId="51371" xr:uid="{31AE51D9-4F92-44FA-BEC0-6066FA388CD4}"/>
    <cellStyle name="Note 3 2 2 7 3 3" xfId="51372" xr:uid="{622E15D0-9CAB-4D30-9917-F8EC91B596AD}"/>
    <cellStyle name="Note 3 2 2 7 4" xfId="51373" xr:uid="{8C61FEDF-2DD0-4017-9240-7B37BC71C4BB}"/>
    <cellStyle name="Note 3 2 2 7 4 2" xfId="51374" xr:uid="{7CA5CA45-A305-41F1-A28A-CA5C794690BA}"/>
    <cellStyle name="Note 3 2 2 7 4 3" xfId="51375" xr:uid="{64405B68-D3AE-4BFF-A2C4-0C9E8B6B5EC7}"/>
    <cellStyle name="Note 3 2 2 7 5" xfId="51376" xr:uid="{61F7013C-6349-4838-BEFD-69708317C71B}"/>
    <cellStyle name="Note 3 2 2 7 5 2" xfId="51377" xr:uid="{F4B56C85-1084-4387-ADD1-ADEE66FD446E}"/>
    <cellStyle name="Note 3 2 2 7 5 3" xfId="51378" xr:uid="{13B067DF-DC06-400A-B694-DDC2B92A9AFB}"/>
    <cellStyle name="Note 3 2 2 7 6" xfId="51379" xr:uid="{4D35ED2A-9FC0-43EE-9B88-DC02B393FE77}"/>
    <cellStyle name="Note 3 2 2 7 6 2" xfId="51380" xr:uid="{5489BCA0-F7D4-4E70-885C-7BB1B1B3F7D9}"/>
    <cellStyle name="Note 3 2 2 7 6 3" xfId="51381" xr:uid="{EA1F2C4B-0912-4059-81D1-4AF97B83F497}"/>
    <cellStyle name="Note 3 2 2 7 7" xfId="51382" xr:uid="{0BBB933D-B45A-4DA9-9FE0-6B42C33DE621}"/>
    <cellStyle name="Note 3 2 2 7 8" xfId="51383" xr:uid="{B2B3D746-1360-4BB3-88BB-286D66D139B8}"/>
    <cellStyle name="Note 3 2 2 8" xfId="51384" xr:uid="{0EA682C7-6C3B-4998-BC38-A6414159032A}"/>
    <cellStyle name="Note 3 2 2 8 2" xfId="51385" xr:uid="{363F3107-0DAF-482A-86E0-CD04BE311DD6}"/>
    <cellStyle name="Note 3 2 2 8 2 2" xfId="51386" xr:uid="{C22EBC8B-C2EE-43A3-A730-908286795180}"/>
    <cellStyle name="Note 3 2 2 8 2 3" xfId="51387" xr:uid="{5B5EA3FA-2895-4FA1-B6B3-2CA12C93A049}"/>
    <cellStyle name="Note 3 2 2 8 2 4" xfId="51388" xr:uid="{24FA092E-87FA-450F-8378-F6932E4746E3}"/>
    <cellStyle name="Note 3 2 2 8 2 5" xfId="51389" xr:uid="{471B0FBC-C68B-42C7-9E05-721AF6B52B46}"/>
    <cellStyle name="Note 3 2 2 8 2 6" xfId="51390" xr:uid="{B32D3F68-BFAB-4712-90DD-FCFC227CAB50}"/>
    <cellStyle name="Note 3 2 2 8 3" xfId="51391" xr:uid="{FE3AECA7-600E-40B4-AA06-76AB6CBF975D}"/>
    <cellStyle name="Note 3 2 2 8 3 2" xfId="51392" xr:uid="{977A5B45-ABF5-4966-8924-B8DA25E8EFCD}"/>
    <cellStyle name="Note 3 2 2 8 3 3" xfId="51393" xr:uid="{133DB37F-3DBB-4FD9-85F5-5DA50E4529C2}"/>
    <cellStyle name="Note 3 2 2 8 4" xfId="51394" xr:uid="{4A242E2B-FEE5-46E9-9917-E4BFD1CCC4FA}"/>
    <cellStyle name="Note 3 2 2 8 4 2" xfId="51395" xr:uid="{FE6A3067-CB3D-41D1-99B2-14B85432FC2C}"/>
    <cellStyle name="Note 3 2 2 8 4 3" xfId="51396" xr:uid="{B901DBF2-57C4-4176-A4BF-A026A14887D0}"/>
    <cellStyle name="Note 3 2 2 8 5" xfId="51397" xr:uid="{59C21D9E-8659-4EBC-8BBF-0225AA1103A5}"/>
    <cellStyle name="Note 3 2 2 8 5 2" xfId="51398" xr:uid="{125E4FA5-2BA7-4870-984D-3620B68622D2}"/>
    <cellStyle name="Note 3 2 2 8 5 3" xfId="51399" xr:uid="{CB02C732-AEAB-464A-9BDF-C0583F2B76D5}"/>
    <cellStyle name="Note 3 2 2 8 6" xfId="51400" xr:uid="{7E3790B4-6C08-422D-809F-25127EF67E51}"/>
    <cellStyle name="Note 3 2 2 8 6 2" xfId="51401" xr:uid="{50DF1199-CD66-4CD4-A6A5-E637DCE93F94}"/>
    <cellStyle name="Note 3 2 2 8 6 3" xfId="51402" xr:uid="{A0147CD1-E5C6-4890-A845-D62ED8E7530D}"/>
    <cellStyle name="Note 3 2 2 8 7" xfId="51403" xr:uid="{1C83111D-0C42-48BD-A5AA-B61730350C3A}"/>
    <cellStyle name="Note 3 2 2 8 8" xfId="51404" xr:uid="{34B49E22-FD1C-41A6-B6CC-F0B2773C428E}"/>
    <cellStyle name="Note 3 2 2 9" xfId="51405" xr:uid="{02B53827-95FF-487A-9139-93D7FF9355EE}"/>
    <cellStyle name="Note 3 2 2 9 2" xfId="51406" xr:uid="{9F366D51-0271-483E-830E-C0844AD682F6}"/>
    <cellStyle name="Note 3 2 2 9 2 2" xfId="51407" xr:uid="{FB803033-6B0B-470D-825C-AAE000040BED}"/>
    <cellStyle name="Note 3 2 2 9 2 3" xfId="51408" xr:uid="{3DBE7180-F5F4-491E-B58A-90BA567D4B4D}"/>
    <cellStyle name="Note 3 2 2 9 2 4" xfId="51409" xr:uid="{3A5B307A-1887-48E6-BE70-6028EB77F60F}"/>
    <cellStyle name="Note 3 2 2 9 2 5" xfId="51410" xr:uid="{BB40BF80-BF48-46B6-97B7-55E37F481650}"/>
    <cellStyle name="Note 3 2 2 9 2 6" xfId="51411" xr:uid="{A48B70DC-EFB8-46EE-A845-37746B5BD7B3}"/>
    <cellStyle name="Note 3 2 2 9 3" xfId="51412" xr:uid="{2F9D58B2-A9B1-4026-949F-036FFCEE176A}"/>
    <cellStyle name="Note 3 2 2 9 3 2" xfId="51413" xr:uid="{979B36FE-2939-495A-92E1-A8CD5552DDF6}"/>
    <cellStyle name="Note 3 2 2 9 3 3" xfId="51414" xr:uid="{C1AB00D5-57D4-46E0-B146-F114B879A92C}"/>
    <cellStyle name="Note 3 2 2 9 4" xfId="51415" xr:uid="{C8F83E69-BD6D-4951-8BFA-E82862D364C5}"/>
    <cellStyle name="Note 3 2 2 9 4 2" xfId="51416" xr:uid="{D4F8BB2A-2856-449F-A763-759A48DE127F}"/>
    <cellStyle name="Note 3 2 2 9 4 3" xfId="51417" xr:uid="{8EA20D61-5B99-4C01-9EC3-EA0326F7710C}"/>
    <cellStyle name="Note 3 2 2 9 5" xfId="51418" xr:uid="{16DA5ABB-7A52-4B66-BCEC-7A27E2983AFC}"/>
    <cellStyle name="Note 3 2 2 9 5 2" xfId="51419" xr:uid="{8AC79D9A-21F3-4D02-827A-F0D30F2EFC35}"/>
    <cellStyle name="Note 3 2 2 9 5 3" xfId="51420" xr:uid="{672A12A5-03E6-49CA-95B2-ECDF9F118F90}"/>
    <cellStyle name="Note 3 2 2 9 6" xfId="51421" xr:uid="{C4B00EBA-D9EA-4A2F-851F-C67F58FC2CDD}"/>
    <cellStyle name="Note 3 2 2 9 6 2" xfId="51422" xr:uid="{85714CA3-186B-48D7-9219-0C61F3501D35}"/>
    <cellStyle name="Note 3 2 2 9 6 3" xfId="51423" xr:uid="{7CF1F960-F07F-46AD-8555-54FCF46ABF8E}"/>
    <cellStyle name="Note 3 2 2 9 7" xfId="51424" xr:uid="{B0AD0A6E-B8DC-45CC-BFB2-211C5D0784D9}"/>
    <cellStyle name="Note 3 2 2 9 8" xfId="51425" xr:uid="{CF13CB55-E79D-4F6D-865B-F8C3F72DA283}"/>
    <cellStyle name="Note 3 2 20" xfId="51426" xr:uid="{3B7B78F6-44FD-481D-84FE-7C4C11C43B8A}"/>
    <cellStyle name="Note 3 2 20 2" xfId="51427" xr:uid="{4CD4B798-7382-49D8-8BD9-022C7DDEF437}"/>
    <cellStyle name="Note 3 2 20 2 2" xfId="51428" xr:uid="{E1465608-E421-4339-BE58-A2CBECE531AB}"/>
    <cellStyle name="Note 3 2 20 2 3" xfId="51429" xr:uid="{D66A9517-BE33-4B66-9CC1-C5024C6F4D5A}"/>
    <cellStyle name="Note 3 2 20 2 4" xfId="51430" xr:uid="{826EA839-47D9-4ADE-AA23-A74F54342C8D}"/>
    <cellStyle name="Note 3 2 20 2 5" xfId="51431" xr:uid="{6270D086-4D11-456B-8E62-26FFAEF0BC38}"/>
    <cellStyle name="Note 3 2 20 2 6" xfId="51432" xr:uid="{B86E5F72-DB20-40C7-B2AE-305747F62583}"/>
    <cellStyle name="Note 3 2 20 3" xfId="51433" xr:uid="{F4FA5F06-22FC-4D0C-B87A-93E224FF6078}"/>
    <cellStyle name="Note 3 2 20 3 2" xfId="51434" xr:uid="{39117FC6-7052-475C-BBA3-185864AFDA1A}"/>
    <cellStyle name="Note 3 2 20 3 3" xfId="51435" xr:uid="{26E85A40-EDA3-4362-9B92-19CCBD27ED86}"/>
    <cellStyle name="Note 3 2 20 4" xfId="51436" xr:uid="{AE1D88DD-9D6D-4DDA-AC25-F8350024641B}"/>
    <cellStyle name="Note 3 2 20 4 2" xfId="51437" xr:uid="{991EB573-B1F9-4C29-A193-0D9CFABE8683}"/>
    <cellStyle name="Note 3 2 20 4 3" xfId="51438" xr:uid="{79EC44DC-946E-45B3-B629-B167C02B5CBD}"/>
    <cellStyle name="Note 3 2 20 5" xfId="51439" xr:uid="{DF1CF9FA-8242-4854-AD0B-995271A90848}"/>
    <cellStyle name="Note 3 2 20 5 2" xfId="51440" xr:uid="{851723BC-F682-4246-AD86-4AF1D848CC8D}"/>
    <cellStyle name="Note 3 2 20 5 3" xfId="51441" xr:uid="{9728F5ED-9F84-4FCF-9228-7190B3147910}"/>
    <cellStyle name="Note 3 2 20 6" xfId="51442" xr:uid="{2011DC6E-FCC2-4BC8-BA22-AFD49FCD6501}"/>
    <cellStyle name="Note 3 2 20 6 2" xfId="51443" xr:uid="{35C478CC-37EA-46EC-BF20-E935728F7707}"/>
    <cellStyle name="Note 3 2 20 6 3" xfId="51444" xr:uid="{F8E7A854-B2C6-497C-9E68-45743C16EE01}"/>
    <cellStyle name="Note 3 2 20 7" xfId="51445" xr:uid="{4C3FECCE-71BF-4D3E-B0AE-E4DE2A5B5A57}"/>
    <cellStyle name="Note 3 2 20 8" xfId="51446" xr:uid="{4716E4EB-2BBF-4E01-98C0-F900BB38D192}"/>
    <cellStyle name="Note 3 2 21" xfId="51447" xr:uid="{62162497-3E2E-44D0-9B3E-A795065D54C4}"/>
    <cellStyle name="Note 3 2 21 2" xfId="51448" xr:uid="{CE3E5E2F-0FCE-4182-B663-BF388414D18F}"/>
    <cellStyle name="Note 3 2 21 2 2" xfId="51449" xr:uid="{12184B47-67BA-405E-8CEB-1492C19E33B3}"/>
    <cellStyle name="Note 3 2 21 2 3" xfId="51450" xr:uid="{5417EA9F-4FA7-42DE-B892-525844F86DE8}"/>
    <cellStyle name="Note 3 2 21 2 4" xfId="51451" xr:uid="{2094AAB3-9731-4E63-922A-10445F677E89}"/>
    <cellStyle name="Note 3 2 21 2 5" xfId="51452" xr:uid="{2F0EE65F-0582-4CB8-A425-FA790B4FE7D3}"/>
    <cellStyle name="Note 3 2 21 2 6" xfId="51453" xr:uid="{82AD5EB5-568A-4625-AC35-D25110A9582F}"/>
    <cellStyle name="Note 3 2 21 3" xfId="51454" xr:uid="{AC674658-EA57-41EB-B3FD-51440E41CD98}"/>
    <cellStyle name="Note 3 2 21 3 2" xfId="51455" xr:uid="{2D0727A6-66F2-4480-BD15-5D1E7191E10A}"/>
    <cellStyle name="Note 3 2 21 3 3" xfId="51456" xr:uid="{CB4DD7CE-2AF4-4DF5-9A0F-C4EE46017D44}"/>
    <cellStyle name="Note 3 2 21 4" xfId="51457" xr:uid="{102ECDB1-6B22-4885-BB71-B0B0C7FA6252}"/>
    <cellStyle name="Note 3 2 21 4 2" xfId="51458" xr:uid="{ACE871CE-6DA8-4ABB-B108-B648FF03D5AD}"/>
    <cellStyle name="Note 3 2 21 4 3" xfId="51459" xr:uid="{38975F55-85BA-43FD-B8A4-5642C9587766}"/>
    <cellStyle name="Note 3 2 21 5" xfId="51460" xr:uid="{66DF65F7-98E4-42E9-A2E6-69552C20AAC7}"/>
    <cellStyle name="Note 3 2 21 5 2" xfId="51461" xr:uid="{CE8D3176-2293-41CA-97AA-C04468329B9B}"/>
    <cellStyle name="Note 3 2 21 5 3" xfId="51462" xr:uid="{5B51E673-2482-436B-8B6B-48CB9D5B2561}"/>
    <cellStyle name="Note 3 2 21 6" xfId="51463" xr:uid="{D3FB3AC9-EB53-4D71-A704-83825392E6CA}"/>
    <cellStyle name="Note 3 2 21 6 2" xfId="51464" xr:uid="{932B9A53-C965-44BD-A4DE-F5E8FB5D0F61}"/>
    <cellStyle name="Note 3 2 21 6 3" xfId="51465" xr:uid="{8FC22274-4B84-4EEA-8579-22663BCBE9DC}"/>
    <cellStyle name="Note 3 2 21 7" xfId="51466" xr:uid="{A37F3651-B601-4178-9001-BE48D5971316}"/>
    <cellStyle name="Note 3 2 21 8" xfId="51467" xr:uid="{8534B935-774A-420E-B635-1BB5407691F4}"/>
    <cellStyle name="Note 3 2 22" xfId="51468" xr:uid="{FC0BF8F3-0FB9-4D09-9B23-4D65FC9B0EE8}"/>
    <cellStyle name="Note 3 2 22 2" xfId="51469" xr:uid="{654418DB-94E4-4C8F-8911-C0D3557FDE6C}"/>
    <cellStyle name="Note 3 2 22 2 2" xfId="51470" xr:uid="{C5CD822B-A2D2-4840-8BE5-A48324899129}"/>
    <cellStyle name="Note 3 2 22 2 3" xfId="51471" xr:uid="{04B730D6-D90C-4BAD-BA96-3BD34075A57A}"/>
    <cellStyle name="Note 3 2 22 2 4" xfId="51472" xr:uid="{2D15F4B0-EBA5-49EC-9957-BE7096A6CF88}"/>
    <cellStyle name="Note 3 2 22 2 5" xfId="51473" xr:uid="{98DA614F-E242-4209-BEC6-BA7AB156DB8B}"/>
    <cellStyle name="Note 3 2 22 2 6" xfId="51474" xr:uid="{79B4C7C6-CFBD-4CBD-AD9F-BFB722C80E31}"/>
    <cellStyle name="Note 3 2 22 3" xfId="51475" xr:uid="{6885063B-5B7D-47F6-8E03-A5F3D71C2797}"/>
    <cellStyle name="Note 3 2 22 3 2" xfId="51476" xr:uid="{8D41B790-C82A-464A-A7E0-A7D009A5A99F}"/>
    <cellStyle name="Note 3 2 22 3 3" xfId="51477" xr:uid="{DE4A269E-074F-4BBE-9AF5-1B1386E5B80C}"/>
    <cellStyle name="Note 3 2 22 4" xfId="51478" xr:uid="{A5F378BC-5880-4034-82FF-5489E36A8239}"/>
    <cellStyle name="Note 3 2 22 4 2" xfId="51479" xr:uid="{1DF70514-8DC1-4E8A-9234-FC99CE307EDA}"/>
    <cellStyle name="Note 3 2 22 4 3" xfId="51480" xr:uid="{AF2AECB6-CB01-4006-A797-7BB6407EB10F}"/>
    <cellStyle name="Note 3 2 22 5" xfId="51481" xr:uid="{ED78E878-1822-4CA5-AAD5-DBA75B2F3282}"/>
    <cellStyle name="Note 3 2 22 5 2" xfId="51482" xr:uid="{7BAAE334-61A3-4D3D-9153-717B7907F2AA}"/>
    <cellStyle name="Note 3 2 22 5 3" xfId="51483" xr:uid="{956C7851-417F-4733-AE12-5897AD00274A}"/>
    <cellStyle name="Note 3 2 22 6" xfId="51484" xr:uid="{CFCCEFB8-3427-40B1-8787-FD4EA423A12B}"/>
    <cellStyle name="Note 3 2 22 6 2" xfId="51485" xr:uid="{9CA9ECCC-E0A2-4F1F-BE26-2395D7BE9D32}"/>
    <cellStyle name="Note 3 2 22 6 3" xfId="51486" xr:uid="{25836A79-26ED-46DF-B928-8ACDD7693D64}"/>
    <cellStyle name="Note 3 2 22 7" xfId="51487" xr:uid="{9EB17E08-8CB9-4437-B1C8-7BA9C825E66D}"/>
    <cellStyle name="Note 3 2 22 8" xfId="51488" xr:uid="{07253C99-6A33-40A9-9AB9-E974A705FF44}"/>
    <cellStyle name="Note 3 2 23" xfId="51489" xr:uid="{66B58175-B2F8-4395-A734-875C1EA53CB4}"/>
    <cellStyle name="Note 3 2 23 2" xfId="51490" xr:uid="{FF88ED1D-45BD-4587-9130-9841D1279F1E}"/>
    <cellStyle name="Note 3 2 23 2 2" xfId="51491" xr:uid="{97B80719-B480-427A-A642-55A961EAA0BA}"/>
    <cellStyle name="Note 3 2 23 2 3" xfId="51492" xr:uid="{11C6CC69-9A2C-4E73-A12C-C7BDD8482C4B}"/>
    <cellStyle name="Note 3 2 23 2 4" xfId="51493" xr:uid="{4F9BE5B8-D14E-48CA-B446-6F497DE94336}"/>
    <cellStyle name="Note 3 2 23 2 5" xfId="51494" xr:uid="{40506812-4B49-4293-AEA3-C2C01876C4D9}"/>
    <cellStyle name="Note 3 2 23 2 6" xfId="51495" xr:uid="{905E5556-E402-47E8-941A-5BDA14E5BC4F}"/>
    <cellStyle name="Note 3 2 23 3" xfId="51496" xr:uid="{A6D70D4D-DB19-4499-A7ED-8C1D68229D20}"/>
    <cellStyle name="Note 3 2 23 3 2" xfId="51497" xr:uid="{7CC54249-D197-4367-A728-6C211C4FE499}"/>
    <cellStyle name="Note 3 2 23 3 3" xfId="51498" xr:uid="{760915F6-D982-42C0-8497-EB20A3A4697F}"/>
    <cellStyle name="Note 3 2 23 4" xfId="51499" xr:uid="{10F43DDA-9919-448F-8B8C-E7B228F54B91}"/>
    <cellStyle name="Note 3 2 23 4 2" xfId="51500" xr:uid="{A12AF956-8450-4E47-9BB2-0B70FE6AAD56}"/>
    <cellStyle name="Note 3 2 23 4 3" xfId="51501" xr:uid="{8374579D-CD24-4108-B3E5-CFD4B88AEC38}"/>
    <cellStyle name="Note 3 2 23 5" xfId="51502" xr:uid="{3FF53448-6EB2-4635-864E-837CAEF83A44}"/>
    <cellStyle name="Note 3 2 23 5 2" xfId="51503" xr:uid="{A3DA9A0C-D204-4280-9814-C57DF7D896D1}"/>
    <cellStyle name="Note 3 2 23 5 3" xfId="51504" xr:uid="{57F51BC9-644D-422A-B8F3-4FA69C8CAAC9}"/>
    <cellStyle name="Note 3 2 23 6" xfId="51505" xr:uid="{B15333CA-2B69-4FDB-9FA0-F6E9014DC941}"/>
    <cellStyle name="Note 3 2 23 6 2" xfId="51506" xr:uid="{A428EC1A-B3C0-4EC4-9D06-985AC8DEAC99}"/>
    <cellStyle name="Note 3 2 23 6 3" xfId="51507" xr:uid="{36AF0F25-8A15-447D-BBEC-0B25376C37DB}"/>
    <cellStyle name="Note 3 2 23 7" xfId="51508" xr:uid="{372506A3-AA9B-42FB-9125-18B3485B371E}"/>
    <cellStyle name="Note 3 2 23 8" xfId="51509" xr:uid="{3A49F1E4-072F-417E-B8E1-CC3179B9A2E6}"/>
    <cellStyle name="Note 3 2 24" xfId="51510" xr:uid="{B903B91F-698F-4081-92DD-FD622E2F1439}"/>
    <cellStyle name="Note 3 2 24 2" xfId="51511" xr:uid="{00A5B935-DEE4-428E-8135-6D1532DA123C}"/>
    <cellStyle name="Note 3 2 24 2 2" xfId="51512" xr:uid="{AA1C1738-D42F-49BE-9831-16F24250A60D}"/>
    <cellStyle name="Note 3 2 24 2 3" xfId="51513" xr:uid="{80A7DA37-133D-4CF8-8918-BDCE60913A7F}"/>
    <cellStyle name="Note 3 2 24 2 4" xfId="51514" xr:uid="{FB043524-2898-4A1B-9D6D-55B474F5482A}"/>
    <cellStyle name="Note 3 2 24 2 5" xfId="51515" xr:uid="{2429E87A-6298-421C-ACAE-9A37E2F52525}"/>
    <cellStyle name="Note 3 2 24 2 6" xfId="51516" xr:uid="{56511CAF-E122-4DBD-890D-5E8E2B94EA6C}"/>
    <cellStyle name="Note 3 2 24 3" xfId="51517" xr:uid="{2BFC6D35-EDCA-494F-A967-F76478FE37D6}"/>
    <cellStyle name="Note 3 2 24 3 2" xfId="51518" xr:uid="{C67962E6-0AE7-468B-8BE0-82652B99438A}"/>
    <cellStyle name="Note 3 2 24 3 3" xfId="51519" xr:uid="{70336AA1-4758-4976-A115-0FCEC37C0F64}"/>
    <cellStyle name="Note 3 2 24 4" xfId="51520" xr:uid="{2961E016-EB0E-49A6-82C2-0BD0AED93B8C}"/>
    <cellStyle name="Note 3 2 24 4 2" xfId="51521" xr:uid="{58445A40-9B38-4798-9EE7-4F744C35D7F7}"/>
    <cellStyle name="Note 3 2 24 4 3" xfId="51522" xr:uid="{CD8536A7-A868-434F-86C7-72813CACC392}"/>
    <cellStyle name="Note 3 2 24 5" xfId="51523" xr:uid="{00799AA7-21CC-4251-A040-A5B5215191F2}"/>
    <cellStyle name="Note 3 2 24 5 2" xfId="51524" xr:uid="{100B14AE-A67B-46EE-BD13-660E4D222ABF}"/>
    <cellStyle name="Note 3 2 24 5 3" xfId="51525" xr:uid="{BBEE68B2-9B81-4E46-B6EE-5FD2E316A3FC}"/>
    <cellStyle name="Note 3 2 24 6" xfId="51526" xr:uid="{184507D0-6496-4D5D-8CA5-A19BEA49122A}"/>
    <cellStyle name="Note 3 2 24 6 2" xfId="51527" xr:uid="{2485351C-AA95-47C1-87CE-150F62DE340F}"/>
    <cellStyle name="Note 3 2 24 6 3" xfId="51528" xr:uid="{C56922C5-5CB4-42C8-9AD8-C740387C2AFB}"/>
    <cellStyle name="Note 3 2 24 7" xfId="51529" xr:uid="{239A905A-5282-4FC0-80A7-C9991DD71ACD}"/>
    <cellStyle name="Note 3 2 24 8" xfId="51530" xr:uid="{0D142C3F-A487-4BC9-8566-3A394415104F}"/>
    <cellStyle name="Note 3 2 25" xfId="51531" xr:uid="{03986DD3-ED6E-4DD0-B39F-C987EAAA9609}"/>
    <cellStyle name="Note 3 2 25 2" xfId="51532" xr:uid="{20BB5D42-8682-41D3-ADB2-1921A19A2F9A}"/>
    <cellStyle name="Note 3 2 25 2 2" xfId="51533" xr:uid="{643A9F6A-1CB2-447A-9A4F-DCC796C91AE9}"/>
    <cellStyle name="Note 3 2 25 2 3" xfId="51534" xr:uid="{4DC69EA9-F331-45A7-B25F-E35E1CD78262}"/>
    <cellStyle name="Note 3 2 25 2 4" xfId="51535" xr:uid="{9DC2613E-3A5D-4329-AB1D-92A5D364E4D9}"/>
    <cellStyle name="Note 3 2 25 2 5" xfId="51536" xr:uid="{D4E5028B-B9F1-42A7-8337-8D439ACF1110}"/>
    <cellStyle name="Note 3 2 25 2 6" xfId="51537" xr:uid="{DC841FA7-DDC8-4B67-B227-112EBEB9CC34}"/>
    <cellStyle name="Note 3 2 25 3" xfId="51538" xr:uid="{52640B6F-F486-4172-8811-48809C60F9FB}"/>
    <cellStyle name="Note 3 2 25 3 2" xfId="51539" xr:uid="{9EB1E973-1470-414B-8F12-92FD2C62CCB7}"/>
    <cellStyle name="Note 3 2 25 3 3" xfId="51540" xr:uid="{CDF3B097-A3F6-4312-9D68-B02FAFE5B79E}"/>
    <cellStyle name="Note 3 2 25 4" xfId="51541" xr:uid="{7BB702BB-543E-4A2A-9DF7-B87F4ED45052}"/>
    <cellStyle name="Note 3 2 25 4 2" xfId="51542" xr:uid="{A660C71B-C9A8-4379-B472-F72C1E36A670}"/>
    <cellStyle name="Note 3 2 25 4 3" xfId="51543" xr:uid="{A0575BCE-1FB9-4B3A-869C-C7DE0AEFAF33}"/>
    <cellStyle name="Note 3 2 25 5" xfId="51544" xr:uid="{8BFE6538-1B89-4C66-B004-B19CFC4D33A2}"/>
    <cellStyle name="Note 3 2 25 5 2" xfId="51545" xr:uid="{7C0FD000-13AC-4AB4-A93C-D825CABB0072}"/>
    <cellStyle name="Note 3 2 25 5 3" xfId="51546" xr:uid="{14BE76A4-E27D-4087-96CB-8E8AF29A6DBC}"/>
    <cellStyle name="Note 3 2 25 6" xfId="51547" xr:uid="{74C1CBA1-1B6C-4720-9C68-660D2F40A32F}"/>
    <cellStyle name="Note 3 2 25 6 2" xfId="51548" xr:uid="{25DD24BA-0373-40F5-A4C3-E8B8970245DE}"/>
    <cellStyle name="Note 3 2 25 6 3" xfId="51549" xr:uid="{83018243-01BA-4D4E-AAE0-6F936C8E1817}"/>
    <cellStyle name="Note 3 2 25 7" xfId="51550" xr:uid="{903C9C81-1934-41AD-959C-ABCD1B18573A}"/>
    <cellStyle name="Note 3 2 25 8" xfId="51551" xr:uid="{334D2483-9C40-4879-ACCA-2DB648EA339E}"/>
    <cellStyle name="Note 3 2 26" xfId="51552" xr:uid="{396A94C9-CE66-40AC-AE27-8CC3B25F2368}"/>
    <cellStyle name="Note 3 2 26 2" xfId="51553" xr:uid="{0A4BA8EA-F95D-4071-979A-9EF68C2A4BBE}"/>
    <cellStyle name="Note 3 2 26 2 2" xfId="51554" xr:uid="{B9856CA9-51F8-41B9-B072-BA97F1CEFAF1}"/>
    <cellStyle name="Note 3 2 26 2 3" xfId="51555" xr:uid="{237F65CB-0BA4-494F-99B9-4CAE90D9C6BD}"/>
    <cellStyle name="Note 3 2 26 2 4" xfId="51556" xr:uid="{C7DE2B13-DF45-49DD-A024-34FFD993A98D}"/>
    <cellStyle name="Note 3 2 26 2 5" xfId="51557" xr:uid="{7F8F560B-4DBC-46F1-813A-F2FD04981615}"/>
    <cellStyle name="Note 3 2 26 2 6" xfId="51558" xr:uid="{9B6431F2-2C81-41BA-AD95-A4AB2AC5CBE1}"/>
    <cellStyle name="Note 3 2 26 3" xfId="51559" xr:uid="{5E0EC0DE-DFCA-446F-A6E0-F1BF585EA49C}"/>
    <cellStyle name="Note 3 2 26 3 2" xfId="51560" xr:uid="{3C99D868-F677-463C-A494-5EB4B1D0B70B}"/>
    <cellStyle name="Note 3 2 26 3 3" xfId="51561" xr:uid="{8FAAD5F3-9A20-4C42-8DEC-EC9F2C9CDF4C}"/>
    <cellStyle name="Note 3 2 26 4" xfId="51562" xr:uid="{7E3A3D16-F31F-4B55-B6EE-4C7DC436E2BF}"/>
    <cellStyle name="Note 3 2 26 4 2" xfId="51563" xr:uid="{9F0ABC3A-CCBE-4729-85D4-3CA4B7402972}"/>
    <cellStyle name="Note 3 2 26 4 3" xfId="51564" xr:uid="{C0706DBA-5E68-46F5-9BB0-04426F0ACF3E}"/>
    <cellStyle name="Note 3 2 26 5" xfId="51565" xr:uid="{A1951403-DB6A-40C9-8992-C4AFFB164B0F}"/>
    <cellStyle name="Note 3 2 26 5 2" xfId="51566" xr:uid="{C0395FEC-0FB3-402A-BD57-C540787988D1}"/>
    <cellStyle name="Note 3 2 26 5 3" xfId="51567" xr:uid="{9EA0175D-CD7C-4CC4-B642-8A7C6CCBFDAA}"/>
    <cellStyle name="Note 3 2 26 6" xfId="51568" xr:uid="{B107DA22-C678-4716-893B-A5B990674824}"/>
    <cellStyle name="Note 3 2 26 6 2" xfId="51569" xr:uid="{6EE91106-718A-467E-A100-D72C97504D18}"/>
    <cellStyle name="Note 3 2 26 6 3" xfId="51570" xr:uid="{1C9C6F0C-B66B-46CE-9917-B978D449A38D}"/>
    <cellStyle name="Note 3 2 26 7" xfId="51571" xr:uid="{11C9CE49-62D2-4FC9-B749-7F711778A34B}"/>
    <cellStyle name="Note 3 2 26 8" xfId="51572" xr:uid="{04108F0B-17F0-468A-8CF9-1D972717C5BE}"/>
    <cellStyle name="Note 3 2 27" xfId="51573" xr:uid="{B905924C-4FEA-44E3-B18E-75E999373F78}"/>
    <cellStyle name="Note 3 2 27 2" xfId="51574" xr:uid="{B0DA97E0-B53A-4D22-AD6B-C5D11EE19100}"/>
    <cellStyle name="Note 3 2 27 2 2" xfId="51575" xr:uid="{6193BF38-2169-44A6-88A5-56EDBA592040}"/>
    <cellStyle name="Note 3 2 27 2 3" xfId="51576" xr:uid="{A8D0F5C2-54E5-4D07-96F5-8BD48BB14564}"/>
    <cellStyle name="Note 3 2 27 2 4" xfId="51577" xr:uid="{0C7D4835-C1AD-4F41-91FB-9334CF316827}"/>
    <cellStyle name="Note 3 2 27 2 5" xfId="51578" xr:uid="{24E8A936-39C0-4486-970A-AE0E94ED27E8}"/>
    <cellStyle name="Note 3 2 27 2 6" xfId="51579" xr:uid="{9C5FE891-2E6D-4C87-8386-D03E7100CCF6}"/>
    <cellStyle name="Note 3 2 27 3" xfId="51580" xr:uid="{CF3E2B99-0E43-4AB4-B45E-5DCC504F9773}"/>
    <cellStyle name="Note 3 2 27 3 2" xfId="51581" xr:uid="{84E9D2A7-9242-4970-BFD9-AD55850EF6DF}"/>
    <cellStyle name="Note 3 2 27 3 3" xfId="51582" xr:uid="{8A9AF763-B1E7-425C-A421-111AC525E161}"/>
    <cellStyle name="Note 3 2 27 4" xfId="51583" xr:uid="{AA7B112F-BB8B-494C-9D08-786D1B42FAF4}"/>
    <cellStyle name="Note 3 2 27 4 2" xfId="51584" xr:uid="{D9A3BF59-DE2B-462E-9FD2-2DD37A4FDCB4}"/>
    <cellStyle name="Note 3 2 27 4 3" xfId="51585" xr:uid="{188072FF-FCD6-47F9-A74E-78B368135505}"/>
    <cellStyle name="Note 3 2 27 5" xfId="51586" xr:uid="{912DBD0C-75F0-47CB-BFD0-0290D05ED649}"/>
    <cellStyle name="Note 3 2 27 5 2" xfId="51587" xr:uid="{3A598C12-3C58-4B29-9115-DB12356D035F}"/>
    <cellStyle name="Note 3 2 27 5 3" xfId="51588" xr:uid="{B854123E-AD55-41E6-8621-A2AEE8055CF3}"/>
    <cellStyle name="Note 3 2 27 6" xfId="51589" xr:uid="{E4D926C9-691B-410A-9169-09BE9EDC91C0}"/>
    <cellStyle name="Note 3 2 27 6 2" xfId="51590" xr:uid="{585E3D4B-B4D1-4423-8823-3433C08C9EC8}"/>
    <cellStyle name="Note 3 2 27 6 3" xfId="51591" xr:uid="{34910C29-1861-4DA8-BF76-1E704DD3CEF6}"/>
    <cellStyle name="Note 3 2 27 7" xfId="51592" xr:uid="{C0623037-F6FE-44B8-8808-7A52663962B5}"/>
    <cellStyle name="Note 3 2 27 8" xfId="51593" xr:uid="{665B14A8-56CF-4BA1-BC5B-B6F3A3DD0FA2}"/>
    <cellStyle name="Note 3 2 28" xfId="51594" xr:uid="{4F636660-638E-4C43-9644-62707AD18BC5}"/>
    <cellStyle name="Note 3 2 28 2" xfId="51595" xr:uid="{04BE38EC-8690-4DCB-AF27-008C58EA9B33}"/>
    <cellStyle name="Note 3 2 28 2 2" xfId="51596" xr:uid="{5AFE9C54-13E5-43AD-B153-FA67817EE7DC}"/>
    <cellStyle name="Note 3 2 28 2 3" xfId="51597" xr:uid="{4EE9AD93-1A2B-4AE6-AFBF-0FAEDC3311B6}"/>
    <cellStyle name="Note 3 2 28 2 4" xfId="51598" xr:uid="{8BBEEE50-92C1-4DF2-A217-0D4D36AC9829}"/>
    <cellStyle name="Note 3 2 28 2 5" xfId="51599" xr:uid="{924FD350-F1C8-4768-8968-6288CA82F1A9}"/>
    <cellStyle name="Note 3 2 28 2 6" xfId="51600" xr:uid="{75EBA3D4-4C1C-44E6-AB65-374D70EFB1FC}"/>
    <cellStyle name="Note 3 2 28 3" xfId="51601" xr:uid="{DA7DB8BA-50C3-4FC3-BEC1-AF85668EBAB5}"/>
    <cellStyle name="Note 3 2 28 3 2" xfId="51602" xr:uid="{3C671579-9BA0-4BAF-937A-73A4D4694B28}"/>
    <cellStyle name="Note 3 2 28 3 3" xfId="51603" xr:uid="{8E2AE3D1-9B9F-43D9-B3DC-0B6D2B7A5F84}"/>
    <cellStyle name="Note 3 2 28 4" xfId="51604" xr:uid="{DBB9F366-2731-41A2-9BCF-578A3CAD3434}"/>
    <cellStyle name="Note 3 2 28 4 2" xfId="51605" xr:uid="{16DADFF5-7724-4D76-A97C-4D250CD5211A}"/>
    <cellStyle name="Note 3 2 28 4 3" xfId="51606" xr:uid="{5BAFF187-D3D1-4E0C-97A2-37F77DD38812}"/>
    <cellStyle name="Note 3 2 28 5" xfId="51607" xr:uid="{95BEF529-0580-49E6-8442-E92FD081E635}"/>
    <cellStyle name="Note 3 2 28 5 2" xfId="51608" xr:uid="{C7EF5DBE-0314-4810-B302-C49BDD9BC80A}"/>
    <cellStyle name="Note 3 2 28 5 3" xfId="51609" xr:uid="{6F600B8A-FE2B-49F3-812A-CD06A534C7F1}"/>
    <cellStyle name="Note 3 2 28 6" xfId="51610" xr:uid="{17EB2B7C-20CB-4957-B1AE-863955408BF1}"/>
    <cellStyle name="Note 3 2 28 6 2" xfId="51611" xr:uid="{1700F0B2-5EDE-4ACE-8400-A8F96EE5BF43}"/>
    <cellStyle name="Note 3 2 28 6 3" xfId="51612" xr:uid="{7EA73D6A-AF82-4532-9AFC-1FAE59C485AF}"/>
    <cellStyle name="Note 3 2 28 7" xfId="51613" xr:uid="{BDEB9505-242E-4AED-A2F8-8F12055D9765}"/>
    <cellStyle name="Note 3 2 28 8" xfId="51614" xr:uid="{99444CA3-233C-405A-901B-4E7ADFF059CA}"/>
    <cellStyle name="Note 3 2 29" xfId="51615" xr:uid="{CD85BFBD-A28F-4B99-BCF6-4BB7C31AE52B}"/>
    <cellStyle name="Note 3 2 29 2" xfId="51616" xr:uid="{75F1119A-8685-4CC0-A3A5-33C21B669A50}"/>
    <cellStyle name="Note 3 2 29 2 2" xfId="51617" xr:uid="{FFA7F884-21D5-4196-8BA7-84C89E34A9A2}"/>
    <cellStyle name="Note 3 2 29 2 3" xfId="51618" xr:uid="{3E64812C-A920-4150-87EC-148F93F73B5E}"/>
    <cellStyle name="Note 3 2 29 2 4" xfId="51619" xr:uid="{AD6D0C89-D51A-47B8-9CE2-B78E2313616E}"/>
    <cellStyle name="Note 3 2 29 2 5" xfId="51620" xr:uid="{56B4DF88-196D-4434-BA01-A1C07D43531D}"/>
    <cellStyle name="Note 3 2 29 2 6" xfId="51621" xr:uid="{314C0412-0E05-4716-A5AE-E5308ED02FD2}"/>
    <cellStyle name="Note 3 2 29 3" xfId="51622" xr:uid="{0457AAB3-26D4-4E8B-860C-D7330D834D84}"/>
    <cellStyle name="Note 3 2 29 3 2" xfId="51623" xr:uid="{CDB6D680-FFBC-41FF-9F52-D9603E27D0AF}"/>
    <cellStyle name="Note 3 2 29 3 3" xfId="51624" xr:uid="{B5FC7DED-1153-4145-9988-C7D8BCCE97F2}"/>
    <cellStyle name="Note 3 2 29 4" xfId="51625" xr:uid="{85D12A6F-386A-4B31-9355-D03F3C2A7BB2}"/>
    <cellStyle name="Note 3 2 29 4 2" xfId="51626" xr:uid="{ED41CD37-95F1-4E53-98D6-978B1AFA8D5D}"/>
    <cellStyle name="Note 3 2 29 4 3" xfId="51627" xr:uid="{607A4ACD-C250-4E81-99F7-2022E3D61682}"/>
    <cellStyle name="Note 3 2 29 5" xfId="51628" xr:uid="{38C3EE67-40C6-45F8-B728-3EBB98913E8E}"/>
    <cellStyle name="Note 3 2 29 5 2" xfId="51629" xr:uid="{FF0F3B75-1F5E-4211-B7AE-2DF3E2E0B494}"/>
    <cellStyle name="Note 3 2 29 5 3" xfId="51630" xr:uid="{100FD552-40E6-4219-9F40-3F93F6ED3051}"/>
    <cellStyle name="Note 3 2 29 6" xfId="51631" xr:uid="{FCB566E9-E8BC-4329-A2BE-FAFDE5AD8CE4}"/>
    <cellStyle name="Note 3 2 29 6 2" xfId="51632" xr:uid="{7E1EF686-55BA-4F4E-9F4D-99915B913D64}"/>
    <cellStyle name="Note 3 2 29 6 3" xfId="51633" xr:uid="{5845DDAC-6853-44E7-9841-EE90129108FF}"/>
    <cellStyle name="Note 3 2 29 7" xfId="51634" xr:uid="{877E8A6E-C1CB-461F-851D-B54488686D99}"/>
    <cellStyle name="Note 3 2 29 8" xfId="51635" xr:uid="{220C847E-86BD-4DA4-9094-250465BA9A32}"/>
    <cellStyle name="Note 3 2 3" xfId="51636" xr:uid="{2D21E932-796C-46FB-B5D0-ECA5051DD4CA}"/>
    <cellStyle name="Note 3 2 3 2" xfId="51637" xr:uid="{CE59249F-BEE0-49C0-9A51-8B7B75414733}"/>
    <cellStyle name="Note 3 2 3 2 2" xfId="51638" xr:uid="{6AC0C98B-96B4-4CCD-9E34-6F618587F736}"/>
    <cellStyle name="Note 3 2 3 2 3" xfId="51639" xr:uid="{8AD69224-6C53-4D37-84A5-63F8A4EDF1AD}"/>
    <cellStyle name="Note 3 2 3 3" xfId="51640" xr:uid="{F0C9A0C4-68C5-488B-930E-670626BA8126}"/>
    <cellStyle name="Note 3 2 3 3 2" xfId="51641" xr:uid="{32135BB7-125E-46CD-81BD-3AA8F7D4A47B}"/>
    <cellStyle name="Note 3 2 3 3 3" xfId="51642" xr:uid="{879F087A-FFA5-4245-A04B-E0F4706F4A2C}"/>
    <cellStyle name="Note 3 2 3 3 4" xfId="51643" xr:uid="{CEFDFB55-7561-42BC-8796-F59B5B630629}"/>
    <cellStyle name="Note 3 2 3 3 5" xfId="51644" xr:uid="{176B5785-7A37-43FB-8C8E-EFE0AA2BE296}"/>
    <cellStyle name="Note 3 2 3 3 6" xfId="51645" xr:uid="{1E481BCE-16C8-41ED-8866-C098554E84CF}"/>
    <cellStyle name="Note 3 2 3 4" xfId="51646" xr:uid="{663FA803-2EEA-45C5-B344-CDEA8E69B2C0}"/>
    <cellStyle name="Note 3 2 3 4 2" xfId="51647" xr:uid="{B7A83A1C-A049-40AE-97F0-248872D2FEE5}"/>
    <cellStyle name="Note 3 2 3 4 3" xfId="51648" xr:uid="{D7AF1E4E-F2B4-4D48-843D-8A654226893D}"/>
    <cellStyle name="Note 3 2 3 5" xfId="51649" xr:uid="{5B498902-0654-4270-B2BC-F53927DBF0D4}"/>
    <cellStyle name="Note 3 2 3 5 2" xfId="51650" xr:uid="{7FF1B502-C5EC-41F1-B755-BF1BF80D28F4}"/>
    <cellStyle name="Note 3 2 3 5 3" xfId="51651" xr:uid="{CB843D80-23F7-4060-84E6-4CB97F8A2260}"/>
    <cellStyle name="Note 3 2 3 6" xfId="51652" xr:uid="{0BC13434-F050-4109-825B-7C167527A43F}"/>
    <cellStyle name="Note 3 2 3 6 2" xfId="51653" xr:uid="{BE0B303D-ED09-406E-A0E1-8EAC48E785AD}"/>
    <cellStyle name="Note 3 2 3 6 3" xfId="51654" xr:uid="{CB826478-947B-4715-A5EB-6A1FFDE10FB6}"/>
    <cellStyle name="Note 3 2 3 7" xfId="51655" xr:uid="{04144F98-C63D-4BCA-87D2-28F3ED7F6701}"/>
    <cellStyle name="Note 3 2 3 8" xfId="51656" xr:uid="{8C8DEDB2-DB5A-4562-BE10-DFE0BCACC44F}"/>
    <cellStyle name="Note 3 2 30" xfId="51657" xr:uid="{4A776476-EA1B-4478-BA6D-241D187D5C8B}"/>
    <cellStyle name="Note 3 2 30 2" xfId="51658" xr:uid="{C5268824-2E36-4200-AA55-2A968377C1D6}"/>
    <cellStyle name="Note 3 2 30 2 2" xfId="51659" xr:uid="{58FF729A-F396-49C2-AE54-DCBD2C262F79}"/>
    <cellStyle name="Note 3 2 30 2 3" xfId="51660" xr:uid="{3C6491F9-7BB3-4980-B0B2-5A4EBC63B619}"/>
    <cellStyle name="Note 3 2 30 2 4" xfId="51661" xr:uid="{0295B804-F8EE-45F6-934E-5CCC97685305}"/>
    <cellStyle name="Note 3 2 30 2 5" xfId="51662" xr:uid="{CC0C25F7-6D92-41ED-BB17-71F6ECD84B05}"/>
    <cellStyle name="Note 3 2 30 2 6" xfId="51663" xr:uid="{D65E79BB-79DD-4C2A-87FD-8918C2DFA1AB}"/>
    <cellStyle name="Note 3 2 30 3" xfId="51664" xr:uid="{054E987B-3AAF-4DAA-8ED2-F47738B42B0D}"/>
    <cellStyle name="Note 3 2 30 3 2" xfId="51665" xr:uid="{1BFFDFB2-E9BE-4966-8BE8-1973809C5EFF}"/>
    <cellStyle name="Note 3 2 30 3 3" xfId="51666" xr:uid="{87D8799C-9A3C-4E42-BC56-CD7918CF9CAE}"/>
    <cellStyle name="Note 3 2 30 4" xfId="51667" xr:uid="{F0BC5763-68EE-4DE1-85B5-C2A2C6C28133}"/>
    <cellStyle name="Note 3 2 30 4 2" xfId="51668" xr:uid="{5B7A1BBB-518C-4BE5-B479-E66CBC6E1603}"/>
    <cellStyle name="Note 3 2 30 4 3" xfId="51669" xr:uid="{60F1BAA3-B9D4-44CE-8F81-4D4F9CB6E4E7}"/>
    <cellStyle name="Note 3 2 30 5" xfId="51670" xr:uid="{B6723046-1671-44D2-A38A-0338FF478667}"/>
    <cellStyle name="Note 3 2 30 5 2" xfId="51671" xr:uid="{21B8D0CB-620B-4B2D-931E-536AFED0D393}"/>
    <cellStyle name="Note 3 2 30 5 3" xfId="51672" xr:uid="{68D7F7D6-9EC3-4D99-914B-BACFB7CADE67}"/>
    <cellStyle name="Note 3 2 30 6" xfId="51673" xr:uid="{44827671-1395-45C5-92B3-EBB4A3CDA6C6}"/>
    <cellStyle name="Note 3 2 30 6 2" xfId="51674" xr:uid="{8659569D-EFAD-4202-B7D3-C1B20F0C8556}"/>
    <cellStyle name="Note 3 2 30 6 3" xfId="51675" xr:uid="{33063124-39C3-4CFD-9D73-6FAD68A6A946}"/>
    <cellStyle name="Note 3 2 30 7" xfId="51676" xr:uid="{90FDBFC9-D8EB-41B7-BD21-6FA9E642ACE9}"/>
    <cellStyle name="Note 3 2 30 8" xfId="51677" xr:uid="{AD12000F-0F33-45D5-8427-623E06B733D6}"/>
    <cellStyle name="Note 3 2 31" xfId="51678" xr:uid="{1F98A106-6573-4A60-8997-37F7F2177563}"/>
    <cellStyle name="Note 3 2 31 2" xfId="51679" xr:uid="{BC515864-57D4-4856-B466-D1EEDD23BD38}"/>
    <cellStyle name="Note 3 2 31 2 2" xfId="51680" xr:uid="{41C1BC8F-DE6F-4DAC-998B-D60DE45A900A}"/>
    <cellStyle name="Note 3 2 31 2 3" xfId="51681" xr:uid="{B99C26CC-7644-43AA-98AF-F0E7D5749061}"/>
    <cellStyle name="Note 3 2 31 2 4" xfId="51682" xr:uid="{860BC9AF-B7C2-4864-A49C-5AC4D5EA7954}"/>
    <cellStyle name="Note 3 2 31 2 5" xfId="51683" xr:uid="{8D32DCFB-2198-4BDF-8F24-FEADA7EC8E92}"/>
    <cellStyle name="Note 3 2 31 2 6" xfId="51684" xr:uid="{DD1FDA72-3053-4C52-B890-24CCED7ABF5D}"/>
    <cellStyle name="Note 3 2 31 3" xfId="51685" xr:uid="{BC0199EE-AF4C-4107-A01D-8765D1CBB866}"/>
    <cellStyle name="Note 3 2 31 3 2" xfId="51686" xr:uid="{63BB059F-F850-4553-86D2-55F827D76B12}"/>
    <cellStyle name="Note 3 2 31 3 3" xfId="51687" xr:uid="{AC981C1D-66C1-463E-AC65-47BA6F1F68C0}"/>
    <cellStyle name="Note 3 2 31 4" xfId="51688" xr:uid="{B3A87D4C-8B45-40B6-878C-202B018A2EB0}"/>
    <cellStyle name="Note 3 2 31 4 2" xfId="51689" xr:uid="{CD3064AD-2F5C-461E-BB4F-F2F632D2FA5C}"/>
    <cellStyle name="Note 3 2 31 4 3" xfId="51690" xr:uid="{DD141807-6A37-4ECC-8483-5AC81912A0A4}"/>
    <cellStyle name="Note 3 2 31 5" xfId="51691" xr:uid="{A3C810C1-23AA-4DEF-BD82-8C7464F07886}"/>
    <cellStyle name="Note 3 2 31 5 2" xfId="51692" xr:uid="{8840EA09-151D-4BD8-976F-65839E875315}"/>
    <cellStyle name="Note 3 2 31 5 3" xfId="51693" xr:uid="{9B235242-D5C0-4E68-9A51-14FDB9CF3C86}"/>
    <cellStyle name="Note 3 2 31 6" xfId="51694" xr:uid="{625A97E1-DA01-4958-8F63-A5705F9B035C}"/>
    <cellStyle name="Note 3 2 31 6 2" xfId="51695" xr:uid="{D1BB00B3-8304-4174-9C8C-4123755CDE25}"/>
    <cellStyle name="Note 3 2 31 6 3" xfId="51696" xr:uid="{8065C1F2-D235-4E8A-8C43-30D700C4764E}"/>
    <cellStyle name="Note 3 2 31 7" xfId="51697" xr:uid="{CCA01BF6-CF06-4E0E-9DC5-986FC473B133}"/>
    <cellStyle name="Note 3 2 31 8" xfId="51698" xr:uid="{C7758A8F-23F3-44AC-9091-1741881078AB}"/>
    <cellStyle name="Note 3 2 32" xfId="51699" xr:uid="{1D454580-E821-450B-B90C-6E3E6B56118C}"/>
    <cellStyle name="Note 3 2 32 2" xfId="51700" xr:uid="{C3BD366B-8249-4A7B-8A4F-5E9097E97A98}"/>
    <cellStyle name="Note 3 2 32 2 2" xfId="51701" xr:uid="{63D76AE5-802C-40BF-9C24-CF33A1AC2341}"/>
    <cellStyle name="Note 3 2 32 2 3" xfId="51702" xr:uid="{E4F59D3F-FB31-4FB2-99D1-87333188948A}"/>
    <cellStyle name="Note 3 2 32 2 4" xfId="51703" xr:uid="{AD71FBDD-3A8A-44B2-AD4D-925B4E1AA3D3}"/>
    <cellStyle name="Note 3 2 32 2 5" xfId="51704" xr:uid="{34E18502-0532-4E9E-8BC3-EE4E4221CB8B}"/>
    <cellStyle name="Note 3 2 32 2 6" xfId="51705" xr:uid="{F02D9600-9A81-472F-9C63-1F3C52F7FC40}"/>
    <cellStyle name="Note 3 2 32 3" xfId="51706" xr:uid="{6EA27106-4C1F-4E0D-8E73-82714C9566F7}"/>
    <cellStyle name="Note 3 2 32 3 2" xfId="51707" xr:uid="{2E1A53AD-68FF-43F7-86AE-0606F9F2EBD9}"/>
    <cellStyle name="Note 3 2 32 3 3" xfId="51708" xr:uid="{00FB9E41-D060-4B69-B332-1EEFDB55F95F}"/>
    <cellStyle name="Note 3 2 32 4" xfId="51709" xr:uid="{90E18F24-FF2E-4409-A70B-1A476123FEEC}"/>
    <cellStyle name="Note 3 2 32 4 2" xfId="51710" xr:uid="{ECDCE697-8AB5-4F1F-BAC3-34F82F6F408F}"/>
    <cellStyle name="Note 3 2 32 4 3" xfId="51711" xr:uid="{0624B19B-1077-4093-9482-F0139DAAA19F}"/>
    <cellStyle name="Note 3 2 32 5" xfId="51712" xr:uid="{998189C7-A70A-43C2-8E61-B31E223E1068}"/>
    <cellStyle name="Note 3 2 32 5 2" xfId="51713" xr:uid="{40F81F04-3D20-48A9-A852-3696FC44A3F7}"/>
    <cellStyle name="Note 3 2 32 5 3" xfId="51714" xr:uid="{780DDCE1-4739-4DC2-AA52-552FB1160F0C}"/>
    <cellStyle name="Note 3 2 32 6" xfId="51715" xr:uid="{31469DF0-3F36-450F-82ED-B3D5D1DFFBBF}"/>
    <cellStyle name="Note 3 2 32 6 2" xfId="51716" xr:uid="{04CCAB2A-2974-43D6-BA2B-E73A0715BE76}"/>
    <cellStyle name="Note 3 2 32 6 3" xfId="51717" xr:uid="{C43AA86B-57D8-40C1-8BC7-788FBFC82458}"/>
    <cellStyle name="Note 3 2 32 7" xfId="51718" xr:uid="{E8DDA7E9-6120-4329-98EB-46DF1A52FD1E}"/>
    <cellStyle name="Note 3 2 32 8" xfId="51719" xr:uid="{B138EE77-DB76-4210-A2E9-DC8C78BB37A4}"/>
    <cellStyle name="Note 3 2 33" xfId="51720" xr:uid="{5F594BC3-626B-4D5C-AAF0-89BD2679D2EC}"/>
    <cellStyle name="Note 3 2 33 2" xfId="51721" xr:uid="{4ECD8D55-AF67-4887-873B-3FE2DF09AC54}"/>
    <cellStyle name="Note 3 2 33 2 2" xfId="51722" xr:uid="{5B739444-BF25-482F-A850-8FED6991694B}"/>
    <cellStyle name="Note 3 2 33 2 3" xfId="51723" xr:uid="{38BEF375-FBAE-4CF2-8924-61DE5075749F}"/>
    <cellStyle name="Note 3 2 33 2 4" xfId="51724" xr:uid="{97F80773-0823-4554-ACF2-D2A3FFC95A44}"/>
    <cellStyle name="Note 3 2 33 2 5" xfId="51725" xr:uid="{07ECD56F-90D9-4049-930C-EA55F27C3B56}"/>
    <cellStyle name="Note 3 2 33 2 6" xfId="51726" xr:uid="{6C78E832-CBD8-4275-A430-357C165715D9}"/>
    <cellStyle name="Note 3 2 33 3" xfId="51727" xr:uid="{2871E77B-9590-493B-9130-B29A58ED3434}"/>
    <cellStyle name="Note 3 2 33 3 2" xfId="51728" xr:uid="{C20AA0F9-CD40-4694-AD58-B167B58D9480}"/>
    <cellStyle name="Note 3 2 33 3 3" xfId="51729" xr:uid="{CCC849DA-1F88-4D88-ADD0-77401B32495B}"/>
    <cellStyle name="Note 3 2 33 4" xfId="51730" xr:uid="{6EAC4C0D-B576-4190-9E09-600DC188559C}"/>
    <cellStyle name="Note 3 2 33 4 2" xfId="51731" xr:uid="{1307C5B2-7ECC-4C9E-91D2-69111D3709DD}"/>
    <cellStyle name="Note 3 2 33 4 3" xfId="51732" xr:uid="{52EC93FE-BA3B-4536-9FBD-35C12BD699AB}"/>
    <cellStyle name="Note 3 2 33 5" xfId="51733" xr:uid="{7F41663D-6341-4816-AF37-C1CCF37AA23D}"/>
    <cellStyle name="Note 3 2 33 5 2" xfId="51734" xr:uid="{409074F0-BE16-483A-B360-1946B7477CEF}"/>
    <cellStyle name="Note 3 2 33 5 3" xfId="51735" xr:uid="{1332D12E-F2AD-4906-B3DC-A029F02CCE2F}"/>
    <cellStyle name="Note 3 2 33 6" xfId="51736" xr:uid="{9DB8A098-A39B-4861-AD0B-6C7BAB012047}"/>
    <cellStyle name="Note 3 2 33 6 2" xfId="51737" xr:uid="{AEA0ADCC-655D-49F6-A400-692EA6141035}"/>
    <cellStyle name="Note 3 2 33 6 3" xfId="51738" xr:uid="{401C6830-E7CA-4DA4-9706-BB4E575E6803}"/>
    <cellStyle name="Note 3 2 33 7" xfId="51739" xr:uid="{A9283C71-DEBA-4484-83A1-8E5134A57190}"/>
    <cellStyle name="Note 3 2 33 8" xfId="51740" xr:uid="{61AD9325-9178-4886-B81B-C27C6A2C05AA}"/>
    <cellStyle name="Note 3 2 34" xfId="51741" xr:uid="{7072CD1D-18A8-471E-92A4-71251506AF70}"/>
    <cellStyle name="Note 3 2 34 2" xfId="51742" xr:uid="{30727449-F379-417A-B5D8-DEEDA8AC6778}"/>
    <cellStyle name="Note 3 2 34 2 2" xfId="51743" xr:uid="{51F6C0A8-079F-4D03-BE99-BCAC545E9BC3}"/>
    <cellStyle name="Note 3 2 34 2 3" xfId="51744" xr:uid="{9FB7C03B-595E-4D66-B7E5-2B4209C2CBCA}"/>
    <cellStyle name="Note 3 2 34 2 4" xfId="51745" xr:uid="{C40684F7-25A0-4E26-A28B-BDA0AB0B30EB}"/>
    <cellStyle name="Note 3 2 34 2 5" xfId="51746" xr:uid="{056F07DD-423F-4EDA-B6C4-9F3186732E0E}"/>
    <cellStyle name="Note 3 2 34 2 6" xfId="51747" xr:uid="{4321291B-DA66-4DDE-BA75-C12CA33B74BE}"/>
    <cellStyle name="Note 3 2 34 3" xfId="51748" xr:uid="{CC164886-EC0F-4C29-9B2D-20E13BE4C5E1}"/>
    <cellStyle name="Note 3 2 34 3 2" xfId="51749" xr:uid="{11439C34-BE52-4DBE-A78F-C22011DE0B29}"/>
    <cellStyle name="Note 3 2 34 3 3" xfId="51750" xr:uid="{1F2E4041-C346-4B00-9C86-360F66288609}"/>
    <cellStyle name="Note 3 2 34 4" xfId="51751" xr:uid="{BC7951E1-D906-4C7D-9E99-32C0434CCED9}"/>
    <cellStyle name="Note 3 2 34 4 2" xfId="51752" xr:uid="{583241DE-8809-499A-832C-F94418CF219A}"/>
    <cellStyle name="Note 3 2 34 4 3" xfId="51753" xr:uid="{7268ABF9-5104-45E9-A9FC-21E85A2F9331}"/>
    <cellStyle name="Note 3 2 34 5" xfId="51754" xr:uid="{87341F54-1CB2-4D47-BBAF-55D6F0E8DC63}"/>
    <cellStyle name="Note 3 2 34 5 2" xfId="51755" xr:uid="{D42FF2B5-F338-4EAC-98D6-8CA504A801B0}"/>
    <cellStyle name="Note 3 2 34 5 3" xfId="51756" xr:uid="{DD0D6D43-FD33-4C15-88E6-4DEE620A763A}"/>
    <cellStyle name="Note 3 2 34 6" xfId="51757" xr:uid="{8B84635B-4231-4A68-ABC5-8FB1EE1B4259}"/>
    <cellStyle name="Note 3 2 34 6 2" xfId="51758" xr:uid="{37951477-FBC5-4823-99CD-DA2FBDE6DA63}"/>
    <cellStyle name="Note 3 2 34 6 3" xfId="51759" xr:uid="{C1067FA9-53B0-42AA-90CA-E4DB3382E84D}"/>
    <cellStyle name="Note 3 2 34 7" xfId="51760" xr:uid="{94FD7EB8-C578-46B5-A3D3-ADDBA738406A}"/>
    <cellStyle name="Note 3 2 34 8" xfId="51761" xr:uid="{4074799A-58EA-4E4C-B812-E77304527246}"/>
    <cellStyle name="Note 3 2 35" xfId="51762" xr:uid="{428D181F-BA69-4003-B4AB-1D6B44449F25}"/>
    <cellStyle name="Note 3 2 35 2" xfId="51763" xr:uid="{D1AA95BA-78F9-4E55-911E-A863F91FDFD1}"/>
    <cellStyle name="Note 3 2 35 2 2" xfId="51764" xr:uid="{6305C172-1242-4828-905C-AB09BF7A4C8F}"/>
    <cellStyle name="Note 3 2 35 2 3" xfId="51765" xr:uid="{6CE7C39A-F49F-458A-BAB1-C4A1B4820A08}"/>
    <cellStyle name="Note 3 2 35 2 4" xfId="51766" xr:uid="{343D6A38-7EFE-4541-AEA0-B191A5E7E6C2}"/>
    <cellStyle name="Note 3 2 35 2 5" xfId="51767" xr:uid="{770F48C9-DD52-40ED-8416-E8990B8C738C}"/>
    <cellStyle name="Note 3 2 35 2 6" xfId="51768" xr:uid="{00B098DD-E812-4235-AEB2-96C5F5A16560}"/>
    <cellStyle name="Note 3 2 35 3" xfId="51769" xr:uid="{FE5B7A3C-B06C-4A12-B2BD-2A065CB5051B}"/>
    <cellStyle name="Note 3 2 35 3 2" xfId="51770" xr:uid="{494E7E52-C4F7-45A0-A30B-C7FA69DBA46B}"/>
    <cellStyle name="Note 3 2 35 3 3" xfId="51771" xr:uid="{37930853-00FA-4A51-9891-1F777E068944}"/>
    <cellStyle name="Note 3 2 35 4" xfId="51772" xr:uid="{EE6BBF2D-87BE-461D-80F7-4F2CC3AF1EDD}"/>
    <cellStyle name="Note 3 2 35 4 2" xfId="51773" xr:uid="{29226506-DEF4-44D8-A76F-E902E864D1E5}"/>
    <cellStyle name="Note 3 2 35 4 3" xfId="51774" xr:uid="{E8D3411A-AA1A-4E35-87A0-72535E043473}"/>
    <cellStyle name="Note 3 2 35 5" xfId="51775" xr:uid="{76263E3D-296A-49C6-A67D-D1A41B33F300}"/>
    <cellStyle name="Note 3 2 35 5 2" xfId="51776" xr:uid="{E2DEEC62-85FD-4A67-870D-0772A35CE9ED}"/>
    <cellStyle name="Note 3 2 35 5 3" xfId="51777" xr:uid="{02BA1D21-C086-44D3-9856-ED2CC2DF3F81}"/>
    <cellStyle name="Note 3 2 35 6" xfId="51778" xr:uid="{842B0FF0-29DC-4784-A73A-7585129BD662}"/>
    <cellStyle name="Note 3 2 35 6 2" xfId="51779" xr:uid="{59E945BD-B01F-4A57-8C4A-65E8932FCB7C}"/>
    <cellStyle name="Note 3 2 35 6 3" xfId="51780" xr:uid="{3345FCE2-64F3-4DAA-9F92-9A8AEDB28283}"/>
    <cellStyle name="Note 3 2 35 7" xfId="51781" xr:uid="{729FF239-DBF8-4C72-B868-FC23151F54B8}"/>
    <cellStyle name="Note 3 2 35 8" xfId="51782" xr:uid="{E54D7245-2E47-424A-A644-1E9A1B529A4E}"/>
    <cellStyle name="Note 3 2 36" xfId="51783" xr:uid="{1EB8A5BC-FB6D-4DA9-B20B-0B0EA861CC4B}"/>
    <cellStyle name="Note 3 2 36 2" xfId="51784" xr:uid="{EBC3821D-A983-4D91-B852-7FD34E7E7DF0}"/>
    <cellStyle name="Note 3 2 36 3" xfId="51785" xr:uid="{FE855051-0897-44F4-885A-ED691BD89778}"/>
    <cellStyle name="Note 3 2 37" xfId="51786" xr:uid="{C90FCC3D-AFD7-4DA4-990A-F04FA3D45AB2}"/>
    <cellStyle name="Note 3 2 37 2" xfId="51787" xr:uid="{0F0C5525-05C1-48E0-B4E9-E3AC3FE0C6E7}"/>
    <cellStyle name="Note 3 2 37 3" xfId="51788" xr:uid="{B575EF17-A727-4A1B-9038-105A8D807F33}"/>
    <cellStyle name="Note 3 2 37 4" xfId="51789" xr:uid="{25900706-EDE6-4FF4-AEA9-8690F655942C}"/>
    <cellStyle name="Note 3 2 37 5" xfId="51790" xr:uid="{CCE87E84-5278-46C8-BCB1-608836CA613D}"/>
    <cellStyle name="Note 3 2 37 6" xfId="51791" xr:uid="{54508E31-F3C3-471B-8A3E-9CC2F4CAB7EC}"/>
    <cellStyle name="Note 3 2 38" xfId="51792" xr:uid="{EEE09539-DE4B-4B2B-8CC0-813E618A3153}"/>
    <cellStyle name="Note 3 2 38 2" xfId="51793" xr:uid="{B6B5F977-3D27-4A89-98F5-FEDE75BA4796}"/>
    <cellStyle name="Note 3 2 38 3" xfId="51794" xr:uid="{466E3827-94B7-453A-B10E-B1B0F872899F}"/>
    <cellStyle name="Note 3 2 39" xfId="51795" xr:uid="{B9E8E6CF-A1D2-44BE-A4EB-63E8E45250D2}"/>
    <cellStyle name="Note 3 2 39 2" xfId="51796" xr:uid="{AA14F3EC-78A5-405F-BAFD-2ACAC743EB86}"/>
    <cellStyle name="Note 3 2 39 3" xfId="51797" xr:uid="{86E5F4DC-00FC-4AEA-840B-E8FBF78B64CB}"/>
    <cellStyle name="Note 3 2 4" xfId="51798" xr:uid="{C6266FC7-F2B2-463F-937D-1FD329746CA0}"/>
    <cellStyle name="Note 3 2 4 2" xfId="51799" xr:uid="{7AB2A384-57F6-4DC2-AC66-0FF06B396050}"/>
    <cellStyle name="Note 3 2 4 2 2" xfId="51800" xr:uid="{383BD12E-AED7-40D6-92DA-6AC32D0BF6D0}"/>
    <cellStyle name="Note 3 2 4 2 3" xfId="51801" xr:uid="{E51224FE-5338-4A75-B1F0-3CFC7F0C1B99}"/>
    <cellStyle name="Note 3 2 4 3" xfId="51802" xr:uid="{65DA92C7-4463-4AE6-A548-A87BDF26F32E}"/>
    <cellStyle name="Note 3 2 4 3 2" xfId="51803" xr:uid="{9BBF4C15-FF6D-4E0A-9871-54C7A270B728}"/>
    <cellStyle name="Note 3 2 4 3 3" xfId="51804" xr:uid="{21A0EEC0-9B4A-41DA-8CE2-EFF26A021F9F}"/>
    <cellStyle name="Note 3 2 4 3 4" xfId="51805" xr:uid="{78D8B876-98DA-4F5C-8C8F-CA09B6FE1BAE}"/>
    <cellStyle name="Note 3 2 4 3 5" xfId="51806" xr:uid="{FF2FFD5D-2A31-4FCD-8872-A413D2B4475C}"/>
    <cellStyle name="Note 3 2 4 3 6" xfId="51807" xr:uid="{8CE060CC-2F4A-403D-BD2C-7B3FC62937BE}"/>
    <cellStyle name="Note 3 2 4 4" xfId="51808" xr:uid="{178D8AEE-B544-4D6F-869B-3C8724AC4EB9}"/>
    <cellStyle name="Note 3 2 4 4 2" xfId="51809" xr:uid="{2F3FBCEC-44D2-444E-979C-B4BC201E7C9A}"/>
    <cellStyle name="Note 3 2 4 4 3" xfId="51810" xr:uid="{FBB7226B-F007-48E6-8F93-1532A6E04794}"/>
    <cellStyle name="Note 3 2 4 5" xfId="51811" xr:uid="{C7E5A0F9-BF4D-4781-9ED5-A8B459D16638}"/>
    <cellStyle name="Note 3 2 4 5 2" xfId="51812" xr:uid="{D36210F0-18F3-4B80-9281-AB6024928653}"/>
    <cellStyle name="Note 3 2 4 5 3" xfId="51813" xr:uid="{466520FA-4554-497B-84CF-DE36214EA87F}"/>
    <cellStyle name="Note 3 2 4 6" xfId="51814" xr:uid="{EACE8825-5C40-4944-B86A-09BAAED6FC16}"/>
    <cellStyle name="Note 3 2 4 6 2" xfId="51815" xr:uid="{40A4B33E-E5E2-42E2-A7DC-4C9DBC78E03F}"/>
    <cellStyle name="Note 3 2 4 6 3" xfId="51816" xr:uid="{33A747B7-BF53-47A6-9B7B-63478F5AC0FA}"/>
    <cellStyle name="Note 3 2 4 7" xfId="51817" xr:uid="{8C878C83-37C9-4EA6-B62E-DFB10357780B}"/>
    <cellStyle name="Note 3 2 4 8" xfId="51818" xr:uid="{74B31816-48C3-489E-BE01-C2B8042B3667}"/>
    <cellStyle name="Note 3 2 40" xfId="51819" xr:uid="{18190073-7060-4BCE-A5D2-FA853BA56908}"/>
    <cellStyle name="Note 3 2 40 2" xfId="51820" xr:uid="{3F6A1389-39D6-438E-84ED-BF0A1F9BD642}"/>
    <cellStyle name="Note 3 2 40 3" xfId="51821" xr:uid="{C928799A-DDFA-48FF-A6B5-C62C161B5BE6}"/>
    <cellStyle name="Note 3 2 41" xfId="51822" xr:uid="{95062D7C-BC13-491F-9FD8-E9A6AA7C51F0}"/>
    <cellStyle name="Note 3 2 42" xfId="51823" xr:uid="{482E2391-C0FE-4856-911A-455DFA716485}"/>
    <cellStyle name="Note 3 2 5" xfId="51824" xr:uid="{AFE86670-8EB9-45F9-982F-B30BF46D2BF1}"/>
    <cellStyle name="Note 3 2 5 2" xfId="51825" xr:uid="{5DACA366-3F4A-4D80-AED7-01B469203661}"/>
    <cellStyle name="Note 3 2 5 2 2" xfId="51826" xr:uid="{B8143E10-30C0-47CE-87C8-9B85A7BB89EC}"/>
    <cellStyle name="Note 3 2 5 2 3" xfId="51827" xr:uid="{3B3183BD-DD65-4DD9-929D-49CE7B09F9E5}"/>
    <cellStyle name="Note 3 2 5 2 4" xfId="51828" xr:uid="{C764E5B6-ED80-4AF8-8A64-0816B70DE1C1}"/>
    <cellStyle name="Note 3 2 5 2 5" xfId="51829" xr:uid="{BFA4471B-6F3A-4ADE-BD0B-782F43711BE9}"/>
    <cellStyle name="Note 3 2 5 2 6" xfId="51830" xr:uid="{0438F9A9-96AB-44FC-AE60-9D9131560DC3}"/>
    <cellStyle name="Note 3 2 5 3" xfId="51831" xr:uid="{8544CD5A-1F43-4C18-91C0-68E07AE7FD1F}"/>
    <cellStyle name="Note 3 2 5 3 2" xfId="51832" xr:uid="{FDCAFDC3-872B-4D33-86C0-BDFD2D51F87A}"/>
    <cellStyle name="Note 3 2 5 3 3" xfId="51833" xr:uid="{DD511619-BA8D-4B85-8F84-CF5D3AFFAEF6}"/>
    <cellStyle name="Note 3 2 5 4" xfId="51834" xr:uid="{28794E34-129B-492B-90E3-124145DFFEDC}"/>
    <cellStyle name="Note 3 2 5 4 2" xfId="51835" xr:uid="{A9721852-3E16-474C-A97E-5DDD4CE35686}"/>
    <cellStyle name="Note 3 2 5 4 3" xfId="51836" xr:uid="{9290FCFC-08F3-4516-B5F7-E09A936FC185}"/>
    <cellStyle name="Note 3 2 5 5" xfId="51837" xr:uid="{7F6D690E-619B-480C-AA13-D426F7620F7D}"/>
    <cellStyle name="Note 3 2 5 5 2" xfId="51838" xr:uid="{80266A29-7924-4361-B35D-1AB0C326C775}"/>
    <cellStyle name="Note 3 2 5 5 3" xfId="51839" xr:uid="{735F3970-D488-4ECD-8099-B7EBA4783CE4}"/>
    <cellStyle name="Note 3 2 5 6" xfId="51840" xr:uid="{50DEF9EC-781E-4DF5-A34E-DBFD89663B58}"/>
    <cellStyle name="Note 3 2 5 6 2" xfId="51841" xr:uid="{D828A679-B81A-4273-B4A0-7AC82D6880ED}"/>
    <cellStyle name="Note 3 2 5 6 3" xfId="51842" xr:uid="{0287F8C7-BDFD-4C92-9F0E-1341FE744524}"/>
    <cellStyle name="Note 3 2 5 7" xfId="51843" xr:uid="{894B827B-C09F-47CD-BD1E-7CD81DD9E53A}"/>
    <cellStyle name="Note 3 2 5 8" xfId="51844" xr:uid="{40772CE4-9375-4F98-A628-E9BB74147D57}"/>
    <cellStyle name="Note 3 2 6" xfId="51845" xr:uid="{38DD5C39-2547-4102-86F2-B23E8D0E9579}"/>
    <cellStyle name="Note 3 2 6 2" xfId="51846" xr:uid="{7B39F0E2-12C2-4176-A36B-C11A0A1C3BC0}"/>
    <cellStyle name="Note 3 2 6 2 2" xfId="51847" xr:uid="{73392AC3-1DDD-4FCA-99EA-7A81D25BE2F8}"/>
    <cellStyle name="Note 3 2 6 2 3" xfId="51848" xr:uid="{86FBA569-EEBC-4B36-9F33-4B56EF74B736}"/>
    <cellStyle name="Note 3 2 6 2 4" xfId="51849" xr:uid="{C2A77388-D07A-43C4-A740-33F44C53D8DB}"/>
    <cellStyle name="Note 3 2 6 2 5" xfId="51850" xr:uid="{AF32882B-7F07-4B1B-84CD-354DC0EAF541}"/>
    <cellStyle name="Note 3 2 6 2 6" xfId="51851" xr:uid="{922BFDE4-827B-4EC4-9F99-09643AA050A1}"/>
    <cellStyle name="Note 3 2 6 3" xfId="51852" xr:uid="{B0B89C32-29BD-49ED-A66D-054E12DAAD8A}"/>
    <cellStyle name="Note 3 2 6 3 2" xfId="51853" xr:uid="{6BB950EE-4DC9-4CEF-B25B-D2271A08492D}"/>
    <cellStyle name="Note 3 2 6 3 3" xfId="51854" xr:uid="{31DB40F4-7A73-47C9-A25A-03929BC4DB68}"/>
    <cellStyle name="Note 3 2 6 4" xfId="51855" xr:uid="{B1930CBD-2BFF-4CF5-B93C-FBF040C29C0F}"/>
    <cellStyle name="Note 3 2 6 4 2" xfId="51856" xr:uid="{D3F99D0C-FE0E-4DB7-8AAE-EE2004AC0B03}"/>
    <cellStyle name="Note 3 2 6 4 3" xfId="51857" xr:uid="{070D95F4-063E-4D9A-A219-81D95DF46648}"/>
    <cellStyle name="Note 3 2 6 5" xfId="51858" xr:uid="{1063D65C-4B62-4801-A0E3-EDB17C520396}"/>
    <cellStyle name="Note 3 2 6 5 2" xfId="51859" xr:uid="{796A3D8B-F4E5-417E-9DF1-BB743A8E65B8}"/>
    <cellStyle name="Note 3 2 6 5 3" xfId="51860" xr:uid="{E7297124-A1B1-4AB4-A203-2EC379AA5115}"/>
    <cellStyle name="Note 3 2 6 6" xfId="51861" xr:uid="{7684BD84-A462-4778-9D98-4B9E6B9016ED}"/>
    <cellStyle name="Note 3 2 6 6 2" xfId="51862" xr:uid="{97836372-7456-4005-819E-D24A307D6498}"/>
    <cellStyle name="Note 3 2 6 6 3" xfId="51863" xr:uid="{6E335793-4D62-4AA1-B84A-25B0FFC92EE1}"/>
    <cellStyle name="Note 3 2 6 7" xfId="51864" xr:uid="{2D29DA8D-0357-4671-8FC9-D9CEA79EA345}"/>
    <cellStyle name="Note 3 2 6 8" xfId="51865" xr:uid="{D26577BD-FB62-450D-8D24-232A20890B02}"/>
    <cellStyle name="Note 3 2 7" xfId="51866" xr:uid="{4F5D7CDA-BC36-457A-8817-A8E2F23912DB}"/>
    <cellStyle name="Note 3 2 7 2" xfId="51867" xr:uid="{937F85FC-0730-40AE-A346-69B463682B12}"/>
    <cellStyle name="Note 3 2 7 2 2" xfId="51868" xr:uid="{D93612C3-C9C3-4F38-A3CF-A55E46E4F730}"/>
    <cellStyle name="Note 3 2 7 2 3" xfId="51869" xr:uid="{A12C2871-F6D5-4CB8-8629-5A789044AEE0}"/>
    <cellStyle name="Note 3 2 7 2 4" xfId="51870" xr:uid="{E0018F53-1585-4879-9451-56A60F5270BC}"/>
    <cellStyle name="Note 3 2 7 2 5" xfId="51871" xr:uid="{4888D0BD-4D93-4ED5-8519-E8E1D5D597BD}"/>
    <cellStyle name="Note 3 2 7 2 6" xfId="51872" xr:uid="{B817E877-9F55-4FC5-9DD1-8ADB309B30C6}"/>
    <cellStyle name="Note 3 2 7 3" xfId="51873" xr:uid="{AA88DA54-1C4A-4A5C-93D1-226AA4C45CA4}"/>
    <cellStyle name="Note 3 2 7 3 2" xfId="51874" xr:uid="{C62B9B9B-C15A-4042-81A9-278792053BFF}"/>
    <cellStyle name="Note 3 2 7 3 3" xfId="51875" xr:uid="{D665D135-6489-40D8-92BD-685315D56400}"/>
    <cellStyle name="Note 3 2 7 4" xfId="51876" xr:uid="{111234A7-2774-4705-9AF7-023F0217D08F}"/>
    <cellStyle name="Note 3 2 7 4 2" xfId="51877" xr:uid="{87951977-DEA8-46BF-88DD-52E2E59A3700}"/>
    <cellStyle name="Note 3 2 7 4 3" xfId="51878" xr:uid="{A1EA25A9-B510-4DC3-8DC9-F48BD74D188B}"/>
    <cellStyle name="Note 3 2 7 5" xfId="51879" xr:uid="{6EAF4A98-8CB5-4E3A-9BE9-612D3AFE9D0B}"/>
    <cellStyle name="Note 3 2 7 5 2" xfId="51880" xr:uid="{01C65F2E-7FDD-4A8C-80A8-0401917FB3A8}"/>
    <cellStyle name="Note 3 2 7 5 3" xfId="51881" xr:uid="{F9C8216C-3887-460E-8C83-879EE17BB84E}"/>
    <cellStyle name="Note 3 2 7 6" xfId="51882" xr:uid="{BE9EAA1A-740E-42BC-A528-96E64CE43FD7}"/>
    <cellStyle name="Note 3 2 7 6 2" xfId="51883" xr:uid="{3054AFDC-5E9B-45FC-9E80-8997982373DE}"/>
    <cellStyle name="Note 3 2 7 6 3" xfId="51884" xr:uid="{EC8111C4-45A9-4711-8AAC-16C606A866F6}"/>
    <cellStyle name="Note 3 2 7 7" xfId="51885" xr:uid="{7931AF42-B085-4B87-8A75-4D5E743F0E88}"/>
    <cellStyle name="Note 3 2 7 8" xfId="51886" xr:uid="{94C549FA-EC40-4B30-AFB7-A79901C786DA}"/>
    <cellStyle name="Note 3 2 8" xfId="51887" xr:uid="{D87A0E22-5247-4734-B647-E4F7723B2ADA}"/>
    <cellStyle name="Note 3 2 8 2" xfId="51888" xr:uid="{2D21A972-43FD-47F1-BAFB-F32DA05A82B0}"/>
    <cellStyle name="Note 3 2 8 2 2" xfId="51889" xr:uid="{7D7AF64A-CF9F-4094-AEAE-29DA4BBE9D23}"/>
    <cellStyle name="Note 3 2 8 2 3" xfId="51890" xr:uid="{8545CBB6-0B9E-480D-861E-E8F01DF45A52}"/>
    <cellStyle name="Note 3 2 8 2 4" xfId="51891" xr:uid="{C4AC8835-7237-47E1-8D22-3200A0D71773}"/>
    <cellStyle name="Note 3 2 8 2 5" xfId="51892" xr:uid="{E80FE6CC-4DB7-413F-B746-2D87D6E0B14E}"/>
    <cellStyle name="Note 3 2 8 2 6" xfId="51893" xr:uid="{3DE7473A-2D96-4C20-9910-93341E10384F}"/>
    <cellStyle name="Note 3 2 8 3" xfId="51894" xr:uid="{65F0075F-8EBF-48FA-9E8E-007158A31FCA}"/>
    <cellStyle name="Note 3 2 8 3 2" xfId="51895" xr:uid="{FBDD8744-B714-418E-AE7F-D802FE7A2398}"/>
    <cellStyle name="Note 3 2 8 3 3" xfId="51896" xr:uid="{6C776506-E61F-427C-8BC5-682303A4DC0F}"/>
    <cellStyle name="Note 3 2 8 4" xfId="51897" xr:uid="{49765DD4-1986-467B-8557-666ABEF1F16A}"/>
    <cellStyle name="Note 3 2 8 4 2" xfId="51898" xr:uid="{C6432B83-4FC0-4C51-AF81-F093CD2824D6}"/>
    <cellStyle name="Note 3 2 8 4 3" xfId="51899" xr:uid="{68367CA6-B921-4F7F-8122-18A65D8E7EFC}"/>
    <cellStyle name="Note 3 2 8 5" xfId="51900" xr:uid="{3D8CB6E3-B0C3-43DF-8B83-F42BD734D4EE}"/>
    <cellStyle name="Note 3 2 8 5 2" xfId="51901" xr:uid="{79B76A00-3B57-4830-AF47-404746B09F5C}"/>
    <cellStyle name="Note 3 2 8 5 3" xfId="51902" xr:uid="{0C3A4C67-4AEF-4FEE-B895-53911D6C9FCF}"/>
    <cellStyle name="Note 3 2 8 6" xfId="51903" xr:uid="{20BE9082-4546-4FB7-9473-B6AD0F5F9312}"/>
    <cellStyle name="Note 3 2 8 6 2" xfId="51904" xr:uid="{4EAAC10B-8FA6-4D9A-9096-81706852C3A9}"/>
    <cellStyle name="Note 3 2 8 6 3" xfId="51905" xr:uid="{E4E490D4-6363-46AB-AE9B-734E0997D443}"/>
    <cellStyle name="Note 3 2 8 7" xfId="51906" xr:uid="{E4CCAFC0-970F-4951-8667-D8534DD3F007}"/>
    <cellStyle name="Note 3 2 8 8" xfId="51907" xr:uid="{CC3B3263-F87E-4B7A-943E-795723AE2BFD}"/>
    <cellStyle name="Note 3 2 9" xfId="51908" xr:uid="{39BF4058-6513-4B0F-BD7B-0E0FC01CE48F}"/>
    <cellStyle name="Note 3 2 9 2" xfId="51909" xr:uid="{6D02C310-D953-4E16-B2B1-71EF71DF1588}"/>
    <cellStyle name="Note 3 2 9 2 2" xfId="51910" xr:uid="{4531B7B4-234F-46C0-BE60-B0A719EF2895}"/>
    <cellStyle name="Note 3 2 9 2 3" xfId="51911" xr:uid="{08ECFA3A-C204-4CC2-B0EC-F5D29A6A2EF0}"/>
    <cellStyle name="Note 3 2 9 2 4" xfId="51912" xr:uid="{A390E012-20C4-47F1-B311-AA6E4F2A412F}"/>
    <cellStyle name="Note 3 2 9 2 5" xfId="51913" xr:uid="{A397EEFC-C866-4FD8-9AED-FF7EF9E6559B}"/>
    <cellStyle name="Note 3 2 9 2 6" xfId="51914" xr:uid="{035D3C51-94C1-41B5-ADEA-33F6E38B39E4}"/>
    <cellStyle name="Note 3 2 9 3" xfId="51915" xr:uid="{510180ED-887F-4A25-A5DC-9C266392E0EB}"/>
    <cellStyle name="Note 3 2 9 3 2" xfId="51916" xr:uid="{389C0653-23D7-402B-BCB6-93889BE7319F}"/>
    <cellStyle name="Note 3 2 9 3 3" xfId="51917" xr:uid="{16B91B0B-37CA-45D9-85C5-824DCA0185A0}"/>
    <cellStyle name="Note 3 2 9 4" xfId="51918" xr:uid="{A81D4249-8FE0-4D90-BADF-365D4A871359}"/>
    <cellStyle name="Note 3 2 9 4 2" xfId="51919" xr:uid="{C1E986FD-98D2-45D3-9A08-96AC78921E4D}"/>
    <cellStyle name="Note 3 2 9 4 3" xfId="51920" xr:uid="{B83449DC-F268-4A04-AE1D-9A851FEBE0D7}"/>
    <cellStyle name="Note 3 2 9 5" xfId="51921" xr:uid="{8851AAD8-A654-4A23-B119-4FF92BE6A4AC}"/>
    <cellStyle name="Note 3 2 9 5 2" xfId="51922" xr:uid="{6E0EFAC5-9D2B-4991-A1AB-7367CCCF1202}"/>
    <cellStyle name="Note 3 2 9 5 3" xfId="51923" xr:uid="{D962521F-A13F-44A0-8250-5B8721178A73}"/>
    <cellStyle name="Note 3 2 9 6" xfId="51924" xr:uid="{C6593E32-40EE-4FB9-BB5D-7351F665792A}"/>
    <cellStyle name="Note 3 2 9 6 2" xfId="51925" xr:uid="{FD2C0CFA-EFB3-4105-BE97-C4368BB8FFD4}"/>
    <cellStyle name="Note 3 2 9 6 3" xfId="51926" xr:uid="{E4F8121B-4EC1-46EA-82F2-C41AE32FA1D0}"/>
    <cellStyle name="Note 3 2 9 7" xfId="51927" xr:uid="{C22A148B-0BEA-4430-A90E-D74EACE96927}"/>
    <cellStyle name="Note 3 2 9 8" xfId="51928" xr:uid="{9DE4C8F1-990A-4F61-B3EA-2F699E0CDBDE}"/>
    <cellStyle name="Note 3 20" xfId="51929" xr:uid="{307C0433-D4BD-4094-B097-C60D3E0F7B6A}"/>
    <cellStyle name="Note 3 20 2" xfId="51930" xr:uid="{27084B9A-FA81-4B6C-98CC-1234F101062F}"/>
    <cellStyle name="Note 3 20 2 2" xfId="51931" xr:uid="{21C89F6F-5B22-40BE-B886-D6F6FFC0D72C}"/>
    <cellStyle name="Note 3 20 2 3" xfId="51932" xr:uid="{71CEB26E-77A4-43D3-9432-478EB833120C}"/>
    <cellStyle name="Note 3 20 2 4" xfId="51933" xr:uid="{AC817A0A-3750-43C4-94C1-1C587CB9AD01}"/>
    <cellStyle name="Note 3 20 2 5" xfId="51934" xr:uid="{316E6E08-44D6-430C-9307-EB69E37A34D5}"/>
    <cellStyle name="Note 3 20 2 6" xfId="51935" xr:uid="{3B16F23C-1F2B-42D1-93E9-2AD2986E27D5}"/>
    <cellStyle name="Note 3 20 3" xfId="51936" xr:uid="{22C9B341-2263-4751-A09C-D2585BE475B2}"/>
    <cellStyle name="Note 3 20 3 2" xfId="51937" xr:uid="{7AC6DB0F-BC01-40A1-9D24-8430B41831D8}"/>
    <cellStyle name="Note 3 20 3 3" xfId="51938" xr:uid="{5DC04EFC-FAE5-4ED9-AB9C-2AC9D3D42706}"/>
    <cellStyle name="Note 3 20 4" xfId="51939" xr:uid="{778A4E11-D13B-46D1-8C67-580B6BC5A3F9}"/>
    <cellStyle name="Note 3 20 4 2" xfId="51940" xr:uid="{FFD43F6A-83F3-475B-B76B-ED1C0F42871D}"/>
    <cellStyle name="Note 3 20 4 3" xfId="51941" xr:uid="{E9024216-7887-4725-82AF-50155D28F4B8}"/>
    <cellStyle name="Note 3 20 5" xfId="51942" xr:uid="{E851A106-73FC-4D97-8C44-5B6C7A43E54D}"/>
    <cellStyle name="Note 3 20 5 2" xfId="51943" xr:uid="{5139BB89-F2BB-4E20-AABD-3A89006B95A9}"/>
    <cellStyle name="Note 3 20 5 3" xfId="51944" xr:uid="{841FF753-7F58-4942-B1BC-C996B1EE4710}"/>
    <cellStyle name="Note 3 20 6" xfId="51945" xr:uid="{655D5634-68F3-458B-8A55-B9B3D8AF6366}"/>
    <cellStyle name="Note 3 20 6 2" xfId="51946" xr:uid="{0B1F61BC-402C-4ECE-BECB-23625DF69F9E}"/>
    <cellStyle name="Note 3 20 6 3" xfId="51947" xr:uid="{674D662E-0E4D-4CA4-B358-FDFA409C8FA2}"/>
    <cellStyle name="Note 3 20 7" xfId="51948" xr:uid="{84F057E4-45AF-4FED-AADC-78C569A5D144}"/>
    <cellStyle name="Note 3 20 8" xfId="51949" xr:uid="{8BD17ABF-1693-48E5-A420-67C4606DE7CD}"/>
    <cellStyle name="Note 3 21" xfId="51950" xr:uid="{CBD7F664-727C-4E44-A1E2-582C7482EE4B}"/>
    <cellStyle name="Note 3 21 2" xfId="51951" xr:uid="{1E8E0412-D819-44AE-8FA5-7A0D7E7A10F3}"/>
    <cellStyle name="Note 3 21 2 2" xfId="51952" xr:uid="{24025097-90EA-4AF9-8AE4-F0128CEBC812}"/>
    <cellStyle name="Note 3 21 2 3" xfId="51953" xr:uid="{67DE5435-2543-4B01-8238-E6DCB05010A2}"/>
    <cellStyle name="Note 3 21 2 4" xfId="51954" xr:uid="{31A867BC-E383-4B13-AF5B-C2F45F7BB1EE}"/>
    <cellStyle name="Note 3 21 2 5" xfId="51955" xr:uid="{6EA055E4-37FE-4D9A-AAE8-DA61E2E19B08}"/>
    <cellStyle name="Note 3 21 2 6" xfId="51956" xr:uid="{3EDF27C7-CC96-4616-8BFC-0E781BB55489}"/>
    <cellStyle name="Note 3 21 3" xfId="51957" xr:uid="{3ED6F319-15A4-4377-9904-1D70DB9B9794}"/>
    <cellStyle name="Note 3 21 3 2" xfId="51958" xr:uid="{F8E68A54-912E-4FE3-A4C1-0ADCBAC07700}"/>
    <cellStyle name="Note 3 21 3 3" xfId="51959" xr:uid="{B808D8FC-E45F-4DE5-AA26-83FBCA83C293}"/>
    <cellStyle name="Note 3 21 4" xfId="51960" xr:uid="{66CC2484-B71D-4217-AACB-D8EE2CED2564}"/>
    <cellStyle name="Note 3 21 4 2" xfId="51961" xr:uid="{F0A76996-C3D1-4BB0-B4FE-DA3B449A8269}"/>
    <cellStyle name="Note 3 21 4 3" xfId="51962" xr:uid="{0EBDFDD4-9E9C-4393-9D40-1E77239026CA}"/>
    <cellStyle name="Note 3 21 5" xfId="51963" xr:uid="{E4055371-C8C3-4074-A3D1-8A9FB5A42F8C}"/>
    <cellStyle name="Note 3 21 5 2" xfId="51964" xr:uid="{58AA3513-E0B4-4EE6-92B9-15CBDE00594B}"/>
    <cellStyle name="Note 3 21 5 3" xfId="51965" xr:uid="{45C0A0BE-5581-47CA-B514-1F428D340F93}"/>
    <cellStyle name="Note 3 21 6" xfId="51966" xr:uid="{CE8D6FD2-6048-408D-8612-4A54570E531C}"/>
    <cellStyle name="Note 3 21 6 2" xfId="51967" xr:uid="{DC067C89-D5E2-4278-B3E3-63CC80BB603F}"/>
    <cellStyle name="Note 3 21 6 3" xfId="51968" xr:uid="{B4300240-B639-4330-8C4A-B2573D055C1F}"/>
    <cellStyle name="Note 3 21 7" xfId="51969" xr:uid="{E86A89C7-F35E-46A0-B369-E74EE83CF347}"/>
    <cellStyle name="Note 3 21 8" xfId="51970" xr:uid="{FA70AA5C-1BB6-4711-9F4E-6B8EB891681E}"/>
    <cellStyle name="Note 3 22" xfId="51971" xr:uid="{8B071041-EF22-4F33-85F2-5C837ADC3981}"/>
    <cellStyle name="Note 3 22 2" xfId="51972" xr:uid="{BA07A11F-AD75-4812-967F-2FD3AF589B6E}"/>
    <cellStyle name="Note 3 22 2 2" xfId="51973" xr:uid="{11E3C1FD-3B1E-4DDC-A500-E4F17520188C}"/>
    <cellStyle name="Note 3 22 2 3" xfId="51974" xr:uid="{F930399B-52C4-49FE-9635-AAA1981162DD}"/>
    <cellStyle name="Note 3 22 2 4" xfId="51975" xr:uid="{E27FA816-AFD0-487F-9AE4-906FCFD53945}"/>
    <cellStyle name="Note 3 22 2 5" xfId="51976" xr:uid="{B9A85F00-8207-4506-856D-5F86D41ACB57}"/>
    <cellStyle name="Note 3 22 2 6" xfId="51977" xr:uid="{DA9EF636-F826-47E0-9C08-C3BB45703397}"/>
    <cellStyle name="Note 3 22 3" xfId="51978" xr:uid="{0965D367-6EE1-474E-BB67-4F7929381A72}"/>
    <cellStyle name="Note 3 22 3 2" xfId="51979" xr:uid="{47233790-0C8F-4BDC-8A89-0D1964F9B963}"/>
    <cellStyle name="Note 3 22 3 3" xfId="51980" xr:uid="{7693BBEA-DBE3-4926-9CD5-B8D61EC9E40D}"/>
    <cellStyle name="Note 3 22 4" xfId="51981" xr:uid="{DE291692-2301-43EF-8E81-67E0626EF1CA}"/>
    <cellStyle name="Note 3 22 4 2" xfId="51982" xr:uid="{E7A19789-6A95-4A9B-94FE-6A27FB2A93EA}"/>
    <cellStyle name="Note 3 22 4 3" xfId="51983" xr:uid="{BDFD6F82-3870-484C-9E7E-FD4E7C2F93DC}"/>
    <cellStyle name="Note 3 22 5" xfId="51984" xr:uid="{92040944-AC90-47A0-A6BA-0E6EFB65E351}"/>
    <cellStyle name="Note 3 22 5 2" xfId="51985" xr:uid="{EC22C3EC-57E6-4F4B-9382-D7DCBE0C957C}"/>
    <cellStyle name="Note 3 22 5 3" xfId="51986" xr:uid="{A70E623F-2D26-4B02-AF27-1C9D636F010E}"/>
    <cellStyle name="Note 3 22 6" xfId="51987" xr:uid="{EA3B21F6-C952-4EB4-AD05-F391AE867D6A}"/>
    <cellStyle name="Note 3 22 6 2" xfId="51988" xr:uid="{38799802-3CC5-48BA-950B-86BAB2AFDFA5}"/>
    <cellStyle name="Note 3 22 6 3" xfId="51989" xr:uid="{D7416398-3B66-4174-9854-798DB5E9C330}"/>
    <cellStyle name="Note 3 22 7" xfId="51990" xr:uid="{24F9A9F0-DF5B-48F4-8D90-8C315C528FA8}"/>
    <cellStyle name="Note 3 22 8" xfId="51991" xr:uid="{EC0624BE-B609-4777-81D6-29E10744FCC8}"/>
    <cellStyle name="Note 3 23" xfId="51992" xr:uid="{1C578374-442A-4356-A00A-C95139B08627}"/>
    <cellStyle name="Note 3 23 2" xfId="51993" xr:uid="{340074A9-B4AD-4033-83A6-A1404E583742}"/>
    <cellStyle name="Note 3 23 2 2" xfId="51994" xr:uid="{D6F90464-C8A5-4EBB-B205-75923611E99C}"/>
    <cellStyle name="Note 3 23 2 3" xfId="51995" xr:uid="{26A6CCEC-0BD0-4D75-B925-B7297E25C364}"/>
    <cellStyle name="Note 3 23 2 4" xfId="51996" xr:uid="{367AD20B-4989-40C2-8A5D-D130340E5AD9}"/>
    <cellStyle name="Note 3 23 2 5" xfId="51997" xr:uid="{D45B1831-1DC6-4295-AA3F-51A19D9E226A}"/>
    <cellStyle name="Note 3 23 2 6" xfId="51998" xr:uid="{3908306C-583F-4145-A073-AA36A21DF8CD}"/>
    <cellStyle name="Note 3 23 3" xfId="51999" xr:uid="{B468FF1C-2A1B-4779-B8C5-1CFD335F0ABC}"/>
    <cellStyle name="Note 3 23 3 2" xfId="52000" xr:uid="{C5745E8A-DA53-4A5D-A9AD-B2991669661E}"/>
    <cellStyle name="Note 3 23 3 3" xfId="52001" xr:uid="{1DF52D3A-8598-4673-B38C-4D84F87789F1}"/>
    <cellStyle name="Note 3 23 4" xfId="52002" xr:uid="{2C1E006D-11C5-408A-A2A0-4A8CDA653BF6}"/>
    <cellStyle name="Note 3 23 4 2" xfId="52003" xr:uid="{8BC11C9E-732E-4089-8BBC-77AB4756A71A}"/>
    <cellStyle name="Note 3 23 4 3" xfId="52004" xr:uid="{B3AF9FB5-9EBB-44C8-9256-AC65A05378C0}"/>
    <cellStyle name="Note 3 23 5" xfId="52005" xr:uid="{E26F8765-0414-42AC-BCFB-4D5A202612C4}"/>
    <cellStyle name="Note 3 23 5 2" xfId="52006" xr:uid="{50AA09FB-B258-4CBF-BC4F-0F994AE8F325}"/>
    <cellStyle name="Note 3 23 5 3" xfId="52007" xr:uid="{4DFC0402-3A83-456C-AAE8-EE05E8D9082F}"/>
    <cellStyle name="Note 3 23 6" xfId="52008" xr:uid="{0AC00B9F-9792-4053-B811-293289BFAB87}"/>
    <cellStyle name="Note 3 23 6 2" xfId="52009" xr:uid="{8F6015DD-6436-4868-8DF2-C063D42243AE}"/>
    <cellStyle name="Note 3 23 6 3" xfId="52010" xr:uid="{3B109DB6-F0CD-492A-BEBA-3B51C0D7F775}"/>
    <cellStyle name="Note 3 23 7" xfId="52011" xr:uid="{A1BE6D86-AAEA-4B07-ABE4-DF739C79F684}"/>
    <cellStyle name="Note 3 23 8" xfId="52012" xr:uid="{FA99964A-84E3-4F14-BD56-421B02B4174E}"/>
    <cellStyle name="Note 3 24" xfId="52013" xr:uid="{1A599C52-4D09-41A7-B013-9AC9F7F4519C}"/>
    <cellStyle name="Note 3 24 2" xfId="52014" xr:uid="{9D47EDB0-30C0-4877-9D41-9C7C0DD918DA}"/>
    <cellStyle name="Note 3 24 2 2" xfId="52015" xr:uid="{80CDE317-089F-4FDF-ADCA-7388032F928C}"/>
    <cellStyle name="Note 3 24 2 3" xfId="52016" xr:uid="{153230A4-39E5-4EE4-BAE1-0DBE0F260E68}"/>
    <cellStyle name="Note 3 24 2 4" xfId="52017" xr:uid="{3A30346D-0CB8-44B4-A210-C0E8F47BEC53}"/>
    <cellStyle name="Note 3 24 2 5" xfId="52018" xr:uid="{B179D419-A061-42FA-9942-9CEDC20988BD}"/>
    <cellStyle name="Note 3 24 2 6" xfId="52019" xr:uid="{AEF957F9-4590-40BF-813C-54C3B32C2434}"/>
    <cellStyle name="Note 3 24 3" xfId="52020" xr:uid="{8F0F0288-1888-46FB-B0E8-762ACEB88F4A}"/>
    <cellStyle name="Note 3 24 3 2" xfId="52021" xr:uid="{C7B86CB4-20F3-41D8-A02F-155BB73F5C0D}"/>
    <cellStyle name="Note 3 24 3 3" xfId="52022" xr:uid="{9EF634A1-07B3-46E3-BF68-EDED0F9634FA}"/>
    <cellStyle name="Note 3 24 4" xfId="52023" xr:uid="{B687616D-C81F-4D0A-B18F-636ED892D61C}"/>
    <cellStyle name="Note 3 24 4 2" xfId="52024" xr:uid="{28A5CC98-0E81-4435-9928-DB887AEC538A}"/>
    <cellStyle name="Note 3 24 4 3" xfId="52025" xr:uid="{94EE3A09-5606-4C14-8F65-7ED7650028A2}"/>
    <cellStyle name="Note 3 24 5" xfId="52026" xr:uid="{10093BDD-912A-44D5-AFA5-25FA7869A35E}"/>
    <cellStyle name="Note 3 24 5 2" xfId="52027" xr:uid="{F8341064-B141-46BD-923F-4B2C389343F0}"/>
    <cellStyle name="Note 3 24 5 3" xfId="52028" xr:uid="{B42E3C74-5783-4122-8CEE-04EA50E57E25}"/>
    <cellStyle name="Note 3 24 6" xfId="52029" xr:uid="{2C4A6AEC-2CAE-4E0F-93A5-080B25A0D262}"/>
    <cellStyle name="Note 3 24 6 2" xfId="52030" xr:uid="{E1111782-F3AA-4F0B-B5A4-F308B27183E6}"/>
    <cellStyle name="Note 3 24 6 3" xfId="52031" xr:uid="{D51E1E60-EDD4-4170-AFA2-2E3C9801ADE2}"/>
    <cellStyle name="Note 3 24 7" xfId="52032" xr:uid="{C0B45251-A6DD-4607-B5E9-91F8A9EE0BE7}"/>
    <cellStyle name="Note 3 24 8" xfId="52033" xr:uid="{9F027A98-0C59-4821-93E1-6B45F8ADF3BA}"/>
    <cellStyle name="Note 3 25" xfId="52034" xr:uid="{4BB7D1E9-77BF-40F9-8AC5-790DBDE6FB77}"/>
    <cellStyle name="Note 3 25 2" xfId="52035" xr:uid="{64E32B74-9C2E-4C8E-97F2-D2B22A65127B}"/>
    <cellStyle name="Note 3 25 2 2" xfId="52036" xr:uid="{E310E2A8-8755-49F0-9480-263C5A878F0D}"/>
    <cellStyle name="Note 3 25 2 3" xfId="52037" xr:uid="{19ADE246-6E63-43ED-8529-3538A7B72DE3}"/>
    <cellStyle name="Note 3 25 2 4" xfId="52038" xr:uid="{EC0278C6-1E9A-4594-964E-E4550120A73E}"/>
    <cellStyle name="Note 3 25 2 5" xfId="52039" xr:uid="{9336FB3F-2485-48DA-8529-048C78B391BA}"/>
    <cellStyle name="Note 3 25 2 6" xfId="52040" xr:uid="{8A6681FB-5712-4E82-BF57-D97B91D0BA6E}"/>
    <cellStyle name="Note 3 25 3" xfId="52041" xr:uid="{F24D4463-00FA-4CA2-BB22-16CCF433F06B}"/>
    <cellStyle name="Note 3 25 3 2" xfId="52042" xr:uid="{D3D1E4B4-95DD-473A-AF7A-84DE0D8286D8}"/>
    <cellStyle name="Note 3 25 3 3" xfId="52043" xr:uid="{9B99677A-D298-4C7B-92F5-4457E13C892B}"/>
    <cellStyle name="Note 3 25 4" xfId="52044" xr:uid="{54BD374C-40C1-4582-A9AA-14164205162D}"/>
    <cellStyle name="Note 3 25 4 2" xfId="52045" xr:uid="{3CAB6E9D-D621-4834-B9F5-8B1B8CC9075D}"/>
    <cellStyle name="Note 3 25 4 3" xfId="52046" xr:uid="{596CD373-D720-4B62-9770-36B2DC3280D8}"/>
    <cellStyle name="Note 3 25 5" xfId="52047" xr:uid="{36DC442A-2E8D-441A-BE50-61420C422A43}"/>
    <cellStyle name="Note 3 25 5 2" xfId="52048" xr:uid="{1F992E6B-FEDD-4D9C-B6C6-9A185B797833}"/>
    <cellStyle name="Note 3 25 5 3" xfId="52049" xr:uid="{A009AABB-9B9C-4514-8552-0749142B2515}"/>
    <cellStyle name="Note 3 25 6" xfId="52050" xr:uid="{C6229CAF-706D-4B9B-8FF4-517651AE73A8}"/>
    <cellStyle name="Note 3 25 6 2" xfId="52051" xr:uid="{855EB0B2-B203-448A-9240-BA2EEA3D26AA}"/>
    <cellStyle name="Note 3 25 6 3" xfId="52052" xr:uid="{C8761E7B-6349-4334-AE43-1B418672B7F8}"/>
    <cellStyle name="Note 3 25 7" xfId="52053" xr:uid="{060697E9-883D-4B01-B1CB-74665CBAAFBC}"/>
    <cellStyle name="Note 3 25 8" xfId="52054" xr:uid="{D87FC3DE-BB8E-46ED-BD7E-CB2FC8E08A67}"/>
    <cellStyle name="Note 3 26" xfId="52055" xr:uid="{9B66C258-6F1B-470C-8E3B-80D867F2F243}"/>
    <cellStyle name="Note 3 26 2" xfId="52056" xr:uid="{BCADEE20-52B5-4A0E-96FF-9E931A0FFA55}"/>
    <cellStyle name="Note 3 26 2 2" xfId="52057" xr:uid="{A5D880FD-8CFD-47BA-8707-808C9E805D68}"/>
    <cellStyle name="Note 3 26 2 3" xfId="52058" xr:uid="{AC06BC12-83F7-455B-9C36-8EFF55232CB7}"/>
    <cellStyle name="Note 3 26 2 4" xfId="52059" xr:uid="{C72FC4A2-43BF-417F-B2CF-15DBA20B9849}"/>
    <cellStyle name="Note 3 26 2 5" xfId="52060" xr:uid="{8AF2E931-4DA9-4958-8845-D976D1FF884A}"/>
    <cellStyle name="Note 3 26 2 6" xfId="52061" xr:uid="{BB55DFC7-994B-4DE6-9D30-9FABD1AFB39D}"/>
    <cellStyle name="Note 3 26 3" xfId="52062" xr:uid="{1655FC51-DDCB-46C2-95E0-70C2333539B5}"/>
    <cellStyle name="Note 3 26 3 2" xfId="52063" xr:uid="{168D6532-DC26-48EF-8D9F-9D21A95CF8BB}"/>
    <cellStyle name="Note 3 26 3 3" xfId="52064" xr:uid="{43A5A74E-487F-4F13-B503-E0DF8B447FC6}"/>
    <cellStyle name="Note 3 26 4" xfId="52065" xr:uid="{49EA9290-3C52-4A1B-8715-9F55E2987A2A}"/>
    <cellStyle name="Note 3 26 4 2" xfId="52066" xr:uid="{206EE14B-6685-441C-8A6D-2FB174A9CBCE}"/>
    <cellStyle name="Note 3 26 4 3" xfId="52067" xr:uid="{DFED0EE9-54B5-412D-9AB3-5AFFA081E881}"/>
    <cellStyle name="Note 3 26 5" xfId="52068" xr:uid="{0243746A-8519-4F7A-B26D-F895D3F87D00}"/>
    <cellStyle name="Note 3 26 5 2" xfId="52069" xr:uid="{DBCBD11C-F8C6-4AAF-B1FD-4D91D9F1EA7E}"/>
    <cellStyle name="Note 3 26 5 3" xfId="52070" xr:uid="{18911701-F9AB-4817-A4C5-D2A99F024349}"/>
    <cellStyle name="Note 3 26 6" xfId="52071" xr:uid="{3BD90FBC-BBC8-4D3E-985B-CB872E4FB28B}"/>
    <cellStyle name="Note 3 26 6 2" xfId="52072" xr:uid="{A93A31D0-0101-4674-B8E0-E31B94EF8C8C}"/>
    <cellStyle name="Note 3 26 6 3" xfId="52073" xr:uid="{C444D42D-DB2B-4F0F-A75C-043E291AAF60}"/>
    <cellStyle name="Note 3 26 7" xfId="52074" xr:uid="{A2BE6413-1D55-4DE5-9D88-62B7039AC14C}"/>
    <cellStyle name="Note 3 26 8" xfId="52075" xr:uid="{50D2D944-A25A-4EDD-B9AD-45676840B28A}"/>
    <cellStyle name="Note 3 27" xfId="52076" xr:uid="{7583CC31-6E9C-4489-87E7-001C1EA80E9B}"/>
    <cellStyle name="Note 3 27 2" xfId="52077" xr:uid="{B679FE56-C95C-4D41-A292-5C2FA55879C2}"/>
    <cellStyle name="Note 3 27 2 2" xfId="52078" xr:uid="{A55416B7-D807-411A-BD72-D6B90ABFA3A9}"/>
    <cellStyle name="Note 3 27 2 3" xfId="52079" xr:uid="{670F099C-E599-4DEB-B43F-439A8306C4E7}"/>
    <cellStyle name="Note 3 27 2 4" xfId="52080" xr:uid="{3405A306-1F42-4E33-B5C8-12BF57AF50E9}"/>
    <cellStyle name="Note 3 27 2 5" xfId="52081" xr:uid="{A6C20AE0-3A24-4ABD-92E1-45113F2041E7}"/>
    <cellStyle name="Note 3 27 2 6" xfId="52082" xr:uid="{44A94911-0C1A-434C-AB90-4173006A677D}"/>
    <cellStyle name="Note 3 27 3" xfId="52083" xr:uid="{7857C072-D4A4-4E70-9FD2-E095A332E1DD}"/>
    <cellStyle name="Note 3 27 3 2" xfId="52084" xr:uid="{6B8BCDF3-92A4-47EE-83A3-197F2C7D7753}"/>
    <cellStyle name="Note 3 27 3 3" xfId="52085" xr:uid="{F290F989-70C2-42D5-9A7B-921AB2A2ECF8}"/>
    <cellStyle name="Note 3 27 4" xfId="52086" xr:uid="{B75BA08C-96B9-4F5F-B257-48700CC2700B}"/>
    <cellStyle name="Note 3 27 4 2" xfId="52087" xr:uid="{122EC63B-67FB-49AD-9BA9-3563036A176D}"/>
    <cellStyle name="Note 3 27 4 3" xfId="52088" xr:uid="{1B52CD29-2605-4976-B2B9-6E802AA85150}"/>
    <cellStyle name="Note 3 27 5" xfId="52089" xr:uid="{2F6E9972-D5A8-4E42-B30D-A6BFAD942186}"/>
    <cellStyle name="Note 3 27 5 2" xfId="52090" xr:uid="{CFA9ED3B-9FDF-4CAB-8D32-6ABD62E6134A}"/>
    <cellStyle name="Note 3 27 5 3" xfId="52091" xr:uid="{24FA6C14-0FE4-43A0-80FB-2A373936C2E5}"/>
    <cellStyle name="Note 3 27 6" xfId="52092" xr:uid="{73967884-88A0-4CAE-9C37-42976910FF2A}"/>
    <cellStyle name="Note 3 27 6 2" xfId="52093" xr:uid="{24AC941C-F6D8-4D8F-B1F3-6B3DFE6A5593}"/>
    <cellStyle name="Note 3 27 6 3" xfId="52094" xr:uid="{23EDD98F-380A-4217-BB7E-77E75973568B}"/>
    <cellStyle name="Note 3 27 7" xfId="52095" xr:uid="{E5905775-452B-42BE-9420-FEBC55C23912}"/>
    <cellStyle name="Note 3 27 8" xfId="52096" xr:uid="{C4011EB8-0975-4B0F-9DB3-95DA4B9F2DA2}"/>
    <cellStyle name="Note 3 28" xfId="52097" xr:uid="{86B51146-5B8E-4BD4-90E3-6922AC2BD1E6}"/>
    <cellStyle name="Note 3 28 2" xfId="52098" xr:uid="{3089EC08-A15E-435F-83D2-9288C3142ADB}"/>
    <cellStyle name="Note 3 28 2 2" xfId="52099" xr:uid="{B654203D-66AD-4207-B5DD-4503B87E8F9D}"/>
    <cellStyle name="Note 3 28 2 3" xfId="52100" xr:uid="{42B06282-4088-4D52-A7FF-AEF83A0C943C}"/>
    <cellStyle name="Note 3 28 2 4" xfId="52101" xr:uid="{220FA63A-8474-42C7-A990-C72CDE6ED8AF}"/>
    <cellStyle name="Note 3 28 2 5" xfId="52102" xr:uid="{E1B4B9A0-CDA1-4914-8C87-2688965E648B}"/>
    <cellStyle name="Note 3 28 2 6" xfId="52103" xr:uid="{D84962E3-D73A-4725-8367-2E3D15EFE028}"/>
    <cellStyle name="Note 3 28 3" xfId="52104" xr:uid="{B836BB1D-2EBE-430D-9E61-1FFB01050A10}"/>
    <cellStyle name="Note 3 28 3 2" xfId="52105" xr:uid="{AAAC9163-F0BB-4771-A312-FE75D088DE1C}"/>
    <cellStyle name="Note 3 28 3 3" xfId="52106" xr:uid="{BCEAC725-3640-4E7E-B4DF-C4897252BF80}"/>
    <cellStyle name="Note 3 28 4" xfId="52107" xr:uid="{8039A3EE-163A-4478-9406-D7F2FE001861}"/>
    <cellStyle name="Note 3 28 4 2" xfId="52108" xr:uid="{8D316298-1347-4BDC-B7D0-2421699431F9}"/>
    <cellStyle name="Note 3 28 4 3" xfId="52109" xr:uid="{6CB27F07-DEA4-4ABE-B13F-2569CCDB1585}"/>
    <cellStyle name="Note 3 28 5" xfId="52110" xr:uid="{A2BF2DD6-48BD-4022-A933-6DD5698F6B40}"/>
    <cellStyle name="Note 3 28 5 2" xfId="52111" xr:uid="{C412C365-407B-46C9-8C1D-6724908CEA6E}"/>
    <cellStyle name="Note 3 28 5 3" xfId="52112" xr:uid="{1B92C9E0-C8C4-49BC-AAB7-DF74DD760997}"/>
    <cellStyle name="Note 3 28 6" xfId="52113" xr:uid="{E8D71235-D3FC-4045-9CE9-69AFA626724C}"/>
    <cellStyle name="Note 3 28 6 2" xfId="52114" xr:uid="{8903E98E-FEFC-4303-A361-C00BE793FB85}"/>
    <cellStyle name="Note 3 28 6 3" xfId="52115" xr:uid="{AADD3BC1-90FB-427B-8FD9-1FA6DB1C7CF5}"/>
    <cellStyle name="Note 3 28 7" xfId="52116" xr:uid="{FB21C9AF-1DE6-413F-9C8D-B60CA37CFE89}"/>
    <cellStyle name="Note 3 28 8" xfId="52117" xr:uid="{115BA79F-6852-4263-B634-9D5A21C00205}"/>
    <cellStyle name="Note 3 29" xfId="52118" xr:uid="{B47D22D6-288E-4777-8283-872A51654B0A}"/>
    <cellStyle name="Note 3 29 2" xfId="52119" xr:uid="{DA9B6A12-C2A8-45F1-9009-F47D0CACB030}"/>
    <cellStyle name="Note 3 29 2 2" xfId="52120" xr:uid="{1F44E605-BA06-4E1A-A31A-A45A431355CA}"/>
    <cellStyle name="Note 3 29 2 3" xfId="52121" xr:uid="{085AEAB4-D5B9-453E-A94C-3AB8B5365D8A}"/>
    <cellStyle name="Note 3 29 2 4" xfId="52122" xr:uid="{9025F0F4-C00D-4368-B148-C62D2D79CC84}"/>
    <cellStyle name="Note 3 29 2 5" xfId="52123" xr:uid="{4AD06017-1997-407A-9007-B85E22C09888}"/>
    <cellStyle name="Note 3 29 2 6" xfId="52124" xr:uid="{7F775FED-88E5-4C12-9F5D-4C6898551D5D}"/>
    <cellStyle name="Note 3 29 3" xfId="52125" xr:uid="{1497D738-51FE-4B56-86C1-910FCF09918F}"/>
    <cellStyle name="Note 3 29 3 2" xfId="52126" xr:uid="{AB8BAF32-B036-4959-9212-7C2B67C1BD6C}"/>
    <cellStyle name="Note 3 29 3 3" xfId="52127" xr:uid="{33ECB2D6-6FE5-4D40-8855-B28399DB7A7A}"/>
    <cellStyle name="Note 3 29 4" xfId="52128" xr:uid="{59C07C76-E6B6-436C-9E3C-B31114129768}"/>
    <cellStyle name="Note 3 29 4 2" xfId="52129" xr:uid="{9742E009-5FCB-4929-A33B-5FA768077B8B}"/>
    <cellStyle name="Note 3 29 4 3" xfId="52130" xr:uid="{A3F8738A-6640-4BBC-B549-7CDE362E7025}"/>
    <cellStyle name="Note 3 29 5" xfId="52131" xr:uid="{540D9CD9-BAF0-4E34-BAD0-05756A69B818}"/>
    <cellStyle name="Note 3 29 5 2" xfId="52132" xr:uid="{4B00621D-426B-4548-A849-741876405313}"/>
    <cellStyle name="Note 3 29 5 3" xfId="52133" xr:uid="{CAC74B50-275B-4C7F-9761-0326D201551D}"/>
    <cellStyle name="Note 3 29 6" xfId="52134" xr:uid="{11CBAB7A-471B-4F19-8E6D-1983F51805F4}"/>
    <cellStyle name="Note 3 29 6 2" xfId="52135" xr:uid="{4641BF6C-C4FF-4BA8-AE09-34D118D16F3A}"/>
    <cellStyle name="Note 3 29 6 3" xfId="52136" xr:uid="{8D2FAC58-E748-4E58-829E-DA5F17221317}"/>
    <cellStyle name="Note 3 29 7" xfId="52137" xr:uid="{E2FE2D02-4921-42EC-9623-BA4247F29792}"/>
    <cellStyle name="Note 3 29 8" xfId="52138" xr:uid="{368B51B7-32CC-49F4-A2CE-15E392A05C53}"/>
    <cellStyle name="Note 3 3" xfId="52139" xr:uid="{AC2C4CE7-AB72-4067-AFEE-0418DAE39015}"/>
    <cellStyle name="Note 3 3 10" xfId="52140" xr:uid="{7B21F57B-0086-47EE-A4C7-85C009D7DE07}"/>
    <cellStyle name="Note 3 3 10 2" xfId="52141" xr:uid="{58D59D4F-A01B-41EE-AF15-27AAFA64CC0F}"/>
    <cellStyle name="Note 3 3 10 2 2" xfId="52142" xr:uid="{BD280395-C878-4281-B53B-BB98C770A350}"/>
    <cellStyle name="Note 3 3 10 2 3" xfId="52143" xr:uid="{45E991E3-9508-4856-A7A8-AD2E58FA50C6}"/>
    <cellStyle name="Note 3 3 10 2 4" xfId="52144" xr:uid="{3E9D703B-4385-4FC9-BF2B-EB68B918FED6}"/>
    <cellStyle name="Note 3 3 10 2 5" xfId="52145" xr:uid="{E13845E3-1565-498E-880D-E87815066BAE}"/>
    <cellStyle name="Note 3 3 10 2 6" xfId="52146" xr:uid="{087DBA1C-29BC-4312-BB04-2CA5B9D40C63}"/>
    <cellStyle name="Note 3 3 10 3" xfId="52147" xr:uid="{FA889C48-089F-476E-9C2A-C659934E420F}"/>
    <cellStyle name="Note 3 3 10 3 2" xfId="52148" xr:uid="{7A0CFD04-F56F-4600-BAA6-1FAF748DFE32}"/>
    <cellStyle name="Note 3 3 10 3 3" xfId="52149" xr:uid="{B5F993D3-26CB-435B-BB7A-DE20E27D9B7C}"/>
    <cellStyle name="Note 3 3 10 4" xfId="52150" xr:uid="{78946F28-3795-489E-9870-78AA6CDBEA9A}"/>
    <cellStyle name="Note 3 3 10 4 2" xfId="52151" xr:uid="{FCEF0AEA-B07F-4DEB-B12A-5AD3F4C6DB34}"/>
    <cellStyle name="Note 3 3 10 4 3" xfId="52152" xr:uid="{FFC6273A-37ED-487B-AE2B-A63CE4B9C9DA}"/>
    <cellStyle name="Note 3 3 10 5" xfId="52153" xr:uid="{9DCCFEBB-72BC-4712-8007-E412D3BB6A9E}"/>
    <cellStyle name="Note 3 3 10 5 2" xfId="52154" xr:uid="{40461B23-BAB1-41EF-B766-A7D3E14F95B4}"/>
    <cellStyle name="Note 3 3 10 5 3" xfId="52155" xr:uid="{D3476FAC-EF0C-4E54-BF11-5200222B1653}"/>
    <cellStyle name="Note 3 3 10 6" xfId="52156" xr:uid="{DE0F5FCE-4611-4BCE-AA99-81CDCC56DE38}"/>
    <cellStyle name="Note 3 3 10 6 2" xfId="52157" xr:uid="{2E37263C-2398-40D1-A143-35F638298D3C}"/>
    <cellStyle name="Note 3 3 10 6 3" xfId="52158" xr:uid="{BA7AB850-6863-449E-8FD5-64F13A11E8F6}"/>
    <cellStyle name="Note 3 3 10 7" xfId="52159" xr:uid="{40263504-FA79-4236-8CBD-3FA42FEC1E55}"/>
    <cellStyle name="Note 3 3 10 8" xfId="52160" xr:uid="{0CAA0FE3-2B5B-4D37-874A-7E4BE9DDE2E9}"/>
    <cellStyle name="Note 3 3 11" xfId="52161" xr:uid="{BB19C115-280B-4BFF-B645-E0614725DE4E}"/>
    <cellStyle name="Note 3 3 11 2" xfId="52162" xr:uid="{4E7A48CB-8B5B-473D-BB0A-00BE443EBFF7}"/>
    <cellStyle name="Note 3 3 11 2 2" xfId="52163" xr:uid="{6DD0E5DC-EDCE-4951-BB48-EFCB43925C6F}"/>
    <cellStyle name="Note 3 3 11 2 3" xfId="52164" xr:uid="{C20961BC-2ED2-4F4A-8A0F-DB8D12E73661}"/>
    <cellStyle name="Note 3 3 11 2 4" xfId="52165" xr:uid="{A1F2FBB1-09C5-4A94-BB06-ADF2AAF3F1C7}"/>
    <cellStyle name="Note 3 3 11 2 5" xfId="52166" xr:uid="{E6BE6D69-C013-44F0-9AED-ECD70C2A003B}"/>
    <cellStyle name="Note 3 3 11 2 6" xfId="52167" xr:uid="{067419B9-FBF6-4FA4-A594-44FC21C7D7FE}"/>
    <cellStyle name="Note 3 3 11 3" xfId="52168" xr:uid="{7B25713B-C37F-4CC5-8DAF-33A9F02D6549}"/>
    <cellStyle name="Note 3 3 11 3 2" xfId="52169" xr:uid="{7224577F-103A-4159-B6ED-F1E14B3AD71D}"/>
    <cellStyle name="Note 3 3 11 3 3" xfId="52170" xr:uid="{0D464F11-7693-4FDB-A92C-506ABC02FBB0}"/>
    <cellStyle name="Note 3 3 11 4" xfId="52171" xr:uid="{95DABA33-C110-4DA4-9977-113875EEBC1A}"/>
    <cellStyle name="Note 3 3 11 4 2" xfId="52172" xr:uid="{60FD8A9E-D112-46ED-83E6-C006FF4B8691}"/>
    <cellStyle name="Note 3 3 11 4 3" xfId="52173" xr:uid="{E594F826-B3D9-4CFA-8D47-65BAAD7421DF}"/>
    <cellStyle name="Note 3 3 11 5" xfId="52174" xr:uid="{D001BAB1-34BE-4B59-B94B-28708124D7D3}"/>
    <cellStyle name="Note 3 3 11 5 2" xfId="52175" xr:uid="{C2B1F89B-A0B9-4881-AFBF-5999399DE90D}"/>
    <cellStyle name="Note 3 3 11 5 3" xfId="52176" xr:uid="{12C8983F-A4F3-4D0B-B397-1C7523BA1DCA}"/>
    <cellStyle name="Note 3 3 11 6" xfId="52177" xr:uid="{56DEA173-BBDB-475D-B84F-088C9E9D701F}"/>
    <cellStyle name="Note 3 3 11 6 2" xfId="52178" xr:uid="{F41C2A70-E230-445A-B565-A8360E704300}"/>
    <cellStyle name="Note 3 3 11 6 3" xfId="52179" xr:uid="{83838191-15C9-46CC-9B92-D29BFFB87B88}"/>
    <cellStyle name="Note 3 3 11 7" xfId="52180" xr:uid="{B813364E-7000-4BEB-B280-7D5AEFA29A4E}"/>
    <cellStyle name="Note 3 3 11 8" xfId="52181" xr:uid="{F6262F41-DE23-4F9E-9DF2-3E6E0419B0C2}"/>
    <cellStyle name="Note 3 3 12" xfId="52182" xr:uid="{847D2B8A-0E49-412D-B127-2E72E5AFD588}"/>
    <cellStyle name="Note 3 3 12 2" xfId="52183" xr:uid="{E610D418-419C-42CC-9ADC-AB22F4284602}"/>
    <cellStyle name="Note 3 3 12 2 2" xfId="52184" xr:uid="{6895CE69-01A1-423B-9D29-7DD475E8AC8E}"/>
    <cellStyle name="Note 3 3 12 2 3" xfId="52185" xr:uid="{9B961D63-9DE0-4657-9F1A-760369D82FD6}"/>
    <cellStyle name="Note 3 3 12 2 4" xfId="52186" xr:uid="{B15D518E-3760-45B4-A11B-09A47C182D63}"/>
    <cellStyle name="Note 3 3 12 2 5" xfId="52187" xr:uid="{4A4EBE67-1308-4C00-A905-B652F84D4FA8}"/>
    <cellStyle name="Note 3 3 12 2 6" xfId="52188" xr:uid="{BBC1C556-4472-43F5-B764-C481EE1A2E4D}"/>
    <cellStyle name="Note 3 3 12 3" xfId="52189" xr:uid="{CDA020DB-7EF9-472C-A274-1E047FAB68FD}"/>
    <cellStyle name="Note 3 3 12 3 2" xfId="52190" xr:uid="{A8961C7D-3E33-413F-8BF3-F2B85B692551}"/>
    <cellStyle name="Note 3 3 12 3 3" xfId="52191" xr:uid="{26B3B5E1-828F-4B38-91D5-D70BCB81B5E9}"/>
    <cellStyle name="Note 3 3 12 4" xfId="52192" xr:uid="{9BA85FC4-0398-46CE-B2B5-B1556A4CF737}"/>
    <cellStyle name="Note 3 3 12 4 2" xfId="52193" xr:uid="{31C41957-6C9D-48D3-A853-5C5C2619CC4A}"/>
    <cellStyle name="Note 3 3 12 4 3" xfId="52194" xr:uid="{5187FB23-5E51-4B49-AE0C-23B0BEC9BDE1}"/>
    <cellStyle name="Note 3 3 12 5" xfId="52195" xr:uid="{75283F47-E5AD-461C-AEB9-B2630470A006}"/>
    <cellStyle name="Note 3 3 12 5 2" xfId="52196" xr:uid="{EC2BEBA4-58A1-4EF1-8B7A-94E44CF3FA04}"/>
    <cellStyle name="Note 3 3 12 5 3" xfId="52197" xr:uid="{F6CA1CA5-303F-4832-B2B5-FBAFAF19B1EC}"/>
    <cellStyle name="Note 3 3 12 6" xfId="52198" xr:uid="{4D337E08-6983-4565-B0A1-1BEC1837A61B}"/>
    <cellStyle name="Note 3 3 12 6 2" xfId="52199" xr:uid="{768F9F25-4198-4A90-85B9-F87FCA532EF2}"/>
    <cellStyle name="Note 3 3 12 6 3" xfId="52200" xr:uid="{CB6844F3-986F-4951-811F-649FD09537A1}"/>
    <cellStyle name="Note 3 3 12 7" xfId="52201" xr:uid="{B80404D3-6297-4D6B-82F0-F6232144D6BB}"/>
    <cellStyle name="Note 3 3 12 8" xfId="52202" xr:uid="{0A9BE70E-690E-44BA-9FB5-CFF9DFBA7D91}"/>
    <cellStyle name="Note 3 3 13" xfId="52203" xr:uid="{15C3882D-B4C4-477B-A83E-DF668C16B688}"/>
    <cellStyle name="Note 3 3 13 2" xfId="52204" xr:uid="{56EBA5A6-E9C3-4194-95B0-C8D3C14C7E13}"/>
    <cellStyle name="Note 3 3 13 2 2" xfId="52205" xr:uid="{D1521BEB-F33B-4BF3-9A33-9AAF6D1AEAA7}"/>
    <cellStyle name="Note 3 3 13 2 3" xfId="52206" xr:uid="{91A1F691-655F-43D3-8CDD-31E6496D8C51}"/>
    <cellStyle name="Note 3 3 13 2 4" xfId="52207" xr:uid="{309F300A-CA28-4088-B1A6-90C35077B6AD}"/>
    <cellStyle name="Note 3 3 13 2 5" xfId="52208" xr:uid="{C50A5F0B-4D6B-4254-887C-B312A1138652}"/>
    <cellStyle name="Note 3 3 13 2 6" xfId="52209" xr:uid="{703F9A6C-4098-4773-B475-B49AE344CCE0}"/>
    <cellStyle name="Note 3 3 13 3" xfId="52210" xr:uid="{D654A436-C2C7-4EE7-8124-90BAE0887109}"/>
    <cellStyle name="Note 3 3 13 3 2" xfId="52211" xr:uid="{DAE1E272-0A9D-4238-92B3-F33B7D51C5BE}"/>
    <cellStyle name="Note 3 3 13 3 3" xfId="52212" xr:uid="{A323E23E-2368-4893-B9AC-A09EA82FC5F6}"/>
    <cellStyle name="Note 3 3 13 4" xfId="52213" xr:uid="{2BE8D5BE-9E63-4B2D-B847-E7D0C1F737BE}"/>
    <cellStyle name="Note 3 3 13 4 2" xfId="52214" xr:uid="{3B6FCBA2-DC43-4C93-AE06-4D79A8BC90B0}"/>
    <cellStyle name="Note 3 3 13 4 3" xfId="52215" xr:uid="{3A5D095A-8ED8-42B4-88B9-B30847C5033E}"/>
    <cellStyle name="Note 3 3 13 5" xfId="52216" xr:uid="{CB543FEB-0242-4452-BA90-5FDC3F6780AD}"/>
    <cellStyle name="Note 3 3 13 5 2" xfId="52217" xr:uid="{97C7E0EB-440B-401E-A794-68711C7F30EA}"/>
    <cellStyle name="Note 3 3 13 5 3" xfId="52218" xr:uid="{4338F46F-85D6-4593-A073-F04B227CC5BF}"/>
    <cellStyle name="Note 3 3 13 6" xfId="52219" xr:uid="{2AB40EB0-B1D2-4D28-BFF0-8C71FA8D5917}"/>
    <cellStyle name="Note 3 3 13 6 2" xfId="52220" xr:uid="{59FF35AB-26B4-4265-8F56-9334D98EDFB9}"/>
    <cellStyle name="Note 3 3 13 6 3" xfId="52221" xr:uid="{3E8267B8-DF58-4FAA-B15B-11C4D7E8D607}"/>
    <cellStyle name="Note 3 3 13 7" xfId="52222" xr:uid="{DDE6D850-66CC-46B2-8440-94312D3074B9}"/>
    <cellStyle name="Note 3 3 13 8" xfId="52223" xr:uid="{928567B7-BBF6-4FCA-BA1C-195616478E41}"/>
    <cellStyle name="Note 3 3 14" xfId="52224" xr:uid="{8A0AD9B3-2844-4638-8E24-C3032AA42BD0}"/>
    <cellStyle name="Note 3 3 14 2" xfId="52225" xr:uid="{E9F69105-4350-4C9E-A980-183745C7DB51}"/>
    <cellStyle name="Note 3 3 14 2 2" xfId="52226" xr:uid="{CD6FB688-4415-4AC7-AEC4-68389310B1C2}"/>
    <cellStyle name="Note 3 3 14 2 3" xfId="52227" xr:uid="{D0E1971F-19F5-40CA-A2C0-6ACF46687074}"/>
    <cellStyle name="Note 3 3 14 2 4" xfId="52228" xr:uid="{B0DD0B7E-EDC3-4F17-8BAA-2CAF3EB91899}"/>
    <cellStyle name="Note 3 3 14 2 5" xfId="52229" xr:uid="{843C7206-3A04-4AB9-8534-4EDEDE1DE34C}"/>
    <cellStyle name="Note 3 3 14 2 6" xfId="52230" xr:uid="{A3A73641-B2F8-4A56-8FAA-6EF4AB39DD9E}"/>
    <cellStyle name="Note 3 3 14 3" xfId="52231" xr:uid="{ABF382FB-B030-4CA1-99E7-7B28AC5CA2ED}"/>
    <cellStyle name="Note 3 3 14 3 2" xfId="52232" xr:uid="{C239E4BE-E798-4FE9-ABEB-599CCC52D35C}"/>
    <cellStyle name="Note 3 3 14 3 3" xfId="52233" xr:uid="{A7F612CC-A377-41E5-8690-BACF256C4843}"/>
    <cellStyle name="Note 3 3 14 4" xfId="52234" xr:uid="{FC56C488-6562-4A7F-AADD-07700521C448}"/>
    <cellStyle name="Note 3 3 14 4 2" xfId="52235" xr:uid="{FE1707A7-840C-40FE-83DD-A3D7C4A5305D}"/>
    <cellStyle name="Note 3 3 14 4 3" xfId="52236" xr:uid="{18CA27E3-BEB4-495D-8174-DAC90F23F2AC}"/>
    <cellStyle name="Note 3 3 14 5" xfId="52237" xr:uid="{53BE730B-7A2B-4E75-87DB-7489F01FE897}"/>
    <cellStyle name="Note 3 3 14 5 2" xfId="52238" xr:uid="{1D421418-BD2B-42C3-BF6D-1D302C84E011}"/>
    <cellStyle name="Note 3 3 14 5 3" xfId="52239" xr:uid="{A8633603-8B3D-4D19-9F68-6AC4F2B768C8}"/>
    <cellStyle name="Note 3 3 14 6" xfId="52240" xr:uid="{B60243B9-8039-455E-9DCB-8813FD63CDF4}"/>
    <cellStyle name="Note 3 3 14 6 2" xfId="52241" xr:uid="{BFDF0561-2510-4071-BDF3-E563AB5513C8}"/>
    <cellStyle name="Note 3 3 14 6 3" xfId="52242" xr:uid="{1F3CE719-7542-497B-9B79-4E021DB9CF40}"/>
    <cellStyle name="Note 3 3 14 7" xfId="52243" xr:uid="{17F96849-FB96-4708-9644-550B1CFD7FD5}"/>
    <cellStyle name="Note 3 3 14 8" xfId="52244" xr:uid="{CC30AD1D-2EC2-412E-86C0-E4DA82FEB78B}"/>
    <cellStyle name="Note 3 3 15" xfId="52245" xr:uid="{D59F1E3F-6129-4483-8899-A1109F127708}"/>
    <cellStyle name="Note 3 3 15 2" xfId="52246" xr:uid="{DFD7AAA6-88D0-4735-AD41-1F9702869502}"/>
    <cellStyle name="Note 3 3 15 2 2" xfId="52247" xr:uid="{30AD25B4-C429-45B9-AA85-3C8A537ECB67}"/>
    <cellStyle name="Note 3 3 15 2 3" xfId="52248" xr:uid="{00DB50A6-C962-49B2-B9D9-B6C3179AB6BA}"/>
    <cellStyle name="Note 3 3 15 2 4" xfId="52249" xr:uid="{7DEE2867-D688-4159-9E81-C07EBD6F3521}"/>
    <cellStyle name="Note 3 3 15 2 5" xfId="52250" xr:uid="{C8630912-5ABD-43A0-AE66-DC4FC65ACFE7}"/>
    <cellStyle name="Note 3 3 15 2 6" xfId="52251" xr:uid="{EBECACBB-5722-4538-972E-2DC196F59EB5}"/>
    <cellStyle name="Note 3 3 15 3" xfId="52252" xr:uid="{A03179E5-0F9E-4C03-9122-9483F80D646E}"/>
    <cellStyle name="Note 3 3 15 3 2" xfId="52253" xr:uid="{7A9CEE61-BB49-48E2-8ADF-F48D546FDD0D}"/>
    <cellStyle name="Note 3 3 15 3 3" xfId="52254" xr:uid="{89161063-6CD7-40C4-9888-99E50AA54014}"/>
    <cellStyle name="Note 3 3 15 4" xfId="52255" xr:uid="{1DF4C801-F50E-4221-B556-A2FEF50F96DF}"/>
    <cellStyle name="Note 3 3 15 4 2" xfId="52256" xr:uid="{96926582-972E-4E69-912E-429C0ED561CA}"/>
    <cellStyle name="Note 3 3 15 4 3" xfId="52257" xr:uid="{E33468A1-B75C-4E5C-B475-297E3D35B163}"/>
    <cellStyle name="Note 3 3 15 5" xfId="52258" xr:uid="{570660A7-2CFE-411B-8A18-9D9083155D2E}"/>
    <cellStyle name="Note 3 3 15 5 2" xfId="52259" xr:uid="{2E101D66-C69B-4904-AF8C-3FC2C7874525}"/>
    <cellStyle name="Note 3 3 15 5 3" xfId="52260" xr:uid="{6C5EFB6F-DBF9-4617-9659-CDCD5FAECD30}"/>
    <cellStyle name="Note 3 3 15 6" xfId="52261" xr:uid="{6371978F-3DBC-46FA-AFA0-B023D70EB96E}"/>
    <cellStyle name="Note 3 3 15 6 2" xfId="52262" xr:uid="{3CF7CD37-3B12-46F1-B183-26517110172E}"/>
    <cellStyle name="Note 3 3 15 6 3" xfId="52263" xr:uid="{B921068E-38CC-4B6F-A06A-6C9E33B3E321}"/>
    <cellStyle name="Note 3 3 15 7" xfId="52264" xr:uid="{724C1240-7422-4FF8-BDB8-4D7375112F49}"/>
    <cellStyle name="Note 3 3 15 8" xfId="52265" xr:uid="{6DADF15D-159B-4DFD-A4F5-1286E0D1219D}"/>
    <cellStyle name="Note 3 3 16" xfId="52266" xr:uid="{B8D126D9-9010-4F74-8291-C349CB4773DB}"/>
    <cellStyle name="Note 3 3 16 2" xfId="52267" xr:uid="{5A494A5F-53FD-4152-A20D-7B375B622011}"/>
    <cellStyle name="Note 3 3 16 2 2" xfId="52268" xr:uid="{32FDBCBD-B3AE-4D44-AAD3-DD08EE8A813B}"/>
    <cellStyle name="Note 3 3 16 2 3" xfId="52269" xr:uid="{3C8EA413-9A66-4A9F-B0CD-5F92F95933A4}"/>
    <cellStyle name="Note 3 3 16 2 4" xfId="52270" xr:uid="{81025A21-D760-4F90-BDE7-E378A325FEEA}"/>
    <cellStyle name="Note 3 3 16 2 5" xfId="52271" xr:uid="{74DB830E-D166-4635-B69A-81220A4D083A}"/>
    <cellStyle name="Note 3 3 16 2 6" xfId="52272" xr:uid="{5672DB9A-39BE-4193-940A-2613B0698690}"/>
    <cellStyle name="Note 3 3 16 3" xfId="52273" xr:uid="{B48FDE09-3718-4E6C-AECB-6B72F7C79662}"/>
    <cellStyle name="Note 3 3 16 3 2" xfId="52274" xr:uid="{1EBD7629-3F33-460E-AA77-F40E37455C96}"/>
    <cellStyle name="Note 3 3 16 3 3" xfId="52275" xr:uid="{3FC8D8E4-BF7E-43E0-9ADD-1D5C18FD2BBE}"/>
    <cellStyle name="Note 3 3 16 4" xfId="52276" xr:uid="{B0517089-CEDE-4B89-87C8-4219484C15E0}"/>
    <cellStyle name="Note 3 3 16 4 2" xfId="52277" xr:uid="{F218A1BA-4283-4A99-8665-F5E2D9162404}"/>
    <cellStyle name="Note 3 3 16 4 3" xfId="52278" xr:uid="{8FB561BE-0680-482F-B07E-BA37EF817CD3}"/>
    <cellStyle name="Note 3 3 16 5" xfId="52279" xr:uid="{19F6F94D-A2C3-4263-9489-70A1AAB0BAA7}"/>
    <cellStyle name="Note 3 3 16 5 2" xfId="52280" xr:uid="{DAD162D8-6BB5-487D-B6A5-52D80C4AD298}"/>
    <cellStyle name="Note 3 3 16 5 3" xfId="52281" xr:uid="{E7B77673-73EB-418D-A752-9BBC5DA2C762}"/>
    <cellStyle name="Note 3 3 16 6" xfId="52282" xr:uid="{9F78AE02-15E2-402F-A029-3C0EB401964B}"/>
    <cellStyle name="Note 3 3 16 6 2" xfId="52283" xr:uid="{1229468C-1E41-4E8C-A2B2-697B912D4A83}"/>
    <cellStyle name="Note 3 3 16 6 3" xfId="52284" xr:uid="{0BC2805C-C8DC-4B1C-BE8B-F62C463984F4}"/>
    <cellStyle name="Note 3 3 16 7" xfId="52285" xr:uid="{72A2C76F-4C90-4AEF-BD2B-6F33C37979E2}"/>
    <cellStyle name="Note 3 3 16 8" xfId="52286" xr:uid="{3644D436-6D5C-45A8-86B9-A2BB3B91F812}"/>
    <cellStyle name="Note 3 3 17" xfId="52287" xr:uid="{43CEEC30-B9E8-4C2C-ACB0-3372589DB0E7}"/>
    <cellStyle name="Note 3 3 17 2" xfId="52288" xr:uid="{93B3B014-02E3-43A4-8864-8F655CB7F2CC}"/>
    <cellStyle name="Note 3 3 17 2 2" xfId="52289" xr:uid="{347B9FCE-9510-42A7-971A-5D45B71BF042}"/>
    <cellStyle name="Note 3 3 17 2 3" xfId="52290" xr:uid="{6823AA38-AB7E-4121-B35C-35E5BBC6DC5C}"/>
    <cellStyle name="Note 3 3 17 2 4" xfId="52291" xr:uid="{7CA9E044-8BE5-4969-A7BB-E77CC181D0A5}"/>
    <cellStyle name="Note 3 3 17 2 5" xfId="52292" xr:uid="{45E7400D-4420-4775-950D-95F987388F77}"/>
    <cellStyle name="Note 3 3 17 2 6" xfId="52293" xr:uid="{AE00A1C2-87F2-4011-9B39-D4D3C14F6027}"/>
    <cellStyle name="Note 3 3 17 3" xfId="52294" xr:uid="{057ACE8B-967A-46E1-BD90-238B2F525562}"/>
    <cellStyle name="Note 3 3 17 3 2" xfId="52295" xr:uid="{40C194B2-0B1E-4971-A4BF-6B666433EECD}"/>
    <cellStyle name="Note 3 3 17 3 3" xfId="52296" xr:uid="{D43900BB-37C2-4323-B7DE-D61FF86FD052}"/>
    <cellStyle name="Note 3 3 17 4" xfId="52297" xr:uid="{ECC2F287-3FAE-47B0-867E-5BD830F0B283}"/>
    <cellStyle name="Note 3 3 17 4 2" xfId="52298" xr:uid="{A8469499-BCE8-4151-B4A7-AF7C393CCE2E}"/>
    <cellStyle name="Note 3 3 17 4 3" xfId="52299" xr:uid="{D114B451-5F50-4AC9-BA18-E5857E36A130}"/>
    <cellStyle name="Note 3 3 17 5" xfId="52300" xr:uid="{B9F0A38E-05D0-4653-87ED-C1029C69FFFF}"/>
    <cellStyle name="Note 3 3 17 5 2" xfId="52301" xr:uid="{1E2F09AE-1449-4B9F-B337-0AD0C0E6EECC}"/>
    <cellStyle name="Note 3 3 17 5 3" xfId="52302" xr:uid="{C09BC22B-933C-4D26-BAF1-2767304B751F}"/>
    <cellStyle name="Note 3 3 17 6" xfId="52303" xr:uid="{D736259E-73C2-49ED-8AC5-99A4E2C45E46}"/>
    <cellStyle name="Note 3 3 17 6 2" xfId="52304" xr:uid="{DA0C5F56-3257-46C4-8608-3D45E72C035F}"/>
    <cellStyle name="Note 3 3 17 6 3" xfId="52305" xr:uid="{D7A82214-A76C-414A-A8EA-D99D61425723}"/>
    <cellStyle name="Note 3 3 17 7" xfId="52306" xr:uid="{94375202-F567-40EA-AAD7-F76EFBACAD1C}"/>
    <cellStyle name="Note 3 3 17 8" xfId="52307" xr:uid="{855CB53B-9EA7-4DE0-BD44-1DB4DD54DB14}"/>
    <cellStyle name="Note 3 3 18" xfId="52308" xr:uid="{9D7AE351-5304-47E0-AC37-13902B838114}"/>
    <cellStyle name="Note 3 3 18 2" xfId="52309" xr:uid="{0ACAD9EA-92FC-4F0A-B4B6-82B18EBA58FC}"/>
    <cellStyle name="Note 3 3 18 2 2" xfId="52310" xr:uid="{28F79A1F-3AA4-4DE4-AF99-0FD35B5FE8CA}"/>
    <cellStyle name="Note 3 3 18 2 3" xfId="52311" xr:uid="{75A73366-49A0-419B-86CB-773931525D12}"/>
    <cellStyle name="Note 3 3 18 2 4" xfId="52312" xr:uid="{8B993271-0204-4D7D-9B8A-72F79AF193DF}"/>
    <cellStyle name="Note 3 3 18 2 5" xfId="52313" xr:uid="{B6CED217-ADC2-4F54-81DE-18406A7FA502}"/>
    <cellStyle name="Note 3 3 18 2 6" xfId="52314" xr:uid="{1D2F20A2-14A1-4696-A1C9-75117AE0B2C4}"/>
    <cellStyle name="Note 3 3 18 3" xfId="52315" xr:uid="{8D5FEA6D-7BB5-461B-B4C1-927225C018E0}"/>
    <cellStyle name="Note 3 3 18 3 2" xfId="52316" xr:uid="{CF116594-00B3-4184-8083-1809AAAEDD0B}"/>
    <cellStyle name="Note 3 3 18 3 3" xfId="52317" xr:uid="{201A024F-A8A9-49A9-B749-38AD31C47EFC}"/>
    <cellStyle name="Note 3 3 18 4" xfId="52318" xr:uid="{37508CF6-B640-4BF7-8B6B-FAB225AF075B}"/>
    <cellStyle name="Note 3 3 18 4 2" xfId="52319" xr:uid="{60C4BC43-6E17-40EA-8FCD-2F06DA36000A}"/>
    <cellStyle name="Note 3 3 18 4 3" xfId="52320" xr:uid="{9B522ADC-CF53-49DA-8E0F-7559F35E6DE7}"/>
    <cellStyle name="Note 3 3 18 5" xfId="52321" xr:uid="{61D3D3CA-3E0E-40FD-BB7C-8E4C95B2C954}"/>
    <cellStyle name="Note 3 3 18 5 2" xfId="52322" xr:uid="{A035C9EE-F294-4DA0-877E-CF9B2F12BC96}"/>
    <cellStyle name="Note 3 3 18 5 3" xfId="52323" xr:uid="{C8DFDD12-8E1E-4DE2-A8CB-49E7482552FA}"/>
    <cellStyle name="Note 3 3 18 6" xfId="52324" xr:uid="{80B530BD-08F9-434B-96A5-8653B929DC92}"/>
    <cellStyle name="Note 3 3 18 6 2" xfId="52325" xr:uid="{32237168-E926-4213-BE4F-9053B41A5B61}"/>
    <cellStyle name="Note 3 3 18 6 3" xfId="52326" xr:uid="{C407AF31-9414-4697-A1C5-7C3CDFDBB5A6}"/>
    <cellStyle name="Note 3 3 18 7" xfId="52327" xr:uid="{BCAD1122-DD21-4020-AC2C-4C9C25E0561B}"/>
    <cellStyle name="Note 3 3 18 8" xfId="52328" xr:uid="{9CDEBDEC-3D47-4FD8-8206-8149F6D4FEF7}"/>
    <cellStyle name="Note 3 3 19" xfId="52329" xr:uid="{E423693F-F3BF-4889-B07A-845033347410}"/>
    <cellStyle name="Note 3 3 19 2" xfId="52330" xr:uid="{7C821F15-B9D7-4EDE-B629-FE8F35F548DB}"/>
    <cellStyle name="Note 3 3 19 2 2" xfId="52331" xr:uid="{76EFAA37-3BB8-4A45-8261-336777613E19}"/>
    <cellStyle name="Note 3 3 19 2 3" xfId="52332" xr:uid="{205504FD-F611-4C70-9C76-B41F78BF035F}"/>
    <cellStyle name="Note 3 3 19 2 4" xfId="52333" xr:uid="{B5E4F278-1D0F-4029-8922-AB0DE4C544FB}"/>
    <cellStyle name="Note 3 3 19 2 5" xfId="52334" xr:uid="{A18932EC-A83B-4329-814D-2C408C35D9CA}"/>
    <cellStyle name="Note 3 3 19 2 6" xfId="52335" xr:uid="{F14AD2CF-AF10-41A2-A965-514D77D79D03}"/>
    <cellStyle name="Note 3 3 19 3" xfId="52336" xr:uid="{6A147207-FB41-4FB4-8D67-A5C9AC3EE400}"/>
    <cellStyle name="Note 3 3 19 3 2" xfId="52337" xr:uid="{67F3A1BA-89D4-49D2-B549-4C3DF1B3C719}"/>
    <cellStyle name="Note 3 3 19 3 3" xfId="52338" xr:uid="{7A828278-8F5F-446C-8A66-F3081729C326}"/>
    <cellStyle name="Note 3 3 19 4" xfId="52339" xr:uid="{F648B15D-60FB-4F36-A63D-4AE4CB1F632A}"/>
    <cellStyle name="Note 3 3 19 4 2" xfId="52340" xr:uid="{7890487B-36A6-400B-9038-030A4FA260AC}"/>
    <cellStyle name="Note 3 3 19 4 3" xfId="52341" xr:uid="{BDF604A6-8095-4324-8E32-D1AD80146821}"/>
    <cellStyle name="Note 3 3 19 5" xfId="52342" xr:uid="{219E3FF3-0C53-43F6-B0B4-5AA8497D35BB}"/>
    <cellStyle name="Note 3 3 19 5 2" xfId="52343" xr:uid="{89303E4F-0EDE-488E-9313-7AB87E9E1260}"/>
    <cellStyle name="Note 3 3 19 5 3" xfId="52344" xr:uid="{752A8610-EEEC-43D0-87E9-F3C061608C91}"/>
    <cellStyle name="Note 3 3 19 6" xfId="52345" xr:uid="{4200B3BF-815C-4086-8947-5BBFA17C7F67}"/>
    <cellStyle name="Note 3 3 19 6 2" xfId="52346" xr:uid="{1645F7C7-9633-44BC-A91C-B66F2E89B763}"/>
    <cellStyle name="Note 3 3 19 6 3" xfId="52347" xr:uid="{0AAD9513-D7BA-4E48-AD94-49CEB49EFAD0}"/>
    <cellStyle name="Note 3 3 19 7" xfId="52348" xr:uid="{F69D2302-1026-487F-A6CF-C8FCAC91915F}"/>
    <cellStyle name="Note 3 3 19 8" xfId="52349" xr:uid="{58A0E503-5FAB-4174-BE9D-16AA8BA2D3A7}"/>
    <cellStyle name="Note 3 3 2" xfId="52350" xr:uid="{5C1DE5D8-1C21-4A59-BE6C-658CA170FDBD}"/>
    <cellStyle name="Note 3 3 2 10" xfId="52351" xr:uid="{3C114CEC-B01F-436E-814F-AC62D2A4CFA2}"/>
    <cellStyle name="Note 3 3 2 10 2" xfId="52352" xr:uid="{C3BF772F-90C0-460A-9DEA-CA10DE29D5AE}"/>
    <cellStyle name="Note 3 3 2 10 2 2" xfId="52353" xr:uid="{BBC2E35E-AC1E-45DA-B9B8-8905C06CE0DB}"/>
    <cellStyle name="Note 3 3 2 10 2 3" xfId="52354" xr:uid="{DC14FE41-FF85-4E24-9584-70F1F1455840}"/>
    <cellStyle name="Note 3 3 2 10 2 4" xfId="52355" xr:uid="{24CD0EB9-07DE-442B-B516-4BFD49708AC1}"/>
    <cellStyle name="Note 3 3 2 10 2 5" xfId="52356" xr:uid="{0964D4B2-25BF-4751-8C20-19E6202E3633}"/>
    <cellStyle name="Note 3 3 2 10 2 6" xfId="52357" xr:uid="{FB7A18E1-A276-4627-B224-500C2DBE17A6}"/>
    <cellStyle name="Note 3 3 2 10 3" xfId="52358" xr:uid="{7B2365A9-9D93-416E-8E45-5FEA10E04439}"/>
    <cellStyle name="Note 3 3 2 10 3 2" xfId="52359" xr:uid="{46566144-2D29-483C-ADC8-5ACC8EDD6E0D}"/>
    <cellStyle name="Note 3 3 2 10 3 3" xfId="52360" xr:uid="{A09B1186-0CD3-4641-87B0-79EBFBF4BD0A}"/>
    <cellStyle name="Note 3 3 2 10 4" xfId="52361" xr:uid="{14761219-B4F8-466C-BF8A-E55E42367BE9}"/>
    <cellStyle name="Note 3 3 2 10 4 2" xfId="52362" xr:uid="{A59F5C1B-14D6-4606-B912-0E5C9B998703}"/>
    <cellStyle name="Note 3 3 2 10 4 3" xfId="52363" xr:uid="{7AFA15D1-12AA-4649-8361-58DC1CB2694C}"/>
    <cellStyle name="Note 3 3 2 10 5" xfId="52364" xr:uid="{7E182FCB-466F-47BD-8883-52C3298EDCF5}"/>
    <cellStyle name="Note 3 3 2 10 5 2" xfId="52365" xr:uid="{0A94A245-B7B1-46EE-A285-811DBDF0E9F1}"/>
    <cellStyle name="Note 3 3 2 10 5 3" xfId="52366" xr:uid="{A55C7383-10D3-4936-AFA7-6D4EC3C1D906}"/>
    <cellStyle name="Note 3 3 2 10 6" xfId="52367" xr:uid="{42B336CC-886D-4BF1-A058-76213273D87C}"/>
    <cellStyle name="Note 3 3 2 10 6 2" xfId="52368" xr:uid="{B1FFEE11-4638-4C9A-B262-4C0EF55E0447}"/>
    <cellStyle name="Note 3 3 2 10 6 3" xfId="52369" xr:uid="{845AC87E-56A8-4DF6-AA69-478451CEC66E}"/>
    <cellStyle name="Note 3 3 2 10 7" xfId="52370" xr:uid="{BDE40E9E-7752-4C73-A018-C2DE9C07F414}"/>
    <cellStyle name="Note 3 3 2 10 8" xfId="52371" xr:uid="{43D50FB0-CC95-404B-8439-C33FE9353281}"/>
    <cellStyle name="Note 3 3 2 11" xfId="52372" xr:uid="{3FE590E0-5BB8-475C-B80B-D4D9C8CC5EBF}"/>
    <cellStyle name="Note 3 3 2 11 2" xfId="52373" xr:uid="{6D2EA778-37AE-4E43-B26E-A03C77D6FE4A}"/>
    <cellStyle name="Note 3 3 2 11 2 2" xfId="52374" xr:uid="{A088F745-BCB1-4B5B-A8D2-AC6627C1BCD0}"/>
    <cellStyle name="Note 3 3 2 11 2 3" xfId="52375" xr:uid="{0B4B5325-42F3-4000-BA8F-9FDAC4D43108}"/>
    <cellStyle name="Note 3 3 2 11 2 4" xfId="52376" xr:uid="{15FFAEF3-2711-4D8C-A18F-FFCA2D0FD658}"/>
    <cellStyle name="Note 3 3 2 11 2 5" xfId="52377" xr:uid="{9C91A793-E581-4632-ADD9-BB571D154D61}"/>
    <cellStyle name="Note 3 3 2 11 2 6" xfId="52378" xr:uid="{8FF622D9-CC67-48A3-851A-065DD07F704D}"/>
    <cellStyle name="Note 3 3 2 11 3" xfId="52379" xr:uid="{0416D07C-B0BC-4955-BBC3-8E5ABB373FB3}"/>
    <cellStyle name="Note 3 3 2 11 3 2" xfId="52380" xr:uid="{47EF477A-F95C-4143-9FD4-2A54CDBCADE1}"/>
    <cellStyle name="Note 3 3 2 11 3 3" xfId="52381" xr:uid="{FDAF5ABF-9DFB-4C6D-BB58-82064F7214BE}"/>
    <cellStyle name="Note 3 3 2 11 4" xfId="52382" xr:uid="{76A696B3-F9C0-48F6-8D50-5DC35D0EBE07}"/>
    <cellStyle name="Note 3 3 2 11 4 2" xfId="52383" xr:uid="{C6329B25-ECF1-41FC-BF4F-24F4F030740F}"/>
    <cellStyle name="Note 3 3 2 11 4 3" xfId="52384" xr:uid="{071CBA8E-AB65-4BDB-8F72-8F6836E7F015}"/>
    <cellStyle name="Note 3 3 2 11 5" xfId="52385" xr:uid="{A78D0C9B-EC4E-4675-B2A9-CB5BAB2BBC9B}"/>
    <cellStyle name="Note 3 3 2 11 5 2" xfId="52386" xr:uid="{87BFB7B3-2723-487D-8BFE-8BCA20050CE3}"/>
    <cellStyle name="Note 3 3 2 11 5 3" xfId="52387" xr:uid="{76E16326-EE74-4550-969B-FC25DA230CFD}"/>
    <cellStyle name="Note 3 3 2 11 6" xfId="52388" xr:uid="{E31FFA51-5138-4CBE-9909-4C0B8752B95B}"/>
    <cellStyle name="Note 3 3 2 11 6 2" xfId="52389" xr:uid="{1EAE3505-EBBC-4D62-AFEA-C7D725280481}"/>
    <cellStyle name="Note 3 3 2 11 6 3" xfId="52390" xr:uid="{7AAC2297-89D4-4053-A30E-5B9ECCFB3375}"/>
    <cellStyle name="Note 3 3 2 11 7" xfId="52391" xr:uid="{EA98C05C-1BDD-4354-AD84-B479A453C346}"/>
    <cellStyle name="Note 3 3 2 11 8" xfId="52392" xr:uid="{B84273C7-B0EE-4E89-90EF-EA69C8CF9620}"/>
    <cellStyle name="Note 3 3 2 12" xfId="52393" xr:uid="{D62EE7E7-7C7E-41F4-BA71-E14F9BAC0FE7}"/>
    <cellStyle name="Note 3 3 2 12 2" xfId="52394" xr:uid="{9547EA19-DB6F-475D-9CFD-722AD71E2E07}"/>
    <cellStyle name="Note 3 3 2 12 2 2" xfId="52395" xr:uid="{E1AD01BF-4FCF-4A02-9EEE-484D9B7E5DE6}"/>
    <cellStyle name="Note 3 3 2 12 2 3" xfId="52396" xr:uid="{E538D530-94C9-422E-B8EE-29C059127B29}"/>
    <cellStyle name="Note 3 3 2 12 2 4" xfId="52397" xr:uid="{49A4E0B3-118D-43FE-BCBD-E1E3AF7A6DD5}"/>
    <cellStyle name="Note 3 3 2 12 2 5" xfId="52398" xr:uid="{B01EE670-9A05-4240-8F13-07D139C674C4}"/>
    <cellStyle name="Note 3 3 2 12 2 6" xfId="52399" xr:uid="{F4A67136-3456-4640-86C3-9D60DD373761}"/>
    <cellStyle name="Note 3 3 2 12 3" xfId="52400" xr:uid="{7C654E1F-60C3-4CA2-A36E-97D1B84852E8}"/>
    <cellStyle name="Note 3 3 2 12 3 2" xfId="52401" xr:uid="{A8AF0D91-FD30-43F7-9CC3-6CBC929E2272}"/>
    <cellStyle name="Note 3 3 2 12 3 3" xfId="52402" xr:uid="{41FCF5D5-AF6C-4D73-BC10-2E25AD809D6A}"/>
    <cellStyle name="Note 3 3 2 12 4" xfId="52403" xr:uid="{A3D6E8A1-AF57-422D-9F96-5B2EE6186C65}"/>
    <cellStyle name="Note 3 3 2 12 4 2" xfId="52404" xr:uid="{45A5F37C-8649-4CCE-A3B0-43F15CC67BB5}"/>
    <cellStyle name="Note 3 3 2 12 4 3" xfId="52405" xr:uid="{64B49A01-5015-49A5-BB94-24991E8AB296}"/>
    <cellStyle name="Note 3 3 2 12 5" xfId="52406" xr:uid="{4B67300A-DC80-4236-AAF4-4EA31479E959}"/>
    <cellStyle name="Note 3 3 2 12 5 2" xfId="52407" xr:uid="{A75E87FC-3DEE-498B-BF13-1B22FAC336FD}"/>
    <cellStyle name="Note 3 3 2 12 5 3" xfId="52408" xr:uid="{94FDA776-B670-4864-843F-CA90700157FD}"/>
    <cellStyle name="Note 3 3 2 12 6" xfId="52409" xr:uid="{5C947993-9B39-4799-86A7-24CE5DC46B52}"/>
    <cellStyle name="Note 3 3 2 12 6 2" xfId="52410" xr:uid="{778DC148-3F5B-4363-BB5D-1C100CE6FA70}"/>
    <cellStyle name="Note 3 3 2 12 6 3" xfId="52411" xr:uid="{6946B869-17B7-4E06-B510-8CB96F3C1C2C}"/>
    <cellStyle name="Note 3 3 2 12 7" xfId="52412" xr:uid="{188C00D5-DB62-4563-883E-0A5E35EBCE25}"/>
    <cellStyle name="Note 3 3 2 12 8" xfId="52413" xr:uid="{2E478379-FCC6-4754-8B7E-4FA844813ACD}"/>
    <cellStyle name="Note 3 3 2 13" xfId="52414" xr:uid="{BCA42595-4562-4634-ADF5-DA30DCD7D451}"/>
    <cellStyle name="Note 3 3 2 13 2" xfId="52415" xr:uid="{E1363318-B62B-4964-B2D3-AA928955FDED}"/>
    <cellStyle name="Note 3 3 2 13 2 2" xfId="52416" xr:uid="{F8CCDE5E-BD96-4F96-8BD8-E128BA18A789}"/>
    <cellStyle name="Note 3 3 2 13 2 3" xfId="52417" xr:uid="{9066E32D-4C7F-4439-9170-06A8B477B484}"/>
    <cellStyle name="Note 3 3 2 13 2 4" xfId="52418" xr:uid="{EFD4801C-DFAD-4B2E-B8D5-18DFAB1D1AB2}"/>
    <cellStyle name="Note 3 3 2 13 2 5" xfId="52419" xr:uid="{D9F4ABE9-BA8A-47C2-A49C-F711794DA328}"/>
    <cellStyle name="Note 3 3 2 13 2 6" xfId="52420" xr:uid="{74A166EA-900A-42D8-8ADC-6151104FF5E7}"/>
    <cellStyle name="Note 3 3 2 13 3" xfId="52421" xr:uid="{A80E1418-9CA2-44F6-9E3E-4F72E0ABB315}"/>
    <cellStyle name="Note 3 3 2 13 3 2" xfId="52422" xr:uid="{4E5EC07F-7DB5-48D8-B057-03B9E0FD3900}"/>
    <cellStyle name="Note 3 3 2 13 3 3" xfId="52423" xr:uid="{8C78015C-3DE6-4F2F-8284-283639660D4C}"/>
    <cellStyle name="Note 3 3 2 13 4" xfId="52424" xr:uid="{11E48F27-CF30-43CB-BAF5-5FFCCE408F8D}"/>
    <cellStyle name="Note 3 3 2 13 4 2" xfId="52425" xr:uid="{99F6F291-D9CA-4AD9-9D1A-58B43EE32996}"/>
    <cellStyle name="Note 3 3 2 13 4 3" xfId="52426" xr:uid="{BFDEA7BF-AA68-4FEA-A708-9D782555E1E3}"/>
    <cellStyle name="Note 3 3 2 13 5" xfId="52427" xr:uid="{9FDACD2A-3C5B-428D-B51D-C301C86010A9}"/>
    <cellStyle name="Note 3 3 2 13 5 2" xfId="52428" xr:uid="{1B8C87A9-FBB4-4C15-A033-8E6E867C91C6}"/>
    <cellStyle name="Note 3 3 2 13 5 3" xfId="52429" xr:uid="{E624D0DC-FF7E-4014-9777-1A7C946DA756}"/>
    <cellStyle name="Note 3 3 2 13 6" xfId="52430" xr:uid="{B3451DF2-5490-44ED-86E3-FEB1B0B854BC}"/>
    <cellStyle name="Note 3 3 2 13 6 2" xfId="52431" xr:uid="{E83D2B7A-0574-438F-8B6C-181D4CDD54B1}"/>
    <cellStyle name="Note 3 3 2 13 6 3" xfId="52432" xr:uid="{E4A04F36-F9C5-463D-B38D-D0113EFDCA3A}"/>
    <cellStyle name="Note 3 3 2 13 7" xfId="52433" xr:uid="{152B2B4E-63A3-4471-85D9-AAF4FED6A442}"/>
    <cellStyle name="Note 3 3 2 13 8" xfId="52434" xr:uid="{DCABF5BB-1C0A-42AA-8487-AD9E4D5C17E2}"/>
    <cellStyle name="Note 3 3 2 14" xfId="52435" xr:uid="{F90630FC-CCA1-46DF-AE59-31A3E66B39FF}"/>
    <cellStyle name="Note 3 3 2 14 2" xfId="52436" xr:uid="{D362C8D0-75C3-4C0A-A8C2-CABFACECCCED}"/>
    <cellStyle name="Note 3 3 2 14 2 2" xfId="52437" xr:uid="{A2339E1E-1B96-4F1E-8F07-A9E497D9DE03}"/>
    <cellStyle name="Note 3 3 2 14 2 3" xfId="52438" xr:uid="{D475FEF6-852B-4439-9203-6DBFDF491250}"/>
    <cellStyle name="Note 3 3 2 14 2 4" xfId="52439" xr:uid="{EAE162BE-4EBB-413F-AC04-7A7CAB27292B}"/>
    <cellStyle name="Note 3 3 2 14 2 5" xfId="52440" xr:uid="{BC9B9806-CCF1-4155-8B15-5E23E6719A5B}"/>
    <cellStyle name="Note 3 3 2 14 2 6" xfId="52441" xr:uid="{E0A8E188-1F13-4500-A922-94D80946264A}"/>
    <cellStyle name="Note 3 3 2 14 3" xfId="52442" xr:uid="{B1EE1459-4D3B-46D2-A2A2-30D49CC690E9}"/>
    <cellStyle name="Note 3 3 2 14 3 2" xfId="52443" xr:uid="{E6072B72-0D56-498E-AE10-FA19CF571AEA}"/>
    <cellStyle name="Note 3 3 2 14 3 3" xfId="52444" xr:uid="{D3A4C2B9-AB75-47C7-8498-C7789488D3B6}"/>
    <cellStyle name="Note 3 3 2 14 4" xfId="52445" xr:uid="{07631409-499A-40E7-B352-0068FBC2959F}"/>
    <cellStyle name="Note 3 3 2 14 4 2" xfId="52446" xr:uid="{6DDCC53E-6C7D-42B7-B108-0AAB2516EB65}"/>
    <cellStyle name="Note 3 3 2 14 4 3" xfId="52447" xr:uid="{34E033EF-9B85-4CD6-A282-C32A9BDB2DFF}"/>
    <cellStyle name="Note 3 3 2 14 5" xfId="52448" xr:uid="{631BE594-9AA0-45D0-B573-48852E2DAA7E}"/>
    <cellStyle name="Note 3 3 2 14 5 2" xfId="52449" xr:uid="{C383615B-83DC-4AE2-89A9-8F92F51DC282}"/>
    <cellStyle name="Note 3 3 2 14 5 3" xfId="52450" xr:uid="{70C35CF7-F17E-48AE-87EB-C68B66596D7C}"/>
    <cellStyle name="Note 3 3 2 14 6" xfId="52451" xr:uid="{A0438916-6A44-4997-9A94-FD6B781BBB3F}"/>
    <cellStyle name="Note 3 3 2 14 6 2" xfId="52452" xr:uid="{75DBD886-7B02-4EBF-AE4C-B83D1E31DA9D}"/>
    <cellStyle name="Note 3 3 2 14 6 3" xfId="52453" xr:uid="{66080AA2-4617-4BB5-A5C9-9341744663DD}"/>
    <cellStyle name="Note 3 3 2 14 7" xfId="52454" xr:uid="{E478A71B-C0E6-4123-929C-89775CC49450}"/>
    <cellStyle name="Note 3 3 2 14 8" xfId="52455" xr:uid="{244D5F26-784E-4582-BDFE-33EA8B434842}"/>
    <cellStyle name="Note 3 3 2 15" xfId="52456" xr:uid="{E1F21846-9D3C-4A71-B304-833773A68BAA}"/>
    <cellStyle name="Note 3 3 2 15 2" xfId="52457" xr:uid="{932FC53C-302B-480B-BB10-2DB2EACB29B7}"/>
    <cellStyle name="Note 3 3 2 15 2 2" xfId="52458" xr:uid="{90B70E0C-66B5-48AA-AD99-EEE65181A8F0}"/>
    <cellStyle name="Note 3 3 2 15 2 3" xfId="52459" xr:uid="{59824FA3-A4F8-4F30-9B4A-4C2B46EDE483}"/>
    <cellStyle name="Note 3 3 2 15 2 4" xfId="52460" xr:uid="{E9C416DF-6395-43E4-8331-ED1260A8DDB4}"/>
    <cellStyle name="Note 3 3 2 15 2 5" xfId="52461" xr:uid="{5084A1BF-1842-429D-A9A9-34C4D6420D6A}"/>
    <cellStyle name="Note 3 3 2 15 2 6" xfId="52462" xr:uid="{661F67A1-0BB9-4D1E-81F8-7F9A40043FB7}"/>
    <cellStyle name="Note 3 3 2 15 3" xfId="52463" xr:uid="{9987A720-CDDF-49D4-9CB8-09B353859F97}"/>
    <cellStyle name="Note 3 3 2 15 3 2" xfId="52464" xr:uid="{B8E28D82-6D65-4B10-A67B-98F0A4EF7648}"/>
    <cellStyle name="Note 3 3 2 15 3 3" xfId="52465" xr:uid="{1E03F861-2E8A-4541-9764-844D6603AD9F}"/>
    <cellStyle name="Note 3 3 2 15 4" xfId="52466" xr:uid="{14AAF27E-4CB1-4D5C-ACE0-7D84DF580CA2}"/>
    <cellStyle name="Note 3 3 2 15 4 2" xfId="52467" xr:uid="{0B451D8C-1E21-4BDA-B7A9-A317D4B30CB0}"/>
    <cellStyle name="Note 3 3 2 15 4 3" xfId="52468" xr:uid="{A1CF2C36-0F74-437D-B2CF-5762182EC1DA}"/>
    <cellStyle name="Note 3 3 2 15 5" xfId="52469" xr:uid="{34C48D11-11A4-450A-8FE0-4E4C894D9411}"/>
    <cellStyle name="Note 3 3 2 15 5 2" xfId="52470" xr:uid="{62C7E151-B9F6-49B1-909C-3DE83FEB816F}"/>
    <cellStyle name="Note 3 3 2 15 5 3" xfId="52471" xr:uid="{7FEBCE77-F019-4B08-9768-BC1C496FB299}"/>
    <cellStyle name="Note 3 3 2 15 6" xfId="52472" xr:uid="{5D2643DC-EBF7-49D9-8CD5-CFC6C6692C67}"/>
    <cellStyle name="Note 3 3 2 15 6 2" xfId="52473" xr:uid="{B6D1710B-EE75-4E33-94AC-62580F39FB6F}"/>
    <cellStyle name="Note 3 3 2 15 6 3" xfId="52474" xr:uid="{87AF5F50-7EC8-4D20-BAAF-92C0F74DD5D0}"/>
    <cellStyle name="Note 3 3 2 15 7" xfId="52475" xr:uid="{0FAEEAAA-A99A-49C6-AEF4-F35D6F5BB2AE}"/>
    <cellStyle name="Note 3 3 2 15 8" xfId="52476" xr:uid="{6C2B00A4-F457-46A7-9C22-228632D88932}"/>
    <cellStyle name="Note 3 3 2 16" xfId="52477" xr:uid="{CB5A9818-AD0C-4055-8A21-38178A16859A}"/>
    <cellStyle name="Note 3 3 2 16 2" xfId="52478" xr:uid="{E556EB18-11B6-4176-8A27-46C339F17E78}"/>
    <cellStyle name="Note 3 3 2 16 2 2" xfId="52479" xr:uid="{89BF7373-F19F-4C91-8E86-489E8B1872E0}"/>
    <cellStyle name="Note 3 3 2 16 2 3" xfId="52480" xr:uid="{6BA9BD29-F3DA-456D-9299-07BA08AEA12E}"/>
    <cellStyle name="Note 3 3 2 16 2 4" xfId="52481" xr:uid="{6C7816B5-1408-421E-9474-6090845BC72C}"/>
    <cellStyle name="Note 3 3 2 16 2 5" xfId="52482" xr:uid="{996ECA34-B119-4283-B9C0-5F08F5A1047B}"/>
    <cellStyle name="Note 3 3 2 16 2 6" xfId="52483" xr:uid="{61DE6AC0-A0EE-4DA4-9CB5-09924003A1C0}"/>
    <cellStyle name="Note 3 3 2 16 3" xfId="52484" xr:uid="{FCF2D1FC-E114-474F-9DCF-7363C7E3A947}"/>
    <cellStyle name="Note 3 3 2 16 3 2" xfId="52485" xr:uid="{9F9D56FF-DB9B-4F90-BC83-4FA63D1516D1}"/>
    <cellStyle name="Note 3 3 2 16 3 3" xfId="52486" xr:uid="{22D031BC-9730-4978-8183-F5C6166DAF77}"/>
    <cellStyle name="Note 3 3 2 16 4" xfId="52487" xr:uid="{B2BF1B85-ED03-44C0-B87A-A4E0F8AC8D6D}"/>
    <cellStyle name="Note 3 3 2 16 4 2" xfId="52488" xr:uid="{79249885-3516-4823-BD81-C898F2B0FDD7}"/>
    <cellStyle name="Note 3 3 2 16 4 3" xfId="52489" xr:uid="{06CDF2F6-76B0-4FFA-98A4-FAF4696AE0DC}"/>
    <cellStyle name="Note 3 3 2 16 5" xfId="52490" xr:uid="{5E3AD572-D763-40EB-B6A5-8CB0224DC19B}"/>
    <cellStyle name="Note 3 3 2 16 5 2" xfId="52491" xr:uid="{D927FE9B-C72C-4626-BD50-3EF4AFDC4D28}"/>
    <cellStyle name="Note 3 3 2 16 5 3" xfId="52492" xr:uid="{71188229-543B-4528-83DE-D6F8FD1935B7}"/>
    <cellStyle name="Note 3 3 2 16 6" xfId="52493" xr:uid="{2E4137EC-26DE-4E95-B774-DD6AFC7FBDD2}"/>
    <cellStyle name="Note 3 3 2 16 6 2" xfId="52494" xr:uid="{A357C6E1-33CD-4D34-8FE7-6409646A7CFA}"/>
    <cellStyle name="Note 3 3 2 16 6 3" xfId="52495" xr:uid="{3A225804-28E5-4BB0-B925-788D04CCBA54}"/>
    <cellStyle name="Note 3 3 2 16 7" xfId="52496" xr:uid="{F000175F-9355-4042-B658-A9B72A33D316}"/>
    <cellStyle name="Note 3 3 2 16 8" xfId="52497" xr:uid="{8F1002A3-0F28-494A-9A32-B3A1CF913278}"/>
    <cellStyle name="Note 3 3 2 17" xfId="52498" xr:uid="{2974DA2E-0827-4EA3-80EE-3D190D52B3D5}"/>
    <cellStyle name="Note 3 3 2 17 2" xfId="52499" xr:uid="{5CCF6EE9-76C3-4A5B-80C5-E3EFD537BE7B}"/>
    <cellStyle name="Note 3 3 2 17 2 2" xfId="52500" xr:uid="{568E8324-1F38-4B5E-A1D3-B713D82BFD0B}"/>
    <cellStyle name="Note 3 3 2 17 2 3" xfId="52501" xr:uid="{9F307864-A3BA-4743-90C5-902AF88638F0}"/>
    <cellStyle name="Note 3 3 2 17 2 4" xfId="52502" xr:uid="{927C3E69-A30B-4C98-A9DE-A8BF649656AA}"/>
    <cellStyle name="Note 3 3 2 17 2 5" xfId="52503" xr:uid="{9FD3B863-213A-4E3B-8410-9C8F103CB332}"/>
    <cellStyle name="Note 3 3 2 17 2 6" xfId="52504" xr:uid="{4ACB8458-7FBF-496F-BC79-3EF0DDF0FDFA}"/>
    <cellStyle name="Note 3 3 2 17 3" xfId="52505" xr:uid="{52C4678E-5652-4BE2-86DF-7FB499A59388}"/>
    <cellStyle name="Note 3 3 2 17 3 2" xfId="52506" xr:uid="{339E48E4-95B6-460C-AA6A-51E62F115546}"/>
    <cellStyle name="Note 3 3 2 17 3 3" xfId="52507" xr:uid="{16B7B344-8182-4D37-A353-828590B90207}"/>
    <cellStyle name="Note 3 3 2 17 4" xfId="52508" xr:uid="{723C8913-0A4D-471C-9438-0B52D37ADFD8}"/>
    <cellStyle name="Note 3 3 2 17 4 2" xfId="52509" xr:uid="{BE26DC33-8B02-41CC-95AA-83D411C55FF1}"/>
    <cellStyle name="Note 3 3 2 17 4 3" xfId="52510" xr:uid="{AB854299-74B1-417B-BAE8-D6B51D73E2C3}"/>
    <cellStyle name="Note 3 3 2 17 5" xfId="52511" xr:uid="{1190C9B2-F2CE-4341-B388-470B45C4166F}"/>
    <cellStyle name="Note 3 3 2 17 5 2" xfId="52512" xr:uid="{24D718AF-CD11-424E-9ED4-27AFB2D51204}"/>
    <cellStyle name="Note 3 3 2 17 5 3" xfId="52513" xr:uid="{EDA6DB84-4DC7-4BAC-B199-A7DFD5D515FE}"/>
    <cellStyle name="Note 3 3 2 17 6" xfId="52514" xr:uid="{DA871699-2136-47DF-83F7-397A8DBAE752}"/>
    <cellStyle name="Note 3 3 2 17 6 2" xfId="52515" xr:uid="{9746BB9C-7D2F-4F41-8CFA-6C849A15DB9D}"/>
    <cellStyle name="Note 3 3 2 17 6 3" xfId="52516" xr:uid="{1EA67C3D-93B6-410B-AD58-E3B676A6988A}"/>
    <cellStyle name="Note 3 3 2 17 7" xfId="52517" xr:uid="{85C2507D-63B7-4B27-90FF-393625C99022}"/>
    <cellStyle name="Note 3 3 2 17 8" xfId="52518" xr:uid="{CB1C04BE-81A8-4103-A20A-1C94D99CD4EC}"/>
    <cellStyle name="Note 3 3 2 18" xfId="52519" xr:uid="{FA4ABE31-81E5-4BD2-9254-D420881BF965}"/>
    <cellStyle name="Note 3 3 2 18 2" xfId="52520" xr:uid="{C5B87B4F-DF97-4CCF-97FB-13634DE8DDA1}"/>
    <cellStyle name="Note 3 3 2 18 2 2" xfId="52521" xr:uid="{D785909E-9D32-4A8B-8808-99FC26AE1BED}"/>
    <cellStyle name="Note 3 3 2 18 2 3" xfId="52522" xr:uid="{B3FFFD34-9C75-4B6E-91BA-F5A21A777973}"/>
    <cellStyle name="Note 3 3 2 18 2 4" xfId="52523" xr:uid="{5F3D7558-CC8C-4339-810A-3CE0BD96753F}"/>
    <cellStyle name="Note 3 3 2 18 2 5" xfId="52524" xr:uid="{349CCD5F-66F7-4AF7-A987-4B49EEDEE771}"/>
    <cellStyle name="Note 3 3 2 18 2 6" xfId="52525" xr:uid="{DE3B59C1-FA8C-420C-934B-C03A491FC1F7}"/>
    <cellStyle name="Note 3 3 2 18 3" xfId="52526" xr:uid="{1580ACC2-DB18-46D2-845B-9FB75395BE93}"/>
    <cellStyle name="Note 3 3 2 18 3 2" xfId="52527" xr:uid="{2BB01985-8302-4B25-88D1-B5B632BC1520}"/>
    <cellStyle name="Note 3 3 2 18 3 3" xfId="52528" xr:uid="{A44D0AE5-DD44-41FF-A2E3-8C867D66652F}"/>
    <cellStyle name="Note 3 3 2 18 4" xfId="52529" xr:uid="{7AAAE1C4-5387-4E8C-9EE6-6B145270E36D}"/>
    <cellStyle name="Note 3 3 2 18 4 2" xfId="52530" xr:uid="{67E4C933-FAC0-4A1E-9D82-59A79DBF722A}"/>
    <cellStyle name="Note 3 3 2 18 4 3" xfId="52531" xr:uid="{A2845464-CF57-442C-AC28-42AF7F28CE49}"/>
    <cellStyle name="Note 3 3 2 18 5" xfId="52532" xr:uid="{8CFCCB1B-3403-4262-A9B2-C71F0C5A5511}"/>
    <cellStyle name="Note 3 3 2 18 5 2" xfId="52533" xr:uid="{5D999C5A-4C90-43FD-B34E-93C7A181231F}"/>
    <cellStyle name="Note 3 3 2 18 5 3" xfId="52534" xr:uid="{B4C6FD86-5E65-47D0-BF6D-564945C9B26A}"/>
    <cellStyle name="Note 3 3 2 18 6" xfId="52535" xr:uid="{AC04D5B0-882E-4EE7-ABCC-00DDEA75ABCC}"/>
    <cellStyle name="Note 3 3 2 18 6 2" xfId="52536" xr:uid="{00BD32C9-2BE1-4B9B-BEB4-4C4A7AE19DD2}"/>
    <cellStyle name="Note 3 3 2 18 6 3" xfId="52537" xr:uid="{A1EEC34E-5EA4-461D-B281-1D339259422A}"/>
    <cellStyle name="Note 3 3 2 18 7" xfId="52538" xr:uid="{05DDAAAE-2021-448A-84D2-635B86C07793}"/>
    <cellStyle name="Note 3 3 2 18 8" xfId="52539" xr:uid="{BCF2CAAE-D86C-40B3-B28D-CB5796458713}"/>
    <cellStyle name="Note 3 3 2 19" xfId="52540" xr:uid="{695A327A-613A-4D35-A62B-E36B2404E9BD}"/>
    <cellStyle name="Note 3 3 2 19 2" xfId="52541" xr:uid="{F8EBEF86-7C90-48EF-A04A-DFE54230941C}"/>
    <cellStyle name="Note 3 3 2 19 2 2" xfId="52542" xr:uid="{5DE22A74-9858-4520-819C-F8C5C3EB45AC}"/>
    <cellStyle name="Note 3 3 2 19 2 3" xfId="52543" xr:uid="{5E6D6155-69C6-4E63-B70E-FAB886FFBFAF}"/>
    <cellStyle name="Note 3 3 2 19 2 4" xfId="52544" xr:uid="{D508FBB9-E422-41FD-8097-1B9B9F3CC2AD}"/>
    <cellStyle name="Note 3 3 2 19 2 5" xfId="52545" xr:uid="{0DA00545-86CA-4CDD-AC42-31DF7C9894F0}"/>
    <cellStyle name="Note 3 3 2 19 2 6" xfId="52546" xr:uid="{C17EAF88-FE07-4C50-97DC-3DC91810B6F6}"/>
    <cellStyle name="Note 3 3 2 19 3" xfId="52547" xr:uid="{5C330973-D185-49AB-B1E6-DD3E5CE94771}"/>
    <cellStyle name="Note 3 3 2 19 3 2" xfId="52548" xr:uid="{513749CB-CB0F-497C-B3C0-E474F95F6714}"/>
    <cellStyle name="Note 3 3 2 19 3 3" xfId="52549" xr:uid="{2C0AD47C-A02E-404E-AF86-BEFDC524EFB4}"/>
    <cellStyle name="Note 3 3 2 19 4" xfId="52550" xr:uid="{E6C41F12-C74A-4BAD-B5BA-E293A1F3A1E7}"/>
    <cellStyle name="Note 3 3 2 19 4 2" xfId="52551" xr:uid="{43E4B209-2650-4079-90F8-154265B8DE3A}"/>
    <cellStyle name="Note 3 3 2 19 4 3" xfId="52552" xr:uid="{7767D17C-4F08-4C65-9FC5-6869AA4BC41B}"/>
    <cellStyle name="Note 3 3 2 19 5" xfId="52553" xr:uid="{CBB1687C-1067-4BE0-92F2-8E2487C20DCC}"/>
    <cellStyle name="Note 3 3 2 19 5 2" xfId="52554" xr:uid="{5070F722-A7E1-44BC-9449-00A1B9377AA7}"/>
    <cellStyle name="Note 3 3 2 19 5 3" xfId="52555" xr:uid="{ECEC2C38-0BBA-4739-82C1-134AE883363D}"/>
    <cellStyle name="Note 3 3 2 19 6" xfId="52556" xr:uid="{619BB307-21A5-4ACC-89BF-8DBC64F58F16}"/>
    <cellStyle name="Note 3 3 2 19 6 2" xfId="52557" xr:uid="{C307B056-C66A-4125-8C2E-149C11F63571}"/>
    <cellStyle name="Note 3 3 2 19 6 3" xfId="52558" xr:uid="{E2869B92-073C-4B2A-9028-148C42F91D68}"/>
    <cellStyle name="Note 3 3 2 19 7" xfId="52559" xr:uid="{51E98DCF-7947-4887-9CA8-D3B6C6A2355C}"/>
    <cellStyle name="Note 3 3 2 19 8" xfId="52560" xr:uid="{39E4D66C-E074-47F6-9546-D12C6D36BEC6}"/>
    <cellStyle name="Note 3 3 2 2" xfId="52561" xr:uid="{48935812-1C68-4C55-AF87-180F27068057}"/>
    <cellStyle name="Note 3 3 2 2 2" xfId="52562" xr:uid="{D7854854-810B-4782-998C-62C5B233FD38}"/>
    <cellStyle name="Note 3 3 2 2 2 2" xfId="52563" xr:uid="{852D9D21-D96D-4510-9D82-5BCFB5774D05}"/>
    <cellStyle name="Note 3 3 2 2 2 3" xfId="52564" xr:uid="{770F3D4D-7747-4820-BDEF-C4EEF03C747D}"/>
    <cellStyle name="Note 3 3 2 2 3" xfId="52565" xr:uid="{B7B3395F-22BB-457A-A8D5-B31E10B3F0CC}"/>
    <cellStyle name="Note 3 3 2 2 3 2" xfId="52566" xr:uid="{7A9D1E03-377A-465F-AD61-04643C002CB0}"/>
    <cellStyle name="Note 3 3 2 2 3 3" xfId="52567" xr:uid="{AE54FF60-3666-4C43-9A28-976065D93EFE}"/>
    <cellStyle name="Note 3 3 2 2 3 4" xfId="52568" xr:uid="{249FAAB1-F168-47CB-B3D7-032F1B8A2DFA}"/>
    <cellStyle name="Note 3 3 2 2 3 5" xfId="52569" xr:uid="{FD15AACB-2068-47D3-A485-29E7FCA99A99}"/>
    <cellStyle name="Note 3 3 2 2 3 6" xfId="52570" xr:uid="{1C789E70-1CE9-404C-8692-0C6609DCFAA5}"/>
    <cellStyle name="Note 3 3 2 2 4" xfId="52571" xr:uid="{27FC80D1-6738-4550-8A0B-37EDF390DC1D}"/>
    <cellStyle name="Note 3 3 2 2 4 2" xfId="52572" xr:uid="{BA0B5F86-8D89-4069-9D2C-C061615662EB}"/>
    <cellStyle name="Note 3 3 2 2 4 3" xfId="52573" xr:uid="{7EB64F22-102B-4D2D-8CBC-5D9CB3A48066}"/>
    <cellStyle name="Note 3 3 2 2 5" xfId="52574" xr:uid="{A2DFD8EC-B9AA-4093-A375-0B996C7ECC0A}"/>
    <cellStyle name="Note 3 3 2 2 5 2" xfId="52575" xr:uid="{C716779E-8721-4021-8F5E-A9C21D99B0F9}"/>
    <cellStyle name="Note 3 3 2 2 5 3" xfId="52576" xr:uid="{08CBBA69-B2F8-4920-B79B-A916EAE22E55}"/>
    <cellStyle name="Note 3 3 2 2 6" xfId="52577" xr:uid="{4F94C272-E00B-4D65-80C7-89BBD7B05E21}"/>
    <cellStyle name="Note 3 3 2 2 6 2" xfId="52578" xr:uid="{FD0D1B50-C6DD-4025-99B3-015B05DC0F0B}"/>
    <cellStyle name="Note 3 3 2 2 6 3" xfId="52579" xr:uid="{F2435BF6-04DF-4551-A0FE-A92607A2346E}"/>
    <cellStyle name="Note 3 3 2 2 7" xfId="52580" xr:uid="{46C09C16-B610-47EB-BD63-6B42F8C619A2}"/>
    <cellStyle name="Note 3 3 2 2 8" xfId="52581" xr:uid="{B786F898-367E-483D-B7C1-9C8CD9441A7F}"/>
    <cellStyle name="Note 3 3 2 20" xfId="52582" xr:uid="{A0D2CB2F-181D-444F-84E2-F9DFC6488560}"/>
    <cellStyle name="Note 3 3 2 20 2" xfId="52583" xr:uid="{9053AACA-86A8-4FAD-93B6-F36D67826F44}"/>
    <cellStyle name="Note 3 3 2 20 2 2" xfId="52584" xr:uid="{11B6C293-6710-4B7B-A5B8-6657ECBFC30C}"/>
    <cellStyle name="Note 3 3 2 20 2 3" xfId="52585" xr:uid="{50336D90-3C2D-44B7-A505-E9EC73DC81AC}"/>
    <cellStyle name="Note 3 3 2 20 2 4" xfId="52586" xr:uid="{3909D8BE-4D98-4C33-A2A8-88577D8D486A}"/>
    <cellStyle name="Note 3 3 2 20 2 5" xfId="52587" xr:uid="{85FB749B-1649-4C7D-B3A0-A4187F5E1E39}"/>
    <cellStyle name="Note 3 3 2 20 2 6" xfId="52588" xr:uid="{02C44F71-EC48-4B09-9D45-D06570F97A5A}"/>
    <cellStyle name="Note 3 3 2 20 3" xfId="52589" xr:uid="{DC9C68B6-8B49-4641-8F40-27CB1F78A23D}"/>
    <cellStyle name="Note 3 3 2 20 3 2" xfId="52590" xr:uid="{77B46C28-F8F7-4988-AC32-5431704E7C5A}"/>
    <cellStyle name="Note 3 3 2 20 3 3" xfId="52591" xr:uid="{98F20BA2-A526-414C-932F-8E4BD36B1CA3}"/>
    <cellStyle name="Note 3 3 2 20 4" xfId="52592" xr:uid="{70B2A3BC-995D-42D4-9B4E-C5E1762895BD}"/>
    <cellStyle name="Note 3 3 2 20 4 2" xfId="52593" xr:uid="{9CF53A85-8E79-4045-9106-1BC66B449795}"/>
    <cellStyle name="Note 3 3 2 20 4 3" xfId="52594" xr:uid="{349AC7F1-DF8E-44E0-9007-FDD512816E69}"/>
    <cellStyle name="Note 3 3 2 20 5" xfId="52595" xr:uid="{A6F7DE2C-A6EB-4D73-9232-7B95FF0095BA}"/>
    <cellStyle name="Note 3 3 2 20 5 2" xfId="52596" xr:uid="{8EE96C5C-B97A-4C0E-96EF-05B06196CE55}"/>
    <cellStyle name="Note 3 3 2 20 5 3" xfId="52597" xr:uid="{F19FF79F-3436-42B5-ADDB-F3EB835C07ED}"/>
    <cellStyle name="Note 3 3 2 20 6" xfId="52598" xr:uid="{592E6DBA-BB72-4701-A61B-0AB3550FDC65}"/>
    <cellStyle name="Note 3 3 2 20 6 2" xfId="52599" xr:uid="{D8F0898B-4437-4802-8D46-1727A6F7DE34}"/>
    <cellStyle name="Note 3 3 2 20 6 3" xfId="52600" xr:uid="{0783FE30-F7CA-4D42-B204-0AE03DBE6B68}"/>
    <cellStyle name="Note 3 3 2 20 7" xfId="52601" xr:uid="{6285E97A-7B14-4324-96CC-6D3F016863E2}"/>
    <cellStyle name="Note 3 3 2 20 8" xfId="52602" xr:uid="{D3456ED7-33F8-42A6-9255-90699C3CAA1E}"/>
    <cellStyle name="Note 3 3 2 21" xfId="52603" xr:uid="{0DA48520-A9C7-4DE3-89E4-47200DDB35F4}"/>
    <cellStyle name="Note 3 3 2 21 2" xfId="52604" xr:uid="{DD87AC82-6EFA-429D-A06F-895FC78C77FF}"/>
    <cellStyle name="Note 3 3 2 21 2 2" xfId="52605" xr:uid="{B7C59D56-3FD8-4EA9-A151-2EF03C6D9717}"/>
    <cellStyle name="Note 3 3 2 21 2 3" xfId="52606" xr:uid="{D7906B45-42EC-462F-B42C-F7FF3E038738}"/>
    <cellStyle name="Note 3 3 2 21 2 4" xfId="52607" xr:uid="{EC3B7CB7-F355-465D-8313-4E3CF519E202}"/>
    <cellStyle name="Note 3 3 2 21 2 5" xfId="52608" xr:uid="{9DF925B0-F0A0-43A0-B6E7-D71FA483EE36}"/>
    <cellStyle name="Note 3 3 2 21 2 6" xfId="52609" xr:uid="{728E0368-CAA5-414E-874B-23A26F0A898C}"/>
    <cellStyle name="Note 3 3 2 21 3" xfId="52610" xr:uid="{D2C2A92E-1CA3-43C7-B614-F0EBC3D17031}"/>
    <cellStyle name="Note 3 3 2 21 3 2" xfId="52611" xr:uid="{B6921EDE-B71A-4ECF-A36B-A0E61221C812}"/>
    <cellStyle name="Note 3 3 2 21 3 3" xfId="52612" xr:uid="{BA12CFA5-0B9D-4C5B-84E3-A724A4220A25}"/>
    <cellStyle name="Note 3 3 2 21 4" xfId="52613" xr:uid="{93E67722-391E-40A5-8753-1E63F543F815}"/>
    <cellStyle name="Note 3 3 2 21 4 2" xfId="52614" xr:uid="{0D3507EE-AF1C-44A2-A3A4-681406C6D489}"/>
    <cellStyle name="Note 3 3 2 21 4 3" xfId="52615" xr:uid="{1400BF92-3731-429E-8E1D-371B9FFCB1BA}"/>
    <cellStyle name="Note 3 3 2 21 5" xfId="52616" xr:uid="{CF76D0C0-A432-4B05-BFC3-7ECB30C99DF1}"/>
    <cellStyle name="Note 3 3 2 21 5 2" xfId="52617" xr:uid="{187765F8-1AA2-4CC6-851F-D0F5EA6E08C8}"/>
    <cellStyle name="Note 3 3 2 21 5 3" xfId="52618" xr:uid="{C92BA9B6-4218-4D1E-A4E0-AF7BF6AEE756}"/>
    <cellStyle name="Note 3 3 2 21 6" xfId="52619" xr:uid="{92DE0FD4-9702-45FD-A8F2-42017E3355B4}"/>
    <cellStyle name="Note 3 3 2 21 6 2" xfId="52620" xr:uid="{49A1E505-866A-43C2-AA0A-F978E652169A}"/>
    <cellStyle name="Note 3 3 2 21 6 3" xfId="52621" xr:uid="{0E1AEB57-D8FB-454F-861F-F85EC9A8A3FA}"/>
    <cellStyle name="Note 3 3 2 21 7" xfId="52622" xr:uid="{1EB3531C-3213-4A6F-B376-D4A50193D425}"/>
    <cellStyle name="Note 3 3 2 21 8" xfId="52623" xr:uid="{D3F73A7A-E489-41C4-8EB9-07AE822231F4}"/>
    <cellStyle name="Note 3 3 2 22" xfId="52624" xr:uid="{8DA52D75-1B2E-4735-B8E3-C995C20DE91F}"/>
    <cellStyle name="Note 3 3 2 22 2" xfId="52625" xr:uid="{98BDDE6E-BFD8-4C53-AABB-CA4E660248BB}"/>
    <cellStyle name="Note 3 3 2 22 2 2" xfId="52626" xr:uid="{740CA5BD-75F9-4E37-A54E-34E7C02E73A7}"/>
    <cellStyle name="Note 3 3 2 22 2 3" xfId="52627" xr:uid="{F0808570-B433-4F25-AB60-D84FE4B04B5C}"/>
    <cellStyle name="Note 3 3 2 22 2 4" xfId="52628" xr:uid="{36B3AC2F-ACC4-4F50-BB87-BBC9038CDF22}"/>
    <cellStyle name="Note 3 3 2 22 2 5" xfId="52629" xr:uid="{FACFE918-B796-4EE7-81DC-00B0EBD65234}"/>
    <cellStyle name="Note 3 3 2 22 2 6" xfId="52630" xr:uid="{9002A59F-95A1-45B1-930C-D240C109D7AF}"/>
    <cellStyle name="Note 3 3 2 22 3" xfId="52631" xr:uid="{5F54A254-FBDE-4FE3-9A1E-75944F3EBF74}"/>
    <cellStyle name="Note 3 3 2 22 3 2" xfId="52632" xr:uid="{40DDFA93-0701-47D2-88F7-D38E7D8E4204}"/>
    <cellStyle name="Note 3 3 2 22 3 3" xfId="52633" xr:uid="{6C7623EB-4622-4DC9-9FCC-69957467DCEC}"/>
    <cellStyle name="Note 3 3 2 22 4" xfId="52634" xr:uid="{CD854155-DBB1-47EF-BAC8-EE23D2BFD0DD}"/>
    <cellStyle name="Note 3 3 2 22 4 2" xfId="52635" xr:uid="{CFFFD095-710F-4F83-A5DB-6A1096357D06}"/>
    <cellStyle name="Note 3 3 2 22 4 3" xfId="52636" xr:uid="{56C0CC81-9ED4-43F2-B9F4-904CBC9E455D}"/>
    <cellStyle name="Note 3 3 2 22 5" xfId="52637" xr:uid="{97312C4B-AC9C-4203-A50B-FEDA6C22618C}"/>
    <cellStyle name="Note 3 3 2 22 5 2" xfId="52638" xr:uid="{C6935ADC-F917-4F8D-A962-094CFCDC4E26}"/>
    <cellStyle name="Note 3 3 2 22 5 3" xfId="52639" xr:uid="{79114025-3C04-46F4-B636-1FC9D48BA60C}"/>
    <cellStyle name="Note 3 3 2 22 6" xfId="52640" xr:uid="{7470C4DF-AE13-4D72-B3B2-668A85C4D5A7}"/>
    <cellStyle name="Note 3 3 2 22 6 2" xfId="52641" xr:uid="{AAAF8509-EB15-4728-93FC-0F14EA9E6A71}"/>
    <cellStyle name="Note 3 3 2 22 6 3" xfId="52642" xr:uid="{1ECCF0F7-78C7-4CA1-A444-5AE2F308F15A}"/>
    <cellStyle name="Note 3 3 2 22 7" xfId="52643" xr:uid="{9A247A41-9148-48DB-B34B-8DDB09CB1AA1}"/>
    <cellStyle name="Note 3 3 2 22 8" xfId="52644" xr:uid="{26FB01AC-DE18-417D-83F3-CEBC8EF4F7CA}"/>
    <cellStyle name="Note 3 3 2 23" xfId="52645" xr:uid="{C0B2CB8C-C4A6-4EC3-83D4-2428F7C32277}"/>
    <cellStyle name="Note 3 3 2 23 2" xfId="52646" xr:uid="{6BF19798-BE0A-4F4C-8E76-C62678DD21EA}"/>
    <cellStyle name="Note 3 3 2 23 2 2" xfId="52647" xr:uid="{3C23A011-A279-40CC-90EC-EF21D3A6B3B5}"/>
    <cellStyle name="Note 3 3 2 23 2 3" xfId="52648" xr:uid="{3AFDC9E3-0FB7-431D-9A25-FC3BF2393C8A}"/>
    <cellStyle name="Note 3 3 2 23 2 4" xfId="52649" xr:uid="{E9089776-2AFB-4B32-B396-A96ED4E91539}"/>
    <cellStyle name="Note 3 3 2 23 2 5" xfId="52650" xr:uid="{32DF54BD-CD7A-47CC-9AC6-28BA958CA58B}"/>
    <cellStyle name="Note 3 3 2 23 2 6" xfId="52651" xr:uid="{AE3DF993-155A-452C-9A4F-19D34AB52C3D}"/>
    <cellStyle name="Note 3 3 2 23 3" xfId="52652" xr:uid="{E7C93786-B64D-45A4-A516-F1F50CE40F2B}"/>
    <cellStyle name="Note 3 3 2 23 3 2" xfId="52653" xr:uid="{896C18A8-5C32-46D2-BDD4-33DFD3164740}"/>
    <cellStyle name="Note 3 3 2 23 3 3" xfId="52654" xr:uid="{C5E73F73-6F85-4E0A-80C3-9CFF88E6552E}"/>
    <cellStyle name="Note 3 3 2 23 4" xfId="52655" xr:uid="{BB2E2CEE-60D7-47FB-B90A-D50ACB11E0A7}"/>
    <cellStyle name="Note 3 3 2 23 4 2" xfId="52656" xr:uid="{EB2F35BF-0035-4BE2-AD5D-D92B237BEA5F}"/>
    <cellStyle name="Note 3 3 2 23 4 3" xfId="52657" xr:uid="{7D8006BA-A844-42BE-9400-F93C1923A00E}"/>
    <cellStyle name="Note 3 3 2 23 5" xfId="52658" xr:uid="{2EE8208E-6B23-479B-81A1-458BBF9DA917}"/>
    <cellStyle name="Note 3 3 2 23 5 2" xfId="52659" xr:uid="{65EF3074-FD71-4E9D-8652-579DC9A882A8}"/>
    <cellStyle name="Note 3 3 2 23 5 3" xfId="52660" xr:uid="{22EC38D3-C7B6-4E51-BE56-0A7FBAC7EE89}"/>
    <cellStyle name="Note 3 3 2 23 6" xfId="52661" xr:uid="{65204FE3-095A-4906-88FC-236931823BBE}"/>
    <cellStyle name="Note 3 3 2 23 6 2" xfId="52662" xr:uid="{41906163-5A23-499C-91BD-3BA66B35DC6B}"/>
    <cellStyle name="Note 3 3 2 23 6 3" xfId="52663" xr:uid="{14D43FBF-1EF9-4948-B95C-7C082BAF2A58}"/>
    <cellStyle name="Note 3 3 2 23 7" xfId="52664" xr:uid="{E0D84065-3AFB-44F7-91A7-AC026907E0FD}"/>
    <cellStyle name="Note 3 3 2 23 8" xfId="52665" xr:uid="{CA474B16-4DEC-4D08-8555-5C3CD24F6D1C}"/>
    <cellStyle name="Note 3 3 2 24" xfId="52666" xr:uid="{6BA4FB6F-F2CF-419D-AF5C-DFAE0AEA9AE7}"/>
    <cellStyle name="Note 3 3 2 24 2" xfId="52667" xr:uid="{744290DC-F02E-497D-95C4-DA1FC785FC1C}"/>
    <cellStyle name="Note 3 3 2 24 2 2" xfId="52668" xr:uid="{14A9AF1C-4356-44C6-BE39-F5E625521BB1}"/>
    <cellStyle name="Note 3 3 2 24 2 3" xfId="52669" xr:uid="{71592B01-9FE2-4062-B0C8-BBB70413C4BE}"/>
    <cellStyle name="Note 3 3 2 24 2 4" xfId="52670" xr:uid="{16D42365-6159-43C4-AB7A-1DE503C4C4B2}"/>
    <cellStyle name="Note 3 3 2 24 2 5" xfId="52671" xr:uid="{1746F387-523D-4F57-8369-AFCC63EF4CD4}"/>
    <cellStyle name="Note 3 3 2 24 2 6" xfId="52672" xr:uid="{458652BE-415D-4707-8E29-DF50009CD622}"/>
    <cellStyle name="Note 3 3 2 24 3" xfId="52673" xr:uid="{B48FA449-F382-4433-947A-C9919D0DBFFF}"/>
    <cellStyle name="Note 3 3 2 24 3 2" xfId="52674" xr:uid="{D0467B3A-ED2F-46F9-9351-2D387A65C0E7}"/>
    <cellStyle name="Note 3 3 2 24 3 3" xfId="52675" xr:uid="{11F40895-2AA1-4D78-9B13-C5D38B6A9F90}"/>
    <cellStyle name="Note 3 3 2 24 4" xfId="52676" xr:uid="{2A4A8A98-AA43-44C9-81A7-96BDF8B49E5B}"/>
    <cellStyle name="Note 3 3 2 24 4 2" xfId="52677" xr:uid="{5F789153-80F1-4031-BBC3-63EB21B23A6B}"/>
    <cellStyle name="Note 3 3 2 24 4 3" xfId="52678" xr:uid="{E9B8DA5F-23D8-4217-847F-25786B2B3118}"/>
    <cellStyle name="Note 3 3 2 24 5" xfId="52679" xr:uid="{AEB51A3F-C4AB-4AF0-B58A-A95AA6EC2A39}"/>
    <cellStyle name="Note 3 3 2 24 5 2" xfId="52680" xr:uid="{FFCFA403-C082-463E-AEDB-BAD0A3D8A2FA}"/>
    <cellStyle name="Note 3 3 2 24 5 3" xfId="52681" xr:uid="{6461BF65-3FFC-43D5-B98F-F3EF31020106}"/>
    <cellStyle name="Note 3 3 2 24 6" xfId="52682" xr:uid="{06EC6EFC-9797-4C1F-998A-128038CD9887}"/>
    <cellStyle name="Note 3 3 2 24 6 2" xfId="52683" xr:uid="{3FD7211C-2574-4B68-A864-5ADAA4D049F8}"/>
    <cellStyle name="Note 3 3 2 24 6 3" xfId="52684" xr:uid="{794D9FFA-6422-48B6-B274-30DE096AF7DA}"/>
    <cellStyle name="Note 3 3 2 24 7" xfId="52685" xr:uid="{B6170073-14F1-4F08-8614-E25DC6E65FAB}"/>
    <cellStyle name="Note 3 3 2 24 8" xfId="52686" xr:uid="{596ECE43-F6FA-46BF-9574-A6046E007F4D}"/>
    <cellStyle name="Note 3 3 2 25" xfId="52687" xr:uid="{17E58C4F-79C1-45D8-B43C-17F0B8736E60}"/>
    <cellStyle name="Note 3 3 2 25 2" xfId="52688" xr:uid="{73DD4AA7-AD6A-4C36-B383-2715A1E3B994}"/>
    <cellStyle name="Note 3 3 2 25 2 2" xfId="52689" xr:uid="{29FE06E5-BF73-464A-AD00-E812AC5E5E81}"/>
    <cellStyle name="Note 3 3 2 25 2 3" xfId="52690" xr:uid="{C798DB54-C2D3-461C-BD41-5D7E4BDFB9B4}"/>
    <cellStyle name="Note 3 3 2 25 2 4" xfId="52691" xr:uid="{D3C6B866-6B8C-4D01-A0D8-E7AE0D263827}"/>
    <cellStyle name="Note 3 3 2 25 2 5" xfId="52692" xr:uid="{4D217A36-B4BD-4232-916C-07DFC2588ABD}"/>
    <cellStyle name="Note 3 3 2 25 2 6" xfId="52693" xr:uid="{9740E089-A6F3-48F7-A934-6B181DE3B749}"/>
    <cellStyle name="Note 3 3 2 25 3" xfId="52694" xr:uid="{C84D895F-18BF-4E07-AB5C-289C241FF523}"/>
    <cellStyle name="Note 3 3 2 25 3 2" xfId="52695" xr:uid="{3215548F-4616-465E-8764-04BA3FFFDAB3}"/>
    <cellStyle name="Note 3 3 2 25 3 3" xfId="52696" xr:uid="{3580B069-CC10-4F0F-8271-B4428FF929BE}"/>
    <cellStyle name="Note 3 3 2 25 4" xfId="52697" xr:uid="{685F7E0F-E2EA-4E5A-B622-CF60270D0FDF}"/>
    <cellStyle name="Note 3 3 2 25 4 2" xfId="52698" xr:uid="{BFEE9339-B05F-4703-A0A7-5B34E6E4CC67}"/>
    <cellStyle name="Note 3 3 2 25 4 3" xfId="52699" xr:uid="{3EE12528-4B73-4C5A-9F88-9D1976CDCDC6}"/>
    <cellStyle name="Note 3 3 2 25 5" xfId="52700" xr:uid="{4EF6A14F-3459-4CC5-8836-C0DE07CE3FA1}"/>
    <cellStyle name="Note 3 3 2 25 5 2" xfId="52701" xr:uid="{589E9143-56F4-4180-90E5-9685E6D54173}"/>
    <cellStyle name="Note 3 3 2 25 5 3" xfId="52702" xr:uid="{6D7F42AC-EF85-44FA-9D44-ADBFD01DB8A1}"/>
    <cellStyle name="Note 3 3 2 25 6" xfId="52703" xr:uid="{0B621862-27A5-4E1F-A6DC-43D255B1A2D9}"/>
    <cellStyle name="Note 3 3 2 25 6 2" xfId="52704" xr:uid="{785B5CB8-1246-41BE-85ED-1DF580D8A2A6}"/>
    <cellStyle name="Note 3 3 2 25 6 3" xfId="52705" xr:uid="{90814829-7C0B-4175-8D85-7DFDE0EA4FFC}"/>
    <cellStyle name="Note 3 3 2 25 7" xfId="52706" xr:uid="{4196E2BF-EBEF-470F-AEAF-BD1D17B2F148}"/>
    <cellStyle name="Note 3 3 2 25 8" xfId="52707" xr:uid="{505AE070-674F-48CB-BAA8-5358D1FD1FAC}"/>
    <cellStyle name="Note 3 3 2 26" xfId="52708" xr:uid="{5077905A-8376-4A08-B371-9CAE2CFE210F}"/>
    <cellStyle name="Note 3 3 2 26 2" xfId="52709" xr:uid="{1A31827C-697C-48A3-A6DE-D784CDACB4F7}"/>
    <cellStyle name="Note 3 3 2 26 2 2" xfId="52710" xr:uid="{5D7CBA66-F502-4298-BAFC-A124BB7D22E3}"/>
    <cellStyle name="Note 3 3 2 26 2 3" xfId="52711" xr:uid="{CEC2F999-BB22-4BE6-8922-54B6F10B278A}"/>
    <cellStyle name="Note 3 3 2 26 2 4" xfId="52712" xr:uid="{EC964076-E1ED-471B-9923-9C5A24823FDD}"/>
    <cellStyle name="Note 3 3 2 26 2 5" xfId="52713" xr:uid="{DAF7FD67-3881-41C0-BBB3-06922277D119}"/>
    <cellStyle name="Note 3 3 2 26 2 6" xfId="52714" xr:uid="{1292EA9D-89FC-4CCF-819B-DD4584E3ABFF}"/>
    <cellStyle name="Note 3 3 2 26 3" xfId="52715" xr:uid="{A93C2D30-0F79-4A64-ACC5-B28A8099B208}"/>
    <cellStyle name="Note 3 3 2 26 3 2" xfId="52716" xr:uid="{D212AA75-C75E-4046-AA4C-DF74BEB437BE}"/>
    <cellStyle name="Note 3 3 2 26 3 3" xfId="52717" xr:uid="{720886D1-6CE8-48EF-AF31-39ED99769A34}"/>
    <cellStyle name="Note 3 3 2 26 4" xfId="52718" xr:uid="{4B092941-2142-45E5-BABB-33F9340CEF03}"/>
    <cellStyle name="Note 3 3 2 26 4 2" xfId="52719" xr:uid="{83E8FFDE-3F38-406A-89BE-7565AFFF0A7F}"/>
    <cellStyle name="Note 3 3 2 26 4 3" xfId="52720" xr:uid="{BB84BA71-FB3E-46ED-8B4D-E8FF5A12429A}"/>
    <cellStyle name="Note 3 3 2 26 5" xfId="52721" xr:uid="{6481617B-D52F-4015-AD69-564D3BA721D6}"/>
    <cellStyle name="Note 3 3 2 26 5 2" xfId="52722" xr:uid="{F68BE52C-DA46-43DE-B3F2-AA9285A0CFAC}"/>
    <cellStyle name="Note 3 3 2 26 5 3" xfId="52723" xr:uid="{D51C159E-59F4-4C3F-B6E1-5692D9696EC2}"/>
    <cellStyle name="Note 3 3 2 26 6" xfId="52724" xr:uid="{1492A24A-2B2B-41BA-93E2-F75C51F5C275}"/>
    <cellStyle name="Note 3 3 2 26 6 2" xfId="52725" xr:uid="{63496AFE-0C96-4571-8FBF-BCE9E74A7564}"/>
    <cellStyle name="Note 3 3 2 26 6 3" xfId="52726" xr:uid="{1B8E683D-05BE-41E3-BDC7-51C76D505D44}"/>
    <cellStyle name="Note 3 3 2 26 7" xfId="52727" xr:uid="{EB36689D-B008-4820-B66A-968521306C59}"/>
    <cellStyle name="Note 3 3 2 26 8" xfId="52728" xr:uid="{FFDB2D9F-4456-4C38-8C95-1E2F261ABE13}"/>
    <cellStyle name="Note 3 3 2 27" xfId="52729" xr:uid="{3D43F3C5-1CE1-41A1-A076-9C3103A52522}"/>
    <cellStyle name="Note 3 3 2 27 2" xfId="52730" xr:uid="{9BBB98FF-2573-4AEF-8523-30605504E385}"/>
    <cellStyle name="Note 3 3 2 27 2 2" xfId="52731" xr:uid="{4C3D2957-1FDC-42B1-88BF-644B8CAD7E0B}"/>
    <cellStyle name="Note 3 3 2 27 2 3" xfId="52732" xr:uid="{5A8F8BE0-4E3E-431C-955F-5F689362C702}"/>
    <cellStyle name="Note 3 3 2 27 2 4" xfId="52733" xr:uid="{2E7D286A-F2AC-47A2-8E9B-D369E7E3A1F4}"/>
    <cellStyle name="Note 3 3 2 27 2 5" xfId="52734" xr:uid="{AD8460E2-8AFF-4E8E-B15E-BE25DB2B22E1}"/>
    <cellStyle name="Note 3 3 2 27 2 6" xfId="52735" xr:uid="{227E3C74-E1BC-4B1E-B62B-92DD16703C31}"/>
    <cellStyle name="Note 3 3 2 27 3" xfId="52736" xr:uid="{5A47F030-3ADC-4F1F-A57D-E6FDA820DCFB}"/>
    <cellStyle name="Note 3 3 2 27 3 2" xfId="52737" xr:uid="{96907095-6ABA-47EC-B61D-3228092909B8}"/>
    <cellStyle name="Note 3 3 2 27 3 3" xfId="52738" xr:uid="{6CE68519-80C9-412D-93AF-89674921F72E}"/>
    <cellStyle name="Note 3 3 2 27 4" xfId="52739" xr:uid="{586B9FF0-DB7C-44A0-A4A8-E4F8149AEC42}"/>
    <cellStyle name="Note 3 3 2 27 4 2" xfId="52740" xr:uid="{567059F7-5BE7-4089-BD33-F4FE7444BD0E}"/>
    <cellStyle name="Note 3 3 2 27 4 3" xfId="52741" xr:uid="{646AFA1B-FCFD-4832-A378-2E1DA735225A}"/>
    <cellStyle name="Note 3 3 2 27 5" xfId="52742" xr:uid="{61BA6EB7-124E-4CE9-A165-7767AC9116A9}"/>
    <cellStyle name="Note 3 3 2 27 5 2" xfId="52743" xr:uid="{A6EEC169-3727-468C-B6A8-5249FBC8546A}"/>
    <cellStyle name="Note 3 3 2 27 5 3" xfId="52744" xr:uid="{19914515-D078-4933-8338-602437037771}"/>
    <cellStyle name="Note 3 3 2 27 6" xfId="52745" xr:uid="{9920EBAD-6102-41F5-934D-A6C77EAF1FBF}"/>
    <cellStyle name="Note 3 3 2 27 6 2" xfId="52746" xr:uid="{96B6C923-DB0B-44E8-911D-6BCEAC15DD22}"/>
    <cellStyle name="Note 3 3 2 27 6 3" xfId="52747" xr:uid="{8CCC8204-827F-4A9B-ABE1-DE6DED7DBABF}"/>
    <cellStyle name="Note 3 3 2 27 7" xfId="52748" xr:uid="{8A4B5038-3B81-4A20-8E6B-BDBE9D999618}"/>
    <cellStyle name="Note 3 3 2 27 8" xfId="52749" xr:uid="{0ADDBF6A-9D57-4059-8E70-0F284FF8DDDF}"/>
    <cellStyle name="Note 3 3 2 28" xfId="52750" xr:uid="{464B9A65-3BD8-46F8-9855-7EE55CA752D9}"/>
    <cellStyle name="Note 3 3 2 28 2" xfId="52751" xr:uid="{321D3784-1D74-4F35-8CA1-7C9B5FB41FE3}"/>
    <cellStyle name="Note 3 3 2 28 2 2" xfId="52752" xr:uid="{16663CF4-49F4-42D8-8EE6-B85B7848829D}"/>
    <cellStyle name="Note 3 3 2 28 2 3" xfId="52753" xr:uid="{9C3C871D-AE1A-450F-AF0F-940CD59C1EF2}"/>
    <cellStyle name="Note 3 3 2 28 2 4" xfId="52754" xr:uid="{5E0A55D6-6ACD-4B33-A7BA-2E15548FCF2F}"/>
    <cellStyle name="Note 3 3 2 28 2 5" xfId="52755" xr:uid="{56A9E029-5E6B-4D09-899C-EDEC08E9929A}"/>
    <cellStyle name="Note 3 3 2 28 2 6" xfId="52756" xr:uid="{918F6F0E-2DEA-416E-A3B6-C5571347521F}"/>
    <cellStyle name="Note 3 3 2 28 3" xfId="52757" xr:uid="{C5C1E9E0-2749-42E9-8259-703108B65140}"/>
    <cellStyle name="Note 3 3 2 28 3 2" xfId="52758" xr:uid="{CD14ED19-EC55-4C4D-95E3-EFF7DA367854}"/>
    <cellStyle name="Note 3 3 2 28 3 3" xfId="52759" xr:uid="{27D121B7-4488-43AF-9EB1-7D497C10B0B3}"/>
    <cellStyle name="Note 3 3 2 28 4" xfId="52760" xr:uid="{212FD3DD-DED9-493D-ADE1-A9531FFFEED6}"/>
    <cellStyle name="Note 3 3 2 28 4 2" xfId="52761" xr:uid="{970AF297-3269-4CA1-BA3D-F55F45EB74F7}"/>
    <cellStyle name="Note 3 3 2 28 4 3" xfId="52762" xr:uid="{91368706-9227-4646-BE2A-684C255D7F4C}"/>
    <cellStyle name="Note 3 3 2 28 5" xfId="52763" xr:uid="{D02DDF02-1512-454C-AE84-07DB1C46FC53}"/>
    <cellStyle name="Note 3 3 2 28 5 2" xfId="52764" xr:uid="{C1A614DB-0AE2-41DF-88C9-91A5F9FF8917}"/>
    <cellStyle name="Note 3 3 2 28 5 3" xfId="52765" xr:uid="{67889800-192D-4C92-B933-D06EBD880E2A}"/>
    <cellStyle name="Note 3 3 2 28 6" xfId="52766" xr:uid="{3FC9647A-77CB-4C71-8585-3DCEC2C16967}"/>
    <cellStyle name="Note 3 3 2 28 6 2" xfId="52767" xr:uid="{22307EB7-2D02-48D3-8240-39B2A061F677}"/>
    <cellStyle name="Note 3 3 2 28 6 3" xfId="52768" xr:uid="{65F475FE-8CBC-49D5-AA9A-7D5B8F8F1101}"/>
    <cellStyle name="Note 3 3 2 28 7" xfId="52769" xr:uid="{E7A64BBE-A784-4F22-A5C8-DF66C46ACABC}"/>
    <cellStyle name="Note 3 3 2 28 8" xfId="52770" xr:uid="{11621A48-B126-4BD4-B653-6EBD10EF8155}"/>
    <cellStyle name="Note 3 3 2 29" xfId="52771" xr:uid="{32420FC9-D212-46DD-82B1-E9413059009A}"/>
    <cellStyle name="Note 3 3 2 29 2" xfId="52772" xr:uid="{FB535BD6-F65E-459C-8D20-0116C6FE00D6}"/>
    <cellStyle name="Note 3 3 2 29 2 2" xfId="52773" xr:uid="{C18682D3-3C79-4C9C-A5DB-DDAA76682ADC}"/>
    <cellStyle name="Note 3 3 2 29 2 3" xfId="52774" xr:uid="{59D2858B-4CC6-4C64-A5C4-BBDAB9628F22}"/>
    <cellStyle name="Note 3 3 2 29 2 4" xfId="52775" xr:uid="{F1CA77C1-A3DB-45A7-9517-839AFAA0B910}"/>
    <cellStyle name="Note 3 3 2 29 2 5" xfId="52776" xr:uid="{AB94B26B-F486-4672-B1AE-BFAC2BADAA7E}"/>
    <cellStyle name="Note 3 3 2 29 2 6" xfId="52777" xr:uid="{B705C347-FBD8-4B57-8CF6-AC16A32D4823}"/>
    <cellStyle name="Note 3 3 2 29 3" xfId="52778" xr:uid="{D4C5AB91-6554-4870-8CBC-0B08BFEAF50E}"/>
    <cellStyle name="Note 3 3 2 29 3 2" xfId="52779" xr:uid="{01D66D19-8E9A-4F7D-8289-64C71D0AE380}"/>
    <cellStyle name="Note 3 3 2 29 3 3" xfId="52780" xr:uid="{8F1839EF-EC56-4C26-9C4C-92C091003C91}"/>
    <cellStyle name="Note 3 3 2 29 4" xfId="52781" xr:uid="{01C2452D-BDBC-4F89-8754-20E8AEE46D07}"/>
    <cellStyle name="Note 3 3 2 29 4 2" xfId="52782" xr:uid="{72E604A5-5843-490A-B2AD-540E036839AB}"/>
    <cellStyle name="Note 3 3 2 29 4 3" xfId="52783" xr:uid="{BB521EF9-F992-4192-B782-CA17FB8801B4}"/>
    <cellStyle name="Note 3 3 2 29 5" xfId="52784" xr:uid="{A0AFA55E-7739-41A9-922E-AE9C4EEB91FF}"/>
    <cellStyle name="Note 3 3 2 29 5 2" xfId="52785" xr:uid="{F3C396C0-7B5A-47A0-AE27-14B52ECCC2E1}"/>
    <cellStyle name="Note 3 3 2 29 5 3" xfId="52786" xr:uid="{538CDEAC-9A0A-4DCC-8C50-1418EADBFE70}"/>
    <cellStyle name="Note 3 3 2 29 6" xfId="52787" xr:uid="{5F3B007F-5328-4476-80F6-FD0EE047A7DF}"/>
    <cellStyle name="Note 3 3 2 29 6 2" xfId="52788" xr:uid="{BAC5C471-776F-4695-B7FB-1E84CBD60383}"/>
    <cellStyle name="Note 3 3 2 29 6 3" xfId="52789" xr:uid="{D968696B-D2E8-4452-8365-41B3DBA90D82}"/>
    <cellStyle name="Note 3 3 2 29 7" xfId="52790" xr:uid="{4EC2F573-F468-4554-AF30-D8893CC854D5}"/>
    <cellStyle name="Note 3 3 2 29 8" xfId="52791" xr:uid="{367C745F-ACE3-4663-9506-7E43F8BDD5CC}"/>
    <cellStyle name="Note 3 3 2 3" xfId="52792" xr:uid="{3B1D4EFD-F77C-4CAF-9ACB-CBC97B3EEAE8}"/>
    <cellStyle name="Note 3 3 2 3 2" xfId="52793" xr:uid="{CEAA42FB-5600-408B-9DC5-EE7683B2A327}"/>
    <cellStyle name="Note 3 3 2 3 2 2" xfId="52794" xr:uid="{EB80EDE8-EA01-48BB-8B24-E9484FDA3193}"/>
    <cellStyle name="Note 3 3 2 3 2 3" xfId="52795" xr:uid="{2F3D3BEC-4CC8-4D0D-A1CA-42F11ABD5B5E}"/>
    <cellStyle name="Note 3 3 2 3 2 4" xfId="52796" xr:uid="{D4D9590D-07C0-4FF6-9960-E0B05CE49E2B}"/>
    <cellStyle name="Note 3 3 2 3 2 5" xfId="52797" xr:uid="{1DCF5D71-9A03-4906-9AF4-7BDF1B4D2ED6}"/>
    <cellStyle name="Note 3 3 2 3 2 6" xfId="52798" xr:uid="{77592117-57D1-4D16-AC0A-AF2EAB1DC622}"/>
    <cellStyle name="Note 3 3 2 3 3" xfId="52799" xr:uid="{9C8C9115-68B8-4D7B-A23C-86A3059D6378}"/>
    <cellStyle name="Note 3 3 2 3 3 2" xfId="52800" xr:uid="{EC051C57-1926-4621-8238-6E0073EC3411}"/>
    <cellStyle name="Note 3 3 2 3 3 3" xfId="52801" xr:uid="{CC4F8C6F-4B18-4C9C-848C-E9CCE9960E21}"/>
    <cellStyle name="Note 3 3 2 3 4" xfId="52802" xr:uid="{004C1435-1E61-4D96-9B79-F45C7DAA3560}"/>
    <cellStyle name="Note 3 3 2 3 4 2" xfId="52803" xr:uid="{6A384CEF-AF81-4506-9593-D2817E3B155A}"/>
    <cellStyle name="Note 3 3 2 3 4 3" xfId="52804" xr:uid="{1D88464E-C934-4D11-BAF0-7BCE9279EC8B}"/>
    <cellStyle name="Note 3 3 2 3 5" xfId="52805" xr:uid="{0C7C0AA0-55B6-4FA3-8B91-7C25A57B74F0}"/>
    <cellStyle name="Note 3 3 2 3 5 2" xfId="52806" xr:uid="{71D6183E-2C23-4E7C-8028-F6944A361715}"/>
    <cellStyle name="Note 3 3 2 3 5 3" xfId="52807" xr:uid="{20A647A7-C031-4ABF-A3D8-47BB6AA012A7}"/>
    <cellStyle name="Note 3 3 2 3 6" xfId="52808" xr:uid="{CC37E928-9927-4FD5-9650-29DAB1CAC3D1}"/>
    <cellStyle name="Note 3 3 2 3 6 2" xfId="52809" xr:uid="{A1A7A7DE-287B-41F3-BEEB-86549299A6A4}"/>
    <cellStyle name="Note 3 3 2 3 6 3" xfId="52810" xr:uid="{4A573197-B5F2-4F31-BE68-35DE015C741F}"/>
    <cellStyle name="Note 3 3 2 3 7" xfId="52811" xr:uid="{ABCFA831-EF2D-44CD-8459-3B803D9AD97C}"/>
    <cellStyle name="Note 3 3 2 3 8" xfId="52812" xr:uid="{E63600CE-E6E3-4987-B131-EB3D76A84CF4}"/>
    <cellStyle name="Note 3 3 2 30" xfId="52813" xr:uid="{E315EAF1-91B1-4920-A3DF-EA78DE837F5E}"/>
    <cellStyle name="Note 3 3 2 30 2" xfId="52814" xr:uid="{E992B86C-3231-4554-B0A8-3AA13515B19A}"/>
    <cellStyle name="Note 3 3 2 30 2 2" xfId="52815" xr:uid="{54FE7543-F0AA-4029-A914-6F8282F6E140}"/>
    <cellStyle name="Note 3 3 2 30 2 3" xfId="52816" xr:uid="{23F19BC7-2A7E-4664-8952-5E81E68675D9}"/>
    <cellStyle name="Note 3 3 2 30 2 4" xfId="52817" xr:uid="{81B84385-1C25-4112-A830-B058D85815B7}"/>
    <cellStyle name="Note 3 3 2 30 2 5" xfId="52818" xr:uid="{FBCB5F43-CAE5-4927-B6E6-89DA010EC817}"/>
    <cellStyle name="Note 3 3 2 30 2 6" xfId="52819" xr:uid="{A062C407-263F-47CF-9A11-4D60F904075B}"/>
    <cellStyle name="Note 3 3 2 30 3" xfId="52820" xr:uid="{CAABFE39-B77B-409B-B051-579B7F7BCED7}"/>
    <cellStyle name="Note 3 3 2 30 3 2" xfId="52821" xr:uid="{AC9BE5EF-96C5-4CF6-BF21-9B1D4ABCBC7A}"/>
    <cellStyle name="Note 3 3 2 30 3 3" xfId="52822" xr:uid="{3358A663-86E7-4D7F-B332-D29BCB317E9A}"/>
    <cellStyle name="Note 3 3 2 30 4" xfId="52823" xr:uid="{B1AEBCC9-85EB-4468-B7DC-F00447023AC2}"/>
    <cellStyle name="Note 3 3 2 30 4 2" xfId="52824" xr:uid="{0F6A2720-4526-4A28-B25E-F13B3D2386B7}"/>
    <cellStyle name="Note 3 3 2 30 4 3" xfId="52825" xr:uid="{A6BE6C39-B53E-4B3E-B408-E016E52C5CDD}"/>
    <cellStyle name="Note 3 3 2 30 5" xfId="52826" xr:uid="{4B1E5B6D-FCD3-4408-B543-DB0A6C4CC0EC}"/>
    <cellStyle name="Note 3 3 2 30 5 2" xfId="52827" xr:uid="{6176B41A-F300-44C9-A539-36554C4E677D}"/>
    <cellStyle name="Note 3 3 2 30 5 3" xfId="52828" xr:uid="{6B9472EB-E499-4AE4-BE19-B21B7ED19275}"/>
    <cellStyle name="Note 3 3 2 30 6" xfId="52829" xr:uid="{1233E912-3307-4865-A5A1-72359B20642B}"/>
    <cellStyle name="Note 3 3 2 30 6 2" xfId="52830" xr:uid="{3801BEAA-9F02-4A0E-AE62-BD13D08F77E7}"/>
    <cellStyle name="Note 3 3 2 30 6 3" xfId="52831" xr:uid="{5257ED3D-5AF7-455B-AFC4-C6509A0704B0}"/>
    <cellStyle name="Note 3 3 2 30 7" xfId="52832" xr:uid="{CF693526-F054-41A2-9FB0-AEF473526B05}"/>
    <cellStyle name="Note 3 3 2 30 8" xfId="52833" xr:uid="{DA11DAA0-78DA-437B-A467-A365C2934F54}"/>
    <cellStyle name="Note 3 3 2 31" xfId="52834" xr:uid="{13C86F75-32E0-45E7-AD3B-775D6BB598E3}"/>
    <cellStyle name="Note 3 3 2 31 2" xfId="52835" xr:uid="{53AC3107-95D4-480F-ACD2-398F4A3E03F6}"/>
    <cellStyle name="Note 3 3 2 31 2 2" xfId="52836" xr:uid="{923A0326-5081-4A6A-9943-FA0D273EFADC}"/>
    <cellStyle name="Note 3 3 2 31 2 3" xfId="52837" xr:uid="{2852F2A2-C569-4ED0-BD56-051FBF552DA5}"/>
    <cellStyle name="Note 3 3 2 31 2 4" xfId="52838" xr:uid="{69051536-1892-448F-8BC3-6AF22C4468D9}"/>
    <cellStyle name="Note 3 3 2 31 2 5" xfId="52839" xr:uid="{2C6D57B0-7B34-4168-B30E-68CF05C24D1F}"/>
    <cellStyle name="Note 3 3 2 31 2 6" xfId="52840" xr:uid="{4B4B4639-0255-460F-8F21-E372A80CF5A3}"/>
    <cellStyle name="Note 3 3 2 31 3" xfId="52841" xr:uid="{F360422A-38B3-4953-945B-64197211FA8C}"/>
    <cellStyle name="Note 3 3 2 31 3 2" xfId="52842" xr:uid="{64F8E57E-33C1-4261-A460-BAF33BD9226E}"/>
    <cellStyle name="Note 3 3 2 31 3 3" xfId="52843" xr:uid="{ACB68512-AC96-40EE-B604-E5DFFC47C9B8}"/>
    <cellStyle name="Note 3 3 2 31 4" xfId="52844" xr:uid="{D1A081F6-EBDC-408D-8587-FD4FD6D77339}"/>
    <cellStyle name="Note 3 3 2 31 4 2" xfId="52845" xr:uid="{952C01CD-DAD3-49EF-BF84-D815268D243F}"/>
    <cellStyle name="Note 3 3 2 31 4 3" xfId="52846" xr:uid="{5A38C59F-4D68-4A3F-93A7-E9EAC93F9C1C}"/>
    <cellStyle name="Note 3 3 2 31 5" xfId="52847" xr:uid="{7556C031-9A88-4FC1-A8BA-1FB78A715FEA}"/>
    <cellStyle name="Note 3 3 2 31 5 2" xfId="52848" xr:uid="{6D5CC12C-B6BF-4AC3-8334-FF87B4E7FA51}"/>
    <cellStyle name="Note 3 3 2 31 5 3" xfId="52849" xr:uid="{EC211D57-191A-42DA-BD20-382416F13079}"/>
    <cellStyle name="Note 3 3 2 31 6" xfId="52850" xr:uid="{E945A111-F80F-4BAE-B0D0-06006CC0D314}"/>
    <cellStyle name="Note 3 3 2 31 6 2" xfId="52851" xr:uid="{A3E19656-B67B-41A7-912F-F2843BD40CFE}"/>
    <cellStyle name="Note 3 3 2 31 6 3" xfId="52852" xr:uid="{65FBA78E-8EED-4608-AB56-7E655C569E7B}"/>
    <cellStyle name="Note 3 3 2 31 7" xfId="52853" xr:uid="{78D85A96-99EF-48BB-91A9-3C5C56E3CC90}"/>
    <cellStyle name="Note 3 3 2 31 8" xfId="52854" xr:uid="{EF4641E1-506E-4711-982B-653A093E67C7}"/>
    <cellStyle name="Note 3 3 2 32" xfId="52855" xr:uid="{F31311AD-8990-44E9-A4C3-534D2EC4B942}"/>
    <cellStyle name="Note 3 3 2 32 2" xfId="52856" xr:uid="{A862ED62-4310-4F74-AD5A-9D53211CEBFE}"/>
    <cellStyle name="Note 3 3 2 32 2 2" xfId="52857" xr:uid="{B840E616-CC31-477C-8DF2-B4FD83D97D0F}"/>
    <cellStyle name="Note 3 3 2 32 2 3" xfId="52858" xr:uid="{091D3D37-E7EC-47DE-B49C-03EB5858D642}"/>
    <cellStyle name="Note 3 3 2 32 2 4" xfId="52859" xr:uid="{54C431E5-5C94-4B41-A0C2-1A3F2E2E2334}"/>
    <cellStyle name="Note 3 3 2 32 2 5" xfId="52860" xr:uid="{1D9B003A-6992-45FD-8AAE-A3ADE1C6CBF5}"/>
    <cellStyle name="Note 3 3 2 32 2 6" xfId="52861" xr:uid="{B664EA80-F9C3-4305-B6A7-F324A2E6693C}"/>
    <cellStyle name="Note 3 3 2 32 3" xfId="52862" xr:uid="{2DC25E28-E505-40A3-9B58-695203B4806F}"/>
    <cellStyle name="Note 3 3 2 32 3 2" xfId="52863" xr:uid="{76BEA4F0-9F68-4B71-800C-7E07C29C6DAB}"/>
    <cellStyle name="Note 3 3 2 32 3 3" xfId="52864" xr:uid="{AEB21C5F-A38A-4261-99B4-181610A003C3}"/>
    <cellStyle name="Note 3 3 2 32 4" xfId="52865" xr:uid="{DA9933E9-6CAF-4AF6-9CD7-A90502548AB4}"/>
    <cellStyle name="Note 3 3 2 32 4 2" xfId="52866" xr:uid="{9AE71BB8-66C6-4732-8FAB-AA70F192AC91}"/>
    <cellStyle name="Note 3 3 2 32 4 3" xfId="52867" xr:uid="{650744FA-26C5-48D8-8591-BB49985FC2F7}"/>
    <cellStyle name="Note 3 3 2 32 5" xfId="52868" xr:uid="{977F98A5-0EDE-4EFE-B25B-D56580DBE4EA}"/>
    <cellStyle name="Note 3 3 2 32 5 2" xfId="52869" xr:uid="{9A21B1B4-1B2E-41D9-A5F9-10DBB24FDCDE}"/>
    <cellStyle name="Note 3 3 2 32 5 3" xfId="52870" xr:uid="{239A0DC5-9EA8-445D-A792-1D3218847A88}"/>
    <cellStyle name="Note 3 3 2 32 6" xfId="52871" xr:uid="{F8E1BFB8-70E6-4540-9240-8A31EBEC8E40}"/>
    <cellStyle name="Note 3 3 2 32 6 2" xfId="52872" xr:uid="{90C89F48-F72C-42FA-8F25-45BCB80C0AAE}"/>
    <cellStyle name="Note 3 3 2 32 6 3" xfId="52873" xr:uid="{9D536EAC-B06A-4000-8E70-37F43ECB5967}"/>
    <cellStyle name="Note 3 3 2 32 7" xfId="52874" xr:uid="{7D617681-204A-410E-8A62-5279D0250352}"/>
    <cellStyle name="Note 3 3 2 32 8" xfId="52875" xr:uid="{9878C570-B06E-4208-826F-3CC75EC955E1}"/>
    <cellStyle name="Note 3 3 2 33" xfId="52876" xr:uid="{6C5F8687-7621-465E-A2DD-0F57E2D6A09F}"/>
    <cellStyle name="Note 3 3 2 33 2" xfId="52877" xr:uid="{A29C2482-58BA-433C-AAEC-D5DC4754AEEF}"/>
    <cellStyle name="Note 3 3 2 33 2 2" xfId="52878" xr:uid="{672A8AEF-3404-45E0-9681-1A066D26E064}"/>
    <cellStyle name="Note 3 3 2 33 2 3" xfId="52879" xr:uid="{79EEE10C-6472-4BA8-AC20-30C3CDB11B7E}"/>
    <cellStyle name="Note 3 3 2 33 2 4" xfId="52880" xr:uid="{E415CE69-F290-4DE9-8616-94E316A26A35}"/>
    <cellStyle name="Note 3 3 2 33 2 5" xfId="52881" xr:uid="{20C86E0C-39FD-4512-ACB0-6F4B670D0F86}"/>
    <cellStyle name="Note 3 3 2 33 2 6" xfId="52882" xr:uid="{813CCCB9-1947-4B56-982C-AF7F555DCAD1}"/>
    <cellStyle name="Note 3 3 2 33 3" xfId="52883" xr:uid="{B0D6ED85-C411-46E8-9CCA-67BDE31A448C}"/>
    <cellStyle name="Note 3 3 2 33 3 2" xfId="52884" xr:uid="{69B70B1B-2CCE-4A0A-967F-98C0C7FC0CEB}"/>
    <cellStyle name="Note 3 3 2 33 3 3" xfId="52885" xr:uid="{8BE0D10A-3624-4FE6-B631-92E67DE2AA82}"/>
    <cellStyle name="Note 3 3 2 33 4" xfId="52886" xr:uid="{F99AE1E0-2477-4935-9E70-A9DBDB068745}"/>
    <cellStyle name="Note 3 3 2 33 4 2" xfId="52887" xr:uid="{7506B7C8-56E0-45D9-874C-82E8FE123D80}"/>
    <cellStyle name="Note 3 3 2 33 4 3" xfId="52888" xr:uid="{122A41B2-79C3-4FC4-912E-01909397AF04}"/>
    <cellStyle name="Note 3 3 2 33 5" xfId="52889" xr:uid="{E46D4D46-E3E8-4182-85B7-9CCC904D5A70}"/>
    <cellStyle name="Note 3 3 2 33 5 2" xfId="52890" xr:uid="{1A5594A6-01A6-46F9-9AA5-CEA31E1103FF}"/>
    <cellStyle name="Note 3 3 2 33 5 3" xfId="52891" xr:uid="{26622576-8A2A-45B5-978E-F2CF092467DA}"/>
    <cellStyle name="Note 3 3 2 33 6" xfId="52892" xr:uid="{5FD7F0B3-4FCC-4E40-9216-1656AF9D4592}"/>
    <cellStyle name="Note 3 3 2 33 6 2" xfId="52893" xr:uid="{681B7164-C735-4FCB-B31F-F536E7EE2435}"/>
    <cellStyle name="Note 3 3 2 33 6 3" xfId="52894" xr:uid="{622DF79B-065A-4FAD-8635-086D3A0F536F}"/>
    <cellStyle name="Note 3 3 2 33 7" xfId="52895" xr:uid="{4F6F92A6-B60D-4A7F-BB13-6F6CFE426710}"/>
    <cellStyle name="Note 3 3 2 33 8" xfId="52896" xr:uid="{312F756C-6267-43F2-AA74-8DD43F0CFA58}"/>
    <cellStyle name="Note 3 3 2 34" xfId="52897" xr:uid="{383E832F-8BE1-4535-AFF9-C8830190B72F}"/>
    <cellStyle name="Note 3 3 2 34 2" xfId="52898" xr:uid="{844A30F8-4ABD-461F-AE7F-4FB55B08941D}"/>
    <cellStyle name="Note 3 3 2 34 2 2" xfId="52899" xr:uid="{045F1A95-DC60-4259-89FC-2076B4F33F4B}"/>
    <cellStyle name="Note 3 3 2 34 2 3" xfId="52900" xr:uid="{9A4AFB68-F7D3-4BD8-AB60-095B8D6A959C}"/>
    <cellStyle name="Note 3 3 2 34 2 4" xfId="52901" xr:uid="{BB09EBB2-A1AC-4127-AEA4-E6339EB17DFA}"/>
    <cellStyle name="Note 3 3 2 34 2 5" xfId="52902" xr:uid="{A7A27810-484B-4F8E-B195-AE2081BA96D7}"/>
    <cellStyle name="Note 3 3 2 34 2 6" xfId="52903" xr:uid="{6DE21D68-544F-4B80-BCAB-E1D94FBA9ABC}"/>
    <cellStyle name="Note 3 3 2 34 3" xfId="52904" xr:uid="{920F326B-EC51-4BB7-8464-6CFF844D188C}"/>
    <cellStyle name="Note 3 3 2 34 3 2" xfId="52905" xr:uid="{4266EFFB-DB72-4ED4-B1B5-3E976BDFFE7A}"/>
    <cellStyle name="Note 3 3 2 34 3 3" xfId="52906" xr:uid="{0C9B7770-B8C4-4C35-926C-20A6BCA171E9}"/>
    <cellStyle name="Note 3 3 2 34 4" xfId="52907" xr:uid="{B86E8536-3EAF-47D1-8432-125F487A8FE0}"/>
    <cellStyle name="Note 3 3 2 34 4 2" xfId="52908" xr:uid="{FCD2B8A7-BB32-41A5-9C7A-F7437A9E762F}"/>
    <cellStyle name="Note 3 3 2 34 4 3" xfId="52909" xr:uid="{11D85227-433F-465C-BDC9-381908259464}"/>
    <cellStyle name="Note 3 3 2 34 5" xfId="52910" xr:uid="{8E615C08-6BE0-4633-AF1E-9CC585A4BC2E}"/>
    <cellStyle name="Note 3 3 2 34 5 2" xfId="52911" xr:uid="{193610E4-51F3-41B2-980B-72B2AB96B346}"/>
    <cellStyle name="Note 3 3 2 34 5 3" xfId="52912" xr:uid="{BEC0E094-D5BC-4F4D-9682-1FF87E1E5BDA}"/>
    <cellStyle name="Note 3 3 2 34 6" xfId="52913" xr:uid="{D1E8EEBF-D0B0-46ED-8E0F-5038A37F57E3}"/>
    <cellStyle name="Note 3 3 2 34 6 2" xfId="52914" xr:uid="{00C3A9AC-A46A-4DDD-B8F1-EA7FBB1C8EE6}"/>
    <cellStyle name="Note 3 3 2 34 6 3" xfId="52915" xr:uid="{EADF27F2-737F-4A6B-A7C8-CD7A482B5101}"/>
    <cellStyle name="Note 3 3 2 34 7" xfId="52916" xr:uid="{2A5D08E6-BBAF-4568-9CDD-7ED054A99A41}"/>
    <cellStyle name="Note 3 3 2 34 8" xfId="52917" xr:uid="{A61C3C4B-F778-49E6-9CB3-3485EE3E2FFB}"/>
    <cellStyle name="Note 3 3 2 35" xfId="52918" xr:uid="{6A46B1AD-DED1-4C48-BBF6-94A06A34990E}"/>
    <cellStyle name="Note 3 3 2 35 2" xfId="52919" xr:uid="{651FE123-EA67-4780-91B6-CF67E3B724EA}"/>
    <cellStyle name="Note 3 3 2 35 3" xfId="52920" xr:uid="{97D51E47-7520-434A-9787-AF3C783D7D6F}"/>
    <cellStyle name="Note 3 3 2 36" xfId="52921" xr:uid="{8A0A0BF2-CDBA-4137-AE89-E8CE4AC81DF5}"/>
    <cellStyle name="Note 3 3 2 36 2" xfId="52922" xr:uid="{70CEE3C6-9225-4543-9BD0-CE404164C28C}"/>
    <cellStyle name="Note 3 3 2 36 3" xfId="52923" xr:uid="{6FE23A86-8822-49CA-8A87-E882A600A858}"/>
    <cellStyle name="Note 3 3 2 36 4" xfId="52924" xr:uid="{2F99AD6A-EA30-4EBD-95D6-6FD53667D240}"/>
    <cellStyle name="Note 3 3 2 36 5" xfId="52925" xr:uid="{9F7824E7-D3A4-4901-B587-E05FB5E1AB75}"/>
    <cellStyle name="Note 3 3 2 36 6" xfId="52926" xr:uid="{65921439-5FBE-48EC-ADF2-F2DD14E3528C}"/>
    <cellStyle name="Note 3 3 2 37" xfId="52927" xr:uid="{CC877658-90DE-4B59-B0DB-1AF79D03E85C}"/>
    <cellStyle name="Note 3 3 2 37 2" xfId="52928" xr:uid="{462BBA12-AEE2-488F-B8F8-B27DE8BBDF59}"/>
    <cellStyle name="Note 3 3 2 37 3" xfId="52929" xr:uid="{8DFA0A0E-F3C0-4BC3-822C-0A6705FD6A4C}"/>
    <cellStyle name="Note 3 3 2 38" xfId="52930" xr:uid="{BADE2CDF-8242-482C-BD8F-A25D0643F22D}"/>
    <cellStyle name="Note 3 3 2 38 2" xfId="52931" xr:uid="{CB06DC76-79BD-48D1-B5B2-F1EAABF3E14C}"/>
    <cellStyle name="Note 3 3 2 38 3" xfId="52932" xr:uid="{AE4ADF1F-0436-4EAA-B75B-90244191D0B6}"/>
    <cellStyle name="Note 3 3 2 39" xfId="52933" xr:uid="{D131779F-75D2-47DB-9134-22BF62BD94C2}"/>
    <cellStyle name="Note 3 3 2 39 2" xfId="52934" xr:uid="{89A3E2BE-E029-40EF-8CBB-D962ED96600B}"/>
    <cellStyle name="Note 3 3 2 39 3" xfId="52935" xr:uid="{40395257-1082-47B1-AB20-2CA1D223EFF8}"/>
    <cellStyle name="Note 3 3 2 4" xfId="52936" xr:uid="{784B93CC-E94D-44C0-BFC4-E838854E5076}"/>
    <cellStyle name="Note 3 3 2 4 2" xfId="52937" xr:uid="{835A09A4-5326-4125-968C-EFEC0580EA46}"/>
    <cellStyle name="Note 3 3 2 4 2 2" xfId="52938" xr:uid="{79DEFA76-FFA0-4A2E-A76C-85C6B55F1758}"/>
    <cellStyle name="Note 3 3 2 4 2 3" xfId="52939" xr:uid="{49CE794A-7505-435F-AAED-A5B5052C5F6A}"/>
    <cellStyle name="Note 3 3 2 4 2 4" xfId="52940" xr:uid="{ECB0B2D8-9BB2-4608-8BEC-A47E84968D2C}"/>
    <cellStyle name="Note 3 3 2 4 2 5" xfId="52941" xr:uid="{4B54FE77-8E75-4E56-9B8F-E2029E6CD9F2}"/>
    <cellStyle name="Note 3 3 2 4 2 6" xfId="52942" xr:uid="{10131394-EF8A-4777-B8F0-858A9B5C2E28}"/>
    <cellStyle name="Note 3 3 2 4 3" xfId="52943" xr:uid="{538B0EFB-78F8-495E-A1EB-AC1403D3F82E}"/>
    <cellStyle name="Note 3 3 2 4 3 2" xfId="52944" xr:uid="{945E2DB3-6E2D-456D-BD2C-4521EAD9395C}"/>
    <cellStyle name="Note 3 3 2 4 3 3" xfId="52945" xr:uid="{0E36CAB3-E9A1-42E9-9131-E40F6F982771}"/>
    <cellStyle name="Note 3 3 2 4 4" xfId="52946" xr:uid="{955531EB-5669-4641-AB1E-74A10B586616}"/>
    <cellStyle name="Note 3 3 2 4 4 2" xfId="52947" xr:uid="{4EA54A6B-FE7F-4DBF-A584-3936C141CBC8}"/>
    <cellStyle name="Note 3 3 2 4 4 3" xfId="52948" xr:uid="{88075562-A001-4889-892A-9EAABAD6CCF2}"/>
    <cellStyle name="Note 3 3 2 4 5" xfId="52949" xr:uid="{9E67D3AD-CEA2-44BB-943B-813D0D05D60A}"/>
    <cellStyle name="Note 3 3 2 4 5 2" xfId="52950" xr:uid="{E9FEFA0A-4F89-4851-AE57-A66ECD3BA420}"/>
    <cellStyle name="Note 3 3 2 4 5 3" xfId="52951" xr:uid="{206D7A7A-E80B-4574-8639-D0CA94CA7688}"/>
    <cellStyle name="Note 3 3 2 4 6" xfId="52952" xr:uid="{AE1879F0-F632-4692-8555-1CD8B93FE58A}"/>
    <cellStyle name="Note 3 3 2 4 6 2" xfId="52953" xr:uid="{0B83CAEF-49A2-4D8D-8F59-8343B491D875}"/>
    <cellStyle name="Note 3 3 2 4 6 3" xfId="52954" xr:uid="{68C048BC-348F-4D23-A836-32C0E523337F}"/>
    <cellStyle name="Note 3 3 2 4 7" xfId="52955" xr:uid="{74CD2A55-8AE8-49AD-8BE3-0F67A7C5994C}"/>
    <cellStyle name="Note 3 3 2 4 8" xfId="52956" xr:uid="{76186B05-9C75-4E88-B0C4-11F1C321BFF7}"/>
    <cellStyle name="Note 3 3 2 40" xfId="52957" xr:uid="{18B8D90F-0723-476E-8818-0E0F47C46277}"/>
    <cellStyle name="Note 3 3 2 41" xfId="52958" xr:uid="{4CB6C3BD-8BC0-4657-A9A7-7941FE6D8057}"/>
    <cellStyle name="Note 3 3 2 5" xfId="52959" xr:uid="{298C6AEB-4BAE-4ACA-9461-BB9891B29F4C}"/>
    <cellStyle name="Note 3 3 2 5 2" xfId="52960" xr:uid="{46BD3C70-CCC2-47D9-85C2-0D64D44FE112}"/>
    <cellStyle name="Note 3 3 2 5 2 2" xfId="52961" xr:uid="{35A32474-0314-4D6C-8894-DE17FECE2E57}"/>
    <cellStyle name="Note 3 3 2 5 2 3" xfId="52962" xr:uid="{8585A74C-9D48-4FC4-BC74-B5817E661AD7}"/>
    <cellStyle name="Note 3 3 2 5 2 4" xfId="52963" xr:uid="{4A919B1B-F548-492B-B19D-1C85A21F2F88}"/>
    <cellStyle name="Note 3 3 2 5 2 5" xfId="52964" xr:uid="{58F823E0-6D08-4DB0-B637-C506ED781CB8}"/>
    <cellStyle name="Note 3 3 2 5 2 6" xfId="52965" xr:uid="{928487B0-2B94-4E67-A988-194A16D8A67E}"/>
    <cellStyle name="Note 3 3 2 5 3" xfId="52966" xr:uid="{071F3692-42AB-4476-98B3-24456D7119B0}"/>
    <cellStyle name="Note 3 3 2 5 3 2" xfId="52967" xr:uid="{8B1559B0-9E37-44BE-AA79-B15846F49D04}"/>
    <cellStyle name="Note 3 3 2 5 3 3" xfId="52968" xr:uid="{0B86B71D-D55E-4568-8269-5EB08EB90F58}"/>
    <cellStyle name="Note 3 3 2 5 4" xfId="52969" xr:uid="{94F5A8AF-0F33-490C-A7A4-2CEB27CDF610}"/>
    <cellStyle name="Note 3 3 2 5 4 2" xfId="52970" xr:uid="{991A1E69-6840-4C7F-983B-49164FCF41D0}"/>
    <cellStyle name="Note 3 3 2 5 4 3" xfId="52971" xr:uid="{79DF7D0F-ABC0-47FB-8E58-7D0ECC62AC81}"/>
    <cellStyle name="Note 3 3 2 5 5" xfId="52972" xr:uid="{E144E5B9-A82F-48A6-9A79-3F6812E11C58}"/>
    <cellStyle name="Note 3 3 2 5 5 2" xfId="52973" xr:uid="{28122C1F-C7A6-4D88-905A-288028A4B58F}"/>
    <cellStyle name="Note 3 3 2 5 5 3" xfId="52974" xr:uid="{6F740BF8-A931-49E8-A91E-D824E64B9A80}"/>
    <cellStyle name="Note 3 3 2 5 6" xfId="52975" xr:uid="{79C27C22-C177-403F-9219-1219D1D5F2DB}"/>
    <cellStyle name="Note 3 3 2 5 6 2" xfId="52976" xr:uid="{2B900628-AC99-456E-AF95-816A23DA7AC5}"/>
    <cellStyle name="Note 3 3 2 5 6 3" xfId="52977" xr:uid="{BF96CE8C-A2A8-4308-B9E7-8B530A2B2970}"/>
    <cellStyle name="Note 3 3 2 5 7" xfId="52978" xr:uid="{07C1590F-B7A0-4022-83F2-189245CDF440}"/>
    <cellStyle name="Note 3 3 2 5 8" xfId="52979" xr:uid="{DD9C881A-B98C-4264-965B-8083106C8A85}"/>
    <cellStyle name="Note 3 3 2 6" xfId="52980" xr:uid="{58EB213B-79B3-4F71-8EFC-2A973E1150CA}"/>
    <cellStyle name="Note 3 3 2 6 2" xfId="52981" xr:uid="{8A7F4C95-9355-4BD1-8E58-1A918B6A1191}"/>
    <cellStyle name="Note 3 3 2 6 2 2" xfId="52982" xr:uid="{8C6A0828-4C7B-4EBD-A5A3-899AE4BFA8D8}"/>
    <cellStyle name="Note 3 3 2 6 2 3" xfId="52983" xr:uid="{238AE0B9-08BB-44F6-9BAA-CFF7A961F7B1}"/>
    <cellStyle name="Note 3 3 2 6 2 4" xfId="52984" xr:uid="{F5781DC5-487E-4868-AFBF-D88EB88491CE}"/>
    <cellStyle name="Note 3 3 2 6 2 5" xfId="52985" xr:uid="{3F77982E-5B30-4CD5-9C42-54A14153C375}"/>
    <cellStyle name="Note 3 3 2 6 2 6" xfId="52986" xr:uid="{FCB3DEF0-A99F-4060-8C8E-E75A392267FF}"/>
    <cellStyle name="Note 3 3 2 6 3" xfId="52987" xr:uid="{28B54557-B1A5-469C-AE17-CCF44FF72753}"/>
    <cellStyle name="Note 3 3 2 6 3 2" xfId="52988" xr:uid="{84ACB829-3124-48AD-A3CB-0882159334C6}"/>
    <cellStyle name="Note 3 3 2 6 3 3" xfId="52989" xr:uid="{524FAF62-F5F8-4C7A-B92E-46A07A89D281}"/>
    <cellStyle name="Note 3 3 2 6 4" xfId="52990" xr:uid="{AE4549B9-F251-486C-B277-31357B5FFEFE}"/>
    <cellStyle name="Note 3 3 2 6 4 2" xfId="52991" xr:uid="{37EC3ED3-4AB6-4A93-8495-C87FCB01422D}"/>
    <cellStyle name="Note 3 3 2 6 4 3" xfId="52992" xr:uid="{79EA8CCC-6DC1-486C-ACB1-AEBDAA73C813}"/>
    <cellStyle name="Note 3 3 2 6 5" xfId="52993" xr:uid="{5BA76391-8814-41F6-B365-B298B30CC5A1}"/>
    <cellStyle name="Note 3 3 2 6 5 2" xfId="52994" xr:uid="{1B06208E-12C5-4886-8286-73A3BC3B0CB8}"/>
    <cellStyle name="Note 3 3 2 6 5 3" xfId="52995" xr:uid="{F5E9B3F6-B91C-45A8-9067-B611A431A068}"/>
    <cellStyle name="Note 3 3 2 6 6" xfId="52996" xr:uid="{3FEA13B0-DB36-4031-86ED-A97FA359C848}"/>
    <cellStyle name="Note 3 3 2 6 6 2" xfId="52997" xr:uid="{25F168B0-388F-45EA-8C94-089AD48FAAA3}"/>
    <cellStyle name="Note 3 3 2 6 6 3" xfId="52998" xr:uid="{EF804A90-309C-4666-89C8-C1B3BCAEC833}"/>
    <cellStyle name="Note 3 3 2 6 7" xfId="52999" xr:uid="{8D8FA1C3-3E9D-4992-A605-6F8D02FAA072}"/>
    <cellStyle name="Note 3 3 2 6 8" xfId="53000" xr:uid="{F5728803-BC59-400A-9A33-98A2750F6A71}"/>
    <cellStyle name="Note 3 3 2 7" xfId="53001" xr:uid="{1F2CAE3A-873F-4A4F-9CF2-C99CB0E7F688}"/>
    <cellStyle name="Note 3 3 2 7 2" xfId="53002" xr:uid="{D8FA708F-7A2B-47C2-9291-9ED14D0303B8}"/>
    <cellStyle name="Note 3 3 2 7 2 2" xfId="53003" xr:uid="{45024CED-A4B5-4B16-841B-54ACED6826F2}"/>
    <cellStyle name="Note 3 3 2 7 2 3" xfId="53004" xr:uid="{7C4D3293-5890-4636-8886-A2F893253069}"/>
    <cellStyle name="Note 3 3 2 7 2 4" xfId="53005" xr:uid="{1289C35E-25AC-4CD4-8F00-15E2088B9F34}"/>
    <cellStyle name="Note 3 3 2 7 2 5" xfId="53006" xr:uid="{FB60E93B-A719-4868-9DA5-EB49622FF058}"/>
    <cellStyle name="Note 3 3 2 7 2 6" xfId="53007" xr:uid="{29DBC957-97D2-45DD-8F92-0A48B43A7B0F}"/>
    <cellStyle name="Note 3 3 2 7 3" xfId="53008" xr:uid="{E4A685FA-65E5-4CA8-B3C8-FF463BC4811E}"/>
    <cellStyle name="Note 3 3 2 7 3 2" xfId="53009" xr:uid="{65C69AFC-0415-4B8E-BE83-529C656DD8CF}"/>
    <cellStyle name="Note 3 3 2 7 3 3" xfId="53010" xr:uid="{1BF85E6C-712A-40F5-8893-F958F7A78005}"/>
    <cellStyle name="Note 3 3 2 7 4" xfId="53011" xr:uid="{AF169D46-8D7F-4DB0-AC23-1E054F5A92CA}"/>
    <cellStyle name="Note 3 3 2 7 4 2" xfId="53012" xr:uid="{03CA1717-D7CF-4B29-BC01-FEB86D1B942A}"/>
    <cellStyle name="Note 3 3 2 7 4 3" xfId="53013" xr:uid="{6B5F22C6-9947-463A-9FA7-72ADF205A73F}"/>
    <cellStyle name="Note 3 3 2 7 5" xfId="53014" xr:uid="{AAE53719-8BA8-427A-A5A5-1DDD224184AD}"/>
    <cellStyle name="Note 3 3 2 7 5 2" xfId="53015" xr:uid="{0AAF07B9-73B3-41CE-9EC8-BAD9EAE6011D}"/>
    <cellStyle name="Note 3 3 2 7 5 3" xfId="53016" xr:uid="{42EE5DCC-87AF-4F16-9D49-1222A4013B38}"/>
    <cellStyle name="Note 3 3 2 7 6" xfId="53017" xr:uid="{47ABF899-9981-4F8B-AD72-61742B348794}"/>
    <cellStyle name="Note 3 3 2 7 6 2" xfId="53018" xr:uid="{D41B7F53-D410-4CB6-832B-28F7F2B87A82}"/>
    <cellStyle name="Note 3 3 2 7 6 3" xfId="53019" xr:uid="{5017B80F-D066-4C4E-B501-D3E7D9AE3854}"/>
    <cellStyle name="Note 3 3 2 7 7" xfId="53020" xr:uid="{CF3402E4-77E8-4416-BD83-01266EB33ED0}"/>
    <cellStyle name="Note 3 3 2 7 8" xfId="53021" xr:uid="{2BDF41A4-174C-4C77-BF3E-3A8D9B06630D}"/>
    <cellStyle name="Note 3 3 2 8" xfId="53022" xr:uid="{35ED9BD0-1058-4072-B478-DE566C845921}"/>
    <cellStyle name="Note 3 3 2 8 2" xfId="53023" xr:uid="{D9C7024E-E49D-4C70-84DD-29A8B87F1EC6}"/>
    <cellStyle name="Note 3 3 2 8 2 2" xfId="53024" xr:uid="{7918B51A-A8C4-4092-97C5-EFF9A83EC10F}"/>
    <cellStyle name="Note 3 3 2 8 2 3" xfId="53025" xr:uid="{505D905F-65FA-49E1-8FCD-6069C17720D5}"/>
    <cellStyle name="Note 3 3 2 8 2 4" xfId="53026" xr:uid="{795DF34D-6D4F-42DC-8D35-958A5D872157}"/>
    <cellStyle name="Note 3 3 2 8 2 5" xfId="53027" xr:uid="{7035CF03-BDDE-4CA7-BD05-9BEE3E119A9E}"/>
    <cellStyle name="Note 3 3 2 8 2 6" xfId="53028" xr:uid="{4EA15867-4A08-4610-A704-2E4891AB3672}"/>
    <cellStyle name="Note 3 3 2 8 3" xfId="53029" xr:uid="{EEE39F9F-9254-4F9F-ABD4-70814A481618}"/>
    <cellStyle name="Note 3 3 2 8 3 2" xfId="53030" xr:uid="{FDB26405-2512-4590-B656-FFF2F854170D}"/>
    <cellStyle name="Note 3 3 2 8 3 3" xfId="53031" xr:uid="{50CE80D1-81F9-4DCA-897D-3A3D2A6E7985}"/>
    <cellStyle name="Note 3 3 2 8 4" xfId="53032" xr:uid="{C32B8C38-FD4A-4804-9F30-0C438A805DD8}"/>
    <cellStyle name="Note 3 3 2 8 4 2" xfId="53033" xr:uid="{9485DCE9-7F0B-45C3-B76A-FBE0C958EB5F}"/>
    <cellStyle name="Note 3 3 2 8 4 3" xfId="53034" xr:uid="{CD8AEEA8-3736-40F7-A1EE-CF8E07ABBF56}"/>
    <cellStyle name="Note 3 3 2 8 5" xfId="53035" xr:uid="{9BE3073C-95D9-43A2-804A-8429F926EBEA}"/>
    <cellStyle name="Note 3 3 2 8 5 2" xfId="53036" xr:uid="{25D33DE8-82B7-40A2-BA2D-6D27864F4F78}"/>
    <cellStyle name="Note 3 3 2 8 5 3" xfId="53037" xr:uid="{6051C26B-971C-47E3-BA8C-9285925739E8}"/>
    <cellStyle name="Note 3 3 2 8 6" xfId="53038" xr:uid="{F5DCC95F-EEB6-49AE-A16A-C3BF4B6F14FD}"/>
    <cellStyle name="Note 3 3 2 8 6 2" xfId="53039" xr:uid="{963F4310-72E9-4536-B1B4-7D2D0BD2A9A4}"/>
    <cellStyle name="Note 3 3 2 8 6 3" xfId="53040" xr:uid="{B2036985-A361-41AB-A677-C0EBEC26746F}"/>
    <cellStyle name="Note 3 3 2 8 7" xfId="53041" xr:uid="{901A0130-87ED-4FE7-89CC-59C38CB47E21}"/>
    <cellStyle name="Note 3 3 2 8 8" xfId="53042" xr:uid="{4697BBF1-AF24-4BD7-8F0F-86C09201F317}"/>
    <cellStyle name="Note 3 3 2 9" xfId="53043" xr:uid="{9A60389A-EBFA-4DE7-99C8-57401B9C6B20}"/>
    <cellStyle name="Note 3 3 2 9 2" xfId="53044" xr:uid="{2724A667-9306-4400-95B4-8F73A2E81D3C}"/>
    <cellStyle name="Note 3 3 2 9 2 2" xfId="53045" xr:uid="{B3B9A82A-E88E-4CBC-B50C-CD731AD1437F}"/>
    <cellStyle name="Note 3 3 2 9 2 3" xfId="53046" xr:uid="{F30D9F63-D5C6-4D18-B9C0-55E86D4CB54E}"/>
    <cellStyle name="Note 3 3 2 9 2 4" xfId="53047" xr:uid="{C00C9D7E-B7D3-4447-A449-68A42A0DBEBC}"/>
    <cellStyle name="Note 3 3 2 9 2 5" xfId="53048" xr:uid="{D9646F7B-C1A0-4A80-96A9-445339879EE9}"/>
    <cellStyle name="Note 3 3 2 9 2 6" xfId="53049" xr:uid="{95230808-B39E-4374-8C66-6C53607D09B5}"/>
    <cellStyle name="Note 3 3 2 9 3" xfId="53050" xr:uid="{9013FDBA-84CF-458D-AC1E-0A31014AFC90}"/>
    <cellStyle name="Note 3 3 2 9 3 2" xfId="53051" xr:uid="{A01247C9-9E43-4ED6-864F-D122B72289C0}"/>
    <cellStyle name="Note 3 3 2 9 3 3" xfId="53052" xr:uid="{29BA7EE0-3A4F-44A6-A519-94B71E43858A}"/>
    <cellStyle name="Note 3 3 2 9 4" xfId="53053" xr:uid="{950AFCEF-8024-4605-865C-2854D65E5F57}"/>
    <cellStyle name="Note 3 3 2 9 4 2" xfId="53054" xr:uid="{63EB4EDE-EBAC-4D91-82F2-2984D0AD8A86}"/>
    <cellStyle name="Note 3 3 2 9 4 3" xfId="53055" xr:uid="{B3791CA8-6117-4229-811F-391017FD7335}"/>
    <cellStyle name="Note 3 3 2 9 5" xfId="53056" xr:uid="{C78340AF-AC35-4DA7-AE8C-E51A0175DAB6}"/>
    <cellStyle name="Note 3 3 2 9 5 2" xfId="53057" xr:uid="{3C32230C-C5E9-4F91-9970-D4B4DC939F19}"/>
    <cellStyle name="Note 3 3 2 9 5 3" xfId="53058" xr:uid="{C96A0706-99C4-46E3-A18E-CF8B0616C617}"/>
    <cellStyle name="Note 3 3 2 9 6" xfId="53059" xr:uid="{5B79E76D-0DFE-40D9-AFF6-ECEC3F735BE5}"/>
    <cellStyle name="Note 3 3 2 9 6 2" xfId="53060" xr:uid="{4F9E16FF-6CDB-486D-9D7C-F91BF8F9F2A5}"/>
    <cellStyle name="Note 3 3 2 9 6 3" xfId="53061" xr:uid="{3FCD417E-794D-4516-B2BC-FCF1705AA8E4}"/>
    <cellStyle name="Note 3 3 2 9 7" xfId="53062" xr:uid="{595DE781-A01E-4C27-86C6-5E4872FA8680}"/>
    <cellStyle name="Note 3 3 2 9 8" xfId="53063" xr:uid="{1EC8ABB3-D078-4572-973B-8EABB3D83D94}"/>
    <cellStyle name="Note 3 3 20" xfId="53064" xr:uid="{9D79C18B-436B-41A1-A750-533CCC00B29C}"/>
    <cellStyle name="Note 3 3 20 2" xfId="53065" xr:uid="{BD36DC62-E0F0-43EA-85D2-03DCD7234495}"/>
    <cellStyle name="Note 3 3 20 2 2" xfId="53066" xr:uid="{F7DEFE29-C193-4B9A-8122-038A3D4A7D90}"/>
    <cellStyle name="Note 3 3 20 2 3" xfId="53067" xr:uid="{07D3DC91-0749-4376-A94A-BB743DD36DF0}"/>
    <cellStyle name="Note 3 3 20 2 4" xfId="53068" xr:uid="{B76F7510-1315-4FD1-BFFE-A93B52785FDB}"/>
    <cellStyle name="Note 3 3 20 2 5" xfId="53069" xr:uid="{8F4C261E-23AE-4656-AF28-7A901D7EB44D}"/>
    <cellStyle name="Note 3 3 20 2 6" xfId="53070" xr:uid="{58F0AA22-B1DF-4642-BC47-22E866DE2FB1}"/>
    <cellStyle name="Note 3 3 20 3" xfId="53071" xr:uid="{77DE700F-84E2-4F2B-9DDC-696471FB0215}"/>
    <cellStyle name="Note 3 3 20 3 2" xfId="53072" xr:uid="{A144D38C-AC6D-4621-AFF2-5A2EAB2186BC}"/>
    <cellStyle name="Note 3 3 20 3 3" xfId="53073" xr:uid="{9C0646A7-C28B-4EA9-9C0A-ADC11B922D7F}"/>
    <cellStyle name="Note 3 3 20 4" xfId="53074" xr:uid="{0AC61563-C98A-4C91-B1AE-EF76B4095B77}"/>
    <cellStyle name="Note 3 3 20 4 2" xfId="53075" xr:uid="{32B8B3B4-853C-40E6-B465-9F1920683F83}"/>
    <cellStyle name="Note 3 3 20 4 3" xfId="53076" xr:uid="{AB8A738A-675B-45F1-949C-151A82A09A17}"/>
    <cellStyle name="Note 3 3 20 5" xfId="53077" xr:uid="{C9676166-EEF6-41F9-8C0B-00381959FC91}"/>
    <cellStyle name="Note 3 3 20 5 2" xfId="53078" xr:uid="{CE3BA2D1-CE01-4976-A22E-DF86A5C90DDE}"/>
    <cellStyle name="Note 3 3 20 5 3" xfId="53079" xr:uid="{D6F94F32-AF37-4A45-857A-0AB79B7AFD19}"/>
    <cellStyle name="Note 3 3 20 6" xfId="53080" xr:uid="{A9D2C8C0-82D5-4BCB-BEF3-0E4FE6A55F53}"/>
    <cellStyle name="Note 3 3 20 6 2" xfId="53081" xr:uid="{63F2D0F3-ACBC-4D62-8B8C-C881D45E1839}"/>
    <cellStyle name="Note 3 3 20 6 3" xfId="53082" xr:uid="{590D1952-B3EC-4A2B-AB4C-0BCF4EB4DDB7}"/>
    <cellStyle name="Note 3 3 20 7" xfId="53083" xr:uid="{BD41A019-6D91-4F50-B8F5-99257DD37AE0}"/>
    <cellStyle name="Note 3 3 20 8" xfId="53084" xr:uid="{118A1639-A402-4ED7-950D-5882F22A3A2F}"/>
    <cellStyle name="Note 3 3 21" xfId="53085" xr:uid="{628D4F7D-3343-493C-91DA-87D8738FC793}"/>
    <cellStyle name="Note 3 3 21 2" xfId="53086" xr:uid="{7BA434D5-94B3-4000-AE54-E9D8B3EA3907}"/>
    <cellStyle name="Note 3 3 21 2 2" xfId="53087" xr:uid="{3625F784-B213-4319-89DE-8C02B1DE696D}"/>
    <cellStyle name="Note 3 3 21 2 3" xfId="53088" xr:uid="{73DAB716-5CBC-4D95-8EDA-59B4C383DF5D}"/>
    <cellStyle name="Note 3 3 21 2 4" xfId="53089" xr:uid="{AA2310E8-201D-4771-9507-993F089551E2}"/>
    <cellStyle name="Note 3 3 21 2 5" xfId="53090" xr:uid="{EAFD6D62-9804-4656-A324-77298C2625FF}"/>
    <cellStyle name="Note 3 3 21 2 6" xfId="53091" xr:uid="{5F1F1C47-FC33-4B36-A161-B85A9A5E8243}"/>
    <cellStyle name="Note 3 3 21 3" xfId="53092" xr:uid="{F964765D-4F70-4ABF-9EDB-78E3444BE59F}"/>
    <cellStyle name="Note 3 3 21 3 2" xfId="53093" xr:uid="{BB142553-53E2-4FB1-B177-684367518590}"/>
    <cellStyle name="Note 3 3 21 3 3" xfId="53094" xr:uid="{DFD6566F-CFEA-4CD0-B953-AF04CC015A7D}"/>
    <cellStyle name="Note 3 3 21 4" xfId="53095" xr:uid="{C0F105CB-ADF6-4E99-87BE-01FD3F6D8231}"/>
    <cellStyle name="Note 3 3 21 4 2" xfId="53096" xr:uid="{421877C1-F121-499C-A92A-7FCA27AB4882}"/>
    <cellStyle name="Note 3 3 21 4 3" xfId="53097" xr:uid="{84D0CA90-8403-4D8B-9A9D-F315FE778BCD}"/>
    <cellStyle name="Note 3 3 21 5" xfId="53098" xr:uid="{BEC53670-90F8-4212-8CF3-49EBBD1B8145}"/>
    <cellStyle name="Note 3 3 21 5 2" xfId="53099" xr:uid="{0F1D0AC2-B322-477C-AD0E-9208012A98C0}"/>
    <cellStyle name="Note 3 3 21 5 3" xfId="53100" xr:uid="{DED13B16-EADB-4FFA-B775-F3F1CDC30C32}"/>
    <cellStyle name="Note 3 3 21 6" xfId="53101" xr:uid="{F097CE57-54DF-4FF5-9C58-168FA02E22E6}"/>
    <cellStyle name="Note 3 3 21 6 2" xfId="53102" xr:uid="{45875390-9E55-4BDD-9A87-DA156256C4C5}"/>
    <cellStyle name="Note 3 3 21 6 3" xfId="53103" xr:uid="{8AE247A5-5C8E-408C-8556-F64435B45E2F}"/>
    <cellStyle name="Note 3 3 21 7" xfId="53104" xr:uid="{FD813C26-9EB7-441A-B4C3-5D8DE5671921}"/>
    <cellStyle name="Note 3 3 21 8" xfId="53105" xr:uid="{352491A6-46F8-4C26-8DAF-89C449B07C0C}"/>
    <cellStyle name="Note 3 3 22" xfId="53106" xr:uid="{666581B2-98E8-4FFE-9CE3-7B860696169E}"/>
    <cellStyle name="Note 3 3 22 2" xfId="53107" xr:uid="{B9222156-714A-4EF8-9C6A-3D69365D465F}"/>
    <cellStyle name="Note 3 3 22 2 2" xfId="53108" xr:uid="{C94B1DBA-E616-43DF-9BDB-2317DDFD3CFD}"/>
    <cellStyle name="Note 3 3 22 2 3" xfId="53109" xr:uid="{B1E081E6-BBC8-4D22-83B4-21FB25E36DC3}"/>
    <cellStyle name="Note 3 3 22 2 4" xfId="53110" xr:uid="{BB145FBF-EDED-46D4-A332-CA2633C6F5E2}"/>
    <cellStyle name="Note 3 3 22 2 5" xfId="53111" xr:uid="{C9D9424D-853D-4B2B-BEA4-29CFFF3BD917}"/>
    <cellStyle name="Note 3 3 22 2 6" xfId="53112" xr:uid="{1DBE8D73-ED47-4A0A-BA61-3748A82C6104}"/>
    <cellStyle name="Note 3 3 22 3" xfId="53113" xr:uid="{837036F8-3DDB-46DD-89C4-35AFEA45CE07}"/>
    <cellStyle name="Note 3 3 22 3 2" xfId="53114" xr:uid="{73ABA210-5A06-47DD-8E92-249A7BCD7E92}"/>
    <cellStyle name="Note 3 3 22 3 3" xfId="53115" xr:uid="{3D21AB62-D528-4F6F-B580-80E07068EFDC}"/>
    <cellStyle name="Note 3 3 22 4" xfId="53116" xr:uid="{00AD3220-236E-4008-8DD1-8A4536FF1BDD}"/>
    <cellStyle name="Note 3 3 22 4 2" xfId="53117" xr:uid="{0AC8DD45-7B6E-4246-B0CE-296764B22888}"/>
    <cellStyle name="Note 3 3 22 4 3" xfId="53118" xr:uid="{61961FF9-6D14-4D9F-B128-6B122937A3C3}"/>
    <cellStyle name="Note 3 3 22 5" xfId="53119" xr:uid="{C19C12A2-116D-4C6F-AB1F-D2BE25BD75D3}"/>
    <cellStyle name="Note 3 3 22 5 2" xfId="53120" xr:uid="{E4759C2D-B0FF-409F-A003-77F43165391D}"/>
    <cellStyle name="Note 3 3 22 5 3" xfId="53121" xr:uid="{88D6BF04-1833-49E1-90C0-AC4DC31489A6}"/>
    <cellStyle name="Note 3 3 22 6" xfId="53122" xr:uid="{0B677BF7-E6C4-49DB-AF34-98654144B54D}"/>
    <cellStyle name="Note 3 3 22 6 2" xfId="53123" xr:uid="{9E26DF49-15BF-4E33-944A-9EA0239D0DEE}"/>
    <cellStyle name="Note 3 3 22 6 3" xfId="53124" xr:uid="{23111395-0393-4A6E-89F5-36630473C8CE}"/>
    <cellStyle name="Note 3 3 22 7" xfId="53125" xr:uid="{A0151007-8DC4-4F2C-B62D-E62B004F0367}"/>
    <cellStyle name="Note 3 3 22 8" xfId="53126" xr:uid="{C1B3DBBD-6673-4D9C-BAE1-28C0C6B8B288}"/>
    <cellStyle name="Note 3 3 23" xfId="53127" xr:uid="{51286B58-65AB-458A-8E18-62AF8FBCFE12}"/>
    <cellStyle name="Note 3 3 23 2" xfId="53128" xr:uid="{44FD9F5C-E550-49CF-A7E1-1CB3C658DF43}"/>
    <cellStyle name="Note 3 3 23 2 2" xfId="53129" xr:uid="{3C1FD47A-C5F3-4BF6-A242-EA387A7A2B60}"/>
    <cellStyle name="Note 3 3 23 2 3" xfId="53130" xr:uid="{F76FECD4-F80B-4C09-AED7-9F75ADA0E520}"/>
    <cellStyle name="Note 3 3 23 2 4" xfId="53131" xr:uid="{3F890B71-C342-4C46-93D0-EE0482B8FA78}"/>
    <cellStyle name="Note 3 3 23 2 5" xfId="53132" xr:uid="{79479FBE-0B6F-4917-BCA0-708D23064478}"/>
    <cellStyle name="Note 3 3 23 2 6" xfId="53133" xr:uid="{1B1AC589-FB9C-44F5-B288-6D31117427AC}"/>
    <cellStyle name="Note 3 3 23 3" xfId="53134" xr:uid="{1B7AD964-5EA0-49EB-B1B3-6226A6A2EC79}"/>
    <cellStyle name="Note 3 3 23 3 2" xfId="53135" xr:uid="{38989FD1-68A3-4797-9966-8BC37FE19AF0}"/>
    <cellStyle name="Note 3 3 23 3 3" xfId="53136" xr:uid="{77833A7B-141B-48BC-B92B-83386279FB44}"/>
    <cellStyle name="Note 3 3 23 4" xfId="53137" xr:uid="{45D5AEAF-7AFF-480D-B14B-B18957021F32}"/>
    <cellStyle name="Note 3 3 23 4 2" xfId="53138" xr:uid="{EC47E15E-0178-4D6C-8345-CC00662F6A03}"/>
    <cellStyle name="Note 3 3 23 4 3" xfId="53139" xr:uid="{1026C049-305D-463F-858E-4D684C366CE1}"/>
    <cellStyle name="Note 3 3 23 5" xfId="53140" xr:uid="{55FFB2B8-E4E0-4FB6-9DD6-D029206D6DFF}"/>
    <cellStyle name="Note 3 3 23 5 2" xfId="53141" xr:uid="{499B2BFC-34CF-4666-BC00-BD12618164D1}"/>
    <cellStyle name="Note 3 3 23 5 3" xfId="53142" xr:uid="{0FD248EC-43B5-4840-AFBC-5EEB20947180}"/>
    <cellStyle name="Note 3 3 23 6" xfId="53143" xr:uid="{6E8DD6D0-AF33-4FD3-85F7-BC4CF418506F}"/>
    <cellStyle name="Note 3 3 23 6 2" xfId="53144" xr:uid="{47F7F5F9-8ABC-4217-8AB9-F3A6C86E9F72}"/>
    <cellStyle name="Note 3 3 23 6 3" xfId="53145" xr:uid="{A2EEECE0-F70A-4B62-9DAC-1ED9171BFF93}"/>
    <cellStyle name="Note 3 3 23 7" xfId="53146" xr:uid="{A40F39F2-EA60-428E-A4F8-B5230844832E}"/>
    <cellStyle name="Note 3 3 23 8" xfId="53147" xr:uid="{4694EA68-3620-421F-9CF8-7600C8D611B5}"/>
    <cellStyle name="Note 3 3 24" xfId="53148" xr:uid="{C5A815EB-84AB-4216-AE66-7D1F813C59DA}"/>
    <cellStyle name="Note 3 3 24 2" xfId="53149" xr:uid="{188B50D3-C953-472A-8314-80A10D2945CD}"/>
    <cellStyle name="Note 3 3 24 2 2" xfId="53150" xr:uid="{C624457A-0F32-4A78-91D3-C2AA277A84BC}"/>
    <cellStyle name="Note 3 3 24 2 3" xfId="53151" xr:uid="{064688B8-668A-437B-AA60-5D1674016E85}"/>
    <cellStyle name="Note 3 3 24 2 4" xfId="53152" xr:uid="{4327564B-FFD8-4AAA-912F-0E3F4B586B9D}"/>
    <cellStyle name="Note 3 3 24 2 5" xfId="53153" xr:uid="{04FF2888-67E2-4789-B5D6-91E94919B494}"/>
    <cellStyle name="Note 3 3 24 2 6" xfId="53154" xr:uid="{72665370-1F3B-4B99-B596-2F3FDB427428}"/>
    <cellStyle name="Note 3 3 24 3" xfId="53155" xr:uid="{CCF4D421-6250-4C05-AED2-4F4FBEED62BB}"/>
    <cellStyle name="Note 3 3 24 3 2" xfId="53156" xr:uid="{A96BEEBD-1757-4025-A318-395DB9E4B3CE}"/>
    <cellStyle name="Note 3 3 24 3 3" xfId="53157" xr:uid="{F0549F26-C2FC-4EA5-886F-E05C3A5BA8BA}"/>
    <cellStyle name="Note 3 3 24 4" xfId="53158" xr:uid="{C6EE3FEF-2E41-4404-90C6-713C0D2FB555}"/>
    <cellStyle name="Note 3 3 24 4 2" xfId="53159" xr:uid="{9CBBC89B-B344-4CF7-A832-CC52F25F4882}"/>
    <cellStyle name="Note 3 3 24 4 3" xfId="53160" xr:uid="{60992D0B-43CF-4214-8B10-C964B725C42A}"/>
    <cellStyle name="Note 3 3 24 5" xfId="53161" xr:uid="{0831E197-60EC-4AC5-8414-8F7AA1193833}"/>
    <cellStyle name="Note 3 3 24 5 2" xfId="53162" xr:uid="{C8FDF4EA-FE8A-4A72-BB05-F834D95CF8A5}"/>
    <cellStyle name="Note 3 3 24 5 3" xfId="53163" xr:uid="{E3A6F46B-193F-471C-9E18-4EBE0E552F58}"/>
    <cellStyle name="Note 3 3 24 6" xfId="53164" xr:uid="{C9F5224C-AB0E-41C4-A554-8EF8F1CF3FDF}"/>
    <cellStyle name="Note 3 3 24 6 2" xfId="53165" xr:uid="{658C7CFB-4180-4D5F-BEA4-E3EA35392663}"/>
    <cellStyle name="Note 3 3 24 6 3" xfId="53166" xr:uid="{6AD12AD2-1975-4563-954A-5B413E7F49F1}"/>
    <cellStyle name="Note 3 3 24 7" xfId="53167" xr:uid="{E0AE2804-7506-49F1-B99C-112B407508F7}"/>
    <cellStyle name="Note 3 3 24 8" xfId="53168" xr:uid="{7FB4975D-D606-4A96-A660-561D637F3AAD}"/>
    <cellStyle name="Note 3 3 25" xfId="53169" xr:uid="{35550BC9-09B1-4386-9471-556166C8915D}"/>
    <cellStyle name="Note 3 3 25 2" xfId="53170" xr:uid="{026FBDC0-FD4E-4CF8-A585-732E30F8EE89}"/>
    <cellStyle name="Note 3 3 25 2 2" xfId="53171" xr:uid="{C8A9522A-7868-475D-9253-A7CE3BF40164}"/>
    <cellStyle name="Note 3 3 25 2 3" xfId="53172" xr:uid="{633DC859-7FCD-4BE7-AC4A-23C2CBDA6660}"/>
    <cellStyle name="Note 3 3 25 2 4" xfId="53173" xr:uid="{273E4C32-58F2-4A69-939B-9A727C7D24FE}"/>
    <cellStyle name="Note 3 3 25 2 5" xfId="53174" xr:uid="{71F12415-8E4B-4E38-AB0D-846828F2958E}"/>
    <cellStyle name="Note 3 3 25 2 6" xfId="53175" xr:uid="{FDA80899-FD79-4269-8811-4F0E1C67EF81}"/>
    <cellStyle name="Note 3 3 25 3" xfId="53176" xr:uid="{1A0BBFFA-7E07-4175-B109-09AE3449FF76}"/>
    <cellStyle name="Note 3 3 25 3 2" xfId="53177" xr:uid="{0DD06680-0293-42B0-B75E-2335373F91CF}"/>
    <cellStyle name="Note 3 3 25 3 3" xfId="53178" xr:uid="{FD074720-5902-4981-AB39-DECA176CB00B}"/>
    <cellStyle name="Note 3 3 25 4" xfId="53179" xr:uid="{1B9088F7-A931-4876-AEDB-6A6ACE1FD58D}"/>
    <cellStyle name="Note 3 3 25 4 2" xfId="53180" xr:uid="{F538B721-D3E8-4C8B-BBCF-964143716C6A}"/>
    <cellStyle name="Note 3 3 25 4 3" xfId="53181" xr:uid="{561FE574-EAF2-4FD0-B877-B772B9EF520C}"/>
    <cellStyle name="Note 3 3 25 5" xfId="53182" xr:uid="{E59880C3-5BD2-4609-8F22-C826437A37BE}"/>
    <cellStyle name="Note 3 3 25 5 2" xfId="53183" xr:uid="{8F76C7F9-1B74-49FA-BA47-B888FCF09EAB}"/>
    <cellStyle name="Note 3 3 25 5 3" xfId="53184" xr:uid="{45E95A85-5A39-42A3-A1B8-83779FE0E5FD}"/>
    <cellStyle name="Note 3 3 25 6" xfId="53185" xr:uid="{307A43BB-962B-4545-B75B-335B811CAD6E}"/>
    <cellStyle name="Note 3 3 25 6 2" xfId="53186" xr:uid="{0206DB14-4D47-4AE0-B918-E5EA4906BDDF}"/>
    <cellStyle name="Note 3 3 25 6 3" xfId="53187" xr:uid="{1EE6C7E0-936E-4173-ABE2-02EC82BF7AFA}"/>
    <cellStyle name="Note 3 3 25 7" xfId="53188" xr:uid="{947FB909-B18E-4634-A263-44C49DE6335A}"/>
    <cellStyle name="Note 3 3 25 8" xfId="53189" xr:uid="{C0F6142B-3120-4C73-B689-EFB2BD732DA6}"/>
    <cellStyle name="Note 3 3 26" xfId="53190" xr:uid="{A700D710-DD1E-4023-8AE9-F502E0B20877}"/>
    <cellStyle name="Note 3 3 26 2" xfId="53191" xr:uid="{81CC8FC5-6129-4308-943F-90FBDB5A5601}"/>
    <cellStyle name="Note 3 3 26 2 2" xfId="53192" xr:uid="{8FE651EF-6882-4F63-959E-F1C5CCA74A4E}"/>
    <cellStyle name="Note 3 3 26 2 3" xfId="53193" xr:uid="{83119FBD-F9EE-4649-B7A4-F3B78148F46C}"/>
    <cellStyle name="Note 3 3 26 2 4" xfId="53194" xr:uid="{0BBB845F-D664-45A7-BEC4-E2126009FFDF}"/>
    <cellStyle name="Note 3 3 26 2 5" xfId="53195" xr:uid="{9E57840E-E5EF-4609-968C-7BF66C4BDA44}"/>
    <cellStyle name="Note 3 3 26 2 6" xfId="53196" xr:uid="{46086FC0-2E61-4906-AA89-A27D20DE04AF}"/>
    <cellStyle name="Note 3 3 26 3" xfId="53197" xr:uid="{7599AAEA-D342-40D9-B1AE-4661106FFF4B}"/>
    <cellStyle name="Note 3 3 26 3 2" xfId="53198" xr:uid="{B007CFF5-44E8-4846-984C-68DA40E6B48F}"/>
    <cellStyle name="Note 3 3 26 3 3" xfId="53199" xr:uid="{6A0451A4-5169-4B03-8DFC-3670D2E4EF2E}"/>
    <cellStyle name="Note 3 3 26 4" xfId="53200" xr:uid="{01B1F115-D056-4F8D-85A6-8E4C767E894D}"/>
    <cellStyle name="Note 3 3 26 4 2" xfId="53201" xr:uid="{19DC67B6-4C2D-4982-B4E0-3C7BBD798507}"/>
    <cellStyle name="Note 3 3 26 4 3" xfId="53202" xr:uid="{DBA60430-2537-43F3-882C-7310AA2E64C6}"/>
    <cellStyle name="Note 3 3 26 5" xfId="53203" xr:uid="{DFAA20E7-E053-4D45-90F1-B9DA6AB992FE}"/>
    <cellStyle name="Note 3 3 26 5 2" xfId="53204" xr:uid="{EDB637FC-B659-4A93-A27C-4942159C10CE}"/>
    <cellStyle name="Note 3 3 26 5 3" xfId="53205" xr:uid="{FD16F14C-151C-4AC0-AEA9-E708DB91A009}"/>
    <cellStyle name="Note 3 3 26 6" xfId="53206" xr:uid="{7AF5FCDB-1FFA-480A-9FF7-C1D3BAB07787}"/>
    <cellStyle name="Note 3 3 26 6 2" xfId="53207" xr:uid="{F004A88F-9A2D-47A0-965D-AE0055E511F1}"/>
    <cellStyle name="Note 3 3 26 6 3" xfId="53208" xr:uid="{0C526B18-BC23-4E13-80D6-C926118F4A57}"/>
    <cellStyle name="Note 3 3 26 7" xfId="53209" xr:uid="{2F4FCD8F-B725-4B09-82D2-EE13F2C4A9F1}"/>
    <cellStyle name="Note 3 3 26 8" xfId="53210" xr:uid="{4F6DD04B-D728-45F0-9547-20D7830A4D22}"/>
    <cellStyle name="Note 3 3 27" xfId="53211" xr:uid="{059F6CFF-992B-4F2A-8223-B3EE67B4F8F0}"/>
    <cellStyle name="Note 3 3 27 2" xfId="53212" xr:uid="{1D53A4C1-987C-47BA-8C2F-73A81E5397AC}"/>
    <cellStyle name="Note 3 3 27 2 2" xfId="53213" xr:uid="{8245AA70-7BC6-4F55-AE71-49B48E952F2F}"/>
    <cellStyle name="Note 3 3 27 2 3" xfId="53214" xr:uid="{9BDED078-4DC8-4829-8B56-6EFE34643BDC}"/>
    <cellStyle name="Note 3 3 27 2 4" xfId="53215" xr:uid="{E9C7D256-785A-4AE4-9864-FE45DD2C8EAC}"/>
    <cellStyle name="Note 3 3 27 2 5" xfId="53216" xr:uid="{37D342D7-7299-487C-93A9-C287DDF553A4}"/>
    <cellStyle name="Note 3 3 27 2 6" xfId="53217" xr:uid="{5FE0CB73-F66F-45F1-84B8-4EC4EF367F4F}"/>
    <cellStyle name="Note 3 3 27 3" xfId="53218" xr:uid="{2A01FE59-1ABF-4F50-BE07-A8ABAA549F2E}"/>
    <cellStyle name="Note 3 3 27 3 2" xfId="53219" xr:uid="{71F4C7B7-70E0-4E95-AB64-D4E7D313530C}"/>
    <cellStyle name="Note 3 3 27 3 3" xfId="53220" xr:uid="{0D8A3768-2923-4A6A-8341-0A8CB078E898}"/>
    <cellStyle name="Note 3 3 27 4" xfId="53221" xr:uid="{8E8FC08C-8A8C-4B88-AA7F-474A4AA2E1F5}"/>
    <cellStyle name="Note 3 3 27 4 2" xfId="53222" xr:uid="{84ECFF7E-311B-477C-B246-2B13607E0F8C}"/>
    <cellStyle name="Note 3 3 27 4 3" xfId="53223" xr:uid="{CD57D666-7FC9-4CB3-B54C-B67B46CAECA4}"/>
    <cellStyle name="Note 3 3 27 5" xfId="53224" xr:uid="{0753202A-0A23-42B9-A3E0-2583E59C908B}"/>
    <cellStyle name="Note 3 3 27 5 2" xfId="53225" xr:uid="{0DD28ABA-01CD-4AD0-A8C7-4446A801D200}"/>
    <cellStyle name="Note 3 3 27 5 3" xfId="53226" xr:uid="{92FDC075-845E-4052-AD1E-A7795311D8D3}"/>
    <cellStyle name="Note 3 3 27 6" xfId="53227" xr:uid="{BFB18486-E6F2-46A4-9F07-4A3CEB44C5A2}"/>
    <cellStyle name="Note 3 3 27 6 2" xfId="53228" xr:uid="{3ACE1FA6-A6D6-4447-818A-78C9777BC6BF}"/>
    <cellStyle name="Note 3 3 27 6 3" xfId="53229" xr:uid="{734AE818-9383-449B-BDD2-A6150794608A}"/>
    <cellStyle name="Note 3 3 27 7" xfId="53230" xr:uid="{24807154-C7D0-4488-9502-46885976C22D}"/>
    <cellStyle name="Note 3 3 27 8" xfId="53231" xr:uid="{FF2E6B1E-E72B-4D89-A4FB-7C2FA89F3CBD}"/>
    <cellStyle name="Note 3 3 28" xfId="53232" xr:uid="{8167AB80-5902-4C1C-86A1-777EE76C4F04}"/>
    <cellStyle name="Note 3 3 28 2" xfId="53233" xr:uid="{C77D08B6-B660-4552-A657-DE35FE23EA49}"/>
    <cellStyle name="Note 3 3 28 2 2" xfId="53234" xr:uid="{2A420E99-1CA5-4F94-B8DF-1B03304614DD}"/>
    <cellStyle name="Note 3 3 28 2 3" xfId="53235" xr:uid="{EEA0463C-AFEC-4479-A908-3C9EA3614E63}"/>
    <cellStyle name="Note 3 3 28 2 4" xfId="53236" xr:uid="{DD699FAF-2705-4106-95CD-9B9453967484}"/>
    <cellStyle name="Note 3 3 28 2 5" xfId="53237" xr:uid="{1D4DC952-DAE3-49D8-8F96-169552F4B19A}"/>
    <cellStyle name="Note 3 3 28 2 6" xfId="53238" xr:uid="{CB26219E-F7D0-4FE2-A242-1FA99F287668}"/>
    <cellStyle name="Note 3 3 28 3" xfId="53239" xr:uid="{EA21604D-6744-4099-8DAE-45FE9279A95B}"/>
    <cellStyle name="Note 3 3 28 3 2" xfId="53240" xr:uid="{83259635-67E9-4A1F-9C06-8D4579B7B224}"/>
    <cellStyle name="Note 3 3 28 3 3" xfId="53241" xr:uid="{F802D727-6051-4714-A531-54E16F4BE964}"/>
    <cellStyle name="Note 3 3 28 4" xfId="53242" xr:uid="{0BACF646-AEE8-4BD6-8F85-0F39902C7227}"/>
    <cellStyle name="Note 3 3 28 4 2" xfId="53243" xr:uid="{300F195E-D676-44E0-A0E7-70712123A3F4}"/>
    <cellStyle name="Note 3 3 28 4 3" xfId="53244" xr:uid="{7117CBCC-42F9-4527-914B-AA0BD0AF1C18}"/>
    <cellStyle name="Note 3 3 28 5" xfId="53245" xr:uid="{13C8A138-3BF1-4929-9B5A-63B2C110DDB1}"/>
    <cellStyle name="Note 3 3 28 5 2" xfId="53246" xr:uid="{FD85F9AE-819F-4BC7-B806-F8C4EA0AE7B5}"/>
    <cellStyle name="Note 3 3 28 5 3" xfId="53247" xr:uid="{21D41047-50BB-4B49-8924-6CC169C6564B}"/>
    <cellStyle name="Note 3 3 28 6" xfId="53248" xr:uid="{28764D0C-8B9F-4BDB-818C-7DAD3703315F}"/>
    <cellStyle name="Note 3 3 28 6 2" xfId="53249" xr:uid="{82C68D20-F025-4A29-8A32-274D833497A5}"/>
    <cellStyle name="Note 3 3 28 6 3" xfId="53250" xr:uid="{60E83F5F-72A4-41A1-BDAB-4F99BBFAD7BE}"/>
    <cellStyle name="Note 3 3 28 7" xfId="53251" xr:uid="{85194FAF-91C9-4450-84F4-132F093A818E}"/>
    <cellStyle name="Note 3 3 28 8" xfId="53252" xr:uid="{A1A7417A-C54E-4C51-9929-F2FF6E99ABA2}"/>
    <cellStyle name="Note 3 3 29" xfId="53253" xr:uid="{65DFB403-3959-4EDF-837A-44E2FE882E80}"/>
    <cellStyle name="Note 3 3 29 2" xfId="53254" xr:uid="{3630585A-6097-40F6-AC48-8CB6FA4DC6CC}"/>
    <cellStyle name="Note 3 3 29 2 2" xfId="53255" xr:uid="{B3F32101-7453-4A0F-A0E6-390D523CBBCA}"/>
    <cellStyle name="Note 3 3 29 2 3" xfId="53256" xr:uid="{07FFB4E6-5062-4249-9D30-D2669E3D15CB}"/>
    <cellStyle name="Note 3 3 29 2 4" xfId="53257" xr:uid="{F090F0A4-9E2F-4288-B1E6-90D81F408E77}"/>
    <cellStyle name="Note 3 3 29 2 5" xfId="53258" xr:uid="{65A868B7-2979-4913-9E4D-AC69F45B085A}"/>
    <cellStyle name="Note 3 3 29 2 6" xfId="53259" xr:uid="{47F8C3F7-691F-4A38-8442-0FBA6BE589D1}"/>
    <cellStyle name="Note 3 3 29 3" xfId="53260" xr:uid="{88A9B5F8-BB82-4117-BBF9-95FA8A2F2ED1}"/>
    <cellStyle name="Note 3 3 29 3 2" xfId="53261" xr:uid="{B9DAF20C-C196-42C6-8507-924C971CE6CD}"/>
    <cellStyle name="Note 3 3 29 3 3" xfId="53262" xr:uid="{1F2882B8-A6F5-4BF6-A016-7090E141DB19}"/>
    <cellStyle name="Note 3 3 29 4" xfId="53263" xr:uid="{D0DC126D-3ED6-47BD-AA36-64E714CDFE6D}"/>
    <cellStyle name="Note 3 3 29 4 2" xfId="53264" xr:uid="{18080D66-828E-4C1C-9C57-AAA5F534F1A2}"/>
    <cellStyle name="Note 3 3 29 4 3" xfId="53265" xr:uid="{F6085C36-4301-4911-9FBA-637F8E2DDFCF}"/>
    <cellStyle name="Note 3 3 29 5" xfId="53266" xr:uid="{B6B85678-A015-45EC-A3BC-E0D443DC9516}"/>
    <cellStyle name="Note 3 3 29 5 2" xfId="53267" xr:uid="{713D768B-11FE-4F3F-9BBB-2B29F706A913}"/>
    <cellStyle name="Note 3 3 29 5 3" xfId="53268" xr:uid="{610242B3-C4B3-4EC2-8D88-79C9C87F3079}"/>
    <cellStyle name="Note 3 3 29 6" xfId="53269" xr:uid="{B3F69BDB-193C-4871-89F3-D055871880CC}"/>
    <cellStyle name="Note 3 3 29 6 2" xfId="53270" xr:uid="{1A9EF219-543D-4A6E-A895-52C3EB728FC4}"/>
    <cellStyle name="Note 3 3 29 6 3" xfId="53271" xr:uid="{FAD87B1B-0516-4E55-9F1B-8C92C0827E15}"/>
    <cellStyle name="Note 3 3 29 7" xfId="53272" xr:uid="{4CA8C186-6EED-47B4-9FBB-66317584F5FE}"/>
    <cellStyle name="Note 3 3 29 8" xfId="53273" xr:uid="{05428570-D375-4402-88CD-C050BEDE9FC4}"/>
    <cellStyle name="Note 3 3 3" xfId="53274" xr:uid="{E337E3E8-DA71-4D58-8F86-892109A1298B}"/>
    <cellStyle name="Note 3 3 3 2" xfId="53275" xr:uid="{8DF3FC63-3AE6-4C7A-9FFE-87236349D78E}"/>
    <cellStyle name="Note 3 3 3 2 2" xfId="53276" xr:uid="{56B932E0-8CA5-4689-99F0-25FA6F9720DD}"/>
    <cellStyle name="Note 3 3 3 2 3" xfId="53277" xr:uid="{FDE942ED-B50E-47B2-9336-1953552BCEBB}"/>
    <cellStyle name="Note 3 3 3 3" xfId="53278" xr:uid="{88C40FFD-1854-43EC-AE71-944B75D43D8F}"/>
    <cellStyle name="Note 3 3 3 3 2" xfId="53279" xr:uid="{90AF3B44-08AA-453A-89B7-54CCCB334F93}"/>
    <cellStyle name="Note 3 3 3 3 3" xfId="53280" xr:uid="{D9612BAB-4AA9-4FCD-A3ED-1CE6C47B31A4}"/>
    <cellStyle name="Note 3 3 3 3 4" xfId="53281" xr:uid="{2F467BEA-7458-44EC-BB70-3F059FBCF5A2}"/>
    <cellStyle name="Note 3 3 3 3 5" xfId="53282" xr:uid="{D2B1286D-E2B6-4A17-8040-E2D383944469}"/>
    <cellStyle name="Note 3 3 3 3 6" xfId="53283" xr:uid="{044836F1-1487-4622-B4CA-4AEDB58DE734}"/>
    <cellStyle name="Note 3 3 3 4" xfId="53284" xr:uid="{AC00305D-6DA3-41FB-BEBC-D8B998E3AEE9}"/>
    <cellStyle name="Note 3 3 3 4 2" xfId="53285" xr:uid="{5401289C-DD96-4E4B-A91D-95D11D9D4E41}"/>
    <cellStyle name="Note 3 3 3 4 3" xfId="53286" xr:uid="{BA2B83CC-E683-476B-BB9F-67BBA242E3B1}"/>
    <cellStyle name="Note 3 3 3 5" xfId="53287" xr:uid="{660D5662-A18B-498B-AC75-C0FE7BDEA51C}"/>
    <cellStyle name="Note 3 3 3 5 2" xfId="53288" xr:uid="{7926D178-241B-42B9-ABAF-CD8FF0B2774E}"/>
    <cellStyle name="Note 3 3 3 5 3" xfId="53289" xr:uid="{C4372B6E-2AC4-4F25-8BC6-F9340D8615F8}"/>
    <cellStyle name="Note 3 3 3 6" xfId="53290" xr:uid="{68B42A94-3336-4D62-9D27-71313B95B0DA}"/>
    <cellStyle name="Note 3 3 3 6 2" xfId="53291" xr:uid="{5C30CEB9-A9C1-40F0-A5F8-6D7C2D177079}"/>
    <cellStyle name="Note 3 3 3 6 3" xfId="53292" xr:uid="{C0D2BBB4-C251-4728-914E-FD4BBCD76DC2}"/>
    <cellStyle name="Note 3 3 3 7" xfId="53293" xr:uid="{50757C43-E9DB-444C-AF37-63BB0C4FC7DC}"/>
    <cellStyle name="Note 3 3 3 8" xfId="53294" xr:uid="{E567C752-68C6-4ECA-89B8-8AA0D3958D31}"/>
    <cellStyle name="Note 3 3 30" xfId="53295" xr:uid="{10CD0BAB-E6D2-416B-B458-9FED3AF58EF2}"/>
    <cellStyle name="Note 3 3 30 2" xfId="53296" xr:uid="{8BD129A8-E33F-476A-A554-B769F255C31E}"/>
    <cellStyle name="Note 3 3 30 2 2" xfId="53297" xr:uid="{8A3BC341-9BF5-4C4E-ABE9-03680DDD9E1E}"/>
    <cellStyle name="Note 3 3 30 2 3" xfId="53298" xr:uid="{EC91E96B-7B51-45C7-B1D4-C0ED8A97B018}"/>
    <cellStyle name="Note 3 3 30 2 4" xfId="53299" xr:uid="{FD37011C-0B2F-4C03-8CE8-B2432A40AA25}"/>
    <cellStyle name="Note 3 3 30 2 5" xfId="53300" xr:uid="{F07555AB-8904-44C7-8875-3E0EE22BA9B5}"/>
    <cellStyle name="Note 3 3 30 2 6" xfId="53301" xr:uid="{13123D5D-68B2-4400-A91D-5286070219A7}"/>
    <cellStyle name="Note 3 3 30 3" xfId="53302" xr:uid="{56367537-31FC-4EFA-9C2F-BA1E1075B89D}"/>
    <cellStyle name="Note 3 3 30 3 2" xfId="53303" xr:uid="{5962AA22-9A03-4E80-9965-54C56C336D3A}"/>
    <cellStyle name="Note 3 3 30 3 3" xfId="53304" xr:uid="{D10F9CC0-2D4C-4906-B2F9-B6F798FC5B8A}"/>
    <cellStyle name="Note 3 3 30 4" xfId="53305" xr:uid="{47D1A8F0-8F0F-4085-B23D-FC5369EACFB2}"/>
    <cellStyle name="Note 3 3 30 4 2" xfId="53306" xr:uid="{E4BB04B9-2FC6-439D-8B45-7FB2508D755A}"/>
    <cellStyle name="Note 3 3 30 4 3" xfId="53307" xr:uid="{793BB59C-7E04-4305-9B02-E8D8BDE6A243}"/>
    <cellStyle name="Note 3 3 30 5" xfId="53308" xr:uid="{DB844F1C-636C-4CF1-8967-41746CB22C43}"/>
    <cellStyle name="Note 3 3 30 5 2" xfId="53309" xr:uid="{AACC6E0E-8419-40A5-A29F-7ECB3B4526F3}"/>
    <cellStyle name="Note 3 3 30 5 3" xfId="53310" xr:uid="{98BA6AF6-9938-4466-B798-C8484A005442}"/>
    <cellStyle name="Note 3 3 30 6" xfId="53311" xr:uid="{2F07DE94-438A-40D4-927B-EA28D847CEBA}"/>
    <cellStyle name="Note 3 3 30 6 2" xfId="53312" xr:uid="{78A186FB-0AA4-4D74-8892-B1E8D5E4677F}"/>
    <cellStyle name="Note 3 3 30 6 3" xfId="53313" xr:uid="{2ADBCCD7-6F6A-4C66-AE74-CCBE0E70971D}"/>
    <cellStyle name="Note 3 3 30 7" xfId="53314" xr:uid="{DCC4880D-F162-44A6-B9CC-F90C3DF20419}"/>
    <cellStyle name="Note 3 3 30 8" xfId="53315" xr:uid="{B185EBDE-3E1C-4226-8E15-3D09B1BCB47E}"/>
    <cellStyle name="Note 3 3 31" xfId="53316" xr:uid="{F1768FE9-E43C-4BD2-B319-12F3995FAE78}"/>
    <cellStyle name="Note 3 3 31 2" xfId="53317" xr:uid="{D52A4ED0-898C-475C-9B6B-01B1A30474C4}"/>
    <cellStyle name="Note 3 3 31 2 2" xfId="53318" xr:uid="{C222A8BE-A739-4C2B-A897-A256C9079F54}"/>
    <cellStyle name="Note 3 3 31 2 3" xfId="53319" xr:uid="{27DBFB01-61D1-484B-9290-879D2864B202}"/>
    <cellStyle name="Note 3 3 31 2 4" xfId="53320" xr:uid="{2F896D3A-4754-4E1F-B2CF-470C7C71E589}"/>
    <cellStyle name="Note 3 3 31 2 5" xfId="53321" xr:uid="{1DE02CCB-FA4B-4F21-B397-D37A36B9A9D4}"/>
    <cellStyle name="Note 3 3 31 2 6" xfId="53322" xr:uid="{103006F3-E99C-48E3-8F40-A109CFA0FD5E}"/>
    <cellStyle name="Note 3 3 31 3" xfId="53323" xr:uid="{BE4BBE50-A9F9-4410-884C-05BEC310C11D}"/>
    <cellStyle name="Note 3 3 31 3 2" xfId="53324" xr:uid="{44C3CAB7-E5A9-4AB7-87AF-B05FEFD9970E}"/>
    <cellStyle name="Note 3 3 31 3 3" xfId="53325" xr:uid="{C62E3AF4-4B7C-4913-B124-E0CBE098E519}"/>
    <cellStyle name="Note 3 3 31 4" xfId="53326" xr:uid="{0E73B46F-F923-4775-B00E-FE55CAE1E353}"/>
    <cellStyle name="Note 3 3 31 4 2" xfId="53327" xr:uid="{F374B18D-E14A-4F43-B846-CE3472FB5E51}"/>
    <cellStyle name="Note 3 3 31 4 3" xfId="53328" xr:uid="{D084A393-EC05-46B8-8735-44CA25C3126A}"/>
    <cellStyle name="Note 3 3 31 5" xfId="53329" xr:uid="{B4EA97F0-C628-42B1-8334-708A332F711C}"/>
    <cellStyle name="Note 3 3 31 5 2" xfId="53330" xr:uid="{71D50FC2-1EE5-402E-9329-61274A7F1429}"/>
    <cellStyle name="Note 3 3 31 5 3" xfId="53331" xr:uid="{BF25840E-E88B-4168-ADAA-0F606ACAB719}"/>
    <cellStyle name="Note 3 3 31 6" xfId="53332" xr:uid="{57A29227-AFB7-4DCE-B6C8-731157FC823F}"/>
    <cellStyle name="Note 3 3 31 6 2" xfId="53333" xr:uid="{9E2C4ABC-ECD6-4EEB-9BD7-7897A5612765}"/>
    <cellStyle name="Note 3 3 31 6 3" xfId="53334" xr:uid="{58222731-5BD4-42F4-8898-97C4168138FF}"/>
    <cellStyle name="Note 3 3 31 7" xfId="53335" xr:uid="{213192F9-23E7-4EAA-A554-1C233C17A4A3}"/>
    <cellStyle name="Note 3 3 31 8" xfId="53336" xr:uid="{DF8D05CB-748A-43C6-B068-67488EF56CCC}"/>
    <cellStyle name="Note 3 3 32" xfId="53337" xr:uid="{2A4A21D8-2BAF-4165-B939-5D7F1C0A7125}"/>
    <cellStyle name="Note 3 3 32 2" xfId="53338" xr:uid="{CF36D3CA-08C0-4474-8F9D-D0113762C620}"/>
    <cellStyle name="Note 3 3 32 2 2" xfId="53339" xr:uid="{030448F8-AF1F-44BB-BE80-DBCC7321B1A6}"/>
    <cellStyle name="Note 3 3 32 2 3" xfId="53340" xr:uid="{33419E45-E0AF-4B45-A661-6546DF4E46BD}"/>
    <cellStyle name="Note 3 3 32 2 4" xfId="53341" xr:uid="{9A5F73AE-1749-4140-BDF8-CCB824C816B1}"/>
    <cellStyle name="Note 3 3 32 2 5" xfId="53342" xr:uid="{64D4E1E1-291C-4CA9-B932-ED942D605B9E}"/>
    <cellStyle name="Note 3 3 32 2 6" xfId="53343" xr:uid="{2A656659-EF2A-4653-93A9-B19ABD0D7004}"/>
    <cellStyle name="Note 3 3 32 3" xfId="53344" xr:uid="{D5131F12-A658-4759-AD61-208DC667C6B7}"/>
    <cellStyle name="Note 3 3 32 3 2" xfId="53345" xr:uid="{5834B579-27A9-4188-B60E-42B3EFC74199}"/>
    <cellStyle name="Note 3 3 32 3 3" xfId="53346" xr:uid="{503B144B-0011-4CB2-BA11-2BF32FC2A68E}"/>
    <cellStyle name="Note 3 3 32 4" xfId="53347" xr:uid="{764DAED6-A096-494F-8B2C-6B71E63EF907}"/>
    <cellStyle name="Note 3 3 32 4 2" xfId="53348" xr:uid="{70CF7595-FB0D-4946-809F-AB7EB78570FB}"/>
    <cellStyle name="Note 3 3 32 4 3" xfId="53349" xr:uid="{A5B83127-33CC-4F24-86C7-96C5130C392E}"/>
    <cellStyle name="Note 3 3 32 5" xfId="53350" xr:uid="{5B9ECF31-7F19-4E40-BB79-AFFCB1AFC554}"/>
    <cellStyle name="Note 3 3 32 5 2" xfId="53351" xr:uid="{7A921DBE-74A4-489A-A26C-21F787C7DA95}"/>
    <cellStyle name="Note 3 3 32 5 3" xfId="53352" xr:uid="{A7605601-0AED-4961-83E5-8BCCF7AA6B2D}"/>
    <cellStyle name="Note 3 3 32 6" xfId="53353" xr:uid="{222E5BAC-51B4-4459-8B72-F25B54531560}"/>
    <cellStyle name="Note 3 3 32 6 2" xfId="53354" xr:uid="{851DDDDF-196C-4203-9CAB-5342A2B5F374}"/>
    <cellStyle name="Note 3 3 32 6 3" xfId="53355" xr:uid="{EFADF57A-4D9A-42C0-AF0C-5D86C172080B}"/>
    <cellStyle name="Note 3 3 32 7" xfId="53356" xr:uid="{E14E8340-903E-4A46-89C3-9C61B776CE8F}"/>
    <cellStyle name="Note 3 3 32 8" xfId="53357" xr:uid="{184C7BDD-4A0E-4D11-A210-76115D5E90CB}"/>
    <cellStyle name="Note 3 3 33" xfId="53358" xr:uid="{9DEE18C4-E02B-4016-85E7-95F8D051EB27}"/>
    <cellStyle name="Note 3 3 33 2" xfId="53359" xr:uid="{11256A03-1580-42CA-AED4-D41A2A30745E}"/>
    <cellStyle name="Note 3 3 33 2 2" xfId="53360" xr:uid="{B242126E-1084-43B5-B99E-5ACD89508D3A}"/>
    <cellStyle name="Note 3 3 33 2 3" xfId="53361" xr:uid="{BF638A3B-87E3-45D2-92DF-399A33C45037}"/>
    <cellStyle name="Note 3 3 33 2 4" xfId="53362" xr:uid="{0AC6E895-042C-4C70-AB87-E0AB8D334040}"/>
    <cellStyle name="Note 3 3 33 2 5" xfId="53363" xr:uid="{94920EB0-E856-4923-8D15-51D6961C74D2}"/>
    <cellStyle name="Note 3 3 33 2 6" xfId="53364" xr:uid="{2E9CAB24-2C16-4947-944C-D3B69D6C1319}"/>
    <cellStyle name="Note 3 3 33 3" xfId="53365" xr:uid="{5E1892CD-26BF-4D48-9B3C-D5446C9BA00A}"/>
    <cellStyle name="Note 3 3 33 3 2" xfId="53366" xr:uid="{6F720FBA-319E-419D-8A28-BC2A73378DE5}"/>
    <cellStyle name="Note 3 3 33 3 3" xfId="53367" xr:uid="{FA2BC36D-D3C3-42FD-848D-4A257AB71A9B}"/>
    <cellStyle name="Note 3 3 33 4" xfId="53368" xr:uid="{BB3402C8-7817-40B6-8E6E-B6BC442B25EA}"/>
    <cellStyle name="Note 3 3 33 4 2" xfId="53369" xr:uid="{E7DABCA7-DAC5-47F9-835C-D787D0CFEA03}"/>
    <cellStyle name="Note 3 3 33 4 3" xfId="53370" xr:uid="{E7C930C3-0587-44B9-B994-522A5E1A6AF4}"/>
    <cellStyle name="Note 3 3 33 5" xfId="53371" xr:uid="{558DF146-B137-4CF1-99DA-7769AC50D833}"/>
    <cellStyle name="Note 3 3 33 5 2" xfId="53372" xr:uid="{46544C82-21EF-4246-A0FD-DD10FE5729FC}"/>
    <cellStyle name="Note 3 3 33 5 3" xfId="53373" xr:uid="{EEC72D9C-0854-438A-AECD-90314AE8A740}"/>
    <cellStyle name="Note 3 3 33 6" xfId="53374" xr:uid="{D30AA5CB-4F1D-478B-99C6-21ED34AFA3F2}"/>
    <cellStyle name="Note 3 3 33 6 2" xfId="53375" xr:uid="{003622C2-2562-481B-A9AE-9B6C2F3CB119}"/>
    <cellStyle name="Note 3 3 33 6 3" xfId="53376" xr:uid="{F7780F17-6D8E-4586-8A0F-A3B13E5CF786}"/>
    <cellStyle name="Note 3 3 33 7" xfId="53377" xr:uid="{E8FD40A1-813C-4CB8-9DC5-A2244A747630}"/>
    <cellStyle name="Note 3 3 33 8" xfId="53378" xr:uid="{70DD49B3-6E59-4838-B1B8-DE1AE5DDA46E}"/>
    <cellStyle name="Note 3 3 34" xfId="53379" xr:uid="{5038F8B8-F8E2-421C-A104-CDD7A6CA4BC8}"/>
    <cellStyle name="Note 3 3 34 2" xfId="53380" xr:uid="{B4DDF47C-5DEA-4027-8005-15B74965BAFD}"/>
    <cellStyle name="Note 3 3 34 2 2" xfId="53381" xr:uid="{4967B471-652F-448D-8CD9-1974C3C10AC2}"/>
    <cellStyle name="Note 3 3 34 2 3" xfId="53382" xr:uid="{04F6D1C0-9034-4751-88C2-971F299BF58A}"/>
    <cellStyle name="Note 3 3 34 2 4" xfId="53383" xr:uid="{493461F5-48C6-401C-8517-4675268AB521}"/>
    <cellStyle name="Note 3 3 34 2 5" xfId="53384" xr:uid="{ADE207CC-308C-4FBB-B07B-CB3384E0C6AA}"/>
    <cellStyle name="Note 3 3 34 2 6" xfId="53385" xr:uid="{7133969D-518D-487E-999C-9F60384F0877}"/>
    <cellStyle name="Note 3 3 34 3" xfId="53386" xr:uid="{AC0E7EFC-B4AE-4727-8A2D-03E13864D2F9}"/>
    <cellStyle name="Note 3 3 34 3 2" xfId="53387" xr:uid="{E1D6B23B-1CBF-4304-AD97-97C49E47A208}"/>
    <cellStyle name="Note 3 3 34 3 3" xfId="53388" xr:uid="{AF087F59-0B15-4796-8D5C-7EF05D34ABEE}"/>
    <cellStyle name="Note 3 3 34 4" xfId="53389" xr:uid="{761F44EA-4BFE-47A3-8791-4E3B24D997DB}"/>
    <cellStyle name="Note 3 3 34 4 2" xfId="53390" xr:uid="{3B9CBE49-6818-476A-8693-2FFA75E93FAA}"/>
    <cellStyle name="Note 3 3 34 4 3" xfId="53391" xr:uid="{B3454B9E-3742-4F8B-8506-68F5C53E00B9}"/>
    <cellStyle name="Note 3 3 34 5" xfId="53392" xr:uid="{C0C5C32B-9552-443D-BED6-F648F4C1DDEF}"/>
    <cellStyle name="Note 3 3 34 5 2" xfId="53393" xr:uid="{D6B4F8B0-1DB5-4B2D-974D-0D66AD4227B2}"/>
    <cellStyle name="Note 3 3 34 5 3" xfId="53394" xr:uid="{DF93BB4E-69AF-492E-AB9B-D84836BD54BE}"/>
    <cellStyle name="Note 3 3 34 6" xfId="53395" xr:uid="{0F129698-5A11-4173-84BF-202FF631D4AD}"/>
    <cellStyle name="Note 3 3 34 6 2" xfId="53396" xr:uid="{6E18F484-9F1D-4A37-B064-81C2510754F2}"/>
    <cellStyle name="Note 3 3 34 6 3" xfId="53397" xr:uid="{090AD430-D177-44DF-948B-AB2E4AF7CF3D}"/>
    <cellStyle name="Note 3 3 34 7" xfId="53398" xr:uid="{6F77B83E-1059-4C76-AABA-7C3C8404C052}"/>
    <cellStyle name="Note 3 3 34 8" xfId="53399" xr:uid="{CD3AC5D9-5D5F-43E4-B3EB-A862EA0E8E5C}"/>
    <cellStyle name="Note 3 3 35" xfId="53400" xr:uid="{C4595D07-260A-4EFD-AFE2-7ADDCD188289}"/>
    <cellStyle name="Note 3 3 35 2" xfId="53401" xr:uid="{8D5E4E0E-26E0-44F9-9EA5-F3CD57B496E6}"/>
    <cellStyle name="Note 3 3 35 2 2" xfId="53402" xr:uid="{93EB0DF0-2129-4DA9-B64A-08F9991023F4}"/>
    <cellStyle name="Note 3 3 35 2 3" xfId="53403" xr:uid="{C4074DEB-B9D5-4C56-84AB-9841C5EC9B16}"/>
    <cellStyle name="Note 3 3 35 2 4" xfId="53404" xr:uid="{9CB5A15F-5E87-41CD-AA8C-6CB6004BEBB6}"/>
    <cellStyle name="Note 3 3 35 2 5" xfId="53405" xr:uid="{6A973DFE-9E09-43D3-9236-1EC0BBA8E784}"/>
    <cellStyle name="Note 3 3 35 2 6" xfId="53406" xr:uid="{E65F92D6-A6D4-4511-84AA-3A207B6130B2}"/>
    <cellStyle name="Note 3 3 35 3" xfId="53407" xr:uid="{9FDEFC65-6F73-4416-9EC8-F2DD43E81BF0}"/>
    <cellStyle name="Note 3 3 35 3 2" xfId="53408" xr:uid="{54FCD5EE-F2CC-466D-BAE4-84BB69E5B25D}"/>
    <cellStyle name="Note 3 3 35 3 3" xfId="53409" xr:uid="{BAAD2819-5AB8-47AE-B5F6-E61AFBB894C6}"/>
    <cellStyle name="Note 3 3 35 4" xfId="53410" xr:uid="{A0CC4DC6-48F8-493D-9A21-609EB863AAD9}"/>
    <cellStyle name="Note 3 3 35 4 2" xfId="53411" xr:uid="{E5118FD7-DDD9-4DF4-936B-6B8306B5D0D5}"/>
    <cellStyle name="Note 3 3 35 4 3" xfId="53412" xr:uid="{7739BE95-C7EB-45B4-801F-62CFB15D1B37}"/>
    <cellStyle name="Note 3 3 35 5" xfId="53413" xr:uid="{29AF9A1A-4FDB-4223-9B88-311895817F4C}"/>
    <cellStyle name="Note 3 3 35 5 2" xfId="53414" xr:uid="{CA24167C-282D-48AD-BE91-213548959916}"/>
    <cellStyle name="Note 3 3 35 5 3" xfId="53415" xr:uid="{A61EA011-958D-47A6-AAA4-FDE5073E679E}"/>
    <cellStyle name="Note 3 3 35 6" xfId="53416" xr:uid="{72BD0B7C-5004-4947-813A-91677424E629}"/>
    <cellStyle name="Note 3 3 35 6 2" xfId="53417" xr:uid="{7F102456-A9F0-4679-A29D-9CFE7DCAE8E5}"/>
    <cellStyle name="Note 3 3 35 6 3" xfId="53418" xr:uid="{00FCF786-0EED-4490-BA48-400FA0C4E5C0}"/>
    <cellStyle name="Note 3 3 35 7" xfId="53419" xr:uid="{64EF8A3A-33F6-49F5-958C-97A9D6E869DA}"/>
    <cellStyle name="Note 3 3 35 8" xfId="53420" xr:uid="{9DCE2A50-BEF9-4574-89FF-DD8396869D8D}"/>
    <cellStyle name="Note 3 3 36" xfId="53421" xr:uid="{CE59B08F-B14C-431C-82A3-0453AAF721F0}"/>
    <cellStyle name="Note 3 3 36 2" xfId="53422" xr:uid="{DAFA561A-BA64-4A77-981D-C5FB59C27741}"/>
    <cellStyle name="Note 3 3 36 3" xfId="53423" xr:uid="{4045C989-453D-4E7B-BFB8-604C0E9A8251}"/>
    <cellStyle name="Note 3 3 37" xfId="53424" xr:uid="{F0797683-3B2D-4546-B29C-FE95B7AE1165}"/>
    <cellStyle name="Note 3 3 37 2" xfId="53425" xr:uid="{DC6707C9-9232-4164-83F1-62BD20A70FCC}"/>
    <cellStyle name="Note 3 3 37 3" xfId="53426" xr:uid="{F8DAFB41-C817-4344-A303-5BC1A118A0BE}"/>
    <cellStyle name="Note 3 3 37 4" xfId="53427" xr:uid="{2C4A0AC6-01D9-4EA8-B8D2-0D5DFCF17283}"/>
    <cellStyle name="Note 3 3 37 5" xfId="53428" xr:uid="{DEACD306-B29D-4C54-8236-3D85AC2A01FB}"/>
    <cellStyle name="Note 3 3 37 6" xfId="53429" xr:uid="{A9DD05AD-080C-4144-9A5B-06228A3A7707}"/>
    <cellStyle name="Note 3 3 38" xfId="53430" xr:uid="{5BAFB0E8-2692-4621-B482-30228F6B2161}"/>
    <cellStyle name="Note 3 3 38 2" xfId="53431" xr:uid="{47F26C11-CC3D-4244-B1F9-C8DEC07D2858}"/>
    <cellStyle name="Note 3 3 38 3" xfId="53432" xr:uid="{EFBAEA8E-A805-41E6-9C23-5BC96219D323}"/>
    <cellStyle name="Note 3 3 39" xfId="53433" xr:uid="{CED0FA86-2F47-4F9F-94F3-5D0E48AD1159}"/>
    <cellStyle name="Note 3 3 39 2" xfId="53434" xr:uid="{4425AEC9-2EE8-4760-89E8-BB3BC571250B}"/>
    <cellStyle name="Note 3 3 39 3" xfId="53435" xr:uid="{FA90D110-A2FE-4F4D-97B6-F30B7AD99031}"/>
    <cellStyle name="Note 3 3 4" xfId="53436" xr:uid="{44F91EE2-2EB5-4394-9F63-252A9183FF22}"/>
    <cellStyle name="Note 3 3 4 2" xfId="53437" xr:uid="{36EA3FF1-1476-4940-896B-C6ED0BF22F85}"/>
    <cellStyle name="Note 3 3 4 2 2" xfId="53438" xr:uid="{53135997-5CF7-4941-8CAE-DE2586A0B557}"/>
    <cellStyle name="Note 3 3 4 2 3" xfId="53439" xr:uid="{93EBAF22-BA52-4A46-8197-2541CAE6EEF2}"/>
    <cellStyle name="Note 3 3 4 3" xfId="53440" xr:uid="{C1951B05-423D-4404-A8AF-DD8C505A00F3}"/>
    <cellStyle name="Note 3 3 4 3 2" xfId="53441" xr:uid="{9D423437-C16D-41A3-8CA8-5BB3903F36B6}"/>
    <cellStyle name="Note 3 3 4 3 3" xfId="53442" xr:uid="{E002AB3A-2E4B-4DA4-93C1-65F9107EB69B}"/>
    <cellStyle name="Note 3 3 4 3 4" xfId="53443" xr:uid="{F4D1E0E9-1CAF-4C89-BF26-D8679C7C9C6A}"/>
    <cellStyle name="Note 3 3 4 3 5" xfId="53444" xr:uid="{7F568221-4639-4835-B2AF-A259A706F87E}"/>
    <cellStyle name="Note 3 3 4 3 6" xfId="53445" xr:uid="{95295E89-C455-4DC4-A173-A82A52807C43}"/>
    <cellStyle name="Note 3 3 4 4" xfId="53446" xr:uid="{76AD471D-61A1-4D3F-8BC5-8ABC0F951412}"/>
    <cellStyle name="Note 3 3 4 4 2" xfId="53447" xr:uid="{9E171190-F4C3-4A38-A89D-7AB99C70EC6E}"/>
    <cellStyle name="Note 3 3 4 4 3" xfId="53448" xr:uid="{812E333A-13B3-4B33-BD9A-62A341F6B46B}"/>
    <cellStyle name="Note 3 3 4 5" xfId="53449" xr:uid="{26AA90B0-C26D-431B-8442-2698C39B1174}"/>
    <cellStyle name="Note 3 3 4 5 2" xfId="53450" xr:uid="{4C893EB7-74A7-4D2A-85D4-03D4C117F40B}"/>
    <cellStyle name="Note 3 3 4 5 3" xfId="53451" xr:uid="{FF39FE29-0D2A-4210-B9AB-89BE3AF5FE53}"/>
    <cellStyle name="Note 3 3 4 6" xfId="53452" xr:uid="{D3D0A75F-C48A-44C3-A7DE-404248EEDB64}"/>
    <cellStyle name="Note 3 3 4 6 2" xfId="53453" xr:uid="{6508C1BF-F369-4A42-96A3-576873FE66AB}"/>
    <cellStyle name="Note 3 3 4 6 3" xfId="53454" xr:uid="{F822F80F-1168-42BF-BECE-81A5E58A30BC}"/>
    <cellStyle name="Note 3 3 4 7" xfId="53455" xr:uid="{E2239EA1-9D46-4B40-9A35-5F59297A5BDD}"/>
    <cellStyle name="Note 3 3 4 8" xfId="53456" xr:uid="{7E976F09-CC87-4E24-8602-7AC62195272C}"/>
    <cellStyle name="Note 3 3 40" xfId="53457" xr:uid="{273819D9-4936-42CF-804A-11F37FED7AF6}"/>
    <cellStyle name="Note 3 3 40 2" xfId="53458" xr:uid="{ED6DFB1D-8434-4CDF-BE10-64F13DEAB8DC}"/>
    <cellStyle name="Note 3 3 40 3" xfId="53459" xr:uid="{AC3B5531-6493-434F-A612-1109F61D67D7}"/>
    <cellStyle name="Note 3 3 41" xfId="53460" xr:uid="{7D67A84F-8A24-43F7-8A38-334849328B63}"/>
    <cellStyle name="Note 3 3 42" xfId="53461" xr:uid="{2ACBD448-1097-4663-9C3E-71B61597A27E}"/>
    <cellStyle name="Note 3 3 5" xfId="53462" xr:uid="{B19F6E30-1CBF-4DCB-B9C0-76138677CC74}"/>
    <cellStyle name="Note 3 3 5 2" xfId="53463" xr:uid="{51485B9B-AE4D-4038-AF73-A9AECEDB59A2}"/>
    <cellStyle name="Note 3 3 5 2 2" xfId="53464" xr:uid="{BDC0A305-C288-4321-8FD5-B4A3C0821F73}"/>
    <cellStyle name="Note 3 3 5 2 3" xfId="53465" xr:uid="{A7FE6900-4A9A-48A5-8B30-143B5FE9B912}"/>
    <cellStyle name="Note 3 3 5 2 4" xfId="53466" xr:uid="{EA51748D-A20B-4352-B522-EEFF9A2E3F35}"/>
    <cellStyle name="Note 3 3 5 2 5" xfId="53467" xr:uid="{DC767318-975B-4393-A759-93905EB395E2}"/>
    <cellStyle name="Note 3 3 5 2 6" xfId="53468" xr:uid="{D197FCA2-1D51-4A24-B4BD-961841E3E41F}"/>
    <cellStyle name="Note 3 3 5 3" xfId="53469" xr:uid="{3B1F1018-0F31-4CF9-BB83-2F799B83E59F}"/>
    <cellStyle name="Note 3 3 5 3 2" xfId="53470" xr:uid="{56743BFD-47E5-4F74-AF3D-63C822F8072F}"/>
    <cellStyle name="Note 3 3 5 3 3" xfId="53471" xr:uid="{B7BFB288-90B0-4C34-A917-DC07BD73D97E}"/>
    <cellStyle name="Note 3 3 5 4" xfId="53472" xr:uid="{97AA31CA-FF47-4824-8057-931E45852443}"/>
    <cellStyle name="Note 3 3 5 4 2" xfId="53473" xr:uid="{DD584A1F-6014-43D9-B18A-D3BE85D50C3F}"/>
    <cellStyle name="Note 3 3 5 4 3" xfId="53474" xr:uid="{F0BC9DC4-185F-490E-BAF3-D4F41D5C110B}"/>
    <cellStyle name="Note 3 3 5 5" xfId="53475" xr:uid="{1EDDCF87-C754-41F2-B9DE-850D48E5786C}"/>
    <cellStyle name="Note 3 3 5 5 2" xfId="53476" xr:uid="{D226637F-1A4A-4B0F-9C63-CDCAD87BB47B}"/>
    <cellStyle name="Note 3 3 5 5 3" xfId="53477" xr:uid="{4CDB41ED-8D04-4868-9FA1-36742D4675B5}"/>
    <cellStyle name="Note 3 3 5 6" xfId="53478" xr:uid="{11B301D3-A89C-4BEE-B973-941209C6EE1A}"/>
    <cellStyle name="Note 3 3 5 6 2" xfId="53479" xr:uid="{70125EC0-B421-402D-9BE1-FDBF99DF8AB0}"/>
    <cellStyle name="Note 3 3 5 6 3" xfId="53480" xr:uid="{62938E49-3666-4324-A73B-A21EC908820E}"/>
    <cellStyle name="Note 3 3 5 7" xfId="53481" xr:uid="{65FF5220-10DF-4B34-90C6-AFAD53EAAD8D}"/>
    <cellStyle name="Note 3 3 5 8" xfId="53482" xr:uid="{841F32D3-93FA-4A9D-A248-BA8FCD77FA38}"/>
    <cellStyle name="Note 3 3 6" xfId="53483" xr:uid="{2A7486AF-A8B9-428C-B53D-E737A5BAA367}"/>
    <cellStyle name="Note 3 3 6 2" xfId="53484" xr:uid="{29B7B117-930B-41D4-9501-75BC24CF6788}"/>
    <cellStyle name="Note 3 3 6 2 2" xfId="53485" xr:uid="{BF4533EF-C99C-4EB3-B926-1F20C4DB004F}"/>
    <cellStyle name="Note 3 3 6 2 3" xfId="53486" xr:uid="{54471072-837B-4ACF-84F9-4DF5C0FE6B83}"/>
    <cellStyle name="Note 3 3 6 2 4" xfId="53487" xr:uid="{CDDBFFC6-A7E3-4657-9C45-803D95318E01}"/>
    <cellStyle name="Note 3 3 6 2 5" xfId="53488" xr:uid="{0F99BD3C-405E-47DF-A690-04CFBAAC7136}"/>
    <cellStyle name="Note 3 3 6 2 6" xfId="53489" xr:uid="{755ED6FF-229A-4134-BA73-DBC316FE7E1A}"/>
    <cellStyle name="Note 3 3 6 3" xfId="53490" xr:uid="{4F7136B0-EBBE-40E5-9CB4-AE87351F2D61}"/>
    <cellStyle name="Note 3 3 6 3 2" xfId="53491" xr:uid="{8A4EBDB9-99C5-4A01-9DD4-A037EDFFFBFB}"/>
    <cellStyle name="Note 3 3 6 3 3" xfId="53492" xr:uid="{6512E4DB-A60D-492B-883F-73DA5C47E5EC}"/>
    <cellStyle name="Note 3 3 6 4" xfId="53493" xr:uid="{368CCF84-C8E8-4FC2-83E0-27EF51330445}"/>
    <cellStyle name="Note 3 3 6 4 2" xfId="53494" xr:uid="{E543C305-5DD6-4820-AEEE-07D89C0C3389}"/>
    <cellStyle name="Note 3 3 6 4 3" xfId="53495" xr:uid="{0F1DFAAA-D53F-41B8-9C5B-CEFF91536A59}"/>
    <cellStyle name="Note 3 3 6 5" xfId="53496" xr:uid="{DE499BF9-5962-41F4-B5CF-6220A1410F77}"/>
    <cellStyle name="Note 3 3 6 5 2" xfId="53497" xr:uid="{202F5E69-35F0-46D8-B72D-93225B3FF7FD}"/>
    <cellStyle name="Note 3 3 6 5 3" xfId="53498" xr:uid="{62605FCD-10EB-4B93-96D1-0460F27EDD3A}"/>
    <cellStyle name="Note 3 3 6 6" xfId="53499" xr:uid="{6462B5B1-40B3-43EE-918C-AA9D2561D73E}"/>
    <cellStyle name="Note 3 3 6 6 2" xfId="53500" xr:uid="{B1C1AB73-E2D6-4B2B-A2A2-0BD6BECDE2C2}"/>
    <cellStyle name="Note 3 3 6 6 3" xfId="53501" xr:uid="{103079AF-CA5E-4912-B03D-4E036EBB6231}"/>
    <cellStyle name="Note 3 3 6 7" xfId="53502" xr:uid="{E3349C04-BF38-479A-84C8-D5136F147798}"/>
    <cellStyle name="Note 3 3 6 8" xfId="53503" xr:uid="{F5F177FC-0E0B-4E35-B750-0BF2772AAC77}"/>
    <cellStyle name="Note 3 3 7" xfId="53504" xr:uid="{DC176F6B-CADC-404A-BBC3-C784941D9992}"/>
    <cellStyle name="Note 3 3 7 2" xfId="53505" xr:uid="{31EC787C-4759-4696-88B7-18520DB69BB1}"/>
    <cellStyle name="Note 3 3 7 2 2" xfId="53506" xr:uid="{9102C766-F7B2-4C48-A334-167CABAC9E6B}"/>
    <cellStyle name="Note 3 3 7 2 3" xfId="53507" xr:uid="{E04C3D23-AA6C-43B6-9B48-1AEBB21F8D25}"/>
    <cellStyle name="Note 3 3 7 2 4" xfId="53508" xr:uid="{AC617187-E594-4386-9630-0AD62357F154}"/>
    <cellStyle name="Note 3 3 7 2 5" xfId="53509" xr:uid="{425B6A08-0875-4844-9208-FB0BD396776D}"/>
    <cellStyle name="Note 3 3 7 2 6" xfId="53510" xr:uid="{B35B9380-21A6-4EDC-8224-D33C653F83EE}"/>
    <cellStyle name="Note 3 3 7 3" xfId="53511" xr:uid="{BA815FC8-201A-40EE-A2A0-AB57F397674B}"/>
    <cellStyle name="Note 3 3 7 3 2" xfId="53512" xr:uid="{C3FE58DE-3E9F-4ECA-B326-0A1A6F5AF84F}"/>
    <cellStyle name="Note 3 3 7 3 3" xfId="53513" xr:uid="{4B80E43B-AC5C-4F06-BD4F-CF428080D12A}"/>
    <cellStyle name="Note 3 3 7 4" xfId="53514" xr:uid="{A77735A2-350D-40BF-8ED0-BEFF91FDAACF}"/>
    <cellStyle name="Note 3 3 7 4 2" xfId="53515" xr:uid="{D6E1434C-0FD0-400C-8545-298363DBB7E6}"/>
    <cellStyle name="Note 3 3 7 4 3" xfId="53516" xr:uid="{93A24BCC-3B95-4117-804A-26F1057E7EDC}"/>
    <cellStyle name="Note 3 3 7 5" xfId="53517" xr:uid="{846AE924-72F5-4228-A3BB-EF4B5BCB03EA}"/>
    <cellStyle name="Note 3 3 7 5 2" xfId="53518" xr:uid="{00738E25-8C9E-4FAB-89EE-23045B2833FF}"/>
    <cellStyle name="Note 3 3 7 5 3" xfId="53519" xr:uid="{A4E98B64-1DCE-4E83-A928-A34B8C0D13CE}"/>
    <cellStyle name="Note 3 3 7 6" xfId="53520" xr:uid="{19F8FF05-2997-4B93-9C3C-31E0115951D9}"/>
    <cellStyle name="Note 3 3 7 6 2" xfId="53521" xr:uid="{C0C0396A-65E8-4BBB-B2BB-C01EBEE18FD4}"/>
    <cellStyle name="Note 3 3 7 6 3" xfId="53522" xr:uid="{C0241600-8D30-4F87-B525-A0D189A4BA3F}"/>
    <cellStyle name="Note 3 3 7 7" xfId="53523" xr:uid="{CD2AD089-DF45-4E08-A85E-420067317188}"/>
    <cellStyle name="Note 3 3 7 8" xfId="53524" xr:uid="{40632B2A-C7E7-4AE9-9F73-F4F08CEDD0A8}"/>
    <cellStyle name="Note 3 3 8" xfId="53525" xr:uid="{E6511283-68CF-49DC-B3AC-2C90313F7407}"/>
    <cellStyle name="Note 3 3 8 2" xfId="53526" xr:uid="{64F0762F-9DBB-4B0E-BD24-AD2DA07EF899}"/>
    <cellStyle name="Note 3 3 8 2 2" xfId="53527" xr:uid="{F091183C-8DC9-47FD-9D30-35DBF84C830F}"/>
    <cellStyle name="Note 3 3 8 2 3" xfId="53528" xr:uid="{B3DD30B3-48C4-43A6-904A-5E54483843C8}"/>
    <cellStyle name="Note 3 3 8 2 4" xfId="53529" xr:uid="{C3DC71A7-F862-487A-8FFB-C314709C687E}"/>
    <cellStyle name="Note 3 3 8 2 5" xfId="53530" xr:uid="{64AB44D4-4857-4833-A835-C6F72F20C37B}"/>
    <cellStyle name="Note 3 3 8 2 6" xfId="53531" xr:uid="{BD61163B-F6EE-4174-9B18-A13415733554}"/>
    <cellStyle name="Note 3 3 8 3" xfId="53532" xr:uid="{C5B7AF1A-9213-4AEB-8234-E7C93B0B91D2}"/>
    <cellStyle name="Note 3 3 8 3 2" xfId="53533" xr:uid="{0B23A56B-97BD-4C17-9CB6-FECE89FA087D}"/>
    <cellStyle name="Note 3 3 8 3 3" xfId="53534" xr:uid="{E019EAFD-7F08-4FC3-AABD-9399AA5358A5}"/>
    <cellStyle name="Note 3 3 8 4" xfId="53535" xr:uid="{CD1FC911-6A97-4F02-9D9B-25A8B90B0743}"/>
    <cellStyle name="Note 3 3 8 4 2" xfId="53536" xr:uid="{5B68FF8B-0D40-45CA-8BA8-22AA4BE60E83}"/>
    <cellStyle name="Note 3 3 8 4 3" xfId="53537" xr:uid="{BD95209A-F9A9-4F26-8CC4-D86F53A9CD66}"/>
    <cellStyle name="Note 3 3 8 5" xfId="53538" xr:uid="{8D89C794-9562-4B8A-ADCA-6BCF55F0970F}"/>
    <cellStyle name="Note 3 3 8 5 2" xfId="53539" xr:uid="{AF70A2C3-D099-4F5D-AF6A-21D466D021ED}"/>
    <cellStyle name="Note 3 3 8 5 3" xfId="53540" xr:uid="{4116C4F5-3BCE-4222-884B-57A0974763F7}"/>
    <cellStyle name="Note 3 3 8 6" xfId="53541" xr:uid="{7471615A-C8C6-41FD-A08B-0F3A7D997AA5}"/>
    <cellStyle name="Note 3 3 8 6 2" xfId="53542" xr:uid="{60DE4101-7607-4BB9-969F-47E4C8213CF7}"/>
    <cellStyle name="Note 3 3 8 6 3" xfId="53543" xr:uid="{C25AD804-19E3-417E-8137-A4613C1D3816}"/>
    <cellStyle name="Note 3 3 8 7" xfId="53544" xr:uid="{3CA4736D-AB6B-491B-8592-8894B6DA3193}"/>
    <cellStyle name="Note 3 3 8 8" xfId="53545" xr:uid="{0007F11D-A963-4CEA-998C-9F8DE2BCDEDE}"/>
    <cellStyle name="Note 3 3 9" xfId="53546" xr:uid="{7AEAADB1-C119-4063-BFA9-F7FD085D54A4}"/>
    <cellStyle name="Note 3 3 9 2" xfId="53547" xr:uid="{7EBD0904-F520-4675-B0FC-848E73A41B81}"/>
    <cellStyle name="Note 3 3 9 2 2" xfId="53548" xr:uid="{3C8FC43F-1DAC-4EDD-B1DC-0D9049B89398}"/>
    <cellStyle name="Note 3 3 9 2 3" xfId="53549" xr:uid="{07F56AB6-CA60-449C-BACD-E3BB8F8E2567}"/>
    <cellStyle name="Note 3 3 9 2 4" xfId="53550" xr:uid="{DC17F0BD-14B0-4953-96DF-6E8E7E60335C}"/>
    <cellStyle name="Note 3 3 9 2 5" xfId="53551" xr:uid="{15B60DF2-F90B-406B-A826-FD8BA1247AE0}"/>
    <cellStyle name="Note 3 3 9 2 6" xfId="53552" xr:uid="{75427915-3447-46DF-978E-A0C928434D34}"/>
    <cellStyle name="Note 3 3 9 3" xfId="53553" xr:uid="{51C77209-808C-4461-8693-E07251316EED}"/>
    <cellStyle name="Note 3 3 9 3 2" xfId="53554" xr:uid="{D0B433B6-E786-41D7-9A5D-AFBA4E4A8733}"/>
    <cellStyle name="Note 3 3 9 3 3" xfId="53555" xr:uid="{FB6B632A-639E-42BD-B897-C7A2B95B7E6E}"/>
    <cellStyle name="Note 3 3 9 4" xfId="53556" xr:uid="{2574CD0A-7A4E-4CC7-BA39-4074C1D77D68}"/>
    <cellStyle name="Note 3 3 9 4 2" xfId="53557" xr:uid="{C74A5995-EE09-4309-8E00-EAD09856DF27}"/>
    <cellStyle name="Note 3 3 9 4 3" xfId="53558" xr:uid="{AB3A7B63-40CF-4F6C-B593-FBF3617C0AA2}"/>
    <cellStyle name="Note 3 3 9 5" xfId="53559" xr:uid="{9F830271-E6A9-45FC-9E2D-57AEAFBAD71B}"/>
    <cellStyle name="Note 3 3 9 5 2" xfId="53560" xr:uid="{C10F8123-7A5E-4A84-9767-322A2DC224C5}"/>
    <cellStyle name="Note 3 3 9 5 3" xfId="53561" xr:uid="{8B7B89CA-6452-4C38-92DA-7754E62779F0}"/>
    <cellStyle name="Note 3 3 9 6" xfId="53562" xr:uid="{E7D70FEA-7B5F-4507-9CE1-45DDE5F13296}"/>
    <cellStyle name="Note 3 3 9 6 2" xfId="53563" xr:uid="{89D44801-DA0F-404F-B932-128504E1D881}"/>
    <cellStyle name="Note 3 3 9 6 3" xfId="53564" xr:uid="{01EBF4FB-16F9-4CCE-AB56-FBCD2691C4B0}"/>
    <cellStyle name="Note 3 3 9 7" xfId="53565" xr:uid="{353FDCFB-A2DA-4C51-80AE-0885E0E8D7BA}"/>
    <cellStyle name="Note 3 3 9 8" xfId="53566" xr:uid="{2D073EC7-8C48-442C-A07F-2699D0631E82}"/>
    <cellStyle name="Note 3 30" xfId="53567" xr:uid="{328CED9C-38FC-40B1-9D80-86EC4BA5997E}"/>
    <cellStyle name="Note 3 30 2" xfId="53568" xr:uid="{08666A82-40F5-4DCC-BE3A-8A8F227E0941}"/>
    <cellStyle name="Note 3 30 2 2" xfId="53569" xr:uid="{2AE6B54E-7B2E-4345-999F-E3A89FE32B9B}"/>
    <cellStyle name="Note 3 30 2 3" xfId="53570" xr:uid="{2E096896-2347-4C96-A2A8-ED9C2E361C5E}"/>
    <cellStyle name="Note 3 30 2 4" xfId="53571" xr:uid="{421AE649-B6D0-49FD-B513-78561239E9FB}"/>
    <cellStyle name="Note 3 30 2 5" xfId="53572" xr:uid="{F290F0BE-3AD8-48AD-98AD-DA36B3833BF0}"/>
    <cellStyle name="Note 3 30 2 6" xfId="53573" xr:uid="{064725BF-37C0-4B39-9557-E6417BFC9E97}"/>
    <cellStyle name="Note 3 30 3" xfId="53574" xr:uid="{9D4E6738-38CC-4783-B71B-EF84366CC9C8}"/>
    <cellStyle name="Note 3 30 3 2" xfId="53575" xr:uid="{8DCF17D0-F290-4CD7-AC32-231977AF1A76}"/>
    <cellStyle name="Note 3 30 3 3" xfId="53576" xr:uid="{4545E574-5F5B-4AD4-B2E8-B9EC9930DE79}"/>
    <cellStyle name="Note 3 30 4" xfId="53577" xr:uid="{F652914A-6697-4D3D-8F99-6AD366543A4B}"/>
    <cellStyle name="Note 3 30 4 2" xfId="53578" xr:uid="{9E18ED82-78B9-45F9-A370-DD704BE52728}"/>
    <cellStyle name="Note 3 30 4 3" xfId="53579" xr:uid="{F6ADC38C-71AB-4928-977F-2488936A28CD}"/>
    <cellStyle name="Note 3 30 5" xfId="53580" xr:uid="{0C8EE1D3-868D-4AA3-8CE8-18465B360941}"/>
    <cellStyle name="Note 3 30 5 2" xfId="53581" xr:uid="{898A0E5F-1C28-40C1-8A56-159BFF8DD949}"/>
    <cellStyle name="Note 3 30 5 3" xfId="53582" xr:uid="{E662D288-CEDB-4E46-9AE1-5B5D23553CF1}"/>
    <cellStyle name="Note 3 30 6" xfId="53583" xr:uid="{B476005A-080D-4C73-94DD-B3BE922674F6}"/>
    <cellStyle name="Note 3 30 6 2" xfId="53584" xr:uid="{80DE6D41-5B27-4508-BD4F-DD26F22CC5F0}"/>
    <cellStyle name="Note 3 30 6 3" xfId="53585" xr:uid="{8F191A3C-6A72-4E59-A5CE-82DEF733594D}"/>
    <cellStyle name="Note 3 30 7" xfId="53586" xr:uid="{F2D81519-5468-435F-B0EB-D3668478B9CA}"/>
    <cellStyle name="Note 3 30 8" xfId="53587" xr:uid="{3C5AC127-D8C9-4205-BE4C-57AE4E7019F8}"/>
    <cellStyle name="Note 3 31" xfId="53588" xr:uid="{14606859-2004-4E13-86A6-20E53036684E}"/>
    <cellStyle name="Note 3 31 2" xfId="53589" xr:uid="{53FFAEB8-5CF2-4C02-B5BF-D007309638EE}"/>
    <cellStyle name="Note 3 31 2 2" xfId="53590" xr:uid="{FDF8AD71-1D06-4F18-ACDC-00D38ACBF337}"/>
    <cellStyle name="Note 3 31 2 3" xfId="53591" xr:uid="{743EFC2D-E996-47D0-B12F-155B21F6C2EB}"/>
    <cellStyle name="Note 3 31 2 4" xfId="53592" xr:uid="{3B91770B-AE8B-491D-BCB8-F862028EDB25}"/>
    <cellStyle name="Note 3 31 2 5" xfId="53593" xr:uid="{B9219839-4F97-4BBA-AEC0-35B392E40F77}"/>
    <cellStyle name="Note 3 31 2 6" xfId="53594" xr:uid="{A3C7FBBD-74F3-4A34-BB01-74E7A0E3A697}"/>
    <cellStyle name="Note 3 31 3" xfId="53595" xr:uid="{37A78007-B88E-4D87-A8E0-69FC2D681309}"/>
    <cellStyle name="Note 3 31 3 2" xfId="53596" xr:uid="{D914C960-4448-4753-A1C5-1BE741159C30}"/>
    <cellStyle name="Note 3 31 3 3" xfId="53597" xr:uid="{C6F6B941-B85E-45E5-B5E4-86B0C2FBD4AD}"/>
    <cellStyle name="Note 3 31 4" xfId="53598" xr:uid="{57872BD5-1656-470A-B691-8BAA99867E55}"/>
    <cellStyle name="Note 3 31 4 2" xfId="53599" xr:uid="{9B45625E-44B5-40F7-A4B6-93934C6FDE73}"/>
    <cellStyle name="Note 3 31 4 3" xfId="53600" xr:uid="{6AB76867-D7EF-4AB0-968F-BB4AF515E151}"/>
    <cellStyle name="Note 3 31 5" xfId="53601" xr:uid="{DD283439-F78E-4DC4-A046-69F355C0CEAB}"/>
    <cellStyle name="Note 3 31 5 2" xfId="53602" xr:uid="{88E485D1-4B89-43F6-A1BB-ACB2A7EE7964}"/>
    <cellStyle name="Note 3 31 5 3" xfId="53603" xr:uid="{08E7C2D7-AB4A-4A31-BDB9-9DEFDD5B320C}"/>
    <cellStyle name="Note 3 31 6" xfId="53604" xr:uid="{9454E8BC-1C9E-485C-8C66-D6DCBCEEC7EE}"/>
    <cellStyle name="Note 3 31 6 2" xfId="53605" xr:uid="{8B2DD9FE-18B7-4298-BF13-8717A693435D}"/>
    <cellStyle name="Note 3 31 6 3" xfId="53606" xr:uid="{6C52FBE2-87CD-4D20-A381-72D096CC1B99}"/>
    <cellStyle name="Note 3 31 7" xfId="53607" xr:uid="{26BEBC61-2341-43F5-9AF4-6C0280DCC323}"/>
    <cellStyle name="Note 3 31 8" xfId="53608" xr:uid="{23C9550E-BEE8-411E-B606-1312C4A7675A}"/>
    <cellStyle name="Note 3 32" xfId="53609" xr:uid="{C1CDC599-9BB4-4695-BE05-B916DCA7230A}"/>
    <cellStyle name="Note 3 32 2" xfId="53610" xr:uid="{37BD5E42-B865-495C-B6F1-FE4A9D4C469A}"/>
    <cellStyle name="Note 3 32 2 2" xfId="53611" xr:uid="{BD040702-9EB0-43E4-B6A5-094DE43F387B}"/>
    <cellStyle name="Note 3 32 2 3" xfId="53612" xr:uid="{DC0C436A-F50E-4D7C-9662-C23ADE8227C5}"/>
    <cellStyle name="Note 3 32 2 4" xfId="53613" xr:uid="{B4A3F9EB-780E-4A50-B145-8D6770F33EAF}"/>
    <cellStyle name="Note 3 32 2 5" xfId="53614" xr:uid="{B0F212B8-82F9-4A3E-8E9F-8BFC75522F03}"/>
    <cellStyle name="Note 3 32 2 6" xfId="53615" xr:uid="{C75B4B62-97D5-4AEE-A562-37DBDAE29E3A}"/>
    <cellStyle name="Note 3 32 3" xfId="53616" xr:uid="{E0C992D2-4949-46A1-978E-0C99C706D747}"/>
    <cellStyle name="Note 3 32 3 2" xfId="53617" xr:uid="{B0177446-5E08-4D96-9E07-4A2E96DA61D6}"/>
    <cellStyle name="Note 3 32 3 3" xfId="53618" xr:uid="{E8081602-BD84-4B9B-8F5B-BCD7DFB8E412}"/>
    <cellStyle name="Note 3 32 4" xfId="53619" xr:uid="{702586D0-044A-4E33-BA75-E7A177F54702}"/>
    <cellStyle name="Note 3 32 4 2" xfId="53620" xr:uid="{9BF67E1F-4698-4636-B2AD-BB3B59353D55}"/>
    <cellStyle name="Note 3 32 4 3" xfId="53621" xr:uid="{1D622527-9A9D-4B06-949A-DDEEAF859EDA}"/>
    <cellStyle name="Note 3 32 5" xfId="53622" xr:uid="{8A1899B2-42FA-406D-8001-D37A0E0187F8}"/>
    <cellStyle name="Note 3 32 5 2" xfId="53623" xr:uid="{136CFF5E-7551-450E-BF9B-DD481C9E58AF}"/>
    <cellStyle name="Note 3 32 5 3" xfId="53624" xr:uid="{AAD58D84-8F94-4268-BE8F-4B16D7FAD822}"/>
    <cellStyle name="Note 3 32 6" xfId="53625" xr:uid="{0B1EBC33-20C5-484E-9827-20EA348DBEF6}"/>
    <cellStyle name="Note 3 32 6 2" xfId="53626" xr:uid="{A2C5804B-5736-443E-9086-E16993C813D0}"/>
    <cellStyle name="Note 3 32 6 3" xfId="53627" xr:uid="{DA6076A9-3CA7-4B7A-BEC2-E1432A521330}"/>
    <cellStyle name="Note 3 32 7" xfId="53628" xr:uid="{283E68A6-22E2-4C59-B80A-400B17230BDE}"/>
    <cellStyle name="Note 3 32 8" xfId="53629" xr:uid="{2A3925EB-B8E8-4F6C-B594-2E4AB8B37B51}"/>
    <cellStyle name="Note 3 33" xfId="53630" xr:uid="{BBB6FAFC-806E-4D83-BBCF-49FD9F000652}"/>
    <cellStyle name="Note 3 33 2" xfId="53631" xr:uid="{06D1B9F5-2545-40AF-A28C-6672045F8A91}"/>
    <cellStyle name="Note 3 33 2 2" xfId="53632" xr:uid="{01AC07C5-2625-456B-BD95-B11D2BCCDC6B}"/>
    <cellStyle name="Note 3 33 2 3" xfId="53633" xr:uid="{067FFCCB-7B9C-49F8-B2FB-4BFE6C13E1D9}"/>
    <cellStyle name="Note 3 33 2 4" xfId="53634" xr:uid="{8B7A9A74-A7ED-4672-B1D9-D4123918E9D0}"/>
    <cellStyle name="Note 3 33 2 5" xfId="53635" xr:uid="{45A0788F-6960-4C47-A14E-F973645C73E2}"/>
    <cellStyle name="Note 3 33 2 6" xfId="53636" xr:uid="{C501337C-0F4D-4F12-84C6-E298EB79EEBB}"/>
    <cellStyle name="Note 3 33 3" xfId="53637" xr:uid="{CE4FA12D-6EDC-40E1-A42E-A93060DA63FD}"/>
    <cellStyle name="Note 3 33 3 2" xfId="53638" xr:uid="{0281B4C8-CF70-4F29-B0BB-A6B49FB4B331}"/>
    <cellStyle name="Note 3 33 3 3" xfId="53639" xr:uid="{85353166-D2F5-4359-A116-9D6598FDE345}"/>
    <cellStyle name="Note 3 33 4" xfId="53640" xr:uid="{DAB40301-FC14-499B-81E1-4CC62CFD1374}"/>
    <cellStyle name="Note 3 33 4 2" xfId="53641" xr:uid="{C10FD9AD-B83B-4F4F-9AB4-B1333A63F614}"/>
    <cellStyle name="Note 3 33 4 3" xfId="53642" xr:uid="{D7B59D20-7E50-4350-AAD4-E9A93A096F12}"/>
    <cellStyle name="Note 3 33 5" xfId="53643" xr:uid="{AF705C40-7F7B-41F8-8F3A-4FD5CBA69BAA}"/>
    <cellStyle name="Note 3 33 5 2" xfId="53644" xr:uid="{91CD0BBB-9478-452F-ABFE-B356932A194D}"/>
    <cellStyle name="Note 3 33 5 3" xfId="53645" xr:uid="{14B423A6-DB36-48AB-AC29-0827FB40B8B4}"/>
    <cellStyle name="Note 3 33 6" xfId="53646" xr:uid="{5F7CD716-F4B2-49D8-BA79-BFFB1719EB54}"/>
    <cellStyle name="Note 3 33 6 2" xfId="53647" xr:uid="{A3C28030-93FD-4133-9F32-1C77D351EB6B}"/>
    <cellStyle name="Note 3 33 6 3" xfId="53648" xr:uid="{0AB5F61F-BB59-4BD0-B0A2-4D3271BC7822}"/>
    <cellStyle name="Note 3 33 7" xfId="53649" xr:uid="{35DF46D2-BB41-4761-B8AD-21526F014199}"/>
    <cellStyle name="Note 3 33 8" xfId="53650" xr:uid="{CCA6A6FF-19DB-4EF9-AFBF-18F8EA8F09CF}"/>
    <cellStyle name="Note 3 34" xfId="53651" xr:uid="{2EE33527-E1B2-492F-B3F7-84AD0BDB69A6}"/>
    <cellStyle name="Note 3 34 2" xfId="53652" xr:uid="{2986B2F9-205D-4E8D-9CB5-802B550E1161}"/>
    <cellStyle name="Note 3 34 2 2" xfId="53653" xr:uid="{18189BF2-0B35-458D-83A9-DEB478D0A26D}"/>
    <cellStyle name="Note 3 34 2 3" xfId="53654" xr:uid="{75C47D1E-AD73-4A28-9942-7BD7ED69D413}"/>
    <cellStyle name="Note 3 34 2 4" xfId="53655" xr:uid="{B270B200-9C34-4526-9B59-574EE3478B82}"/>
    <cellStyle name="Note 3 34 2 5" xfId="53656" xr:uid="{246742E1-FE84-4852-A669-172A76E3EA8E}"/>
    <cellStyle name="Note 3 34 2 6" xfId="53657" xr:uid="{F310C825-8FE4-408D-AA16-E0CF8054726C}"/>
    <cellStyle name="Note 3 34 3" xfId="53658" xr:uid="{7120462D-F435-483C-A130-34E216CD3A93}"/>
    <cellStyle name="Note 3 34 3 2" xfId="53659" xr:uid="{4263986F-3DD6-4F71-9440-AC0DC62AC208}"/>
    <cellStyle name="Note 3 34 3 3" xfId="53660" xr:uid="{9EBEB8FD-7AC7-4830-8337-BCABEBE80650}"/>
    <cellStyle name="Note 3 34 4" xfId="53661" xr:uid="{F4B70808-8DEB-4713-9990-7FD1118EF93D}"/>
    <cellStyle name="Note 3 34 4 2" xfId="53662" xr:uid="{8479B6FA-FE55-47D3-9450-24AEFB0DE91A}"/>
    <cellStyle name="Note 3 34 4 3" xfId="53663" xr:uid="{21837BDC-1FE2-47F8-BFE6-75E7CB540DBC}"/>
    <cellStyle name="Note 3 34 5" xfId="53664" xr:uid="{0812DD28-3413-48DB-8F93-E0282809FC9D}"/>
    <cellStyle name="Note 3 34 5 2" xfId="53665" xr:uid="{FE1039D0-E218-44A9-9450-63A42275442C}"/>
    <cellStyle name="Note 3 34 5 3" xfId="53666" xr:uid="{5F41D8CE-C0D8-422C-91AE-174DCC6D3E85}"/>
    <cellStyle name="Note 3 34 6" xfId="53667" xr:uid="{E92D9542-169C-4166-AB73-9A954CF0FB1B}"/>
    <cellStyle name="Note 3 34 6 2" xfId="53668" xr:uid="{634BDD9B-962D-441B-9E22-8A967C6FBC9E}"/>
    <cellStyle name="Note 3 34 6 3" xfId="53669" xr:uid="{76E6AC45-2ED4-4C9F-9186-1B296FF0254F}"/>
    <cellStyle name="Note 3 34 7" xfId="53670" xr:uid="{7B388FA5-C2B5-4599-AE82-13EBB8665AC7}"/>
    <cellStyle name="Note 3 34 8" xfId="53671" xr:uid="{250A8818-C07F-4BD6-9B31-CABF4EB61A60}"/>
    <cellStyle name="Note 3 35" xfId="53672" xr:uid="{257568D4-C575-42BC-B6F5-B7E72E215D1A}"/>
    <cellStyle name="Note 3 35 2" xfId="53673" xr:uid="{ED15EBCF-956E-4AFC-9BF1-A44D16890FAE}"/>
    <cellStyle name="Note 3 35 2 2" xfId="53674" xr:uid="{EAA7E859-76D7-4144-87A5-4FEEEFD742DD}"/>
    <cellStyle name="Note 3 35 2 3" xfId="53675" xr:uid="{19D24C70-8BFE-472F-A817-AA1AB79CDBFE}"/>
    <cellStyle name="Note 3 35 2 4" xfId="53676" xr:uid="{9B841B92-F125-4677-A5DA-3268A65AF0DF}"/>
    <cellStyle name="Note 3 35 2 5" xfId="53677" xr:uid="{B6711C31-3C81-46FB-9CD5-A9A673F5C64D}"/>
    <cellStyle name="Note 3 35 2 6" xfId="53678" xr:uid="{8E56C80D-68A6-4100-A061-33261FEC6E02}"/>
    <cellStyle name="Note 3 35 3" xfId="53679" xr:uid="{C3CC3B00-6FC3-4C3E-AF64-6AB3272A70B3}"/>
    <cellStyle name="Note 3 35 3 2" xfId="53680" xr:uid="{CDC642C1-5CF6-4484-9BE8-4B4731151D92}"/>
    <cellStyle name="Note 3 35 3 3" xfId="53681" xr:uid="{263CAB59-C398-45F4-A55D-48590BE90758}"/>
    <cellStyle name="Note 3 35 4" xfId="53682" xr:uid="{CC903748-E7EE-4963-91DF-7CC8A9439659}"/>
    <cellStyle name="Note 3 35 4 2" xfId="53683" xr:uid="{01075315-6094-488E-B3AE-A7FDAC5A418B}"/>
    <cellStyle name="Note 3 35 4 3" xfId="53684" xr:uid="{3B8C0B5F-CF95-4768-AEEF-BF06903C9444}"/>
    <cellStyle name="Note 3 35 5" xfId="53685" xr:uid="{C0DBF25E-25CF-4864-B4F6-17DE2CDE2314}"/>
    <cellStyle name="Note 3 35 5 2" xfId="53686" xr:uid="{920092F3-03A5-4287-A991-2A55AC0C55D8}"/>
    <cellStyle name="Note 3 35 5 3" xfId="53687" xr:uid="{1B4BD86C-4A5C-4770-9990-BA23ED0FD561}"/>
    <cellStyle name="Note 3 35 6" xfId="53688" xr:uid="{78E7E019-B73A-4C40-BF40-CA32B4FAE746}"/>
    <cellStyle name="Note 3 35 6 2" xfId="53689" xr:uid="{5FFD20DB-541F-4C8A-8838-3363750A8104}"/>
    <cellStyle name="Note 3 35 6 3" xfId="53690" xr:uid="{F45C26BB-6E15-4E82-A106-793AB241D010}"/>
    <cellStyle name="Note 3 35 7" xfId="53691" xr:uid="{935425FE-1BF3-4CC5-A07A-2FFF00B8CE46}"/>
    <cellStyle name="Note 3 35 8" xfId="53692" xr:uid="{40438A0C-31AC-4AEA-B86B-8CE86BA97C35}"/>
    <cellStyle name="Note 3 36" xfId="53693" xr:uid="{BB260DFD-F1DC-443B-9C3A-891B26A662D6}"/>
    <cellStyle name="Note 3 36 2" xfId="53694" xr:uid="{FD93E835-308D-4F96-BC74-FFE1B9BD8D38}"/>
    <cellStyle name="Note 3 36 2 2" xfId="53695" xr:uid="{60695823-B0A7-48E0-892D-8A74FA76E20D}"/>
    <cellStyle name="Note 3 36 2 3" xfId="53696" xr:uid="{6C24037A-7F0A-4100-A174-CBB55F9FE7C8}"/>
    <cellStyle name="Note 3 36 2 4" xfId="53697" xr:uid="{ABEEA56C-F305-42EA-ADB0-7987158A8FF3}"/>
    <cellStyle name="Note 3 36 2 5" xfId="53698" xr:uid="{A4E8D996-DF61-4E82-A3AB-7C73B6E434C4}"/>
    <cellStyle name="Note 3 36 2 6" xfId="53699" xr:uid="{1D8F476A-6D36-4543-9E17-FBA69C01F6BC}"/>
    <cellStyle name="Note 3 36 3" xfId="53700" xr:uid="{176592B7-BF9E-4025-9115-8C7C00E2246C}"/>
    <cellStyle name="Note 3 36 3 2" xfId="53701" xr:uid="{8BD5297B-69C0-4373-869F-1111C8E65321}"/>
    <cellStyle name="Note 3 36 3 3" xfId="53702" xr:uid="{CD5F5DC0-5151-4471-85EE-A2FC4C2B4E8F}"/>
    <cellStyle name="Note 3 36 4" xfId="53703" xr:uid="{20122D54-C3E4-4EB2-B556-A20238AC73E5}"/>
    <cellStyle name="Note 3 36 4 2" xfId="53704" xr:uid="{A8095BA8-F378-47AC-83ED-5DA866F646D1}"/>
    <cellStyle name="Note 3 36 4 3" xfId="53705" xr:uid="{D1DF8A74-3434-4A48-846A-64817CE87BE2}"/>
    <cellStyle name="Note 3 36 5" xfId="53706" xr:uid="{7DBB8F6A-4588-490D-9206-0FFD96618E80}"/>
    <cellStyle name="Note 3 36 5 2" xfId="53707" xr:uid="{8CE8ED62-A1D8-41A9-BAA8-DEE8E67E09D8}"/>
    <cellStyle name="Note 3 36 5 3" xfId="53708" xr:uid="{25E0FEEA-79AA-472F-8300-7F84C09D72C3}"/>
    <cellStyle name="Note 3 36 6" xfId="53709" xr:uid="{07525EC7-014E-4066-B9A8-46FBF63127B4}"/>
    <cellStyle name="Note 3 36 6 2" xfId="53710" xr:uid="{6C600F77-91AE-4452-866E-694FB575714B}"/>
    <cellStyle name="Note 3 36 6 3" xfId="53711" xr:uid="{12316CD7-60C3-4253-8E84-60955CE76CCB}"/>
    <cellStyle name="Note 3 36 7" xfId="53712" xr:uid="{ADD04B74-6005-4B57-85A9-636A1D65F2F3}"/>
    <cellStyle name="Note 3 36 8" xfId="53713" xr:uid="{E47349E2-0EB8-46D3-8B7D-02F73CA262CA}"/>
    <cellStyle name="Note 3 37" xfId="53714" xr:uid="{1B5B10EE-86F3-4AD8-9A83-0C337E74CEC2}"/>
    <cellStyle name="Note 3 37 2" xfId="53715" xr:uid="{E45E0A36-206C-4C80-AD72-177BF8FCCC82}"/>
    <cellStyle name="Note 3 37 3" xfId="53716" xr:uid="{6C491843-E5A9-4E2B-BC05-9FDBAD029F38}"/>
    <cellStyle name="Note 3 38" xfId="53717" xr:uid="{F5FEC9DE-5957-41F5-919A-B23B77D311A8}"/>
    <cellStyle name="Note 3 38 2" xfId="53718" xr:uid="{E2DB97A7-CD20-4153-9E78-5DE7598D310F}"/>
    <cellStyle name="Note 3 38 3" xfId="53719" xr:uid="{DA087640-E49C-4140-9F28-C18EACB507E7}"/>
    <cellStyle name="Note 3 38 4" xfId="53720" xr:uid="{6E2C212B-6721-41BD-9191-A272FB7C80A5}"/>
    <cellStyle name="Note 3 38 5" xfId="53721" xr:uid="{933669B0-8308-4654-9CFC-3B37BBA5D9AA}"/>
    <cellStyle name="Note 3 38 6" xfId="53722" xr:uid="{C57DD1F4-0592-40CC-A1E4-96CA111BA897}"/>
    <cellStyle name="Note 3 39" xfId="53723" xr:uid="{C210ABA5-6CA7-4C89-9C4A-E3DC04E50349}"/>
    <cellStyle name="Note 3 4" xfId="53724" xr:uid="{0CA5CC56-AE4E-4631-8AEF-ADBEEBA388FC}"/>
    <cellStyle name="Note 3 4 10" xfId="53725" xr:uid="{88E84C12-8A38-47B0-832F-C3D0348EC40F}"/>
    <cellStyle name="Note 3 4 10 2" xfId="53726" xr:uid="{A0C7937B-0044-4522-AF18-5F1488622BB9}"/>
    <cellStyle name="Note 3 4 10 2 2" xfId="53727" xr:uid="{F5E5646D-FBCA-499A-9D89-826C6552FCA1}"/>
    <cellStyle name="Note 3 4 10 2 3" xfId="53728" xr:uid="{1E675280-598C-4DF6-A748-42A7A36223DB}"/>
    <cellStyle name="Note 3 4 10 2 4" xfId="53729" xr:uid="{67F71285-0408-4E46-8D72-362242AAFD11}"/>
    <cellStyle name="Note 3 4 10 2 5" xfId="53730" xr:uid="{28CEC9CD-EDD0-457B-9303-31BFB062ED46}"/>
    <cellStyle name="Note 3 4 10 2 6" xfId="53731" xr:uid="{15FF0B22-E09E-4F91-91DF-E17CED709218}"/>
    <cellStyle name="Note 3 4 10 3" xfId="53732" xr:uid="{A1E0282D-3B1C-4B9B-A374-955719D7F86F}"/>
    <cellStyle name="Note 3 4 10 3 2" xfId="53733" xr:uid="{6840F64E-0ABC-49B7-89DD-45DE11B45E9F}"/>
    <cellStyle name="Note 3 4 10 3 3" xfId="53734" xr:uid="{BDB663E3-980E-4996-A5DA-ADD95FC45DC0}"/>
    <cellStyle name="Note 3 4 10 4" xfId="53735" xr:uid="{269A69A2-3EDC-410D-A58B-B33FE695268A}"/>
    <cellStyle name="Note 3 4 10 4 2" xfId="53736" xr:uid="{67296C0C-6A9B-4F7D-9C6D-1174DAD87A7B}"/>
    <cellStyle name="Note 3 4 10 4 3" xfId="53737" xr:uid="{AFA1C1C6-2285-493A-99F9-857E9DFFBE46}"/>
    <cellStyle name="Note 3 4 10 5" xfId="53738" xr:uid="{005A09D8-E909-47B1-A574-EAAF88F96DE6}"/>
    <cellStyle name="Note 3 4 10 5 2" xfId="53739" xr:uid="{E60175D5-6B3B-4B95-B323-0CC9D57A819C}"/>
    <cellStyle name="Note 3 4 10 5 3" xfId="53740" xr:uid="{F057ACC6-1D49-4A88-AC53-EC65E77337DB}"/>
    <cellStyle name="Note 3 4 10 6" xfId="53741" xr:uid="{E40D7315-EB79-4DB9-9A8A-6BAC0C107648}"/>
    <cellStyle name="Note 3 4 10 6 2" xfId="53742" xr:uid="{259CD22C-9E73-4E9D-807C-D9EF9FCC7C87}"/>
    <cellStyle name="Note 3 4 10 6 3" xfId="53743" xr:uid="{854EE554-56BF-4158-95B6-81B3ECF2E066}"/>
    <cellStyle name="Note 3 4 10 7" xfId="53744" xr:uid="{9F4412B6-F328-418D-BE0B-EE8733ED2673}"/>
    <cellStyle name="Note 3 4 10 8" xfId="53745" xr:uid="{D0E125EA-005C-4AE5-B51B-656C43033FCC}"/>
    <cellStyle name="Note 3 4 11" xfId="53746" xr:uid="{5B39F92C-EBD4-49CC-9623-3E80126018BC}"/>
    <cellStyle name="Note 3 4 11 2" xfId="53747" xr:uid="{692D3E02-2CEA-423F-B8B5-3E2BE18803D4}"/>
    <cellStyle name="Note 3 4 11 2 2" xfId="53748" xr:uid="{48888651-2C19-4AA8-B5D3-97551CD7D1A8}"/>
    <cellStyle name="Note 3 4 11 2 3" xfId="53749" xr:uid="{98A7AC5C-8966-4736-A6FA-85FA233BD4DA}"/>
    <cellStyle name="Note 3 4 11 2 4" xfId="53750" xr:uid="{EF3C1ED8-76F2-493C-BB6C-5E36B66A0B6E}"/>
    <cellStyle name="Note 3 4 11 2 5" xfId="53751" xr:uid="{96B2AF53-8621-4CC6-A803-FB2A8B94BF85}"/>
    <cellStyle name="Note 3 4 11 2 6" xfId="53752" xr:uid="{07AA267A-132E-448B-904A-73D1CD2EB7AB}"/>
    <cellStyle name="Note 3 4 11 3" xfId="53753" xr:uid="{EC47856A-D8E9-4198-8847-291DE70946CA}"/>
    <cellStyle name="Note 3 4 11 3 2" xfId="53754" xr:uid="{CD4364D3-5C45-4AD7-BEC0-075CF7B1D35B}"/>
    <cellStyle name="Note 3 4 11 3 3" xfId="53755" xr:uid="{865BA1F7-A380-4C56-945B-603243A89E79}"/>
    <cellStyle name="Note 3 4 11 4" xfId="53756" xr:uid="{48BE125A-F2EE-443F-9D4B-3F63D047AE40}"/>
    <cellStyle name="Note 3 4 11 4 2" xfId="53757" xr:uid="{01AF3018-C3D6-45E4-A97B-7963FB03F999}"/>
    <cellStyle name="Note 3 4 11 4 3" xfId="53758" xr:uid="{AA6F8EB6-D973-4057-9C23-349407CF85EF}"/>
    <cellStyle name="Note 3 4 11 5" xfId="53759" xr:uid="{1145C6AB-17F7-4004-B723-57FB09F7F9E2}"/>
    <cellStyle name="Note 3 4 11 5 2" xfId="53760" xr:uid="{829F8AF2-F25A-4481-A69A-BF59881B7E0A}"/>
    <cellStyle name="Note 3 4 11 5 3" xfId="53761" xr:uid="{3EA41656-4DCD-4A66-937A-D478DD358AB9}"/>
    <cellStyle name="Note 3 4 11 6" xfId="53762" xr:uid="{45844136-0AB3-4035-9C50-9E1A6F664E9F}"/>
    <cellStyle name="Note 3 4 11 6 2" xfId="53763" xr:uid="{6145D644-4863-40AD-8A14-F0D1BD569C2F}"/>
    <cellStyle name="Note 3 4 11 6 3" xfId="53764" xr:uid="{70D9FA61-6DA7-476A-A586-F440EC5FFDAB}"/>
    <cellStyle name="Note 3 4 11 7" xfId="53765" xr:uid="{96427FEA-791E-46DE-B1C0-8B34060795E1}"/>
    <cellStyle name="Note 3 4 11 8" xfId="53766" xr:uid="{084DFBF5-23A5-4A08-9CBC-8CCFBD4F4FF5}"/>
    <cellStyle name="Note 3 4 12" xfId="53767" xr:uid="{29D009C3-F511-4A16-9293-458E7E67FAB5}"/>
    <cellStyle name="Note 3 4 12 2" xfId="53768" xr:uid="{8EA4D63B-68D4-40A0-9CBE-2991D68E8451}"/>
    <cellStyle name="Note 3 4 12 2 2" xfId="53769" xr:uid="{32A795A1-187D-4B01-A83A-E2B05B65E082}"/>
    <cellStyle name="Note 3 4 12 2 3" xfId="53770" xr:uid="{0521D22C-BBA2-40BC-A440-BE55D7F1FF90}"/>
    <cellStyle name="Note 3 4 12 2 4" xfId="53771" xr:uid="{54B6E466-460C-4952-B81A-709D8FD2C419}"/>
    <cellStyle name="Note 3 4 12 2 5" xfId="53772" xr:uid="{DEFDC4B7-45A2-4785-BE84-BFC009AA99DF}"/>
    <cellStyle name="Note 3 4 12 2 6" xfId="53773" xr:uid="{54CB7864-D27C-4462-9546-10129284E8F1}"/>
    <cellStyle name="Note 3 4 12 3" xfId="53774" xr:uid="{30B73B12-3B03-4585-B487-11699DC34E57}"/>
    <cellStyle name="Note 3 4 12 3 2" xfId="53775" xr:uid="{F89BB5A2-8CFC-46CE-9CA0-43606542B650}"/>
    <cellStyle name="Note 3 4 12 3 3" xfId="53776" xr:uid="{072DBF35-F4A3-4B23-A46B-531C15577472}"/>
    <cellStyle name="Note 3 4 12 4" xfId="53777" xr:uid="{A898BE62-8F02-47E0-9374-83C43FCB7E18}"/>
    <cellStyle name="Note 3 4 12 4 2" xfId="53778" xr:uid="{AB432948-3B69-4847-95B4-0DECF69232EE}"/>
    <cellStyle name="Note 3 4 12 4 3" xfId="53779" xr:uid="{F01D10C0-BF92-46BF-9464-26E973EB81A4}"/>
    <cellStyle name="Note 3 4 12 5" xfId="53780" xr:uid="{8C8F4B06-7E12-492F-95A7-E5FB414904EF}"/>
    <cellStyle name="Note 3 4 12 5 2" xfId="53781" xr:uid="{EB48270D-88B4-42F6-89D3-CE3769F6A442}"/>
    <cellStyle name="Note 3 4 12 5 3" xfId="53782" xr:uid="{973178E0-836D-4E82-8727-1B3417A768C5}"/>
    <cellStyle name="Note 3 4 12 6" xfId="53783" xr:uid="{3BF93474-E486-4533-B322-C653B5047751}"/>
    <cellStyle name="Note 3 4 12 6 2" xfId="53784" xr:uid="{EAC40CE7-4329-4A51-BED1-6DA60965D3AA}"/>
    <cellStyle name="Note 3 4 12 6 3" xfId="53785" xr:uid="{5330BA49-9CFC-4D84-BD11-DE5286671500}"/>
    <cellStyle name="Note 3 4 12 7" xfId="53786" xr:uid="{C05FF78D-2689-47C6-A283-F80532282CAC}"/>
    <cellStyle name="Note 3 4 12 8" xfId="53787" xr:uid="{74620932-261C-4EA5-8E65-987E57BEA393}"/>
    <cellStyle name="Note 3 4 13" xfId="53788" xr:uid="{ED68E0FC-EE9F-4E25-A7A4-DC1C3738480E}"/>
    <cellStyle name="Note 3 4 13 2" xfId="53789" xr:uid="{59B9D4EF-B7B6-4DBA-9BB9-56710CC735B9}"/>
    <cellStyle name="Note 3 4 13 2 2" xfId="53790" xr:uid="{36C65244-90A4-41F8-8F5B-1525AE7D901B}"/>
    <cellStyle name="Note 3 4 13 2 3" xfId="53791" xr:uid="{8710E7E6-A6E2-406D-B058-641D8989F6CC}"/>
    <cellStyle name="Note 3 4 13 2 4" xfId="53792" xr:uid="{C2085C07-0B3A-4406-9D1E-FB6B7EA68A05}"/>
    <cellStyle name="Note 3 4 13 2 5" xfId="53793" xr:uid="{6E5110A2-2A6B-4819-AD81-73C638AE1A90}"/>
    <cellStyle name="Note 3 4 13 2 6" xfId="53794" xr:uid="{A8DAF054-759F-4296-843E-762954D881C1}"/>
    <cellStyle name="Note 3 4 13 3" xfId="53795" xr:uid="{8E5ABF67-4B3F-4469-A69B-7C2F42EF5674}"/>
    <cellStyle name="Note 3 4 13 3 2" xfId="53796" xr:uid="{FF9EE3B8-D5EE-497C-BB1D-E33F0F9E664B}"/>
    <cellStyle name="Note 3 4 13 3 3" xfId="53797" xr:uid="{03589223-0438-4803-AC03-8839103CFF07}"/>
    <cellStyle name="Note 3 4 13 4" xfId="53798" xr:uid="{FC8D8B13-7404-4594-ADF5-72CA5664C3D9}"/>
    <cellStyle name="Note 3 4 13 4 2" xfId="53799" xr:uid="{996502A7-C4A5-4698-AAD3-72C11012A5BF}"/>
    <cellStyle name="Note 3 4 13 4 3" xfId="53800" xr:uid="{2DD668A1-B3E4-4F20-9C54-935DA56AAE5E}"/>
    <cellStyle name="Note 3 4 13 5" xfId="53801" xr:uid="{631FFC94-923F-4FB3-9FB2-19F7BACC074C}"/>
    <cellStyle name="Note 3 4 13 5 2" xfId="53802" xr:uid="{DBFCD467-043B-47E2-BBFF-FED633D98A98}"/>
    <cellStyle name="Note 3 4 13 5 3" xfId="53803" xr:uid="{990E2989-B14C-453E-A2FF-BF235E70D897}"/>
    <cellStyle name="Note 3 4 13 6" xfId="53804" xr:uid="{15D44B1F-000B-47AD-8B3E-5AFD6684E3E3}"/>
    <cellStyle name="Note 3 4 13 6 2" xfId="53805" xr:uid="{E872439E-35BE-4C07-A292-E47470D3FD76}"/>
    <cellStyle name="Note 3 4 13 6 3" xfId="53806" xr:uid="{6F0EFBFB-8D1D-4312-851A-41895D8DC43D}"/>
    <cellStyle name="Note 3 4 13 7" xfId="53807" xr:uid="{0D69C68F-6793-42AA-BE3C-37631D8B09E9}"/>
    <cellStyle name="Note 3 4 13 8" xfId="53808" xr:uid="{DA6195A3-C4C8-48FC-ACFD-81B13596B190}"/>
    <cellStyle name="Note 3 4 14" xfId="53809" xr:uid="{23CB0CAF-72C2-4D7E-B473-4FAA21B8122C}"/>
    <cellStyle name="Note 3 4 14 2" xfId="53810" xr:uid="{47BBFB6A-2CA6-4CD4-8A44-E1B77C32D3A9}"/>
    <cellStyle name="Note 3 4 14 2 2" xfId="53811" xr:uid="{14B22E31-1436-419E-92DC-26D0A32ADD6F}"/>
    <cellStyle name="Note 3 4 14 2 3" xfId="53812" xr:uid="{87D309A3-A47D-40F7-8793-21BC5E4FFC79}"/>
    <cellStyle name="Note 3 4 14 2 4" xfId="53813" xr:uid="{5C4068F1-967A-46C9-8405-11D2F209734F}"/>
    <cellStyle name="Note 3 4 14 2 5" xfId="53814" xr:uid="{954AF2C1-0898-469F-B1BF-462F93ED8718}"/>
    <cellStyle name="Note 3 4 14 2 6" xfId="53815" xr:uid="{F5BC0DD8-3D17-4A72-B3E1-867C9CA07D66}"/>
    <cellStyle name="Note 3 4 14 3" xfId="53816" xr:uid="{49560FBF-AF54-4584-A6A2-7ABE4CF815E1}"/>
    <cellStyle name="Note 3 4 14 3 2" xfId="53817" xr:uid="{A66093D9-E2BE-4343-9C88-D271A13B34F5}"/>
    <cellStyle name="Note 3 4 14 3 3" xfId="53818" xr:uid="{DB028E2E-4904-44BC-BE0D-EA9EECBBE8B7}"/>
    <cellStyle name="Note 3 4 14 4" xfId="53819" xr:uid="{B0AAC0A5-4BE8-467D-A3E8-2889ADD295C0}"/>
    <cellStyle name="Note 3 4 14 4 2" xfId="53820" xr:uid="{781C9D3A-FC01-4913-835C-E53EE156B8C2}"/>
    <cellStyle name="Note 3 4 14 4 3" xfId="53821" xr:uid="{97BEB8F8-9554-4B1E-9382-839AFBEDFA3A}"/>
    <cellStyle name="Note 3 4 14 5" xfId="53822" xr:uid="{FF4A2CD2-D9BD-4F92-85CD-CBE33B902F1B}"/>
    <cellStyle name="Note 3 4 14 5 2" xfId="53823" xr:uid="{0B64C7A6-C0F0-45F3-A1DD-DBB1B622BA65}"/>
    <cellStyle name="Note 3 4 14 5 3" xfId="53824" xr:uid="{10250AB6-3797-4876-9B3B-FB1CFD31CA98}"/>
    <cellStyle name="Note 3 4 14 6" xfId="53825" xr:uid="{94391816-1060-4D19-B530-8544FB6B3C15}"/>
    <cellStyle name="Note 3 4 14 6 2" xfId="53826" xr:uid="{1CAAB28E-67B2-4EAC-AA94-D8D86946A1D3}"/>
    <cellStyle name="Note 3 4 14 6 3" xfId="53827" xr:uid="{9FB3B924-5EDB-49EB-A749-C8697E14193E}"/>
    <cellStyle name="Note 3 4 14 7" xfId="53828" xr:uid="{4D1C15E0-63CC-4EA0-88CF-0083A29E493B}"/>
    <cellStyle name="Note 3 4 14 8" xfId="53829" xr:uid="{6B401DF5-6525-47B5-BC60-8430C0D7A0A3}"/>
    <cellStyle name="Note 3 4 15" xfId="53830" xr:uid="{9CDB37B6-BAF0-4E53-8F8D-4B1ABBE83A49}"/>
    <cellStyle name="Note 3 4 15 2" xfId="53831" xr:uid="{A300000A-8DAA-48E7-A84A-8257DB2B55AC}"/>
    <cellStyle name="Note 3 4 15 2 2" xfId="53832" xr:uid="{5E42546F-1E5D-4132-8FE7-09237245ABA1}"/>
    <cellStyle name="Note 3 4 15 2 3" xfId="53833" xr:uid="{ACA3A6D6-B16A-417E-B603-EF903052488A}"/>
    <cellStyle name="Note 3 4 15 2 4" xfId="53834" xr:uid="{9CA54106-A406-40CE-9761-EE0D205FC3EE}"/>
    <cellStyle name="Note 3 4 15 2 5" xfId="53835" xr:uid="{98CCDD08-DE81-4D6F-92DB-EB5D2F34F3E9}"/>
    <cellStyle name="Note 3 4 15 2 6" xfId="53836" xr:uid="{E743D513-B643-4903-86D0-5A1176E96BA1}"/>
    <cellStyle name="Note 3 4 15 3" xfId="53837" xr:uid="{452079B7-D151-4C4F-8F7B-B1D76162460A}"/>
    <cellStyle name="Note 3 4 15 3 2" xfId="53838" xr:uid="{561583D7-93A1-43D7-942A-91090579EB4B}"/>
    <cellStyle name="Note 3 4 15 3 3" xfId="53839" xr:uid="{830DD5BB-F8FD-4002-A583-B6EB7C46D0EB}"/>
    <cellStyle name="Note 3 4 15 4" xfId="53840" xr:uid="{5419A97F-737D-40C5-A44D-FE7A43F69BBC}"/>
    <cellStyle name="Note 3 4 15 4 2" xfId="53841" xr:uid="{1375D12D-B1F9-464F-AE66-3DBF82BC7783}"/>
    <cellStyle name="Note 3 4 15 4 3" xfId="53842" xr:uid="{D4989717-8E5D-4821-8094-9F832733AC7E}"/>
    <cellStyle name="Note 3 4 15 5" xfId="53843" xr:uid="{DF828DFD-D4A1-48A6-9C94-A643D8682142}"/>
    <cellStyle name="Note 3 4 15 5 2" xfId="53844" xr:uid="{13BA002C-340E-44A4-9A5E-3C1B06C30717}"/>
    <cellStyle name="Note 3 4 15 5 3" xfId="53845" xr:uid="{D8D80E26-F150-47C9-A9FF-BB2A3D556D01}"/>
    <cellStyle name="Note 3 4 15 6" xfId="53846" xr:uid="{B293CD19-9F62-48D8-950A-F8FCE3614E3F}"/>
    <cellStyle name="Note 3 4 15 6 2" xfId="53847" xr:uid="{B80ACAE8-080A-456A-A0D7-FE2D99458304}"/>
    <cellStyle name="Note 3 4 15 6 3" xfId="53848" xr:uid="{005022F4-9BCA-4961-929B-C79821CF0D56}"/>
    <cellStyle name="Note 3 4 15 7" xfId="53849" xr:uid="{9854299C-6214-412C-9C3D-A5CCD3BE1A6D}"/>
    <cellStyle name="Note 3 4 15 8" xfId="53850" xr:uid="{CCBE91A2-C35E-4D69-A9EB-79A31F752D03}"/>
    <cellStyle name="Note 3 4 16" xfId="53851" xr:uid="{AF898711-7A45-47C8-A219-4E5E82DC7BB9}"/>
    <cellStyle name="Note 3 4 16 2" xfId="53852" xr:uid="{0E138375-B29D-4EB9-A6F7-B5D241636D9D}"/>
    <cellStyle name="Note 3 4 16 2 2" xfId="53853" xr:uid="{53B9ADF1-B230-4659-A708-F31B148A76AB}"/>
    <cellStyle name="Note 3 4 16 2 3" xfId="53854" xr:uid="{CA4A3607-B505-4A90-94E6-E91C726B4E39}"/>
    <cellStyle name="Note 3 4 16 2 4" xfId="53855" xr:uid="{5944D98A-66B7-441E-AF42-441167F636B3}"/>
    <cellStyle name="Note 3 4 16 2 5" xfId="53856" xr:uid="{366C5940-C5C9-4F3F-8043-F09C1B4478CE}"/>
    <cellStyle name="Note 3 4 16 2 6" xfId="53857" xr:uid="{56D5B0A9-705B-4F99-AEC3-004711EC3C32}"/>
    <cellStyle name="Note 3 4 16 3" xfId="53858" xr:uid="{45F98AB0-BDBB-406C-9D05-21D66CB3B86A}"/>
    <cellStyle name="Note 3 4 16 3 2" xfId="53859" xr:uid="{D37EBF5A-C98E-45A6-8F7A-DC922D2350C2}"/>
    <cellStyle name="Note 3 4 16 3 3" xfId="53860" xr:uid="{169EA15A-7358-4D8C-A109-A6F16601EA82}"/>
    <cellStyle name="Note 3 4 16 4" xfId="53861" xr:uid="{650C0582-F31C-4252-8C7E-D4932151F168}"/>
    <cellStyle name="Note 3 4 16 4 2" xfId="53862" xr:uid="{FD8B90B7-2D2F-4783-BB9B-F204EEC91910}"/>
    <cellStyle name="Note 3 4 16 4 3" xfId="53863" xr:uid="{43A6FD73-3450-49B9-8FE1-63ACCFC7B042}"/>
    <cellStyle name="Note 3 4 16 5" xfId="53864" xr:uid="{D54D5506-58B7-4D97-94FB-4FD703571858}"/>
    <cellStyle name="Note 3 4 16 5 2" xfId="53865" xr:uid="{0680B800-E8A3-4172-B837-A4360506BB32}"/>
    <cellStyle name="Note 3 4 16 5 3" xfId="53866" xr:uid="{4CA5FCB7-B9BB-43B7-A7B8-B28A2DAA1407}"/>
    <cellStyle name="Note 3 4 16 6" xfId="53867" xr:uid="{117465DC-76D4-4916-A95E-1AAA4D4EA95E}"/>
    <cellStyle name="Note 3 4 16 6 2" xfId="53868" xr:uid="{BE103B1D-CF04-45E4-9292-349BC870F034}"/>
    <cellStyle name="Note 3 4 16 6 3" xfId="53869" xr:uid="{0AFBBB54-3D20-4C97-8AEB-51FC4989AA76}"/>
    <cellStyle name="Note 3 4 16 7" xfId="53870" xr:uid="{AB7751FF-E469-4880-AD39-6980EA85C8D4}"/>
    <cellStyle name="Note 3 4 16 8" xfId="53871" xr:uid="{A3171A83-5410-4C3D-B51C-C5BA0FCA3681}"/>
    <cellStyle name="Note 3 4 17" xfId="53872" xr:uid="{6760293D-25AB-4885-8B0C-AE2D78152585}"/>
    <cellStyle name="Note 3 4 17 2" xfId="53873" xr:uid="{637316B5-CF19-4A74-9C21-320B418E6A39}"/>
    <cellStyle name="Note 3 4 17 2 2" xfId="53874" xr:uid="{6943A163-A5F8-414C-AE5B-9C0F87928D06}"/>
    <cellStyle name="Note 3 4 17 2 3" xfId="53875" xr:uid="{4FC75497-A728-471A-8B74-30A86D0E0C2B}"/>
    <cellStyle name="Note 3 4 17 2 4" xfId="53876" xr:uid="{E79775AD-A917-4149-9840-B5C53F742E5F}"/>
    <cellStyle name="Note 3 4 17 2 5" xfId="53877" xr:uid="{A4770EAA-50A0-46C3-AEA1-87EBF99B9E7A}"/>
    <cellStyle name="Note 3 4 17 2 6" xfId="53878" xr:uid="{E3363FE5-166D-4E04-9762-6D8BD29A13A9}"/>
    <cellStyle name="Note 3 4 17 3" xfId="53879" xr:uid="{15FF9EA4-55CF-431E-A833-E4D42327F4C5}"/>
    <cellStyle name="Note 3 4 17 3 2" xfId="53880" xr:uid="{D24D48AC-126A-4C89-B6FE-981666805B99}"/>
    <cellStyle name="Note 3 4 17 3 3" xfId="53881" xr:uid="{E9FA7262-B98E-423E-AD41-FD3C10D4B26D}"/>
    <cellStyle name="Note 3 4 17 4" xfId="53882" xr:uid="{C947DC25-5154-46CB-9C7A-2B258FD0AC2A}"/>
    <cellStyle name="Note 3 4 17 4 2" xfId="53883" xr:uid="{41327214-D65D-425D-9461-38DAD31DAE34}"/>
    <cellStyle name="Note 3 4 17 4 3" xfId="53884" xr:uid="{D9C59019-EEC9-4885-8929-B3A0D39B8097}"/>
    <cellStyle name="Note 3 4 17 5" xfId="53885" xr:uid="{56A595F6-6229-46B9-89B7-B51D2C6AE3AC}"/>
    <cellStyle name="Note 3 4 17 5 2" xfId="53886" xr:uid="{CF083E4B-A7C8-44F2-AC35-23FE3D86F2B6}"/>
    <cellStyle name="Note 3 4 17 5 3" xfId="53887" xr:uid="{70F6CA64-9BDF-472D-B203-02896C151520}"/>
    <cellStyle name="Note 3 4 17 6" xfId="53888" xr:uid="{264E8F7A-262C-4EC1-B074-6D4417B0FBD2}"/>
    <cellStyle name="Note 3 4 17 6 2" xfId="53889" xr:uid="{BA44237C-1DAB-4AFF-8F0A-C6A4A600034F}"/>
    <cellStyle name="Note 3 4 17 6 3" xfId="53890" xr:uid="{E54275BF-C162-4F07-A034-42E5B38C19A6}"/>
    <cellStyle name="Note 3 4 17 7" xfId="53891" xr:uid="{20DE76EF-532C-4FFE-8E98-6A7864B5282B}"/>
    <cellStyle name="Note 3 4 17 8" xfId="53892" xr:uid="{455ADAA4-9F5C-441E-A8A6-BC583414930F}"/>
    <cellStyle name="Note 3 4 18" xfId="53893" xr:uid="{AFF73EAB-32E3-479F-BF92-84597108465A}"/>
    <cellStyle name="Note 3 4 18 2" xfId="53894" xr:uid="{5C93E410-6C0D-4BB9-8202-E9895B5E8124}"/>
    <cellStyle name="Note 3 4 18 2 2" xfId="53895" xr:uid="{8EFD0867-4F1F-41D0-846D-69776DFEFA97}"/>
    <cellStyle name="Note 3 4 18 2 3" xfId="53896" xr:uid="{E6B3C935-BD69-4E50-8F5E-B28C0DB65165}"/>
    <cellStyle name="Note 3 4 18 2 4" xfId="53897" xr:uid="{5C417FCA-681C-4BEE-997C-D48E345D6C48}"/>
    <cellStyle name="Note 3 4 18 2 5" xfId="53898" xr:uid="{C08466D0-A78E-4185-B711-C6BB09B43545}"/>
    <cellStyle name="Note 3 4 18 2 6" xfId="53899" xr:uid="{336754DD-8F47-42D3-A5F7-C7F47499F539}"/>
    <cellStyle name="Note 3 4 18 3" xfId="53900" xr:uid="{DFD8B8A1-D371-4B0C-81B9-5A6E77767F7D}"/>
    <cellStyle name="Note 3 4 18 3 2" xfId="53901" xr:uid="{832465C6-F27C-4509-9B93-622F8622C092}"/>
    <cellStyle name="Note 3 4 18 3 3" xfId="53902" xr:uid="{3BA912C3-634B-4DEF-B07D-188090476D68}"/>
    <cellStyle name="Note 3 4 18 4" xfId="53903" xr:uid="{996F667D-4B38-4AED-A1F0-3A33A7A8C6FE}"/>
    <cellStyle name="Note 3 4 18 4 2" xfId="53904" xr:uid="{7B93275A-DC50-4D20-A2CF-495F93D0B189}"/>
    <cellStyle name="Note 3 4 18 4 3" xfId="53905" xr:uid="{51892710-8432-41C0-8C5F-94B5FBDC09FB}"/>
    <cellStyle name="Note 3 4 18 5" xfId="53906" xr:uid="{A7440921-B67C-419E-9713-3FAF45622A5D}"/>
    <cellStyle name="Note 3 4 18 5 2" xfId="53907" xr:uid="{3982DE5D-3D4E-485B-A677-DEAF5AD6C001}"/>
    <cellStyle name="Note 3 4 18 5 3" xfId="53908" xr:uid="{E630F2D0-A7CC-4562-BEC5-FCDFE96BA0C0}"/>
    <cellStyle name="Note 3 4 18 6" xfId="53909" xr:uid="{87127DFA-B026-46BF-ADC5-CDE65E991E42}"/>
    <cellStyle name="Note 3 4 18 6 2" xfId="53910" xr:uid="{BDFCCA74-4D1E-4E2B-BB1D-42CA2778DD6B}"/>
    <cellStyle name="Note 3 4 18 6 3" xfId="53911" xr:uid="{C686313E-526A-4365-8E82-6610CCC9D9AB}"/>
    <cellStyle name="Note 3 4 18 7" xfId="53912" xr:uid="{87F94554-8685-434D-9492-A43DDDBB3A01}"/>
    <cellStyle name="Note 3 4 18 8" xfId="53913" xr:uid="{8783B788-95AB-4B48-ADB0-CF6BA6E7C10E}"/>
    <cellStyle name="Note 3 4 19" xfId="53914" xr:uid="{7F667464-61BF-4364-BA5D-BED3C546216B}"/>
    <cellStyle name="Note 3 4 19 2" xfId="53915" xr:uid="{982EA1E2-862A-40C4-A405-43F8213D03CB}"/>
    <cellStyle name="Note 3 4 19 2 2" xfId="53916" xr:uid="{1C01170B-DFD2-4050-BEBA-199128B8FCBE}"/>
    <cellStyle name="Note 3 4 19 2 3" xfId="53917" xr:uid="{79F2D316-B429-4DE0-AFE1-69D0DC7B1B52}"/>
    <cellStyle name="Note 3 4 19 2 4" xfId="53918" xr:uid="{D81D30A6-8A89-4DF1-88AD-130A002B3E0D}"/>
    <cellStyle name="Note 3 4 19 2 5" xfId="53919" xr:uid="{6AF9F4E6-6D10-49BF-9329-77235AE092A1}"/>
    <cellStyle name="Note 3 4 19 2 6" xfId="53920" xr:uid="{C1EB291A-B31C-448F-B1E7-35F6B3C25511}"/>
    <cellStyle name="Note 3 4 19 3" xfId="53921" xr:uid="{36C8B2CF-9C7F-4737-8C28-A40924694194}"/>
    <cellStyle name="Note 3 4 19 3 2" xfId="53922" xr:uid="{741B7256-C2D7-4627-86F1-BDD95A0CD867}"/>
    <cellStyle name="Note 3 4 19 3 3" xfId="53923" xr:uid="{01C367CE-C281-4D43-8E8D-867E9E6C5719}"/>
    <cellStyle name="Note 3 4 19 4" xfId="53924" xr:uid="{721D4980-73A3-4650-99D1-C8EB9D98F9F1}"/>
    <cellStyle name="Note 3 4 19 4 2" xfId="53925" xr:uid="{BD3958CB-0C41-4D01-8FB7-830FE2C120C0}"/>
    <cellStyle name="Note 3 4 19 4 3" xfId="53926" xr:uid="{75B301E5-DFB2-4150-99BC-3F7B32AB9148}"/>
    <cellStyle name="Note 3 4 19 5" xfId="53927" xr:uid="{E117B952-F646-4450-A024-9476C03CC39B}"/>
    <cellStyle name="Note 3 4 19 5 2" xfId="53928" xr:uid="{7414D7D9-5238-4A4A-9312-30CDB68A1865}"/>
    <cellStyle name="Note 3 4 19 5 3" xfId="53929" xr:uid="{18CEBC15-80AF-4EC7-858B-F8E6C9A813C7}"/>
    <cellStyle name="Note 3 4 19 6" xfId="53930" xr:uid="{63663D0F-D5C8-4206-8151-1FFA19B3E9AD}"/>
    <cellStyle name="Note 3 4 19 6 2" xfId="53931" xr:uid="{164C7074-8B56-44E7-896D-FAF503FD2B94}"/>
    <cellStyle name="Note 3 4 19 6 3" xfId="53932" xr:uid="{AFD1860B-6AD9-4995-9AE5-5EC1032E3C23}"/>
    <cellStyle name="Note 3 4 19 7" xfId="53933" xr:uid="{CC228569-71B8-416A-B0D5-2B7592CCD365}"/>
    <cellStyle name="Note 3 4 19 8" xfId="53934" xr:uid="{C1DA9003-B08E-4D94-86D4-4F3250DF23E1}"/>
    <cellStyle name="Note 3 4 2" xfId="53935" xr:uid="{88593CC9-78C9-4B97-926F-440737683DAE}"/>
    <cellStyle name="Note 3 4 2 2" xfId="53936" xr:uid="{42AB1E79-96ED-4C92-A04C-1E85227208AA}"/>
    <cellStyle name="Note 3 4 2 2 2" xfId="53937" xr:uid="{EB7C299A-4105-45C2-AF81-E9399F46D352}"/>
    <cellStyle name="Note 3 4 2 2 3" xfId="53938" xr:uid="{07BE823B-3F8C-4DD5-ACBC-7400222014D2}"/>
    <cellStyle name="Note 3 4 2 3" xfId="53939" xr:uid="{76AA4FC0-38AF-461E-A412-9279E99E8E76}"/>
    <cellStyle name="Note 3 4 2 3 2" xfId="53940" xr:uid="{B2501892-CE6E-4225-9430-5741A0695C34}"/>
    <cellStyle name="Note 3 4 2 3 3" xfId="53941" xr:uid="{F72AF36F-2E0B-4FB6-8977-EC50A7913DA7}"/>
    <cellStyle name="Note 3 4 2 3 4" xfId="53942" xr:uid="{8C46E630-553E-482C-835E-31E6DFB18F50}"/>
    <cellStyle name="Note 3 4 2 3 5" xfId="53943" xr:uid="{71A9054F-CAEA-4817-A37D-7C7984804BA4}"/>
    <cellStyle name="Note 3 4 2 3 6" xfId="53944" xr:uid="{EFB8540D-AED4-49B7-A6FE-A31484963A5F}"/>
    <cellStyle name="Note 3 4 2 4" xfId="53945" xr:uid="{A15ED305-8FFD-4A43-8D80-FE94BDB5A499}"/>
    <cellStyle name="Note 3 4 2 4 2" xfId="53946" xr:uid="{477C8D0F-F5A4-44C6-8FE9-8E8BDD3A3C59}"/>
    <cellStyle name="Note 3 4 2 4 3" xfId="53947" xr:uid="{290A0D85-74A2-4D69-99AC-DC249CE897EA}"/>
    <cellStyle name="Note 3 4 2 5" xfId="53948" xr:uid="{921FCD64-40A8-42CE-AF29-0BB61264C2F2}"/>
    <cellStyle name="Note 3 4 2 5 2" xfId="53949" xr:uid="{73B2BAC6-0E39-479A-9849-4C024FC26F71}"/>
    <cellStyle name="Note 3 4 2 5 3" xfId="53950" xr:uid="{91C76BF7-D7E2-4544-9815-15FEFD7DD812}"/>
    <cellStyle name="Note 3 4 2 6" xfId="53951" xr:uid="{C40D1A2F-1E8C-4DCA-BDF1-2BE92AE2AFBD}"/>
    <cellStyle name="Note 3 4 2 6 2" xfId="53952" xr:uid="{625D9152-8FB1-41D7-8289-8F15F283D93F}"/>
    <cellStyle name="Note 3 4 2 6 3" xfId="53953" xr:uid="{487D5F8F-FCCC-4494-8D52-A09867D7E444}"/>
    <cellStyle name="Note 3 4 2 7" xfId="53954" xr:uid="{8B639A6D-61F4-46EF-A4C9-4071240189D7}"/>
    <cellStyle name="Note 3 4 2 8" xfId="53955" xr:uid="{64D53E74-DC18-4AF6-A407-8DF2835BFE60}"/>
    <cellStyle name="Note 3 4 20" xfId="53956" xr:uid="{3E94064A-48B1-478C-B6D6-037106AFD6D1}"/>
    <cellStyle name="Note 3 4 20 2" xfId="53957" xr:uid="{F15C603A-3BD4-4926-A8B6-0A9F4175EC54}"/>
    <cellStyle name="Note 3 4 20 2 2" xfId="53958" xr:uid="{6705C798-EE89-4852-BEA5-08EACF80F119}"/>
    <cellStyle name="Note 3 4 20 2 3" xfId="53959" xr:uid="{957E3B5E-48AF-40B0-82E2-901EAF7AD7FA}"/>
    <cellStyle name="Note 3 4 20 2 4" xfId="53960" xr:uid="{128C2927-0604-407A-8B75-AF1672F35DC5}"/>
    <cellStyle name="Note 3 4 20 2 5" xfId="53961" xr:uid="{A291C058-2D3B-4549-8510-1EDA53EFAEDC}"/>
    <cellStyle name="Note 3 4 20 2 6" xfId="53962" xr:uid="{36FB3C48-334D-4A10-A4BD-ECF354EE33BE}"/>
    <cellStyle name="Note 3 4 20 3" xfId="53963" xr:uid="{BC5DBFFA-B358-4853-941E-19088FA1EDA6}"/>
    <cellStyle name="Note 3 4 20 3 2" xfId="53964" xr:uid="{238CE618-F0D7-4B84-ABDC-5254D851506C}"/>
    <cellStyle name="Note 3 4 20 3 3" xfId="53965" xr:uid="{D843A423-32D5-4EA7-9051-8E1E67C65DCE}"/>
    <cellStyle name="Note 3 4 20 4" xfId="53966" xr:uid="{33157BFD-7807-4CED-AB29-2470596EE142}"/>
    <cellStyle name="Note 3 4 20 4 2" xfId="53967" xr:uid="{0D999403-92AD-4063-BB99-F23E4DB89B84}"/>
    <cellStyle name="Note 3 4 20 4 3" xfId="53968" xr:uid="{50392769-67A4-4897-817E-EAC5A244F518}"/>
    <cellStyle name="Note 3 4 20 5" xfId="53969" xr:uid="{23229624-270B-41C9-A858-B194E1AA65ED}"/>
    <cellStyle name="Note 3 4 20 5 2" xfId="53970" xr:uid="{BE104B07-F416-4479-8C12-4A77B51153B2}"/>
    <cellStyle name="Note 3 4 20 5 3" xfId="53971" xr:uid="{FA12ABDE-A8B7-43DD-8DF6-430C1B66C62E}"/>
    <cellStyle name="Note 3 4 20 6" xfId="53972" xr:uid="{756AEFFB-67E8-42F8-AE75-3803D27F4958}"/>
    <cellStyle name="Note 3 4 20 6 2" xfId="53973" xr:uid="{96DBDFAC-AD27-425A-A384-09D7E454CB39}"/>
    <cellStyle name="Note 3 4 20 6 3" xfId="53974" xr:uid="{A97264CB-3AD8-4A52-9FB3-04374229419A}"/>
    <cellStyle name="Note 3 4 20 7" xfId="53975" xr:uid="{B13FC614-6A36-4733-BA5E-D260A6B8EC37}"/>
    <cellStyle name="Note 3 4 20 8" xfId="53976" xr:uid="{A6040A35-0BBF-4D10-979C-12CC3D87E4B1}"/>
    <cellStyle name="Note 3 4 21" xfId="53977" xr:uid="{89E804D6-86FE-4CB2-A5B0-7A37D1994D3A}"/>
    <cellStyle name="Note 3 4 21 2" xfId="53978" xr:uid="{EAFC92C5-E43F-44FE-A893-737CE5C89257}"/>
    <cellStyle name="Note 3 4 21 2 2" xfId="53979" xr:uid="{C3BEA59B-0C76-4E98-A103-2A0101C089C0}"/>
    <cellStyle name="Note 3 4 21 2 3" xfId="53980" xr:uid="{D2093BB4-465C-49FD-AFA8-0EC944F356AB}"/>
    <cellStyle name="Note 3 4 21 2 4" xfId="53981" xr:uid="{7A6846B0-7D29-4FBE-AA4E-3BB0C01E164B}"/>
    <cellStyle name="Note 3 4 21 2 5" xfId="53982" xr:uid="{FCAE6F07-DDDC-4D47-BE51-E584C5E89B4A}"/>
    <cellStyle name="Note 3 4 21 2 6" xfId="53983" xr:uid="{C38F11B5-A396-42D3-AF33-BB0FD480F4C7}"/>
    <cellStyle name="Note 3 4 21 3" xfId="53984" xr:uid="{1706AED1-2DDB-480B-AF42-4E9672424185}"/>
    <cellStyle name="Note 3 4 21 3 2" xfId="53985" xr:uid="{EB4255D7-BD3F-4F0D-A832-AD142ACDD68E}"/>
    <cellStyle name="Note 3 4 21 3 3" xfId="53986" xr:uid="{0644F339-5AEA-4F80-98A5-E84277C24A1B}"/>
    <cellStyle name="Note 3 4 21 4" xfId="53987" xr:uid="{595CEAA9-BB83-4597-BA65-47A8CFA57F6E}"/>
    <cellStyle name="Note 3 4 21 4 2" xfId="53988" xr:uid="{70FA71FF-903C-429F-83C6-F19ED51603D7}"/>
    <cellStyle name="Note 3 4 21 4 3" xfId="53989" xr:uid="{B6C53F2D-B9E4-432A-AA7E-CF762BCA7289}"/>
    <cellStyle name="Note 3 4 21 5" xfId="53990" xr:uid="{A54AB4CE-5F3C-400D-A2E6-EA01CCF50BB9}"/>
    <cellStyle name="Note 3 4 21 5 2" xfId="53991" xr:uid="{44AD6265-87CB-42DE-8E7F-4C00FDB8BCF9}"/>
    <cellStyle name="Note 3 4 21 5 3" xfId="53992" xr:uid="{258F6D9B-26CC-46E8-BD60-35040D34AD44}"/>
    <cellStyle name="Note 3 4 21 6" xfId="53993" xr:uid="{FC9E5372-9F2C-4ACB-88B3-3DAEDEE9FB2C}"/>
    <cellStyle name="Note 3 4 21 6 2" xfId="53994" xr:uid="{E660C352-A9DC-4B0F-A9A9-929A4A6D4784}"/>
    <cellStyle name="Note 3 4 21 6 3" xfId="53995" xr:uid="{5F33719D-85AC-4C48-9B66-BAF4079769C5}"/>
    <cellStyle name="Note 3 4 21 7" xfId="53996" xr:uid="{8C6338C6-3378-4BBB-8AEC-72244300144E}"/>
    <cellStyle name="Note 3 4 21 8" xfId="53997" xr:uid="{B5356386-6D72-44C9-AEBE-6903B05360DA}"/>
    <cellStyle name="Note 3 4 22" xfId="53998" xr:uid="{FDC2129C-9875-4DD4-85EA-19CCB53B2C74}"/>
    <cellStyle name="Note 3 4 22 2" xfId="53999" xr:uid="{021F958B-0118-4681-AB5B-2C2C06E034F5}"/>
    <cellStyle name="Note 3 4 22 2 2" xfId="54000" xr:uid="{6B8CBAB6-7F14-49AD-8C6A-E1B03BE28596}"/>
    <cellStyle name="Note 3 4 22 2 3" xfId="54001" xr:uid="{AEB978B9-8447-4B9F-8595-4BD0C8E7130C}"/>
    <cellStyle name="Note 3 4 22 2 4" xfId="54002" xr:uid="{8957A068-228D-4002-ABE6-0905C35C1B3C}"/>
    <cellStyle name="Note 3 4 22 2 5" xfId="54003" xr:uid="{54FCFB2C-6F63-4424-9BFE-21785400F831}"/>
    <cellStyle name="Note 3 4 22 2 6" xfId="54004" xr:uid="{04BD5E73-ABFC-4393-9791-E2E365BE6FD0}"/>
    <cellStyle name="Note 3 4 22 3" xfId="54005" xr:uid="{1508A0CF-C3FA-4BCB-A320-B8AF77D1339A}"/>
    <cellStyle name="Note 3 4 22 3 2" xfId="54006" xr:uid="{D0DCF8C4-562A-4B5F-86F9-83F7474FF5AF}"/>
    <cellStyle name="Note 3 4 22 3 3" xfId="54007" xr:uid="{601150D5-5942-46B2-A70E-09C46482F42A}"/>
    <cellStyle name="Note 3 4 22 4" xfId="54008" xr:uid="{8F58641C-B987-4801-8DF7-223649ED9B3F}"/>
    <cellStyle name="Note 3 4 22 4 2" xfId="54009" xr:uid="{46FFDFEA-D7DE-4CD8-A0CC-0804D056743F}"/>
    <cellStyle name="Note 3 4 22 4 3" xfId="54010" xr:uid="{58C52C60-8805-48EC-A8B4-2324FDE5E85B}"/>
    <cellStyle name="Note 3 4 22 5" xfId="54011" xr:uid="{9020EEC2-92B1-423A-9C34-68EB51E0381E}"/>
    <cellStyle name="Note 3 4 22 5 2" xfId="54012" xr:uid="{8EF0FBB9-2D27-447F-8F8E-4C49B4A01850}"/>
    <cellStyle name="Note 3 4 22 5 3" xfId="54013" xr:uid="{8DC9F296-BBC3-41A6-B343-ABFC6E69E93C}"/>
    <cellStyle name="Note 3 4 22 6" xfId="54014" xr:uid="{D3542812-94B5-49F8-9578-5D2BD3CA1B69}"/>
    <cellStyle name="Note 3 4 22 6 2" xfId="54015" xr:uid="{CBBC1381-705C-496F-9BD3-A174BB5D9D44}"/>
    <cellStyle name="Note 3 4 22 6 3" xfId="54016" xr:uid="{75F42AB8-4201-40FF-9AA8-7DE74EAAEF79}"/>
    <cellStyle name="Note 3 4 22 7" xfId="54017" xr:uid="{A3D696E4-6FC4-4D03-88B9-0DFBA083BE95}"/>
    <cellStyle name="Note 3 4 22 8" xfId="54018" xr:uid="{F5E00FC1-8F40-4F2E-AF12-C31351DDF17B}"/>
    <cellStyle name="Note 3 4 23" xfId="54019" xr:uid="{023FB7C9-9D78-4C09-B0E1-4E667D8279CC}"/>
    <cellStyle name="Note 3 4 23 2" xfId="54020" xr:uid="{A1184113-A2D2-4BF3-BC35-08A9C8120884}"/>
    <cellStyle name="Note 3 4 23 2 2" xfId="54021" xr:uid="{8A5E561F-0CBC-4C94-88EB-DD1B4BC69363}"/>
    <cellStyle name="Note 3 4 23 2 3" xfId="54022" xr:uid="{8478B976-812F-4CAE-9F2A-52D7EBEC3255}"/>
    <cellStyle name="Note 3 4 23 2 4" xfId="54023" xr:uid="{B276573C-63A8-4E56-A2DE-D8ED0BD2D1FA}"/>
    <cellStyle name="Note 3 4 23 2 5" xfId="54024" xr:uid="{7BD85996-3935-46AC-82F9-59086B5E79F6}"/>
    <cellStyle name="Note 3 4 23 2 6" xfId="54025" xr:uid="{EDEC2A47-ABCE-4F4F-9C60-C8C947847C3E}"/>
    <cellStyle name="Note 3 4 23 3" xfId="54026" xr:uid="{607D8FBF-212A-4B51-A3E8-F8C803C513BA}"/>
    <cellStyle name="Note 3 4 23 3 2" xfId="54027" xr:uid="{DCFF6FB2-D1B3-435B-B985-352D10D0AEF9}"/>
    <cellStyle name="Note 3 4 23 3 3" xfId="54028" xr:uid="{1C701502-01A0-4731-9F28-954D29BD7D2A}"/>
    <cellStyle name="Note 3 4 23 4" xfId="54029" xr:uid="{1D10BB25-8004-4C13-AA6B-7763C515365F}"/>
    <cellStyle name="Note 3 4 23 4 2" xfId="54030" xr:uid="{23753571-CCFB-4A15-9DEC-C6455ED21881}"/>
    <cellStyle name="Note 3 4 23 4 3" xfId="54031" xr:uid="{48CED129-1F34-47E4-B63B-DA2627E16710}"/>
    <cellStyle name="Note 3 4 23 5" xfId="54032" xr:uid="{EA772234-DA59-4A55-81B6-09BA2B91E7B7}"/>
    <cellStyle name="Note 3 4 23 5 2" xfId="54033" xr:uid="{25E6C5D5-DC1A-4BB1-BED8-B6E320DBDEEC}"/>
    <cellStyle name="Note 3 4 23 5 3" xfId="54034" xr:uid="{6C8C350D-AC48-4149-A715-600BE4BE2662}"/>
    <cellStyle name="Note 3 4 23 6" xfId="54035" xr:uid="{37A54A8D-A646-42C0-84AA-968B5C617970}"/>
    <cellStyle name="Note 3 4 23 6 2" xfId="54036" xr:uid="{1F748C77-0263-4CCD-8732-588609114FD3}"/>
    <cellStyle name="Note 3 4 23 6 3" xfId="54037" xr:uid="{4BF4ECA4-22FA-4067-A91E-537185071B9A}"/>
    <cellStyle name="Note 3 4 23 7" xfId="54038" xr:uid="{65A3D500-455A-4765-B72B-15F07FE0C1A9}"/>
    <cellStyle name="Note 3 4 23 8" xfId="54039" xr:uid="{7BB0468F-ED0F-4D28-955D-B0BBE94E70A9}"/>
    <cellStyle name="Note 3 4 24" xfId="54040" xr:uid="{68733AD8-8A1A-4909-BD38-BFDC0091651D}"/>
    <cellStyle name="Note 3 4 24 2" xfId="54041" xr:uid="{9363DB61-E406-499A-88E0-B51F67CAB8F5}"/>
    <cellStyle name="Note 3 4 24 2 2" xfId="54042" xr:uid="{D973984D-E227-4432-8D46-A5A9704F23B5}"/>
    <cellStyle name="Note 3 4 24 2 3" xfId="54043" xr:uid="{A49F02F0-7810-459B-AAD7-507FFC18F68F}"/>
    <cellStyle name="Note 3 4 24 2 4" xfId="54044" xr:uid="{44414BA0-75C8-463F-B5F0-624B00B753F6}"/>
    <cellStyle name="Note 3 4 24 2 5" xfId="54045" xr:uid="{67A33660-E137-44ED-9018-7A41AF633CC8}"/>
    <cellStyle name="Note 3 4 24 2 6" xfId="54046" xr:uid="{8F864501-EA40-48C7-9369-93B9F27CCD37}"/>
    <cellStyle name="Note 3 4 24 3" xfId="54047" xr:uid="{F91B22F7-0A93-490D-A9A1-C9733B7ECF34}"/>
    <cellStyle name="Note 3 4 24 3 2" xfId="54048" xr:uid="{22F3D907-D9FC-4272-AB0D-D7C2574E5EAD}"/>
    <cellStyle name="Note 3 4 24 3 3" xfId="54049" xr:uid="{1C1EEAF8-C944-40EF-AC81-D4275B4F9E1C}"/>
    <cellStyle name="Note 3 4 24 4" xfId="54050" xr:uid="{B613C3B2-980A-4079-9E44-13679F94F3E2}"/>
    <cellStyle name="Note 3 4 24 4 2" xfId="54051" xr:uid="{79DAE89C-4F97-48FE-B14E-6C667CA6E7FA}"/>
    <cellStyle name="Note 3 4 24 4 3" xfId="54052" xr:uid="{C4E20F1D-2FEC-4A94-A454-AC624158B9E2}"/>
    <cellStyle name="Note 3 4 24 5" xfId="54053" xr:uid="{DC4292C3-7FD7-4977-AEF7-FF03ABA7212B}"/>
    <cellStyle name="Note 3 4 24 5 2" xfId="54054" xr:uid="{CF9D0DB9-7D53-4ECC-A3EC-71952C4FDDC5}"/>
    <cellStyle name="Note 3 4 24 5 3" xfId="54055" xr:uid="{782631E3-C1E5-4672-B95F-438356FC8DF7}"/>
    <cellStyle name="Note 3 4 24 6" xfId="54056" xr:uid="{C2DDDF5A-693B-42C1-A1C3-978A69A06797}"/>
    <cellStyle name="Note 3 4 24 6 2" xfId="54057" xr:uid="{BECFF03D-AF19-4ACC-8A9F-C154DF638FE5}"/>
    <cellStyle name="Note 3 4 24 6 3" xfId="54058" xr:uid="{7B84D9A4-58F2-4595-B608-4F61DC808DA0}"/>
    <cellStyle name="Note 3 4 24 7" xfId="54059" xr:uid="{E1D4151E-90B5-4662-A257-E2B56008EEA1}"/>
    <cellStyle name="Note 3 4 24 8" xfId="54060" xr:uid="{3450EB66-EA38-4A42-974D-7625D74BE666}"/>
    <cellStyle name="Note 3 4 25" xfId="54061" xr:uid="{C30D407C-CFF4-48AA-A359-2772EB359D3E}"/>
    <cellStyle name="Note 3 4 25 2" xfId="54062" xr:uid="{DEEE7277-6AEB-4AE6-8EF0-28684BCED260}"/>
    <cellStyle name="Note 3 4 25 2 2" xfId="54063" xr:uid="{DF91E93A-5252-44F5-B9AE-1FEC24C66741}"/>
    <cellStyle name="Note 3 4 25 2 3" xfId="54064" xr:uid="{E2BDEF81-DFD2-4421-929C-6AE26D4357F7}"/>
    <cellStyle name="Note 3 4 25 2 4" xfId="54065" xr:uid="{C5A38994-195F-49C3-B8CC-7B016909F96D}"/>
    <cellStyle name="Note 3 4 25 2 5" xfId="54066" xr:uid="{7E0F173E-C2AE-43C9-AA5B-BBE6C3386767}"/>
    <cellStyle name="Note 3 4 25 2 6" xfId="54067" xr:uid="{A45BB421-08A3-40CC-A4F9-2858B329249A}"/>
    <cellStyle name="Note 3 4 25 3" xfId="54068" xr:uid="{B46095A2-39FB-41BD-9CF5-9A748DF4EFBD}"/>
    <cellStyle name="Note 3 4 25 3 2" xfId="54069" xr:uid="{8DD41A17-8AD1-4262-B042-1C45ED8EE541}"/>
    <cellStyle name="Note 3 4 25 3 3" xfId="54070" xr:uid="{B52A19AF-B908-4E34-B182-F893A91F7872}"/>
    <cellStyle name="Note 3 4 25 4" xfId="54071" xr:uid="{72C93F0A-6097-4C5C-92A4-EE42BDD32333}"/>
    <cellStyle name="Note 3 4 25 4 2" xfId="54072" xr:uid="{79EC4924-5DB9-4E65-8027-AFF7AFFC8BF7}"/>
    <cellStyle name="Note 3 4 25 4 3" xfId="54073" xr:uid="{29CAC632-B191-4DA6-816E-089A21049F9E}"/>
    <cellStyle name="Note 3 4 25 5" xfId="54074" xr:uid="{6F0E6893-95B5-4781-BF67-9037C1207887}"/>
    <cellStyle name="Note 3 4 25 5 2" xfId="54075" xr:uid="{A8B865DE-1F4D-4DDD-B6A0-3B247B8F8E6C}"/>
    <cellStyle name="Note 3 4 25 5 3" xfId="54076" xr:uid="{99B1D012-B59E-4E14-BF9F-20A4B645942F}"/>
    <cellStyle name="Note 3 4 25 6" xfId="54077" xr:uid="{E98C5BDF-0A47-4A96-A331-6E1A6A517FD7}"/>
    <cellStyle name="Note 3 4 25 6 2" xfId="54078" xr:uid="{3ABCFEC3-1B87-4907-BC4C-2425527E8B58}"/>
    <cellStyle name="Note 3 4 25 6 3" xfId="54079" xr:uid="{ACA0CFC7-2849-4DB6-88CA-00FF62E5D41B}"/>
    <cellStyle name="Note 3 4 25 7" xfId="54080" xr:uid="{EBB5A79E-1FC4-4FC4-91D7-EB34343892C6}"/>
    <cellStyle name="Note 3 4 25 8" xfId="54081" xr:uid="{1BA212C0-5501-4843-BD7B-5130CA7450FA}"/>
    <cellStyle name="Note 3 4 26" xfId="54082" xr:uid="{26ED9DA2-328C-4191-A5F9-6D80437FA87E}"/>
    <cellStyle name="Note 3 4 26 2" xfId="54083" xr:uid="{1BB24391-8028-4F21-9080-A48899158A32}"/>
    <cellStyle name="Note 3 4 26 2 2" xfId="54084" xr:uid="{4F373488-7187-4EC2-9A19-F0CDE3D0EB99}"/>
    <cellStyle name="Note 3 4 26 2 3" xfId="54085" xr:uid="{999F46CE-39FD-4924-8F3A-D53EC4A21016}"/>
    <cellStyle name="Note 3 4 26 2 4" xfId="54086" xr:uid="{8877A81A-5A81-4D82-BBF7-0552DA238D72}"/>
    <cellStyle name="Note 3 4 26 2 5" xfId="54087" xr:uid="{62429181-AEB7-412B-8DD0-ECEB60B552FE}"/>
    <cellStyle name="Note 3 4 26 2 6" xfId="54088" xr:uid="{D639AF1F-315C-46C4-96C1-114E9BD29AA7}"/>
    <cellStyle name="Note 3 4 26 3" xfId="54089" xr:uid="{15472B58-81E7-4E72-B890-F32A68C0B642}"/>
    <cellStyle name="Note 3 4 26 3 2" xfId="54090" xr:uid="{BE594414-2DEF-40B8-9E5F-FFE882BE6B05}"/>
    <cellStyle name="Note 3 4 26 3 3" xfId="54091" xr:uid="{57E192D6-C170-4555-82E8-122BFF72221A}"/>
    <cellStyle name="Note 3 4 26 4" xfId="54092" xr:uid="{31BAE96C-681E-4748-89F3-BC33BFA9A580}"/>
    <cellStyle name="Note 3 4 26 4 2" xfId="54093" xr:uid="{00BA45CB-297A-473F-8D5E-A8066E75AEE7}"/>
    <cellStyle name="Note 3 4 26 4 3" xfId="54094" xr:uid="{D5F7AC14-0946-4C40-B40D-5C68854F9447}"/>
    <cellStyle name="Note 3 4 26 5" xfId="54095" xr:uid="{6354CD2A-2237-48F2-AD26-009259C3C17E}"/>
    <cellStyle name="Note 3 4 26 5 2" xfId="54096" xr:uid="{D52804D3-75DC-4694-AA1E-D9C46D93EAB5}"/>
    <cellStyle name="Note 3 4 26 5 3" xfId="54097" xr:uid="{77F0036C-9C1A-49FD-A0D3-6094867E18B9}"/>
    <cellStyle name="Note 3 4 26 6" xfId="54098" xr:uid="{77467629-D2F4-46E4-A251-E33DC21C53E5}"/>
    <cellStyle name="Note 3 4 26 6 2" xfId="54099" xr:uid="{8A70FBF3-1111-4905-A1B6-745BEDDC0401}"/>
    <cellStyle name="Note 3 4 26 6 3" xfId="54100" xr:uid="{E922EC4C-E94D-4206-A333-C0C66C648303}"/>
    <cellStyle name="Note 3 4 26 7" xfId="54101" xr:uid="{1CF19D98-1B46-4862-A75D-924D91C8591C}"/>
    <cellStyle name="Note 3 4 26 8" xfId="54102" xr:uid="{CEF887B5-B94B-4E7C-AFCB-05465853B267}"/>
    <cellStyle name="Note 3 4 27" xfId="54103" xr:uid="{28637943-4ED4-4641-8FBC-7E07398CEC7C}"/>
    <cellStyle name="Note 3 4 27 2" xfId="54104" xr:uid="{DFA16918-DDBF-4C2D-9BC5-104DDFEDAD60}"/>
    <cellStyle name="Note 3 4 27 2 2" xfId="54105" xr:uid="{29BB99D5-0BEB-42FF-B0B1-8E98BB9C6DA5}"/>
    <cellStyle name="Note 3 4 27 2 3" xfId="54106" xr:uid="{D797D594-A40B-446C-A5BD-61A4B0C35D11}"/>
    <cellStyle name="Note 3 4 27 2 4" xfId="54107" xr:uid="{D0098000-2BDE-4D2C-9136-AD1DC2E56CFD}"/>
    <cellStyle name="Note 3 4 27 2 5" xfId="54108" xr:uid="{648D2D68-6FC9-40AC-BD71-1485360E95F3}"/>
    <cellStyle name="Note 3 4 27 2 6" xfId="54109" xr:uid="{C1997E63-F4C9-4E11-A18F-5623021F67B3}"/>
    <cellStyle name="Note 3 4 27 3" xfId="54110" xr:uid="{92F0035E-87E1-42BE-9A2E-1A15FEFF4069}"/>
    <cellStyle name="Note 3 4 27 3 2" xfId="54111" xr:uid="{0CED547E-5532-4854-B58B-50E17BD75B14}"/>
    <cellStyle name="Note 3 4 27 3 3" xfId="54112" xr:uid="{BEE5A13A-13B6-4686-91A2-897C4B3B37F6}"/>
    <cellStyle name="Note 3 4 27 4" xfId="54113" xr:uid="{2E93188C-341B-4C9C-B195-67B320F91692}"/>
    <cellStyle name="Note 3 4 27 4 2" xfId="54114" xr:uid="{04044BDB-775A-4DE3-A1A9-5128428FC7A7}"/>
    <cellStyle name="Note 3 4 27 4 3" xfId="54115" xr:uid="{F5082F71-B707-4154-B15F-0656AA94784D}"/>
    <cellStyle name="Note 3 4 27 5" xfId="54116" xr:uid="{B627D417-CAB2-478F-9E67-A053C354612F}"/>
    <cellStyle name="Note 3 4 27 5 2" xfId="54117" xr:uid="{23F3EF53-7D58-4C3C-BF64-013DC16D551C}"/>
    <cellStyle name="Note 3 4 27 5 3" xfId="54118" xr:uid="{3172E5DA-19AA-4A73-B217-C87120EB5677}"/>
    <cellStyle name="Note 3 4 27 6" xfId="54119" xr:uid="{D3CAA89C-706E-482F-8B8A-BF658C15A7AD}"/>
    <cellStyle name="Note 3 4 27 6 2" xfId="54120" xr:uid="{E9AF0850-9426-4021-AB4F-3D12C2A89F14}"/>
    <cellStyle name="Note 3 4 27 6 3" xfId="54121" xr:uid="{3410448C-54B2-45CE-ADBB-EAE9EF831181}"/>
    <cellStyle name="Note 3 4 27 7" xfId="54122" xr:uid="{861FD1D1-8812-4E22-AB27-46654A2F981D}"/>
    <cellStyle name="Note 3 4 27 8" xfId="54123" xr:uid="{FF2CA051-B964-4868-9EB0-5EEE94366DB2}"/>
    <cellStyle name="Note 3 4 28" xfId="54124" xr:uid="{D6584E32-8132-4F5E-85D6-954F65D0126A}"/>
    <cellStyle name="Note 3 4 28 2" xfId="54125" xr:uid="{671A4782-8268-4084-B0B9-BEF9EE6231BB}"/>
    <cellStyle name="Note 3 4 28 2 2" xfId="54126" xr:uid="{AA29D6F8-B8FB-4279-AAA9-7E989FDDF864}"/>
    <cellStyle name="Note 3 4 28 2 3" xfId="54127" xr:uid="{28E7AA50-9C1B-469A-A9CD-6CBABCCF11FC}"/>
    <cellStyle name="Note 3 4 28 2 4" xfId="54128" xr:uid="{B2B5DE6D-E9A4-454F-9980-F94CF0E624DE}"/>
    <cellStyle name="Note 3 4 28 2 5" xfId="54129" xr:uid="{ED7B0AB3-8B34-4D21-A945-F50D5DB83909}"/>
    <cellStyle name="Note 3 4 28 2 6" xfId="54130" xr:uid="{4F1356A2-27E9-480C-8D2F-92905A9B253B}"/>
    <cellStyle name="Note 3 4 28 3" xfId="54131" xr:uid="{CF85FC27-4845-4383-81ED-B71941213E1D}"/>
    <cellStyle name="Note 3 4 28 3 2" xfId="54132" xr:uid="{0D70AC17-DFFB-48FE-A567-2965E4F23D62}"/>
    <cellStyle name="Note 3 4 28 3 3" xfId="54133" xr:uid="{9FA0DDD3-1345-4E8C-8160-93B5EE1DA640}"/>
    <cellStyle name="Note 3 4 28 4" xfId="54134" xr:uid="{5FCA8C09-DDD9-4DCF-A53C-586BA23B1D0B}"/>
    <cellStyle name="Note 3 4 28 4 2" xfId="54135" xr:uid="{76A6E0E9-4145-45B5-8C9F-5B06C3D89EC0}"/>
    <cellStyle name="Note 3 4 28 4 3" xfId="54136" xr:uid="{E4A0285B-3FF4-48CF-AA44-E30AC04BBCBD}"/>
    <cellStyle name="Note 3 4 28 5" xfId="54137" xr:uid="{5827E245-A462-4552-8A85-1C7291D4AD3B}"/>
    <cellStyle name="Note 3 4 28 5 2" xfId="54138" xr:uid="{6E7EB6EF-5962-4D3C-A995-0E53AB0496F8}"/>
    <cellStyle name="Note 3 4 28 5 3" xfId="54139" xr:uid="{5E96D89A-C405-4930-A336-48643352091F}"/>
    <cellStyle name="Note 3 4 28 6" xfId="54140" xr:uid="{637E8CAA-904D-499C-B02E-573303EF4389}"/>
    <cellStyle name="Note 3 4 28 6 2" xfId="54141" xr:uid="{3E7FAE80-1D92-445D-BD1E-714AE9E89B04}"/>
    <cellStyle name="Note 3 4 28 6 3" xfId="54142" xr:uid="{81CD95CE-B6DA-4CD5-8169-A64AE5786A23}"/>
    <cellStyle name="Note 3 4 28 7" xfId="54143" xr:uid="{4B06B6AA-EF12-47ED-AD7C-792E5017AD07}"/>
    <cellStyle name="Note 3 4 28 8" xfId="54144" xr:uid="{37278565-4BEB-410F-9544-ED63194C2DF3}"/>
    <cellStyle name="Note 3 4 29" xfId="54145" xr:uid="{078FF4EF-F5B5-4178-8C53-39402157C94B}"/>
    <cellStyle name="Note 3 4 29 2" xfId="54146" xr:uid="{D9BBD946-72C1-4CAA-8B43-AA135BEA8415}"/>
    <cellStyle name="Note 3 4 29 2 2" xfId="54147" xr:uid="{F676029A-26D7-4C74-99CC-68F1D0A8876F}"/>
    <cellStyle name="Note 3 4 29 2 3" xfId="54148" xr:uid="{34693990-FFC4-4443-9D0E-694345F67974}"/>
    <cellStyle name="Note 3 4 29 2 4" xfId="54149" xr:uid="{6BB1522B-C2CF-4AE6-AD25-99D9321E080C}"/>
    <cellStyle name="Note 3 4 29 2 5" xfId="54150" xr:uid="{4DBE6F1A-FDB4-4430-B3AA-75503C53A693}"/>
    <cellStyle name="Note 3 4 29 2 6" xfId="54151" xr:uid="{8CA3F02A-2010-444B-A8AD-5E967CAC3F3E}"/>
    <cellStyle name="Note 3 4 29 3" xfId="54152" xr:uid="{C23E5269-C329-4B4B-970D-D63FD0E6B1B8}"/>
    <cellStyle name="Note 3 4 29 3 2" xfId="54153" xr:uid="{6D320E96-6F87-422F-B5A4-9757A561E3B0}"/>
    <cellStyle name="Note 3 4 29 3 3" xfId="54154" xr:uid="{B3DFE824-D5C1-403A-9940-6C1CF604DA0B}"/>
    <cellStyle name="Note 3 4 29 4" xfId="54155" xr:uid="{3F4799B3-DA44-439E-A348-EF495F1CBBF8}"/>
    <cellStyle name="Note 3 4 29 4 2" xfId="54156" xr:uid="{F34FED6A-CC28-409A-8C05-4F6C5B443C8B}"/>
    <cellStyle name="Note 3 4 29 4 3" xfId="54157" xr:uid="{54CB002F-973E-4AD7-A31E-FEB41F729561}"/>
    <cellStyle name="Note 3 4 29 5" xfId="54158" xr:uid="{84B7CE48-E826-4EAE-B8F5-6CAF4797EF76}"/>
    <cellStyle name="Note 3 4 29 5 2" xfId="54159" xr:uid="{64A8C0DA-FAB3-4508-B82D-D7B96EDFB8C0}"/>
    <cellStyle name="Note 3 4 29 5 3" xfId="54160" xr:uid="{5C99C193-E39B-4E13-937F-08878D491EF5}"/>
    <cellStyle name="Note 3 4 29 6" xfId="54161" xr:uid="{F4039719-0117-4C0E-9961-8297BA412095}"/>
    <cellStyle name="Note 3 4 29 6 2" xfId="54162" xr:uid="{64263CE8-9095-4422-A1EA-E5D45E4B984C}"/>
    <cellStyle name="Note 3 4 29 6 3" xfId="54163" xr:uid="{29AA06A5-3EEB-4F11-B986-C74F521BCEEC}"/>
    <cellStyle name="Note 3 4 29 7" xfId="54164" xr:uid="{65151250-2EF1-49BD-8C94-12E444C2E155}"/>
    <cellStyle name="Note 3 4 29 8" xfId="54165" xr:uid="{EE7FEF09-72A8-46AA-AD2C-C95189A9D9E3}"/>
    <cellStyle name="Note 3 4 3" xfId="54166" xr:uid="{90154767-E425-42A9-B871-56277085A03D}"/>
    <cellStyle name="Note 3 4 3 2" xfId="54167" xr:uid="{5EF3B412-89AC-4A98-AD0C-F360B118D7EB}"/>
    <cellStyle name="Note 3 4 3 2 2" xfId="54168" xr:uid="{2242B6BC-5753-4A30-8357-E57421B6329D}"/>
    <cellStyle name="Note 3 4 3 2 3" xfId="54169" xr:uid="{302B13F9-35BB-4427-820E-23686F2596AB}"/>
    <cellStyle name="Note 3 4 3 3" xfId="54170" xr:uid="{F8EE57D8-05A6-4D79-A5D8-1CE2F480AB1F}"/>
    <cellStyle name="Note 3 4 3 3 2" xfId="54171" xr:uid="{F052AB4A-9722-402B-89E3-1AF5FB78E2E1}"/>
    <cellStyle name="Note 3 4 3 3 3" xfId="54172" xr:uid="{DD510AAE-1D80-4A5F-93C3-031D8B1FCF25}"/>
    <cellStyle name="Note 3 4 3 3 4" xfId="54173" xr:uid="{DFFF3BB3-989E-4AF9-AA6E-FE6B8301DF3F}"/>
    <cellStyle name="Note 3 4 3 3 5" xfId="54174" xr:uid="{7E64E388-CBCC-4CDF-851B-12EA4E557136}"/>
    <cellStyle name="Note 3 4 3 3 6" xfId="54175" xr:uid="{75BEC34F-AF9C-4849-9C11-ACDF212C9FAA}"/>
    <cellStyle name="Note 3 4 3 4" xfId="54176" xr:uid="{68CB422A-7B89-4CBE-9F44-206C038DECBB}"/>
    <cellStyle name="Note 3 4 3 4 2" xfId="54177" xr:uid="{C63B578A-1B4B-4B2B-94BA-D2B6C5D452BE}"/>
    <cellStyle name="Note 3 4 3 4 3" xfId="54178" xr:uid="{9A923A20-C834-4DD6-BA8B-390288096EBC}"/>
    <cellStyle name="Note 3 4 3 5" xfId="54179" xr:uid="{5E33D852-0582-40D7-87D8-224F60287673}"/>
    <cellStyle name="Note 3 4 3 5 2" xfId="54180" xr:uid="{F752C9AA-F556-42D9-90C0-9C092F81FF36}"/>
    <cellStyle name="Note 3 4 3 5 3" xfId="54181" xr:uid="{9884015D-9A28-46B0-BE71-73943C4113D2}"/>
    <cellStyle name="Note 3 4 3 6" xfId="54182" xr:uid="{C8934CE4-4F88-4635-A889-C6091AF75D01}"/>
    <cellStyle name="Note 3 4 3 6 2" xfId="54183" xr:uid="{FFF13F30-1474-4AE8-BEB3-B4E2406C59A2}"/>
    <cellStyle name="Note 3 4 3 6 3" xfId="54184" xr:uid="{F92AF455-B85F-4B16-9A74-0B7ECB2D43F7}"/>
    <cellStyle name="Note 3 4 3 7" xfId="54185" xr:uid="{194B5356-958E-476A-B2DC-764301350F01}"/>
    <cellStyle name="Note 3 4 3 8" xfId="54186" xr:uid="{6BA14430-25DA-4FA6-9A52-605B527825AC}"/>
    <cellStyle name="Note 3 4 30" xfId="54187" xr:uid="{8EDE2D79-6849-4F68-9E21-91359E37C007}"/>
    <cellStyle name="Note 3 4 30 2" xfId="54188" xr:uid="{4153CBFE-7D4F-41FF-B4C0-0152FFADEED3}"/>
    <cellStyle name="Note 3 4 30 2 2" xfId="54189" xr:uid="{54399A00-27CC-4849-858E-A8256C0CC996}"/>
    <cellStyle name="Note 3 4 30 2 3" xfId="54190" xr:uid="{F3449F7C-F2E0-4E93-83E5-D4D09E7966FE}"/>
    <cellStyle name="Note 3 4 30 2 4" xfId="54191" xr:uid="{070F0DEA-F123-4360-B469-79B020BA7F2A}"/>
    <cellStyle name="Note 3 4 30 2 5" xfId="54192" xr:uid="{15BCC8FA-6D2A-484F-A266-F54424C81AE8}"/>
    <cellStyle name="Note 3 4 30 2 6" xfId="54193" xr:uid="{E3E24A28-AE17-48CB-9B47-842A1C5A5863}"/>
    <cellStyle name="Note 3 4 30 3" xfId="54194" xr:uid="{4C27AFA0-7C85-4C29-89BF-F565AD2CDDBC}"/>
    <cellStyle name="Note 3 4 30 3 2" xfId="54195" xr:uid="{CC993A66-CEE3-4875-9A94-642E27771E6B}"/>
    <cellStyle name="Note 3 4 30 3 3" xfId="54196" xr:uid="{FA8DE42C-3909-437E-A223-B965CA0A8410}"/>
    <cellStyle name="Note 3 4 30 4" xfId="54197" xr:uid="{1B554813-5AFD-406A-ACF7-DD62C4FECA18}"/>
    <cellStyle name="Note 3 4 30 4 2" xfId="54198" xr:uid="{3B4DA45E-43B2-4E4F-8095-F2764051F9BD}"/>
    <cellStyle name="Note 3 4 30 4 3" xfId="54199" xr:uid="{134549F6-420C-4D2B-9912-BA2CED60A70D}"/>
    <cellStyle name="Note 3 4 30 5" xfId="54200" xr:uid="{90D7CC96-311D-4154-967C-B7F4A3DF6C30}"/>
    <cellStyle name="Note 3 4 30 5 2" xfId="54201" xr:uid="{2B077C68-EC3F-49AB-8515-6EA74A1EE2B0}"/>
    <cellStyle name="Note 3 4 30 5 3" xfId="54202" xr:uid="{52852B8A-9211-4C7B-8D2C-0B8BC1149AFA}"/>
    <cellStyle name="Note 3 4 30 6" xfId="54203" xr:uid="{2E47DEF3-DDE1-4BB9-A4CB-20F09C02E376}"/>
    <cellStyle name="Note 3 4 30 6 2" xfId="54204" xr:uid="{8D350B49-AE67-423B-9555-D4C98BAC564C}"/>
    <cellStyle name="Note 3 4 30 6 3" xfId="54205" xr:uid="{C62FA172-2032-460E-9847-0E526CA62E71}"/>
    <cellStyle name="Note 3 4 30 7" xfId="54206" xr:uid="{1598E393-3DA5-4498-923F-64C8ABF787FB}"/>
    <cellStyle name="Note 3 4 30 8" xfId="54207" xr:uid="{69F2E2E6-7ECA-4403-8776-51220197C51C}"/>
    <cellStyle name="Note 3 4 31" xfId="54208" xr:uid="{F6F8D4DA-CA90-44F9-9B7B-C0DD34D079AE}"/>
    <cellStyle name="Note 3 4 31 2" xfId="54209" xr:uid="{EB286857-0ACA-4685-AD63-1347AABDD857}"/>
    <cellStyle name="Note 3 4 31 2 2" xfId="54210" xr:uid="{9BBAE66D-8C88-4048-B9D5-595CCAE71131}"/>
    <cellStyle name="Note 3 4 31 2 3" xfId="54211" xr:uid="{E576DAF2-7557-45D7-A05A-194E33A2AFCF}"/>
    <cellStyle name="Note 3 4 31 2 4" xfId="54212" xr:uid="{1A57D7F5-F822-4B74-9C24-2FE76F7B8DBE}"/>
    <cellStyle name="Note 3 4 31 2 5" xfId="54213" xr:uid="{78B7B1E5-5714-492F-B842-1ECFD8A6A58A}"/>
    <cellStyle name="Note 3 4 31 2 6" xfId="54214" xr:uid="{727672C6-E10C-4D9E-8445-B53FBFB3CCC3}"/>
    <cellStyle name="Note 3 4 31 3" xfId="54215" xr:uid="{6AF5D7DE-E8FB-46B8-A810-A417B56684F9}"/>
    <cellStyle name="Note 3 4 31 3 2" xfId="54216" xr:uid="{ADDCAE38-87CC-4BE5-A82E-03261F5239F4}"/>
    <cellStyle name="Note 3 4 31 3 3" xfId="54217" xr:uid="{BD19CAFA-72F1-4A0D-A60F-CF394A2909ED}"/>
    <cellStyle name="Note 3 4 31 4" xfId="54218" xr:uid="{1A19FFF1-7A5B-413A-AECB-FF815951E9DA}"/>
    <cellStyle name="Note 3 4 31 4 2" xfId="54219" xr:uid="{2A6C7039-C6CA-4C58-B385-6AA59FF2E44D}"/>
    <cellStyle name="Note 3 4 31 4 3" xfId="54220" xr:uid="{9ECFE495-FD8B-43A9-9BAF-756BB5043518}"/>
    <cellStyle name="Note 3 4 31 5" xfId="54221" xr:uid="{812D62D2-051B-424C-ACDF-4BD88FAAF78C}"/>
    <cellStyle name="Note 3 4 31 5 2" xfId="54222" xr:uid="{15C8F800-1871-45EA-BCE2-B3B14B34DAA3}"/>
    <cellStyle name="Note 3 4 31 5 3" xfId="54223" xr:uid="{0E569E01-0723-4F56-9B75-60FBA4FA352E}"/>
    <cellStyle name="Note 3 4 31 6" xfId="54224" xr:uid="{2EC91D9A-585F-4431-AC17-121D898A355E}"/>
    <cellStyle name="Note 3 4 31 6 2" xfId="54225" xr:uid="{D938A324-7F59-43AE-B157-1BEA3CF2F208}"/>
    <cellStyle name="Note 3 4 31 6 3" xfId="54226" xr:uid="{E38C97A3-4CDE-405E-9641-56A522DD82D2}"/>
    <cellStyle name="Note 3 4 31 7" xfId="54227" xr:uid="{19CEA07F-8510-49F3-8E23-C2F08063A890}"/>
    <cellStyle name="Note 3 4 31 8" xfId="54228" xr:uid="{A38FA38E-86F5-4649-9412-59CE5E61A983}"/>
    <cellStyle name="Note 3 4 32" xfId="54229" xr:uid="{D97FCF7D-090C-411C-8F85-A85CBCA07886}"/>
    <cellStyle name="Note 3 4 32 2" xfId="54230" xr:uid="{29A0DCE2-96FA-4522-A7A9-E583601AC3BC}"/>
    <cellStyle name="Note 3 4 32 2 2" xfId="54231" xr:uid="{AD74D98F-A8C4-49C8-915B-8D7677F4A817}"/>
    <cellStyle name="Note 3 4 32 2 3" xfId="54232" xr:uid="{377A21D6-2011-46A3-B9B9-906F2ADBD72A}"/>
    <cellStyle name="Note 3 4 32 2 4" xfId="54233" xr:uid="{83B16237-A7D6-4C5D-B1B7-31E430BC468A}"/>
    <cellStyle name="Note 3 4 32 2 5" xfId="54234" xr:uid="{ECF95B4B-BA79-4D0F-B5C2-7AE40A60BDB3}"/>
    <cellStyle name="Note 3 4 32 2 6" xfId="54235" xr:uid="{6D89A866-7EEA-4C91-99C3-F5C1D700B95F}"/>
    <cellStyle name="Note 3 4 32 3" xfId="54236" xr:uid="{543581A2-F9C8-4267-BC4C-7293063C74F2}"/>
    <cellStyle name="Note 3 4 32 3 2" xfId="54237" xr:uid="{9E06FD57-8328-42CD-BE62-E4483B0B6BA8}"/>
    <cellStyle name="Note 3 4 32 3 3" xfId="54238" xr:uid="{109CD0C3-1053-43A8-A399-2D8AE22C5C4E}"/>
    <cellStyle name="Note 3 4 32 4" xfId="54239" xr:uid="{7F922D79-C3D0-4F3B-891E-45D60B909EBB}"/>
    <cellStyle name="Note 3 4 32 4 2" xfId="54240" xr:uid="{00FACE15-ED1F-4687-A4E6-7818509FE7FC}"/>
    <cellStyle name="Note 3 4 32 4 3" xfId="54241" xr:uid="{C6F74B73-1EA6-497B-AFFC-52A4272EFBF9}"/>
    <cellStyle name="Note 3 4 32 5" xfId="54242" xr:uid="{F45BB842-A17C-4B71-85D6-3C567E0AA4B1}"/>
    <cellStyle name="Note 3 4 32 5 2" xfId="54243" xr:uid="{769E51B7-9738-4AB8-94E6-68E2A2F05F3C}"/>
    <cellStyle name="Note 3 4 32 5 3" xfId="54244" xr:uid="{FAB09288-AA2B-4EFB-9176-9988CF807A54}"/>
    <cellStyle name="Note 3 4 32 6" xfId="54245" xr:uid="{67AC9369-0970-4A0A-9C50-718298561B56}"/>
    <cellStyle name="Note 3 4 32 6 2" xfId="54246" xr:uid="{9187ACF2-33B1-4933-85FF-6265BDAF16C1}"/>
    <cellStyle name="Note 3 4 32 6 3" xfId="54247" xr:uid="{FDB6EBD6-4247-4497-A8D6-961C3AE4CB16}"/>
    <cellStyle name="Note 3 4 32 7" xfId="54248" xr:uid="{E4FCB499-8DAD-4571-B2BE-68F2E96BAF07}"/>
    <cellStyle name="Note 3 4 32 8" xfId="54249" xr:uid="{01F4E804-DBFF-4EE5-BCD9-746DFA84481B}"/>
    <cellStyle name="Note 3 4 33" xfId="54250" xr:uid="{E47A4B17-6EC3-4A66-8D59-63D2F06D952F}"/>
    <cellStyle name="Note 3 4 33 2" xfId="54251" xr:uid="{EB81A7E7-6CC4-4148-82E0-65A032516699}"/>
    <cellStyle name="Note 3 4 33 2 2" xfId="54252" xr:uid="{8A3AAA5F-DA3F-43F5-9651-CD06FA832891}"/>
    <cellStyle name="Note 3 4 33 2 3" xfId="54253" xr:uid="{2C4FDCBD-7468-4569-A509-0D7A3DB7D114}"/>
    <cellStyle name="Note 3 4 33 2 4" xfId="54254" xr:uid="{95783AB9-CEE8-4BD5-BB51-C7541C5ED37E}"/>
    <cellStyle name="Note 3 4 33 2 5" xfId="54255" xr:uid="{89D20344-0DC7-48E7-BA3C-3DDFF429FE7F}"/>
    <cellStyle name="Note 3 4 33 2 6" xfId="54256" xr:uid="{A7BB89EE-62C2-40EE-AB8A-39391819626B}"/>
    <cellStyle name="Note 3 4 33 3" xfId="54257" xr:uid="{CAAA8FF3-299A-4F09-BAC9-443EBFEA249F}"/>
    <cellStyle name="Note 3 4 33 3 2" xfId="54258" xr:uid="{940215C9-25A8-43E9-A958-CAC588EB284A}"/>
    <cellStyle name="Note 3 4 33 3 3" xfId="54259" xr:uid="{60C73FD2-453C-45C8-8F39-4B16AB80C8F9}"/>
    <cellStyle name="Note 3 4 33 4" xfId="54260" xr:uid="{E7BE6783-473A-4D96-A1A2-BE29BE6F59AF}"/>
    <cellStyle name="Note 3 4 33 4 2" xfId="54261" xr:uid="{6847B7C5-6C76-4BD5-A1C5-AB274A20F073}"/>
    <cellStyle name="Note 3 4 33 4 3" xfId="54262" xr:uid="{B5FA516B-1887-4795-9E34-B2F1E0E8E5C7}"/>
    <cellStyle name="Note 3 4 33 5" xfId="54263" xr:uid="{7DEC8F2F-20E5-4294-87AE-92A83C75BD5F}"/>
    <cellStyle name="Note 3 4 33 5 2" xfId="54264" xr:uid="{E87E377A-75DA-49E6-A847-F2AF4DA43ED6}"/>
    <cellStyle name="Note 3 4 33 5 3" xfId="54265" xr:uid="{0606117D-22FF-4A42-9BA5-E8A83DC0132E}"/>
    <cellStyle name="Note 3 4 33 6" xfId="54266" xr:uid="{52D257CE-9022-4A24-A0FD-8EF471FD0413}"/>
    <cellStyle name="Note 3 4 33 6 2" xfId="54267" xr:uid="{35FD4DC4-56D8-4424-B820-E41013B3D215}"/>
    <cellStyle name="Note 3 4 33 6 3" xfId="54268" xr:uid="{5F280599-E7C3-4EC5-B92B-795FBC2D619F}"/>
    <cellStyle name="Note 3 4 33 7" xfId="54269" xr:uid="{DD923E0C-28A2-4316-969F-0C9B403D98DC}"/>
    <cellStyle name="Note 3 4 33 8" xfId="54270" xr:uid="{1201EF40-4606-4694-904F-B3590990A5BA}"/>
    <cellStyle name="Note 3 4 34" xfId="54271" xr:uid="{0492085F-CD64-45DD-9905-F9EB369A3B80}"/>
    <cellStyle name="Note 3 4 34 2" xfId="54272" xr:uid="{BB1D8956-181B-41B4-9AC2-24B125A325A4}"/>
    <cellStyle name="Note 3 4 34 2 2" xfId="54273" xr:uid="{42C9C631-6352-4203-829E-4BE63702D28A}"/>
    <cellStyle name="Note 3 4 34 2 3" xfId="54274" xr:uid="{9522BA59-AC15-401A-AFAF-CAED56943A72}"/>
    <cellStyle name="Note 3 4 34 2 4" xfId="54275" xr:uid="{C697946F-8E30-4870-B8A4-720D2005B81C}"/>
    <cellStyle name="Note 3 4 34 2 5" xfId="54276" xr:uid="{E3536B2F-71E2-44EA-802D-0EC8AA2D3409}"/>
    <cellStyle name="Note 3 4 34 2 6" xfId="54277" xr:uid="{10ECB151-BF51-4383-AC04-387B5A1F6E3A}"/>
    <cellStyle name="Note 3 4 34 3" xfId="54278" xr:uid="{DDE072AA-AE09-49B3-A716-858226327805}"/>
    <cellStyle name="Note 3 4 34 3 2" xfId="54279" xr:uid="{B700308A-3D48-4A7E-89C6-F01D892FFE3F}"/>
    <cellStyle name="Note 3 4 34 3 3" xfId="54280" xr:uid="{AD963B9B-CF8D-4046-B72F-42489FCD0D90}"/>
    <cellStyle name="Note 3 4 34 4" xfId="54281" xr:uid="{0466FC34-641C-4358-BC00-3F73825E06B8}"/>
    <cellStyle name="Note 3 4 34 4 2" xfId="54282" xr:uid="{8DFDB6C2-FEAF-428C-8314-2528512DC032}"/>
    <cellStyle name="Note 3 4 34 4 3" xfId="54283" xr:uid="{CB639970-91A6-4067-AAA0-01BD916C107A}"/>
    <cellStyle name="Note 3 4 34 5" xfId="54284" xr:uid="{D29D4516-A478-407C-9497-13077629B023}"/>
    <cellStyle name="Note 3 4 34 5 2" xfId="54285" xr:uid="{4ED76B57-2A13-4384-AF15-19C5F24F5454}"/>
    <cellStyle name="Note 3 4 34 5 3" xfId="54286" xr:uid="{964CBE0C-74F6-4DCB-B725-E63CEC8B9A3D}"/>
    <cellStyle name="Note 3 4 34 6" xfId="54287" xr:uid="{44C1FE12-F29E-45DC-9225-0D739BE0B648}"/>
    <cellStyle name="Note 3 4 34 6 2" xfId="54288" xr:uid="{39EFD310-5631-4EA8-A9F6-CC944D0D0DF9}"/>
    <cellStyle name="Note 3 4 34 6 3" xfId="54289" xr:uid="{46C99AC1-D441-46F8-B38F-D9F7626394AB}"/>
    <cellStyle name="Note 3 4 34 7" xfId="54290" xr:uid="{ADB654DB-8381-4EEE-9EBC-CC48B4013502}"/>
    <cellStyle name="Note 3 4 34 8" xfId="54291" xr:uid="{E9BD6903-DFB3-4E49-B701-549AE04F6391}"/>
    <cellStyle name="Note 3 4 35" xfId="54292" xr:uid="{8027AF58-A605-415F-88D6-B37483E4ED01}"/>
    <cellStyle name="Note 3 4 35 2" xfId="54293" xr:uid="{759DD7E4-9971-423A-8011-FE448D74F013}"/>
    <cellStyle name="Note 3 4 35 3" xfId="54294" xr:uid="{BCDCCBBF-ADC4-4FB3-ABFE-71CE264000FC}"/>
    <cellStyle name="Note 3 4 36" xfId="54295" xr:uid="{6715A174-B484-4597-A903-CFC07FEDDF17}"/>
    <cellStyle name="Note 3 4 36 2" xfId="54296" xr:uid="{7AA7C94A-39E0-43B2-8631-6D90BC90094C}"/>
    <cellStyle name="Note 3 4 36 3" xfId="54297" xr:uid="{9152D0DB-29FA-49CC-A5BA-1D082343BC3E}"/>
    <cellStyle name="Note 3 4 36 4" xfId="54298" xr:uid="{6DB7106D-9DB7-4E21-83E7-5755CD997AF2}"/>
    <cellStyle name="Note 3 4 36 5" xfId="54299" xr:uid="{873856C7-7B1D-4A10-828F-EA6E02E7651E}"/>
    <cellStyle name="Note 3 4 36 6" xfId="54300" xr:uid="{31FB30A1-267C-491B-AE2B-27F8A9B224F7}"/>
    <cellStyle name="Note 3 4 37" xfId="54301" xr:uid="{B3B63FB9-8B64-427E-AECD-37FB1C7C09EF}"/>
    <cellStyle name="Note 3 4 37 2" xfId="54302" xr:uid="{F547B94D-CFB3-4B1F-AD5E-D92E6EFAA464}"/>
    <cellStyle name="Note 3 4 37 3" xfId="54303" xr:uid="{1231DFDB-2415-4AA0-AAA4-B687216B4459}"/>
    <cellStyle name="Note 3 4 38" xfId="54304" xr:uid="{E14BE73A-7BF1-49D6-8657-EBD5D5C034B0}"/>
    <cellStyle name="Note 3 4 38 2" xfId="54305" xr:uid="{0E26C8EC-0978-4E4A-B103-9681F6616ECA}"/>
    <cellStyle name="Note 3 4 38 3" xfId="54306" xr:uid="{F59CB2DE-D842-4824-A80C-71845007761B}"/>
    <cellStyle name="Note 3 4 39" xfId="54307" xr:uid="{1489F2DA-64A7-4958-B3E4-F74809E6A9F8}"/>
    <cellStyle name="Note 3 4 39 2" xfId="54308" xr:uid="{8A8D73B1-FA6D-4D89-8334-A5E743C3D878}"/>
    <cellStyle name="Note 3 4 39 3" xfId="54309" xr:uid="{C6B8969C-6C2A-423A-B5B2-689233F80AEF}"/>
    <cellStyle name="Note 3 4 4" xfId="54310" xr:uid="{13031594-7238-4BEE-A11F-F636E33DEDA9}"/>
    <cellStyle name="Note 3 4 4 2" xfId="54311" xr:uid="{460E84DF-D9C2-4883-BE21-299E11C64BE4}"/>
    <cellStyle name="Note 3 4 4 2 2" xfId="54312" xr:uid="{D195C3D7-3B65-4830-9C03-F343C4EC03E9}"/>
    <cellStyle name="Note 3 4 4 2 3" xfId="54313" xr:uid="{01186A02-E452-403A-8808-2500A4790304}"/>
    <cellStyle name="Note 3 4 4 2 4" xfId="54314" xr:uid="{73C32D44-8525-4D5E-8D9A-9DF42FC0D7BD}"/>
    <cellStyle name="Note 3 4 4 2 5" xfId="54315" xr:uid="{CC417AD7-54A1-4CC7-B458-025E798EAEDF}"/>
    <cellStyle name="Note 3 4 4 2 6" xfId="54316" xr:uid="{7FE5FBE9-B894-4D69-BE06-420BB7013145}"/>
    <cellStyle name="Note 3 4 4 3" xfId="54317" xr:uid="{5C0C442C-2090-4533-B302-A0E22B932CB6}"/>
    <cellStyle name="Note 3 4 4 3 2" xfId="54318" xr:uid="{9B796E2C-2212-4B0A-9C2B-68E40F10EB47}"/>
    <cellStyle name="Note 3 4 4 3 3" xfId="54319" xr:uid="{4A4CA8B1-ABB8-4851-AE48-598D1EF6E401}"/>
    <cellStyle name="Note 3 4 4 4" xfId="54320" xr:uid="{B627CCA4-3BDD-4C10-812E-B506829DD029}"/>
    <cellStyle name="Note 3 4 4 4 2" xfId="54321" xr:uid="{954FFB83-63BE-442F-9A27-370596C0462C}"/>
    <cellStyle name="Note 3 4 4 4 3" xfId="54322" xr:uid="{DA60CF70-B7B1-425D-8146-ADDDD0558995}"/>
    <cellStyle name="Note 3 4 4 5" xfId="54323" xr:uid="{78A35C05-1782-423C-9E5D-85C7C3981D95}"/>
    <cellStyle name="Note 3 4 4 5 2" xfId="54324" xr:uid="{7386F29B-DD89-463E-9994-DBF176173F4E}"/>
    <cellStyle name="Note 3 4 4 5 3" xfId="54325" xr:uid="{5B8E5E50-599F-4454-8F1A-B3A905327F78}"/>
    <cellStyle name="Note 3 4 4 6" xfId="54326" xr:uid="{CEC709B1-5D2C-45D5-83F0-F588884B3747}"/>
    <cellStyle name="Note 3 4 4 6 2" xfId="54327" xr:uid="{05A4AD13-9CBF-420B-97CB-1703FBDF0329}"/>
    <cellStyle name="Note 3 4 4 6 3" xfId="54328" xr:uid="{D18058E4-6432-4A8A-9FC8-B524A1B8AFF9}"/>
    <cellStyle name="Note 3 4 4 7" xfId="54329" xr:uid="{185D2291-8F27-4BB1-9293-86FFB614A4E5}"/>
    <cellStyle name="Note 3 4 4 8" xfId="54330" xr:uid="{0C16FEBF-37BE-4B9D-963C-92211792DDB3}"/>
    <cellStyle name="Note 3 4 40" xfId="54331" xr:uid="{6EC4FC4A-E01D-48BD-955E-3F0714473B17}"/>
    <cellStyle name="Note 3 4 41" xfId="54332" xr:uid="{A7498D1A-1B4B-4F1F-951B-46F3E3AA2122}"/>
    <cellStyle name="Note 3 4 5" xfId="54333" xr:uid="{637C1719-B770-4F0A-A79B-20574C777176}"/>
    <cellStyle name="Note 3 4 5 2" xfId="54334" xr:uid="{7DD87886-E08D-4F06-9FC5-053E248F26DC}"/>
    <cellStyle name="Note 3 4 5 2 2" xfId="54335" xr:uid="{BB29409F-FC38-4986-846C-92F2B605A57D}"/>
    <cellStyle name="Note 3 4 5 2 3" xfId="54336" xr:uid="{44AFE8FF-2AC5-40CB-AAEA-91CC3435F397}"/>
    <cellStyle name="Note 3 4 5 2 4" xfId="54337" xr:uid="{D7BD061B-E010-497A-ADED-B7E042A81538}"/>
    <cellStyle name="Note 3 4 5 2 5" xfId="54338" xr:uid="{E177CC4F-D3A4-4153-8B96-B66A2D071B05}"/>
    <cellStyle name="Note 3 4 5 2 6" xfId="54339" xr:uid="{E3D4E1F9-BD7A-4BCC-BDF8-97273CE6C5CC}"/>
    <cellStyle name="Note 3 4 5 3" xfId="54340" xr:uid="{6B25BFBB-1187-4283-B2DB-59D45053575A}"/>
    <cellStyle name="Note 3 4 5 3 2" xfId="54341" xr:uid="{B9714579-3653-4F10-83AD-CF7F5C083815}"/>
    <cellStyle name="Note 3 4 5 3 3" xfId="54342" xr:uid="{2DCC6EDF-F6B5-4134-8CF3-77C7E37CF13F}"/>
    <cellStyle name="Note 3 4 5 4" xfId="54343" xr:uid="{19309775-4AC0-4513-A832-69409E91E5F3}"/>
    <cellStyle name="Note 3 4 5 4 2" xfId="54344" xr:uid="{1F2F9030-DA89-40FC-88F9-DEA738D53279}"/>
    <cellStyle name="Note 3 4 5 4 3" xfId="54345" xr:uid="{09E1850A-B499-4AF9-866E-F678E19B7041}"/>
    <cellStyle name="Note 3 4 5 5" xfId="54346" xr:uid="{65D0F513-3191-493E-B9E9-68652ED3AA2A}"/>
    <cellStyle name="Note 3 4 5 5 2" xfId="54347" xr:uid="{13CB5263-0700-4C64-AFF4-A05114C0FEF3}"/>
    <cellStyle name="Note 3 4 5 5 3" xfId="54348" xr:uid="{04214FD1-731A-4135-A190-CCD685EE89DE}"/>
    <cellStyle name="Note 3 4 5 6" xfId="54349" xr:uid="{A742FED1-3E38-42C7-96B1-AF045D23CB1B}"/>
    <cellStyle name="Note 3 4 5 6 2" xfId="54350" xr:uid="{1D363290-B52D-4E17-A31D-CCF24C05A1BF}"/>
    <cellStyle name="Note 3 4 5 6 3" xfId="54351" xr:uid="{7B028D32-BF64-4B50-B7E4-8EEB71DFE72B}"/>
    <cellStyle name="Note 3 4 5 7" xfId="54352" xr:uid="{230AE9C8-B774-499A-B929-11E8F075C6AA}"/>
    <cellStyle name="Note 3 4 5 8" xfId="54353" xr:uid="{005CF4F4-CF56-4DF2-8763-D068E7696AC5}"/>
    <cellStyle name="Note 3 4 6" xfId="54354" xr:uid="{F2107AD6-E4E5-4F96-853A-40BC0643C496}"/>
    <cellStyle name="Note 3 4 6 2" xfId="54355" xr:uid="{28754AF2-F78F-4529-8B2E-EF00143D4231}"/>
    <cellStyle name="Note 3 4 6 2 2" xfId="54356" xr:uid="{7C47DC44-3240-4266-B169-D25749E47FB1}"/>
    <cellStyle name="Note 3 4 6 2 3" xfId="54357" xr:uid="{DCF79C50-9924-4810-83AB-6F2542640BCE}"/>
    <cellStyle name="Note 3 4 6 2 4" xfId="54358" xr:uid="{AFCADAE6-D389-4350-AEBD-CC8DD18F8735}"/>
    <cellStyle name="Note 3 4 6 2 5" xfId="54359" xr:uid="{741F1C85-8846-443F-B843-EBD56C25195E}"/>
    <cellStyle name="Note 3 4 6 2 6" xfId="54360" xr:uid="{356E102F-03B2-496E-870A-344106B480DB}"/>
    <cellStyle name="Note 3 4 6 3" xfId="54361" xr:uid="{789648C6-A09B-4C64-A8E6-58398D1D5404}"/>
    <cellStyle name="Note 3 4 6 3 2" xfId="54362" xr:uid="{8CA7791D-9E5E-4ECC-9883-494C73A4AFAF}"/>
    <cellStyle name="Note 3 4 6 3 3" xfId="54363" xr:uid="{6B03620F-6C5F-4FA2-BFBF-C084370CB3E7}"/>
    <cellStyle name="Note 3 4 6 4" xfId="54364" xr:uid="{B1E0F92C-0C82-4A6F-A1ED-CA15234EAC54}"/>
    <cellStyle name="Note 3 4 6 4 2" xfId="54365" xr:uid="{9099C855-4CDE-412E-9938-F471CD542B85}"/>
    <cellStyle name="Note 3 4 6 4 3" xfId="54366" xr:uid="{A9B00019-E945-4C67-A2CF-62358BB42C7E}"/>
    <cellStyle name="Note 3 4 6 5" xfId="54367" xr:uid="{9F334185-C5F2-4809-BA19-DEABF5AC5D18}"/>
    <cellStyle name="Note 3 4 6 5 2" xfId="54368" xr:uid="{E8AE4136-04AA-462E-8908-D02852A30077}"/>
    <cellStyle name="Note 3 4 6 5 3" xfId="54369" xr:uid="{C3405232-9017-430D-B4E7-5BCCA1D8969B}"/>
    <cellStyle name="Note 3 4 6 6" xfId="54370" xr:uid="{69D99186-1E54-4B34-97E2-9148CB11F69D}"/>
    <cellStyle name="Note 3 4 6 6 2" xfId="54371" xr:uid="{496BA276-EABE-40BB-BA88-3EBC5BF57731}"/>
    <cellStyle name="Note 3 4 6 6 3" xfId="54372" xr:uid="{85ACDD1D-93ED-4760-BF43-63B3A4F4982F}"/>
    <cellStyle name="Note 3 4 6 7" xfId="54373" xr:uid="{B3DAE90B-AB3F-470B-8D4C-FE4F9D32A1A9}"/>
    <cellStyle name="Note 3 4 6 8" xfId="54374" xr:uid="{C171E46A-4685-4D2F-885F-2EDA0178CE7D}"/>
    <cellStyle name="Note 3 4 7" xfId="54375" xr:uid="{F2E1A807-6F05-4CA1-AD7E-9D6BE044C435}"/>
    <cellStyle name="Note 3 4 7 2" xfId="54376" xr:uid="{62C63DD2-A2A1-487B-AE69-1075255C8C06}"/>
    <cellStyle name="Note 3 4 7 2 2" xfId="54377" xr:uid="{1009AA02-9DE7-4228-8B53-F1D805E3B52A}"/>
    <cellStyle name="Note 3 4 7 2 3" xfId="54378" xr:uid="{BA8BEA0E-DF54-41CD-AE8A-9F59292D8D1C}"/>
    <cellStyle name="Note 3 4 7 2 4" xfId="54379" xr:uid="{32391BC6-5CFF-4030-9E6D-E0E138506AE5}"/>
    <cellStyle name="Note 3 4 7 2 5" xfId="54380" xr:uid="{3C98B980-684C-4D3A-A19E-31E6B2A5EDA5}"/>
    <cellStyle name="Note 3 4 7 2 6" xfId="54381" xr:uid="{400921FD-D1A3-426B-B6B2-1B66CA269D28}"/>
    <cellStyle name="Note 3 4 7 3" xfId="54382" xr:uid="{22DA0448-2990-484C-B420-0AB96AC104ED}"/>
    <cellStyle name="Note 3 4 7 3 2" xfId="54383" xr:uid="{C50F1874-F62A-490A-B918-5216E58DE33B}"/>
    <cellStyle name="Note 3 4 7 3 3" xfId="54384" xr:uid="{16447993-2B58-4D95-AB95-7331EE6F983E}"/>
    <cellStyle name="Note 3 4 7 4" xfId="54385" xr:uid="{E3DEF8C7-CB5E-4F82-82FA-C9781CE85C18}"/>
    <cellStyle name="Note 3 4 7 4 2" xfId="54386" xr:uid="{8F17CFBF-ADDC-4075-B3F3-8D27D2712403}"/>
    <cellStyle name="Note 3 4 7 4 3" xfId="54387" xr:uid="{30B5991B-3B05-493E-8E5F-BF25B0F5EEFA}"/>
    <cellStyle name="Note 3 4 7 5" xfId="54388" xr:uid="{10733E94-411D-4644-BC1E-95970AC8AA24}"/>
    <cellStyle name="Note 3 4 7 5 2" xfId="54389" xr:uid="{8E892A07-D06C-4B03-9D80-9A3A34F90941}"/>
    <cellStyle name="Note 3 4 7 5 3" xfId="54390" xr:uid="{0F64B709-68E4-400C-BFD0-7CA79952AA13}"/>
    <cellStyle name="Note 3 4 7 6" xfId="54391" xr:uid="{70E1D0B1-0588-4648-81AF-77905554279C}"/>
    <cellStyle name="Note 3 4 7 6 2" xfId="54392" xr:uid="{C8C4A284-E72B-4A5B-95A3-5467D358126E}"/>
    <cellStyle name="Note 3 4 7 6 3" xfId="54393" xr:uid="{F7BB4381-A9FA-4990-B01B-47FF77813F72}"/>
    <cellStyle name="Note 3 4 7 7" xfId="54394" xr:uid="{46A120C7-C6B5-479E-91AD-6338BC95F1BB}"/>
    <cellStyle name="Note 3 4 7 8" xfId="54395" xr:uid="{1FF9EE03-66B4-40EC-8973-3286FEED795D}"/>
    <cellStyle name="Note 3 4 8" xfId="54396" xr:uid="{5578E768-C3AC-44ED-9AC7-22FC33EA7387}"/>
    <cellStyle name="Note 3 4 8 2" xfId="54397" xr:uid="{36E1C525-1216-483B-A321-EEBFF2AFA1B3}"/>
    <cellStyle name="Note 3 4 8 2 2" xfId="54398" xr:uid="{0595AB1A-3142-44C5-975D-22C1F8A4E522}"/>
    <cellStyle name="Note 3 4 8 2 3" xfId="54399" xr:uid="{14A2D0E9-D6A4-4BF0-9774-B71F44D5211D}"/>
    <cellStyle name="Note 3 4 8 2 4" xfId="54400" xr:uid="{8942D2F6-B41E-4037-8E8F-7BC0F731B6A2}"/>
    <cellStyle name="Note 3 4 8 2 5" xfId="54401" xr:uid="{33C7F6AA-DCD8-407B-8AF3-FE03D33C7FA4}"/>
    <cellStyle name="Note 3 4 8 2 6" xfId="54402" xr:uid="{72F44A16-4434-4A68-9562-14671E9A45DB}"/>
    <cellStyle name="Note 3 4 8 3" xfId="54403" xr:uid="{2B129C82-9021-4D02-895F-34B6DF000F18}"/>
    <cellStyle name="Note 3 4 8 3 2" xfId="54404" xr:uid="{6F181F20-41D1-45B1-940F-D0AF9437A37F}"/>
    <cellStyle name="Note 3 4 8 3 3" xfId="54405" xr:uid="{465C3D2B-BA0C-447C-8FC6-2A2CF82338E8}"/>
    <cellStyle name="Note 3 4 8 4" xfId="54406" xr:uid="{6DD24A4B-7015-4591-8590-BEB23F025FB0}"/>
    <cellStyle name="Note 3 4 8 4 2" xfId="54407" xr:uid="{8DEF5943-0675-47BE-BB23-A71B89356892}"/>
    <cellStyle name="Note 3 4 8 4 3" xfId="54408" xr:uid="{2CD4AB42-F630-4F9F-8226-EC8BD9133B0F}"/>
    <cellStyle name="Note 3 4 8 5" xfId="54409" xr:uid="{604164A1-5369-4DB2-BCD9-C91296885BBE}"/>
    <cellStyle name="Note 3 4 8 5 2" xfId="54410" xr:uid="{E4CBEA95-3C09-4BA8-B040-039C95999975}"/>
    <cellStyle name="Note 3 4 8 5 3" xfId="54411" xr:uid="{B9D9810F-AFF2-4AEC-B314-9AE37EB5AC89}"/>
    <cellStyle name="Note 3 4 8 6" xfId="54412" xr:uid="{EE138B72-6799-4BED-856F-297C6CA435D0}"/>
    <cellStyle name="Note 3 4 8 6 2" xfId="54413" xr:uid="{2C511232-D195-4ABA-A6F6-3E8E75D23C66}"/>
    <cellStyle name="Note 3 4 8 6 3" xfId="54414" xr:uid="{58BD9718-3E1C-47B1-9059-C283A55B047D}"/>
    <cellStyle name="Note 3 4 8 7" xfId="54415" xr:uid="{CE8B2752-F791-4CC9-80C5-18B1CFB85350}"/>
    <cellStyle name="Note 3 4 8 8" xfId="54416" xr:uid="{C5C22E3B-4EB3-42E6-B0EF-A473BF393BA8}"/>
    <cellStyle name="Note 3 4 9" xfId="54417" xr:uid="{D1F45357-CDD9-4055-A8E5-3D6C057795A2}"/>
    <cellStyle name="Note 3 4 9 2" xfId="54418" xr:uid="{8C6723FD-E237-40A7-A38D-CCA89F177E16}"/>
    <cellStyle name="Note 3 4 9 2 2" xfId="54419" xr:uid="{E1BAF10A-A572-4B66-9D6A-313A9D438E93}"/>
    <cellStyle name="Note 3 4 9 2 3" xfId="54420" xr:uid="{5F5AB64F-B94A-48E3-B80E-453DA28515B2}"/>
    <cellStyle name="Note 3 4 9 2 4" xfId="54421" xr:uid="{2427D181-9ED9-45A5-BD33-2C01B80527ED}"/>
    <cellStyle name="Note 3 4 9 2 5" xfId="54422" xr:uid="{9C8488EC-3263-4C61-B841-CFD8AA75E6BB}"/>
    <cellStyle name="Note 3 4 9 2 6" xfId="54423" xr:uid="{6B89AFE2-F4BD-4C1A-B074-1E187D4A6A6D}"/>
    <cellStyle name="Note 3 4 9 3" xfId="54424" xr:uid="{C6EC9252-BA41-4A06-8809-23F4E5113470}"/>
    <cellStyle name="Note 3 4 9 3 2" xfId="54425" xr:uid="{66200AE8-206C-418C-A02A-10FAF717C10C}"/>
    <cellStyle name="Note 3 4 9 3 3" xfId="54426" xr:uid="{2C9637E7-45E3-43CC-BB86-76BB9E4639FF}"/>
    <cellStyle name="Note 3 4 9 4" xfId="54427" xr:uid="{611101A9-F7AE-4250-ABFA-D9EBB2BE9C82}"/>
    <cellStyle name="Note 3 4 9 4 2" xfId="54428" xr:uid="{5D0E3108-B255-42D1-8C21-BD02A2E73BFF}"/>
    <cellStyle name="Note 3 4 9 4 3" xfId="54429" xr:uid="{AAEB41C1-6CA6-44FF-AF08-1BC2B1D6235F}"/>
    <cellStyle name="Note 3 4 9 5" xfId="54430" xr:uid="{AEA957C5-ABF1-4CD1-8A13-1AB8666299CA}"/>
    <cellStyle name="Note 3 4 9 5 2" xfId="54431" xr:uid="{9B739758-BF55-471A-86F4-A2CB6C365796}"/>
    <cellStyle name="Note 3 4 9 5 3" xfId="54432" xr:uid="{4101579F-6455-460A-AF3B-649C0D4CAC9D}"/>
    <cellStyle name="Note 3 4 9 6" xfId="54433" xr:uid="{B7F91671-A486-4BB6-85BA-46D4DAB633BA}"/>
    <cellStyle name="Note 3 4 9 6 2" xfId="54434" xr:uid="{2A91CFFA-FA3D-4A74-9489-12C85FCB8BEC}"/>
    <cellStyle name="Note 3 4 9 6 3" xfId="54435" xr:uid="{F32F815B-7F19-4928-B756-F6091D569F8B}"/>
    <cellStyle name="Note 3 4 9 7" xfId="54436" xr:uid="{6EBE960E-E68F-48DD-8D3D-11089CA1AB01}"/>
    <cellStyle name="Note 3 4 9 8" xfId="54437" xr:uid="{8A0D60F3-EF8F-4F32-9E2C-76B7275D26BE}"/>
    <cellStyle name="Note 3 40" xfId="54438" xr:uid="{D468A88D-F868-4B03-807F-CC329E848F71}"/>
    <cellStyle name="Note 3 5" xfId="54439" xr:uid="{9D479C20-5AD6-49A8-90A1-7C2C1657C728}"/>
    <cellStyle name="Note 3 5 10" xfId="54440" xr:uid="{7AFD0FCC-6710-457A-880B-76458F0E0C44}"/>
    <cellStyle name="Note 3 5 10 2" xfId="54441" xr:uid="{D7CEBF48-8DFE-4883-875D-8806946A0AF5}"/>
    <cellStyle name="Note 3 5 10 2 2" xfId="54442" xr:uid="{B039CF6F-EA6A-4D2C-A6AE-39C0C59E96EE}"/>
    <cellStyle name="Note 3 5 10 2 3" xfId="54443" xr:uid="{0091B090-7600-4362-808A-DEF345768F44}"/>
    <cellStyle name="Note 3 5 10 2 4" xfId="54444" xr:uid="{4C30F448-ABD5-46F4-B028-975823FEB709}"/>
    <cellStyle name="Note 3 5 10 2 5" xfId="54445" xr:uid="{BFDBC01C-41FE-411A-9461-763EB231A777}"/>
    <cellStyle name="Note 3 5 10 2 6" xfId="54446" xr:uid="{FFAA98BC-C417-400C-A7A6-751F36D6DD6D}"/>
    <cellStyle name="Note 3 5 10 3" xfId="54447" xr:uid="{1B3AC57B-DC0D-4873-8E21-AB8587E0680F}"/>
    <cellStyle name="Note 3 5 10 3 2" xfId="54448" xr:uid="{362EC601-BCA3-4049-81D2-EE7FC04195D4}"/>
    <cellStyle name="Note 3 5 10 3 3" xfId="54449" xr:uid="{B0ECB471-2285-4923-85D6-56C75A3E6E50}"/>
    <cellStyle name="Note 3 5 10 4" xfId="54450" xr:uid="{0930A873-62F9-4952-A1A3-A4904D2312D4}"/>
    <cellStyle name="Note 3 5 10 4 2" xfId="54451" xr:uid="{C588F1AC-729B-425F-A14B-F2BD2877D57C}"/>
    <cellStyle name="Note 3 5 10 4 3" xfId="54452" xr:uid="{F1DB22AF-274E-4A08-91F1-7C7974C750D8}"/>
    <cellStyle name="Note 3 5 10 5" xfId="54453" xr:uid="{9DA777C1-C208-4EEE-9305-5AF861DFF8E9}"/>
    <cellStyle name="Note 3 5 10 5 2" xfId="54454" xr:uid="{F66CBFEE-111C-4E1D-BDFF-51A3A787BE93}"/>
    <cellStyle name="Note 3 5 10 5 3" xfId="54455" xr:uid="{75CFBAB2-FC69-47F6-AEF2-37F144007ADB}"/>
    <cellStyle name="Note 3 5 10 6" xfId="54456" xr:uid="{D8757DE2-0E6E-439A-8939-54AD1B884FF1}"/>
    <cellStyle name="Note 3 5 10 6 2" xfId="54457" xr:uid="{705F754E-FA88-438D-A3E7-080D564C03D0}"/>
    <cellStyle name="Note 3 5 10 6 3" xfId="54458" xr:uid="{C0B8815C-85A5-45FC-A829-C11BD8C632D6}"/>
    <cellStyle name="Note 3 5 10 7" xfId="54459" xr:uid="{420E003A-FA60-40F9-8CC0-4F8EF3E918E4}"/>
    <cellStyle name="Note 3 5 10 8" xfId="54460" xr:uid="{0A3DAA7E-A38F-4C6B-AA5D-56AED9B9FDE8}"/>
    <cellStyle name="Note 3 5 11" xfId="54461" xr:uid="{774AD28C-EBDF-4BCA-B5D0-92521CB48E42}"/>
    <cellStyle name="Note 3 5 11 2" xfId="54462" xr:uid="{3294BFC7-68A3-4336-9A47-B0945956D7B3}"/>
    <cellStyle name="Note 3 5 11 2 2" xfId="54463" xr:uid="{48D813A4-D9A7-452B-B15B-845C2ECD7046}"/>
    <cellStyle name="Note 3 5 11 2 3" xfId="54464" xr:uid="{CC5F8D82-0153-4960-97F1-8EB957F84645}"/>
    <cellStyle name="Note 3 5 11 2 4" xfId="54465" xr:uid="{2542904A-106B-48AD-BD97-13E8A8427E9F}"/>
    <cellStyle name="Note 3 5 11 2 5" xfId="54466" xr:uid="{63C92C4E-6028-48A5-B67A-9DE9BFE2DD55}"/>
    <cellStyle name="Note 3 5 11 2 6" xfId="54467" xr:uid="{DF828297-112E-4E53-A866-D9922A9803AA}"/>
    <cellStyle name="Note 3 5 11 3" xfId="54468" xr:uid="{AD8C46B9-F706-4A80-B595-8E445D690F1B}"/>
    <cellStyle name="Note 3 5 11 3 2" xfId="54469" xr:uid="{6FCDFCF4-C1BF-45AD-9BC9-57DB05D26E7A}"/>
    <cellStyle name="Note 3 5 11 3 3" xfId="54470" xr:uid="{C6A76344-81AC-4C61-867D-E66DA966968A}"/>
    <cellStyle name="Note 3 5 11 4" xfId="54471" xr:uid="{E1A7486E-B6B8-4CA8-A901-EBBE4699B8BE}"/>
    <cellStyle name="Note 3 5 11 4 2" xfId="54472" xr:uid="{2E8EE84B-35FE-4DBA-8B80-311F574A7100}"/>
    <cellStyle name="Note 3 5 11 4 3" xfId="54473" xr:uid="{EC05CC4C-7C9D-4A50-90F8-326D7533A863}"/>
    <cellStyle name="Note 3 5 11 5" xfId="54474" xr:uid="{BF328C1B-8AA5-4D4E-A702-771814336C84}"/>
    <cellStyle name="Note 3 5 11 5 2" xfId="54475" xr:uid="{BD0EDD2F-8550-4C70-BDB9-A0CB44EF4D35}"/>
    <cellStyle name="Note 3 5 11 5 3" xfId="54476" xr:uid="{C8AF0C94-A7DF-491B-872C-43888F2EEA3B}"/>
    <cellStyle name="Note 3 5 11 6" xfId="54477" xr:uid="{C67287F2-F109-494A-A53B-F13F0767CDD5}"/>
    <cellStyle name="Note 3 5 11 6 2" xfId="54478" xr:uid="{A092EF86-4EB4-498F-9BFE-42EB2818255B}"/>
    <cellStyle name="Note 3 5 11 6 3" xfId="54479" xr:uid="{EB2EF149-533B-464C-872A-F84089FFCA8C}"/>
    <cellStyle name="Note 3 5 11 7" xfId="54480" xr:uid="{9309E42A-A58B-4D86-877D-7CDCFD0B8D6D}"/>
    <cellStyle name="Note 3 5 11 8" xfId="54481" xr:uid="{620716B4-5B93-427F-A6B5-9A63BF751F6E}"/>
    <cellStyle name="Note 3 5 12" xfId="54482" xr:uid="{B20993FF-A69A-4340-A7EC-8A164F494E0C}"/>
    <cellStyle name="Note 3 5 12 2" xfId="54483" xr:uid="{6127E758-9A2D-46A4-A1F1-2558D3E47019}"/>
    <cellStyle name="Note 3 5 12 2 2" xfId="54484" xr:uid="{820680D1-05B7-49FC-9FEC-592CFBDEA25C}"/>
    <cellStyle name="Note 3 5 12 2 3" xfId="54485" xr:uid="{A1ECDC97-E2FA-4FB1-A604-4D942DF9C0F7}"/>
    <cellStyle name="Note 3 5 12 2 4" xfId="54486" xr:uid="{737B2EFA-D3BA-4E5B-8F74-FA1196EF64AA}"/>
    <cellStyle name="Note 3 5 12 2 5" xfId="54487" xr:uid="{2157B4F4-F31E-4C19-8292-0B0D3E3D0B4F}"/>
    <cellStyle name="Note 3 5 12 2 6" xfId="54488" xr:uid="{34B4CB7D-6093-465B-AE82-7D6D3924E422}"/>
    <cellStyle name="Note 3 5 12 3" xfId="54489" xr:uid="{6FBEF0AD-3E5A-42A6-A90D-CCE7162047AD}"/>
    <cellStyle name="Note 3 5 12 3 2" xfId="54490" xr:uid="{3119E7EF-2CBD-4023-A48F-EB7172399E3A}"/>
    <cellStyle name="Note 3 5 12 3 3" xfId="54491" xr:uid="{9E3308D7-CF54-4C3E-986B-5E030C2B8E84}"/>
    <cellStyle name="Note 3 5 12 4" xfId="54492" xr:uid="{90FAA483-38FB-4F15-BC1A-D93DD282665F}"/>
    <cellStyle name="Note 3 5 12 4 2" xfId="54493" xr:uid="{132DB4AF-2044-4850-A305-FE2127FF05F8}"/>
    <cellStyle name="Note 3 5 12 4 3" xfId="54494" xr:uid="{59C8C20D-7DE6-4E8A-BB18-EC6BA7723903}"/>
    <cellStyle name="Note 3 5 12 5" xfId="54495" xr:uid="{C38BEDC1-7C14-494C-9580-39D5895E5303}"/>
    <cellStyle name="Note 3 5 12 5 2" xfId="54496" xr:uid="{B68F6B0C-E204-488D-8869-9FCACDA3FF52}"/>
    <cellStyle name="Note 3 5 12 5 3" xfId="54497" xr:uid="{FB2879F3-00FD-40B5-AECA-4A6CE23888A6}"/>
    <cellStyle name="Note 3 5 12 6" xfId="54498" xr:uid="{C4C85EA7-D202-4765-833A-D716F46FE363}"/>
    <cellStyle name="Note 3 5 12 6 2" xfId="54499" xr:uid="{A01B3F7F-A403-4EE5-8D2C-BFF79727BCD8}"/>
    <cellStyle name="Note 3 5 12 6 3" xfId="54500" xr:uid="{BFA803A0-E2AA-41F3-8454-F90E3A3915DC}"/>
    <cellStyle name="Note 3 5 12 7" xfId="54501" xr:uid="{05C4CB59-2D2B-4D6F-B710-508A489DB4B4}"/>
    <cellStyle name="Note 3 5 12 8" xfId="54502" xr:uid="{DF19DCED-F2B1-40D5-95D7-A0EB75313699}"/>
    <cellStyle name="Note 3 5 13" xfId="54503" xr:uid="{43376AF6-9A4E-4231-8CE3-DD84635D58BA}"/>
    <cellStyle name="Note 3 5 13 2" xfId="54504" xr:uid="{34976DAA-6C71-41EC-8336-A7AA697A5F8D}"/>
    <cellStyle name="Note 3 5 13 2 2" xfId="54505" xr:uid="{10303CF2-CFC6-42ED-8F0F-C3C664C00954}"/>
    <cellStyle name="Note 3 5 13 2 3" xfId="54506" xr:uid="{B352D496-CC34-4CF9-983A-039F68FFC30B}"/>
    <cellStyle name="Note 3 5 13 2 4" xfId="54507" xr:uid="{3F1C498C-9819-4415-AB63-92D534A5FBE2}"/>
    <cellStyle name="Note 3 5 13 2 5" xfId="54508" xr:uid="{B928162F-E8B3-4BF5-9156-F593B58610C9}"/>
    <cellStyle name="Note 3 5 13 2 6" xfId="54509" xr:uid="{EAB60902-FA47-49B5-8280-0C458D277B19}"/>
    <cellStyle name="Note 3 5 13 3" xfId="54510" xr:uid="{65F3EC90-4E88-4CA4-ADE5-331741FD8A67}"/>
    <cellStyle name="Note 3 5 13 3 2" xfId="54511" xr:uid="{CA2FC3CC-4C1A-4F49-8800-77E1009E10AB}"/>
    <cellStyle name="Note 3 5 13 3 3" xfId="54512" xr:uid="{397EA762-2197-44E3-B495-4549F5FC4B7B}"/>
    <cellStyle name="Note 3 5 13 4" xfId="54513" xr:uid="{044700A8-321E-4128-9812-D1DCE020A9F4}"/>
    <cellStyle name="Note 3 5 13 4 2" xfId="54514" xr:uid="{0E55A195-2E44-4BBF-9C3B-9A0D95BFE60A}"/>
    <cellStyle name="Note 3 5 13 4 3" xfId="54515" xr:uid="{8F832EE2-05B7-4D89-8111-DA7288697D57}"/>
    <cellStyle name="Note 3 5 13 5" xfId="54516" xr:uid="{E63E047E-B948-41F8-87C5-8AE77B4A00E2}"/>
    <cellStyle name="Note 3 5 13 5 2" xfId="54517" xr:uid="{E8480AB5-FD08-4EF1-BA7F-97D6005D25DD}"/>
    <cellStyle name="Note 3 5 13 5 3" xfId="54518" xr:uid="{3787106E-4FE1-4C41-A7C8-BCA02D768A61}"/>
    <cellStyle name="Note 3 5 13 6" xfId="54519" xr:uid="{81946F2C-20D0-4CC1-9B74-A46CA0A84800}"/>
    <cellStyle name="Note 3 5 13 6 2" xfId="54520" xr:uid="{F3827662-0AB4-4F8C-B41A-57D8A8B20CEF}"/>
    <cellStyle name="Note 3 5 13 6 3" xfId="54521" xr:uid="{01E1A1EB-14ED-4DF6-ACFD-1B036043AE8F}"/>
    <cellStyle name="Note 3 5 13 7" xfId="54522" xr:uid="{71488C61-E67D-4358-B7AE-3A50B5D8FE50}"/>
    <cellStyle name="Note 3 5 13 8" xfId="54523" xr:uid="{417A7520-ED21-4BD4-AAEB-5D0651C390D9}"/>
    <cellStyle name="Note 3 5 14" xfId="54524" xr:uid="{A600E2B0-44B1-4AE4-9158-BF35C65892B0}"/>
    <cellStyle name="Note 3 5 14 2" xfId="54525" xr:uid="{8A976CBC-6CA1-4325-A0A0-DC625BA145ED}"/>
    <cellStyle name="Note 3 5 14 2 2" xfId="54526" xr:uid="{41B164FD-E2E5-4F49-9DAB-98BA26F5E519}"/>
    <cellStyle name="Note 3 5 14 2 3" xfId="54527" xr:uid="{92A11954-6715-4D0D-8D32-3A3F36AF5AFD}"/>
    <cellStyle name="Note 3 5 14 2 4" xfId="54528" xr:uid="{F353C099-31A3-4C2C-A8EA-BDCBB2E0E9A0}"/>
    <cellStyle name="Note 3 5 14 2 5" xfId="54529" xr:uid="{86E3AD1D-AD98-4BFD-9286-986419FD44D2}"/>
    <cellStyle name="Note 3 5 14 2 6" xfId="54530" xr:uid="{328302DB-BA16-4D7C-8A8A-62A38E8C0C11}"/>
    <cellStyle name="Note 3 5 14 3" xfId="54531" xr:uid="{254443AF-8E1D-46C5-8FC5-5E4BF35701CB}"/>
    <cellStyle name="Note 3 5 14 3 2" xfId="54532" xr:uid="{AF2ABF7F-CCE5-49A7-BC7C-F9515825A6EC}"/>
    <cellStyle name="Note 3 5 14 3 3" xfId="54533" xr:uid="{C84E7A77-87D6-446D-BD29-215AF92EB12C}"/>
    <cellStyle name="Note 3 5 14 4" xfId="54534" xr:uid="{36BE4598-924D-4A30-991C-D14CC4B8C32E}"/>
    <cellStyle name="Note 3 5 14 4 2" xfId="54535" xr:uid="{B464A780-74BB-4374-A456-6AEDA98A9639}"/>
    <cellStyle name="Note 3 5 14 4 3" xfId="54536" xr:uid="{E32DFF0E-54DA-4768-A150-DC5F68DFF722}"/>
    <cellStyle name="Note 3 5 14 5" xfId="54537" xr:uid="{E36D0541-4D54-4F9F-93FC-08D2884C2CBF}"/>
    <cellStyle name="Note 3 5 14 5 2" xfId="54538" xr:uid="{EF4E348E-AAE7-4184-8727-D6567782D3FA}"/>
    <cellStyle name="Note 3 5 14 5 3" xfId="54539" xr:uid="{B475B1F0-509D-4804-A117-4B1DD5AAEE33}"/>
    <cellStyle name="Note 3 5 14 6" xfId="54540" xr:uid="{D7137F66-34ED-437C-AC56-655BCD39108D}"/>
    <cellStyle name="Note 3 5 14 6 2" xfId="54541" xr:uid="{4ACEBF43-2BD7-49F4-9724-59149C3E3A37}"/>
    <cellStyle name="Note 3 5 14 6 3" xfId="54542" xr:uid="{277EF6CF-D254-4147-8C6A-3F5EEED630C6}"/>
    <cellStyle name="Note 3 5 14 7" xfId="54543" xr:uid="{5B1744C0-CA76-4085-8EAA-4086CA8FC962}"/>
    <cellStyle name="Note 3 5 14 8" xfId="54544" xr:uid="{D8652C8D-B29E-4105-B293-ACA01F1C08FB}"/>
    <cellStyle name="Note 3 5 15" xfId="54545" xr:uid="{4540E2FE-226B-4245-BADD-0CF17338FA70}"/>
    <cellStyle name="Note 3 5 15 2" xfId="54546" xr:uid="{64DB89ED-C5AA-42A4-B4C2-95FA8E491637}"/>
    <cellStyle name="Note 3 5 15 2 2" xfId="54547" xr:uid="{16FF8002-03B4-4CD3-A33C-85ECD4BB371E}"/>
    <cellStyle name="Note 3 5 15 2 3" xfId="54548" xr:uid="{7F83B797-CBD2-4A1E-8585-5780A429D23C}"/>
    <cellStyle name="Note 3 5 15 2 4" xfId="54549" xr:uid="{2CED4202-A2AC-493B-93AE-3FF9F3CE1A78}"/>
    <cellStyle name="Note 3 5 15 2 5" xfId="54550" xr:uid="{624A6470-49AB-40CC-B778-376C3C26DD0D}"/>
    <cellStyle name="Note 3 5 15 2 6" xfId="54551" xr:uid="{472BE162-D6FD-44B8-8A41-A9F96058C551}"/>
    <cellStyle name="Note 3 5 15 3" xfId="54552" xr:uid="{67C388D9-DA39-4E32-B425-4B00F0D8B508}"/>
    <cellStyle name="Note 3 5 15 3 2" xfId="54553" xr:uid="{8B140234-B56A-4AEE-AD9A-446B20DD6F38}"/>
    <cellStyle name="Note 3 5 15 3 3" xfId="54554" xr:uid="{032FFB49-168A-4433-85C1-936155C719B5}"/>
    <cellStyle name="Note 3 5 15 4" xfId="54555" xr:uid="{DA6638AF-1C36-4266-91C2-BE6D6330031D}"/>
    <cellStyle name="Note 3 5 15 4 2" xfId="54556" xr:uid="{A2A9667D-3624-444E-AEC1-6AA0EAED5BB3}"/>
    <cellStyle name="Note 3 5 15 4 3" xfId="54557" xr:uid="{FAEC1AA4-86B4-4F65-81F2-664E69ECBF2B}"/>
    <cellStyle name="Note 3 5 15 5" xfId="54558" xr:uid="{AC9BC239-40AC-4FA5-AD07-767DF241B757}"/>
    <cellStyle name="Note 3 5 15 5 2" xfId="54559" xr:uid="{29269ADA-B7A6-4237-86D4-B44EE906FC09}"/>
    <cellStyle name="Note 3 5 15 5 3" xfId="54560" xr:uid="{15D44A8A-49EC-441C-8E72-4AE7B537F921}"/>
    <cellStyle name="Note 3 5 15 6" xfId="54561" xr:uid="{E98EB0D4-6A12-4312-B249-45B2B5553729}"/>
    <cellStyle name="Note 3 5 15 6 2" xfId="54562" xr:uid="{28D4B899-6B24-45F5-A994-47551C08AF4C}"/>
    <cellStyle name="Note 3 5 15 6 3" xfId="54563" xr:uid="{DB07F8C5-57EB-4FEE-ABBE-BC02434AC271}"/>
    <cellStyle name="Note 3 5 15 7" xfId="54564" xr:uid="{E2DBDC32-3DAD-4E3D-A95E-F9E788D05612}"/>
    <cellStyle name="Note 3 5 15 8" xfId="54565" xr:uid="{D7C06F09-4AD2-40AC-A145-481E9919195D}"/>
    <cellStyle name="Note 3 5 16" xfId="54566" xr:uid="{B0BB8EAA-A2F4-4AE5-A00A-60FA2B9133EE}"/>
    <cellStyle name="Note 3 5 16 2" xfId="54567" xr:uid="{B3ED1B66-D574-48DD-8A5E-C357EA47AD86}"/>
    <cellStyle name="Note 3 5 16 2 2" xfId="54568" xr:uid="{E42B1028-3E80-4578-8E29-AA89931E8228}"/>
    <cellStyle name="Note 3 5 16 2 3" xfId="54569" xr:uid="{049FC45D-BE9B-4BAF-9AC6-95E9D1438D54}"/>
    <cellStyle name="Note 3 5 16 2 4" xfId="54570" xr:uid="{25202AAD-65D1-4D3F-9153-8610F3517C6B}"/>
    <cellStyle name="Note 3 5 16 2 5" xfId="54571" xr:uid="{D25502AE-670C-4954-82D0-59EF9D1B1116}"/>
    <cellStyle name="Note 3 5 16 2 6" xfId="54572" xr:uid="{D1C41B06-E6F1-45A6-A43A-8922C87FC08A}"/>
    <cellStyle name="Note 3 5 16 3" xfId="54573" xr:uid="{643AFF90-17A4-40E5-98C2-726B42EDD9BB}"/>
    <cellStyle name="Note 3 5 16 3 2" xfId="54574" xr:uid="{F9D1E737-5DED-4F16-A00E-34F6B03384F7}"/>
    <cellStyle name="Note 3 5 16 3 3" xfId="54575" xr:uid="{37724E67-558D-4345-ADAF-D3B007065987}"/>
    <cellStyle name="Note 3 5 16 4" xfId="54576" xr:uid="{A6C1BF29-4895-4115-A710-4965C2E76DF3}"/>
    <cellStyle name="Note 3 5 16 4 2" xfId="54577" xr:uid="{9A43F3E7-EAC4-4963-A89B-56932A655875}"/>
    <cellStyle name="Note 3 5 16 4 3" xfId="54578" xr:uid="{1C78FC7C-BFF1-444F-B444-0DBAEC89A7A2}"/>
    <cellStyle name="Note 3 5 16 5" xfId="54579" xr:uid="{B330545A-C5E3-44C6-B077-B8668CB50A46}"/>
    <cellStyle name="Note 3 5 16 5 2" xfId="54580" xr:uid="{68CFD1B9-1B5B-4977-A224-5171CF72129B}"/>
    <cellStyle name="Note 3 5 16 5 3" xfId="54581" xr:uid="{33EFDF30-F22C-40E1-AE90-77B337E182B3}"/>
    <cellStyle name="Note 3 5 16 6" xfId="54582" xr:uid="{9A347569-4E42-4937-94A5-F3D3F2B33461}"/>
    <cellStyle name="Note 3 5 16 6 2" xfId="54583" xr:uid="{B1F5EFDB-4CB5-48E9-9F82-58F9FABB5C75}"/>
    <cellStyle name="Note 3 5 16 6 3" xfId="54584" xr:uid="{13530862-C8C5-4E0F-92D0-75B807AFA3E8}"/>
    <cellStyle name="Note 3 5 16 7" xfId="54585" xr:uid="{7C3DB784-12C7-4451-B80B-B0FB49047690}"/>
    <cellStyle name="Note 3 5 16 8" xfId="54586" xr:uid="{B926B611-93E3-4CD6-A24C-651315950AA9}"/>
    <cellStyle name="Note 3 5 17" xfId="54587" xr:uid="{8C90F328-1EA5-4804-90A9-2EC7DD92BC4A}"/>
    <cellStyle name="Note 3 5 17 2" xfId="54588" xr:uid="{B7EB3E8E-A208-45FA-8312-53B02D170238}"/>
    <cellStyle name="Note 3 5 17 2 2" xfId="54589" xr:uid="{98003FEF-F580-4948-A6E8-3890366364EA}"/>
    <cellStyle name="Note 3 5 17 2 3" xfId="54590" xr:uid="{070E7ADD-6F0E-4A63-9B53-1A39C52B3CB7}"/>
    <cellStyle name="Note 3 5 17 2 4" xfId="54591" xr:uid="{A33019D9-F1F7-4052-81C7-03B5066354DD}"/>
    <cellStyle name="Note 3 5 17 2 5" xfId="54592" xr:uid="{C62913CE-EE9E-4250-9061-F5A5EBD95498}"/>
    <cellStyle name="Note 3 5 17 2 6" xfId="54593" xr:uid="{3D7E76CE-0690-4D0A-BE77-9FC53DCDD935}"/>
    <cellStyle name="Note 3 5 17 3" xfId="54594" xr:uid="{58BE9DBE-41E1-40D2-9F8A-26DE60219809}"/>
    <cellStyle name="Note 3 5 17 3 2" xfId="54595" xr:uid="{913E9E0A-0144-457A-8564-79806600FC00}"/>
    <cellStyle name="Note 3 5 17 3 3" xfId="54596" xr:uid="{AA1E94A4-680B-460E-A762-3F9062B4BECC}"/>
    <cellStyle name="Note 3 5 17 4" xfId="54597" xr:uid="{2B356C16-1245-44FF-A6FC-B0871560DD1D}"/>
    <cellStyle name="Note 3 5 17 4 2" xfId="54598" xr:uid="{F9602C89-66AA-49B6-859D-B5603B5CE6A6}"/>
    <cellStyle name="Note 3 5 17 4 3" xfId="54599" xr:uid="{9697A2FD-8C68-4FC2-90EA-BA47447B64E9}"/>
    <cellStyle name="Note 3 5 17 5" xfId="54600" xr:uid="{E06BE4F3-163F-4EE1-989D-7C33A53CDCD6}"/>
    <cellStyle name="Note 3 5 17 5 2" xfId="54601" xr:uid="{88736938-5578-46CA-9D81-3183A37832B5}"/>
    <cellStyle name="Note 3 5 17 5 3" xfId="54602" xr:uid="{E6757D60-816E-4A3B-B068-93814A2A20DE}"/>
    <cellStyle name="Note 3 5 17 6" xfId="54603" xr:uid="{9E395D1F-A54A-476A-8EBE-06E890CCE089}"/>
    <cellStyle name="Note 3 5 17 6 2" xfId="54604" xr:uid="{FE799C03-B71A-48EF-AEC9-09197FA46DDC}"/>
    <cellStyle name="Note 3 5 17 6 3" xfId="54605" xr:uid="{F2C3E223-864E-4988-B3BD-EF6593614951}"/>
    <cellStyle name="Note 3 5 17 7" xfId="54606" xr:uid="{B02A0829-2A26-4046-AE03-6AA9F14753A3}"/>
    <cellStyle name="Note 3 5 17 8" xfId="54607" xr:uid="{173C63D4-A261-4731-9F2F-F0BC9D112E2A}"/>
    <cellStyle name="Note 3 5 18" xfId="54608" xr:uid="{0157CDA0-EFDF-4181-9CA4-2AC48F0A47D6}"/>
    <cellStyle name="Note 3 5 18 2" xfId="54609" xr:uid="{76AFB3BC-EC0D-41CE-A335-84CC989268FC}"/>
    <cellStyle name="Note 3 5 18 2 2" xfId="54610" xr:uid="{6AB9E740-F69D-457A-9E63-24C233748C3A}"/>
    <cellStyle name="Note 3 5 18 2 3" xfId="54611" xr:uid="{351A30A6-7D46-4334-BEF6-CF4427C92C53}"/>
    <cellStyle name="Note 3 5 18 2 4" xfId="54612" xr:uid="{3DBA1301-3731-4067-8942-A5CB6E1B0775}"/>
    <cellStyle name="Note 3 5 18 2 5" xfId="54613" xr:uid="{84E1F3C0-1201-4109-B2DC-3C76D262D562}"/>
    <cellStyle name="Note 3 5 18 2 6" xfId="54614" xr:uid="{9D9CE166-E03C-47B3-958C-C704098BAF6D}"/>
    <cellStyle name="Note 3 5 18 3" xfId="54615" xr:uid="{1A1D2198-2AE3-45D6-A1E9-BB34DC1B28CC}"/>
    <cellStyle name="Note 3 5 18 3 2" xfId="54616" xr:uid="{940B2408-1F87-4BB9-BEF5-6AAFA8B14AAC}"/>
    <cellStyle name="Note 3 5 18 3 3" xfId="54617" xr:uid="{64AAEC8B-81A0-4A5B-B567-86090E300216}"/>
    <cellStyle name="Note 3 5 18 4" xfId="54618" xr:uid="{6F2C7C1E-01BA-46EA-B0BF-4E2EEB230B73}"/>
    <cellStyle name="Note 3 5 18 4 2" xfId="54619" xr:uid="{F38FB313-BF28-4056-8F7D-84CCCD04EE37}"/>
    <cellStyle name="Note 3 5 18 4 3" xfId="54620" xr:uid="{B0F073D8-E4E5-4A0D-90AF-54422F9B0A92}"/>
    <cellStyle name="Note 3 5 18 5" xfId="54621" xr:uid="{17E97913-74C5-44D7-BF36-79C39FAB2431}"/>
    <cellStyle name="Note 3 5 18 5 2" xfId="54622" xr:uid="{D02714AB-3E6E-4128-98C4-13AEA663D3CD}"/>
    <cellStyle name="Note 3 5 18 5 3" xfId="54623" xr:uid="{BE371D58-3455-41F5-BD49-A212F88D35D7}"/>
    <cellStyle name="Note 3 5 18 6" xfId="54624" xr:uid="{04D2DB96-44EA-43BF-888B-0BDF63BED262}"/>
    <cellStyle name="Note 3 5 18 6 2" xfId="54625" xr:uid="{3A36150F-FB46-4D18-BED9-E15E606143D6}"/>
    <cellStyle name="Note 3 5 18 6 3" xfId="54626" xr:uid="{A42A7F40-0DB0-49F4-8734-AE06299CF23C}"/>
    <cellStyle name="Note 3 5 18 7" xfId="54627" xr:uid="{AE4866C1-DE78-4B05-AC72-EC9BC536F3E0}"/>
    <cellStyle name="Note 3 5 18 8" xfId="54628" xr:uid="{EA92635D-4C52-48FA-AD06-B03C689079D1}"/>
    <cellStyle name="Note 3 5 19" xfId="54629" xr:uid="{915EBDF9-4E52-4729-96B2-9E985BC2FA6D}"/>
    <cellStyle name="Note 3 5 19 2" xfId="54630" xr:uid="{FE0E7FE8-D196-4EC4-A92D-F346B3CB4C69}"/>
    <cellStyle name="Note 3 5 19 2 2" xfId="54631" xr:uid="{448A3919-ADA2-4704-B450-C12BE0484E1E}"/>
    <cellStyle name="Note 3 5 19 2 3" xfId="54632" xr:uid="{A14E261D-ACE6-456B-8767-C7160D06DEDF}"/>
    <cellStyle name="Note 3 5 19 2 4" xfId="54633" xr:uid="{34A4D3A7-312C-4066-91DD-5D2C74933C7B}"/>
    <cellStyle name="Note 3 5 19 2 5" xfId="54634" xr:uid="{13D59252-E086-44E6-998B-E2181F52C999}"/>
    <cellStyle name="Note 3 5 19 2 6" xfId="54635" xr:uid="{C991BFDC-B671-46CE-B703-5D495C04A34A}"/>
    <cellStyle name="Note 3 5 19 3" xfId="54636" xr:uid="{ACCD99E9-CF2A-414D-86DA-397335C0D365}"/>
    <cellStyle name="Note 3 5 19 3 2" xfId="54637" xr:uid="{54BA9040-A8E1-4E91-A544-74C3F9EAA68C}"/>
    <cellStyle name="Note 3 5 19 3 3" xfId="54638" xr:uid="{519C84DE-393E-4514-A9FD-EF48B76BBCE2}"/>
    <cellStyle name="Note 3 5 19 4" xfId="54639" xr:uid="{884E194E-F778-4CCE-81D6-B83B6E674C77}"/>
    <cellStyle name="Note 3 5 19 4 2" xfId="54640" xr:uid="{8EEBF15D-F28E-4F1A-854C-F91E41801AC9}"/>
    <cellStyle name="Note 3 5 19 4 3" xfId="54641" xr:uid="{777BB923-06D8-434C-B273-B5D51563DA5B}"/>
    <cellStyle name="Note 3 5 19 5" xfId="54642" xr:uid="{0987852B-7243-4924-AC22-0D78A000F944}"/>
    <cellStyle name="Note 3 5 19 5 2" xfId="54643" xr:uid="{A284C05E-D697-4044-BA0A-F39248337158}"/>
    <cellStyle name="Note 3 5 19 5 3" xfId="54644" xr:uid="{2BF0AA57-CA05-4699-9392-3B6AF27D1B74}"/>
    <cellStyle name="Note 3 5 19 6" xfId="54645" xr:uid="{908F19D3-F774-46FA-9E5F-9E876A7A0062}"/>
    <cellStyle name="Note 3 5 19 6 2" xfId="54646" xr:uid="{D582340A-9EBB-4285-B844-9905C3C7692C}"/>
    <cellStyle name="Note 3 5 19 6 3" xfId="54647" xr:uid="{55AA246E-1C9D-4DA8-8EFB-D38359D63700}"/>
    <cellStyle name="Note 3 5 19 7" xfId="54648" xr:uid="{FCACF873-F29D-459C-80A0-D0E5E3D1C301}"/>
    <cellStyle name="Note 3 5 19 8" xfId="54649" xr:uid="{56C40153-44B5-4619-B37E-DE89782320F4}"/>
    <cellStyle name="Note 3 5 2" xfId="54650" xr:uid="{FD6DFFE9-4CF2-42E9-9184-511FBF4F5F78}"/>
    <cellStyle name="Note 3 5 2 2" xfId="54651" xr:uid="{C26D47F1-02F9-4EA7-AB13-AA458523E4E8}"/>
    <cellStyle name="Note 3 5 2 2 2" xfId="54652" xr:uid="{B011884D-AAA1-4946-95D8-671EF94FBB38}"/>
    <cellStyle name="Note 3 5 2 2 3" xfId="54653" xr:uid="{7D86F85E-D89C-4B0D-A2C3-A5AC23D7AF2A}"/>
    <cellStyle name="Note 3 5 2 3" xfId="54654" xr:uid="{E86EF721-4D74-4CC4-8CC7-0FABE426BD56}"/>
    <cellStyle name="Note 3 5 2 3 2" xfId="54655" xr:uid="{CEC32241-88B4-4F8C-8708-9A958BAA6448}"/>
    <cellStyle name="Note 3 5 2 3 3" xfId="54656" xr:uid="{92A8E10D-4A29-4588-9C13-B746239A434C}"/>
    <cellStyle name="Note 3 5 2 3 4" xfId="54657" xr:uid="{75D2BE91-172A-4F87-AAB4-A847AB292EBF}"/>
    <cellStyle name="Note 3 5 2 3 5" xfId="54658" xr:uid="{AE928B2A-5AEC-4CC5-8544-CD09995E8D96}"/>
    <cellStyle name="Note 3 5 2 3 6" xfId="54659" xr:uid="{73090F55-F95D-41C5-84F8-81ABC249650B}"/>
    <cellStyle name="Note 3 5 2 4" xfId="54660" xr:uid="{8B7C3740-942F-4953-9A8B-305AED1F2950}"/>
    <cellStyle name="Note 3 5 2 4 2" xfId="54661" xr:uid="{4F52108C-372C-4948-8976-3A8F788D6AD5}"/>
    <cellStyle name="Note 3 5 2 4 3" xfId="54662" xr:uid="{74583FC7-79BF-4E46-8499-E93E57926BD7}"/>
    <cellStyle name="Note 3 5 2 5" xfId="54663" xr:uid="{BC863053-0009-41D2-B25C-FCD04D8FB378}"/>
    <cellStyle name="Note 3 5 2 5 2" xfId="54664" xr:uid="{16529C7C-BCBB-4843-91D8-7161A8DF6D88}"/>
    <cellStyle name="Note 3 5 2 5 3" xfId="54665" xr:uid="{56881DE9-16EF-4E31-BE2D-3BCDEC0794AA}"/>
    <cellStyle name="Note 3 5 2 6" xfId="54666" xr:uid="{BE519DF1-980D-451F-9E3C-ED9347A42C67}"/>
    <cellStyle name="Note 3 5 2 6 2" xfId="54667" xr:uid="{A8A09FE5-1B07-4161-936A-0C9D67041074}"/>
    <cellStyle name="Note 3 5 2 6 3" xfId="54668" xr:uid="{2B13EEED-B85F-4759-A1F3-D194C7449A7B}"/>
    <cellStyle name="Note 3 5 2 7" xfId="54669" xr:uid="{4449BF10-49D7-4D72-9B5D-0B148615AEEC}"/>
    <cellStyle name="Note 3 5 2 8" xfId="54670" xr:uid="{9895CEDC-AF13-42E8-A53F-1C29AB3B5416}"/>
    <cellStyle name="Note 3 5 20" xfId="54671" xr:uid="{6ADD9624-A661-4794-80E0-B91DD5D1F43D}"/>
    <cellStyle name="Note 3 5 20 2" xfId="54672" xr:uid="{56C82AB4-C989-451B-9EEA-4481C21F1305}"/>
    <cellStyle name="Note 3 5 20 2 2" xfId="54673" xr:uid="{7DEE4F89-5628-4ACE-BCB1-7D9761023F52}"/>
    <cellStyle name="Note 3 5 20 2 3" xfId="54674" xr:uid="{7457F576-34F5-41BC-8325-78103B2FD185}"/>
    <cellStyle name="Note 3 5 20 2 4" xfId="54675" xr:uid="{117CD375-4A4D-4B3E-8727-9C2BAECC847A}"/>
    <cellStyle name="Note 3 5 20 2 5" xfId="54676" xr:uid="{0B3D3D97-72C0-40D7-BB74-5B7C7DA3413A}"/>
    <cellStyle name="Note 3 5 20 2 6" xfId="54677" xr:uid="{380ADB68-C9FB-422D-A544-492DE05039CC}"/>
    <cellStyle name="Note 3 5 20 3" xfId="54678" xr:uid="{F60B7147-35FF-4FFC-B838-85ED0FA5EBD2}"/>
    <cellStyle name="Note 3 5 20 3 2" xfId="54679" xr:uid="{CC975184-BE6E-4D81-BE06-17C73ACC1849}"/>
    <cellStyle name="Note 3 5 20 3 3" xfId="54680" xr:uid="{8A5FB3D4-595B-46B8-B5D2-FF483B7D5407}"/>
    <cellStyle name="Note 3 5 20 4" xfId="54681" xr:uid="{F6133852-85A3-42A6-98BF-AFEE237872AE}"/>
    <cellStyle name="Note 3 5 20 4 2" xfId="54682" xr:uid="{344A9AB4-7F07-40BD-89FA-1C8E09ED88F5}"/>
    <cellStyle name="Note 3 5 20 4 3" xfId="54683" xr:uid="{A99B4184-4ED1-4A3C-874A-BC1C82444E5B}"/>
    <cellStyle name="Note 3 5 20 5" xfId="54684" xr:uid="{7DDB9713-F3D6-4D07-975E-C85BEFC51480}"/>
    <cellStyle name="Note 3 5 20 5 2" xfId="54685" xr:uid="{9C651733-FC44-468D-89B9-740BF4CD1271}"/>
    <cellStyle name="Note 3 5 20 5 3" xfId="54686" xr:uid="{00FFC260-46C1-4642-8BAD-D565C4C4A94F}"/>
    <cellStyle name="Note 3 5 20 6" xfId="54687" xr:uid="{29103AB9-5043-47FC-923F-BEADAD130B35}"/>
    <cellStyle name="Note 3 5 20 6 2" xfId="54688" xr:uid="{96F4AB04-92CB-40D0-B956-ACA53A806F78}"/>
    <cellStyle name="Note 3 5 20 6 3" xfId="54689" xr:uid="{933DB3C0-86CE-4C9C-B0FD-7BEC7ABAC1D1}"/>
    <cellStyle name="Note 3 5 20 7" xfId="54690" xr:uid="{07B15486-AAF9-4458-9B3A-8A087AFB51D6}"/>
    <cellStyle name="Note 3 5 20 8" xfId="54691" xr:uid="{B92D0CF1-1A26-4C00-985F-F33CAF3E03BC}"/>
    <cellStyle name="Note 3 5 21" xfId="54692" xr:uid="{814B8DF9-558D-44D8-9876-343A2F691141}"/>
    <cellStyle name="Note 3 5 21 2" xfId="54693" xr:uid="{570DF3CB-7C19-42BE-8F6F-7887E4A6E3C1}"/>
    <cellStyle name="Note 3 5 21 2 2" xfId="54694" xr:uid="{C898D6AD-792E-42C7-8C52-BFEB8F74F34C}"/>
    <cellStyle name="Note 3 5 21 2 3" xfId="54695" xr:uid="{350846B2-789E-4EB0-B72C-55B8389C2C84}"/>
    <cellStyle name="Note 3 5 21 2 4" xfId="54696" xr:uid="{2D0A989C-D399-4EAB-A1B5-250DBC2CBCFA}"/>
    <cellStyle name="Note 3 5 21 2 5" xfId="54697" xr:uid="{5108FEBC-EDF8-4869-A956-F949852E8567}"/>
    <cellStyle name="Note 3 5 21 2 6" xfId="54698" xr:uid="{89489E1D-F54C-46F0-87E5-71879F3B77C0}"/>
    <cellStyle name="Note 3 5 21 3" xfId="54699" xr:uid="{550A41F3-1939-4DAD-A522-045DAB19C7B7}"/>
    <cellStyle name="Note 3 5 21 3 2" xfId="54700" xr:uid="{97EC7854-A82A-4118-94E2-E26BAC38ED67}"/>
    <cellStyle name="Note 3 5 21 3 3" xfId="54701" xr:uid="{E99F9656-45AD-4691-84F7-CAADF9D0938B}"/>
    <cellStyle name="Note 3 5 21 4" xfId="54702" xr:uid="{90846FF5-99A0-47B3-9B1B-18CD3F0E6E9C}"/>
    <cellStyle name="Note 3 5 21 4 2" xfId="54703" xr:uid="{0A10EC55-34B6-48C8-A2B7-1D605A74798E}"/>
    <cellStyle name="Note 3 5 21 4 3" xfId="54704" xr:uid="{7C7FC442-2735-4947-9B5E-1569EE137D07}"/>
    <cellStyle name="Note 3 5 21 5" xfId="54705" xr:uid="{A54B0A1A-7269-4423-9B5D-6236CD5BB85A}"/>
    <cellStyle name="Note 3 5 21 5 2" xfId="54706" xr:uid="{DF162731-2BF9-48A0-AA8D-64959E2D90C6}"/>
    <cellStyle name="Note 3 5 21 5 3" xfId="54707" xr:uid="{F0D16B57-44E4-40BF-AD48-2B4837485AF7}"/>
    <cellStyle name="Note 3 5 21 6" xfId="54708" xr:uid="{1D6D7DC2-E9CF-4D29-BCC6-9946C156E2AB}"/>
    <cellStyle name="Note 3 5 21 6 2" xfId="54709" xr:uid="{0DD7F951-6BA7-4CE4-A8CF-3F5A3FACAC22}"/>
    <cellStyle name="Note 3 5 21 6 3" xfId="54710" xr:uid="{BF96C15C-9DDE-4242-B838-1F17D36C18FA}"/>
    <cellStyle name="Note 3 5 21 7" xfId="54711" xr:uid="{636B9C24-5D99-47B9-BEB5-72D259C53913}"/>
    <cellStyle name="Note 3 5 21 8" xfId="54712" xr:uid="{67C61202-F07E-4456-BAE2-663272E80073}"/>
    <cellStyle name="Note 3 5 22" xfId="54713" xr:uid="{D4E26A63-5B0A-405E-A25A-9EC84B82D27E}"/>
    <cellStyle name="Note 3 5 22 2" xfId="54714" xr:uid="{AA047C4F-7EDB-491B-969D-A2829D775448}"/>
    <cellStyle name="Note 3 5 22 2 2" xfId="54715" xr:uid="{7FB6AE47-219E-4556-95FB-C2DD0558C026}"/>
    <cellStyle name="Note 3 5 22 2 3" xfId="54716" xr:uid="{FF914CCB-798D-4EAD-9D41-603E65625917}"/>
    <cellStyle name="Note 3 5 22 2 4" xfId="54717" xr:uid="{720468D5-17C6-45B6-90A1-153FF5C312C1}"/>
    <cellStyle name="Note 3 5 22 2 5" xfId="54718" xr:uid="{ACE9630D-DEB6-4208-A65E-62B66247FFB1}"/>
    <cellStyle name="Note 3 5 22 2 6" xfId="54719" xr:uid="{C7F9C149-6C4E-4011-AB95-01AFC23EE5E7}"/>
    <cellStyle name="Note 3 5 22 3" xfId="54720" xr:uid="{88985E93-1C6B-496E-9A4A-699AB22F7A1C}"/>
    <cellStyle name="Note 3 5 22 3 2" xfId="54721" xr:uid="{843E9A74-D098-4F5A-83D6-8DEC93B8A5F0}"/>
    <cellStyle name="Note 3 5 22 3 3" xfId="54722" xr:uid="{1417E4A9-DFB3-43D8-AB6D-1A130BA29E67}"/>
    <cellStyle name="Note 3 5 22 4" xfId="54723" xr:uid="{DC7428DD-AE3E-4462-AA25-5FF4B24B8A6C}"/>
    <cellStyle name="Note 3 5 22 4 2" xfId="54724" xr:uid="{334893BB-8891-4BEC-8A3C-473E30FE7F0C}"/>
    <cellStyle name="Note 3 5 22 4 3" xfId="54725" xr:uid="{E684D93D-214E-4480-A811-E0385EAD2776}"/>
    <cellStyle name="Note 3 5 22 5" xfId="54726" xr:uid="{7A18E5C3-B991-47AF-AB95-4643E4ED30E3}"/>
    <cellStyle name="Note 3 5 22 5 2" xfId="54727" xr:uid="{04DDACE6-1130-4FBF-973E-42F030588805}"/>
    <cellStyle name="Note 3 5 22 5 3" xfId="54728" xr:uid="{A10595A1-40D0-4350-B47C-7B346E74C951}"/>
    <cellStyle name="Note 3 5 22 6" xfId="54729" xr:uid="{099EE1EB-3363-4647-8FE7-084347CACC5D}"/>
    <cellStyle name="Note 3 5 22 6 2" xfId="54730" xr:uid="{DE61F627-D910-4C1A-9EDE-62E8E5CF7504}"/>
    <cellStyle name="Note 3 5 22 6 3" xfId="54731" xr:uid="{6E56353C-79DA-44CB-9591-62C4436609E5}"/>
    <cellStyle name="Note 3 5 22 7" xfId="54732" xr:uid="{AD04CF17-0FAA-48DC-91DB-F74E360A5E62}"/>
    <cellStyle name="Note 3 5 22 8" xfId="54733" xr:uid="{EF317A6C-11E1-49E0-AED8-E15A67337FE2}"/>
    <cellStyle name="Note 3 5 23" xfId="54734" xr:uid="{A617E59A-E0E0-4273-8BCA-C2564B7B333A}"/>
    <cellStyle name="Note 3 5 23 2" xfId="54735" xr:uid="{6CB96261-0AEB-4BA3-9409-676BB85376E7}"/>
    <cellStyle name="Note 3 5 23 2 2" xfId="54736" xr:uid="{F3CD7E66-9E04-439A-A836-9183EEB6CF95}"/>
    <cellStyle name="Note 3 5 23 2 3" xfId="54737" xr:uid="{2DA33375-5F7D-4B09-8434-23523E0323BB}"/>
    <cellStyle name="Note 3 5 23 2 4" xfId="54738" xr:uid="{2F650501-72FE-4CD9-8C82-790A7AC97887}"/>
    <cellStyle name="Note 3 5 23 2 5" xfId="54739" xr:uid="{D92CFD9D-6C75-44FD-B913-78057791AC55}"/>
    <cellStyle name="Note 3 5 23 2 6" xfId="54740" xr:uid="{0C5C178C-A4AD-4CC1-9B1D-AEB88EFF2B79}"/>
    <cellStyle name="Note 3 5 23 3" xfId="54741" xr:uid="{E906CCE9-A514-47F9-A901-4A7FA912B8CC}"/>
    <cellStyle name="Note 3 5 23 3 2" xfId="54742" xr:uid="{ED2FDFD7-83D4-47F4-B8E7-82E682E1BFBC}"/>
    <cellStyle name="Note 3 5 23 3 3" xfId="54743" xr:uid="{5CE252E1-3745-4350-B935-FE53D870E0C7}"/>
    <cellStyle name="Note 3 5 23 4" xfId="54744" xr:uid="{A8282C1E-F5F2-4392-ADE0-82B6955158F2}"/>
    <cellStyle name="Note 3 5 23 4 2" xfId="54745" xr:uid="{E94B87FF-416C-4264-BF32-27392B8553AE}"/>
    <cellStyle name="Note 3 5 23 4 3" xfId="54746" xr:uid="{640AF208-8949-411E-8D2B-3AB2410D66F0}"/>
    <cellStyle name="Note 3 5 23 5" xfId="54747" xr:uid="{E2FFCE85-2A04-4119-8C2E-93BE237AA887}"/>
    <cellStyle name="Note 3 5 23 5 2" xfId="54748" xr:uid="{7F554367-5086-4F59-8C16-988DE0DAE7E0}"/>
    <cellStyle name="Note 3 5 23 5 3" xfId="54749" xr:uid="{AEC40D03-57C3-4C24-A956-751C6875224C}"/>
    <cellStyle name="Note 3 5 23 6" xfId="54750" xr:uid="{8D7EE001-5F05-440F-B268-D097FFACF84D}"/>
    <cellStyle name="Note 3 5 23 6 2" xfId="54751" xr:uid="{67CFFF71-33E1-428F-AEAA-A64448465A4C}"/>
    <cellStyle name="Note 3 5 23 6 3" xfId="54752" xr:uid="{C3A194B1-A055-4F24-AFBA-0C673BC5C93A}"/>
    <cellStyle name="Note 3 5 23 7" xfId="54753" xr:uid="{DC3F6245-46AA-47A5-8B1A-B2745F386560}"/>
    <cellStyle name="Note 3 5 23 8" xfId="54754" xr:uid="{018BF8D9-981B-4F6F-9C79-09AB3898D107}"/>
    <cellStyle name="Note 3 5 24" xfId="54755" xr:uid="{E1F3BE5B-20EF-4763-ABEE-2C265FA1F24E}"/>
    <cellStyle name="Note 3 5 24 2" xfId="54756" xr:uid="{7DE17CCD-D224-4F10-B50C-5C7CB66DAAB5}"/>
    <cellStyle name="Note 3 5 24 2 2" xfId="54757" xr:uid="{A82D206F-77CC-4E25-A3F6-B5EC7B3C05A1}"/>
    <cellStyle name="Note 3 5 24 2 3" xfId="54758" xr:uid="{87639037-596B-4246-A207-CFB30E5CE0F9}"/>
    <cellStyle name="Note 3 5 24 2 4" xfId="54759" xr:uid="{A1A66436-3920-49A4-9A36-8B99A9862D28}"/>
    <cellStyle name="Note 3 5 24 2 5" xfId="54760" xr:uid="{3503629E-F821-4244-9848-7B59E615480C}"/>
    <cellStyle name="Note 3 5 24 2 6" xfId="54761" xr:uid="{FD7E5632-78B5-432F-9511-2F5D2B226732}"/>
    <cellStyle name="Note 3 5 24 3" xfId="54762" xr:uid="{E389A7D5-32CA-4857-84C5-A914C4DC2319}"/>
    <cellStyle name="Note 3 5 24 3 2" xfId="54763" xr:uid="{84E9A1A0-F0A2-4A6A-8FDD-FAB4F25349AE}"/>
    <cellStyle name="Note 3 5 24 3 3" xfId="54764" xr:uid="{FD74C5BF-B333-4E6F-B454-A3139559AE4B}"/>
    <cellStyle name="Note 3 5 24 4" xfId="54765" xr:uid="{8A059786-C0FF-4AA2-90E2-AF7538EF9036}"/>
    <cellStyle name="Note 3 5 24 4 2" xfId="54766" xr:uid="{507E4DBC-B3E1-4A3C-BFDA-EC640E9B6E13}"/>
    <cellStyle name="Note 3 5 24 4 3" xfId="54767" xr:uid="{D4814814-D72B-4A3C-84B2-113772660761}"/>
    <cellStyle name="Note 3 5 24 5" xfId="54768" xr:uid="{B98E227A-E20E-4C93-BC3A-A3F8C1ECA6E9}"/>
    <cellStyle name="Note 3 5 24 5 2" xfId="54769" xr:uid="{A0FE2DB5-53F4-4399-A63E-D317BCA6A390}"/>
    <cellStyle name="Note 3 5 24 5 3" xfId="54770" xr:uid="{0F5D1282-7F5B-4C27-8C1A-081FD7E78DB4}"/>
    <cellStyle name="Note 3 5 24 6" xfId="54771" xr:uid="{04C7198F-AFB7-4937-9A44-F52F751B61C7}"/>
    <cellStyle name="Note 3 5 24 6 2" xfId="54772" xr:uid="{C49A8879-EB59-4D0A-9789-2E3445C78026}"/>
    <cellStyle name="Note 3 5 24 6 3" xfId="54773" xr:uid="{9DA1A2CD-2357-4639-8AB1-958DA6D4378A}"/>
    <cellStyle name="Note 3 5 24 7" xfId="54774" xr:uid="{4ECE8DD4-132E-4F1F-858A-D81559E82B39}"/>
    <cellStyle name="Note 3 5 24 8" xfId="54775" xr:uid="{4483FE8E-6E2F-4454-82A5-324C0CA2A36D}"/>
    <cellStyle name="Note 3 5 25" xfId="54776" xr:uid="{9BFFF0EA-D42E-4B71-B842-A6C952D54DF0}"/>
    <cellStyle name="Note 3 5 25 2" xfId="54777" xr:uid="{BB8BA326-AA70-4446-ABC3-4FA46F1F902B}"/>
    <cellStyle name="Note 3 5 25 2 2" xfId="54778" xr:uid="{B9A6E27E-124D-498E-81A4-2083F75D6A2D}"/>
    <cellStyle name="Note 3 5 25 2 3" xfId="54779" xr:uid="{F8E6DE96-91A0-4868-8AAE-C308963A076A}"/>
    <cellStyle name="Note 3 5 25 2 4" xfId="54780" xr:uid="{2BEE7F00-6D10-492B-AF42-891CAFFD2C53}"/>
    <cellStyle name="Note 3 5 25 2 5" xfId="54781" xr:uid="{525C9630-4A10-4770-86DC-0E471EA09C47}"/>
    <cellStyle name="Note 3 5 25 2 6" xfId="54782" xr:uid="{EF7684CC-1808-4A1A-A0DC-8712297BBBDA}"/>
    <cellStyle name="Note 3 5 25 3" xfId="54783" xr:uid="{79B39B9C-06D1-4473-8ADC-EE79437902CF}"/>
    <cellStyle name="Note 3 5 25 3 2" xfId="54784" xr:uid="{D5E4296F-C035-4E37-804C-479EA853C160}"/>
    <cellStyle name="Note 3 5 25 3 3" xfId="54785" xr:uid="{17DB4D63-EF23-4C4B-8977-8B55F2A82C28}"/>
    <cellStyle name="Note 3 5 25 4" xfId="54786" xr:uid="{46504581-5091-4FF7-ACC4-528B405C2578}"/>
    <cellStyle name="Note 3 5 25 4 2" xfId="54787" xr:uid="{1C773CD5-AF00-4252-BAC4-E40CD834F119}"/>
    <cellStyle name="Note 3 5 25 4 3" xfId="54788" xr:uid="{2B2E0FB8-0993-454D-9D41-1210EAA509A4}"/>
    <cellStyle name="Note 3 5 25 5" xfId="54789" xr:uid="{7B854AC4-1C5D-4D72-9F98-33D7DCC35BF8}"/>
    <cellStyle name="Note 3 5 25 5 2" xfId="54790" xr:uid="{3B40958F-696A-4277-925F-04BEC353BE66}"/>
    <cellStyle name="Note 3 5 25 5 3" xfId="54791" xr:uid="{F36459B6-95B3-4372-8BF0-80F1084E54A8}"/>
    <cellStyle name="Note 3 5 25 6" xfId="54792" xr:uid="{D51DEB22-A7D2-4788-A6AD-7652D7EB0600}"/>
    <cellStyle name="Note 3 5 25 6 2" xfId="54793" xr:uid="{0A724435-0B1F-4462-A9E9-53020254323A}"/>
    <cellStyle name="Note 3 5 25 6 3" xfId="54794" xr:uid="{CA7805B8-A871-4273-8647-32AE9E127EC6}"/>
    <cellStyle name="Note 3 5 25 7" xfId="54795" xr:uid="{5FF122AD-A032-4F80-B636-121EE70EDA7A}"/>
    <cellStyle name="Note 3 5 25 8" xfId="54796" xr:uid="{C3DE3BF3-BD29-49A0-A016-0CDB132354A0}"/>
    <cellStyle name="Note 3 5 26" xfId="54797" xr:uid="{3B9F9CDA-A968-4E4D-8676-44F4518E3538}"/>
    <cellStyle name="Note 3 5 26 2" xfId="54798" xr:uid="{C83288EB-DB71-4707-B04A-32DCA8284E19}"/>
    <cellStyle name="Note 3 5 26 2 2" xfId="54799" xr:uid="{081C9DEC-9B33-4E25-8FCA-4AD855285C98}"/>
    <cellStyle name="Note 3 5 26 2 3" xfId="54800" xr:uid="{CE399663-F172-486C-8336-D99952553619}"/>
    <cellStyle name="Note 3 5 26 2 4" xfId="54801" xr:uid="{E6A22CBD-F8FF-4A82-8E4B-8622BB886648}"/>
    <cellStyle name="Note 3 5 26 2 5" xfId="54802" xr:uid="{C4AE147D-5D84-4BD8-BF4D-036BF1F9352A}"/>
    <cellStyle name="Note 3 5 26 2 6" xfId="54803" xr:uid="{61392B13-7F58-487B-BC53-2C795EE01F03}"/>
    <cellStyle name="Note 3 5 26 3" xfId="54804" xr:uid="{CF701880-5AE6-474C-A4B4-3C157DF4C073}"/>
    <cellStyle name="Note 3 5 26 3 2" xfId="54805" xr:uid="{E2192C24-A97B-4D1E-A5A9-FAEBAF317A17}"/>
    <cellStyle name="Note 3 5 26 3 3" xfId="54806" xr:uid="{349FE1F3-1779-40FB-BBCF-7D93E643EDD6}"/>
    <cellStyle name="Note 3 5 26 4" xfId="54807" xr:uid="{67D9F378-CDB6-43D6-B6D0-95D9F8A2FB21}"/>
    <cellStyle name="Note 3 5 26 4 2" xfId="54808" xr:uid="{E4EFFF98-8BF3-4783-BFE5-B657FBD1585F}"/>
    <cellStyle name="Note 3 5 26 4 3" xfId="54809" xr:uid="{481CC0FD-7B3D-4531-90CE-3C6DACA56078}"/>
    <cellStyle name="Note 3 5 26 5" xfId="54810" xr:uid="{8CE94EAB-149D-42D5-956D-0C98F9BEDCBC}"/>
    <cellStyle name="Note 3 5 26 5 2" xfId="54811" xr:uid="{0797EB59-4612-4FCE-BA1F-9CEFAA9051F1}"/>
    <cellStyle name="Note 3 5 26 5 3" xfId="54812" xr:uid="{47077004-AB08-4F87-A996-6235DA4FCD5A}"/>
    <cellStyle name="Note 3 5 26 6" xfId="54813" xr:uid="{E16C1D90-684E-4CB0-9B6F-2E79AA3A513D}"/>
    <cellStyle name="Note 3 5 26 6 2" xfId="54814" xr:uid="{81B63B70-038C-4EAE-AACF-BCE33966CB82}"/>
    <cellStyle name="Note 3 5 26 6 3" xfId="54815" xr:uid="{B7623BCC-4DDE-454F-9A22-2062EC3EDFB8}"/>
    <cellStyle name="Note 3 5 26 7" xfId="54816" xr:uid="{0F772297-8023-4B50-92A9-E210C7F3191A}"/>
    <cellStyle name="Note 3 5 26 8" xfId="54817" xr:uid="{A6ACA5DF-F9F5-49FE-93A5-0EF8691C6F30}"/>
    <cellStyle name="Note 3 5 27" xfId="54818" xr:uid="{9FC1F1B0-031D-4C00-9B59-9C45D874CD01}"/>
    <cellStyle name="Note 3 5 27 2" xfId="54819" xr:uid="{5E7434E3-8EA2-4F6C-9A3D-847AB8C2E58F}"/>
    <cellStyle name="Note 3 5 27 2 2" xfId="54820" xr:uid="{8BD5C4FC-D2ED-4CBA-A0E4-BE537E9E4082}"/>
    <cellStyle name="Note 3 5 27 2 3" xfId="54821" xr:uid="{0E3E297D-8003-4CF6-9799-32CD3C81CD0A}"/>
    <cellStyle name="Note 3 5 27 2 4" xfId="54822" xr:uid="{D56926D9-9440-4D60-BB48-643E3909855E}"/>
    <cellStyle name="Note 3 5 27 2 5" xfId="54823" xr:uid="{BE0AD561-72FA-473C-8FC1-DD51F001D845}"/>
    <cellStyle name="Note 3 5 27 2 6" xfId="54824" xr:uid="{A0AD73EC-3D7C-4857-85E1-F0767D1430EE}"/>
    <cellStyle name="Note 3 5 27 3" xfId="54825" xr:uid="{0867A4C3-B542-4CAA-A8FD-BF6426663CF0}"/>
    <cellStyle name="Note 3 5 27 3 2" xfId="54826" xr:uid="{19C85DCE-4206-4996-9FEB-BFCEF714C4A6}"/>
    <cellStyle name="Note 3 5 27 3 3" xfId="54827" xr:uid="{D9B66D52-20C4-4639-BCCB-64C29E95445B}"/>
    <cellStyle name="Note 3 5 27 4" xfId="54828" xr:uid="{070C0F7D-A13F-4F68-8ACF-FA33F4C2EACE}"/>
    <cellStyle name="Note 3 5 27 4 2" xfId="54829" xr:uid="{BFB97B82-0F72-4C80-BC01-2AD7F6E74D8A}"/>
    <cellStyle name="Note 3 5 27 4 3" xfId="54830" xr:uid="{7B879FE7-6A5A-41DA-AFD3-585290C9D81A}"/>
    <cellStyle name="Note 3 5 27 5" xfId="54831" xr:uid="{12465083-951D-472A-88B1-3EA08B0887EB}"/>
    <cellStyle name="Note 3 5 27 5 2" xfId="54832" xr:uid="{06A86280-09F0-49C7-8B9E-BC7502FEF089}"/>
    <cellStyle name="Note 3 5 27 5 3" xfId="54833" xr:uid="{0702B611-3D49-44B8-88B0-23EDC4F98358}"/>
    <cellStyle name="Note 3 5 27 6" xfId="54834" xr:uid="{FF438B41-B28D-41A5-9731-44B7F26B14EC}"/>
    <cellStyle name="Note 3 5 27 6 2" xfId="54835" xr:uid="{F700A3A2-0E18-495B-9737-D93370E3B9A5}"/>
    <cellStyle name="Note 3 5 27 6 3" xfId="54836" xr:uid="{C45A7D1B-5498-493C-BE17-044AC2795666}"/>
    <cellStyle name="Note 3 5 27 7" xfId="54837" xr:uid="{BD67262C-4F4B-4A54-B386-525AEDB5AF0B}"/>
    <cellStyle name="Note 3 5 27 8" xfId="54838" xr:uid="{0DD249AC-8378-4946-A5D3-A9B4F5D1EC7F}"/>
    <cellStyle name="Note 3 5 28" xfId="54839" xr:uid="{21AE2F25-9B67-47D6-A670-41E773D0F9CA}"/>
    <cellStyle name="Note 3 5 28 2" xfId="54840" xr:uid="{9D26FC9E-156D-4310-ABCE-34197F896F95}"/>
    <cellStyle name="Note 3 5 28 2 2" xfId="54841" xr:uid="{956987D0-212A-4A0C-A778-D829C2A1A03C}"/>
    <cellStyle name="Note 3 5 28 2 3" xfId="54842" xr:uid="{B01003EC-DF7C-4BA8-9F10-90DC8C181D89}"/>
    <cellStyle name="Note 3 5 28 2 4" xfId="54843" xr:uid="{EFA0D900-BB9A-4F6C-B87C-8EB82F27A347}"/>
    <cellStyle name="Note 3 5 28 2 5" xfId="54844" xr:uid="{3C032EC5-23DB-482A-A9A2-705628AC186B}"/>
    <cellStyle name="Note 3 5 28 2 6" xfId="54845" xr:uid="{D9EBED26-490B-4242-897F-F7FDADA70905}"/>
    <cellStyle name="Note 3 5 28 3" xfId="54846" xr:uid="{A93014E1-649E-4BC2-A627-ECC36CE67BAB}"/>
    <cellStyle name="Note 3 5 28 3 2" xfId="54847" xr:uid="{1D1199DB-32AA-4C48-BD15-117D8B594CD0}"/>
    <cellStyle name="Note 3 5 28 3 3" xfId="54848" xr:uid="{1DE59074-4E1C-43A5-AEAC-7E1E7E6F32CB}"/>
    <cellStyle name="Note 3 5 28 4" xfId="54849" xr:uid="{6B17AE31-EFAA-4AA1-B4D8-C24739C15E52}"/>
    <cellStyle name="Note 3 5 28 4 2" xfId="54850" xr:uid="{4BB003D2-9E74-446B-8D05-FAC0E4CBC392}"/>
    <cellStyle name="Note 3 5 28 4 3" xfId="54851" xr:uid="{8D51C710-2086-4A17-9F7F-98EEF05A7B0A}"/>
    <cellStyle name="Note 3 5 28 5" xfId="54852" xr:uid="{95A60905-F9DA-425D-A599-2CB711631076}"/>
    <cellStyle name="Note 3 5 28 5 2" xfId="54853" xr:uid="{086A8FE8-C746-46FB-97BC-FD4BD0E474DF}"/>
    <cellStyle name="Note 3 5 28 5 3" xfId="54854" xr:uid="{9694D3FC-048D-4FBA-9BED-ED36E19466B6}"/>
    <cellStyle name="Note 3 5 28 6" xfId="54855" xr:uid="{D09132DF-B149-4809-B829-C2D16F6376FA}"/>
    <cellStyle name="Note 3 5 28 6 2" xfId="54856" xr:uid="{969D04D5-F7D3-45D5-87CD-4856CFABD54B}"/>
    <cellStyle name="Note 3 5 28 6 3" xfId="54857" xr:uid="{8755E4DB-7C9D-4798-B09C-0A1FA894F6D5}"/>
    <cellStyle name="Note 3 5 28 7" xfId="54858" xr:uid="{99D40A45-4C5F-41DB-833D-540505BEC56A}"/>
    <cellStyle name="Note 3 5 28 8" xfId="54859" xr:uid="{077CFEA9-B905-4A58-8079-FFBCBD2E9534}"/>
    <cellStyle name="Note 3 5 29" xfId="54860" xr:uid="{FD8583C6-A6EC-4601-82B5-FF978651FCC5}"/>
    <cellStyle name="Note 3 5 29 2" xfId="54861" xr:uid="{70A29B9C-77F8-4226-88D2-509621E8377F}"/>
    <cellStyle name="Note 3 5 29 2 2" xfId="54862" xr:uid="{9F346E49-ABF3-4557-BF58-349141FE4788}"/>
    <cellStyle name="Note 3 5 29 2 3" xfId="54863" xr:uid="{9986BCE6-C7DB-4EF3-B7B3-13F9195DE7E9}"/>
    <cellStyle name="Note 3 5 29 2 4" xfId="54864" xr:uid="{5F4DEDE3-BF46-4272-BFA1-6B017C7C28CC}"/>
    <cellStyle name="Note 3 5 29 2 5" xfId="54865" xr:uid="{287165F8-12C2-41F7-B72F-045A91488790}"/>
    <cellStyle name="Note 3 5 29 2 6" xfId="54866" xr:uid="{5E4069B5-22E2-4EBE-8C2C-CC4B184E4414}"/>
    <cellStyle name="Note 3 5 29 3" xfId="54867" xr:uid="{C4BF0B04-E456-42F0-8504-BFF908A08B7F}"/>
    <cellStyle name="Note 3 5 29 3 2" xfId="54868" xr:uid="{E67907DF-4BD8-4BC5-A00A-F2E403940E46}"/>
    <cellStyle name="Note 3 5 29 3 3" xfId="54869" xr:uid="{BC5158A0-C016-4A3D-9CE3-AE963CD24839}"/>
    <cellStyle name="Note 3 5 29 4" xfId="54870" xr:uid="{FD830265-22DC-4AEF-B493-DFDFA4C5F812}"/>
    <cellStyle name="Note 3 5 29 4 2" xfId="54871" xr:uid="{ED70A0A9-9CE1-4BF2-87C5-62AE5885B0FB}"/>
    <cellStyle name="Note 3 5 29 4 3" xfId="54872" xr:uid="{66BF8C28-9EE0-4C4D-A94F-7855AF2EA494}"/>
    <cellStyle name="Note 3 5 29 5" xfId="54873" xr:uid="{547DCB5C-1E80-439B-9B01-D710633819E9}"/>
    <cellStyle name="Note 3 5 29 5 2" xfId="54874" xr:uid="{CAEBDD93-BC48-4986-9F79-5DDB9415FA6B}"/>
    <cellStyle name="Note 3 5 29 5 3" xfId="54875" xr:uid="{7F3AF843-FE0E-4CB8-9A52-0F7F44DEF1DA}"/>
    <cellStyle name="Note 3 5 29 6" xfId="54876" xr:uid="{45D593BB-7E67-40EB-99EF-715635212FBD}"/>
    <cellStyle name="Note 3 5 29 6 2" xfId="54877" xr:uid="{A86050F5-C6A7-43B2-904C-9AD27AA228FE}"/>
    <cellStyle name="Note 3 5 29 6 3" xfId="54878" xr:uid="{EE45110C-4B89-437E-833E-3AAE397ED47D}"/>
    <cellStyle name="Note 3 5 29 7" xfId="54879" xr:uid="{6E02438E-5C3F-4D59-B217-42E6F3C3E4D3}"/>
    <cellStyle name="Note 3 5 29 8" xfId="54880" xr:uid="{0013CFA4-23CC-4539-B4CC-62DF79217C6F}"/>
    <cellStyle name="Note 3 5 3" xfId="54881" xr:uid="{FD3A69A9-BAEF-4CE8-9CCC-641F53A98194}"/>
    <cellStyle name="Note 3 5 3 2" xfId="54882" xr:uid="{F920E2A1-E847-4311-84B3-9B6594F150DC}"/>
    <cellStyle name="Note 3 5 3 2 2" xfId="54883" xr:uid="{F60BBB69-E150-4EF9-BE02-BE90A600AA05}"/>
    <cellStyle name="Note 3 5 3 2 3" xfId="54884" xr:uid="{3C7F3682-C4F9-4BA8-A997-7A13BA727939}"/>
    <cellStyle name="Note 3 5 3 2 4" xfId="54885" xr:uid="{F4B75D3B-EEAF-40E0-80E4-7D4564CE8545}"/>
    <cellStyle name="Note 3 5 3 2 5" xfId="54886" xr:uid="{49145F0C-679B-4970-8B5F-6DEF7E2C27B6}"/>
    <cellStyle name="Note 3 5 3 2 6" xfId="54887" xr:uid="{E2C448D0-E8E7-424E-8335-8E1C941BC2F0}"/>
    <cellStyle name="Note 3 5 3 3" xfId="54888" xr:uid="{10835F16-A609-4DED-9AF3-DEF275E3BFFF}"/>
    <cellStyle name="Note 3 5 3 3 2" xfId="54889" xr:uid="{EA489EDC-0CF8-47F2-9479-13EDB9FEBFEE}"/>
    <cellStyle name="Note 3 5 3 3 3" xfId="54890" xr:uid="{359A6F5A-E295-481E-A531-8B219EAE8DE1}"/>
    <cellStyle name="Note 3 5 3 3 4" xfId="54891" xr:uid="{8FE36404-E759-491F-9188-30C119CDAED7}"/>
    <cellStyle name="Note 3 5 3 3 5" xfId="54892" xr:uid="{931A3BAC-0572-4527-AD6B-EB02433A8398}"/>
    <cellStyle name="Note 3 5 3 3 6" xfId="54893" xr:uid="{E03E499B-31FD-4F78-B78B-B49C03BB9B83}"/>
    <cellStyle name="Note 3 5 3 4" xfId="54894" xr:uid="{CCD271E6-A98B-46B1-BEBE-2F12DCC3AB16}"/>
    <cellStyle name="Note 3 5 3 4 2" xfId="54895" xr:uid="{B52C5C1A-58E7-41C4-AE85-BD8C4A90AF63}"/>
    <cellStyle name="Note 3 5 3 4 3" xfId="54896" xr:uid="{E4EA552D-70F4-4424-8FE7-76CA8438EA02}"/>
    <cellStyle name="Note 3 5 3 5" xfId="54897" xr:uid="{5E7923C0-9B8F-4AAA-900B-DE7240627FB7}"/>
    <cellStyle name="Note 3 5 3 5 2" xfId="54898" xr:uid="{281A8110-AD7A-4DCF-A184-5AE7E1C28C75}"/>
    <cellStyle name="Note 3 5 3 5 3" xfId="54899" xr:uid="{4173D7CC-4AFD-412E-9996-97F973D9A80B}"/>
    <cellStyle name="Note 3 5 3 6" xfId="54900" xr:uid="{53E11B8C-0AEB-4C94-AAFB-1D8509FAE0EC}"/>
    <cellStyle name="Note 3 5 3 6 2" xfId="54901" xr:uid="{8A6279C2-C8AD-45E6-9B8E-453E7A75AE84}"/>
    <cellStyle name="Note 3 5 3 6 3" xfId="54902" xr:uid="{5DD904DF-FAD3-4487-B99B-6E790EF6D80C}"/>
    <cellStyle name="Note 3 5 3 7" xfId="54903" xr:uid="{762C95E6-FE9E-41ED-A636-19646C805EA5}"/>
    <cellStyle name="Note 3 5 3 8" xfId="54904" xr:uid="{F9CA6C57-5C96-4866-A525-E346EA4DE059}"/>
    <cellStyle name="Note 3 5 30" xfId="54905" xr:uid="{B043F708-5320-442D-84A5-058ACA6C917C}"/>
    <cellStyle name="Note 3 5 30 2" xfId="54906" xr:uid="{8AB240A3-6DAE-4D9D-A3CF-3FD41337227C}"/>
    <cellStyle name="Note 3 5 30 2 2" xfId="54907" xr:uid="{1C5BE70F-FC39-48E6-B36E-30D718240C9B}"/>
    <cellStyle name="Note 3 5 30 2 3" xfId="54908" xr:uid="{93426314-52B4-46B6-B321-989C5BD127E3}"/>
    <cellStyle name="Note 3 5 30 2 4" xfId="54909" xr:uid="{101137CC-2A3A-4ABF-9BB5-7A8B92A026A0}"/>
    <cellStyle name="Note 3 5 30 2 5" xfId="54910" xr:uid="{20E77401-A584-40AD-AC14-852206C729CA}"/>
    <cellStyle name="Note 3 5 30 2 6" xfId="54911" xr:uid="{D05217A1-B948-4AEF-B0EE-AC5DE1423D46}"/>
    <cellStyle name="Note 3 5 30 3" xfId="54912" xr:uid="{1F1982EA-69D8-4C01-AAC3-05E2546B2B55}"/>
    <cellStyle name="Note 3 5 30 3 2" xfId="54913" xr:uid="{E0A4C853-D138-4586-B676-3B58D466B2D5}"/>
    <cellStyle name="Note 3 5 30 3 3" xfId="54914" xr:uid="{AFCB938C-4945-4002-8DA4-111D83E093B1}"/>
    <cellStyle name="Note 3 5 30 4" xfId="54915" xr:uid="{A5E2D304-EB78-418A-90A2-F7F4A12BB48B}"/>
    <cellStyle name="Note 3 5 30 4 2" xfId="54916" xr:uid="{77641D49-2C3B-4E2A-8298-6EEB2F0B1653}"/>
    <cellStyle name="Note 3 5 30 4 3" xfId="54917" xr:uid="{85129E7B-4417-4B60-AD14-D9B4EE0CFEED}"/>
    <cellStyle name="Note 3 5 30 5" xfId="54918" xr:uid="{AE067C25-1C88-4934-9FA9-2A0088E3059C}"/>
    <cellStyle name="Note 3 5 30 5 2" xfId="54919" xr:uid="{A6E552F3-7BB3-4AF4-8BE6-3D9B0D6F7297}"/>
    <cellStyle name="Note 3 5 30 5 3" xfId="54920" xr:uid="{79C6141D-917B-47B7-9F23-6AF00ED5DAC1}"/>
    <cellStyle name="Note 3 5 30 6" xfId="54921" xr:uid="{6D096492-419A-4722-B36D-682929E4AA7D}"/>
    <cellStyle name="Note 3 5 30 6 2" xfId="54922" xr:uid="{F7751CDB-8AA4-4129-8883-AE7735C6679E}"/>
    <cellStyle name="Note 3 5 30 6 3" xfId="54923" xr:uid="{388AEFF7-9709-42EF-AA78-F6CDE0C1870B}"/>
    <cellStyle name="Note 3 5 30 7" xfId="54924" xr:uid="{D87CA1B3-807A-4C49-8F33-8F82123232D6}"/>
    <cellStyle name="Note 3 5 30 8" xfId="54925" xr:uid="{CB73602D-2D55-4F4C-888D-CC39435DAF64}"/>
    <cellStyle name="Note 3 5 31" xfId="54926" xr:uid="{D9A8707E-B438-4AC7-8487-9B92108ADC96}"/>
    <cellStyle name="Note 3 5 31 2" xfId="54927" xr:uid="{8F2B802E-DAF6-4A44-8D05-A892A2ED6607}"/>
    <cellStyle name="Note 3 5 31 2 2" xfId="54928" xr:uid="{30B01FEC-B080-4B22-B3BC-EEE9A2CD2E86}"/>
    <cellStyle name="Note 3 5 31 2 3" xfId="54929" xr:uid="{ABF486FD-1606-4D27-958B-E4D3AB79187D}"/>
    <cellStyle name="Note 3 5 31 2 4" xfId="54930" xr:uid="{98620051-965C-4FE2-86F6-C70ED45286F8}"/>
    <cellStyle name="Note 3 5 31 2 5" xfId="54931" xr:uid="{0485CDBD-C3AF-4BB3-A403-F2E8598F873C}"/>
    <cellStyle name="Note 3 5 31 2 6" xfId="54932" xr:uid="{12F824C9-4FF7-4C6C-BFC7-BAC66839B783}"/>
    <cellStyle name="Note 3 5 31 3" xfId="54933" xr:uid="{89E44866-964A-48AE-8E81-0F962C91D514}"/>
    <cellStyle name="Note 3 5 31 3 2" xfId="54934" xr:uid="{91DBB01E-1762-494D-8767-096073FF65F9}"/>
    <cellStyle name="Note 3 5 31 3 3" xfId="54935" xr:uid="{EFE48E3C-7D3F-42CC-9E4B-E192BD8FD7C1}"/>
    <cellStyle name="Note 3 5 31 4" xfId="54936" xr:uid="{E0C05174-04D0-4F7B-A50C-396A0BE48647}"/>
    <cellStyle name="Note 3 5 31 4 2" xfId="54937" xr:uid="{F0C098D5-3FC0-4B6F-A635-B4C26E29E94F}"/>
    <cellStyle name="Note 3 5 31 4 3" xfId="54938" xr:uid="{6E4DFC71-06C3-43E0-863F-DED6C98D857A}"/>
    <cellStyle name="Note 3 5 31 5" xfId="54939" xr:uid="{9321286F-1A74-43F2-9A8E-9FA90B16A4B6}"/>
    <cellStyle name="Note 3 5 31 5 2" xfId="54940" xr:uid="{34865923-1BA4-4916-84EB-6963DD114EB0}"/>
    <cellStyle name="Note 3 5 31 5 3" xfId="54941" xr:uid="{073B10D2-CFC3-4944-A1CC-94F10A6C419C}"/>
    <cellStyle name="Note 3 5 31 6" xfId="54942" xr:uid="{E4A02C88-3DEF-48F0-BA02-01CD0D484C6A}"/>
    <cellStyle name="Note 3 5 31 6 2" xfId="54943" xr:uid="{9DEEA5E6-E8A1-4A44-9782-A564AC11938E}"/>
    <cellStyle name="Note 3 5 31 6 3" xfId="54944" xr:uid="{1D7EB111-9CC6-434B-B6BA-F925A47475AF}"/>
    <cellStyle name="Note 3 5 31 7" xfId="54945" xr:uid="{C2E9789B-364A-48A0-AFE3-5C8BEBED0349}"/>
    <cellStyle name="Note 3 5 31 8" xfId="54946" xr:uid="{5B040D9F-5A9C-4017-929B-3543728E30A3}"/>
    <cellStyle name="Note 3 5 32" xfId="54947" xr:uid="{68B8C397-AA6F-4477-97CD-5B8D993474ED}"/>
    <cellStyle name="Note 3 5 32 2" xfId="54948" xr:uid="{F7F4B088-C988-4358-93C0-3D5075C412C3}"/>
    <cellStyle name="Note 3 5 32 2 2" xfId="54949" xr:uid="{CC9D00B4-F62A-4F4E-A26D-C85EA05A8007}"/>
    <cellStyle name="Note 3 5 32 2 3" xfId="54950" xr:uid="{19945543-3413-4D44-9041-D0EC62DFF23D}"/>
    <cellStyle name="Note 3 5 32 2 4" xfId="54951" xr:uid="{F44CAD86-D9A9-4C08-A1DC-3F0994484500}"/>
    <cellStyle name="Note 3 5 32 2 5" xfId="54952" xr:uid="{B3833542-B355-4824-ABF8-F6AAE58E81E7}"/>
    <cellStyle name="Note 3 5 32 2 6" xfId="54953" xr:uid="{A98B3773-B655-4810-8693-51DACDDE5FBA}"/>
    <cellStyle name="Note 3 5 32 3" xfId="54954" xr:uid="{8E080992-F7B1-4C7A-918B-DCA830846CB4}"/>
    <cellStyle name="Note 3 5 32 3 2" xfId="54955" xr:uid="{C4E08D48-F6A7-44BC-8A00-9C8D4EB927ED}"/>
    <cellStyle name="Note 3 5 32 3 3" xfId="54956" xr:uid="{9A986CFC-B7A5-4B47-A7C2-1BD09F43BC78}"/>
    <cellStyle name="Note 3 5 32 4" xfId="54957" xr:uid="{A7B1E0A2-2C5E-4BD2-A0EF-6C73FEB88EED}"/>
    <cellStyle name="Note 3 5 32 4 2" xfId="54958" xr:uid="{37FFB843-910F-445D-9B9C-DE074D03A843}"/>
    <cellStyle name="Note 3 5 32 4 3" xfId="54959" xr:uid="{F1815B19-E845-4BAF-AB0F-19DE5F1B13E0}"/>
    <cellStyle name="Note 3 5 32 5" xfId="54960" xr:uid="{C0F325EE-C34D-4E07-B475-5323E26A5A09}"/>
    <cellStyle name="Note 3 5 32 5 2" xfId="54961" xr:uid="{83202C7B-AA27-46EA-8977-EF834A56EB24}"/>
    <cellStyle name="Note 3 5 32 5 3" xfId="54962" xr:uid="{B0BF58AD-41B3-45AC-8349-AC551767BD30}"/>
    <cellStyle name="Note 3 5 32 6" xfId="54963" xr:uid="{4BD0DA1D-5FE6-4BB8-AB33-DE3C74B2244F}"/>
    <cellStyle name="Note 3 5 32 6 2" xfId="54964" xr:uid="{7AC05A8D-D506-45D3-92A2-D7724B30F009}"/>
    <cellStyle name="Note 3 5 32 6 3" xfId="54965" xr:uid="{2CE5BB72-259D-4AA6-BAE4-ECDAF36C880D}"/>
    <cellStyle name="Note 3 5 32 7" xfId="54966" xr:uid="{650015D0-158E-496D-85CF-09196BDCF154}"/>
    <cellStyle name="Note 3 5 32 8" xfId="54967" xr:uid="{6400B686-0131-427B-ADCA-93F1639AB176}"/>
    <cellStyle name="Note 3 5 33" xfId="54968" xr:uid="{B995C996-0C91-468B-BC23-8A1F5F238320}"/>
    <cellStyle name="Note 3 5 33 2" xfId="54969" xr:uid="{AF203C6C-9607-4981-B431-BB11C4574867}"/>
    <cellStyle name="Note 3 5 33 2 2" xfId="54970" xr:uid="{C166B76B-9218-427C-BBA1-02DAEFC2B946}"/>
    <cellStyle name="Note 3 5 33 2 3" xfId="54971" xr:uid="{BDB2D3C9-ABB1-4640-8E01-B461987F1B8A}"/>
    <cellStyle name="Note 3 5 33 2 4" xfId="54972" xr:uid="{A427FAE1-A8CD-4DD4-B3D9-8D9A72D13551}"/>
    <cellStyle name="Note 3 5 33 2 5" xfId="54973" xr:uid="{0484EAA3-9AFB-41BB-B2CD-EFF864ED33B2}"/>
    <cellStyle name="Note 3 5 33 2 6" xfId="54974" xr:uid="{34D7BA6C-F292-468F-B8FD-96E51E47CBE3}"/>
    <cellStyle name="Note 3 5 33 3" xfId="54975" xr:uid="{73061E61-F27F-47A8-A90D-6E2A82C5214A}"/>
    <cellStyle name="Note 3 5 33 3 2" xfId="54976" xr:uid="{010CB81E-67C5-4794-87D5-755CB66DD2A0}"/>
    <cellStyle name="Note 3 5 33 3 3" xfId="54977" xr:uid="{40EF6483-8864-4376-A4CD-698BD707C7FC}"/>
    <cellStyle name="Note 3 5 33 4" xfId="54978" xr:uid="{752BF040-9EA9-4CC8-AC91-32DB52C334E5}"/>
    <cellStyle name="Note 3 5 33 4 2" xfId="54979" xr:uid="{162077DA-BDD7-4C09-B2E8-DEED4DB1C50F}"/>
    <cellStyle name="Note 3 5 33 4 3" xfId="54980" xr:uid="{24368424-07D5-4935-A67A-F26BF032D36E}"/>
    <cellStyle name="Note 3 5 33 5" xfId="54981" xr:uid="{3273B6CD-FE0F-4990-8CF4-8F3A18E44302}"/>
    <cellStyle name="Note 3 5 33 5 2" xfId="54982" xr:uid="{344ABB9C-0359-4711-B94B-0CFF29E7FCA6}"/>
    <cellStyle name="Note 3 5 33 5 3" xfId="54983" xr:uid="{F41D8565-6714-43FF-83EF-EB6374CD4BA3}"/>
    <cellStyle name="Note 3 5 33 6" xfId="54984" xr:uid="{92C41736-373C-4FE0-8185-690D9A478E37}"/>
    <cellStyle name="Note 3 5 33 6 2" xfId="54985" xr:uid="{C98403AA-275F-4F9F-9583-5CC6BF2F11F3}"/>
    <cellStyle name="Note 3 5 33 6 3" xfId="54986" xr:uid="{2C2B0E83-7722-41A9-9871-FC688189FE22}"/>
    <cellStyle name="Note 3 5 33 7" xfId="54987" xr:uid="{08AD013D-354A-4B06-A365-F03CD14FEDA7}"/>
    <cellStyle name="Note 3 5 33 8" xfId="54988" xr:uid="{8408E1EA-8D75-4372-A9DD-F20F1CCE824F}"/>
    <cellStyle name="Note 3 5 34" xfId="54989" xr:uid="{0ABBC980-5439-40F6-ADE9-61B9433DCD9C}"/>
    <cellStyle name="Note 3 5 34 2" xfId="54990" xr:uid="{0E6B6E28-ED56-4D76-9C64-CDAF18072E6A}"/>
    <cellStyle name="Note 3 5 34 2 2" xfId="54991" xr:uid="{7FBB5FED-C9E9-49D1-B405-2DAE700A4635}"/>
    <cellStyle name="Note 3 5 34 2 3" xfId="54992" xr:uid="{E86DA8A8-B0B8-4C9B-864C-8260C68FA262}"/>
    <cellStyle name="Note 3 5 34 2 4" xfId="54993" xr:uid="{96E0B633-EDEB-4A86-9D7C-14D33239737B}"/>
    <cellStyle name="Note 3 5 34 2 5" xfId="54994" xr:uid="{2BA1A4C7-5A6F-45F4-ABBB-021491DF59D9}"/>
    <cellStyle name="Note 3 5 34 2 6" xfId="54995" xr:uid="{85EA2288-262D-4D5A-BE11-AFBD64122D32}"/>
    <cellStyle name="Note 3 5 34 3" xfId="54996" xr:uid="{75FB351C-6C58-4C03-AFBA-612E6B1E5199}"/>
    <cellStyle name="Note 3 5 34 3 2" xfId="54997" xr:uid="{FCC8C3F7-3049-4E9B-9471-259BE55DBBD1}"/>
    <cellStyle name="Note 3 5 34 3 3" xfId="54998" xr:uid="{0F529C5A-0F18-4918-B4AD-9DE04D1BE397}"/>
    <cellStyle name="Note 3 5 34 4" xfId="54999" xr:uid="{E80107EC-1339-47A2-95A5-106D385DF8E0}"/>
    <cellStyle name="Note 3 5 34 4 2" xfId="55000" xr:uid="{5E1AB552-05F8-4BF2-B1BE-1F10306A61C1}"/>
    <cellStyle name="Note 3 5 34 4 3" xfId="55001" xr:uid="{B61F87FD-2216-4F25-AB6C-984FC4B37FE7}"/>
    <cellStyle name="Note 3 5 34 5" xfId="55002" xr:uid="{1AA5CE81-29B4-4F9E-A7D2-F554C4A3E23A}"/>
    <cellStyle name="Note 3 5 34 5 2" xfId="55003" xr:uid="{B0F7C7EB-3CD1-41B5-8624-F2E28720A39E}"/>
    <cellStyle name="Note 3 5 34 5 3" xfId="55004" xr:uid="{E4F49486-165D-4A9F-952B-AD4B721863DF}"/>
    <cellStyle name="Note 3 5 34 6" xfId="55005" xr:uid="{E2FE1B8A-115F-4AFE-A018-8824CF770CA7}"/>
    <cellStyle name="Note 3 5 34 6 2" xfId="55006" xr:uid="{2ADDB950-AAC7-474E-A68B-E7B73855905C}"/>
    <cellStyle name="Note 3 5 34 6 3" xfId="55007" xr:uid="{C5DFBB5D-CE52-48C6-95D8-79A6E0A1CA23}"/>
    <cellStyle name="Note 3 5 34 7" xfId="55008" xr:uid="{B86C0841-C031-42F4-8979-928D19369772}"/>
    <cellStyle name="Note 3 5 34 8" xfId="55009" xr:uid="{5095CBC4-0D2B-467E-9DA5-66B3323F6CD7}"/>
    <cellStyle name="Note 3 5 35" xfId="55010" xr:uid="{07FA20BC-70EC-4606-9E5E-61EF769CF88D}"/>
    <cellStyle name="Note 3 5 35 2" xfId="55011" xr:uid="{4D05ACA2-2083-420D-8F80-3A362CB8846C}"/>
    <cellStyle name="Note 3 5 35 3" xfId="55012" xr:uid="{E5F19694-F30B-4C09-89DF-5F20A9480186}"/>
    <cellStyle name="Note 3 5 36" xfId="55013" xr:uid="{C8323BBA-081F-4ABD-B9D3-42AD54423D59}"/>
    <cellStyle name="Note 3 5 36 2" xfId="55014" xr:uid="{D8541CD7-B3EB-475A-A5B1-B34F7A1F7FAB}"/>
    <cellStyle name="Note 3 5 36 3" xfId="55015" xr:uid="{F4C5EE92-3C0A-4B58-B92E-8C1AD61B4F89}"/>
    <cellStyle name="Note 3 5 36 4" xfId="55016" xr:uid="{79453DA3-73C4-4E4B-A479-8045CF4EB845}"/>
    <cellStyle name="Note 3 5 36 5" xfId="55017" xr:uid="{5938213E-00C5-49B3-9165-FB0A2A581E0D}"/>
    <cellStyle name="Note 3 5 36 6" xfId="55018" xr:uid="{F0176D32-9D57-4E48-A09A-AF4720645B29}"/>
    <cellStyle name="Note 3 5 37" xfId="55019" xr:uid="{F7F502D9-BA5C-4B4E-B02B-98BE6DAC902A}"/>
    <cellStyle name="Note 3 5 37 2" xfId="55020" xr:uid="{CA302BFE-E0D3-4B77-B75F-FBEE69BE3989}"/>
    <cellStyle name="Note 3 5 37 3" xfId="55021" xr:uid="{868CD836-3F4A-4E37-8D5A-269E752C052D}"/>
    <cellStyle name="Note 3 5 38" xfId="55022" xr:uid="{D38230F0-816F-48EB-9939-4C7229EEEA79}"/>
    <cellStyle name="Note 3 5 38 2" xfId="55023" xr:uid="{4CBC68D6-C0FC-4F9C-A4E5-B109EB9DC1C7}"/>
    <cellStyle name="Note 3 5 38 3" xfId="55024" xr:uid="{DC8374B4-EF1A-4E7B-92A6-6CAE26A4C3EF}"/>
    <cellStyle name="Note 3 5 39" xfId="55025" xr:uid="{FDD03F47-55CB-4724-A5EE-7725CB39E2AD}"/>
    <cellStyle name="Note 3 5 39 2" xfId="55026" xr:uid="{BDA9FD31-870B-4924-BC1F-53A454AB5255}"/>
    <cellStyle name="Note 3 5 39 3" xfId="55027" xr:uid="{BE9BF5E2-B520-48B1-9C80-2E0FB382DBC4}"/>
    <cellStyle name="Note 3 5 4" xfId="55028" xr:uid="{1F2B6AF5-30F1-4A3B-A47A-D05C97726E2D}"/>
    <cellStyle name="Note 3 5 4 2" xfId="55029" xr:uid="{BE183212-AD76-4EC5-A418-E72E80F56A13}"/>
    <cellStyle name="Note 3 5 4 2 2" xfId="55030" xr:uid="{5E4C82DE-1C49-4D7D-BE2A-5F64C094ECF4}"/>
    <cellStyle name="Note 3 5 4 2 3" xfId="55031" xr:uid="{C555F2C2-C600-41F2-BD86-BFB3A79B973D}"/>
    <cellStyle name="Note 3 5 4 2 4" xfId="55032" xr:uid="{C4CE99BB-E497-4D0F-B1C4-115A27F96DFC}"/>
    <cellStyle name="Note 3 5 4 2 5" xfId="55033" xr:uid="{F6379B59-3ABE-4097-924B-443EE9C74F91}"/>
    <cellStyle name="Note 3 5 4 2 6" xfId="55034" xr:uid="{F4D70DC7-2E28-4F42-9B65-6083F8E1ED0C}"/>
    <cellStyle name="Note 3 5 4 3" xfId="55035" xr:uid="{AD061720-F9C9-4A6D-917F-7056340C806E}"/>
    <cellStyle name="Note 3 5 4 3 2" xfId="55036" xr:uid="{6BDD6782-B7D7-4FB8-B25E-B4754A495722}"/>
    <cellStyle name="Note 3 5 4 3 3" xfId="55037" xr:uid="{5DD7FFBE-22CE-42B4-A384-2DC533C4F21E}"/>
    <cellStyle name="Note 3 5 4 4" xfId="55038" xr:uid="{15656516-515F-49E7-98CB-749600BB6195}"/>
    <cellStyle name="Note 3 5 4 4 2" xfId="55039" xr:uid="{FFEF6D56-3567-4431-833A-62A7A7253B5E}"/>
    <cellStyle name="Note 3 5 4 4 3" xfId="55040" xr:uid="{6744F266-C8A8-4F2C-A081-8312F004CBE2}"/>
    <cellStyle name="Note 3 5 4 5" xfId="55041" xr:uid="{0FE701BB-E0D7-44CC-854B-A6D628198B28}"/>
    <cellStyle name="Note 3 5 4 5 2" xfId="55042" xr:uid="{632373B4-148D-492F-AED1-485DF09CE022}"/>
    <cellStyle name="Note 3 5 4 5 3" xfId="55043" xr:uid="{E1BEBFD2-B57E-4ACB-92C6-01C24CD1567F}"/>
    <cellStyle name="Note 3 5 4 6" xfId="55044" xr:uid="{C2670A7E-E33C-40E3-B223-FB7FEFB71CA1}"/>
    <cellStyle name="Note 3 5 4 6 2" xfId="55045" xr:uid="{8F0639A8-9313-4AFE-9FAF-76B4DBE5D7F9}"/>
    <cellStyle name="Note 3 5 4 6 3" xfId="55046" xr:uid="{3E3E099A-E937-49AF-9088-5BEAB9C1F929}"/>
    <cellStyle name="Note 3 5 4 7" xfId="55047" xr:uid="{563A30F3-E610-4B64-8565-153E0180D776}"/>
    <cellStyle name="Note 3 5 4 8" xfId="55048" xr:uid="{2CECA8D8-60DC-4C01-818F-388DD2492D17}"/>
    <cellStyle name="Note 3 5 40" xfId="55049" xr:uid="{2AA767AE-E11F-4892-AB92-7B04D13FAB3C}"/>
    <cellStyle name="Note 3 5 41" xfId="55050" xr:uid="{05045C80-D7B3-42FE-BA78-063F32135B81}"/>
    <cellStyle name="Note 3 5 5" xfId="55051" xr:uid="{2809E289-35BA-4D2F-81E7-27C568168EA0}"/>
    <cellStyle name="Note 3 5 5 2" xfId="55052" xr:uid="{91CD6149-6F9E-45ED-94E2-D97F6186E01B}"/>
    <cellStyle name="Note 3 5 5 2 2" xfId="55053" xr:uid="{7EE04AD2-FF99-4D03-B244-E08DD2BCAB1A}"/>
    <cellStyle name="Note 3 5 5 2 3" xfId="55054" xr:uid="{54A4A7F6-4617-4299-89D9-C607A766A2C4}"/>
    <cellStyle name="Note 3 5 5 2 4" xfId="55055" xr:uid="{39591A81-5197-46A1-8011-5FE11505667A}"/>
    <cellStyle name="Note 3 5 5 2 5" xfId="55056" xr:uid="{C8DA0BB7-2837-49F2-A2AC-5D84A7E650D1}"/>
    <cellStyle name="Note 3 5 5 2 6" xfId="55057" xr:uid="{FC77A5EA-7A0A-4F45-874E-A283E53E8CB3}"/>
    <cellStyle name="Note 3 5 5 3" xfId="55058" xr:uid="{6E92F4C1-C152-4645-B360-97D17F31C6FF}"/>
    <cellStyle name="Note 3 5 5 3 2" xfId="55059" xr:uid="{E11965B8-9FF3-42E2-A309-7274E90EB287}"/>
    <cellStyle name="Note 3 5 5 3 3" xfId="55060" xr:uid="{0E82EAAB-6103-4A7E-BA1C-B106F3935054}"/>
    <cellStyle name="Note 3 5 5 4" xfId="55061" xr:uid="{9C6ECABD-5575-4A4B-A2E3-CDBC2BC26C71}"/>
    <cellStyle name="Note 3 5 5 4 2" xfId="55062" xr:uid="{27304EE5-D361-4F31-870E-C2E3818714B3}"/>
    <cellStyle name="Note 3 5 5 4 3" xfId="55063" xr:uid="{E6E42238-E822-497A-8201-498EA70DDA3A}"/>
    <cellStyle name="Note 3 5 5 5" xfId="55064" xr:uid="{84EA2E00-5E7D-431D-87FD-6AB158D51A1A}"/>
    <cellStyle name="Note 3 5 5 5 2" xfId="55065" xr:uid="{6654F7CE-26A2-49D2-9455-13456857D553}"/>
    <cellStyle name="Note 3 5 5 5 3" xfId="55066" xr:uid="{96AC0FB4-6FCC-4865-84B0-B88A58C08056}"/>
    <cellStyle name="Note 3 5 5 6" xfId="55067" xr:uid="{5822586E-10CF-44B8-B7B0-8D6848305A6C}"/>
    <cellStyle name="Note 3 5 5 6 2" xfId="55068" xr:uid="{11919D61-9342-4B38-9D76-8A3D8B8248FC}"/>
    <cellStyle name="Note 3 5 5 6 3" xfId="55069" xr:uid="{771C5917-E9E8-489E-A46A-2B64D1B8C7E8}"/>
    <cellStyle name="Note 3 5 5 7" xfId="55070" xr:uid="{36762408-F261-4C59-B2F8-E4028A64D185}"/>
    <cellStyle name="Note 3 5 5 8" xfId="55071" xr:uid="{404816E1-F414-47BC-931F-0958E7FD21F4}"/>
    <cellStyle name="Note 3 5 6" xfId="55072" xr:uid="{9A7F75C5-769B-453A-99C0-96F5ACDF7B36}"/>
    <cellStyle name="Note 3 5 6 2" xfId="55073" xr:uid="{BEE9DF80-14BB-4C2C-81FB-75804A036714}"/>
    <cellStyle name="Note 3 5 6 2 2" xfId="55074" xr:uid="{D9DE6AC0-471A-4E3F-B3B8-0F81E481D37C}"/>
    <cellStyle name="Note 3 5 6 2 3" xfId="55075" xr:uid="{3C895951-C09A-408A-95F8-5559838DA3EF}"/>
    <cellStyle name="Note 3 5 6 2 4" xfId="55076" xr:uid="{A3FE882D-1545-4C2F-A841-800DE3F6AC88}"/>
    <cellStyle name="Note 3 5 6 2 5" xfId="55077" xr:uid="{0064CD5A-89D0-4157-98B9-E93A6D291D7B}"/>
    <cellStyle name="Note 3 5 6 2 6" xfId="55078" xr:uid="{1316E819-61C9-4AE4-A647-E86C4D9BBBEE}"/>
    <cellStyle name="Note 3 5 6 3" xfId="55079" xr:uid="{3AA10C15-1421-447E-BA28-A36C13E92631}"/>
    <cellStyle name="Note 3 5 6 3 2" xfId="55080" xr:uid="{0DAE822A-C6D9-4567-9E7D-6769DC62A838}"/>
    <cellStyle name="Note 3 5 6 3 3" xfId="55081" xr:uid="{608D4385-5D8E-4AFA-8134-153B8C8C7CB5}"/>
    <cellStyle name="Note 3 5 6 4" xfId="55082" xr:uid="{BE3AC480-AE58-490F-B2DA-3E607E9949CA}"/>
    <cellStyle name="Note 3 5 6 4 2" xfId="55083" xr:uid="{0E7482F1-5778-4995-B05C-34550E29117D}"/>
    <cellStyle name="Note 3 5 6 4 3" xfId="55084" xr:uid="{091FC56A-948D-4333-9A34-B8F95921A864}"/>
    <cellStyle name="Note 3 5 6 5" xfId="55085" xr:uid="{6E31F418-0F0B-4BF2-B8D3-56D0461FD340}"/>
    <cellStyle name="Note 3 5 6 5 2" xfId="55086" xr:uid="{61824724-649C-4B49-BDDA-E7FCE4CC747C}"/>
    <cellStyle name="Note 3 5 6 5 3" xfId="55087" xr:uid="{134848DD-99AC-4AD9-9A1A-A440410D0539}"/>
    <cellStyle name="Note 3 5 6 6" xfId="55088" xr:uid="{41C06BB0-897E-4EDA-9BFC-C4138BA07153}"/>
    <cellStyle name="Note 3 5 6 6 2" xfId="55089" xr:uid="{31D70A8D-A09C-42FE-A1EB-4963A16D754B}"/>
    <cellStyle name="Note 3 5 6 6 3" xfId="55090" xr:uid="{38215513-888B-4718-9B3C-D70193C120DE}"/>
    <cellStyle name="Note 3 5 6 7" xfId="55091" xr:uid="{E9986EAA-7466-4783-8D49-AA605E874764}"/>
    <cellStyle name="Note 3 5 6 8" xfId="55092" xr:uid="{C5FAE6E9-F5D0-4C8C-86C4-DFA7DD0635A4}"/>
    <cellStyle name="Note 3 5 7" xfId="55093" xr:uid="{9DB8E583-66B1-4871-B16D-6F758E584CC6}"/>
    <cellStyle name="Note 3 5 7 2" xfId="55094" xr:uid="{2711052C-624B-454C-B5CE-0462F4FBA3D0}"/>
    <cellStyle name="Note 3 5 7 2 2" xfId="55095" xr:uid="{8382F92E-86D3-4F8C-BA78-733161C27E28}"/>
    <cellStyle name="Note 3 5 7 2 3" xfId="55096" xr:uid="{7522D947-114B-4E6F-BA44-5437D253A6A4}"/>
    <cellStyle name="Note 3 5 7 2 4" xfId="55097" xr:uid="{DFDF3EE9-0058-4862-B10C-4251317304E0}"/>
    <cellStyle name="Note 3 5 7 2 5" xfId="55098" xr:uid="{20D0DB4C-F8B5-4C08-9037-318608362EAF}"/>
    <cellStyle name="Note 3 5 7 2 6" xfId="55099" xr:uid="{4A54EA43-2FF6-49EC-9347-20434D16E770}"/>
    <cellStyle name="Note 3 5 7 3" xfId="55100" xr:uid="{53D41DBD-7E31-458C-BC38-1CCA60F6B41E}"/>
    <cellStyle name="Note 3 5 7 3 2" xfId="55101" xr:uid="{1308DA2A-71B5-49BF-91B7-81E03DB257C0}"/>
    <cellStyle name="Note 3 5 7 3 3" xfId="55102" xr:uid="{AE46F676-534F-4BA1-9F00-27B41370E051}"/>
    <cellStyle name="Note 3 5 7 4" xfId="55103" xr:uid="{E1FD5517-D92E-4D06-B264-8C556D29894A}"/>
    <cellStyle name="Note 3 5 7 4 2" xfId="55104" xr:uid="{331B4553-048A-4DBC-BD44-0B0771E56560}"/>
    <cellStyle name="Note 3 5 7 4 3" xfId="55105" xr:uid="{5FB94F8D-7400-4D64-B610-2A619A62A45E}"/>
    <cellStyle name="Note 3 5 7 5" xfId="55106" xr:uid="{8C219919-F620-4A28-A859-4491EC78809A}"/>
    <cellStyle name="Note 3 5 7 5 2" xfId="55107" xr:uid="{E380DB55-5586-4E28-9A71-BB4102C0A10A}"/>
    <cellStyle name="Note 3 5 7 5 3" xfId="55108" xr:uid="{25544C91-C023-4C79-9277-E61FC9DF21CE}"/>
    <cellStyle name="Note 3 5 7 6" xfId="55109" xr:uid="{6F47E819-B221-41DB-881F-885F14D92C61}"/>
    <cellStyle name="Note 3 5 7 6 2" xfId="55110" xr:uid="{865A9AB1-6FBA-4DF3-9756-2853CEA3F0D9}"/>
    <cellStyle name="Note 3 5 7 6 3" xfId="55111" xr:uid="{FF44C309-97A6-462E-821D-0568211F483F}"/>
    <cellStyle name="Note 3 5 7 7" xfId="55112" xr:uid="{920F9BEF-6749-485D-B7E2-254804532436}"/>
    <cellStyle name="Note 3 5 7 8" xfId="55113" xr:uid="{31793D27-B486-48BB-8420-83FDE8137D53}"/>
    <cellStyle name="Note 3 5 8" xfId="55114" xr:uid="{74E0BB78-FED8-40B4-A3BD-C78ADDA1DF98}"/>
    <cellStyle name="Note 3 5 8 2" xfId="55115" xr:uid="{0B882E0E-84C1-47F9-83A7-9E200DF31B22}"/>
    <cellStyle name="Note 3 5 8 2 2" xfId="55116" xr:uid="{70A42F6A-5B6F-4AAB-AE13-DBBA50E275CE}"/>
    <cellStyle name="Note 3 5 8 2 3" xfId="55117" xr:uid="{A2A55374-2CD4-448C-B7D1-DD69B27B94A3}"/>
    <cellStyle name="Note 3 5 8 2 4" xfId="55118" xr:uid="{7F543C46-7050-4E2E-9562-A021CC502762}"/>
    <cellStyle name="Note 3 5 8 2 5" xfId="55119" xr:uid="{17846AFC-7B7F-47D6-8862-10D56BD759A9}"/>
    <cellStyle name="Note 3 5 8 2 6" xfId="55120" xr:uid="{85032861-EF75-456D-A6EB-D6D336F41351}"/>
    <cellStyle name="Note 3 5 8 3" xfId="55121" xr:uid="{FF047719-B0C5-4258-9D66-D8AB95D2C699}"/>
    <cellStyle name="Note 3 5 8 3 2" xfId="55122" xr:uid="{940DE7A4-C473-4C84-BE05-F077EB7E1793}"/>
    <cellStyle name="Note 3 5 8 3 3" xfId="55123" xr:uid="{2979A575-8C92-4382-9128-36AA66AF1E8E}"/>
    <cellStyle name="Note 3 5 8 4" xfId="55124" xr:uid="{19D67B62-B343-49F0-9CA5-A12A055DFE72}"/>
    <cellStyle name="Note 3 5 8 4 2" xfId="55125" xr:uid="{FC482BCF-E8D6-4133-B7DD-4B4C722041C0}"/>
    <cellStyle name="Note 3 5 8 4 3" xfId="55126" xr:uid="{9DA9C46D-DB4F-47AD-B441-E4E99A45F38F}"/>
    <cellStyle name="Note 3 5 8 5" xfId="55127" xr:uid="{39CACA45-C2C1-4E09-801A-D4B0515CBC19}"/>
    <cellStyle name="Note 3 5 8 5 2" xfId="55128" xr:uid="{34EA4382-2CC0-48EB-A53D-903487EEF8E7}"/>
    <cellStyle name="Note 3 5 8 5 3" xfId="55129" xr:uid="{A7BECF71-A24D-48F3-8DB4-6399DFF9D11F}"/>
    <cellStyle name="Note 3 5 8 6" xfId="55130" xr:uid="{F5E4EAC6-BE6C-4339-AE79-14658953678C}"/>
    <cellStyle name="Note 3 5 8 6 2" xfId="55131" xr:uid="{DD702251-7F9E-4759-91ED-BC226BAA5E48}"/>
    <cellStyle name="Note 3 5 8 6 3" xfId="55132" xr:uid="{F8A7F5E6-C7F3-4BD8-867D-5BC1F00B5A94}"/>
    <cellStyle name="Note 3 5 8 7" xfId="55133" xr:uid="{A99B6912-6BDE-45C5-8099-136FB8BC1B7E}"/>
    <cellStyle name="Note 3 5 8 8" xfId="55134" xr:uid="{BA463C53-3D78-4C0D-91A1-70394E4E8D69}"/>
    <cellStyle name="Note 3 5 9" xfId="55135" xr:uid="{1D344B0D-1874-427C-8CA3-613CDFC2C2B9}"/>
    <cellStyle name="Note 3 5 9 2" xfId="55136" xr:uid="{07BA8CC4-B131-4A9E-AFF8-F626C4D46964}"/>
    <cellStyle name="Note 3 5 9 2 2" xfId="55137" xr:uid="{7743C0C2-EFDB-4C6C-B3A5-1F4C11ED5706}"/>
    <cellStyle name="Note 3 5 9 2 3" xfId="55138" xr:uid="{C054BA95-EFF4-4F84-A8DE-E45161E3662C}"/>
    <cellStyle name="Note 3 5 9 2 4" xfId="55139" xr:uid="{A21FCF85-CF14-4358-8A7E-B67B08AFD40C}"/>
    <cellStyle name="Note 3 5 9 2 5" xfId="55140" xr:uid="{9B516DDF-9804-4118-94B7-A5A2134DF6DA}"/>
    <cellStyle name="Note 3 5 9 2 6" xfId="55141" xr:uid="{8E37EFE2-C223-4C38-8557-4992A4EB1790}"/>
    <cellStyle name="Note 3 5 9 3" xfId="55142" xr:uid="{6FD802B2-8FFF-4F3A-A515-D865BB7D009B}"/>
    <cellStyle name="Note 3 5 9 3 2" xfId="55143" xr:uid="{9ADCDC50-EEA4-46B8-BF4E-E0C60EB4829F}"/>
    <cellStyle name="Note 3 5 9 3 3" xfId="55144" xr:uid="{9ED85D25-2733-422D-9961-BB1A15AA05F0}"/>
    <cellStyle name="Note 3 5 9 4" xfId="55145" xr:uid="{B933484F-B38A-4F67-8C6B-6ECB99187588}"/>
    <cellStyle name="Note 3 5 9 4 2" xfId="55146" xr:uid="{DE5C1FA6-1F41-4AF4-AE32-34F2E886A5D5}"/>
    <cellStyle name="Note 3 5 9 4 3" xfId="55147" xr:uid="{9614AA07-D1B7-403E-809F-60FBC2E8937A}"/>
    <cellStyle name="Note 3 5 9 5" xfId="55148" xr:uid="{1C80C8EB-D710-4B32-9FD5-4D051DB24A46}"/>
    <cellStyle name="Note 3 5 9 5 2" xfId="55149" xr:uid="{F16B66BB-2B8F-4D9E-82AD-74A65EDFC6B1}"/>
    <cellStyle name="Note 3 5 9 5 3" xfId="55150" xr:uid="{243E59D5-6B0F-462D-84C8-10CD638B2C1A}"/>
    <cellStyle name="Note 3 5 9 6" xfId="55151" xr:uid="{AD93605C-2672-426B-8263-6B75DEA8CA41}"/>
    <cellStyle name="Note 3 5 9 6 2" xfId="55152" xr:uid="{C3710171-F1B9-484B-A008-0F148B80B3F6}"/>
    <cellStyle name="Note 3 5 9 6 3" xfId="55153" xr:uid="{3766B4F7-4749-42AA-BB7E-62A88F611634}"/>
    <cellStyle name="Note 3 5 9 7" xfId="55154" xr:uid="{34FFE2D3-9EF5-4251-BD1A-4E01EB391E0B}"/>
    <cellStyle name="Note 3 5 9 8" xfId="55155" xr:uid="{7CAD6C5A-1D25-48F3-A186-A9D4A0E38F1D}"/>
    <cellStyle name="Note 3 6" xfId="55156" xr:uid="{B6B35633-B15A-447F-ADBF-2480BBFDF137}"/>
    <cellStyle name="Note 3 6 2" xfId="55157" xr:uid="{D534AFB4-AF3F-42FC-990B-2A6201C10B58}"/>
    <cellStyle name="Note 3 6 2 2" xfId="55158" xr:uid="{35E8563B-9EDD-44D8-98F1-92852FC8044E}"/>
    <cellStyle name="Note 3 6 2 3" xfId="55159" xr:uid="{453F4792-E1F2-4C29-9245-6D7F34B68890}"/>
    <cellStyle name="Note 3 6 3" xfId="55160" xr:uid="{1C7E2685-C47A-49D2-AE05-15A8A93D9E48}"/>
    <cellStyle name="Note 3 6 3 2" xfId="55161" xr:uid="{0F8BE0AE-9CDC-4921-8624-DCADDA3B0730}"/>
    <cellStyle name="Note 3 6 3 3" xfId="55162" xr:uid="{D55E8CC2-D50A-46E1-BE18-893E81C06957}"/>
    <cellStyle name="Note 3 6 3 4" xfId="55163" xr:uid="{BFCC6C01-C1CD-415E-84ED-7385D7033588}"/>
    <cellStyle name="Note 3 6 3 5" xfId="55164" xr:uid="{0020FDCA-D3A9-474D-BCCA-60011DF61A36}"/>
    <cellStyle name="Note 3 6 3 6" xfId="55165" xr:uid="{56D59390-13CA-4EE6-882A-08565FFAC5DA}"/>
    <cellStyle name="Note 3 6 4" xfId="55166" xr:uid="{6D1D5A86-DD32-44FD-B988-DA5F66A3E2F4}"/>
    <cellStyle name="Note 3 6 4 2" xfId="55167" xr:uid="{BB3F15C3-749D-4415-AC1B-CF04CCCB2D4D}"/>
    <cellStyle name="Note 3 6 4 3" xfId="55168" xr:uid="{00AF9B78-17B8-4137-8D36-173FD6419A2A}"/>
    <cellStyle name="Note 3 6 5" xfId="55169" xr:uid="{84CCF483-99F8-4608-A8DE-4A5D8C89F1AC}"/>
    <cellStyle name="Note 3 6 5 2" xfId="55170" xr:uid="{851028B9-36A5-4085-91C8-E2E02724DBB0}"/>
    <cellStyle name="Note 3 6 5 3" xfId="55171" xr:uid="{FE58D0E3-D33B-45FC-825C-018BFB9AF2BF}"/>
    <cellStyle name="Note 3 6 6" xfId="55172" xr:uid="{2EA4FC29-1854-4BC5-9963-A406A62710D0}"/>
    <cellStyle name="Note 3 6 6 2" xfId="55173" xr:uid="{F83BB9DD-CBCB-4DD7-94AE-ED3AB03706FC}"/>
    <cellStyle name="Note 3 6 6 3" xfId="55174" xr:uid="{2FF45A77-9582-4BFA-9EFF-EC60F9E9588E}"/>
    <cellStyle name="Note 3 6 7" xfId="55175" xr:uid="{E71E6708-CD9A-4D7E-A1CC-5123F43F2A56}"/>
    <cellStyle name="Note 3 6 8" xfId="55176" xr:uid="{0A1DE5CC-287B-4E02-94AC-796377AE2E0F}"/>
    <cellStyle name="Note 3 7" xfId="55177" xr:uid="{6A1EFCE8-FBC2-4366-BFAA-04EB44F6E8C2}"/>
    <cellStyle name="Note 3 7 2" xfId="55178" xr:uid="{1EF20FB1-860A-49DD-979F-4D92399F0404}"/>
    <cellStyle name="Note 3 7 2 2" xfId="55179" xr:uid="{F19544A4-AF40-4D83-A4A2-F73D7DF90441}"/>
    <cellStyle name="Note 3 7 2 3" xfId="55180" xr:uid="{9F8924F9-091E-4975-9912-452336FC384B}"/>
    <cellStyle name="Note 3 7 2 4" xfId="55181" xr:uid="{31D0C7AF-46AB-4E0D-B2D1-7F04CFACD15B}"/>
    <cellStyle name="Note 3 7 2 5" xfId="55182" xr:uid="{DFA0EE98-4E51-4A8F-9E91-7B55B7F621E6}"/>
    <cellStyle name="Note 3 7 2 6" xfId="55183" xr:uid="{1C5E3053-45F4-4A02-BB0D-354CB9789FB1}"/>
    <cellStyle name="Note 3 7 3" xfId="55184" xr:uid="{66E3F0FA-C81F-424B-85B3-98EB6661A7D6}"/>
    <cellStyle name="Note 3 7 3 2" xfId="55185" xr:uid="{D9DFBFD5-F328-4A4F-A529-F8AF39CAA9AE}"/>
    <cellStyle name="Note 3 7 3 3" xfId="55186" xr:uid="{ECA73BAC-BF47-4EE0-B693-472C8418267F}"/>
    <cellStyle name="Note 3 7 3 4" xfId="55187" xr:uid="{863E56DA-68D4-4242-826A-83D2CF717E8A}"/>
    <cellStyle name="Note 3 7 3 5" xfId="55188" xr:uid="{95CE13E7-E7C4-4A8C-8F0E-337976ED14D2}"/>
    <cellStyle name="Note 3 7 3 6" xfId="55189" xr:uid="{AE70D687-1ADD-4E9A-A7D7-1F82E72FF15A}"/>
    <cellStyle name="Note 3 7 4" xfId="55190" xr:uid="{5C190AFC-E7EB-4E90-8F4F-DF03C6238A5C}"/>
    <cellStyle name="Note 3 7 4 2" xfId="55191" xr:uid="{0248FF5E-1A9A-4977-80A1-B1BDAA6FDBF2}"/>
    <cellStyle name="Note 3 7 4 3" xfId="55192" xr:uid="{EA038DDB-46DE-434C-AD2C-A7F1450D0D8E}"/>
    <cellStyle name="Note 3 7 5" xfId="55193" xr:uid="{28CECAB4-C503-4CE1-9478-209709D4282E}"/>
    <cellStyle name="Note 3 7 5 2" xfId="55194" xr:uid="{8C5FE485-E95E-44C6-BCB1-14FF9826412E}"/>
    <cellStyle name="Note 3 7 5 3" xfId="55195" xr:uid="{73DEC867-1B8B-4933-A14C-3DC15A94FF31}"/>
    <cellStyle name="Note 3 7 6" xfId="55196" xr:uid="{FA0CED7E-D086-449A-AC00-6E708A418396}"/>
    <cellStyle name="Note 3 7 6 2" xfId="55197" xr:uid="{2C56D5EA-1906-45DD-A7A8-5C72A6501195}"/>
    <cellStyle name="Note 3 7 6 3" xfId="55198" xr:uid="{BCBFF776-1E86-48AA-B1B1-839B964429CE}"/>
    <cellStyle name="Note 3 7 7" xfId="55199" xr:uid="{ACBA4EE1-A8E7-4106-B93D-D79E9E5ABB52}"/>
    <cellStyle name="Note 3 7 8" xfId="55200" xr:uid="{02F0E7FC-405F-4B60-8A1B-78EDF51DB6CD}"/>
    <cellStyle name="Note 3 8" xfId="55201" xr:uid="{6A571690-C979-4CF3-BE18-334D9D1539E6}"/>
    <cellStyle name="Note 3 8 2" xfId="55202" xr:uid="{85A112BD-A7A9-4E78-B11A-9983D6CF87EC}"/>
    <cellStyle name="Note 3 8 2 2" xfId="55203" xr:uid="{BC358BA3-FC4D-42B9-BF8A-B2F9A69814F7}"/>
    <cellStyle name="Note 3 8 2 3" xfId="55204" xr:uid="{8015BC78-3136-4BD2-AFA3-9D4A9DB7D6C8}"/>
    <cellStyle name="Note 3 8 2 4" xfId="55205" xr:uid="{1708BF5B-3066-45C6-AFE6-DDBA0D01A9B6}"/>
    <cellStyle name="Note 3 8 2 5" xfId="55206" xr:uid="{F7496E40-0299-4BDB-8D1F-71CA2D3D07D1}"/>
    <cellStyle name="Note 3 8 2 6" xfId="55207" xr:uid="{BBE18C91-71D6-4139-A5A6-B20AB285D59B}"/>
    <cellStyle name="Note 3 8 3" xfId="55208" xr:uid="{20647B44-9836-43CB-A61C-CAF0F0EB3AE5}"/>
    <cellStyle name="Note 3 8 3 2" xfId="55209" xr:uid="{C0580850-6F72-4868-94B7-5D3D6123311F}"/>
    <cellStyle name="Note 3 8 3 3" xfId="55210" xr:uid="{7A163578-4522-4818-B928-29CC573C5D2F}"/>
    <cellStyle name="Note 3 8 4" xfId="55211" xr:uid="{8F5F10C4-9D00-4F47-8AA9-F50B4ADCC8B9}"/>
    <cellStyle name="Note 3 8 4 2" xfId="55212" xr:uid="{54BA9B1A-4C2E-4750-836E-B18373BB3E26}"/>
    <cellStyle name="Note 3 8 4 3" xfId="55213" xr:uid="{08E72501-BF88-4A2F-B350-6413614F4641}"/>
    <cellStyle name="Note 3 8 5" xfId="55214" xr:uid="{DB864405-3E38-41CD-93F3-6EFADB45C92C}"/>
    <cellStyle name="Note 3 8 5 2" xfId="55215" xr:uid="{5C93B385-D1EA-40EC-A884-997BC8AB71DC}"/>
    <cellStyle name="Note 3 8 5 3" xfId="55216" xr:uid="{39BEF1A4-BFDF-4B5C-ABA2-80D94B832DB1}"/>
    <cellStyle name="Note 3 8 6" xfId="55217" xr:uid="{6A389A3B-9F66-428F-A21C-062A7755DF39}"/>
    <cellStyle name="Note 3 8 6 2" xfId="55218" xr:uid="{252A2B32-28B5-4497-9A4C-CCE800F03C93}"/>
    <cellStyle name="Note 3 8 6 3" xfId="55219" xr:uid="{E1746BDC-CC72-45B1-8BD8-6133EB07B42C}"/>
    <cellStyle name="Note 3 8 7" xfId="55220" xr:uid="{F93A40CC-6D5F-4902-928F-887D6CB4ACF1}"/>
    <cellStyle name="Note 3 8 8" xfId="55221" xr:uid="{1A24F2EF-83C9-411D-86FA-8A74B2355D3A}"/>
    <cellStyle name="Note 3 9" xfId="55222" xr:uid="{01EC7D02-DA00-47B8-9937-810962640EA6}"/>
    <cellStyle name="Note 3 9 2" xfId="55223" xr:uid="{F2B8DB07-337F-4615-BADE-5E9035233DD1}"/>
    <cellStyle name="Note 3 9 2 2" xfId="55224" xr:uid="{397E628F-E050-421D-B9A5-DC31D63BB21C}"/>
    <cellStyle name="Note 3 9 2 3" xfId="55225" xr:uid="{D4DDFC9C-9C33-4B22-AFA4-30F0451773F8}"/>
    <cellStyle name="Note 3 9 2 4" xfId="55226" xr:uid="{AFBEDB78-C5AD-4EA8-BB32-3773DB71EEA2}"/>
    <cellStyle name="Note 3 9 2 5" xfId="55227" xr:uid="{7B7657F5-C461-4B99-84F1-0FD02B8F92D6}"/>
    <cellStyle name="Note 3 9 2 6" xfId="55228" xr:uid="{9660DDC5-4036-45AF-9DFD-6D50CDFCAFFB}"/>
    <cellStyle name="Note 3 9 3" xfId="55229" xr:uid="{F534D6A8-CFC1-47F6-8B5C-2EDEABBE4142}"/>
    <cellStyle name="Note 3 9 3 2" xfId="55230" xr:uid="{D86C4D1D-097D-488A-A52D-8820CDEC7B18}"/>
    <cellStyle name="Note 3 9 3 3" xfId="55231" xr:uid="{D54FD92D-BEBE-46D8-AACB-4CFDDD667896}"/>
    <cellStyle name="Note 3 9 4" xfId="55232" xr:uid="{3754ABA0-250B-419F-BA56-48E3287EC74B}"/>
    <cellStyle name="Note 3 9 4 2" xfId="55233" xr:uid="{28414E44-74EE-48E7-B611-972EBC4B7BBD}"/>
    <cellStyle name="Note 3 9 4 3" xfId="55234" xr:uid="{F7F7DE95-09CE-4169-9662-162CAEE0A937}"/>
    <cellStyle name="Note 3 9 5" xfId="55235" xr:uid="{F0788339-4079-4B02-B5DF-D1FD00AB6C60}"/>
    <cellStyle name="Note 3 9 5 2" xfId="55236" xr:uid="{7B4F2C20-5E6B-4BC9-A129-A83752A3C319}"/>
    <cellStyle name="Note 3 9 5 3" xfId="55237" xr:uid="{A1D25372-03F5-4535-9BB9-A0832AA144AE}"/>
    <cellStyle name="Note 3 9 6" xfId="55238" xr:uid="{7D72764C-4684-4F48-AC28-EE6E9B398191}"/>
    <cellStyle name="Note 3 9 6 2" xfId="55239" xr:uid="{9FA08F69-8177-467B-A317-DBF041DB041D}"/>
    <cellStyle name="Note 3 9 6 3" xfId="55240" xr:uid="{77D3864A-86F6-4157-9172-58BDBB1C1EEF}"/>
    <cellStyle name="Note 3 9 7" xfId="55241" xr:uid="{0E444436-9366-4316-8731-5A40B74412A3}"/>
    <cellStyle name="Note 3 9 8" xfId="55242" xr:uid="{734D8A75-8D6F-4AFC-86AD-45CF5138D0D6}"/>
    <cellStyle name="Note 4" xfId="55243" xr:uid="{0CA60D78-8DEC-45CD-A8AA-C9BC150B1DE7}"/>
    <cellStyle name="Note 4 10" xfId="55244" xr:uid="{B21208C5-B2A4-49EA-B43F-B9817597083D}"/>
    <cellStyle name="Note 4 10 2" xfId="55245" xr:uid="{E1BE19DC-BAC7-4C50-BB16-6606F822315D}"/>
    <cellStyle name="Note 4 10 2 2" xfId="55246" xr:uid="{4E1213AC-C3C1-4B50-A23C-FF25290FFA6F}"/>
    <cellStyle name="Note 4 10 2 3" xfId="55247" xr:uid="{B7F035AA-DABA-4276-89E4-4D397BD600DC}"/>
    <cellStyle name="Note 4 10 2 4" xfId="55248" xr:uid="{46858550-5A68-4119-BE6A-8B7BBF263AB5}"/>
    <cellStyle name="Note 4 10 2 5" xfId="55249" xr:uid="{32886C3A-E6A0-4389-BC34-057050ED93E7}"/>
    <cellStyle name="Note 4 10 2 6" xfId="55250" xr:uid="{F0F0E379-AA03-4A7B-9516-95A4170901E8}"/>
    <cellStyle name="Note 4 10 3" xfId="55251" xr:uid="{6B5546DE-16A7-41FA-A390-3181B0B082AF}"/>
    <cellStyle name="Note 4 10 3 2" xfId="55252" xr:uid="{29B7B7B8-2A57-4559-A6C0-21A305F57507}"/>
    <cellStyle name="Note 4 10 3 3" xfId="55253" xr:uid="{0538EEE5-6094-4974-BC85-2CBD5ED63ED9}"/>
    <cellStyle name="Note 4 10 4" xfId="55254" xr:uid="{99845E0F-B543-45D5-AC59-8A7C01B375A5}"/>
    <cellStyle name="Note 4 10 4 2" xfId="55255" xr:uid="{AB71DF74-99D2-48E8-98D9-F6CE417EDD41}"/>
    <cellStyle name="Note 4 10 4 3" xfId="55256" xr:uid="{5EDE3801-57F0-4D5A-B47C-45904118A270}"/>
    <cellStyle name="Note 4 10 5" xfId="55257" xr:uid="{E6D3D3EC-6C50-46DE-9A69-3008DB04DE5B}"/>
    <cellStyle name="Note 4 10 5 2" xfId="55258" xr:uid="{31FAD39C-06AB-40FD-BD43-33AA974F0F99}"/>
    <cellStyle name="Note 4 10 5 3" xfId="55259" xr:uid="{368BE33D-2CEA-4CC6-B062-7B3C3D092E36}"/>
    <cellStyle name="Note 4 10 6" xfId="55260" xr:uid="{F2A820E5-2AED-4A37-8AC6-CCB715A60029}"/>
    <cellStyle name="Note 4 10 6 2" xfId="55261" xr:uid="{1BF8F96D-E450-418E-B991-49FCE4EE25A3}"/>
    <cellStyle name="Note 4 10 6 3" xfId="55262" xr:uid="{2F575E0A-9118-4840-931E-35BA23641463}"/>
    <cellStyle name="Note 4 10 7" xfId="55263" xr:uid="{DBAA50AF-F658-4104-BBBC-89E63FFB7616}"/>
    <cellStyle name="Note 4 10 8" xfId="55264" xr:uid="{020C87D4-7B67-41CE-BC2D-8E5D56FB5446}"/>
    <cellStyle name="Note 4 11" xfId="55265" xr:uid="{A7EFD91B-5B49-487A-B1F9-EC38289EF8FF}"/>
    <cellStyle name="Note 4 11 2" xfId="55266" xr:uid="{73352D55-BA3E-444E-8222-CA75F39F612B}"/>
    <cellStyle name="Note 4 11 2 2" xfId="55267" xr:uid="{3874FC92-8E4E-4103-A332-32E5E38BB437}"/>
    <cellStyle name="Note 4 11 2 3" xfId="55268" xr:uid="{D19A84D3-6AE7-4563-B8B4-639E97F5F0D3}"/>
    <cellStyle name="Note 4 11 2 4" xfId="55269" xr:uid="{0B5E1AB1-AAB6-4A77-A8FB-631E54B917FC}"/>
    <cellStyle name="Note 4 11 2 5" xfId="55270" xr:uid="{067436C0-7C27-4FFF-A741-E8F9D9D93391}"/>
    <cellStyle name="Note 4 11 2 6" xfId="55271" xr:uid="{DF4A8C22-B36A-4FBA-9BD2-DA575745F6B1}"/>
    <cellStyle name="Note 4 11 3" xfId="55272" xr:uid="{9E9FEB26-D121-4A6C-AAD6-D0D3A6493A3B}"/>
    <cellStyle name="Note 4 11 3 2" xfId="55273" xr:uid="{AAD81982-9E31-403E-A42E-50E985D19E62}"/>
    <cellStyle name="Note 4 11 3 3" xfId="55274" xr:uid="{6A404C8C-6C77-4E43-96CA-46BE0A300B85}"/>
    <cellStyle name="Note 4 11 4" xfId="55275" xr:uid="{C3982610-F6D1-42E1-A96B-734DB3A91AA9}"/>
    <cellStyle name="Note 4 11 4 2" xfId="55276" xr:uid="{3B868E14-BE21-4247-924F-9FB0F965F03E}"/>
    <cellStyle name="Note 4 11 4 3" xfId="55277" xr:uid="{490ADB93-1A2F-4656-876D-EE1616659624}"/>
    <cellStyle name="Note 4 11 5" xfId="55278" xr:uid="{304C072C-1585-4C90-B776-5D245D9E04FF}"/>
    <cellStyle name="Note 4 11 5 2" xfId="55279" xr:uid="{96A73D4E-D94C-4C31-8E0D-B7EF22E38288}"/>
    <cellStyle name="Note 4 11 5 3" xfId="55280" xr:uid="{D8678FEE-D764-43F4-A4E9-7769A459C641}"/>
    <cellStyle name="Note 4 11 6" xfId="55281" xr:uid="{3F769C02-CA3C-4E22-BCCC-6549C19997D5}"/>
    <cellStyle name="Note 4 11 6 2" xfId="55282" xr:uid="{BAA9557E-FE78-4F85-A805-3BE14783DD6E}"/>
    <cellStyle name="Note 4 11 6 3" xfId="55283" xr:uid="{C82F9879-2F35-4CB6-AA63-BA93875F9112}"/>
    <cellStyle name="Note 4 11 7" xfId="55284" xr:uid="{0F354351-A327-4455-B4DD-D6503A2569E1}"/>
    <cellStyle name="Note 4 11 8" xfId="55285" xr:uid="{8ABB9CAD-3D2E-4B0E-A6A3-108B09FBAC5B}"/>
    <cellStyle name="Note 4 12" xfId="55286" xr:uid="{9D8A3D52-B19D-40BB-B1C6-0E7692525B69}"/>
    <cellStyle name="Note 4 12 2" xfId="55287" xr:uid="{2BEADABB-3983-46B3-83A8-C1A7E106F919}"/>
    <cellStyle name="Note 4 12 2 2" xfId="55288" xr:uid="{217C9354-38C0-4603-AA3D-E81CFC225C1D}"/>
    <cellStyle name="Note 4 12 2 3" xfId="55289" xr:uid="{33C9DAAF-EA43-4AA1-9952-21217FF0359E}"/>
    <cellStyle name="Note 4 12 2 4" xfId="55290" xr:uid="{B33A5597-EFD9-4A45-8026-9432FB907996}"/>
    <cellStyle name="Note 4 12 2 5" xfId="55291" xr:uid="{897A8F31-B746-4B0C-8C78-0CE3ADF9AAC1}"/>
    <cellStyle name="Note 4 12 2 6" xfId="55292" xr:uid="{A9A362A5-EBD9-4F12-B1D9-BA89D546ACEF}"/>
    <cellStyle name="Note 4 12 3" xfId="55293" xr:uid="{39646823-6A15-408D-962B-81EC1F77C98E}"/>
    <cellStyle name="Note 4 12 3 2" xfId="55294" xr:uid="{E5A8FB94-DF5E-4620-B078-D33C6FF880C0}"/>
    <cellStyle name="Note 4 12 3 3" xfId="55295" xr:uid="{C317A7C8-E760-4F44-8E54-C6ECF87B06BB}"/>
    <cellStyle name="Note 4 12 4" xfId="55296" xr:uid="{0A7E06D3-4315-488F-9BA1-C3C30CBBBBFE}"/>
    <cellStyle name="Note 4 12 4 2" xfId="55297" xr:uid="{370F3114-8D40-4563-8A64-D37614707D77}"/>
    <cellStyle name="Note 4 12 4 3" xfId="55298" xr:uid="{4DE3B140-C152-4723-9511-97B421FDC2FD}"/>
    <cellStyle name="Note 4 12 5" xfId="55299" xr:uid="{C6BE921A-AAE9-4C7D-BB22-8F850CFECE3D}"/>
    <cellStyle name="Note 4 12 5 2" xfId="55300" xr:uid="{374DEB24-7EF1-48D8-A02A-71265368AB14}"/>
    <cellStyle name="Note 4 12 5 3" xfId="55301" xr:uid="{9F233305-C184-4B2B-B025-4D9F2EAC7424}"/>
    <cellStyle name="Note 4 12 6" xfId="55302" xr:uid="{BC196C40-4447-42BD-8684-73A8E13EFD7A}"/>
    <cellStyle name="Note 4 12 6 2" xfId="55303" xr:uid="{3EC6311F-22F9-49AC-944C-7A1898B91006}"/>
    <cellStyle name="Note 4 12 6 3" xfId="55304" xr:uid="{ED9587CE-EC15-4C1E-9B31-D915DA3C47F4}"/>
    <cellStyle name="Note 4 12 7" xfId="55305" xr:uid="{EA6A807C-5F98-4F95-84C1-583A2D181A72}"/>
    <cellStyle name="Note 4 12 8" xfId="55306" xr:uid="{B4609123-E7A4-4B5B-B3DE-2E5DEE6F002B}"/>
    <cellStyle name="Note 4 13" xfId="55307" xr:uid="{037B78C2-9459-4DDA-A140-7670AC9931F6}"/>
    <cellStyle name="Note 4 13 2" xfId="55308" xr:uid="{6953B708-A5C5-4FAE-979D-B7D97C530856}"/>
    <cellStyle name="Note 4 13 2 2" xfId="55309" xr:uid="{2B321EFD-CD2E-4198-AB0A-1953303AD941}"/>
    <cellStyle name="Note 4 13 2 3" xfId="55310" xr:uid="{AC6ED80E-5119-45A4-B06D-1FC811BF91E5}"/>
    <cellStyle name="Note 4 13 2 4" xfId="55311" xr:uid="{9D91B090-7CA9-44B2-9E16-41635A77432D}"/>
    <cellStyle name="Note 4 13 2 5" xfId="55312" xr:uid="{3A5B64BB-66DB-4D88-8C06-09EF34627B63}"/>
    <cellStyle name="Note 4 13 2 6" xfId="55313" xr:uid="{CDAD0AE2-8ADC-46C2-B1E6-47E77275AE66}"/>
    <cellStyle name="Note 4 13 3" xfId="55314" xr:uid="{72C23775-5203-49F6-986A-CFE0A074A207}"/>
    <cellStyle name="Note 4 13 3 2" xfId="55315" xr:uid="{0773807F-9CCF-448E-966B-50ECB89DB98A}"/>
    <cellStyle name="Note 4 13 3 3" xfId="55316" xr:uid="{C980CB4A-C4C4-4886-9E19-0A4A59409F4D}"/>
    <cellStyle name="Note 4 13 4" xfId="55317" xr:uid="{8774C758-4A6E-49E8-84BA-7AD5C543AA8D}"/>
    <cellStyle name="Note 4 13 4 2" xfId="55318" xr:uid="{D68FB4E4-F41B-4727-AF02-0E2C7090DCB6}"/>
    <cellStyle name="Note 4 13 4 3" xfId="55319" xr:uid="{3A4611A0-32E1-4FF9-A606-F6ABBA168562}"/>
    <cellStyle name="Note 4 13 5" xfId="55320" xr:uid="{2411381B-A519-4B12-AE40-7B09ABEABB41}"/>
    <cellStyle name="Note 4 13 5 2" xfId="55321" xr:uid="{3C90F3F7-D698-4D2D-9046-4B34D3CE45C3}"/>
    <cellStyle name="Note 4 13 5 3" xfId="55322" xr:uid="{E1E845E5-87D3-4A21-860F-09ABAA75D1AE}"/>
    <cellStyle name="Note 4 13 6" xfId="55323" xr:uid="{31D68E4D-1344-47F6-B763-DAD3964AE6BA}"/>
    <cellStyle name="Note 4 13 6 2" xfId="55324" xr:uid="{9ED9F8FA-30CD-4C6B-BBD9-D522DD34231B}"/>
    <cellStyle name="Note 4 13 6 3" xfId="55325" xr:uid="{2485C3AA-5FFB-4C88-9515-2D9A4142E08B}"/>
    <cellStyle name="Note 4 13 7" xfId="55326" xr:uid="{CD10E46D-AD90-4550-BB73-47C59A404988}"/>
    <cellStyle name="Note 4 13 8" xfId="55327" xr:uid="{37C2E581-0D88-4029-B7C8-21BEBE1946D0}"/>
    <cellStyle name="Note 4 14" xfId="55328" xr:uid="{501CBB10-B482-42D1-99BA-A15A46DD55A5}"/>
    <cellStyle name="Note 4 14 2" xfId="55329" xr:uid="{568F566A-E3A0-447D-A606-7F33FBFCD913}"/>
    <cellStyle name="Note 4 14 2 2" xfId="55330" xr:uid="{732EE53B-6644-4A11-8B6A-AD4D39EDE072}"/>
    <cellStyle name="Note 4 14 2 3" xfId="55331" xr:uid="{49302119-A176-4C47-93BE-2C232D5B6122}"/>
    <cellStyle name="Note 4 14 2 4" xfId="55332" xr:uid="{858DEC1B-C101-4594-83CA-7A0E1FFE42E0}"/>
    <cellStyle name="Note 4 14 2 5" xfId="55333" xr:uid="{88E7E19D-832E-4287-84A3-3CFE9560AEF0}"/>
    <cellStyle name="Note 4 14 2 6" xfId="55334" xr:uid="{0887729B-FD95-4BE7-8105-32880D7B8673}"/>
    <cellStyle name="Note 4 14 3" xfId="55335" xr:uid="{C9CC2EE4-1DC6-408D-964E-E8A47D5A7CD7}"/>
    <cellStyle name="Note 4 14 3 2" xfId="55336" xr:uid="{48BA53D0-98A0-4C56-B7E2-1A1B796B5B39}"/>
    <cellStyle name="Note 4 14 3 3" xfId="55337" xr:uid="{F4ED5E47-5E4F-427D-82B2-51A7AE93F215}"/>
    <cellStyle name="Note 4 14 4" xfId="55338" xr:uid="{17384B09-0253-43BF-A8F0-CF4ACBD6815B}"/>
    <cellStyle name="Note 4 14 4 2" xfId="55339" xr:uid="{EBDB9329-58F2-4502-B7A7-55D1E19CCE4F}"/>
    <cellStyle name="Note 4 14 4 3" xfId="55340" xr:uid="{74CE41A5-6ECC-4DEF-B296-66D19923F0F7}"/>
    <cellStyle name="Note 4 14 5" xfId="55341" xr:uid="{3F1672BC-B4CB-4A62-A0E0-4EC1DBDDE7C8}"/>
    <cellStyle name="Note 4 14 5 2" xfId="55342" xr:uid="{27564D5B-72DB-4C45-BAA0-8A74F71815A2}"/>
    <cellStyle name="Note 4 14 5 3" xfId="55343" xr:uid="{834CF8E2-5DEC-45ED-BFB1-4611BA26E5AA}"/>
    <cellStyle name="Note 4 14 6" xfId="55344" xr:uid="{EEBA36A5-40FC-42AA-B3FF-A698473B537F}"/>
    <cellStyle name="Note 4 14 6 2" xfId="55345" xr:uid="{128D5709-0DCA-4713-924A-3483AAB34FA4}"/>
    <cellStyle name="Note 4 14 6 3" xfId="55346" xr:uid="{83463B89-922F-41FF-81D6-59FAEDFDBB60}"/>
    <cellStyle name="Note 4 14 7" xfId="55347" xr:uid="{F220B003-D182-4E90-948D-DF1693F57F1E}"/>
    <cellStyle name="Note 4 14 8" xfId="55348" xr:uid="{247831F1-6562-4F3E-9B03-C0D4EAE58CB6}"/>
    <cellStyle name="Note 4 15" xfId="55349" xr:uid="{09B151E7-6156-4A86-BACD-65B08084E929}"/>
    <cellStyle name="Note 4 15 2" xfId="55350" xr:uid="{B1A6175E-5CEC-4042-874F-1017BAB16CD3}"/>
    <cellStyle name="Note 4 15 2 2" xfId="55351" xr:uid="{C8242B2B-84F7-48ED-9AA3-E4BC2717668F}"/>
    <cellStyle name="Note 4 15 2 3" xfId="55352" xr:uid="{DAC04FBB-28FF-46DC-8834-0A2B2E25BEB0}"/>
    <cellStyle name="Note 4 15 2 4" xfId="55353" xr:uid="{7A919EA3-CABA-4CEE-B989-73BF373292D2}"/>
    <cellStyle name="Note 4 15 2 5" xfId="55354" xr:uid="{D94131C5-8275-4EC6-9BA1-6E3CB3E56F31}"/>
    <cellStyle name="Note 4 15 2 6" xfId="55355" xr:uid="{7784F2DA-E8C5-47F6-8DFA-0FFD7C1BB867}"/>
    <cellStyle name="Note 4 15 3" xfId="55356" xr:uid="{1FDC29C1-5CBC-4EDC-8860-FF385C3C3917}"/>
    <cellStyle name="Note 4 15 3 2" xfId="55357" xr:uid="{0F913B05-0762-467E-86F1-52541B6CEDDA}"/>
    <cellStyle name="Note 4 15 3 3" xfId="55358" xr:uid="{BA50B00C-0703-4707-99B2-0D8F4A1E9572}"/>
    <cellStyle name="Note 4 15 4" xfId="55359" xr:uid="{79061AEB-7D81-423A-B730-B70E0E258D88}"/>
    <cellStyle name="Note 4 15 4 2" xfId="55360" xr:uid="{ADCBAB8A-39BE-463E-9CF0-7F2AB23C44D9}"/>
    <cellStyle name="Note 4 15 4 3" xfId="55361" xr:uid="{EFA0B84A-651D-4051-9C6A-769522EC934E}"/>
    <cellStyle name="Note 4 15 5" xfId="55362" xr:uid="{68E05152-350B-428E-8DAF-FCBC510D7317}"/>
    <cellStyle name="Note 4 15 5 2" xfId="55363" xr:uid="{AF2C8B83-178F-458C-ACFF-CA0D11709BB6}"/>
    <cellStyle name="Note 4 15 5 3" xfId="55364" xr:uid="{93838E68-DC9B-4D6B-9369-8245FBD50450}"/>
    <cellStyle name="Note 4 15 6" xfId="55365" xr:uid="{C8EA4369-B976-4370-9E14-5A98CFA06D32}"/>
    <cellStyle name="Note 4 15 6 2" xfId="55366" xr:uid="{3C9B1BDF-7FA9-40E9-B552-00F4C05E010E}"/>
    <cellStyle name="Note 4 15 6 3" xfId="55367" xr:uid="{92B818AD-1C4D-4A69-8A40-37C7C30124A4}"/>
    <cellStyle name="Note 4 15 7" xfId="55368" xr:uid="{F5B575FA-5FE3-49BA-BBE1-BBD0049C0E20}"/>
    <cellStyle name="Note 4 15 8" xfId="55369" xr:uid="{7F2217C9-940B-4347-B4E8-15E50DDD09BA}"/>
    <cellStyle name="Note 4 16" xfId="55370" xr:uid="{B735191A-2FD6-4424-B87B-97D2402EFFF4}"/>
    <cellStyle name="Note 4 16 2" xfId="55371" xr:uid="{91CA72E1-49AC-4BCD-A407-77AE372571CC}"/>
    <cellStyle name="Note 4 16 2 2" xfId="55372" xr:uid="{A8D723A0-E574-4E18-8E05-F72E58893F3B}"/>
    <cellStyle name="Note 4 16 2 3" xfId="55373" xr:uid="{348DA226-6F1B-4C6B-8A69-D1676A59BAEA}"/>
    <cellStyle name="Note 4 16 2 4" xfId="55374" xr:uid="{A73C43D0-A5FA-49AB-8C41-2476200FAE41}"/>
    <cellStyle name="Note 4 16 2 5" xfId="55375" xr:uid="{E0866DE3-3EB2-456E-A601-B7E756F7D663}"/>
    <cellStyle name="Note 4 16 2 6" xfId="55376" xr:uid="{A55DF20A-7AA1-4C3D-8856-31E369D1C015}"/>
    <cellStyle name="Note 4 16 3" xfId="55377" xr:uid="{AC6A3956-9356-4654-BEC6-44AED2F2C8E9}"/>
    <cellStyle name="Note 4 16 3 2" xfId="55378" xr:uid="{9E14B36D-8122-45DD-BAAF-E97398B7D2C8}"/>
    <cellStyle name="Note 4 16 3 3" xfId="55379" xr:uid="{097E9BA4-B812-4976-BA1C-693DCD070483}"/>
    <cellStyle name="Note 4 16 4" xfId="55380" xr:uid="{3B425E2F-38ED-4000-8EBD-2BDBF0A9A4F0}"/>
    <cellStyle name="Note 4 16 4 2" xfId="55381" xr:uid="{0BDC6CEF-E480-45B5-9B02-27FE7B252D23}"/>
    <cellStyle name="Note 4 16 4 3" xfId="55382" xr:uid="{A2AB91C2-1280-4EDE-BEC9-E076B97496BB}"/>
    <cellStyle name="Note 4 16 5" xfId="55383" xr:uid="{FFE51260-2406-4FA2-9DB1-88D118A2DEA5}"/>
    <cellStyle name="Note 4 16 5 2" xfId="55384" xr:uid="{F36556E4-08CA-4924-BCD7-212F955E039D}"/>
    <cellStyle name="Note 4 16 5 3" xfId="55385" xr:uid="{A20B99A8-FE9F-47B8-B664-2AC53FE93DB1}"/>
    <cellStyle name="Note 4 16 6" xfId="55386" xr:uid="{F12F57A3-BD19-49D4-8269-DB17BCC095E5}"/>
    <cellStyle name="Note 4 16 6 2" xfId="55387" xr:uid="{9C84FF1C-61EB-49FC-88B5-A118F0AE0379}"/>
    <cellStyle name="Note 4 16 6 3" xfId="55388" xr:uid="{D08120EF-4D11-4CF0-AE26-F55FCF5C6062}"/>
    <cellStyle name="Note 4 16 7" xfId="55389" xr:uid="{D2B342A6-0CC1-4781-AC04-3CDE714B139A}"/>
    <cellStyle name="Note 4 16 8" xfId="55390" xr:uid="{47168B9E-522F-45C3-BB9E-30B60249D547}"/>
    <cellStyle name="Note 4 17" xfId="55391" xr:uid="{371B60AC-5325-47EF-8821-0ACC4B64665E}"/>
    <cellStyle name="Note 4 17 2" xfId="55392" xr:uid="{6BCE7978-5023-41F6-AFFA-C7ACC189E0E1}"/>
    <cellStyle name="Note 4 17 2 2" xfId="55393" xr:uid="{439A8198-C0EA-4C95-AA10-18A1C9D99187}"/>
    <cellStyle name="Note 4 17 2 3" xfId="55394" xr:uid="{A06B1EB8-DAC7-42FD-8F6F-1123D0FE478E}"/>
    <cellStyle name="Note 4 17 2 4" xfId="55395" xr:uid="{9F6BF21C-9365-45B8-B2B9-D5FDB0CF7C7C}"/>
    <cellStyle name="Note 4 17 2 5" xfId="55396" xr:uid="{6A70DAEA-9D24-4CDE-9E5D-11848F762C95}"/>
    <cellStyle name="Note 4 17 2 6" xfId="55397" xr:uid="{74A04262-95AC-4E75-BAA5-F7CDC5EF6F55}"/>
    <cellStyle name="Note 4 17 3" xfId="55398" xr:uid="{29220C2F-1790-41E8-BDAB-A59035613791}"/>
    <cellStyle name="Note 4 17 3 2" xfId="55399" xr:uid="{D145C98A-D5E2-4F99-A202-1ED2C6C3AA51}"/>
    <cellStyle name="Note 4 17 3 3" xfId="55400" xr:uid="{82A5AEE4-7408-4728-AD0A-2E556EDB1CEF}"/>
    <cellStyle name="Note 4 17 4" xfId="55401" xr:uid="{2B537065-35C5-4767-B47B-B63A2AE5E3D4}"/>
    <cellStyle name="Note 4 17 4 2" xfId="55402" xr:uid="{C6D225E7-ADDF-48E3-872F-BA80EC68870C}"/>
    <cellStyle name="Note 4 17 4 3" xfId="55403" xr:uid="{40C4E053-0CDE-4055-929E-3A8412A3B5A0}"/>
    <cellStyle name="Note 4 17 5" xfId="55404" xr:uid="{6B11D95F-641F-42E5-9C91-7791A35289E9}"/>
    <cellStyle name="Note 4 17 5 2" xfId="55405" xr:uid="{B8EFE74E-CF72-47CC-A94D-F93832E1C0D9}"/>
    <cellStyle name="Note 4 17 5 3" xfId="55406" xr:uid="{BC9F6B40-B57A-4D3E-8F54-FE7596EF3B4A}"/>
    <cellStyle name="Note 4 17 6" xfId="55407" xr:uid="{33BB9444-39E3-4CFD-820F-22C4826DEBB1}"/>
    <cellStyle name="Note 4 17 6 2" xfId="55408" xr:uid="{8E19FB3E-4246-4624-934E-E05B1CA18777}"/>
    <cellStyle name="Note 4 17 7" xfId="55409" xr:uid="{C1301FD6-63AC-4964-A7F1-46058C423902}"/>
    <cellStyle name="Note 4 18" xfId="55410" xr:uid="{BD8FB067-D8CF-413B-9ED4-52B32F70682E}"/>
    <cellStyle name="Note 4 18 2" xfId="55411" xr:uid="{81821F10-EDA2-47A0-A205-9B69E08F01C0}"/>
    <cellStyle name="Note 4 18 2 2" xfId="55412" xr:uid="{011B9671-0F23-4F24-94CD-0F0D5D1AF0DF}"/>
    <cellStyle name="Note 4 18 2 3" xfId="55413" xr:uid="{423548DC-5D6B-4CB7-8866-604A418BBEF5}"/>
    <cellStyle name="Note 4 18 2 4" xfId="55414" xr:uid="{99018FA3-546B-4845-A812-B0D004745970}"/>
    <cellStyle name="Note 4 18 2 5" xfId="55415" xr:uid="{FBCD2205-3014-48D3-9075-6C813DCF193E}"/>
    <cellStyle name="Note 4 18 2 6" xfId="55416" xr:uid="{DC93A50F-0B99-441A-962D-3DB4694A65E0}"/>
    <cellStyle name="Note 4 18 3" xfId="55417" xr:uid="{E97BA4E5-9C5B-41EA-B95A-030BD0779091}"/>
    <cellStyle name="Note 4 18 4" xfId="55418" xr:uid="{AC23BE77-B2E4-4975-BC49-685D45C63C76}"/>
    <cellStyle name="Note 4 18 5" xfId="55419" xr:uid="{F0AA876D-4CC3-4BA9-B7E6-EA5B17B66ED5}"/>
    <cellStyle name="Note 4 18 6" xfId="55420" xr:uid="{ED11B083-4E29-45DC-B064-390EA0832FC4}"/>
    <cellStyle name="Note 4 18 7" xfId="55421" xr:uid="{7851CC5C-3397-4CFE-9980-5EAC3368718A}"/>
    <cellStyle name="Note 4 19" xfId="55422" xr:uid="{861C5453-779B-4B94-874C-5BD6FAFB80C7}"/>
    <cellStyle name="Note 4 19 2" xfId="55423" xr:uid="{076CFA10-85DE-41DD-987A-6714A374E9C1}"/>
    <cellStyle name="Note 4 19 2 2" xfId="55424" xr:uid="{E6809E38-5B43-4984-8BAC-4925332670E1}"/>
    <cellStyle name="Note 4 19 2 3" xfId="55425" xr:uid="{512F6C6F-3E90-4812-8C64-3F19E1AF75AF}"/>
    <cellStyle name="Note 4 19 2 4" xfId="55426" xr:uid="{1B1725C9-7A5B-465C-A6D7-13534E0720CE}"/>
    <cellStyle name="Note 4 19 2 5" xfId="55427" xr:uid="{78B86EA0-E4A9-47E0-B285-6E7FDCE9B856}"/>
    <cellStyle name="Note 4 19 2 6" xfId="55428" xr:uid="{5B6271BC-88B9-4BAE-995C-6C431F0A7F19}"/>
    <cellStyle name="Note 4 19 3" xfId="55429" xr:uid="{7E1D9D57-F0D4-415B-9492-B5E853F23FB9}"/>
    <cellStyle name="Note 4 19 4" xfId="55430" xr:uid="{330E758D-4F3C-45F4-BE0F-9BD7054CBEBE}"/>
    <cellStyle name="Note 4 19 5" xfId="55431" xr:uid="{46528265-8319-48B7-A425-CF0022C14FD4}"/>
    <cellStyle name="Note 4 19 6" xfId="55432" xr:uid="{D6213602-CB63-49FE-A82F-293C618BB559}"/>
    <cellStyle name="Note 4 19 7" xfId="55433" xr:uid="{CFDC690B-258C-4D02-B4E2-601FC62DD279}"/>
    <cellStyle name="Note 4 2" xfId="55434" xr:uid="{AE11A8D7-5925-41BB-BFAF-2455F0B56569}"/>
    <cellStyle name="Note 4 2 10" xfId="55435" xr:uid="{190A3B08-7C9A-4539-B095-3FA798AC62DC}"/>
    <cellStyle name="Note 4 2 10 2" xfId="55436" xr:uid="{286382FF-DA23-456E-BD82-73711058A173}"/>
    <cellStyle name="Note 4 2 10 2 2" xfId="55437" xr:uid="{17970ABE-6F29-4143-A3D5-A3FEA80F4BDF}"/>
    <cellStyle name="Note 4 2 10 2 3" xfId="55438" xr:uid="{A6F6D6B3-BF36-4D83-92B2-BD2997A80D46}"/>
    <cellStyle name="Note 4 2 10 2 4" xfId="55439" xr:uid="{E2C93805-4944-441C-B19A-E4E7471ED5EF}"/>
    <cellStyle name="Note 4 2 10 2 5" xfId="55440" xr:uid="{4FCCB338-601A-4957-9134-AF2D5149749F}"/>
    <cellStyle name="Note 4 2 10 2 6" xfId="55441" xr:uid="{0460037B-F40C-4CE7-9867-95F64A38B057}"/>
    <cellStyle name="Note 4 2 10 3" xfId="55442" xr:uid="{8303741C-08F5-4AE1-A8C2-0D9301662D5E}"/>
    <cellStyle name="Note 4 2 10 4" xfId="55443" xr:uid="{1FAA3374-FCCF-420C-8036-3C272662ED88}"/>
    <cellStyle name="Note 4 2 10 5" xfId="55444" xr:uid="{895DB469-CFE4-4968-855B-B680A628991C}"/>
    <cellStyle name="Note 4 2 10 6" xfId="55445" xr:uid="{AA47141F-B890-44F9-92F8-75DB90C7B97D}"/>
    <cellStyle name="Note 4 2 10 7" xfId="55446" xr:uid="{7837E82B-EEF5-4D1F-AD8C-2D87B1B04B58}"/>
    <cellStyle name="Note 4 2 11" xfId="55447" xr:uid="{55C81A00-D0AD-4298-9C8B-E9FC77E23042}"/>
    <cellStyle name="Note 4 2 11 2" xfId="55448" xr:uid="{A42E391B-D9C8-40E5-90C6-7B0534D0B529}"/>
    <cellStyle name="Note 4 2 11 2 2" xfId="55449" xr:uid="{3DBCBBE4-3ED6-4A93-8CD8-8ECC9C6C14EF}"/>
    <cellStyle name="Note 4 2 11 2 3" xfId="55450" xr:uid="{7DE18C15-A30D-4025-92D7-8614CC359875}"/>
    <cellStyle name="Note 4 2 11 2 4" xfId="55451" xr:uid="{D4643A87-E263-4496-9919-B811DA95BFF0}"/>
    <cellStyle name="Note 4 2 11 2 5" xfId="55452" xr:uid="{FDDE114A-0E0F-4692-9BF5-012C893F80CD}"/>
    <cellStyle name="Note 4 2 11 2 6" xfId="55453" xr:uid="{573D2DD7-6008-4FC2-B1CB-D61E5F2F76C0}"/>
    <cellStyle name="Note 4 2 11 3" xfId="55454" xr:uid="{8CE4024C-6AB7-4470-BD7C-541BB5391847}"/>
    <cellStyle name="Note 4 2 11 4" xfId="55455" xr:uid="{BDE7AE31-CAFD-4CAD-A41C-78B44BFA3C7D}"/>
    <cellStyle name="Note 4 2 11 5" xfId="55456" xr:uid="{F9A9F29B-4B5E-4A36-9552-9D7894BA549C}"/>
    <cellStyle name="Note 4 2 11 6" xfId="55457" xr:uid="{D1A207CE-8F2C-4A68-8172-B33A23FDDED7}"/>
    <cellStyle name="Note 4 2 11 7" xfId="55458" xr:uid="{16AE3AE9-30AF-4BB6-BCD5-7B2DABD7AADA}"/>
    <cellStyle name="Note 4 2 12" xfId="55459" xr:uid="{EEE94342-10C1-43A9-BEC9-EE03C59CC65D}"/>
    <cellStyle name="Note 4 2 12 2" xfId="55460" xr:uid="{FFE5B8FF-78B9-4560-9CF7-2F5CC5600587}"/>
    <cellStyle name="Note 4 2 12 2 2" xfId="55461" xr:uid="{FF2E0B15-77CD-44AF-AA48-1BA6FAB1B42F}"/>
    <cellStyle name="Note 4 2 12 2 3" xfId="55462" xr:uid="{55C95DCA-57DF-4AA2-97A9-B71BBD37235E}"/>
    <cellStyle name="Note 4 2 12 2 4" xfId="55463" xr:uid="{B15D8B41-5865-4ED9-BBB8-8CFAA280B1CD}"/>
    <cellStyle name="Note 4 2 12 2 5" xfId="55464" xr:uid="{C51843EC-2292-4677-A8E2-F2F7ADB0EC7C}"/>
    <cellStyle name="Note 4 2 12 2 6" xfId="55465" xr:uid="{6B7DD89D-C72B-4A9A-9003-D4FC7E0545BC}"/>
    <cellStyle name="Note 4 2 12 3" xfId="55466" xr:uid="{D64F6C0C-2578-49D1-A79C-489403939D74}"/>
    <cellStyle name="Note 4 2 12 4" xfId="55467" xr:uid="{04A07F59-19C0-4CFB-BCF8-71AEDB024A3A}"/>
    <cellStyle name="Note 4 2 12 5" xfId="55468" xr:uid="{255333A3-3B16-4431-BC3C-49A5D58D877C}"/>
    <cellStyle name="Note 4 2 12 6" xfId="55469" xr:uid="{6C19A065-C786-4F68-8118-5054BCE03752}"/>
    <cellStyle name="Note 4 2 12 7" xfId="55470" xr:uid="{0021415B-5429-4C15-876F-5629CF2CFE44}"/>
    <cellStyle name="Note 4 2 13" xfId="55471" xr:uid="{8E388A7B-DAC4-4C92-A8AA-8F3834803D14}"/>
    <cellStyle name="Note 4 2 13 2" xfId="55472" xr:uid="{59FDDDB6-8DA9-43E8-BE8C-0B0934F21C34}"/>
    <cellStyle name="Note 4 2 13 2 2" xfId="55473" xr:uid="{62C27139-8D31-4EBC-935B-9B9E677BE090}"/>
    <cellStyle name="Note 4 2 13 2 3" xfId="55474" xr:uid="{5B851FEC-94CC-4480-A6FB-FD609524AA72}"/>
    <cellStyle name="Note 4 2 13 2 4" xfId="55475" xr:uid="{24AF6FAD-DA30-4A17-8367-F8485F8902F7}"/>
    <cellStyle name="Note 4 2 13 2 5" xfId="55476" xr:uid="{9E962C59-3E4B-448F-A6F9-E92A9A506E18}"/>
    <cellStyle name="Note 4 2 13 2 6" xfId="55477" xr:uid="{B0C53235-35D2-4835-BD36-F9B4FB96A470}"/>
    <cellStyle name="Note 4 2 13 3" xfId="55478" xr:uid="{FC63E06D-0766-4A27-861F-5FB2D9374B46}"/>
    <cellStyle name="Note 4 2 13 4" xfId="55479" xr:uid="{85F71732-CEF3-4F1A-9C3A-3A559055B1AA}"/>
    <cellStyle name="Note 4 2 13 5" xfId="55480" xr:uid="{86A9C657-C7F9-491B-B0AF-FC53833F010F}"/>
    <cellStyle name="Note 4 2 13 6" xfId="55481" xr:uid="{EA1F7520-D4B1-4D7A-8136-F12C12DF6A48}"/>
    <cellStyle name="Note 4 2 13 7" xfId="55482" xr:uid="{9EBC89FD-CCBC-4C53-8FE5-46206439CA92}"/>
    <cellStyle name="Note 4 2 14" xfId="55483" xr:uid="{00850412-C17A-4A96-AE28-9054244CEAF1}"/>
    <cellStyle name="Note 4 2 14 2" xfId="55484" xr:uid="{E40B5741-148E-4927-B958-F43BDE5E5310}"/>
    <cellStyle name="Note 4 2 14 2 2" xfId="55485" xr:uid="{9849AA48-64DD-4ACE-A4B0-2DB841DC2D86}"/>
    <cellStyle name="Note 4 2 14 2 3" xfId="55486" xr:uid="{EA08DE2E-C6B7-4C82-87D0-5777B9196CD5}"/>
    <cellStyle name="Note 4 2 14 2 4" xfId="55487" xr:uid="{5044371B-D45A-4AF5-A5A0-E8F09E98B8E5}"/>
    <cellStyle name="Note 4 2 14 2 5" xfId="55488" xr:uid="{3EB893B9-29CF-4524-9504-25DF9A4CAE74}"/>
    <cellStyle name="Note 4 2 14 2 6" xfId="55489" xr:uid="{A59B84D9-0ED4-4968-9087-45AFC66CA0F8}"/>
    <cellStyle name="Note 4 2 14 3" xfId="55490" xr:uid="{F9B50907-C505-4CC5-84A2-22530B941114}"/>
    <cellStyle name="Note 4 2 14 4" xfId="55491" xr:uid="{4A6D8B25-441E-4FC9-87BD-B25DF9C9B4C7}"/>
    <cellStyle name="Note 4 2 14 5" xfId="55492" xr:uid="{A2D1AC7E-233E-48B4-BFBE-8C895FC29580}"/>
    <cellStyle name="Note 4 2 14 6" xfId="55493" xr:uid="{48D309C9-7792-42C6-B79B-C66452E048DC}"/>
    <cellStyle name="Note 4 2 14 7" xfId="55494" xr:uid="{D45ABEC8-054B-406E-9B3F-18776DC364C1}"/>
    <cellStyle name="Note 4 2 15" xfId="55495" xr:uid="{0D05EDD3-3D12-4259-A321-941950A842CF}"/>
    <cellStyle name="Note 4 2 15 2" xfId="55496" xr:uid="{2F91F6F8-307D-416D-AF8A-DE31859DC8CF}"/>
    <cellStyle name="Note 4 2 15 2 2" xfId="55497" xr:uid="{3A9727EB-0108-465A-AFDB-F51B88E4468F}"/>
    <cellStyle name="Note 4 2 15 2 3" xfId="55498" xr:uid="{BAB24DCF-584C-4B0C-98F0-DCF6E4CD531F}"/>
    <cellStyle name="Note 4 2 15 2 4" xfId="55499" xr:uid="{07F27EFA-A028-4383-9DF6-0C8F17548020}"/>
    <cellStyle name="Note 4 2 15 2 5" xfId="55500" xr:uid="{A063BF2D-F68F-49C4-BE62-B2FDEB38D299}"/>
    <cellStyle name="Note 4 2 15 2 6" xfId="55501" xr:uid="{FF0225D5-6CB2-4676-B794-6911F9234101}"/>
    <cellStyle name="Note 4 2 15 3" xfId="55502" xr:uid="{F2D09F5B-779D-423B-97C8-69A711BA46EC}"/>
    <cellStyle name="Note 4 2 15 4" xfId="55503" xr:uid="{1031D5DC-36B4-4638-9599-BBB412314375}"/>
    <cellStyle name="Note 4 2 15 5" xfId="55504" xr:uid="{86F434C2-0BC7-4ED9-9616-DE03824D1250}"/>
    <cellStyle name="Note 4 2 15 6" xfId="55505" xr:uid="{B19F8506-F018-4BCD-A903-7F01E576B809}"/>
    <cellStyle name="Note 4 2 15 7" xfId="55506" xr:uid="{C220527F-4AAF-499B-A603-61EE85E4C14B}"/>
    <cellStyle name="Note 4 2 16" xfId="55507" xr:uid="{4C62DFAE-9CE9-474A-AFF2-3696C750B005}"/>
    <cellStyle name="Note 4 2 16 2" xfId="55508" xr:uid="{E4F0B13C-ABBA-4791-9ADB-1AC9CDD4140F}"/>
    <cellStyle name="Note 4 2 16 2 2" xfId="55509" xr:uid="{3AC20AAA-27BA-428F-8DC8-758964D138DA}"/>
    <cellStyle name="Note 4 2 16 2 3" xfId="55510" xr:uid="{433D136B-B9E3-49BA-94E6-648C62F4132A}"/>
    <cellStyle name="Note 4 2 16 2 4" xfId="55511" xr:uid="{B4F5D53E-BE88-4A2D-A978-6C0E604B415C}"/>
    <cellStyle name="Note 4 2 16 2 5" xfId="55512" xr:uid="{B256BCD4-3B05-4126-B764-3310237F92A7}"/>
    <cellStyle name="Note 4 2 16 2 6" xfId="55513" xr:uid="{A9D697CD-D7DF-47BE-BD78-6FC78AD72CF7}"/>
    <cellStyle name="Note 4 2 16 3" xfId="55514" xr:uid="{CB9B6091-6B4E-4425-BC2C-4AD5E36B35A3}"/>
    <cellStyle name="Note 4 2 16 4" xfId="55515" xr:uid="{2A01946D-BC47-479A-8F26-CB2BB43E7E77}"/>
    <cellStyle name="Note 4 2 16 5" xfId="55516" xr:uid="{E043D1AD-2F84-4CF0-9C01-3C547103614C}"/>
    <cellStyle name="Note 4 2 16 6" xfId="55517" xr:uid="{8274F9FC-0DE4-48A9-B8EB-C67448B45579}"/>
    <cellStyle name="Note 4 2 16 7" xfId="55518" xr:uid="{47CEBB75-8D03-4C62-83B3-9BF452BE670E}"/>
    <cellStyle name="Note 4 2 17" xfId="55519" xr:uid="{29D1DF35-F06D-4C6E-B8E0-E2CDCB1BE0DE}"/>
    <cellStyle name="Note 4 2 17 2" xfId="55520" xr:uid="{5FDC8B0C-2274-4914-9138-514102247F00}"/>
    <cellStyle name="Note 4 2 17 2 2" xfId="55521" xr:uid="{DFAA9BBB-5828-4B00-9EE2-46527389105C}"/>
    <cellStyle name="Note 4 2 17 2 3" xfId="55522" xr:uid="{CFAF8DAE-6DCE-4764-A909-2636C2B4144A}"/>
    <cellStyle name="Note 4 2 17 2 4" xfId="55523" xr:uid="{93F29963-AAA1-4ED7-B2B3-FD8350563A19}"/>
    <cellStyle name="Note 4 2 17 2 5" xfId="55524" xr:uid="{F5A06C15-5C2A-4FA6-99E6-E7E72755FE8F}"/>
    <cellStyle name="Note 4 2 17 2 6" xfId="55525" xr:uid="{841A2856-0842-4312-8B57-4897A22A1794}"/>
    <cellStyle name="Note 4 2 17 3" xfId="55526" xr:uid="{B00669DD-9CA7-4EAD-969D-66D556B3B194}"/>
    <cellStyle name="Note 4 2 17 4" xfId="55527" xr:uid="{136C0548-C856-404C-AF22-07DBC8570947}"/>
    <cellStyle name="Note 4 2 17 5" xfId="55528" xr:uid="{30A5D25D-316F-4A50-96BA-5FC8238D0F7D}"/>
    <cellStyle name="Note 4 2 17 6" xfId="55529" xr:uid="{E4F4B494-71E5-4103-8D5B-9F615ECB872A}"/>
    <cellStyle name="Note 4 2 17 7" xfId="55530" xr:uid="{5C8A88F2-2CAE-4C71-A53E-1FDC0F7E6FC0}"/>
    <cellStyle name="Note 4 2 18" xfId="55531" xr:uid="{7044E9AE-A7FD-4D99-A734-D614F20944E3}"/>
    <cellStyle name="Note 4 2 18 2" xfId="55532" xr:uid="{BC083A7F-0B33-4D91-B3D9-7F406F3859FF}"/>
    <cellStyle name="Note 4 2 18 2 2" xfId="55533" xr:uid="{56AD067D-1015-42D4-A58C-EBB024BB5921}"/>
    <cellStyle name="Note 4 2 18 2 3" xfId="55534" xr:uid="{A0D2BEAD-4D93-48D1-A02F-D757A49A5532}"/>
    <cellStyle name="Note 4 2 18 2 4" xfId="55535" xr:uid="{C8D7FACE-749A-4949-B10B-B0708C258AEF}"/>
    <cellStyle name="Note 4 2 18 2 5" xfId="55536" xr:uid="{8A3C83B8-08EB-4FFE-A5A0-969164591A01}"/>
    <cellStyle name="Note 4 2 18 2 6" xfId="55537" xr:uid="{C35C35F9-6326-4141-992D-1765BDD417AF}"/>
    <cellStyle name="Note 4 2 18 3" xfId="55538" xr:uid="{300726B7-7869-4930-95F9-FDEC1F2B7B76}"/>
    <cellStyle name="Note 4 2 18 4" xfId="55539" xr:uid="{CCC62BC6-F764-4475-A7D2-B9BCF38F43F2}"/>
    <cellStyle name="Note 4 2 18 5" xfId="55540" xr:uid="{AA855540-61FA-4EE5-97F4-BA6B53714551}"/>
    <cellStyle name="Note 4 2 18 6" xfId="55541" xr:uid="{16FCAC55-2E85-42F3-84C3-F9F1C530986A}"/>
    <cellStyle name="Note 4 2 18 7" xfId="55542" xr:uid="{C0E2C1D8-CE50-4D82-8B2E-B33C352A4F5F}"/>
    <cellStyle name="Note 4 2 19" xfId="55543" xr:uid="{3846B2C5-5DB1-4365-B6F7-AC83DCC72DE7}"/>
    <cellStyle name="Note 4 2 19 2" xfId="55544" xr:uid="{39D510E0-1B65-4900-9C19-B3B4F51FB394}"/>
    <cellStyle name="Note 4 2 19 2 2" xfId="55545" xr:uid="{D94E88E9-E75E-4465-8972-C5640C62C0A8}"/>
    <cellStyle name="Note 4 2 19 2 3" xfId="55546" xr:uid="{D2114F87-DADB-43E9-8070-9DC2A27FF8B4}"/>
    <cellStyle name="Note 4 2 19 2 4" xfId="55547" xr:uid="{774FA1A6-88C4-408D-94ED-44C0A59A84CD}"/>
    <cellStyle name="Note 4 2 19 2 5" xfId="55548" xr:uid="{DAD584C3-545B-46B8-8D24-32350A4151E5}"/>
    <cellStyle name="Note 4 2 19 2 6" xfId="55549" xr:uid="{2C6FA18E-D1EA-4D32-A06A-ABFB9C68803F}"/>
    <cellStyle name="Note 4 2 19 3" xfId="55550" xr:uid="{ED1AD956-A30B-4682-A4C7-0A279AF2C058}"/>
    <cellStyle name="Note 4 2 19 4" xfId="55551" xr:uid="{D715DD37-A7B4-4476-B383-CC84C9D2D30F}"/>
    <cellStyle name="Note 4 2 19 5" xfId="55552" xr:uid="{B357143C-F6AE-4C65-ACC0-B806FBE6391A}"/>
    <cellStyle name="Note 4 2 19 6" xfId="55553" xr:uid="{9A7DB7C6-FAB7-4C48-91A0-6B827573EFB9}"/>
    <cellStyle name="Note 4 2 19 7" xfId="55554" xr:uid="{5CA7B36A-7809-4FE9-BFD3-DFBF0E3363D3}"/>
    <cellStyle name="Note 4 2 2" xfId="55555" xr:uid="{2B0C46D6-7A2B-4831-B84F-E1606D5D218B}"/>
    <cellStyle name="Note 4 2 2 10" xfId="55556" xr:uid="{3C4672C1-B46D-4463-AD41-5750B893947F}"/>
    <cellStyle name="Note 4 2 2 10 2" xfId="55557" xr:uid="{462D1D1F-C94E-4CC7-B383-138E378C5834}"/>
    <cellStyle name="Note 4 2 2 10 2 2" xfId="55558" xr:uid="{1884EECB-667F-4284-BD49-58007FD07AC8}"/>
    <cellStyle name="Note 4 2 2 10 2 3" xfId="55559" xr:uid="{0706C4FA-B161-42EA-9849-64F54083B106}"/>
    <cellStyle name="Note 4 2 2 10 2 4" xfId="55560" xr:uid="{C96C6552-B8C9-46A3-9BD1-DB3A941B2297}"/>
    <cellStyle name="Note 4 2 2 10 2 5" xfId="55561" xr:uid="{2932E398-F86B-4E27-8D9F-402D08478C74}"/>
    <cellStyle name="Note 4 2 2 10 2 6" xfId="55562" xr:uid="{068AA2C8-46B5-4516-AC18-3DA5E30DE4DA}"/>
    <cellStyle name="Note 4 2 2 10 3" xfId="55563" xr:uid="{FF8F459E-CFA7-46C6-8748-77DB57FDA40B}"/>
    <cellStyle name="Note 4 2 2 10 4" xfId="55564" xr:uid="{CA18CCA8-C103-488C-B0EE-197910AB6A94}"/>
    <cellStyle name="Note 4 2 2 10 5" xfId="55565" xr:uid="{8B138D8D-B5FE-413D-9907-5ABBF61AE922}"/>
    <cellStyle name="Note 4 2 2 10 6" xfId="55566" xr:uid="{277A2A31-9BDB-43F5-B396-CFEAB8B5856C}"/>
    <cellStyle name="Note 4 2 2 10 7" xfId="55567" xr:uid="{0AB311F9-5517-445C-A53F-9D1F85082F6E}"/>
    <cellStyle name="Note 4 2 2 11" xfId="55568" xr:uid="{712F046E-59BF-471C-AD3D-6402AE40BE30}"/>
    <cellStyle name="Note 4 2 2 11 2" xfId="55569" xr:uid="{2CC0EB4C-04B3-46F7-B1DD-FC84E09DD349}"/>
    <cellStyle name="Note 4 2 2 11 2 2" xfId="55570" xr:uid="{09CC9522-FC9B-470E-9183-36C742B183D4}"/>
    <cellStyle name="Note 4 2 2 11 2 3" xfId="55571" xr:uid="{07942456-42A3-4C17-9D88-750265C13E9D}"/>
    <cellStyle name="Note 4 2 2 11 2 4" xfId="55572" xr:uid="{67B72A27-B5EE-4214-A0ED-BDED715A803B}"/>
    <cellStyle name="Note 4 2 2 11 2 5" xfId="55573" xr:uid="{F98B20C4-09CB-4E1C-A685-D2D980EBD7DB}"/>
    <cellStyle name="Note 4 2 2 11 2 6" xfId="55574" xr:uid="{5022963F-85D6-4F70-A1B1-1C12902C5713}"/>
    <cellStyle name="Note 4 2 2 11 3" xfId="55575" xr:uid="{E5503B04-BEC5-4CDB-89D8-CDC6324ECC02}"/>
    <cellStyle name="Note 4 2 2 11 4" xfId="55576" xr:uid="{229891A4-2AAA-41E8-A6B9-EE3583CB9E70}"/>
    <cellStyle name="Note 4 2 2 11 5" xfId="55577" xr:uid="{87CAC987-0849-4EFE-A98B-E8B03374390A}"/>
    <cellStyle name="Note 4 2 2 11 6" xfId="55578" xr:uid="{CF0A12FE-CC4D-4499-B3D3-B8F48D3CD4D1}"/>
    <cellStyle name="Note 4 2 2 11 7" xfId="55579" xr:uid="{9A11A4EC-ED43-4F20-84D6-8CDC0099DC41}"/>
    <cellStyle name="Note 4 2 2 12" xfId="55580" xr:uid="{49E189F2-5C14-4356-BD24-C891EAE46F19}"/>
    <cellStyle name="Note 4 2 2 12 2" xfId="55581" xr:uid="{0EB32FA4-3693-4C05-B6D0-6B72F535EC59}"/>
    <cellStyle name="Note 4 2 2 12 2 2" xfId="55582" xr:uid="{38187B2B-AB9C-4659-B549-EF54F05A31D4}"/>
    <cellStyle name="Note 4 2 2 12 2 3" xfId="55583" xr:uid="{FF3FA164-AF83-4E62-96F2-BB941B1E9588}"/>
    <cellStyle name="Note 4 2 2 12 2 4" xfId="55584" xr:uid="{33E972C5-F8BE-4371-9720-45B8FA9AA57B}"/>
    <cellStyle name="Note 4 2 2 12 2 5" xfId="55585" xr:uid="{E1833B1E-C2C7-4CC1-9B90-3DCFA20E49A7}"/>
    <cellStyle name="Note 4 2 2 12 2 6" xfId="55586" xr:uid="{469CFF63-4D89-4CC2-9331-2F7B78E55DF4}"/>
    <cellStyle name="Note 4 2 2 12 3" xfId="55587" xr:uid="{1036C334-7E53-4A77-AE74-1ED96794D748}"/>
    <cellStyle name="Note 4 2 2 12 4" xfId="55588" xr:uid="{72784BA9-A530-4101-9FC8-C8F28FBDBAA4}"/>
    <cellStyle name="Note 4 2 2 12 5" xfId="55589" xr:uid="{1FD0FDFB-5C5A-4157-90EC-B39084F68AAD}"/>
    <cellStyle name="Note 4 2 2 12 6" xfId="55590" xr:uid="{08713304-1502-4B70-B4FE-98A10473CC4F}"/>
    <cellStyle name="Note 4 2 2 12 7" xfId="55591" xr:uid="{58559F3A-F438-4E18-A76E-25F7CC5A69F3}"/>
    <cellStyle name="Note 4 2 2 13" xfId="55592" xr:uid="{52B86279-93F7-4CAB-BBC8-D8745934BF3E}"/>
    <cellStyle name="Note 4 2 2 13 2" xfId="55593" xr:uid="{1503E8E6-67E0-4619-A51C-165C3648FC3C}"/>
    <cellStyle name="Note 4 2 2 13 2 2" xfId="55594" xr:uid="{2FF545DB-EBC4-46C3-961A-06C405B2EE74}"/>
    <cellStyle name="Note 4 2 2 13 2 3" xfId="55595" xr:uid="{BC944696-5243-4483-97B4-3CAE22D3B57A}"/>
    <cellStyle name="Note 4 2 2 13 2 4" xfId="55596" xr:uid="{349221C4-5F25-4116-AFA4-566C4479C988}"/>
    <cellStyle name="Note 4 2 2 13 2 5" xfId="55597" xr:uid="{E2AE0BD2-130E-439D-A50D-202F209C4F96}"/>
    <cellStyle name="Note 4 2 2 13 2 6" xfId="55598" xr:uid="{B5096FDD-F84E-4FAB-A70A-A6A7BDB7CE75}"/>
    <cellStyle name="Note 4 2 2 13 3" xfId="55599" xr:uid="{75DEF4B3-75B4-463F-A910-DAE2120F2D12}"/>
    <cellStyle name="Note 4 2 2 13 4" xfId="55600" xr:uid="{32DD0128-2EB6-4741-B24D-E9EC5BFB2516}"/>
    <cellStyle name="Note 4 2 2 13 5" xfId="55601" xr:uid="{4A4C6DEB-31DB-4BE0-B769-A579CBA9F4E0}"/>
    <cellStyle name="Note 4 2 2 13 6" xfId="55602" xr:uid="{8657DABD-176F-4269-8057-732C4936E52B}"/>
    <cellStyle name="Note 4 2 2 13 7" xfId="55603" xr:uid="{17EB7141-6D58-4A91-AE85-FB5148ADCC8B}"/>
    <cellStyle name="Note 4 2 2 14" xfId="55604" xr:uid="{B648F3D2-DECC-472F-A340-8E2AA5653523}"/>
    <cellStyle name="Note 4 2 2 14 2" xfId="55605" xr:uid="{61C5932E-446D-453A-8340-A580F7A7A8B7}"/>
    <cellStyle name="Note 4 2 2 14 2 2" xfId="55606" xr:uid="{2C710208-38E8-4965-9A1C-2F1A1A4B0CE4}"/>
    <cellStyle name="Note 4 2 2 14 2 3" xfId="55607" xr:uid="{61845920-2B74-4B58-ACDA-D3ECE4596354}"/>
    <cellStyle name="Note 4 2 2 14 2 4" xfId="55608" xr:uid="{B3D9A078-42C3-400D-8AC5-C156FDB52E19}"/>
    <cellStyle name="Note 4 2 2 14 2 5" xfId="55609" xr:uid="{78DC6F86-E61A-425D-96F4-A34C6A846F0C}"/>
    <cellStyle name="Note 4 2 2 14 2 6" xfId="55610" xr:uid="{D6363E54-CCED-4757-AB81-1A11E640685E}"/>
    <cellStyle name="Note 4 2 2 14 3" xfId="55611" xr:uid="{A63350CC-320C-4419-AEFE-D238E276129B}"/>
    <cellStyle name="Note 4 2 2 14 4" xfId="55612" xr:uid="{9147DBF9-34C2-4F26-8A96-1A7921A7CF54}"/>
    <cellStyle name="Note 4 2 2 14 5" xfId="55613" xr:uid="{9E25C478-96AB-443D-9121-3C3C31A74CF0}"/>
    <cellStyle name="Note 4 2 2 14 6" xfId="55614" xr:uid="{EFF7E08B-E434-4A3E-8FE1-F9AA89323A24}"/>
    <cellStyle name="Note 4 2 2 14 7" xfId="55615" xr:uid="{0C66CECE-A299-4850-9A81-D57DD59662BD}"/>
    <cellStyle name="Note 4 2 2 15" xfId="55616" xr:uid="{CC4D1927-5145-4B51-87F4-66238DB284AE}"/>
    <cellStyle name="Note 4 2 2 15 2" xfId="55617" xr:uid="{0761E3C2-A7F7-4272-86BB-AD38690BEC6D}"/>
    <cellStyle name="Note 4 2 2 15 2 2" xfId="55618" xr:uid="{583F9A02-0CB7-4002-A632-C7A8F2A2F89E}"/>
    <cellStyle name="Note 4 2 2 15 2 3" xfId="55619" xr:uid="{F88EF2F0-4D97-4F61-8F7F-136B7DC5693B}"/>
    <cellStyle name="Note 4 2 2 15 2 4" xfId="55620" xr:uid="{E5AFE7EA-284D-4AD0-A052-A3F80E0DD3B3}"/>
    <cellStyle name="Note 4 2 2 15 2 5" xfId="55621" xr:uid="{BF6E1EA2-8F3F-416E-B827-EBA65C62606B}"/>
    <cellStyle name="Note 4 2 2 15 2 6" xfId="55622" xr:uid="{585BF34E-B4F4-4296-9670-7C88608E1DE7}"/>
    <cellStyle name="Note 4 2 2 15 3" xfId="55623" xr:uid="{E583BEFB-C345-40A8-AC23-37EAFA557464}"/>
    <cellStyle name="Note 4 2 2 15 4" xfId="55624" xr:uid="{C9509BE0-6526-475F-9DA5-6473A8B34034}"/>
    <cellStyle name="Note 4 2 2 15 5" xfId="55625" xr:uid="{DA723B40-086A-40BB-81F8-6C839CF266C6}"/>
    <cellStyle name="Note 4 2 2 15 6" xfId="55626" xr:uid="{A900931C-F70E-44B0-8867-748F680A9033}"/>
    <cellStyle name="Note 4 2 2 15 7" xfId="55627" xr:uid="{3C869A51-AA8A-491A-AAB8-83AA3CAB3576}"/>
    <cellStyle name="Note 4 2 2 16" xfId="55628" xr:uid="{6238E864-7098-4468-AFD5-E03D7CF80305}"/>
    <cellStyle name="Note 4 2 2 16 2" xfId="55629" xr:uid="{FDC4FC81-6C17-4B93-BBCD-E8B6C7AD407D}"/>
    <cellStyle name="Note 4 2 2 16 2 2" xfId="55630" xr:uid="{78DA1C4A-ECD5-47AF-88A3-B1A045BFBD2F}"/>
    <cellStyle name="Note 4 2 2 16 2 3" xfId="55631" xr:uid="{E888BF3D-F284-4675-ADE5-52ABFA85AEA1}"/>
    <cellStyle name="Note 4 2 2 16 2 4" xfId="55632" xr:uid="{62BB3612-83E8-427D-9783-8642C54657C8}"/>
    <cellStyle name="Note 4 2 2 16 2 5" xfId="55633" xr:uid="{20BF322B-0140-434D-AB5B-18AFB8B91FCD}"/>
    <cellStyle name="Note 4 2 2 16 2 6" xfId="55634" xr:uid="{6AB6C20D-7E12-4E90-BE17-7844AF6E3111}"/>
    <cellStyle name="Note 4 2 2 16 3" xfId="55635" xr:uid="{8CB5F756-AC6B-4F94-9C2A-C6CC8DBDCC5A}"/>
    <cellStyle name="Note 4 2 2 16 4" xfId="55636" xr:uid="{C05EB769-590D-47F3-AEB2-F00DB0134C16}"/>
    <cellStyle name="Note 4 2 2 16 5" xfId="55637" xr:uid="{730505F3-9B01-4D37-B14C-A9D8131E9A12}"/>
    <cellStyle name="Note 4 2 2 16 6" xfId="55638" xr:uid="{D189E8A5-AC01-4AB3-B894-EB4A315D683F}"/>
    <cellStyle name="Note 4 2 2 16 7" xfId="55639" xr:uid="{0D835F58-2F29-4624-9B04-927FE51DD0E4}"/>
    <cellStyle name="Note 4 2 2 17" xfId="55640" xr:uid="{1C66BDA2-6A04-4BC0-9B5F-DB92B836C1E8}"/>
    <cellStyle name="Note 4 2 2 17 2" xfId="55641" xr:uid="{C6AB8AD5-CF43-44FB-881A-6D57F59248E9}"/>
    <cellStyle name="Note 4 2 2 17 2 2" xfId="55642" xr:uid="{660DBD60-8C37-42CC-A923-441257F4AE12}"/>
    <cellStyle name="Note 4 2 2 17 2 3" xfId="55643" xr:uid="{F2C41DD6-1500-472F-A68D-25CDEBF2E0C2}"/>
    <cellStyle name="Note 4 2 2 17 2 4" xfId="55644" xr:uid="{1431637C-7582-4E5D-BB6E-15F4300A1774}"/>
    <cellStyle name="Note 4 2 2 17 2 5" xfId="55645" xr:uid="{135880AF-B530-4ED4-B653-A5D6D232C753}"/>
    <cellStyle name="Note 4 2 2 17 2 6" xfId="55646" xr:uid="{D47FC5AD-9770-49DF-B7B0-161762E7E992}"/>
    <cellStyle name="Note 4 2 2 17 3" xfId="55647" xr:uid="{A08E9BA1-2282-4A20-962B-37393C6705FD}"/>
    <cellStyle name="Note 4 2 2 17 4" xfId="55648" xr:uid="{419818FE-B8A2-40D6-9F10-E7C798F2338B}"/>
    <cellStyle name="Note 4 2 2 17 5" xfId="55649" xr:uid="{5BB0B303-BC24-4EC2-A964-DEC98EABE1E7}"/>
    <cellStyle name="Note 4 2 2 17 6" xfId="55650" xr:uid="{56173315-9D12-48D9-B624-E83047C506C2}"/>
    <cellStyle name="Note 4 2 2 17 7" xfId="55651" xr:uid="{D2C56085-6E97-4E09-AF13-9BFD63417CF3}"/>
    <cellStyle name="Note 4 2 2 18" xfId="55652" xr:uid="{5A8441A9-CE5C-4350-B26E-1BF790D780AA}"/>
    <cellStyle name="Note 4 2 2 18 2" xfId="55653" xr:uid="{96AAE98F-1E39-4BD8-80E1-2E32848B43A2}"/>
    <cellStyle name="Note 4 2 2 18 2 2" xfId="55654" xr:uid="{E69C360D-8694-474C-9269-F4EB50D731D5}"/>
    <cellStyle name="Note 4 2 2 18 2 3" xfId="55655" xr:uid="{E7526FF2-A628-4EEC-AFBC-1D586688A2B4}"/>
    <cellStyle name="Note 4 2 2 18 2 4" xfId="55656" xr:uid="{90FBBEE2-5447-44F7-8537-DB85E352898E}"/>
    <cellStyle name="Note 4 2 2 18 2 5" xfId="55657" xr:uid="{887113C0-D61C-4002-A36E-79A04048A29C}"/>
    <cellStyle name="Note 4 2 2 18 2 6" xfId="55658" xr:uid="{EE178279-8699-454F-838D-D45B6F8F82DA}"/>
    <cellStyle name="Note 4 2 2 18 3" xfId="55659" xr:uid="{8D00E5F7-DDF7-463E-B1BD-7B15942F0525}"/>
    <cellStyle name="Note 4 2 2 18 4" xfId="55660" xr:uid="{5EA94662-2B50-46B3-AEB8-C8F2F83B0AEC}"/>
    <cellStyle name="Note 4 2 2 18 5" xfId="55661" xr:uid="{E57E97F5-9650-458E-8257-774F0B03C66B}"/>
    <cellStyle name="Note 4 2 2 18 6" xfId="55662" xr:uid="{C9AFA655-C70A-4D95-BC81-ECF7EB35CA4A}"/>
    <cellStyle name="Note 4 2 2 18 7" xfId="55663" xr:uid="{AFA435D9-0AE6-45E1-8449-1A700A339182}"/>
    <cellStyle name="Note 4 2 2 19" xfId="55664" xr:uid="{ED5B8416-BD92-4911-9644-3FEDAE390A6C}"/>
    <cellStyle name="Note 4 2 2 19 2" xfId="55665" xr:uid="{9732D26A-9CDC-418C-AF1F-957EC9E8CB4D}"/>
    <cellStyle name="Note 4 2 2 19 2 2" xfId="55666" xr:uid="{7CABF8C4-7EFC-450A-80ED-CA06C06BA80B}"/>
    <cellStyle name="Note 4 2 2 19 2 3" xfId="55667" xr:uid="{55BD4A65-6BE1-4D0A-B0EB-B12DF01376AE}"/>
    <cellStyle name="Note 4 2 2 19 2 4" xfId="55668" xr:uid="{2A0E880B-749D-494D-8BD8-E1398485D0C9}"/>
    <cellStyle name="Note 4 2 2 19 2 5" xfId="55669" xr:uid="{D1E77704-D8D4-489B-B671-9D7654108B57}"/>
    <cellStyle name="Note 4 2 2 19 2 6" xfId="55670" xr:uid="{19EBE932-6CA8-431B-8459-DA1281C739FC}"/>
    <cellStyle name="Note 4 2 2 19 3" xfId="55671" xr:uid="{8C0A40EC-5CD8-4284-98E1-217F589D1FF6}"/>
    <cellStyle name="Note 4 2 2 19 4" xfId="55672" xr:uid="{FD01AF1A-6942-4084-8855-4FD4226EEEC6}"/>
    <cellStyle name="Note 4 2 2 19 5" xfId="55673" xr:uid="{1DFCC27E-2E28-4D0A-B5E5-4C7C4732E850}"/>
    <cellStyle name="Note 4 2 2 19 6" xfId="55674" xr:uid="{9ABD3CF8-6CF0-4CEA-B119-1FEA651FDD1D}"/>
    <cellStyle name="Note 4 2 2 19 7" xfId="55675" xr:uid="{65EF1B84-E194-4B75-8348-8CFB4F811B89}"/>
    <cellStyle name="Note 4 2 2 2" xfId="55676" xr:uid="{073AACC8-8811-4402-AAF8-0D315E17E10A}"/>
    <cellStyle name="Note 4 2 2 2 2" xfId="55677" xr:uid="{859AE7DF-DB1F-4473-A3DC-9B32F03C1208}"/>
    <cellStyle name="Note 4 2 2 2 2 2" xfId="55678" xr:uid="{8E6AE39F-5065-4671-9ED3-09A83CB70EED}"/>
    <cellStyle name="Note 4 2 2 2 2 3" xfId="55679" xr:uid="{48B122B5-C2A5-4116-B1A3-027C8EAB9C74}"/>
    <cellStyle name="Note 4 2 2 2 2 4" xfId="55680" xr:uid="{9763A655-D48F-47C2-BBF8-2602FB5B92B3}"/>
    <cellStyle name="Note 4 2 2 2 2 5" xfId="55681" xr:uid="{B75F3E93-7806-4FBB-B0FF-16B459EF5B0D}"/>
    <cellStyle name="Note 4 2 2 2 2 6" xfId="55682" xr:uid="{C95AEC8B-60F2-429C-8F6A-3FB518F6F588}"/>
    <cellStyle name="Note 4 2 2 2 3" xfId="55683" xr:uid="{7E7B1F3C-1F0C-46AE-AB7F-786F9630A16A}"/>
    <cellStyle name="Note 4 2 2 2 4" xfId="55684" xr:uid="{B6CAE45B-D5B4-4684-9D87-3DAA779EC79F}"/>
    <cellStyle name="Note 4 2 2 2 5" xfId="55685" xr:uid="{D8868EC2-7074-4014-B79C-0C52C0D3A091}"/>
    <cellStyle name="Note 4 2 2 2 6" xfId="55686" xr:uid="{F3489899-0FC6-4E14-8515-76DCE55BAFAE}"/>
    <cellStyle name="Note 4 2 2 2 7" xfId="55687" xr:uid="{746BF354-F2CF-448D-B207-51D7854DEF96}"/>
    <cellStyle name="Note 4 2 2 20" xfId="55688" xr:uid="{CB357103-3370-4FCF-9742-E424DD6DEFE1}"/>
    <cellStyle name="Note 4 2 2 20 2" xfId="55689" xr:uid="{D7C034C4-0FCC-4D69-8D4C-25E7BF82DCEE}"/>
    <cellStyle name="Note 4 2 2 20 2 2" xfId="55690" xr:uid="{151FB4A8-94B8-41DB-95F7-59DB36D5C85A}"/>
    <cellStyle name="Note 4 2 2 20 2 3" xfId="55691" xr:uid="{5201EED9-9819-4934-BF8B-FC0B0E1F8B6C}"/>
    <cellStyle name="Note 4 2 2 20 2 4" xfId="55692" xr:uid="{01415210-2662-4DA3-91D5-FB33D82AA9ED}"/>
    <cellStyle name="Note 4 2 2 20 2 5" xfId="55693" xr:uid="{5F2B1844-2019-46A8-AB8F-8C56A8B648BD}"/>
    <cellStyle name="Note 4 2 2 20 2 6" xfId="55694" xr:uid="{A381EC23-0928-48CE-8493-5A1308531E56}"/>
    <cellStyle name="Note 4 2 2 20 3" xfId="55695" xr:uid="{A1D8D89A-84D0-46BD-A36F-EA083ECE26CC}"/>
    <cellStyle name="Note 4 2 2 20 4" xfId="55696" xr:uid="{A78633CA-332B-4E20-B061-D65E3D7A2368}"/>
    <cellStyle name="Note 4 2 2 20 5" xfId="55697" xr:uid="{34E602FC-A92D-4B3E-BB4C-C9840D3154B5}"/>
    <cellStyle name="Note 4 2 2 20 6" xfId="55698" xr:uid="{65719207-3171-4B0C-961E-C9E1DB82F2B4}"/>
    <cellStyle name="Note 4 2 2 20 7" xfId="55699" xr:uid="{E9765517-0145-4181-A28F-CAE209421A51}"/>
    <cellStyle name="Note 4 2 2 21" xfId="55700" xr:uid="{C4C0EF88-2103-4AD7-A5B3-823294DD5479}"/>
    <cellStyle name="Note 4 2 2 21 2" xfId="55701" xr:uid="{22C57058-FCF1-41AF-8387-645020983906}"/>
    <cellStyle name="Note 4 2 2 21 2 2" xfId="55702" xr:uid="{1A551468-C007-4D41-8BD9-7B8AB4E8B361}"/>
    <cellStyle name="Note 4 2 2 21 2 3" xfId="55703" xr:uid="{234FC044-37FA-45B1-8C6C-2FBCE7396FDC}"/>
    <cellStyle name="Note 4 2 2 21 2 4" xfId="55704" xr:uid="{E4F346AE-01B3-4040-8085-D688B6BFEACD}"/>
    <cellStyle name="Note 4 2 2 21 2 5" xfId="55705" xr:uid="{183A6A6F-D5B5-491A-8B39-FBB837E4B481}"/>
    <cellStyle name="Note 4 2 2 21 2 6" xfId="55706" xr:uid="{3E6CF339-0633-410C-A4C0-E857E92DC395}"/>
    <cellStyle name="Note 4 2 2 21 3" xfId="55707" xr:uid="{6CF1B95F-FCDC-4E99-8ADD-71C5FB968B53}"/>
    <cellStyle name="Note 4 2 2 21 4" xfId="55708" xr:uid="{1F88CD60-5659-4E82-981F-03252E9D1471}"/>
    <cellStyle name="Note 4 2 2 21 5" xfId="55709" xr:uid="{F5128176-9677-4355-901B-28F762B9C977}"/>
    <cellStyle name="Note 4 2 2 21 6" xfId="55710" xr:uid="{5F4E07AE-2F28-419A-A9D2-FA2C7655F288}"/>
    <cellStyle name="Note 4 2 2 21 7" xfId="55711" xr:uid="{C968297D-7AC3-4D5A-A464-FB0C021E16EB}"/>
    <cellStyle name="Note 4 2 2 22" xfId="55712" xr:uid="{27D892A1-06F8-4639-B4A5-E5C60F434463}"/>
    <cellStyle name="Note 4 2 2 22 2" xfId="55713" xr:uid="{ADCEA165-F5DF-4421-A79F-66D58BD4A7C7}"/>
    <cellStyle name="Note 4 2 2 22 2 2" xfId="55714" xr:uid="{66326383-40AF-4D7C-9381-CA46CA56ACFE}"/>
    <cellStyle name="Note 4 2 2 22 2 3" xfId="55715" xr:uid="{F116D3FC-C873-4F47-A757-8D42F3FBEC1B}"/>
    <cellStyle name="Note 4 2 2 22 2 4" xfId="55716" xr:uid="{26365E22-4CDE-4A6D-A6A4-1DD0B7193679}"/>
    <cellStyle name="Note 4 2 2 22 2 5" xfId="55717" xr:uid="{98AF4D28-0F2A-4CC0-8BE6-1CC685E8D5C6}"/>
    <cellStyle name="Note 4 2 2 22 2 6" xfId="55718" xr:uid="{C26FF0D8-2C0B-4C3C-9E7D-DBE007D15DC2}"/>
    <cellStyle name="Note 4 2 2 22 3" xfId="55719" xr:uid="{62C0D584-5DE1-4962-A2E7-E9C279E4A1B8}"/>
    <cellStyle name="Note 4 2 2 22 4" xfId="55720" xr:uid="{AFAA068E-E0AB-4754-A037-F24324F3D4FE}"/>
    <cellStyle name="Note 4 2 2 22 5" xfId="55721" xr:uid="{7B4F0D2D-AEED-4FE1-AF44-3B91E5BD6C35}"/>
    <cellStyle name="Note 4 2 2 22 6" xfId="55722" xr:uid="{E3632EA1-E416-40D0-B510-F7E0D805CBDE}"/>
    <cellStyle name="Note 4 2 2 22 7" xfId="55723" xr:uid="{6F6C8CD7-77E3-46DE-A772-4602D7F0EC85}"/>
    <cellStyle name="Note 4 2 2 23" xfId="55724" xr:uid="{E4AC6F56-567F-4F13-8BCE-3D5A89391854}"/>
    <cellStyle name="Note 4 2 2 23 2" xfId="55725" xr:uid="{0F332F5D-237E-431A-9FD3-9FA9203FBDCB}"/>
    <cellStyle name="Note 4 2 2 23 2 2" xfId="55726" xr:uid="{304364F7-9510-41D7-8A7C-21E1891CA89D}"/>
    <cellStyle name="Note 4 2 2 23 2 3" xfId="55727" xr:uid="{C12CE0BD-B68C-42D0-BCC2-636C237A5ADA}"/>
    <cellStyle name="Note 4 2 2 23 2 4" xfId="55728" xr:uid="{FD937EEC-5E77-4E29-AA73-2E760857DF6E}"/>
    <cellStyle name="Note 4 2 2 23 2 5" xfId="55729" xr:uid="{CF6F30BD-DD4E-42A9-95B3-BAE89CE5EA5A}"/>
    <cellStyle name="Note 4 2 2 23 2 6" xfId="55730" xr:uid="{91E5C9ED-D49E-4115-BDC7-17749035D6A5}"/>
    <cellStyle name="Note 4 2 2 23 3" xfId="55731" xr:uid="{B7E13CD7-3F52-45B2-9C67-C08990429C7F}"/>
    <cellStyle name="Note 4 2 2 23 4" xfId="55732" xr:uid="{E20216C5-81C5-4576-8144-4C204FD7E6D1}"/>
    <cellStyle name="Note 4 2 2 23 5" xfId="55733" xr:uid="{4F80809C-4C58-4BD3-9EF1-0A96A14712D3}"/>
    <cellStyle name="Note 4 2 2 23 6" xfId="55734" xr:uid="{80F9EFE9-878F-417A-8004-9EA6D9A2E3DC}"/>
    <cellStyle name="Note 4 2 2 23 7" xfId="55735" xr:uid="{8E0A1B66-5A27-42DF-98E5-12A47B1B974F}"/>
    <cellStyle name="Note 4 2 2 24" xfId="55736" xr:uid="{6176B76E-0086-40F8-9678-445DA87F7F34}"/>
    <cellStyle name="Note 4 2 2 24 2" xfId="55737" xr:uid="{D857DE27-FF0D-494B-91EC-09D94A7C044B}"/>
    <cellStyle name="Note 4 2 2 24 2 2" xfId="55738" xr:uid="{A6C3E0B7-C052-4588-8B8B-CFEFD07E158D}"/>
    <cellStyle name="Note 4 2 2 24 2 3" xfId="55739" xr:uid="{3F08166E-5C28-4BFD-BDBC-E1D5C58B7362}"/>
    <cellStyle name="Note 4 2 2 24 2 4" xfId="55740" xr:uid="{8F48089F-8992-476F-A476-20573C9D253D}"/>
    <cellStyle name="Note 4 2 2 24 2 5" xfId="55741" xr:uid="{4FA157AD-CBED-45B4-9582-7A2DE81EC0F3}"/>
    <cellStyle name="Note 4 2 2 24 2 6" xfId="55742" xr:uid="{FCF4859F-0313-4784-920D-A795F1FAA591}"/>
    <cellStyle name="Note 4 2 2 24 3" xfId="55743" xr:uid="{E04F4B33-18C4-4931-90F3-405306209B4F}"/>
    <cellStyle name="Note 4 2 2 24 4" xfId="55744" xr:uid="{8882ED6A-4094-4E2C-B64D-F0501837551F}"/>
    <cellStyle name="Note 4 2 2 24 5" xfId="55745" xr:uid="{A7656465-8513-4681-BA5F-CD88ACF77E14}"/>
    <cellStyle name="Note 4 2 2 24 6" xfId="55746" xr:uid="{9650E6FB-358E-4181-B5DB-C798CE51620C}"/>
    <cellStyle name="Note 4 2 2 24 7" xfId="55747" xr:uid="{94DD436C-3935-4798-B163-85F19634069A}"/>
    <cellStyle name="Note 4 2 2 25" xfId="55748" xr:uid="{8A0F77ED-85DB-4C69-BB8B-FFD9F3EE89C9}"/>
    <cellStyle name="Note 4 2 2 25 2" xfId="55749" xr:uid="{C5A409E8-974D-4F91-8382-0B9087DC801B}"/>
    <cellStyle name="Note 4 2 2 25 2 2" xfId="55750" xr:uid="{635C7163-E9AB-4DC0-B89F-578ACBD20227}"/>
    <cellStyle name="Note 4 2 2 25 2 3" xfId="55751" xr:uid="{B9190C50-0A73-4A7C-A20A-79C707F416BA}"/>
    <cellStyle name="Note 4 2 2 25 2 4" xfId="55752" xr:uid="{77260200-474E-4C83-AE3B-1D4F216E1690}"/>
    <cellStyle name="Note 4 2 2 25 2 5" xfId="55753" xr:uid="{B1EE9A81-2BDA-4FD3-8C0C-0FF1DFC3A010}"/>
    <cellStyle name="Note 4 2 2 25 2 6" xfId="55754" xr:uid="{7171EB61-DDFA-453A-A304-140F173DEC58}"/>
    <cellStyle name="Note 4 2 2 25 3" xfId="55755" xr:uid="{F342AB59-D328-40F5-975B-E13572CA7594}"/>
    <cellStyle name="Note 4 2 2 25 4" xfId="55756" xr:uid="{DE50F900-4491-47F9-809E-312ED79056E0}"/>
    <cellStyle name="Note 4 2 2 25 5" xfId="55757" xr:uid="{1328C654-C36C-4F95-B928-931CF09B0D2A}"/>
    <cellStyle name="Note 4 2 2 25 6" xfId="55758" xr:uid="{BD16A10F-84AF-40B9-A5D0-5965DB18232C}"/>
    <cellStyle name="Note 4 2 2 25 7" xfId="55759" xr:uid="{DB645D39-7A0F-413D-81C8-3E7BE13724A4}"/>
    <cellStyle name="Note 4 2 2 26" xfId="55760" xr:uid="{A80E8E8D-E242-434B-938F-206F5F0ED241}"/>
    <cellStyle name="Note 4 2 2 26 2" xfId="55761" xr:uid="{400D145F-8C58-467C-BFE0-B2D56FD492AA}"/>
    <cellStyle name="Note 4 2 2 26 2 2" xfId="55762" xr:uid="{7FA9DC84-7E3E-4B79-A942-1589A7B337E9}"/>
    <cellStyle name="Note 4 2 2 26 2 3" xfId="55763" xr:uid="{2462B115-94A2-4514-9ADF-6A0A362700F5}"/>
    <cellStyle name="Note 4 2 2 26 2 4" xfId="55764" xr:uid="{D3291F4B-B1A3-4296-9AE2-0CD697C46EA4}"/>
    <cellStyle name="Note 4 2 2 26 2 5" xfId="55765" xr:uid="{5DE97944-4705-4E37-B820-637492678655}"/>
    <cellStyle name="Note 4 2 2 26 2 6" xfId="55766" xr:uid="{338DD285-1F77-4EBE-930B-0B4E57394EDE}"/>
    <cellStyle name="Note 4 2 2 26 3" xfId="55767" xr:uid="{AA77D56D-0855-498E-91DB-203004CF982B}"/>
    <cellStyle name="Note 4 2 2 26 4" xfId="55768" xr:uid="{E34FC544-B422-4F72-8C2F-2F3381B1EDA3}"/>
    <cellStyle name="Note 4 2 2 26 5" xfId="55769" xr:uid="{8C4968BB-89FB-42F5-A683-A2A542B1877D}"/>
    <cellStyle name="Note 4 2 2 26 6" xfId="55770" xr:uid="{9F83CD49-A707-4CA2-9616-6795033489A0}"/>
    <cellStyle name="Note 4 2 2 26 7" xfId="55771" xr:uid="{8D0B61E0-60D4-4A01-94AD-D23F109FCCB1}"/>
    <cellStyle name="Note 4 2 2 27" xfId="55772" xr:uid="{1AE9082B-4685-4CDB-A4CD-2DB53DD72315}"/>
    <cellStyle name="Note 4 2 2 27 2" xfId="55773" xr:uid="{5090C55C-8C37-4669-9A47-95312555EA16}"/>
    <cellStyle name="Note 4 2 2 27 2 2" xfId="55774" xr:uid="{7F58372F-DF05-44FD-AAA3-DE09F71A1B07}"/>
    <cellStyle name="Note 4 2 2 27 2 3" xfId="55775" xr:uid="{392B710C-0EA5-4E93-960F-E4A8A55B6D45}"/>
    <cellStyle name="Note 4 2 2 27 2 4" xfId="55776" xr:uid="{002140CE-3869-486C-A9EE-689BA2535045}"/>
    <cellStyle name="Note 4 2 2 27 2 5" xfId="55777" xr:uid="{B15F3E20-CDE2-461C-B6A4-CDBD5C97BD39}"/>
    <cellStyle name="Note 4 2 2 27 2 6" xfId="55778" xr:uid="{CF7E7E2C-ADDB-4268-93CD-05BE512B5F3D}"/>
    <cellStyle name="Note 4 2 2 27 3" xfId="55779" xr:uid="{547994D5-7B94-42B1-AE85-DF1C1F1E11E6}"/>
    <cellStyle name="Note 4 2 2 27 4" xfId="55780" xr:uid="{0ACAD3E5-6141-4D76-A3EA-82098F13E846}"/>
    <cellStyle name="Note 4 2 2 27 5" xfId="55781" xr:uid="{64859D81-37CA-4FE0-9BE0-D8B5433C85CF}"/>
    <cellStyle name="Note 4 2 2 27 6" xfId="55782" xr:uid="{DBB11B5A-33CF-439F-BD57-01FA4084A4C2}"/>
    <cellStyle name="Note 4 2 2 27 7" xfId="55783" xr:uid="{B8E4DF66-ED68-4BA2-998E-56440D2E01BB}"/>
    <cellStyle name="Note 4 2 2 28" xfId="55784" xr:uid="{88E4B179-0660-472A-A5E3-57DBFB1A6005}"/>
    <cellStyle name="Note 4 2 2 28 2" xfId="55785" xr:uid="{DBC8A0B2-97B5-46F5-8244-605501AF265D}"/>
    <cellStyle name="Note 4 2 2 28 2 2" xfId="55786" xr:uid="{33E8CC1A-BEEF-4853-9ECB-D3287D3FB2B9}"/>
    <cellStyle name="Note 4 2 2 28 2 3" xfId="55787" xr:uid="{DF5FEFBB-E395-4305-A1CE-5BE8EEB2BA5B}"/>
    <cellStyle name="Note 4 2 2 28 2 4" xfId="55788" xr:uid="{68C3E0CF-09D1-4882-B822-B80B813935A8}"/>
    <cellStyle name="Note 4 2 2 28 2 5" xfId="55789" xr:uid="{BEC55A09-9E5A-4F46-A342-21E288B86127}"/>
    <cellStyle name="Note 4 2 2 28 2 6" xfId="55790" xr:uid="{8330F257-0555-4A3A-9EAD-710F682A0698}"/>
    <cellStyle name="Note 4 2 2 28 3" xfId="55791" xr:uid="{D2AE18D1-FC41-441D-A604-DCAA2B293419}"/>
    <cellStyle name="Note 4 2 2 28 4" xfId="55792" xr:uid="{C5943628-476E-4B7A-AF53-51CFAF40D3C4}"/>
    <cellStyle name="Note 4 2 2 28 5" xfId="55793" xr:uid="{2C327AE4-AADF-4F9B-A5B9-3EB7CD0F450C}"/>
    <cellStyle name="Note 4 2 2 28 6" xfId="55794" xr:uid="{F652FEB2-3F40-4626-903D-48A67AD49D9D}"/>
    <cellStyle name="Note 4 2 2 28 7" xfId="55795" xr:uid="{53047FB5-44D7-4178-918F-8E8BFC7E8AED}"/>
    <cellStyle name="Note 4 2 2 29" xfId="55796" xr:uid="{FCB5C339-8DF0-444D-A9D0-9B0138145A5C}"/>
    <cellStyle name="Note 4 2 2 29 2" xfId="55797" xr:uid="{EB9367AA-A2CA-4879-AA4A-905711B4B3A9}"/>
    <cellStyle name="Note 4 2 2 29 2 2" xfId="55798" xr:uid="{7895B9C1-FF64-44B4-A176-2187BBFFB042}"/>
    <cellStyle name="Note 4 2 2 29 2 3" xfId="55799" xr:uid="{21720964-3EBC-4427-9199-EFECFD60677C}"/>
    <cellStyle name="Note 4 2 2 29 2 4" xfId="55800" xr:uid="{0CCD67ED-E21C-4B34-A7EF-F5DA586143E6}"/>
    <cellStyle name="Note 4 2 2 29 2 5" xfId="55801" xr:uid="{6DBC3C52-3C62-4323-9351-049A56451BC7}"/>
    <cellStyle name="Note 4 2 2 29 2 6" xfId="55802" xr:uid="{39704334-F271-4D68-8DC6-227B0123A5E8}"/>
    <cellStyle name="Note 4 2 2 29 3" xfId="55803" xr:uid="{B311BF54-3823-466A-81E7-14C82E9A9DD0}"/>
    <cellStyle name="Note 4 2 2 29 4" xfId="55804" xr:uid="{3911958C-39AB-47EF-B7C7-B9D333DDEA64}"/>
    <cellStyle name="Note 4 2 2 29 5" xfId="55805" xr:uid="{FBBCE0FF-F428-4372-BED9-041C34F0C7ED}"/>
    <cellStyle name="Note 4 2 2 29 6" xfId="55806" xr:uid="{456D0335-D7B7-433A-9FAC-2EFF9CF2A70D}"/>
    <cellStyle name="Note 4 2 2 29 7" xfId="55807" xr:uid="{8B706890-36AD-4F40-9751-6FCD5CEBEACC}"/>
    <cellStyle name="Note 4 2 2 3" xfId="55808" xr:uid="{69A8FC4A-50F6-4E6B-8D2C-7807766499F9}"/>
    <cellStyle name="Note 4 2 2 3 2" xfId="55809" xr:uid="{F1F58903-5664-4D7F-B447-4BB28A8ABBB2}"/>
    <cellStyle name="Note 4 2 2 3 2 2" xfId="55810" xr:uid="{D4B52E3C-42C3-4A32-B310-B4F39C45EB33}"/>
    <cellStyle name="Note 4 2 2 3 2 3" xfId="55811" xr:uid="{8C38B634-7D5B-4CE2-A513-B21E25980554}"/>
    <cellStyle name="Note 4 2 2 3 2 4" xfId="55812" xr:uid="{1AD1D31E-BB96-4388-9614-E4D20EB6FF88}"/>
    <cellStyle name="Note 4 2 2 3 2 5" xfId="55813" xr:uid="{85F1B18D-7820-45DD-A71A-06628F1C2E1C}"/>
    <cellStyle name="Note 4 2 2 3 2 6" xfId="55814" xr:uid="{40AEB9AE-EA69-4E08-8F15-2836B2A12035}"/>
    <cellStyle name="Note 4 2 2 3 3" xfId="55815" xr:uid="{52B336AB-F858-4478-8ACE-F581011A0C55}"/>
    <cellStyle name="Note 4 2 2 3 4" xfId="55816" xr:uid="{957386BD-BA8A-46DD-AA62-688CD3A74D88}"/>
    <cellStyle name="Note 4 2 2 3 5" xfId="55817" xr:uid="{30E30F08-474E-43CC-860F-31004B5B6421}"/>
    <cellStyle name="Note 4 2 2 3 6" xfId="55818" xr:uid="{F8702079-36B0-4B3F-A283-529C21006276}"/>
    <cellStyle name="Note 4 2 2 3 7" xfId="55819" xr:uid="{DC36E263-2D3B-4EE9-8252-4AAFAF2D34D3}"/>
    <cellStyle name="Note 4 2 2 30" xfId="55820" xr:uid="{7A900594-21BA-4B51-9990-3E6C246A7BC0}"/>
    <cellStyle name="Note 4 2 2 30 2" xfId="55821" xr:uid="{5AAFD009-4561-4406-A232-9471A78FD628}"/>
    <cellStyle name="Note 4 2 2 30 2 2" xfId="55822" xr:uid="{867B5D42-D6E2-40A5-B048-FA3FC161A12B}"/>
    <cellStyle name="Note 4 2 2 30 2 3" xfId="55823" xr:uid="{8D82F2FF-450C-4CFE-9014-3E5EAC78CFCE}"/>
    <cellStyle name="Note 4 2 2 30 2 4" xfId="55824" xr:uid="{226CD711-9472-40D2-BDBB-49270EEE5F4C}"/>
    <cellStyle name="Note 4 2 2 30 2 5" xfId="55825" xr:uid="{9E54F54F-164D-4A28-B8DD-776BDB0734C8}"/>
    <cellStyle name="Note 4 2 2 30 2 6" xfId="55826" xr:uid="{A4ED0BD9-CA27-4768-B482-26DB24614931}"/>
    <cellStyle name="Note 4 2 2 30 3" xfId="55827" xr:uid="{9F2A3E3E-C441-408A-B8E5-D2D6EFEE8B4C}"/>
    <cellStyle name="Note 4 2 2 30 4" xfId="55828" xr:uid="{C7D2E6AC-E111-4C6D-A281-6C273ACB75BE}"/>
    <cellStyle name="Note 4 2 2 30 5" xfId="55829" xr:uid="{1A5AAAFB-4013-4A24-8AF6-F93F4DC85635}"/>
    <cellStyle name="Note 4 2 2 30 6" xfId="55830" xr:uid="{5CC69FF5-3670-4B13-8760-112BDF970C24}"/>
    <cellStyle name="Note 4 2 2 30 7" xfId="55831" xr:uid="{C8835479-7B84-4886-B7DE-B3D7767A089D}"/>
    <cellStyle name="Note 4 2 2 31" xfId="55832" xr:uid="{1C466FD4-153C-4220-972C-EBA88E40050D}"/>
    <cellStyle name="Note 4 2 2 31 2" xfId="55833" xr:uid="{1A4688F6-8D22-47E7-95D4-041BB5D15E79}"/>
    <cellStyle name="Note 4 2 2 31 2 2" xfId="55834" xr:uid="{17AA9D72-37A4-4481-9DC5-AC6A2871EC5B}"/>
    <cellStyle name="Note 4 2 2 31 2 3" xfId="55835" xr:uid="{1212D6FB-7300-4DC5-A48A-A7289127152F}"/>
    <cellStyle name="Note 4 2 2 31 2 4" xfId="55836" xr:uid="{0555E0EC-9275-4837-A652-B3A9FA9321E7}"/>
    <cellStyle name="Note 4 2 2 31 2 5" xfId="55837" xr:uid="{77D44935-C802-4B0C-9C5C-3245CE8C6154}"/>
    <cellStyle name="Note 4 2 2 31 2 6" xfId="55838" xr:uid="{32C7F011-AC07-4603-9885-BB0B437B2FA7}"/>
    <cellStyle name="Note 4 2 2 31 3" xfId="55839" xr:uid="{83F5AA32-23F9-4115-93BB-EB53A86B07F5}"/>
    <cellStyle name="Note 4 2 2 31 4" xfId="55840" xr:uid="{1D028142-4697-4B73-AB4B-75D86DB46D1E}"/>
    <cellStyle name="Note 4 2 2 31 5" xfId="55841" xr:uid="{6CD8AFC9-99FD-4F91-BB3F-56E36B7EE97B}"/>
    <cellStyle name="Note 4 2 2 31 6" xfId="55842" xr:uid="{2350B6F2-C9DB-419F-B29A-B55F4B86F609}"/>
    <cellStyle name="Note 4 2 2 31 7" xfId="55843" xr:uid="{BB917EDE-E2BC-49C0-8530-025FBB49FC97}"/>
    <cellStyle name="Note 4 2 2 32" xfId="55844" xr:uid="{906BAC6B-EE6C-4D67-BB15-1E675B74D411}"/>
    <cellStyle name="Note 4 2 2 32 2" xfId="55845" xr:uid="{3D99097E-7B95-43EC-B5A8-2A0E020B9ABD}"/>
    <cellStyle name="Note 4 2 2 32 2 2" xfId="55846" xr:uid="{3E6D16F2-F666-491A-9DCC-2FD906432C79}"/>
    <cellStyle name="Note 4 2 2 32 2 3" xfId="55847" xr:uid="{4F26B755-65DB-46F1-9E81-72A4DD9E7804}"/>
    <cellStyle name="Note 4 2 2 32 2 4" xfId="55848" xr:uid="{0AF17DFE-628B-4D57-AE74-CF7C98E81210}"/>
    <cellStyle name="Note 4 2 2 32 2 5" xfId="55849" xr:uid="{E3C852C3-AF00-4F08-A645-B9EF626E202E}"/>
    <cellStyle name="Note 4 2 2 32 2 6" xfId="55850" xr:uid="{A5B60E5D-730C-4D23-8015-BFF5FE358200}"/>
    <cellStyle name="Note 4 2 2 32 3" xfId="55851" xr:uid="{1546E4B0-5BC1-4D73-8B0F-2E241C10E05B}"/>
    <cellStyle name="Note 4 2 2 32 4" xfId="55852" xr:uid="{06E707D9-1AEE-4438-9A1C-727CE82ECF94}"/>
    <cellStyle name="Note 4 2 2 32 5" xfId="55853" xr:uid="{3C1F9A45-322B-4594-A040-1424F3F7D4E3}"/>
    <cellStyle name="Note 4 2 2 32 6" xfId="55854" xr:uid="{FC50A18F-3ED7-4FA3-AD7B-0FE722760D20}"/>
    <cellStyle name="Note 4 2 2 32 7" xfId="55855" xr:uid="{DF5C5497-79AB-4929-A97E-800590B01FFB}"/>
    <cellStyle name="Note 4 2 2 33" xfId="55856" xr:uid="{F1644889-21FE-41F2-9856-4FFB8FF4AB73}"/>
    <cellStyle name="Note 4 2 2 33 2" xfId="55857" xr:uid="{DFECE2F2-A41F-4D95-B689-2F47EE4FA6C5}"/>
    <cellStyle name="Note 4 2 2 33 2 2" xfId="55858" xr:uid="{1E0DE540-2C78-4ED6-AC2E-27A5B32536A5}"/>
    <cellStyle name="Note 4 2 2 33 2 3" xfId="55859" xr:uid="{42F9CFE5-5C71-43CF-89E7-C0BE7A9D129B}"/>
    <cellStyle name="Note 4 2 2 33 2 4" xfId="55860" xr:uid="{A5D476F7-1F17-40F8-AEDB-B0EBA81516F9}"/>
    <cellStyle name="Note 4 2 2 33 2 5" xfId="55861" xr:uid="{8F838627-9AD1-433F-8CDF-FD7692F861BE}"/>
    <cellStyle name="Note 4 2 2 33 2 6" xfId="55862" xr:uid="{29DB23D1-5B5D-4AD6-B73B-D3ED6B8A6F06}"/>
    <cellStyle name="Note 4 2 2 33 3" xfId="55863" xr:uid="{1D41B9A9-D584-4D43-BDC2-9A9A9552CE7F}"/>
    <cellStyle name="Note 4 2 2 33 4" xfId="55864" xr:uid="{C09FCF86-8F9F-465E-B4E6-4C7A15D44E3C}"/>
    <cellStyle name="Note 4 2 2 33 5" xfId="55865" xr:uid="{8B68B8AB-4C28-47AF-ADC5-0CB3539639DC}"/>
    <cellStyle name="Note 4 2 2 33 6" xfId="55866" xr:uid="{3AFEF5DE-3B24-4779-828F-21097EF78015}"/>
    <cellStyle name="Note 4 2 2 33 7" xfId="55867" xr:uid="{B1B92074-07F1-4EBE-9AD1-59DF0F6FEAA5}"/>
    <cellStyle name="Note 4 2 2 34" xfId="55868" xr:uid="{F9968156-6C8A-4200-915D-297DD38CAE84}"/>
    <cellStyle name="Note 4 2 2 34 2" xfId="55869" xr:uid="{541E306E-0E89-4BA5-9315-39C6DC5D4E28}"/>
    <cellStyle name="Note 4 2 2 34 2 2" xfId="55870" xr:uid="{92482EBF-7FCD-4665-BE22-09F607A7CD43}"/>
    <cellStyle name="Note 4 2 2 34 2 3" xfId="55871" xr:uid="{CD031D4A-C3AD-4E93-BE09-97BDC0D0F1D8}"/>
    <cellStyle name="Note 4 2 2 34 2 4" xfId="55872" xr:uid="{C21D84F8-9B0F-4A35-88E6-7A3C8DA66EED}"/>
    <cellStyle name="Note 4 2 2 34 2 5" xfId="55873" xr:uid="{5C9F6F09-F3E4-4C6C-BE55-D288A759F3F0}"/>
    <cellStyle name="Note 4 2 2 34 2 6" xfId="55874" xr:uid="{2A45CDB9-F0AC-4C87-BC03-DED34D0FD714}"/>
    <cellStyle name="Note 4 2 2 34 3" xfId="55875" xr:uid="{3AA0AC4A-1A69-4828-B700-6FDE6D2387CC}"/>
    <cellStyle name="Note 4 2 2 35" xfId="55876" xr:uid="{A04FBD0F-D7B7-44C3-AA93-4CA40DD23E9F}"/>
    <cellStyle name="Note 4 2 2 35 2" xfId="55877" xr:uid="{1FF3B983-8FF7-4909-A6F7-21EE627F55B4}"/>
    <cellStyle name="Note 4 2 2 35 3" xfId="55878" xr:uid="{AAEF332E-9770-40C0-8C50-20C73CBA683E}"/>
    <cellStyle name="Note 4 2 2 35 4" xfId="55879" xr:uid="{60164B5F-747B-48AD-9B34-D597CE9D5E9F}"/>
    <cellStyle name="Note 4 2 2 35 5" xfId="55880" xr:uid="{28AFDF42-F95E-4467-914D-DA81A89A1681}"/>
    <cellStyle name="Note 4 2 2 35 6" xfId="55881" xr:uid="{0FE235C3-5AD0-4AAC-BE49-872E174DA51A}"/>
    <cellStyle name="Note 4 2 2 36" xfId="55882" xr:uid="{568196A4-DBB3-4569-8BF3-9D304E653ED4}"/>
    <cellStyle name="Note 4 2 2 4" xfId="55883" xr:uid="{234066EF-0AF8-4557-BC09-AAA1A7CADFEA}"/>
    <cellStyle name="Note 4 2 2 4 2" xfId="55884" xr:uid="{98492323-D257-4117-ABBD-D37C806F3BA7}"/>
    <cellStyle name="Note 4 2 2 4 2 2" xfId="55885" xr:uid="{50AE85A0-0A87-40A5-92A6-10EBABAA256E}"/>
    <cellStyle name="Note 4 2 2 4 2 3" xfId="55886" xr:uid="{40F59648-0BED-4438-B5A7-1EF0F4CFE498}"/>
    <cellStyle name="Note 4 2 2 4 2 4" xfId="55887" xr:uid="{9BB07BCF-DE68-4C40-8E2D-21DFB666E7D1}"/>
    <cellStyle name="Note 4 2 2 4 2 5" xfId="55888" xr:uid="{88273BA3-46CE-4B7A-A4C4-5118B464CDD1}"/>
    <cellStyle name="Note 4 2 2 4 2 6" xfId="55889" xr:uid="{A072182F-4E8B-40E2-819C-63F93B9B935D}"/>
    <cellStyle name="Note 4 2 2 4 3" xfId="55890" xr:uid="{4D926628-FD87-4F52-B0D3-1BE1893A3AF1}"/>
    <cellStyle name="Note 4 2 2 4 4" xfId="55891" xr:uid="{B7F23272-78ED-4E8E-BB01-808D6039EA5A}"/>
    <cellStyle name="Note 4 2 2 4 5" xfId="55892" xr:uid="{FF8AB237-544D-4E68-A30A-E125C5D84C1F}"/>
    <cellStyle name="Note 4 2 2 4 6" xfId="55893" xr:uid="{83224F42-AAD9-4805-B6CF-DBC61E53D831}"/>
    <cellStyle name="Note 4 2 2 4 7" xfId="55894" xr:uid="{3D1736D2-4E52-416F-89A5-B2B754BD36D8}"/>
    <cellStyle name="Note 4 2 2 5" xfId="55895" xr:uid="{DDAFAA82-1F4F-424C-9214-8D6143DE73E2}"/>
    <cellStyle name="Note 4 2 2 5 2" xfId="55896" xr:uid="{18888A46-9E95-4554-BA88-E6718266F046}"/>
    <cellStyle name="Note 4 2 2 5 2 2" xfId="55897" xr:uid="{58012991-2BAB-4E9F-B34E-7521B59B8871}"/>
    <cellStyle name="Note 4 2 2 5 2 3" xfId="55898" xr:uid="{297ACDD9-3805-4035-99B7-5096F077DFC4}"/>
    <cellStyle name="Note 4 2 2 5 2 4" xfId="55899" xr:uid="{A5A803C1-DF68-41A8-87CD-0084ADB7BFCC}"/>
    <cellStyle name="Note 4 2 2 5 2 5" xfId="55900" xr:uid="{1AC08ACF-E167-4D81-85ED-AB78CC58E51E}"/>
    <cellStyle name="Note 4 2 2 5 2 6" xfId="55901" xr:uid="{E276B0FA-B1AA-4E4E-B9CC-79C91038B0A1}"/>
    <cellStyle name="Note 4 2 2 5 3" xfId="55902" xr:uid="{75BD42F5-BDF7-483C-818A-4D7BE254CAF8}"/>
    <cellStyle name="Note 4 2 2 5 4" xfId="55903" xr:uid="{6C7AD17F-0C1A-4A59-9200-F0B96F4C8C60}"/>
    <cellStyle name="Note 4 2 2 5 5" xfId="55904" xr:uid="{80AEEF50-61A1-40BF-9E7B-DA66A3690917}"/>
    <cellStyle name="Note 4 2 2 5 6" xfId="55905" xr:uid="{0C8C2BD2-30A8-446C-93E5-AECE69700E43}"/>
    <cellStyle name="Note 4 2 2 5 7" xfId="55906" xr:uid="{AD849A68-FC68-4376-975D-F86523810B95}"/>
    <cellStyle name="Note 4 2 2 6" xfId="55907" xr:uid="{7320B29E-EF7C-4FD8-8333-BD635B819FB3}"/>
    <cellStyle name="Note 4 2 2 6 2" xfId="55908" xr:uid="{1F741496-6F9C-48BA-993D-D36E72388A1A}"/>
    <cellStyle name="Note 4 2 2 6 2 2" xfId="55909" xr:uid="{1F40FA08-C628-42DA-9FCD-A399297F5C04}"/>
    <cellStyle name="Note 4 2 2 6 2 3" xfId="55910" xr:uid="{683A1536-2FF0-4F3D-A835-C22199E032B9}"/>
    <cellStyle name="Note 4 2 2 6 2 4" xfId="55911" xr:uid="{42DEF34D-2CAD-4342-A438-6B28CCF69ACF}"/>
    <cellStyle name="Note 4 2 2 6 2 5" xfId="55912" xr:uid="{34DB806D-BB8E-4248-9C37-583FE25AEE69}"/>
    <cellStyle name="Note 4 2 2 6 2 6" xfId="55913" xr:uid="{43392705-CD2E-4DE6-8640-A0E9F7164301}"/>
    <cellStyle name="Note 4 2 2 6 3" xfId="55914" xr:uid="{19503E57-CA69-4BBF-A7BE-9A8A6544FBBC}"/>
    <cellStyle name="Note 4 2 2 6 4" xfId="55915" xr:uid="{3BE463AB-29DB-4630-A375-8FB6B8172834}"/>
    <cellStyle name="Note 4 2 2 6 5" xfId="55916" xr:uid="{3BD0365A-5480-499A-8550-F2494F7CC95C}"/>
    <cellStyle name="Note 4 2 2 6 6" xfId="55917" xr:uid="{0723A0CA-C4F8-4516-8935-E370BFAAC7D9}"/>
    <cellStyle name="Note 4 2 2 6 7" xfId="55918" xr:uid="{A6432434-285E-472E-ADBE-E123A836F610}"/>
    <cellStyle name="Note 4 2 2 7" xfId="55919" xr:uid="{6876BD3A-6341-47E1-9D79-3F9CD4188455}"/>
    <cellStyle name="Note 4 2 2 7 2" xfId="55920" xr:uid="{64E8CB89-A518-4129-9264-F921AB5AED94}"/>
    <cellStyle name="Note 4 2 2 7 2 2" xfId="55921" xr:uid="{1921B706-686F-4221-AEB8-6DF327A7CE49}"/>
    <cellStyle name="Note 4 2 2 7 2 3" xfId="55922" xr:uid="{C5B670E1-378E-48AE-810C-96F64684FB6D}"/>
    <cellStyle name="Note 4 2 2 7 2 4" xfId="55923" xr:uid="{4624DB1A-793C-4EB3-B7E3-678A186EED49}"/>
    <cellStyle name="Note 4 2 2 7 2 5" xfId="55924" xr:uid="{8486B32D-AB02-4EDC-B272-AA43DD0BF1CC}"/>
    <cellStyle name="Note 4 2 2 7 2 6" xfId="55925" xr:uid="{F86429BF-598E-4D28-8270-0B0DB2038DA6}"/>
    <cellStyle name="Note 4 2 2 7 3" xfId="55926" xr:uid="{24A1013E-F530-4D53-897B-FF29AA729FA1}"/>
    <cellStyle name="Note 4 2 2 7 4" xfId="55927" xr:uid="{724346D5-3587-4E63-8DE3-E68EF725E4AF}"/>
    <cellStyle name="Note 4 2 2 7 5" xfId="55928" xr:uid="{7D6943A4-EAA4-4266-977A-7C04541FF4E3}"/>
    <cellStyle name="Note 4 2 2 7 6" xfId="55929" xr:uid="{70D79028-7284-48C9-8958-0221123348EC}"/>
    <cellStyle name="Note 4 2 2 7 7" xfId="55930" xr:uid="{687A6E64-CDBF-4298-BBEB-8BB979A70A9F}"/>
    <cellStyle name="Note 4 2 2 8" xfId="55931" xr:uid="{D9ADCF0B-444E-4A14-82FA-460001550892}"/>
    <cellStyle name="Note 4 2 2 8 2" xfId="55932" xr:uid="{269C4788-8973-4154-9F12-D161D14B953B}"/>
    <cellStyle name="Note 4 2 2 8 2 2" xfId="55933" xr:uid="{6E55098A-44EE-4C07-B37F-F9A4E2484E08}"/>
    <cellStyle name="Note 4 2 2 8 2 3" xfId="55934" xr:uid="{F624DF98-F7E7-4AAD-93DC-ED5BA5608464}"/>
    <cellStyle name="Note 4 2 2 8 2 4" xfId="55935" xr:uid="{63CD00E4-6F16-4D56-8C6E-0B9C94E574F7}"/>
    <cellStyle name="Note 4 2 2 8 2 5" xfId="55936" xr:uid="{B430AB53-0E16-4A66-A07A-0E46C062B6A6}"/>
    <cellStyle name="Note 4 2 2 8 2 6" xfId="55937" xr:uid="{25640F45-4D93-4306-965F-494F1FC1F842}"/>
    <cellStyle name="Note 4 2 2 8 3" xfId="55938" xr:uid="{4267D412-A9EA-4543-9A38-DBBB1642D065}"/>
    <cellStyle name="Note 4 2 2 8 4" xfId="55939" xr:uid="{EADF17D2-F567-4EA5-9629-2BD717F212FD}"/>
    <cellStyle name="Note 4 2 2 8 5" xfId="55940" xr:uid="{B4C6A4C6-F497-4384-A3E2-7F85584F138C}"/>
    <cellStyle name="Note 4 2 2 8 6" xfId="55941" xr:uid="{781CB161-9178-4801-B62A-AC4FA9D96A24}"/>
    <cellStyle name="Note 4 2 2 8 7" xfId="55942" xr:uid="{E1C2EF3E-9199-463B-8E54-5F6BB6457C07}"/>
    <cellStyle name="Note 4 2 2 9" xfId="55943" xr:uid="{04AC123D-CE0A-43D7-824E-B9E06F394A60}"/>
    <cellStyle name="Note 4 2 2 9 2" xfId="55944" xr:uid="{8402C2D0-CF83-451E-9685-60BC4771579B}"/>
    <cellStyle name="Note 4 2 2 9 2 2" xfId="55945" xr:uid="{1C18C07F-B25A-4D9B-AE8D-777E9A5EADA8}"/>
    <cellStyle name="Note 4 2 2 9 2 3" xfId="55946" xr:uid="{E46E4F89-FA39-43D4-B57D-2C3E0AAA0C07}"/>
    <cellStyle name="Note 4 2 2 9 2 4" xfId="55947" xr:uid="{78A5DDBF-E0C4-47D0-B849-4B9356B20A8E}"/>
    <cellStyle name="Note 4 2 2 9 2 5" xfId="55948" xr:uid="{562B0954-DF38-49D2-9CD7-B5C9B925966B}"/>
    <cellStyle name="Note 4 2 2 9 2 6" xfId="55949" xr:uid="{483BA233-D42C-4730-A892-5D4C31787E69}"/>
    <cellStyle name="Note 4 2 2 9 3" xfId="55950" xr:uid="{452140CE-6D30-4607-8FD8-D2AFABCEF2DE}"/>
    <cellStyle name="Note 4 2 2 9 4" xfId="55951" xr:uid="{4A775597-D410-4929-A092-BCC355785A94}"/>
    <cellStyle name="Note 4 2 2 9 5" xfId="55952" xr:uid="{904E81DA-69DD-4041-A403-31DF5A878327}"/>
    <cellStyle name="Note 4 2 2 9 6" xfId="55953" xr:uid="{037F5B9B-0AE2-4805-9D1E-953F990C9406}"/>
    <cellStyle name="Note 4 2 2 9 7" xfId="55954" xr:uid="{4033581B-D169-4B7D-AAE2-7CA68AD77A8E}"/>
    <cellStyle name="Note 4 2 20" xfId="55955" xr:uid="{C641E9BD-0906-482A-BF75-5A0A57CBA848}"/>
    <cellStyle name="Note 4 2 20 2" xfId="55956" xr:uid="{02EB2875-D063-47F3-8E79-FC0EC016EBA4}"/>
    <cellStyle name="Note 4 2 20 2 2" xfId="55957" xr:uid="{F7FC216A-65FA-4E6A-9391-FF01A82810EA}"/>
    <cellStyle name="Note 4 2 20 2 3" xfId="55958" xr:uid="{594CDEBC-371E-457F-9DFA-0FFB8E28EE2A}"/>
    <cellStyle name="Note 4 2 20 2 4" xfId="55959" xr:uid="{96DC85FD-A00E-4AF1-A97E-BAC1EC1DCD4A}"/>
    <cellStyle name="Note 4 2 20 2 5" xfId="55960" xr:uid="{753AC183-B177-4F44-A776-4FE1F7A4A222}"/>
    <cellStyle name="Note 4 2 20 2 6" xfId="55961" xr:uid="{5B9B7B0D-A89C-4175-9322-5FBA9AED850B}"/>
    <cellStyle name="Note 4 2 20 3" xfId="55962" xr:uid="{5546ECA5-63E6-4EAD-8ABE-8D29B33CC30C}"/>
    <cellStyle name="Note 4 2 20 4" xfId="55963" xr:uid="{AA416796-9617-4269-AB04-348CE952A913}"/>
    <cellStyle name="Note 4 2 20 5" xfId="55964" xr:uid="{34658544-0D0B-4BEA-B30D-FF7B237ABEB4}"/>
    <cellStyle name="Note 4 2 20 6" xfId="55965" xr:uid="{C3D5BC20-2C26-4E89-B9AE-E97FB2AA7ECD}"/>
    <cellStyle name="Note 4 2 20 7" xfId="55966" xr:uid="{698AE913-58F5-45C0-9F49-A58C26693677}"/>
    <cellStyle name="Note 4 2 21" xfId="55967" xr:uid="{366C07DF-8746-4723-8738-46A86F962886}"/>
    <cellStyle name="Note 4 2 21 2" xfId="55968" xr:uid="{67472360-EE8F-4461-B60A-6A816728949F}"/>
    <cellStyle name="Note 4 2 21 2 2" xfId="55969" xr:uid="{9B8DF593-D3EF-4931-93C8-2057FBB23461}"/>
    <cellStyle name="Note 4 2 21 2 3" xfId="55970" xr:uid="{D0CAC062-4A6F-4656-B7A8-C59BB16ED175}"/>
    <cellStyle name="Note 4 2 21 2 4" xfId="55971" xr:uid="{729C8C54-ED49-44F9-815E-B31013B9C788}"/>
    <cellStyle name="Note 4 2 21 2 5" xfId="55972" xr:uid="{514D97FD-9914-4811-AD7D-427BB5828E97}"/>
    <cellStyle name="Note 4 2 21 2 6" xfId="55973" xr:uid="{E2D26DA2-6D2D-45C9-BC18-E0C3CD77679B}"/>
    <cellStyle name="Note 4 2 21 3" xfId="55974" xr:uid="{4AEF92F7-2C94-4FA2-9027-DB58E913A3B7}"/>
    <cellStyle name="Note 4 2 21 4" xfId="55975" xr:uid="{BD8AE154-A9A3-449A-B165-0ACC52F0FB58}"/>
    <cellStyle name="Note 4 2 21 5" xfId="55976" xr:uid="{2D371B6A-ACD1-4F08-A289-20E4D7137305}"/>
    <cellStyle name="Note 4 2 21 6" xfId="55977" xr:uid="{D7E8C935-3538-4C8E-A881-D0ACC67F932E}"/>
    <cellStyle name="Note 4 2 21 7" xfId="55978" xr:uid="{9FBCD087-B459-469E-B45D-76768F652260}"/>
    <cellStyle name="Note 4 2 22" xfId="55979" xr:uid="{85D92FF5-8D30-427E-BCB2-17CAF26A8AD2}"/>
    <cellStyle name="Note 4 2 22 2" xfId="55980" xr:uid="{55C3E013-7375-46F9-8609-7FAD93C0F86C}"/>
    <cellStyle name="Note 4 2 22 2 2" xfId="55981" xr:uid="{E79C523E-0C64-4D4F-9D77-D27C76E759E3}"/>
    <cellStyle name="Note 4 2 22 2 3" xfId="55982" xr:uid="{8AF4D0E8-FAB6-453D-815F-43D96B401BA6}"/>
    <cellStyle name="Note 4 2 22 2 4" xfId="55983" xr:uid="{2E926BC3-2879-4014-8B07-DC4026A8CA03}"/>
    <cellStyle name="Note 4 2 22 2 5" xfId="55984" xr:uid="{7808A9F2-40AB-4786-B1BB-17D475F9A98E}"/>
    <cellStyle name="Note 4 2 22 2 6" xfId="55985" xr:uid="{48D3F5A5-B462-4430-870D-4637D7E02C59}"/>
    <cellStyle name="Note 4 2 22 3" xfId="55986" xr:uid="{B3AC4514-6386-4390-B45C-2B5C62768E7A}"/>
    <cellStyle name="Note 4 2 22 4" xfId="55987" xr:uid="{60B96745-6E7F-4935-8971-E68E466AF11D}"/>
    <cellStyle name="Note 4 2 22 5" xfId="55988" xr:uid="{ABEB2D95-8DD5-424A-9507-F21B020C83E5}"/>
    <cellStyle name="Note 4 2 22 6" xfId="55989" xr:uid="{A9A55987-21F2-4791-A603-525F4E478485}"/>
    <cellStyle name="Note 4 2 22 7" xfId="55990" xr:uid="{4CE5772C-7A0E-4FB6-9E73-7478B2CB15F1}"/>
    <cellStyle name="Note 4 2 23" xfId="55991" xr:uid="{9279AD60-A070-4953-BE32-3013EE7F9225}"/>
    <cellStyle name="Note 4 2 23 2" xfId="55992" xr:uid="{4FD7E602-0000-4F36-9B3F-C790DB8B141C}"/>
    <cellStyle name="Note 4 2 23 2 2" xfId="55993" xr:uid="{2C39A123-4DF7-4774-9B35-FF7BFC3919B8}"/>
    <cellStyle name="Note 4 2 23 2 3" xfId="55994" xr:uid="{B4149F1E-5CAD-40F6-8DF8-1F014E6E9891}"/>
    <cellStyle name="Note 4 2 23 2 4" xfId="55995" xr:uid="{0BB82779-2433-4F55-B73E-F0023FBA6618}"/>
    <cellStyle name="Note 4 2 23 2 5" xfId="55996" xr:uid="{3E6C1A2D-1363-4B51-9527-51BF2BE6C485}"/>
    <cellStyle name="Note 4 2 23 2 6" xfId="55997" xr:uid="{8135DB2A-6EE6-4F57-9DB3-C18EE597AC8D}"/>
    <cellStyle name="Note 4 2 23 3" xfId="55998" xr:uid="{AFA28A49-EFC4-4154-9DD5-EBFDB99C3A63}"/>
    <cellStyle name="Note 4 2 23 4" xfId="55999" xr:uid="{1685133B-ABE3-45E0-96E2-DEF6FA79C896}"/>
    <cellStyle name="Note 4 2 23 5" xfId="56000" xr:uid="{8930385C-05D1-4A09-B229-D9F6F3395015}"/>
    <cellStyle name="Note 4 2 23 6" xfId="56001" xr:uid="{EB91A791-C203-4920-A3D9-40DCB77216B0}"/>
    <cellStyle name="Note 4 2 23 7" xfId="56002" xr:uid="{C4556D8A-281C-42C8-A904-7B93DEA4C128}"/>
    <cellStyle name="Note 4 2 24" xfId="56003" xr:uid="{A73023AA-E60A-4D5B-95A0-A42DF1FD9359}"/>
    <cellStyle name="Note 4 2 24 2" xfId="56004" xr:uid="{E8FA5FDD-5BD5-4F07-8728-D2331495D8CC}"/>
    <cellStyle name="Note 4 2 24 2 2" xfId="56005" xr:uid="{5276CD95-B24B-4BD8-B524-E39D2041C1B7}"/>
    <cellStyle name="Note 4 2 24 2 3" xfId="56006" xr:uid="{D6F8ECF6-4679-4315-BE0A-60C6B4DE2887}"/>
    <cellStyle name="Note 4 2 24 2 4" xfId="56007" xr:uid="{575B32D1-9D28-4EEA-AA23-8C53260436EC}"/>
    <cellStyle name="Note 4 2 24 2 5" xfId="56008" xr:uid="{4460FCB6-9B1E-4C27-A791-D089BC08D5B2}"/>
    <cellStyle name="Note 4 2 24 2 6" xfId="56009" xr:uid="{4C59A6C5-3701-4F0A-818E-F4947130FE38}"/>
    <cellStyle name="Note 4 2 24 3" xfId="56010" xr:uid="{D84B4907-F1DC-4FB5-A6D0-521ECF561094}"/>
    <cellStyle name="Note 4 2 24 4" xfId="56011" xr:uid="{71AD4A90-125D-431B-9AFE-BE182E065D93}"/>
    <cellStyle name="Note 4 2 24 5" xfId="56012" xr:uid="{389B0DFA-4F2D-43CA-8D7A-0C8275D069F0}"/>
    <cellStyle name="Note 4 2 24 6" xfId="56013" xr:uid="{7D904519-9B2D-4923-AC64-DD170FBB29F9}"/>
    <cellStyle name="Note 4 2 24 7" xfId="56014" xr:uid="{C920F005-EE0C-4B23-AC61-E799E11BB377}"/>
    <cellStyle name="Note 4 2 25" xfId="56015" xr:uid="{7A384AF3-C345-4350-AF17-82992507DD98}"/>
    <cellStyle name="Note 4 2 25 2" xfId="56016" xr:uid="{97C84002-B3A3-4347-98EB-183A9538550A}"/>
    <cellStyle name="Note 4 2 25 2 2" xfId="56017" xr:uid="{E76C65A3-3831-42E3-9F5D-BDF92130F32B}"/>
    <cellStyle name="Note 4 2 25 2 3" xfId="56018" xr:uid="{E8603634-C5D5-49B9-9AAD-3E1CEA9C0EF2}"/>
    <cellStyle name="Note 4 2 25 2 4" xfId="56019" xr:uid="{73F8608D-A424-4E47-A722-0A1801103BD4}"/>
    <cellStyle name="Note 4 2 25 2 5" xfId="56020" xr:uid="{66D8A507-7C04-4C89-BA8B-F37B3568058C}"/>
    <cellStyle name="Note 4 2 25 2 6" xfId="56021" xr:uid="{DFCF0577-CF67-4824-86B8-A0D12F832B98}"/>
    <cellStyle name="Note 4 2 25 3" xfId="56022" xr:uid="{97BC6877-1DA8-44C4-9E6A-27D2F4BF8E73}"/>
    <cellStyle name="Note 4 2 25 4" xfId="56023" xr:uid="{423FCD7D-3A8E-4479-BA27-9CA217AF6E31}"/>
    <cellStyle name="Note 4 2 25 5" xfId="56024" xr:uid="{3DEF15EA-3AD6-4429-BB78-1FF2CD6EEA0E}"/>
    <cellStyle name="Note 4 2 25 6" xfId="56025" xr:uid="{CB3007E4-CD50-49F7-8338-FC7AB946EBF1}"/>
    <cellStyle name="Note 4 2 25 7" xfId="56026" xr:uid="{45885FCC-DC5A-44A8-BEF5-1B2FBBBDA1D6}"/>
    <cellStyle name="Note 4 2 26" xfId="56027" xr:uid="{4A525887-C241-469A-B6C2-641B95CCE3CC}"/>
    <cellStyle name="Note 4 2 26 2" xfId="56028" xr:uid="{66E62549-9E40-4520-AD22-75212815BC0E}"/>
    <cellStyle name="Note 4 2 26 2 2" xfId="56029" xr:uid="{24773030-4B12-4DE0-9B28-376CA519D008}"/>
    <cellStyle name="Note 4 2 26 2 3" xfId="56030" xr:uid="{3A25213C-DF67-4469-8C3F-5DDE1C05AADA}"/>
    <cellStyle name="Note 4 2 26 2 4" xfId="56031" xr:uid="{460FEF39-34BB-4E6E-BD69-AB30F09EB548}"/>
    <cellStyle name="Note 4 2 26 2 5" xfId="56032" xr:uid="{CA6869CE-2D0D-409C-AFF4-58818C7E1FE7}"/>
    <cellStyle name="Note 4 2 26 2 6" xfId="56033" xr:uid="{E6360BC3-A96A-43F5-AAA8-A95B2C196C89}"/>
    <cellStyle name="Note 4 2 26 3" xfId="56034" xr:uid="{7A77FF76-79F8-4C96-A288-2E378219A4B2}"/>
    <cellStyle name="Note 4 2 26 4" xfId="56035" xr:uid="{99BE5390-C6F6-4CB5-9352-D24485AF71C3}"/>
    <cellStyle name="Note 4 2 26 5" xfId="56036" xr:uid="{260287A4-3439-489B-B90A-650DE1F23BA0}"/>
    <cellStyle name="Note 4 2 26 6" xfId="56037" xr:uid="{306124F9-FBF7-4B7D-8E45-47C3EC2D8DF4}"/>
    <cellStyle name="Note 4 2 26 7" xfId="56038" xr:uid="{287FE510-265E-4995-9DEC-3F7FF1D56454}"/>
    <cellStyle name="Note 4 2 27" xfId="56039" xr:uid="{7A093047-A0D4-4919-AC5C-CA558033F5D9}"/>
    <cellStyle name="Note 4 2 27 2" xfId="56040" xr:uid="{75023E2F-0216-4F17-8D46-552B7537553A}"/>
    <cellStyle name="Note 4 2 27 2 2" xfId="56041" xr:uid="{D4FE6822-71D3-4480-950E-D8F8B89A6D7D}"/>
    <cellStyle name="Note 4 2 27 2 3" xfId="56042" xr:uid="{71B3E8C8-1335-4E74-876E-D8731238498C}"/>
    <cellStyle name="Note 4 2 27 2 4" xfId="56043" xr:uid="{760CB18C-B673-4299-9F76-E7DA47F2BA5C}"/>
    <cellStyle name="Note 4 2 27 2 5" xfId="56044" xr:uid="{7A45B513-C6F4-4ABC-987D-D82AF172B677}"/>
    <cellStyle name="Note 4 2 27 2 6" xfId="56045" xr:uid="{D50B7687-7244-4D46-8D22-8BA857803367}"/>
    <cellStyle name="Note 4 2 27 3" xfId="56046" xr:uid="{69E14255-88C5-461F-AC2E-FBA12134643E}"/>
    <cellStyle name="Note 4 2 27 4" xfId="56047" xr:uid="{E5AD69FF-6116-48C2-849A-43C86B864F4F}"/>
    <cellStyle name="Note 4 2 27 5" xfId="56048" xr:uid="{30852A87-EF7F-48E5-9B54-139F901AD11F}"/>
    <cellStyle name="Note 4 2 27 6" xfId="56049" xr:uid="{07BC8060-47BD-4C4D-8CC0-90D617994340}"/>
    <cellStyle name="Note 4 2 27 7" xfId="56050" xr:uid="{FA34F772-2313-4D53-97CB-53E4EF2F37AB}"/>
    <cellStyle name="Note 4 2 28" xfId="56051" xr:uid="{1BB24BE0-A997-4F5B-BE93-AB44FB1EC8F6}"/>
    <cellStyle name="Note 4 2 28 2" xfId="56052" xr:uid="{BA26AE74-CB85-4EC9-9735-0CF57D649175}"/>
    <cellStyle name="Note 4 2 28 2 2" xfId="56053" xr:uid="{D4F74CFC-4C3B-4850-873C-02706457AE92}"/>
    <cellStyle name="Note 4 2 28 2 3" xfId="56054" xr:uid="{2D860A29-E260-4A20-B758-AA1CDC96156F}"/>
    <cellStyle name="Note 4 2 28 2 4" xfId="56055" xr:uid="{DB774A38-4834-415F-9EB8-645D7316E633}"/>
    <cellStyle name="Note 4 2 28 2 5" xfId="56056" xr:uid="{E99EA828-73F6-4BDD-8BF9-8B814B0FA615}"/>
    <cellStyle name="Note 4 2 28 2 6" xfId="56057" xr:uid="{5FE6F0BD-2E20-4198-AB87-585ADF917CB2}"/>
    <cellStyle name="Note 4 2 28 3" xfId="56058" xr:uid="{82E3FF1B-2F47-44EB-8AF7-F46FA4216193}"/>
    <cellStyle name="Note 4 2 28 4" xfId="56059" xr:uid="{570AFA2A-766B-4275-AB12-E242F8982B6E}"/>
    <cellStyle name="Note 4 2 28 5" xfId="56060" xr:uid="{3B301CBF-4960-416D-AEAB-CC29B4215947}"/>
    <cellStyle name="Note 4 2 28 6" xfId="56061" xr:uid="{5AE63463-F301-4F82-B756-270C297ACA54}"/>
    <cellStyle name="Note 4 2 28 7" xfId="56062" xr:uid="{ACE779ED-1892-4FC4-AC26-3688CD441427}"/>
    <cellStyle name="Note 4 2 29" xfId="56063" xr:uid="{3647E5C9-F431-4F27-B8C0-949E2EA9D6F0}"/>
    <cellStyle name="Note 4 2 29 2" xfId="56064" xr:uid="{35C525E3-5D11-46D2-81B7-65766078597C}"/>
    <cellStyle name="Note 4 2 29 2 2" xfId="56065" xr:uid="{39A323A4-333B-4547-9BD9-B367DB022734}"/>
    <cellStyle name="Note 4 2 29 2 3" xfId="56066" xr:uid="{345CD760-64B1-48F8-B89B-47C2E24BBE72}"/>
    <cellStyle name="Note 4 2 29 2 4" xfId="56067" xr:uid="{DFF0E9D1-56C2-4CA1-A0B2-7DF268BED96E}"/>
    <cellStyle name="Note 4 2 29 2 5" xfId="56068" xr:uid="{C807A4AF-B77E-48BF-8542-3A39986F53A0}"/>
    <cellStyle name="Note 4 2 29 2 6" xfId="56069" xr:uid="{34A0E38E-73E2-43E7-9175-EBBBB174EEF5}"/>
    <cellStyle name="Note 4 2 29 3" xfId="56070" xr:uid="{A3D4F1E9-FA97-4494-B438-6DFE287D41F1}"/>
    <cellStyle name="Note 4 2 29 4" xfId="56071" xr:uid="{F45147E0-50B9-4476-8B45-923D4E70A544}"/>
    <cellStyle name="Note 4 2 29 5" xfId="56072" xr:uid="{EDEFC76C-9431-4FAC-9436-6B5279960D60}"/>
    <cellStyle name="Note 4 2 29 6" xfId="56073" xr:uid="{BB563D02-2878-4190-BF52-5592CD2AEEEC}"/>
    <cellStyle name="Note 4 2 29 7" xfId="56074" xr:uid="{013730AC-A9E7-4191-A7F3-D587E56E4A61}"/>
    <cellStyle name="Note 4 2 3" xfId="56075" xr:uid="{1210C4D9-26C6-4A23-AAAC-48C74F565CF0}"/>
    <cellStyle name="Note 4 2 3 2" xfId="56076" xr:uid="{2F4304FC-A39B-4E22-B7A3-7763E475C1AB}"/>
    <cellStyle name="Note 4 2 3 2 2" xfId="56077" xr:uid="{ED0FFC1B-AB58-43FC-83DA-FB823159E872}"/>
    <cellStyle name="Note 4 2 3 2 3" xfId="56078" xr:uid="{4A788EA8-C5D7-4DFB-AFBE-015C2A70315A}"/>
    <cellStyle name="Note 4 2 3 2 4" xfId="56079" xr:uid="{BCC89AEF-55CC-4ADC-BFA1-99A0FD42E26A}"/>
    <cellStyle name="Note 4 2 3 2 5" xfId="56080" xr:uid="{DF1DE295-EB6E-4294-85A4-F2E0DB3B0974}"/>
    <cellStyle name="Note 4 2 3 2 6" xfId="56081" xr:uid="{F95026F9-153F-4C54-BA7A-6A110EDB67A9}"/>
    <cellStyle name="Note 4 2 3 3" xfId="56082" xr:uid="{A4883DE6-EA84-408B-AB82-211B8148D112}"/>
    <cellStyle name="Note 4 2 3 4" xfId="56083" xr:uid="{97520E3A-A2AF-469D-AC7A-8FE901A6842E}"/>
    <cellStyle name="Note 4 2 3 5" xfId="56084" xr:uid="{DD12A2F6-C9C5-431E-859A-A3559853127E}"/>
    <cellStyle name="Note 4 2 3 6" xfId="56085" xr:uid="{9B50A21B-F080-4631-BAEF-8235D92B89B6}"/>
    <cellStyle name="Note 4 2 3 7" xfId="56086" xr:uid="{B6E0C5FD-18A8-45EB-966C-BB39195C52D4}"/>
    <cellStyle name="Note 4 2 30" xfId="56087" xr:uid="{FCB5EEEC-274A-4519-A4D9-0622990D80DE}"/>
    <cellStyle name="Note 4 2 30 2" xfId="56088" xr:uid="{D1BE799B-C903-4AC8-AFB3-21B943EAE24B}"/>
    <cellStyle name="Note 4 2 30 2 2" xfId="56089" xr:uid="{95E37B3F-0AF0-4F7D-BA3D-638CE9FF7019}"/>
    <cellStyle name="Note 4 2 30 2 3" xfId="56090" xr:uid="{E705683A-CED5-4FD3-8B43-6C59DE3E6E80}"/>
    <cellStyle name="Note 4 2 30 2 4" xfId="56091" xr:uid="{0BBF2445-E019-4509-BB12-03E47D6F01FC}"/>
    <cellStyle name="Note 4 2 30 2 5" xfId="56092" xr:uid="{9A412606-2635-48EE-958F-2369BFE9F806}"/>
    <cellStyle name="Note 4 2 30 2 6" xfId="56093" xr:uid="{8B8A91E3-3FA3-44C9-ADE2-4B6BC01B454E}"/>
    <cellStyle name="Note 4 2 30 3" xfId="56094" xr:uid="{D05503C8-EFE7-40D5-820D-0387E560E8B8}"/>
    <cellStyle name="Note 4 2 30 4" xfId="56095" xr:uid="{7E2A4EAD-6577-4F71-9119-0C008EFFB278}"/>
    <cellStyle name="Note 4 2 30 5" xfId="56096" xr:uid="{43C6FEAD-07F7-44F1-9E79-13CA9041DDFE}"/>
    <cellStyle name="Note 4 2 30 6" xfId="56097" xr:uid="{75C6A04C-FB44-4DDB-B334-F9DF427D95C1}"/>
    <cellStyle name="Note 4 2 30 7" xfId="56098" xr:uid="{089E1B99-D7A6-4ED9-B31D-1130E80A4CAC}"/>
    <cellStyle name="Note 4 2 31" xfId="56099" xr:uid="{EC90AC76-6394-41DC-BF81-DCAFAAC51A11}"/>
    <cellStyle name="Note 4 2 31 2" xfId="56100" xr:uid="{6EDDBE94-A446-4572-BE23-18B542128D9B}"/>
    <cellStyle name="Note 4 2 31 2 2" xfId="56101" xr:uid="{194048C2-DD0D-4BA8-8690-B3B96FAEF81F}"/>
    <cellStyle name="Note 4 2 31 2 3" xfId="56102" xr:uid="{08BD265A-9177-4F7B-953C-29DADF7924C9}"/>
    <cellStyle name="Note 4 2 31 2 4" xfId="56103" xr:uid="{3E18DFBD-738A-47DA-9577-2A44EE93196B}"/>
    <cellStyle name="Note 4 2 31 2 5" xfId="56104" xr:uid="{44818B7C-C9AC-4398-811C-F871F86C2B3F}"/>
    <cellStyle name="Note 4 2 31 2 6" xfId="56105" xr:uid="{E2B7F9AE-21FD-447A-BAA8-4624311B8356}"/>
    <cellStyle name="Note 4 2 31 3" xfId="56106" xr:uid="{42BE9F56-C7F4-435C-9FA7-FE9069C433EF}"/>
    <cellStyle name="Note 4 2 31 4" xfId="56107" xr:uid="{31A78CB6-C7B5-4EFD-8291-F77C2F3C60EA}"/>
    <cellStyle name="Note 4 2 31 5" xfId="56108" xr:uid="{078D1AEE-E533-4971-AEC4-9C7D95094889}"/>
    <cellStyle name="Note 4 2 31 6" xfId="56109" xr:uid="{5B0B7282-401D-4166-A247-25D150FDCB1D}"/>
    <cellStyle name="Note 4 2 31 7" xfId="56110" xr:uid="{EB541A01-A8F7-4A15-8B45-EAEE304EB55D}"/>
    <cellStyle name="Note 4 2 32" xfId="56111" xr:uid="{AFC087E1-7616-4CC4-9692-361E3A1C4127}"/>
    <cellStyle name="Note 4 2 32 2" xfId="56112" xr:uid="{D454870D-1C1F-4DDC-AA8E-4E3AAA81E0E1}"/>
    <cellStyle name="Note 4 2 32 2 2" xfId="56113" xr:uid="{6C6D0F0E-A992-4EAB-BA02-828585E70650}"/>
    <cellStyle name="Note 4 2 32 2 3" xfId="56114" xr:uid="{FBA068E0-CC2F-4498-AD66-8A785E6E3648}"/>
    <cellStyle name="Note 4 2 32 2 4" xfId="56115" xr:uid="{8CA30AB2-4F84-45A6-8C75-463BA9D2C84A}"/>
    <cellStyle name="Note 4 2 32 2 5" xfId="56116" xr:uid="{230BAC4F-327F-46FD-9AF6-ECAA2A323A3C}"/>
    <cellStyle name="Note 4 2 32 2 6" xfId="56117" xr:uid="{63C1E562-1368-42DB-9F68-FD8E1B4CA13A}"/>
    <cellStyle name="Note 4 2 32 3" xfId="56118" xr:uid="{414201C4-82F0-4CEF-BB28-73A4C2851D7F}"/>
    <cellStyle name="Note 4 2 32 4" xfId="56119" xr:uid="{976AFE8E-B164-4D0A-ACF9-25EB92ECA398}"/>
    <cellStyle name="Note 4 2 32 5" xfId="56120" xr:uid="{3616BFF7-AF7B-4175-BCB1-3F78B5E9B87A}"/>
    <cellStyle name="Note 4 2 32 6" xfId="56121" xr:uid="{5B36C9E1-9BF6-4D7F-9209-9075A4F70105}"/>
    <cellStyle name="Note 4 2 32 7" xfId="56122" xr:uid="{1191D0EB-0C30-44CA-88C7-BDFC322711C4}"/>
    <cellStyle name="Note 4 2 33" xfId="56123" xr:uid="{8A3836C2-E774-47AC-9F5E-6D0F7FAA1B6F}"/>
    <cellStyle name="Note 4 2 33 2" xfId="56124" xr:uid="{BAA38228-82FE-4118-8462-36FB07C0C889}"/>
    <cellStyle name="Note 4 2 33 2 2" xfId="56125" xr:uid="{F9FA7E3A-3301-4E4E-BB0D-205E5720519D}"/>
    <cellStyle name="Note 4 2 33 2 3" xfId="56126" xr:uid="{5A82D019-56EC-4364-B0D4-1BB6B0112BBC}"/>
    <cellStyle name="Note 4 2 33 2 4" xfId="56127" xr:uid="{F51D6EAB-0BBD-4CDD-BA56-16125D9CC140}"/>
    <cellStyle name="Note 4 2 33 2 5" xfId="56128" xr:uid="{F3BFC2A7-26B8-4CC7-BD8B-310F74DBA9F3}"/>
    <cellStyle name="Note 4 2 33 2 6" xfId="56129" xr:uid="{E3A12B8F-6164-4CB1-8C61-C736CC3EA0A0}"/>
    <cellStyle name="Note 4 2 33 3" xfId="56130" xr:uid="{55CC174B-D17A-4A7F-BF4E-2B8B87C3DB96}"/>
    <cellStyle name="Note 4 2 33 4" xfId="56131" xr:uid="{AF22E2CE-F9E6-4CC0-A4AE-FB6EE9938C34}"/>
    <cellStyle name="Note 4 2 33 5" xfId="56132" xr:uid="{590287DA-2667-48C4-9B0D-3650909ACBA7}"/>
    <cellStyle name="Note 4 2 33 6" xfId="56133" xr:uid="{CA1EC021-7D46-4733-B6C7-43D5BEC1F248}"/>
    <cellStyle name="Note 4 2 33 7" xfId="56134" xr:uid="{A6F0ECE1-405B-40BE-A10E-C4E1E3669732}"/>
    <cellStyle name="Note 4 2 34" xfId="56135" xr:uid="{81443639-0EB5-4909-B6C1-5A5C07F7DAC5}"/>
    <cellStyle name="Note 4 2 34 2" xfId="56136" xr:uid="{6FCC3268-DAF6-4A18-9251-F6852EEA522F}"/>
    <cellStyle name="Note 4 2 34 2 2" xfId="56137" xr:uid="{DBDBC050-1FB3-42B5-9BAC-1F2453CDB16A}"/>
    <cellStyle name="Note 4 2 34 2 3" xfId="56138" xr:uid="{D80F13F3-9703-4775-956D-C22B892919B8}"/>
    <cellStyle name="Note 4 2 34 2 4" xfId="56139" xr:uid="{C94A8531-4385-40E5-8169-163DC5E5DFB8}"/>
    <cellStyle name="Note 4 2 34 2 5" xfId="56140" xr:uid="{D8D893E0-FDAD-4BE6-9FC5-AF119ACBA7F2}"/>
    <cellStyle name="Note 4 2 34 2 6" xfId="56141" xr:uid="{E00FF69C-B819-454F-AE66-C465E4C7F754}"/>
    <cellStyle name="Note 4 2 34 3" xfId="56142" xr:uid="{9B66C635-D96E-406A-9CEC-D886C6F2DC3C}"/>
    <cellStyle name="Note 4 2 34 4" xfId="56143" xr:uid="{EB617A4E-E009-446B-BF7C-219CE9CC7572}"/>
    <cellStyle name="Note 4 2 34 5" xfId="56144" xr:uid="{D53776C6-5304-424A-89F0-B715ADE0BAA2}"/>
    <cellStyle name="Note 4 2 34 6" xfId="56145" xr:uid="{6AB2833F-3606-407E-9FCD-E9149FD1C1BE}"/>
    <cellStyle name="Note 4 2 34 7" xfId="56146" xr:uid="{FCBFB3EF-B013-4A11-87C3-FC4E459A188D}"/>
    <cellStyle name="Note 4 2 35" xfId="56147" xr:uid="{DEEBA0A0-31CC-4ADB-B3D5-AE6DFE648E9D}"/>
    <cellStyle name="Note 4 2 35 2" xfId="56148" xr:uid="{C69E9BCB-0F49-4586-B4A7-8A319205D2D8}"/>
    <cellStyle name="Note 4 2 35 2 2" xfId="56149" xr:uid="{BC24DBB3-2E0B-4F85-8CD7-A036C9FDC8EF}"/>
    <cellStyle name="Note 4 2 35 2 3" xfId="56150" xr:uid="{64546C13-AB3A-48C2-A171-1EA8C689E8D1}"/>
    <cellStyle name="Note 4 2 35 2 4" xfId="56151" xr:uid="{8BBA011E-2EB5-4FF2-A1BE-83CFF69EE18A}"/>
    <cellStyle name="Note 4 2 35 2 5" xfId="56152" xr:uid="{6DB033BF-3C57-41DB-85F2-1DFF2F9F50E8}"/>
    <cellStyle name="Note 4 2 35 2 6" xfId="56153" xr:uid="{4D61B19C-9590-4856-9B09-DFEBB693412B}"/>
    <cellStyle name="Note 4 2 35 3" xfId="56154" xr:uid="{DCA1142B-0A3F-4E52-8283-9CBD8964550D}"/>
    <cellStyle name="Note 4 2 35 4" xfId="56155" xr:uid="{0E8688F9-CA09-45B4-A147-C89786B251FB}"/>
    <cellStyle name="Note 4 2 35 5" xfId="56156" xr:uid="{4546F5B9-1287-4E1D-B472-F1AF44848C8C}"/>
    <cellStyle name="Note 4 2 35 6" xfId="56157" xr:uid="{0BA35684-4300-4D15-BD6A-5E381E16BAC1}"/>
    <cellStyle name="Note 4 2 36" xfId="56158" xr:uid="{2EE67606-4B5D-48E1-9C4D-95F8342D194F}"/>
    <cellStyle name="Note 4 2 36 2" xfId="56159" xr:uid="{551137EE-91CF-4EBD-9F0C-D3F10E6EA452}"/>
    <cellStyle name="Note 4 2 36 3" xfId="56160" xr:uid="{4CA432CB-143A-4627-80D3-21459153F474}"/>
    <cellStyle name="Note 4 2 36 4" xfId="56161" xr:uid="{7DAEC563-AEE3-46EB-85DF-694532C9AED3}"/>
    <cellStyle name="Note 4 2 36 5" xfId="56162" xr:uid="{8CECB4E5-E0C9-459B-9020-442DF104FA56}"/>
    <cellStyle name="Note 4 2 36 6" xfId="56163" xr:uid="{FD7C1E18-0403-4574-A62A-C8B092968B44}"/>
    <cellStyle name="Note 4 2 37" xfId="56164" xr:uid="{1D55A0A0-3726-4884-A3B7-10A635C60150}"/>
    <cellStyle name="Note 4 2 4" xfId="56165" xr:uid="{2ECCAA77-AD80-4E93-9814-D8FEBF79A30D}"/>
    <cellStyle name="Note 4 2 4 2" xfId="56166" xr:uid="{B4935374-9670-4C59-AB30-548AB833CDDC}"/>
    <cellStyle name="Note 4 2 4 2 2" xfId="56167" xr:uid="{A6AF6BD9-009C-4F0E-9077-E8CEE36482BD}"/>
    <cellStyle name="Note 4 2 4 2 3" xfId="56168" xr:uid="{688C07F3-F6CF-4ACC-9227-CEE0543593CB}"/>
    <cellStyle name="Note 4 2 4 2 4" xfId="56169" xr:uid="{7589B54C-C7AB-430B-9B5D-7E5F4C7E625D}"/>
    <cellStyle name="Note 4 2 4 2 5" xfId="56170" xr:uid="{BE0D01C1-9754-4B5D-B5CA-3DD25BAA296E}"/>
    <cellStyle name="Note 4 2 4 2 6" xfId="56171" xr:uid="{54FF0B66-654D-44FC-8CC1-9D6448A24D2E}"/>
    <cellStyle name="Note 4 2 4 3" xfId="56172" xr:uid="{174DF6C2-F139-4775-83FF-ABAEF24221CA}"/>
    <cellStyle name="Note 4 2 4 4" xfId="56173" xr:uid="{DFDBABC0-274B-440E-B6DE-E3077A3A5AE7}"/>
    <cellStyle name="Note 4 2 4 5" xfId="56174" xr:uid="{17F6004F-F8F5-454D-8590-045E4667BF54}"/>
    <cellStyle name="Note 4 2 4 6" xfId="56175" xr:uid="{C5AD190B-5527-42BF-AE5E-B6F0F27680B6}"/>
    <cellStyle name="Note 4 2 4 7" xfId="56176" xr:uid="{A4DA302C-B9F6-4DEA-95AF-A85ECC795675}"/>
    <cellStyle name="Note 4 2 5" xfId="56177" xr:uid="{28D93091-27E2-42B9-A664-5808F1E5A1E9}"/>
    <cellStyle name="Note 4 2 5 2" xfId="56178" xr:uid="{595B1544-745F-4C4C-9A8C-06A909D942BC}"/>
    <cellStyle name="Note 4 2 5 2 2" xfId="56179" xr:uid="{062863EF-7481-49B3-8D70-DF97C3B458B1}"/>
    <cellStyle name="Note 4 2 5 2 3" xfId="56180" xr:uid="{5450C870-D7AF-49B5-AA09-A8474191B38E}"/>
    <cellStyle name="Note 4 2 5 2 4" xfId="56181" xr:uid="{A8D8326E-1807-49D4-8C47-E9D41EC1B290}"/>
    <cellStyle name="Note 4 2 5 2 5" xfId="56182" xr:uid="{BADCBEF1-7263-41D9-9388-43212082CF49}"/>
    <cellStyle name="Note 4 2 5 2 6" xfId="56183" xr:uid="{BC073FC9-46E8-4002-B1A8-44DA7E0B660A}"/>
    <cellStyle name="Note 4 2 5 3" xfId="56184" xr:uid="{E45AD484-E67C-4FEC-ABD9-6741C42115D3}"/>
    <cellStyle name="Note 4 2 5 4" xfId="56185" xr:uid="{26EF1063-BB52-47CE-B8A4-1D989162B6A7}"/>
    <cellStyle name="Note 4 2 5 5" xfId="56186" xr:uid="{EC8A86F7-A682-470B-A757-D37EBEAEDD34}"/>
    <cellStyle name="Note 4 2 5 6" xfId="56187" xr:uid="{70542405-8CBE-4CE5-8BE9-E190E47C04C2}"/>
    <cellStyle name="Note 4 2 5 7" xfId="56188" xr:uid="{1B7BB944-EA12-4398-8CCA-B877EF6B60FE}"/>
    <cellStyle name="Note 4 2 6" xfId="56189" xr:uid="{071C706F-E281-43FF-82FD-BFBDCF6ABFAC}"/>
    <cellStyle name="Note 4 2 6 2" xfId="56190" xr:uid="{A2491B43-B4BF-4FC8-9B5A-3B6C2EF0B2DF}"/>
    <cellStyle name="Note 4 2 6 2 2" xfId="56191" xr:uid="{2088EE97-E58A-41EE-900B-7949892A7790}"/>
    <cellStyle name="Note 4 2 6 2 3" xfId="56192" xr:uid="{2AC43301-FA30-464D-9D97-A45DAA5B63A0}"/>
    <cellStyle name="Note 4 2 6 2 4" xfId="56193" xr:uid="{2385DBAF-6448-45B4-A14E-DFA8AAE29AE6}"/>
    <cellStyle name="Note 4 2 6 2 5" xfId="56194" xr:uid="{AD6DF572-EA34-404A-835D-6EE7BFF185EF}"/>
    <cellStyle name="Note 4 2 6 2 6" xfId="56195" xr:uid="{4D899D12-1A71-4243-A05A-CB75739C8397}"/>
    <cellStyle name="Note 4 2 6 3" xfId="56196" xr:uid="{7584F59C-30E4-459A-8C97-FB81EC65E3C7}"/>
    <cellStyle name="Note 4 2 6 4" xfId="56197" xr:uid="{E744A1F3-9FCC-45A2-A5BA-0A93A18F234A}"/>
    <cellStyle name="Note 4 2 6 5" xfId="56198" xr:uid="{7EADB6B0-6988-4761-BB03-7EAD83C7B34D}"/>
    <cellStyle name="Note 4 2 6 6" xfId="56199" xr:uid="{E46DC65F-1A45-4CB9-833C-36CD1891686D}"/>
    <cellStyle name="Note 4 2 6 7" xfId="56200" xr:uid="{8A60F5CE-125D-4B1D-9847-0471C45E84D5}"/>
    <cellStyle name="Note 4 2 7" xfId="56201" xr:uid="{C39EBA68-900E-4E01-AF73-71666B354871}"/>
    <cellStyle name="Note 4 2 7 2" xfId="56202" xr:uid="{9DAE6C7D-6488-4331-817B-F2242AB765FB}"/>
    <cellStyle name="Note 4 2 7 2 2" xfId="56203" xr:uid="{5C6A5D9A-54B8-463D-AF1C-797D45EAB5B6}"/>
    <cellStyle name="Note 4 2 7 2 3" xfId="56204" xr:uid="{9F09D524-C39C-4CA7-85D0-CCFB1BD79966}"/>
    <cellStyle name="Note 4 2 7 2 4" xfId="56205" xr:uid="{DAF8BC4C-D04C-40FF-8DD4-FDA61438E100}"/>
    <cellStyle name="Note 4 2 7 2 5" xfId="56206" xr:uid="{3B52F742-BD37-41FC-8A28-4B30F72EFC22}"/>
    <cellStyle name="Note 4 2 7 2 6" xfId="56207" xr:uid="{F9C95317-7EBD-4CED-9277-162997F755C1}"/>
    <cellStyle name="Note 4 2 7 3" xfId="56208" xr:uid="{C9F94A87-C2E6-4FB3-AA11-9D48704B3B38}"/>
    <cellStyle name="Note 4 2 7 4" xfId="56209" xr:uid="{8E62D098-DB97-40C4-A160-98F611B0B71F}"/>
    <cellStyle name="Note 4 2 7 5" xfId="56210" xr:uid="{C1F4ED23-8DFA-49AA-9BC4-6BA75AAFA902}"/>
    <cellStyle name="Note 4 2 7 6" xfId="56211" xr:uid="{C674CD6F-4C98-41F0-A96F-3E120C6C30A4}"/>
    <cellStyle name="Note 4 2 7 7" xfId="56212" xr:uid="{46604671-38AD-4C7B-8544-9F7EA6DD39BF}"/>
    <cellStyle name="Note 4 2 8" xfId="56213" xr:uid="{E7A7B9A8-D390-470F-BAFA-01054A28412B}"/>
    <cellStyle name="Note 4 2 8 2" xfId="56214" xr:uid="{1C2887D4-D904-47E5-8624-C3FE8A052D0E}"/>
    <cellStyle name="Note 4 2 8 2 2" xfId="56215" xr:uid="{8D8B4604-793B-428B-A6EB-C00A9AAE7775}"/>
    <cellStyle name="Note 4 2 8 2 3" xfId="56216" xr:uid="{C0BC4F7F-D056-4D9D-83D9-A709CEC38CAB}"/>
    <cellStyle name="Note 4 2 8 2 4" xfId="56217" xr:uid="{2A742E21-F438-4B85-9017-F0E603D47E99}"/>
    <cellStyle name="Note 4 2 8 2 5" xfId="56218" xr:uid="{A9CE8743-6483-4219-9361-6C34AEE79332}"/>
    <cellStyle name="Note 4 2 8 2 6" xfId="56219" xr:uid="{D055E9C1-DCB7-49E5-B008-E1EF210D7713}"/>
    <cellStyle name="Note 4 2 8 3" xfId="56220" xr:uid="{5403C947-CA8A-406C-970C-462B1BAFAB37}"/>
    <cellStyle name="Note 4 2 8 4" xfId="56221" xr:uid="{348A2010-961E-4237-88EB-65C8690711C5}"/>
    <cellStyle name="Note 4 2 8 5" xfId="56222" xr:uid="{57D98333-526B-4507-B45E-D7638C365C50}"/>
    <cellStyle name="Note 4 2 8 6" xfId="56223" xr:uid="{956B11AA-4416-43CD-8C0C-AFD97E5369E8}"/>
    <cellStyle name="Note 4 2 8 7" xfId="56224" xr:uid="{CF1B2C8E-6E64-42FB-9953-12E5912D68C7}"/>
    <cellStyle name="Note 4 2 9" xfId="56225" xr:uid="{2D984D3A-3FBD-4160-BF78-F732F9556C43}"/>
    <cellStyle name="Note 4 2 9 2" xfId="56226" xr:uid="{1A7F7DA4-26C5-4E35-A866-9C13C2991B65}"/>
    <cellStyle name="Note 4 2 9 2 2" xfId="56227" xr:uid="{4A6E12DF-5BB3-4D20-A328-C62798209EA8}"/>
    <cellStyle name="Note 4 2 9 2 3" xfId="56228" xr:uid="{80BEED1E-1FD3-4674-A03E-251BD95E6B27}"/>
    <cellStyle name="Note 4 2 9 2 4" xfId="56229" xr:uid="{FF5003C5-61BE-4EC1-9F0A-EE86FFDD5457}"/>
    <cellStyle name="Note 4 2 9 2 5" xfId="56230" xr:uid="{15697D79-1367-46CC-BBCD-B84A25A80730}"/>
    <cellStyle name="Note 4 2 9 2 6" xfId="56231" xr:uid="{99F24A04-1D83-4503-8835-A30C1C3C3AE0}"/>
    <cellStyle name="Note 4 2 9 3" xfId="56232" xr:uid="{10A76CF7-A1E8-45DF-B50E-C84B00A9ECA3}"/>
    <cellStyle name="Note 4 2 9 4" xfId="56233" xr:uid="{42AEC90B-272F-4959-8780-89BBE8A0E379}"/>
    <cellStyle name="Note 4 2 9 5" xfId="56234" xr:uid="{EEB64735-DA9C-40ED-B1C3-B798DA046656}"/>
    <cellStyle name="Note 4 2 9 6" xfId="56235" xr:uid="{C2DA6F67-D29A-4BEC-8CAA-F24C7DCD2F2D}"/>
    <cellStyle name="Note 4 2 9 7" xfId="56236" xr:uid="{C1C9BADF-95D8-4F47-B12E-43E3D9519A92}"/>
    <cellStyle name="Note 4 20" xfId="56237" xr:uid="{497841B5-25B6-4D79-BEF0-4229C81269D2}"/>
    <cellStyle name="Note 4 20 2" xfId="56238" xr:uid="{7AA2B48C-3A67-4CF0-A40E-63C51119BDA0}"/>
    <cellStyle name="Note 4 20 2 2" xfId="56239" xr:uid="{A0FEE039-A503-4734-B84B-2D0271D60A51}"/>
    <cellStyle name="Note 4 20 2 3" xfId="56240" xr:uid="{2968FCBD-AE57-4E35-A50F-1A11D3FD83C2}"/>
    <cellStyle name="Note 4 20 2 4" xfId="56241" xr:uid="{02867304-E164-4438-BA25-9095315CDC6C}"/>
    <cellStyle name="Note 4 20 2 5" xfId="56242" xr:uid="{7B51834F-DF56-4CC1-B5B7-BF1FEE138FE6}"/>
    <cellStyle name="Note 4 20 2 6" xfId="56243" xr:uid="{93DF75B7-227E-4210-AA64-F0199C2A4B22}"/>
    <cellStyle name="Note 4 20 3" xfId="56244" xr:uid="{522898FB-4D53-434B-BD1C-D2B753D3A761}"/>
    <cellStyle name="Note 4 20 4" xfId="56245" xr:uid="{2E571EBC-812A-4579-A910-CAB60549C49C}"/>
    <cellStyle name="Note 4 20 5" xfId="56246" xr:uid="{5A8AEB2E-AD14-4256-9E46-15B001065FCB}"/>
    <cellStyle name="Note 4 20 6" xfId="56247" xr:uid="{99245DA1-49F0-4A1A-98F3-C416868DF1EF}"/>
    <cellStyle name="Note 4 20 7" xfId="56248" xr:uid="{A4852E24-54EE-42D8-A441-0F61BE02C71E}"/>
    <cellStyle name="Note 4 21" xfId="56249" xr:uid="{D3DAB695-C877-446B-A0E7-7E59EC1F0C9C}"/>
    <cellStyle name="Note 4 21 2" xfId="56250" xr:uid="{8FB76180-395E-40EA-8071-133691CD45F6}"/>
    <cellStyle name="Note 4 21 2 2" xfId="56251" xr:uid="{29868DC4-4474-4C3D-8A15-859D35AE113F}"/>
    <cellStyle name="Note 4 21 2 3" xfId="56252" xr:uid="{7F220D7E-C196-4F12-975A-631AE37847C4}"/>
    <cellStyle name="Note 4 21 2 4" xfId="56253" xr:uid="{110B31B1-9429-4563-B641-3680B5871352}"/>
    <cellStyle name="Note 4 21 2 5" xfId="56254" xr:uid="{51D9231A-A9F4-4CCF-B025-8EA3603CF343}"/>
    <cellStyle name="Note 4 21 2 6" xfId="56255" xr:uid="{778B2CD9-7A38-4D77-BB13-3ACF47B0E4E8}"/>
    <cellStyle name="Note 4 21 3" xfId="56256" xr:uid="{B1EE3D71-4514-457B-AB00-0224BEEC1220}"/>
    <cellStyle name="Note 4 21 4" xfId="56257" xr:uid="{43F375F2-1DB3-43DC-9F54-DE29B291E56D}"/>
    <cellStyle name="Note 4 21 5" xfId="56258" xr:uid="{5CBFA65C-AC77-4DCF-82DB-65E636831FC5}"/>
    <cellStyle name="Note 4 21 6" xfId="56259" xr:uid="{CCD1C179-1CA4-4C49-8474-8DE3246C1BD3}"/>
    <cellStyle name="Note 4 21 7" xfId="56260" xr:uid="{19FC5563-7683-4BF2-BE27-E4FB5589E8F1}"/>
    <cellStyle name="Note 4 22" xfId="56261" xr:uid="{59FDC98F-1A19-4AB5-B9E7-B1C180174290}"/>
    <cellStyle name="Note 4 22 2" xfId="56262" xr:uid="{04CCDFA1-0981-4553-8AA9-E763C1B11930}"/>
    <cellStyle name="Note 4 22 2 2" xfId="56263" xr:uid="{0A750DE0-C37B-486B-B986-52896A5E1FCC}"/>
    <cellStyle name="Note 4 22 2 3" xfId="56264" xr:uid="{56D3DD47-E2BE-4A4B-A049-33F5B5D0D344}"/>
    <cellStyle name="Note 4 22 2 4" xfId="56265" xr:uid="{9879294D-FC23-4240-B0E4-12642CD06875}"/>
    <cellStyle name="Note 4 22 2 5" xfId="56266" xr:uid="{AC6BB421-8032-43FE-97B2-A983F66A67A9}"/>
    <cellStyle name="Note 4 22 2 6" xfId="56267" xr:uid="{28EC81CF-9962-49E4-A898-497859553B01}"/>
    <cellStyle name="Note 4 22 3" xfId="56268" xr:uid="{61FD0A1D-A51A-426E-BFEA-45834DE9DC9C}"/>
    <cellStyle name="Note 4 22 4" xfId="56269" xr:uid="{42B63A16-B644-457B-9FD2-A6061D35A94B}"/>
    <cellStyle name="Note 4 22 5" xfId="56270" xr:uid="{25343995-481B-4049-99A6-FDD1627E0BC2}"/>
    <cellStyle name="Note 4 22 6" xfId="56271" xr:uid="{54FBBA0E-DFE1-4F61-9437-51B152CB36BA}"/>
    <cellStyle name="Note 4 22 7" xfId="56272" xr:uid="{B02FDBDF-8CF7-44E9-B4E4-2A2A7F43FF95}"/>
    <cellStyle name="Note 4 23" xfId="56273" xr:uid="{30C45243-F0C1-4641-9561-C9AA99BBEE1D}"/>
    <cellStyle name="Note 4 23 2" xfId="56274" xr:uid="{23EBA92D-F1B1-4AB4-AFD9-EBDD9667B6F9}"/>
    <cellStyle name="Note 4 23 2 2" xfId="56275" xr:uid="{A718A085-2106-491C-B580-B803FDB7900D}"/>
    <cellStyle name="Note 4 23 2 3" xfId="56276" xr:uid="{68B5C7DD-A72C-405A-AF7B-CD8CCD79D584}"/>
    <cellStyle name="Note 4 23 2 4" xfId="56277" xr:uid="{59349B32-8CD8-4462-8971-60F6AC60FA1A}"/>
    <cellStyle name="Note 4 23 2 5" xfId="56278" xr:uid="{0CF4CD80-4F3D-4C70-B6E7-B334F98B32A7}"/>
    <cellStyle name="Note 4 23 2 6" xfId="56279" xr:uid="{9D3EDE82-7A12-44CF-B202-46E6F5055C16}"/>
    <cellStyle name="Note 4 23 3" xfId="56280" xr:uid="{2D58F64C-5327-4E00-9311-FDC4A7AB3D71}"/>
    <cellStyle name="Note 4 23 4" xfId="56281" xr:uid="{D464EA1D-BA43-451C-90FB-B69E3D61E4B2}"/>
    <cellStyle name="Note 4 23 5" xfId="56282" xr:uid="{850FF037-44D0-4160-BA47-120B97213065}"/>
    <cellStyle name="Note 4 23 6" xfId="56283" xr:uid="{66C31852-99DB-422A-BEB0-3859BAE2FB5A}"/>
    <cellStyle name="Note 4 23 7" xfId="56284" xr:uid="{BDA8F427-9B6B-4C7A-B5F6-45C43F10C024}"/>
    <cellStyle name="Note 4 24" xfId="56285" xr:uid="{747853ED-0E5D-489E-9836-3E71030452A3}"/>
    <cellStyle name="Note 4 24 2" xfId="56286" xr:uid="{EAA1613E-9C3C-4D03-AD20-11913E6C7112}"/>
    <cellStyle name="Note 4 24 2 2" xfId="56287" xr:uid="{C892B937-4211-4D04-8CA0-7A685BA49F39}"/>
    <cellStyle name="Note 4 24 2 3" xfId="56288" xr:uid="{49B2D2D2-F362-4B04-9546-271B34C7FAC9}"/>
    <cellStyle name="Note 4 24 2 4" xfId="56289" xr:uid="{BCF484E6-C91D-4E82-A59E-43C6634DE9BD}"/>
    <cellStyle name="Note 4 24 2 5" xfId="56290" xr:uid="{E43C9836-446D-451F-A2D9-2F3053B5C216}"/>
    <cellStyle name="Note 4 24 2 6" xfId="56291" xr:uid="{3EEB4F74-93CE-4B43-8B43-61E624494860}"/>
    <cellStyle name="Note 4 24 3" xfId="56292" xr:uid="{A419D9D0-8D2C-481F-90C9-398873F4179F}"/>
    <cellStyle name="Note 4 24 4" xfId="56293" xr:uid="{D148D2D6-4013-40E4-B1D3-6AD3F5D31B33}"/>
    <cellStyle name="Note 4 24 5" xfId="56294" xr:uid="{2F1EFB25-0214-4067-ABAA-E7EFFEAE4792}"/>
    <cellStyle name="Note 4 24 6" xfId="56295" xr:uid="{3F162CD2-FCBC-4296-B258-684D6AB67ABB}"/>
    <cellStyle name="Note 4 24 7" xfId="56296" xr:uid="{333BB02B-8684-4843-B8EA-57C47AD30403}"/>
    <cellStyle name="Note 4 25" xfId="56297" xr:uid="{6E4BBC1A-F416-4933-AAA1-9B139F684E6F}"/>
    <cellStyle name="Note 4 25 2" xfId="56298" xr:uid="{5C5B0C3C-ECE5-4174-AD37-8B47897AC689}"/>
    <cellStyle name="Note 4 25 2 2" xfId="56299" xr:uid="{098B1B8C-B0F9-4E03-8CD2-565CA8B42973}"/>
    <cellStyle name="Note 4 25 2 3" xfId="56300" xr:uid="{0B202BBF-BC18-4FA2-A1D1-5E2B8A373BA7}"/>
    <cellStyle name="Note 4 25 2 4" xfId="56301" xr:uid="{90EBE560-F6AD-47FA-8971-C2C5A35DA74E}"/>
    <cellStyle name="Note 4 25 2 5" xfId="56302" xr:uid="{84ECBC8E-F567-4EB7-A0DB-FB4E3365B4BF}"/>
    <cellStyle name="Note 4 25 2 6" xfId="56303" xr:uid="{468F06F9-063F-4E8C-A505-9F66C0C93D71}"/>
    <cellStyle name="Note 4 25 3" xfId="56304" xr:uid="{C55B769E-9BCF-4E8A-B6BA-B68F0D70AD74}"/>
    <cellStyle name="Note 4 25 4" xfId="56305" xr:uid="{1549B111-C6E9-46E7-B1AF-37E735E6EF23}"/>
    <cellStyle name="Note 4 25 5" xfId="56306" xr:uid="{AE6DD612-5721-4E30-84FF-DEEF7633A9B9}"/>
    <cellStyle name="Note 4 25 6" xfId="56307" xr:uid="{3C6EF1FE-C58D-4193-8A68-280AF1D120A0}"/>
    <cellStyle name="Note 4 25 7" xfId="56308" xr:uid="{873A0015-C04D-421F-8FA6-3A7802FAAAAA}"/>
    <cellStyle name="Note 4 26" xfId="56309" xr:uid="{9AE5DEF4-058C-43A3-B529-33E1C4C64A95}"/>
    <cellStyle name="Note 4 26 2" xfId="56310" xr:uid="{9FA1C381-C629-4672-B59D-87A635E775D1}"/>
    <cellStyle name="Note 4 26 2 2" xfId="56311" xr:uid="{7209BCAB-2E8F-4703-834A-26E7B5D87B03}"/>
    <cellStyle name="Note 4 26 2 3" xfId="56312" xr:uid="{5A408449-C0EE-482B-AB2D-D031D37C973A}"/>
    <cellStyle name="Note 4 26 2 4" xfId="56313" xr:uid="{74266581-FB38-4B11-8539-736040C291D3}"/>
    <cellStyle name="Note 4 26 2 5" xfId="56314" xr:uid="{16D39EEB-B991-473E-97AD-B273784A954B}"/>
    <cellStyle name="Note 4 26 2 6" xfId="56315" xr:uid="{530CCF18-E204-4EE5-A5F4-FC50AD5C93EC}"/>
    <cellStyle name="Note 4 26 3" xfId="56316" xr:uid="{10419BA2-EFAF-4413-BA69-038576E5D69D}"/>
    <cellStyle name="Note 4 26 4" xfId="56317" xr:uid="{34366F0D-63C5-4A73-A434-998A9ED9CAC0}"/>
    <cellStyle name="Note 4 26 5" xfId="56318" xr:uid="{AD0E3830-9C29-4AC0-B4D9-3B9FD63F32C8}"/>
    <cellStyle name="Note 4 26 6" xfId="56319" xr:uid="{FB2FE7EC-9EF7-4ABD-B42E-4035E82C1D3F}"/>
    <cellStyle name="Note 4 26 7" xfId="56320" xr:uid="{73FB34E5-BD68-4F55-9C1D-5D89385B1D8E}"/>
    <cellStyle name="Note 4 27" xfId="56321" xr:uid="{FA0D0BA5-05FA-4E03-9AE0-C5D13C6EBD47}"/>
    <cellStyle name="Note 4 27 2" xfId="56322" xr:uid="{0C7E91E2-9A81-4839-8CD3-B8CB456DFE8A}"/>
    <cellStyle name="Note 4 27 2 2" xfId="56323" xr:uid="{BD9BBA1F-7A57-4FDF-8349-DD87D226E772}"/>
    <cellStyle name="Note 4 27 2 3" xfId="56324" xr:uid="{D168F694-257D-4420-BEB0-0DF74ECD9FDC}"/>
    <cellStyle name="Note 4 27 2 4" xfId="56325" xr:uid="{0BB0953B-B411-4846-BF7F-0E088483AF35}"/>
    <cellStyle name="Note 4 27 2 5" xfId="56326" xr:uid="{8034C026-50D0-4898-B2D2-D89AB0C90B89}"/>
    <cellStyle name="Note 4 27 2 6" xfId="56327" xr:uid="{39E285CF-C46A-4BFE-B4FB-07EC9750F612}"/>
    <cellStyle name="Note 4 27 3" xfId="56328" xr:uid="{FB1142B0-08B2-4FBA-A387-C2FE97997D19}"/>
    <cellStyle name="Note 4 27 4" xfId="56329" xr:uid="{1ABA5373-0DD2-4901-A27A-0BDB3E112B39}"/>
    <cellStyle name="Note 4 27 5" xfId="56330" xr:uid="{37E7F5FA-4FC6-4B9C-85D4-A30256FCDE98}"/>
    <cellStyle name="Note 4 27 6" xfId="56331" xr:uid="{98A0FE7A-FF63-4007-8179-B56B171E29CE}"/>
    <cellStyle name="Note 4 27 7" xfId="56332" xr:uid="{01D1D51F-37F7-4A55-A749-0E62331D0728}"/>
    <cellStyle name="Note 4 28" xfId="56333" xr:uid="{68AE3743-8448-4040-8E22-C0074E625B15}"/>
    <cellStyle name="Note 4 28 2" xfId="56334" xr:uid="{41968357-DD24-4E60-875F-F7772AB88022}"/>
    <cellStyle name="Note 4 28 2 2" xfId="56335" xr:uid="{DA9A0F21-B8B2-4AD9-8C08-6CE1792CE268}"/>
    <cellStyle name="Note 4 28 2 3" xfId="56336" xr:uid="{5A0BBC6F-514B-4DD6-B396-C741337CEC51}"/>
    <cellStyle name="Note 4 28 2 4" xfId="56337" xr:uid="{3AAF3F71-B759-4106-BC82-DC842648A6BE}"/>
    <cellStyle name="Note 4 28 2 5" xfId="56338" xr:uid="{7C1C308A-F68C-4E5B-8C8E-53408131633A}"/>
    <cellStyle name="Note 4 28 2 6" xfId="56339" xr:uid="{D996583A-8CB5-456B-A141-58FEF8F372A9}"/>
    <cellStyle name="Note 4 28 3" xfId="56340" xr:uid="{C62D0995-F0CF-4A81-8EF0-680CE9AE7CE1}"/>
    <cellStyle name="Note 4 28 4" xfId="56341" xr:uid="{5EDBC5CF-71A0-4F42-BB70-71C153CD275F}"/>
    <cellStyle name="Note 4 28 5" xfId="56342" xr:uid="{2CC10865-4F3F-4695-A998-6C288CC7B2B2}"/>
    <cellStyle name="Note 4 28 6" xfId="56343" xr:uid="{F66479F1-43A5-4E74-B718-91C0B85BEB2A}"/>
    <cellStyle name="Note 4 28 7" xfId="56344" xr:uid="{2FA14E33-CCB0-487B-B1F4-5B46CB37587B}"/>
    <cellStyle name="Note 4 29" xfId="56345" xr:uid="{6807250D-2AA0-4B53-B376-CCC35CCF6CFF}"/>
    <cellStyle name="Note 4 29 2" xfId="56346" xr:uid="{1639866B-84BD-47D8-BC56-18FEF5965773}"/>
    <cellStyle name="Note 4 29 2 2" xfId="56347" xr:uid="{17CAE473-9F9A-4961-B037-7AB87355DD3A}"/>
    <cellStyle name="Note 4 29 2 3" xfId="56348" xr:uid="{625A34AC-097D-46AE-B9CE-DAA981B8CF09}"/>
    <cellStyle name="Note 4 29 2 4" xfId="56349" xr:uid="{1715C966-0129-478C-BC96-895B58EE2BFF}"/>
    <cellStyle name="Note 4 29 2 5" xfId="56350" xr:uid="{561B5908-985C-4458-9E71-83F01D07FC14}"/>
    <cellStyle name="Note 4 29 2 6" xfId="56351" xr:uid="{EB620498-7F1D-45FC-B73A-8A32DACA8CF8}"/>
    <cellStyle name="Note 4 29 3" xfId="56352" xr:uid="{0F73DD3B-8CB8-49BA-A754-4DB2897FE8EC}"/>
    <cellStyle name="Note 4 29 4" xfId="56353" xr:uid="{F3395E5E-14A1-47CE-A358-B38B12C80F05}"/>
    <cellStyle name="Note 4 29 5" xfId="56354" xr:uid="{2A73E078-9DD5-40CF-87CE-EBB7F39EFCCD}"/>
    <cellStyle name="Note 4 29 6" xfId="56355" xr:uid="{E6A57F39-2892-45DF-88C5-67D92600085A}"/>
    <cellStyle name="Note 4 29 7" xfId="56356" xr:uid="{756C89C7-C602-4211-93FA-0F5E75018AB3}"/>
    <cellStyle name="Note 4 3" xfId="56357" xr:uid="{5AF5CFDD-F06C-48E6-B4F5-7EEC97A7C954}"/>
    <cellStyle name="Note 4 3 10" xfId="56358" xr:uid="{CA6378CB-8767-47B8-B6DD-C077B46F5202}"/>
    <cellStyle name="Note 4 3 10 2" xfId="56359" xr:uid="{7CFD49B6-8C4B-41D0-8E9A-3FFE3A71ABF9}"/>
    <cellStyle name="Note 4 3 10 2 2" xfId="56360" xr:uid="{86E8E4EA-A6E5-4CF0-9A3F-97E62F84051F}"/>
    <cellStyle name="Note 4 3 10 2 3" xfId="56361" xr:uid="{9197D972-60FA-4247-8E2E-6965CC780C20}"/>
    <cellStyle name="Note 4 3 10 2 4" xfId="56362" xr:uid="{DB62FD0D-6488-471F-9287-8918FA720C5F}"/>
    <cellStyle name="Note 4 3 10 2 5" xfId="56363" xr:uid="{1EBA6E58-663B-49EE-BC67-5EC4E8ECDB2A}"/>
    <cellStyle name="Note 4 3 10 2 6" xfId="56364" xr:uid="{B7D8FDA9-5D1F-47C6-9074-A9C0144B3B58}"/>
    <cellStyle name="Note 4 3 10 3" xfId="56365" xr:uid="{93361A6D-5A1F-454B-B1D2-0E0F99F967C1}"/>
    <cellStyle name="Note 4 3 10 4" xfId="56366" xr:uid="{8E0448E3-4011-4207-8539-7E314405F943}"/>
    <cellStyle name="Note 4 3 10 5" xfId="56367" xr:uid="{53AD4267-D665-4D60-BD35-20A98FFA09E5}"/>
    <cellStyle name="Note 4 3 10 6" xfId="56368" xr:uid="{1A91425B-15E5-4554-B18D-0CE8B385178B}"/>
    <cellStyle name="Note 4 3 10 7" xfId="56369" xr:uid="{29710A7E-1401-4EFF-8FAB-D936EAAC6BE0}"/>
    <cellStyle name="Note 4 3 11" xfId="56370" xr:uid="{3CBDD82F-1CAB-46ED-AC31-D4A35BF16C1F}"/>
    <cellStyle name="Note 4 3 11 2" xfId="56371" xr:uid="{03A2189A-6F51-46F8-A532-01A941E8FF69}"/>
    <cellStyle name="Note 4 3 11 2 2" xfId="56372" xr:uid="{6F5A6724-A5A9-424C-B481-977011D55AAD}"/>
    <cellStyle name="Note 4 3 11 2 3" xfId="56373" xr:uid="{C6F94BD2-5D3C-4CF5-9399-E826BD0E75E0}"/>
    <cellStyle name="Note 4 3 11 2 4" xfId="56374" xr:uid="{AA943295-A79F-404F-A4ED-F6CDDEC70BB2}"/>
    <cellStyle name="Note 4 3 11 2 5" xfId="56375" xr:uid="{8152CC16-AFF3-41D9-9FE6-FA0EC1AAF51C}"/>
    <cellStyle name="Note 4 3 11 2 6" xfId="56376" xr:uid="{D47FD461-2C99-4453-89AC-159614F072B3}"/>
    <cellStyle name="Note 4 3 11 3" xfId="56377" xr:uid="{ADBF6440-5BDB-415E-BBAB-DCABA3DFA541}"/>
    <cellStyle name="Note 4 3 11 4" xfId="56378" xr:uid="{BDF43D6B-C8A6-4A6D-A8D2-FB927AABDDC5}"/>
    <cellStyle name="Note 4 3 11 5" xfId="56379" xr:uid="{F6F0A74E-16C3-4DC8-9D0B-41C9BA77FCFC}"/>
    <cellStyle name="Note 4 3 11 6" xfId="56380" xr:uid="{0BD8A3A2-5E9D-4181-BA9E-84E908E366DD}"/>
    <cellStyle name="Note 4 3 11 7" xfId="56381" xr:uid="{3259BDDF-273F-4405-A637-1E98C1DDBD21}"/>
    <cellStyle name="Note 4 3 12" xfId="56382" xr:uid="{52958D61-90C0-4165-9619-1C78977DF71F}"/>
    <cellStyle name="Note 4 3 12 2" xfId="56383" xr:uid="{D4691542-3C68-4A7D-9544-111441222731}"/>
    <cellStyle name="Note 4 3 12 2 2" xfId="56384" xr:uid="{D0261962-496C-4D7B-A444-36A4DCA656BF}"/>
    <cellStyle name="Note 4 3 12 2 3" xfId="56385" xr:uid="{4FCD388F-02A4-45E0-A17A-191E922D6B47}"/>
    <cellStyle name="Note 4 3 12 2 4" xfId="56386" xr:uid="{52F16491-A62A-4FA2-B16D-C75BFB51101E}"/>
    <cellStyle name="Note 4 3 12 2 5" xfId="56387" xr:uid="{76AB5523-F886-4C9B-996C-0D077FEC9F74}"/>
    <cellStyle name="Note 4 3 12 2 6" xfId="56388" xr:uid="{D06AA3E9-8923-4236-948E-E9F4749B6240}"/>
    <cellStyle name="Note 4 3 12 3" xfId="56389" xr:uid="{35037CD0-2062-49B2-A68C-6DDFCC2CF0EB}"/>
    <cellStyle name="Note 4 3 12 4" xfId="56390" xr:uid="{CD957973-6F60-43EB-8508-69EEF139F662}"/>
    <cellStyle name="Note 4 3 12 5" xfId="56391" xr:uid="{9CFFCA68-2795-4D30-9D3E-7FCE19F23E29}"/>
    <cellStyle name="Note 4 3 12 6" xfId="56392" xr:uid="{F207A9A9-44A3-4ACA-A531-A9255E54E5A2}"/>
    <cellStyle name="Note 4 3 12 7" xfId="56393" xr:uid="{F54A83C7-164A-4DBF-B420-B499C0FB806E}"/>
    <cellStyle name="Note 4 3 13" xfId="56394" xr:uid="{49A77BA9-8864-4C0F-AE87-96FACCB00DBF}"/>
    <cellStyle name="Note 4 3 13 2" xfId="56395" xr:uid="{CE2E4C5B-92E0-4C02-BDDD-DF7C9FB298AC}"/>
    <cellStyle name="Note 4 3 13 2 2" xfId="56396" xr:uid="{5E531B74-08D9-4707-8445-0E4EEC4FA295}"/>
    <cellStyle name="Note 4 3 13 2 3" xfId="56397" xr:uid="{5AA9988D-CC6B-4B6D-8245-57BFC0B2857C}"/>
    <cellStyle name="Note 4 3 13 2 4" xfId="56398" xr:uid="{B7F5282B-7D33-40C6-8981-D3457401F3EE}"/>
    <cellStyle name="Note 4 3 13 2 5" xfId="56399" xr:uid="{1D7847F2-BF52-461E-A137-9968A95017C2}"/>
    <cellStyle name="Note 4 3 13 2 6" xfId="56400" xr:uid="{EC0C30E6-7AD5-429E-B5C2-FA08A8227C53}"/>
    <cellStyle name="Note 4 3 13 3" xfId="56401" xr:uid="{FB21CA2F-B9A6-4DB2-894C-AB69DD5567BC}"/>
    <cellStyle name="Note 4 3 13 4" xfId="56402" xr:uid="{5C3394F9-12A6-4D1C-8E41-6CD4259D5E0F}"/>
    <cellStyle name="Note 4 3 13 5" xfId="56403" xr:uid="{F9B65D40-B2A8-433E-AF8C-44ACF945F2C8}"/>
    <cellStyle name="Note 4 3 13 6" xfId="56404" xr:uid="{8E31E70D-001D-4E78-BAB3-26ABB8AF3FD3}"/>
    <cellStyle name="Note 4 3 13 7" xfId="56405" xr:uid="{09CF56AE-ED64-459D-B394-573E78D74D76}"/>
    <cellStyle name="Note 4 3 14" xfId="56406" xr:uid="{3F3474F9-41D8-43EB-AB56-11A3F64E69E7}"/>
    <cellStyle name="Note 4 3 14 2" xfId="56407" xr:uid="{166D017B-3CF3-4ABD-8670-E0E794E7FC48}"/>
    <cellStyle name="Note 4 3 14 2 2" xfId="56408" xr:uid="{5AE61CF5-5F6A-4A33-98EA-10114004F5CA}"/>
    <cellStyle name="Note 4 3 14 2 3" xfId="56409" xr:uid="{5A704C03-C366-4BFB-9C89-FDD4F772A2E1}"/>
    <cellStyle name="Note 4 3 14 2 4" xfId="56410" xr:uid="{B3B4C233-6808-4020-933F-68C707C027EF}"/>
    <cellStyle name="Note 4 3 14 2 5" xfId="56411" xr:uid="{4A401F65-A22B-4B27-B082-E138B7532542}"/>
    <cellStyle name="Note 4 3 14 2 6" xfId="56412" xr:uid="{CDACBA72-7EB9-43DA-AA87-3B86A260F03C}"/>
    <cellStyle name="Note 4 3 14 3" xfId="56413" xr:uid="{E5FF1085-26FE-475A-A13E-F9DCD5E51427}"/>
    <cellStyle name="Note 4 3 14 4" xfId="56414" xr:uid="{BE0A4136-F8E8-4748-B54B-E0E01AE54019}"/>
    <cellStyle name="Note 4 3 14 5" xfId="56415" xr:uid="{7F87DD9A-90ED-4085-8FB9-F68DF3BA4A87}"/>
    <cellStyle name="Note 4 3 14 6" xfId="56416" xr:uid="{4A816CF5-872D-4C87-AF6D-09772AD720A1}"/>
    <cellStyle name="Note 4 3 14 7" xfId="56417" xr:uid="{EE82F97F-8195-48B5-BDED-C3414A5568E6}"/>
    <cellStyle name="Note 4 3 15" xfId="56418" xr:uid="{9E8A17C3-7124-4601-8F02-30921DF219B6}"/>
    <cellStyle name="Note 4 3 15 2" xfId="56419" xr:uid="{76AA08BF-2CD0-44B3-89CA-DAA973A24ED9}"/>
    <cellStyle name="Note 4 3 15 2 2" xfId="56420" xr:uid="{506A466E-BF01-45D5-B413-837959158DC8}"/>
    <cellStyle name="Note 4 3 15 2 3" xfId="56421" xr:uid="{CACF7CC0-772B-4121-99FA-36A573F39BA7}"/>
    <cellStyle name="Note 4 3 15 2 4" xfId="56422" xr:uid="{5D86C5DD-7D0D-48BC-AC42-713289C31918}"/>
    <cellStyle name="Note 4 3 15 2 5" xfId="56423" xr:uid="{B6340FF8-3EB9-473E-BCFE-9CDC143DE25C}"/>
    <cellStyle name="Note 4 3 15 2 6" xfId="56424" xr:uid="{17F2585F-62DE-4D4F-A5E2-D6FE74B8C843}"/>
    <cellStyle name="Note 4 3 15 3" xfId="56425" xr:uid="{B4D38E22-56FD-4D06-BEF3-4515AEADADD8}"/>
    <cellStyle name="Note 4 3 15 4" xfId="56426" xr:uid="{D9B95D1B-BB5A-4982-9B1B-D8A7395B3E75}"/>
    <cellStyle name="Note 4 3 15 5" xfId="56427" xr:uid="{3B64698D-5053-4100-9626-3A7E9F4495E7}"/>
    <cellStyle name="Note 4 3 15 6" xfId="56428" xr:uid="{5230F0BE-44C0-4CB1-A977-4EF6B60663F7}"/>
    <cellStyle name="Note 4 3 15 7" xfId="56429" xr:uid="{68A67EE5-AB90-42C6-9D05-9FCC7E004335}"/>
    <cellStyle name="Note 4 3 16" xfId="56430" xr:uid="{E9ECAAB4-E85B-4FA5-833D-9EA1D04EA88E}"/>
    <cellStyle name="Note 4 3 16 2" xfId="56431" xr:uid="{9D2520A2-DA7B-492E-83A8-679D6D875E8D}"/>
    <cellStyle name="Note 4 3 16 2 2" xfId="56432" xr:uid="{634BC488-4682-4558-B4DA-A8C1B3CA04A9}"/>
    <cellStyle name="Note 4 3 16 2 3" xfId="56433" xr:uid="{C9C0BB5F-F55A-46A9-9063-576840CDB7DE}"/>
    <cellStyle name="Note 4 3 16 2 4" xfId="56434" xr:uid="{55C26312-3233-44E4-BEE8-79113559FFF0}"/>
    <cellStyle name="Note 4 3 16 2 5" xfId="56435" xr:uid="{BEBB2DB2-78C3-4554-AD5F-68168D3DA968}"/>
    <cellStyle name="Note 4 3 16 2 6" xfId="56436" xr:uid="{ECC39F21-0D5A-449B-9837-4244FD4DA17A}"/>
    <cellStyle name="Note 4 3 16 3" xfId="56437" xr:uid="{20724C0F-6793-47C6-B6E2-A70DBAD4090E}"/>
    <cellStyle name="Note 4 3 16 4" xfId="56438" xr:uid="{F40A5469-B87C-4B6D-B9CB-78F74D92A8B5}"/>
    <cellStyle name="Note 4 3 16 5" xfId="56439" xr:uid="{69FEC1AD-95CA-41AA-BF12-71B1318C218D}"/>
    <cellStyle name="Note 4 3 16 6" xfId="56440" xr:uid="{4B45ECCA-BA4D-4DB9-B332-A669EE910BAC}"/>
    <cellStyle name="Note 4 3 16 7" xfId="56441" xr:uid="{B31801C3-6038-43F3-9525-1FC4650E6808}"/>
    <cellStyle name="Note 4 3 17" xfId="56442" xr:uid="{7621D570-BDAF-4EE8-A81D-79C6F25F9180}"/>
    <cellStyle name="Note 4 3 17 2" xfId="56443" xr:uid="{FBEEA85F-1E8B-47BC-9034-FD67756FEBF0}"/>
    <cellStyle name="Note 4 3 17 2 2" xfId="56444" xr:uid="{0B53F112-7678-4D2E-B1DD-165528042C08}"/>
    <cellStyle name="Note 4 3 17 2 3" xfId="56445" xr:uid="{CDF1A2C9-87B1-44B6-A2B1-53551D369364}"/>
    <cellStyle name="Note 4 3 17 2 4" xfId="56446" xr:uid="{03454ECA-8FB0-4A73-B3D9-F8D36C0CCCAC}"/>
    <cellStyle name="Note 4 3 17 2 5" xfId="56447" xr:uid="{FDF9817F-F0B8-4814-BA63-6D9B9B8572B8}"/>
    <cellStyle name="Note 4 3 17 2 6" xfId="56448" xr:uid="{14F1D4BD-DA8D-492D-8AF0-9606F3FF35A6}"/>
    <cellStyle name="Note 4 3 17 3" xfId="56449" xr:uid="{6C8AAE1A-ED73-46FC-AE71-47766CA56ADA}"/>
    <cellStyle name="Note 4 3 17 4" xfId="56450" xr:uid="{29630E95-678B-4C9A-901D-1A4966E2459B}"/>
    <cellStyle name="Note 4 3 17 5" xfId="56451" xr:uid="{6E77A479-A0C7-4C3A-A70C-E2B676BA51D3}"/>
    <cellStyle name="Note 4 3 17 6" xfId="56452" xr:uid="{DE60AA5E-973B-42C5-9CA3-A22F3C9A0542}"/>
    <cellStyle name="Note 4 3 17 7" xfId="56453" xr:uid="{E0DC6BF1-702C-4A82-BFC0-6E855B99783E}"/>
    <cellStyle name="Note 4 3 18" xfId="56454" xr:uid="{866038E1-2379-4049-BA1E-803FFEEA63F7}"/>
    <cellStyle name="Note 4 3 18 2" xfId="56455" xr:uid="{ECC024BB-5CAA-438B-8B49-DE1241091EB1}"/>
    <cellStyle name="Note 4 3 18 2 2" xfId="56456" xr:uid="{BA6E50B6-F4BF-4007-BC8A-3B7139B118E5}"/>
    <cellStyle name="Note 4 3 18 2 3" xfId="56457" xr:uid="{1600FF77-BCD7-43CC-BA70-8A9EE1075BAF}"/>
    <cellStyle name="Note 4 3 18 2 4" xfId="56458" xr:uid="{DEE50131-6555-4C5C-A226-449891C0F0FE}"/>
    <cellStyle name="Note 4 3 18 2 5" xfId="56459" xr:uid="{952123E5-999D-4E5D-B3CE-DFEB70AC3359}"/>
    <cellStyle name="Note 4 3 18 2 6" xfId="56460" xr:uid="{49CD896F-6F8C-4373-9176-44E9D49DD9B8}"/>
    <cellStyle name="Note 4 3 18 3" xfId="56461" xr:uid="{1CC6F0BE-63D9-49FB-8A5E-3E12E63CEFF2}"/>
    <cellStyle name="Note 4 3 18 4" xfId="56462" xr:uid="{9173BAE1-D285-4EB4-92F8-B977AC17476D}"/>
    <cellStyle name="Note 4 3 18 5" xfId="56463" xr:uid="{0DF8D9C1-A350-42B0-90DE-6D3F00B61B6E}"/>
    <cellStyle name="Note 4 3 18 6" xfId="56464" xr:uid="{09256F70-A8C9-4433-8FE0-51393AAE450F}"/>
    <cellStyle name="Note 4 3 18 7" xfId="56465" xr:uid="{78CE96CA-F53A-4393-95D9-CE312DB95C1D}"/>
    <cellStyle name="Note 4 3 19" xfId="56466" xr:uid="{AC901FD8-7E10-437A-9B57-BD546ABBB6F0}"/>
    <cellStyle name="Note 4 3 19 2" xfId="56467" xr:uid="{DD5CB244-4BBE-48C6-AD59-C1AAE3877334}"/>
    <cellStyle name="Note 4 3 19 2 2" xfId="56468" xr:uid="{B50AFEFC-9DAB-4663-BC59-3B1A8147D22F}"/>
    <cellStyle name="Note 4 3 19 2 3" xfId="56469" xr:uid="{E8BA3F10-8906-4DAC-A7C8-703E3E575D56}"/>
    <cellStyle name="Note 4 3 19 2 4" xfId="56470" xr:uid="{C91B974D-1875-4DCE-BBF4-9FCC91B23CEE}"/>
    <cellStyle name="Note 4 3 19 2 5" xfId="56471" xr:uid="{D3DB4810-5047-4B3A-9A0C-1120274AA12C}"/>
    <cellStyle name="Note 4 3 19 2 6" xfId="56472" xr:uid="{AF18C5A7-B013-4C02-9858-0F0C5FF8D557}"/>
    <cellStyle name="Note 4 3 19 3" xfId="56473" xr:uid="{F14F1B7E-7AB1-4A84-9A8B-3E1D9EF5E7CC}"/>
    <cellStyle name="Note 4 3 19 4" xfId="56474" xr:uid="{DE322A77-9FDB-4410-8603-C5250706B69D}"/>
    <cellStyle name="Note 4 3 19 5" xfId="56475" xr:uid="{9F4AE6C6-64DC-4952-AA4B-0E0BEFFCF19C}"/>
    <cellStyle name="Note 4 3 19 6" xfId="56476" xr:uid="{A2996BF1-A31E-4051-AB02-C821035607C3}"/>
    <cellStyle name="Note 4 3 19 7" xfId="56477" xr:uid="{A5264393-58D0-4C0B-AEBF-237504D141BA}"/>
    <cellStyle name="Note 4 3 2" xfId="56478" xr:uid="{BC8B1A1D-8082-48F0-ACB4-731A48A54F84}"/>
    <cellStyle name="Note 4 3 2 10" xfId="56479" xr:uid="{18EA3878-C2B0-43A8-A0ED-17A853DFCCF2}"/>
    <cellStyle name="Note 4 3 2 10 2" xfId="56480" xr:uid="{BC7C18AA-8E8A-4E84-A328-57F3B8F2D084}"/>
    <cellStyle name="Note 4 3 2 10 2 2" xfId="56481" xr:uid="{620C45D7-EF54-4A2A-835C-AE8358FB79FC}"/>
    <cellStyle name="Note 4 3 2 10 2 3" xfId="56482" xr:uid="{267AA75A-0A9B-4B17-BF90-4FB3959E8F2A}"/>
    <cellStyle name="Note 4 3 2 10 2 4" xfId="56483" xr:uid="{2600C184-24CF-45FB-BC3B-EF79C7A33709}"/>
    <cellStyle name="Note 4 3 2 10 2 5" xfId="56484" xr:uid="{86943C43-E8FD-412E-8A84-49A35320B2D5}"/>
    <cellStyle name="Note 4 3 2 10 2 6" xfId="56485" xr:uid="{3CFA323F-7345-43C8-BC71-770CF9AFFA50}"/>
    <cellStyle name="Note 4 3 2 10 3" xfId="56486" xr:uid="{F3C943A0-BF36-4DA9-AC1F-504395884DA9}"/>
    <cellStyle name="Note 4 3 2 10 4" xfId="56487" xr:uid="{F8536705-E5E6-4B49-80EE-898911FF3D00}"/>
    <cellStyle name="Note 4 3 2 10 5" xfId="56488" xr:uid="{A978FB82-5FF3-461B-B914-A50CEF56CC2F}"/>
    <cellStyle name="Note 4 3 2 10 6" xfId="56489" xr:uid="{ABE145A8-8F34-434D-97A2-AE1250768C58}"/>
    <cellStyle name="Note 4 3 2 10 7" xfId="56490" xr:uid="{1A278E53-AB7D-4B05-8680-B88F1D7CDC16}"/>
    <cellStyle name="Note 4 3 2 11" xfId="56491" xr:uid="{E3F4CF53-1953-48E3-B16D-10C108C3EB91}"/>
    <cellStyle name="Note 4 3 2 11 2" xfId="56492" xr:uid="{BDE1F935-4850-4149-8210-AFDB8C645C3A}"/>
    <cellStyle name="Note 4 3 2 11 2 2" xfId="56493" xr:uid="{DA9459F1-D3E4-4239-9785-7F5054A00565}"/>
    <cellStyle name="Note 4 3 2 11 2 3" xfId="56494" xr:uid="{E4843AE8-7ED9-4DD3-ACD5-FA42FC0F8D00}"/>
    <cellStyle name="Note 4 3 2 11 2 4" xfId="56495" xr:uid="{04430B98-F49B-4219-8425-D4FFD8291823}"/>
    <cellStyle name="Note 4 3 2 11 2 5" xfId="56496" xr:uid="{112D2A35-7997-4CFF-B2E0-A35CDAA1F6CD}"/>
    <cellStyle name="Note 4 3 2 11 2 6" xfId="56497" xr:uid="{7E483FF8-540D-4E42-ABDE-756E273F7A38}"/>
    <cellStyle name="Note 4 3 2 11 3" xfId="56498" xr:uid="{C35DE0CA-8125-4CDB-A1FA-A4D1CB47CB6D}"/>
    <cellStyle name="Note 4 3 2 11 4" xfId="56499" xr:uid="{1145CC88-09A1-4D1B-A163-F62317E50046}"/>
    <cellStyle name="Note 4 3 2 11 5" xfId="56500" xr:uid="{D2DD31F7-08E8-473C-884A-0BE19F89D2F4}"/>
    <cellStyle name="Note 4 3 2 11 6" xfId="56501" xr:uid="{AF7545EF-B2A2-4DE3-90AA-045C0C5EDEF5}"/>
    <cellStyle name="Note 4 3 2 11 7" xfId="56502" xr:uid="{62BB8F49-5FB3-4138-A6C8-13DB8B898B29}"/>
    <cellStyle name="Note 4 3 2 12" xfId="56503" xr:uid="{1897F54E-0D04-4209-BC0E-EE802CA7680B}"/>
    <cellStyle name="Note 4 3 2 12 2" xfId="56504" xr:uid="{26774AAE-1C56-4C8C-BE29-376971A5F74A}"/>
    <cellStyle name="Note 4 3 2 12 2 2" xfId="56505" xr:uid="{9DE1BF64-841F-4B6B-8D17-BACF7FD700D1}"/>
    <cellStyle name="Note 4 3 2 12 2 3" xfId="56506" xr:uid="{5A5A1A28-BBD6-4B2B-82B7-60F175EB638B}"/>
    <cellStyle name="Note 4 3 2 12 2 4" xfId="56507" xr:uid="{ADA2358D-82E6-4903-81B3-51F1BE2FE766}"/>
    <cellStyle name="Note 4 3 2 12 2 5" xfId="56508" xr:uid="{A4C187B7-ED4E-428D-A512-0CB07D972A93}"/>
    <cellStyle name="Note 4 3 2 12 2 6" xfId="56509" xr:uid="{14B8EF8C-49F9-404E-BF49-2C140799A223}"/>
    <cellStyle name="Note 4 3 2 12 3" xfId="56510" xr:uid="{7386DDF8-CF77-4C3E-BD32-B1EE5B52E753}"/>
    <cellStyle name="Note 4 3 2 12 4" xfId="56511" xr:uid="{899D142C-22A5-4302-B3B9-89764D98FAD2}"/>
    <cellStyle name="Note 4 3 2 12 5" xfId="56512" xr:uid="{22F9A3BC-40FE-4EBF-AB08-26F980918133}"/>
    <cellStyle name="Note 4 3 2 12 6" xfId="56513" xr:uid="{59DEBB38-11E7-4113-A4E9-69052F3CF65F}"/>
    <cellStyle name="Note 4 3 2 12 7" xfId="56514" xr:uid="{CF4AC37B-9ECA-4750-9A8D-DF420F98E98C}"/>
    <cellStyle name="Note 4 3 2 13" xfId="56515" xr:uid="{EE593848-4916-4FE3-B4F7-8E9D600316EA}"/>
    <cellStyle name="Note 4 3 2 13 2" xfId="56516" xr:uid="{6051AAE4-C1D9-48EC-B2D8-B31B5FEE99C4}"/>
    <cellStyle name="Note 4 3 2 13 2 2" xfId="56517" xr:uid="{95250E7A-2871-49EC-95F6-69D358E7657B}"/>
    <cellStyle name="Note 4 3 2 13 2 3" xfId="56518" xr:uid="{608FD94F-6B3D-49AA-8790-2D8A94B7BA32}"/>
    <cellStyle name="Note 4 3 2 13 2 4" xfId="56519" xr:uid="{E8F78A78-5226-43BC-BEE4-AF672B9F381C}"/>
    <cellStyle name="Note 4 3 2 13 2 5" xfId="56520" xr:uid="{BDB808A6-1A2A-4BBB-B826-2E3887BB6192}"/>
    <cellStyle name="Note 4 3 2 13 2 6" xfId="56521" xr:uid="{98B45A92-3E79-4EDE-87FE-9A462DFE1521}"/>
    <cellStyle name="Note 4 3 2 13 3" xfId="56522" xr:uid="{6DF68E9B-CC9C-4BEA-AD47-A13059789507}"/>
    <cellStyle name="Note 4 3 2 13 4" xfId="56523" xr:uid="{9619BA1E-CDE9-4EC4-A30D-883A58FD2BC5}"/>
    <cellStyle name="Note 4 3 2 13 5" xfId="56524" xr:uid="{32972011-F012-45BD-B1E2-9BCE381C7F47}"/>
    <cellStyle name="Note 4 3 2 13 6" xfId="56525" xr:uid="{9F2E5D21-4ECA-43C7-A4DD-2CFB9E6A5F65}"/>
    <cellStyle name="Note 4 3 2 13 7" xfId="56526" xr:uid="{73341A37-F24D-48ED-BA37-826ED597AE13}"/>
    <cellStyle name="Note 4 3 2 14" xfId="56527" xr:uid="{58504457-74B9-43C3-B39B-5389B32719C6}"/>
    <cellStyle name="Note 4 3 2 14 2" xfId="56528" xr:uid="{C6E51F4E-0044-405A-9C93-DA0D230E6CD6}"/>
    <cellStyle name="Note 4 3 2 14 2 2" xfId="56529" xr:uid="{71A41B39-F4AE-4742-A3E5-DC9720DE4D4E}"/>
    <cellStyle name="Note 4 3 2 14 2 3" xfId="56530" xr:uid="{B8FA7105-8F96-4CDA-ADFA-F9D09110C568}"/>
    <cellStyle name="Note 4 3 2 14 2 4" xfId="56531" xr:uid="{6405965A-1FE4-4707-9A45-46235CE8118A}"/>
    <cellStyle name="Note 4 3 2 14 2 5" xfId="56532" xr:uid="{764155FE-A04D-4ED5-8CEE-75BF3B0C0E00}"/>
    <cellStyle name="Note 4 3 2 14 2 6" xfId="56533" xr:uid="{F02A0A0E-0F57-4B8C-88F0-4697413F26EE}"/>
    <cellStyle name="Note 4 3 2 14 3" xfId="56534" xr:uid="{59402702-071B-4E2C-AD70-F8629E99CDD5}"/>
    <cellStyle name="Note 4 3 2 14 4" xfId="56535" xr:uid="{6BD14323-C646-4BDA-8C47-986B2B9A05D6}"/>
    <cellStyle name="Note 4 3 2 14 5" xfId="56536" xr:uid="{75DEA0E9-8D25-4F7E-BEAA-3100614E5CCF}"/>
    <cellStyle name="Note 4 3 2 14 6" xfId="56537" xr:uid="{5BCADAD8-B62A-4020-AC59-F512765FF104}"/>
    <cellStyle name="Note 4 3 2 14 7" xfId="56538" xr:uid="{A82CFA03-FE32-442D-BE47-A4941CCD4B72}"/>
    <cellStyle name="Note 4 3 2 15" xfId="56539" xr:uid="{C48E0A22-6B91-4EC8-B7E2-EF5CE0932478}"/>
    <cellStyle name="Note 4 3 2 15 2" xfId="56540" xr:uid="{9138B779-637A-4F6B-9BD9-AF6DC207057E}"/>
    <cellStyle name="Note 4 3 2 15 2 2" xfId="56541" xr:uid="{F1E14895-555F-4D57-B4A1-566E49988E83}"/>
    <cellStyle name="Note 4 3 2 15 2 3" xfId="56542" xr:uid="{E93B5663-E90E-45CF-9468-435F3FF00FCC}"/>
    <cellStyle name="Note 4 3 2 15 2 4" xfId="56543" xr:uid="{E448D008-15F5-484B-90AD-7A88B075C144}"/>
    <cellStyle name="Note 4 3 2 15 2 5" xfId="56544" xr:uid="{F911E6DD-3AFD-4030-9847-43E201C70689}"/>
    <cellStyle name="Note 4 3 2 15 2 6" xfId="56545" xr:uid="{AD05265F-92DA-4D55-AD94-85494621FE00}"/>
    <cellStyle name="Note 4 3 2 15 3" xfId="56546" xr:uid="{7DCE3794-67F8-426F-91AA-6D1A28C8D5EC}"/>
    <cellStyle name="Note 4 3 2 15 4" xfId="56547" xr:uid="{12E81595-D2ED-466D-A2B6-58919F66E380}"/>
    <cellStyle name="Note 4 3 2 15 5" xfId="56548" xr:uid="{9B3205EE-3B28-4691-8418-DFD0FC401689}"/>
    <cellStyle name="Note 4 3 2 15 6" xfId="56549" xr:uid="{212FEEEC-D459-4BA6-9C2A-AB71BF43999B}"/>
    <cellStyle name="Note 4 3 2 15 7" xfId="56550" xr:uid="{2368FA7F-9C63-44FB-8248-ECB96373FA7B}"/>
    <cellStyle name="Note 4 3 2 16" xfId="56551" xr:uid="{1BBF5852-B1C5-4F50-B9B5-2E779D6EAFF9}"/>
    <cellStyle name="Note 4 3 2 16 2" xfId="56552" xr:uid="{7A02564A-7227-49F5-BE62-ACE27828BD7F}"/>
    <cellStyle name="Note 4 3 2 16 2 2" xfId="56553" xr:uid="{0AB3D38B-29D9-44FF-A21B-9C4AD06366EB}"/>
    <cellStyle name="Note 4 3 2 16 2 3" xfId="56554" xr:uid="{16FA2473-E2C6-46C4-8E97-86933AC715AF}"/>
    <cellStyle name="Note 4 3 2 16 2 4" xfId="56555" xr:uid="{E19B1B66-BCE6-43F1-9093-2729FB1B6F96}"/>
    <cellStyle name="Note 4 3 2 16 2 5" xfId="56556" xr:uid="{1C656494-E936-4CA2-A833-0EE049BDA5D6}"/>
    <cellStyle name="Note 4 3 2 16 2 6" xfId="56557" xr:uid="{75C2896F-BCE8-4C1D-9068-09C761CDF6CD}"/>
    <cellStyle name="Note 4 3 2 16 3" xfId="56558" xr:uid="{CA8DCE92-1801-4B6F-8D45-2F66C1FE6865}"/>
    <cellStyle name="Note 4 3 2 16 4" xfId="56559" xr:uid="{DAFF8726-E051-43F8-B275-33947DEA690F}"/>
    <cellStyle name="Note 4 3 2 16 5" xfId="56560" xr:uid="{7F9F9A67-0575-4A67-8E07-24DB014BBA7D}"/>
    <cellStyle name="Note 4 3 2 16 6" xfId="56561" xr:uid="{8515BA68-7B60-45C5-8E85-4603F4673E3D}"/>
    <cellStyle name="Note 4 3 2 16 7" xfId="56562" xr:uid="{97E9C2CA-AC2B-4C00-9A12-BAA66AA23864}"/>
    <cellStyle name="Note 4 3 2 17" xfId="56563" xr:uid="{D17B660B-E0F5-4A90-81FD-DF8292C20F2C}"/>
    <cellStyle name="Note 4 3 2 17 2" xfId="56564" xr:uid="{49B82A21-39B7-4EF0-B7E2-10AFE049823C}"/>
    <cellStyle name="Note 4 3 2 17 2 2" xfId="56565" xr:uid="{E14CBCF0-E445-4018-A23E-FEDD273CCB38}"/>
    <cellStyle name="Note 4 3 2 17 2 3" xfId="56566" xr:uid="{56E7029B-5FDF-4EB8-A86E-464039C7B9BE}"/>
    <cellStyle name="Note 4 3 2 17 2 4" xfId="56567" xr:uid="{992DE462-378C-4599-8EFA-A5CF0563066F}"/>
    <cellStyle name="Note 4 3 2 17 2 5" xfId="56568" xr:uid="{C75D7E7D-E0FA-44DD-8804-B6F17F8AF6B0}"/>
    <cellStyle name="Note 4 3 2 17 2 6" xfId="56569" xr:uid="{4A4C9F04-37E1-44D0-B835-A4D603B9769F}"/>
    <cellStyle name="Note 4 3 2 17 3" xfId="56570" xr:uid="{EC838EE8-C78C-4B46-BF14-34ADF4962BAE}"/>
    <cellStyle name="Note 4 3 2 17 4" xfId="56571" xr:uid="{5863BAEF-EFE0-4660-8EAC-BB096B4D787E}"/>
    <cellStyle name="Note 4 3 2 17 5" xfId="56572" xr:uid="{E11BC50E-2BCB-47C3-9FD1-B16B7C4618B4}"/>
    <cellStyle name="Note 4 3 2 17 6" xfId="56573" xr:uid="{E2D7D427-D160-4A80-8E73-3E16C3C8C6A9}"/>
    <cellStyle name="Note 4 3 2 17 7" xfId="56574" xr:uid="{8EF45DFC-CA56-4627-9954-179D37B183DB}"/>
    <cellStyle name="Note 4 3 2 18" xfId="56575" xr:uid="{4A62367C-DB23-4892-ABB5-C8F576F197D0}"/>
    <cellStyle name="Note 4 3 2 18 2" xfId="56576" xr:uid="{6A733764-65EF-42B7-989A-4CD4F36CA5CD}"/>
    <cellStyle name="Note 4 3 2 18 2 2" xfId="56577" xr:uid="{ACC8D293-8643-4307-A9F5-10D5377BC321}"/>
    <cellStyle name="Note 4 3 2 18 2 3" xfId="56578" xr:uid="{DF86C74B-9853-4E26-8708-819E7768CF47}"/>
    <cellStyle name="Note 4 3 2 18 2 4" xfId="56579" xr:uid="{075C3FC8-5CB9-456F-92AD-470AA4AC829A}"/>
    <cellStyle name="Note 4 3 2 18 2 5" xfId="56580" xr:uid="{9F323D69-39E6-4FD3-9F3E-4858C9F05F98}"/>
    <cellStyle name="Note 4 3 2 18 2 6" xfId="56581" xr:uid="{B804D8E5-EE94-4F24-B1DE-01847E8D6A92}"/>
    <cellStyle name="Note 4 3 2 18 3" xfId="56582" xr:uid="{451A5733-D9F1-48A4-A881-291ACBDDA2D7}"/>
    <cellStyle name="Note 4 3 2 18 4" xfId="56583" xr:uid="{76EE8525-0656-466B-B726-01DD1EBDF8B7}"/>
    <cellStyle name="Note 4 3 2 18 5" xfId="56584" xr:uid="{D60A7478-3EAF-47D5-A1AE-FBF1170D7F9E}"/>
    <cellStyle name="Note 4 3 2 18 6" xfId="56585" xr:uid="{A52C28EF-FEE9-4469-88AE-A16E7C6805DF}"/>
    <cellStyle name="Note 4 3 2 18 7" xfId="56586" xr:uid="{BE8DECE6-91FD-4E78-B131-0C9790EC0B63}"/>
    <cellStyle name="Note 4 3 2 19" xfId="56587" xr:uid="{09E70120-A5DE-45AF-86A4-621247FB86D4}"/>
    <cellStyle name="Note 4 3 2 19 2" xfId="56588" xr:uid="{80586D27-AFCB-4C79-BE90-B7017F38EA41}"/>
    <cellStyle name="Note 4 3 2 19 2 2" xfId="56589" xr:uid="{17C122D3-24A1-48D8-B6D3-B1342F22C39C}"/>
    <cellStyle name="Note 4 3 2 19 2 3" xfId="56590" xr:uid="{90554235-1FA5-474C-8EC4-F4F4C57C2465}"/>
    <cellStyle name="Note 4 3 2 19 2 4" xfId="56591" xr:uid="{B9A8CDB9-C1CA-4208-B827-72B49F932F6D}"/>
    <cellStyle name="Note 4 3 2 19 2 5" xfId="56592" xr:uid="{5B2C3ED1-B89C-45CA-BB52-E7D22E64655D}"/>
    <cellStyle name="Note 4 3 2 19 2 6" xfId="56593" xr:uid="{6F9E97B7-1E1C-41BF-A79F-4CE4C2BE6FFE}"/>
    <cellStyle name="Note 4 3 2 19 3" xfId="56594" xr:uid="{7DDEEC86-A533-4DC3-AB43-1E0029F4B2A1}"/>
    <cellStyle name="Note 4 3 2 19 4" xfId="56595" xr:uid="{EFC61B96-F4D8-4F6E-A467-69A8740031E9}"/>
    <cellStyle name="Note 4 3 2 19 5" xfId="56596" xr:uid="{DF720C91-BBAE-4671-A53C-5D785B4D3938}"/>
    <cellStyle name="Note 4 3 2 19 6" xfId="56597" xr:uid="{EFA0A36F-3585-4704-8DEA-D092D47BAB8B}"/>
    <cellStyle name="Note 4 3 2 19 7" xfId="56598" xr:uid="{DA25B918-D1FB-4067-84FC-24D14B432777}"/>
    <cellStyle name="Note 4 3 2 2" xfId="56599" xr:uid="{5BF69A37-46CE-4081-BAF3-C82C9F5AEEC0}"/>
    <cellStyle name="Note 4 3 2 2 2" xfId="56600" xr:uid="{324454CD-BBF0-4DB9-A011-DDD27C275C3A}"/>
    <cellStyle name="Note 4 3 2 2 2 2" xfId="56601" xr:uid="{87FA0B60-5ABA-40D0-B51F-89E0AAFD4487}"/>
    <cellStyle name="Note 4 3 2 2 2 3" xfId="56602" xr:uid="{53604DC5-63D2-4EA3-B4EE-95F04C683FD3}"/>
    <cellStyle name="Note 4 3 2 2 2 4" xfId="56603" xr:uid="{C39C8848-8D67-4475-B3A0-653253C72177}"/>
    <cellStyle name="Note 4 3 2 2 2 5" xfId="56604" xr:uid="{85CEBAFA-2823-4691-A046-94AD856061AA}"/>
    <cellStyle name="Note 4 3 2 2 2 6" xfId="56605" xr:uid="{759558AF-B4D3-48E1-A94D-B1F5A82D5A02}"/>
    <cellStyle name="Note 4 3 2 2 3" xfId="56606" xr:uid="{DBBE08C9-0E91-4671-800E-321391E32261}"/>
    <cellStyle name="Note 4 3 2 2 4" xfId="56607" xr:uid="{5EA1C773-3496-41A2-99FF-1B4C81C6C975}"/>
    <cellStyle name="Note 4 3 2 2 5" xfId="56608" xr:uid="{6691F81F-D849-4F35-874A-627535CA6F99}"/>
    <cellStyle name="Note 4 3 2 2 6" xfId="56609" xr:uid="{511820D5-7D4E-450E-BF76-F6D95FF00F1A}"/>
    <cellStyle name="Note 4 3 2 2 7" xfId="56610" xr:uid="{2DC92450-39FF-4E80-A784-5715C136ECF0}"/>
    <cellStyle name="Note 4 3 2 20" xfId="56611" xr:uid="{C9199967-125C-49A5-AE22-87E868BE82D1}"/>
    <cellStyle name="Note 4 3 2 20 2" xfId="56612" xr:uid="{547444F0-770E-4D12-A483-8703FB4F76A1}"/>
    <cellStyle name="Note 4 3 2 20 2 2" xfId="56613" xr:uid="{256BDC0E-0623-454D-A95A-1AED6F86D1EE}"/>
    <cellStyle name="Note 4 3 2 20 2 3" xfId="56614" xr:uid="{6BA40D72-15BE-4A25-85BF-A97D71F67921}"/>
    <cellStyle name="Note 4 3 2 20 2 4" xfId="56615" xr:uid="{0E9FACA6-09BC-4FDF-8BB4-4FBB8DDEF382}"/>
    <cellStyle name="Note 4 3 2 20 2 5" xfId="56616" xr:uid="{005EBC6D-FC40-4C9D-BC2E-9D452E5B53F5}"/>
    <cellStyle name="Note 4 3 2 20 2 6" xfId="56617" xr:uid="{7B17F697-7DEC-4321-8A82-73D751F950B5}"/>
    <cellStyle name="Note 4 3 2 20 3" xfId="56618" xr:uid="{36EE89AF-F3AC-4723-8CBA-44CDADB1BA8E}"/>
    <cellStyle name="Note 4 3 2 20 4" xfId="56619" xr:uid="{BF229EDB-0376-4BB4-B938-2EA1F8D9E1CB}"/>
    <cellStyle name="Note 4 3 2 20 5" xfId="56620" xr:uid="{3E5902CA-9782-4548-9CB7-F49D524F5DB4}"/>
    <cellStyle name="Note 4 3 2 20 6" xfId="56621" xr:uid="{CA4E1B08-81F6-4397-8611-0CD1CAD49C6E}"/>
    <cellStyle name="Note 4 3 2 20 7" xfId="56622" xr:uid="{95325778-AE18-41B3-B115-11DA37BAF3AB}"/>
    <cellStyle name="Note 4 3 2 21" xfId="56623" xr:uid="{37301DA5-DA61-4D2C-A393-4BB780B5819B}"/>
    <cellStyle name="Note 4 3 2 21 2" xfId="56624" xr:uid="{16F51669-916A-4B5C-BB29-D0EDD04C0FC5}"/>
    <cellStyle name="Note 4 3 2 21 2 2" xfId="56625" xr:uid="{DFAF5866-AC83-4894-8AD3-5B7C924995D8}"/>
    <cellStyle name="Note 4 3 2 21 2 3" xfId="56626" xr:uid="{87F266A2-B894-4EFE-AC94-0B0CF1A94718}"/>
    <cellStyle name="Note 4 3 2 21 2 4" xfId="56627" xr:uid="{0E53ECE1-4D62-4DE2-9226-2A3E8930F90A}"/>
    <cellStyle name="Note 4 3 2 21 2 5" xfId="56628" xr:uid="{C5D736F3-10D8-43C2-B32E-B4C10CF45F2D}"/>
    <cellStyle name="Note 4 3 2 21 2 6" xfId="56629" xr:uid="{DA1B447D-B063-4E0D-98E4-59223A174F10}"/>
    <cellStyle name="Note 4 3 2 21 3" xfId="56630" xr:uid="{13E517F8-C362-42CF-B6FA-E8125E8B0B59}"/>
    <cellStyle name="Note 4 3 2 21 4" xfId="56631" xr:uid="{A20A7B7E-0AC0-41C3-B703-67BEF0E3F862}"/>
    <cellStyle name="Note 4 3 2 21 5" xfId="56632" xr:uid="{C6A0A2AE-A50E-4014-A6EF-752C810EAF0C}"/>
    <cellStyle name="Note 4 3 2 21 6" xfId="56633" xr:uid="{8A25A8F9-BF11-4638-AD5C-466D1EE5A593}"/>
    <cellStyle name="Note 4 3 2 21 7" xfId="56634" xr:uid="{C84CDA53-1FFD-49AE-8154-6F9293FAB3F2}"/>
    <cellStyle name="Note 4 3 2 22" xfId="56635" xr:uid="{C0A6766E-F171-453A-BC86-E8BAE91F96E9}"/>
    <cellStyle name="Note 4 3 2 22 2" xfId="56636" xr:uid="{7EE39147-F67C-4451-BB34-563616CD9287}"/>
    <cellStyle name="Note 4 3 2 22 2 2" xfId="56637" xr:uid="{F138B945-6E1F-40AE-A981-88FB1563F8FD}"/>
    <cellStyle name="Note 4 3 2 22 2 3" xfId="56638" xr:uid="{A6FC6F1B-6183-4259-BE26-AA4B05BC8E3B}"/>
    <cellStyle name="Note 4 3 2 22 2 4" xfId="56639" xr:uid="{F60E79CC-CE1F-4228-8AB1-E81393287EEF}"/>
    <cellStyle name="Note 4 3 2 22 2 5" xfId="56640" xr:uid="{82BAE95A-04F4-43E3-8602-7506A1B9E73E}"/>
    <cellStyle name="Note 4 3 2 22 2 6" xfId="56641" xr:uid="{16A0AFDB-7AC7-4A49-9AC0-7B7A76559027}"/>
    <cellStyle name="Note 4 3 2 22 3" xfId="56642" xr:uid="{EAA2162E-F53A-4FFD-89A2-C3C0743D3319}"/>
    <cellStyle name="Note 4 3 2 22 4" xfId="56643" xr:uid="{94DB066D-7657-4166-8A4E-A81460198165}"/>
    <cellStyle name="Note 4 3 2 22 5" xfId="56644" xr:uid="{90F0FEA6-CD1E-4B70-B9EA-222292DD01BB}"/>
    <cellStyle name="Note 4 3 2 22 6" xfId="56645" xr:uid="{5FEDB01C-1111-498E-BF67-C62B333C9398}"/>
    <cellStyle name="Note 4 3 2 22 7" xfId="56646" xr:uid="{E200A656-D766-43FA-82BC-B22D721B4A7F}"/>
    <cellStyle name="Note 4 3 2 23" xfId="56647" xr:uid="{6C697257-1B46-474B-AD06-2E69551EF31C}"/>
    <cellStyle name="Note 4 3 2 23 2" xfId="56648" xr:uid="{EA8F7C28-8846-4917-809B-D1F60BCD2DD4}"/>
    <cellStyle name="Note 4 3 2 23 2 2" xfId="56649" xr:uid="{13D78E7B-DD3B-40AA-8326-5855F126633E}"/>
    <cellStyle name="Note 4 3 2 23 2 3" xfId="56650" xr:uid="{74313096-1306-4703-870F-87679F56D261}"/>
    <cellStyle name="Note 4 3 2 23 2 4" xfId="56651" xr:uid="{2EB4EC64-6E67-4F4F-8987-9358EE9E5BDA}"/>
    <cellStyle name="Note 4 3 2 23 2 5" xfId="56652" xr:uid="{DBA6064E-9C18-4F73-AF53-4A9FCFCF1F20}"/>
    <cellStyle name="Note 4 3 2 23 2 6" xfId="56653" xr:uid="{DD12A7B8-E8DB-4747-928D-42E45F98CFFF}"/>
    <cellStyle name="Note 4 3 2 23 3" xfId="56654" xr:uid="{5AD31735-2BAE-4914-B4DC-1103EB1C9DCF}"/>
    <cellStyle name="Note 4 3 2 23 4" xfId="56655" xr:uid="{94D6AA8E-7EBF-447F-9D13-2DE9A3FFFB78}"/>
    <cellStyle name="Note 4 3 2 23 5" xfId="56656" xr:uid="{93DAAEB4-443E-4CB7-9D48-8CD629593620}"/>
    <cellStyle name="Note 4 3 2 23 6" xfId="56657" xr:uid="{1BFDD0AD-F3B0-4819-B88A-07D3B6FE13BE}"/>
    <cellStyle name="Note 4 3 2 23 7" xfId="56658" xr:uid="{45AE0F83-DF91-4868-AF54-16AD402253B2}"/>
    <cellStyle name="Note 4 3 2 24" xfId="56659" xr:uid="{3F92F49C-8825-467C-B4E2-EF1A3CE63D4C}"/>
    <cellStyle name="Note 4 3 2 24 2" xfId="56660" xr:uid="{4CC33B9A-B448-431A-98AC-65BDC27FBB1E}"/>
    <cellStyle name="Note 4 3 2 24 2 2" xfId="56661" xr:uid="{830DDF00-8CBA-475A-8E8F-F197150EE081}"/>
    <cellStyle name="Note 4 3 2 24 2 3" xfId="56662" xr:uid="{750C5D69-BC2F-4939-9918-9A049E0259B9}"/>
    <cellStyle name="Note 4 3 2 24 2 4" xfId="56663" xr:uid="{A1A99717-C712-4E1E-980E-B9ECB3ECCBBC}"/>
    <cellStyle name="Note 4 3 2 24 2 5" xfId="56664" xr:uid="{12DF589A-69C2-4847-B44E-D580ED217D70}"/>
    <cellStyle name="Note 4 3 2 24 2 6" xfId="56665" xr:uid="{11096ED2-F7EE-4FC3-A44B-76BA1BA37180}"/>
    <cellStyle name="Note 4 3 2 24 3" xfId="56666" xr:uid="{5F57F0D9-BC7F-4FF0-B4AE-C2DECEB51955}"/>
    <cellStyle name="Note 4 3 2 24 4" xfId="56667" xr:uid="{D1C96E90-EA52-463E-898C-03E0C9607221}"/>
    <cellStyle name="Note 4 3 2 24 5" xfId="56668" xr:uid="{35BBF2FE-C8CC-4266-969F-91CA059CBE60}"/>
    <cellStyle name="Note 4 3 2 24 6" xfId="56669" xr:uid="{192C62F5-2A57-42AF-B0B6-5031341755A6}"/>
    <cellStyle name="Note 4 3 2 24 7" xfId="56670" xr:uid="{B144BCC3-55A8-463F-9318-DF5BFB94E61A}"/>
    <cellStyle name="Note 4 3 2 25" xfId="56671" xr:uid="{60731255-82B2-455F-A02C-48FAC8BAE656}"/>
    <cellStyle name="Note 4 3 2 25 2" xfId="56672" xr:uid="{1E3C0B59-38CF-4609-8EB6-3F981DC5DC49}"/>
    <cellStyle name="Note 4 3 2 25 2 2" xfId="56673" xr:uid="{14DFE224-864C-4F0B-80F8-93E9C2B37732}"/>
    <cellStyle name="Note 4 3 2 25 2 3" xfId="56674" xr:uid="{B96FEECD-05A4-4576-A310-A22B51834468}"/>
    <cellStyle name="Note 4 3 2 25 2 4" xfId="56675" xr:uid="{2DF48081-985E-4EE8-8200-A76C38C41F2C}"/>
    <cellStyle name="Note 4 3 2 25 2 5" xfId="56676" xr:uid="{60EC7E0D-8D42-4FED-B6A6-16662C968942}"/>
    <cellStyle name="Note 4 3 2 25 2 6" xfId="56677" xr:uid="{031BA03D-5B14-44E4-916D-7B7214A539C7}"/>
    <cellStyle name="Note 4 3 2 25 3" xfId="56678" xr:uid="{5DC37EE4-CF42-4A8A-A304-D7FA1FA122A8}"/>
    <cellStyle name="Note 4 3 2 25 4" xfId="56679" xr:uid="{CD6C102B-9D19-46B1-89A0-4F5C79234082}"/>
    <cellStyle name="Note 4 3 2 25 5" xfId="56680" xr:uid="{96A8D3E6-5697-4958-B784-9D1D0AB0C8E5}"/>
    <cellStyle name="Note 4 3 2 25 6" xfId="56681" xr:uid="{ECC452D9-C0E9-4D68-8893-8CCF87346053}"/>
    <cellStyle name="Note 4 3 2 25 7" xfId="56682" xr:uid="{625DB188-19D2-4CCA-9ABB-2408A0B3DE97}"/>
    <cellStyle name="Note 4 3 2 26" xfId="56683" xr:uid="{0C0E9DE2-73F3-42E9-B2FC-8B06B13DEF10}"/>
    <cellStyle name="Note 4 3 2 26 2" xfId="56684" xr:uid="{61C3AED1-C4EB-4397-9569-978706C4DE2A}"/>
    <cellStyle name="Note 4 3 2 26 2 2" xfId="56685" xr:uid="{DEE50429-D859-42CD-B335-5B6731009ECC}"/>
    <cellStyle name="Note 4 3 2 26 2 3" xfId="56686" xr:uid="{3C5B55A6-0889-40F7-A4F4-5F30DD917EAF}"/>
    <cellStyle name="Note 4 3 2 26 2 4" xfId="56687" xr:uid="{12344776-A448-4FF3-8980-E90B33450698}"/>
    <cellStyle name="Note 4 3 2 26 2 5" xfId="56688" xr:uid="{B4669CE3-588C-4E38-A009-230A08559C83}"/>
    <cellStyle name="Note 4 3 2 26 2 6" xfId="56689" xr:uid="{ACA38087-49A8-4AB8-AD88-0E917372DE0F}"/>
    <cellStyle name="Note 4 3 2 26 3" xfId="56690" xr:uid="{BE343BE0-A3D7-4E00-9EA6-A17AB9609EC6}"/>
    <cellStyle name="Note 4 3 2 26 4" xfId="56691" xr:uid="{630CECDD-EDF6-4282-9B78-36C4AE001114}"/>
    <cellStyle name="Note 4 3 2 26 5" xfId="56692" xr:uid="{08031519-7662-469F-9E58-4741069D55EF}"/>
    <cellStyle name="Note 4 3 2 26 6" xfId="56693" xr:uid="{85477AF6-BDD7-4C8A-B05C-315FB2EA18A0}"/>
    <cellStyle name="Note 4 3 2 26 7" xfId="56694" xr:uid="{25395224-5C6F-4698-AEED-5A47DE340267}"/>
    <cellStyle name="Note 4 3 2 27" xfId="56695" xr:uid="{82B8A51F-0520-43AB-B7D9-892EA91CC63F}"/>
    <cellStyle name="Note 4 3 2 27 2" xfId="56696" xr:uid="{529032EA-2EBC-44A3-94FB-7B1D05799C1E}"/>
    <cellStyle name="Note 4 3 2 27 2 2" xfId="56697" xr:uid="{7B644E34-4475-4850-85C4-13CB548373E1}"/>
    <cellStyle name="Note 4 3 2 27 2 3" xfId="56698" xr:uid="{B92C07CE-EE50-422C-807E-E86A11A9A7B0}"/>
    <cellStyle name="Note 4 3 2 27 2 4" xfId="56699" xr:uid="{508DA263-0E64-470D-91D4-1C78C7E9724A}"/>
    <cellStyle name="Note 4 3 2 27 2 5" xfId="56700" xr:uid="{9BFF0BA6-3EED-4C02-AB47-68F42A3A9C11}"/>
    <cellStyle name="Note 4 3 2 27 2 6" xfId="56701" xr:uid="{1ABE88E3-0744-491C-9905-7E9272405471}"/>
    <cellStyle name="Note 4 3 2 27 3" xfId="56702" xr:uid="{F10CA1D3-1F93-4BC1-B6E6-9D76B3F335B7}"/>
    <cellStyle name="Note 4 3 2 27 4" xfId="56703" xr:uid="{2E3DD1A1-EAEF-4380-81C8-18E8E49A20ED}"/>
    <cellStyle name="Note 4 3 2 27 5" xfId="56704" xr:uid="{5085934F-09C2-4BEF-9178-D2679153FE26}"/>
    <cellStyle name="Note 4 3 2 27 6" xfId="56705" xr:uid="{A9307578-AC69-4CB2-BC68-90D9943E0984}"/>
    <cellStyle name="Note 4 3 2 27 7" xfId="56706" xr:uid="{DF8E6FE8-9A6F-4705-8F65-6DC5B2D439B4}"/>
    <cellStyle name="Note 4 3 2 28" xfId="56707" xr:uid="{101D54CB-E0CE-43C7-977A-6027EEAC648A}"/>
    <cellStyle name="Note 4 3 2 28 2" xfId="56708" xr:uid="{9D5F3726-985D-4033-9BD9-33B9D28FAC68}"/>
    <cellStyle name="Note 4 3 2 28 2 2" xfId="56709" xr:uid="{74E319EA-861B-4C37-B1FD-C6F29967581F}"/>
    <cellStyle name="Note 4 3 2 28 2 3" xfId="56710" xr:uid="{7CE8CE74-D7BD-4049-88CD-18FD0BC1E578}"/>
    <cellStyle name="Note 4 3 2 28 2 4" xfId="56711" xr:uid="{27C2A684-3282-49BA-87BB-6754C8CAA80C}"/>
    <cellStyle name="Note 4 3 2 28 2 5" xfId="56712" xr:uid="{47279195-9786-4EBA-BEC4-4E8307B38083}"/>
    <cellStyle name="Note 4 3 2 28 2 6" xfId="56713" xr:uid="{AD350685-DB3B-4D04-9915-4666F9DE0141}"/>
    <cellStyle name="Note 4 3 2 28 3" xfId="56714" xr:uid="{C65D74C2-10B5-4E4E-973A-E4015AFFEF71}"/>
    <cellStyle name="Note 4 3 2 28 4" xfId="56715" xr:uid="{A5A0EC93-927C-4FC1-8AEF-618CFE0979A5}"/>
    <cellStyle name="Note 4 3 2 28 5" xfId="56716" xr:uid="{A7612F27-C2CD-45EF-9E3A-2B4DFC57B72F}"/>
    <cellStyle name="Note 4 3 2 28 6" xfId="56717" xr:uid="{452EB5B2-290B-49CA-B728-3343A2A4B61E}"/>
    <cellStyle name="Note 4 3 2 28 7" xfId="56718" xr:uid="{7E19A8C1-4082-4B70-923E-504FB7395799}"/>
    <cellStyle name="Note 4 3 2 29" xfId="56719" xr:uid="{3DB2807B-1576-46C6-A58E-640D63C87837}"/>
    <cellStyle name="Note 4 3 2 29 2" xfId="56720" xr:uid="{8646F0AC-DDBE-425A-BD5B-A6AF20AB3578}"/>
    <cellStyle name="Note 4 3 2 29 2 2" xfId="56721" xr:uid="{0C002275-8EC0-48C4-A834-409D8D9A3DAF}"/>
    <cellStyle name="Note 4 3 2 29 2 3" xfId="56722" xr:uid="{AFFA8FEC-C96B-4178-9727-2F0C5AFCCE38}"/>
    <cellStyle name="Note 4 3 2 29 2 4" xfId="56723" xr:uid="{AE1CFF3B-2619-4791-ACEB-C36B01CD6804}"/>
    <cellStyle name="Note 4 3 2 29 2 5" xfId="56724" xr:uid="{55D9E91B-5BB0-46D3-A907-19742CCCDD7B}"/>
    <cellStyle name="Note 4 3 2 29 2 6" xfId="56725" xr:uid="{3A268502-CAC7-4403-A55D-FDE70F97996B}"/>
    <cellStyle name="Note 4 3 2 29 3" xfId="56726" xr:uid="{DB8A4E82-7063-45DD-A10F-321BFB4A6F50}"/>
    <cellStyle name="Note 4 3 2 29 4" xfId="56727" xr:uid="{DDB4FD0B-4F17-4D6F-BE10-A4EDFD65B028}"/>
    <cellStyle name="Note 4 3 2 29 5" xfId="56728" xr:uid="{7E45202C-F9A7-466D-BBC4-26257CC4E7E3}"/>
    <cellStyle name="Note 4 3 2 29 6" xfId="56729" xr:uid="{0F4CD86E-7A1E-448B-BA0A-ACE9FE6FF0C2}"/>
    <cellStyle name="Note 4 3 2 29 7" xfId="56730" xr:uid="{1EAC8580-0FE7-4A9B-8DA9-B4DCAE95E812}"/>
    <cellStyle name="Note 4 3 2 3" xfId="56731" xr:uid="{79263BFC-CEDC-445D-9E4D-0F7774D97180}"/>
    <cellStyle name="Note 4 3 2 3 2" xfId="56732" xr:uid="{B001616E-203A-4ABE-BD9F-DD97FD7AA622}"/>
    <cellStyle name="Note 4 3 2 3 2 2" xfId="56733" xr:uid="{5D7DD104-63F5-491A-9F09-B6E815FE7C76}"/>
    <cellStyle name="Note 4 3 2 3 2 3" xfId="56734" xr:uid="{5681E880-9F4D-4A24-8DEE-86AFF0E474AD}"/>
    <cellStyle name="Note 4 3 2 3 2 4" xfId="56735" xr:uid="{0B90C4EA-C729-45AE-94F6-830F66DF34C9}"/>
    <cellStyle name="Note 4 3 2 3 2 5" xfId="56736" xr:uid="{6A95DE0C-ABC7-45D0-B89E-ACB2C7A1D2C1}"/>
    <cellStyle name="Note 4 3 2 3 2 6" xfId="56737" xr:uid="{640B134F-095D-4918-8BDB-4E12865A4BA5}"/>
    <cellStyle name="Note 4 3 2 3 3" xfId="56738" xr:uid="{8280EDDC-889C-441F-8C18-C066C0DB54AD}"/>
    <cellStyle name="Note 4 3 2 3 4" xfId="56739" xr:uid="{8A08F686-3506-4E44-808E-EB48A84763C8}"/>
    <cellStyle name="Note 4 3 2 3 5" xfId="56740" xr:uid="{E2F380BE-A3A6-4A9A-91CA-9B80EB1DBE30}"/>
    <cellStyle name="Note 4 3 2 3 6" xfId="56741" xr:uid="{74F90F0F-0B3C-410B-9BA2-B2A07266FF05}"/>
    <cellStyle name="Note 4 3 2 3 7" xfId="56742" xr:uid="{A6BD27D9-D4D3-46DB-A80B-0680CD8BEA51}"/>
    <cellStyle name="Note 4 3 2 30" xfId="56743" xr:uid="{AA7C6C24-9A8B-40C2-A7BF-B7579915D26F}"/>
    <cellStyle name="Note 4 3 2 30 2" xfId="56744" xr:uid="{CAF426A8-9E2E-43B2-B43C-4EB09A010C6D}"/>
    <cellStyle name="Note 4 3 2 30 2 2" xfId="56745" xr:uid="{81DD2959-0B6A-4C51-9266-A4011088BDC4}"/>
    <cellStyle name="Note 4 3 2 30 2 3" xfId="56746" xr:uid="{CCFAFD26-F7AA-4FE5-A9F3-D250A072502E}"/>
    <cellStyle name="Note 4 3 2 30 2 4" xfId="56747" xr:uid="{B91FA9AD-DF6A-40FC-BE64-4F609ED06CDE}"/>
    <cellStyle name="Note 4 3 2 30 2 5" xfId="56748" xr:uid="{44C9D2FB-7BCF-4AA0-9E79-8E09F033D7BD}"/>
    <cellStyle name="Note 4 3 2 30 2 6" xfId="56749" xr:uid="{5D4A034C-4B87-42EC-92E8-195F1DBFB2B2}"/>
    <cellStyle name="Note 4 3 2 30 3" xfId="56750" xr:uid="{E3EEBA43-4A45-40A8-ABF4-8C95A077037F}"/>
    <cellStyle name="Note 4 3 2 30 4" xfId="56751" xr:uid="{B8897428-D823-41F7-8143-11D8856FDC35}"/>
    <cellStyle name="Note 4 3 2 30 5" xfId="56752" xr:uid="{02F75958-FE49-4B22-B592-AAEBCF10246C}"/>
    <cellStyle name="Note 4 3 2 30 6" xfId="56753" xr:uid="{4667621F-3BC6-4C5A-9CAF-F8AA3968BA51}"/>
    <cellStyle name="Note 4 3 2 30 7" xfId="56754" xr:uid="{39778C92-8453-48A1-A279-F618EDDB51E2}"/>
    <cellStyle name="Note 4 3 2 31" xfId="56755" xr:uid="{6EFF7DB3-9202-4905-960E-3F9DF1DF90D9}"/>
    <cellStyle name="Note 4 3 2 31 2" xfId="56756" xr:uid="{A7297EFA-5842-46DC-9854-F39178CC32B3}"/>
    <cellStyle name="Note 4 3 2 31 2 2" xfId="56757" xr:uid="{097A5076-6EB2-4A2E-A2B7-EF3705B17483}"/>
    <cellStyle name="Note 4 3 2 31 2 3" xfId="56758" xr:uid="{33C3A745-7887-4B2A-8168-D16DACADE475}"/>
    <cellStyle name="Note 4 3 2 31 2 4" xfId="56759" xr:uid="{E12B8382-E00B-4D9E-81D4-5F1AD1F0DFAB}"/>
    <cellStyle name="Note 4 3 2 31 2 5" xfId="56760" xr:uid="{9285151F-13F6-4496-837B-739DD8C97250}"/>
    <cellStyle name="Note 4 3 2 31 2 6" xfId="56761" xr:uid="{B5FB19B0-6937-434D-979F-3B02E6F31A07}"/>
    <cellStyle name="Note 4 3 2 31 3" xfId="56762" xr:uid="{8EFAE81B-8645-4D99-A204-E3D7550995AC}"/>
    <cellStyle name="Note 4 3 2 31 4" xfId="56763" xr:uid="{363D49C9-1A67-48AE-9244-3CD6E1F9B537}"/>
    <cellStyle name="Note 4 3 2 31 5" xfId="56764" xr:uid="{F34D9631-B199-4D70-A57C-0B7E89B9E98E}"/>
    <cellStyle name="Note 4 3 2 31 6" xfId="56765" xr:uid="{F906A62C-98B2-4369-BD67-ED92A2E6190A}"/>
    <cellStyle name="Note 4 3 2 31 7" xfId="56766" xr:uid="{E2E97C63-E277-4A10-A59E-B5808794FCF4}"/>
    <cellStyle name="Note 4 3 2 32" xfId="56767" xr:uid="{00D855B1-D752-42E4-87DC-7B21D46C3B9B}"/>
    <cellStyle name="Note 4 3 2 32 2" xfId="56768" xr:uid="{0DF44DBA-BFFB-4718-AC3B-B5191DF86C59}"/>
    <cellStyle name="Note 4 3 2 32 2 2" xfId="56769" xr:uid="{B1A077E9-5F81-4630-A9D7-CE81877D6B01}"/>
    <cellStyle name="Note 4 3 2 32 2 3" xfId="56770" xr:uid="{6C3CBAD8-8C40-4D2E-94EC-A168512EB56F}"/>
    <cellStyle name="Note 4 3 2 32 2 4" xfId="56771" xr:uid="{93A3D5FF-0AB6-4D48-9854-CEB8CB10EEE9}"/>
    <cellStyle name="Note 4 3 2 32 2 5" xfId="56772" xr:uid="{8D908360-FDA8-46BC-AAF6-4115FDF91C0F}"/>
    <cellStyle name="Note 4 3 2 32 2 6" xfId="56773" xr:uid="{E77F643C-A3AC-44DC-9604-037E9FCB664F}"/>
    <cellStyle name="Note 4 3 2 32 3" xfId="56774" xr:uid="{F03D30AD-D1F2-4B0C-87C0-40154C99907D}"/>
    <cellStyle name="Note 4 3 2 32 4" xfId="56775" xr:uid="{4FAD17BE-7D69-4533-9C9D-10B4C53B790E}"/>
    <cellStyle name="Note 4 3 2 32 5" xfId="56776" xr:uid="{711E640A-7EB4-48D3-A585-50E77B00AC4E}"/>
    <cellStyle name="Note 4 3 2 32 6" xfId="56777" xr:uid="{08664B61-AD8C-4ECA-9E84-9970C766701F}"/>
    <cellStyle name="Note 4 3 2 32 7" xfId="56778" xr:uid="{2665CEDE-54C7-4E9C-A19E-FD021EFDBD04}"/>
    <cellStyle name="Note 4 3 2 33" xfId="56779" xr:uid="{B00EB8DA-58C7-4AA9-9FAE-6DBCD8BF5315}"/>
    <cellStyle name="Note 4 3 2 33 2" xfId="56780" xr:uid="{7D020653-2B35-4D80-B131-5556EC4BF2DD}"/>
    <cellStyle name="Note 4 3 2 33 2 2" xfId="56781" xr:uid="{CB4E2107-8733-4044-97C8-4EBA616B93D3}"/>
    <cellStyle name="Note 4 3 2 33 2 3" xfId="56782" xr:uid="{7B7BC5EF-77D2-4F44-A872-8F9F59426091}"/>
    <cellStyle name="Note 4 3 2 33 2 4" xfId="56783" xr:uid="{9615A388-5763-44EA-A1AF-3D2BF3CC556F}"/>
    <cellStyle name="Note 4 3 2 33 2 5" xfId="56784" xr:uid="{C7BE9204-4450-450B-9621-CD930235F059}"/>
    <cellStyle name="Note 4 3 2 33 2 6" xfId="56785" xr:uid="{4F032F74-A4CF-47FF-8790-29E6E1240449}"/>
    <cellStyle name="Note 4 3 2 33 3" xfId="56786" xr:uid="{AA9C5503-CC91-4E3F-80CF-6251C52DABC6}"/>
    <cellStyle name="Note 4 3 2 33 4" xfId="56787" xr:uid="{8F0A214C-CB2E-4E4F-A1B6-29A5243E02FC}"/>
    <cellStyle name="Note 4 3 2 33 5" xfId="56788" xr:uid="{7B357967-9E5F-42B0-B5F7-D2E38C7827C6}"/>
    <cellStyle name="Note 4 3 2 33 6" xfId="56789" xr:uid="{D8D659F6-F374-47C5-8FFD-B3A821FCCA37}"/>
    <cellStyle name="Note 4 3 2 33 7" xfId="56790" xr:uid="{BEE6732A-C91C-4109-A235-9C85CF25C673}"/>
    <cellStyle name="Note 4 3 2 34" xfId="56791" xr:uid="{A515AD3F-06E1-4AD1-8748-DC02A5F3A5D8}"/>
    <cellStyle name="Note 4 3 2 34 2" xfId="56792" xr:uid="{D0BA7C50-8E8F-4A61-AE31-DFD2745132D5}"/>
    <cellStyle name="Note 4 3 2 34 2 2" xfId="56793" xr:uid="{6BA63E60-EF15-4285-B262-2595E4600DED}"/>
    <cellStyle name="Note 4 3 2 34 2 3" xfId="56794" xr:uid="{9822702E-CE7D-4D11-A55C-10F7DB4B675B}"/>
    <cellStyle name="Note 4 3 2 34 2 4" xfId="56795" xr:uid="{5E45AF9D-B8B6-4A4D-9EC4-58F831B31774}"/>
    <cellStyle name="Note 4 3 2 34 2 5" xfId="56796" xr:uid="{317FBE9D-8E5A-481A-8172-6883B297F645}"/>
    <cellStyle name="Note 4 3 2 34 2 6" xfId="56797" xr:uid="{E45154D5-79CA-4441-B6B7-F3A77B4C0582}"/>
    <cellStyle name="Note 4 3 2 34 3" xfId="56798" xr:uid="{761CF022-D916-4592-A04B-303299DC5CCE}"/>
    <cellStyle name="Note 4 3 2 34 4" xfId="56799" xr:uid="{5129DF51-8A88-4B07-95FA-235657E49C3B}"/>
    <cellStyle name="Note 4 3 2 34 5" xfId="56800" xr:uid="{F1A9A3CB-B063-4539-9137-E773B777A372}"/>
    <cellStyle name="Note 4 3 2 34 6" xfId="56801" xr:uid="{C972E8D9-7362-4233-8FE9-2716BA50DB87}"/>
    <cellStyle name="Note 4 3 2 34 7" xfId="56802" xr:uid="{FFDD119B-2043-44B7-8B6B-73CB1F3E7483}"/>
    <cellStyle name="Note 4 3 2 35" xfId="56803" xr:uid="{118CD4CC-1865-4577-9775-0B617B982882}"/>
    <cellStyle name="Note 4 3 2 35 2" xfId="56804" xr:uid="{242C8B0C-D0B5-41C4-B226-D2C68EA40765}"/>
    <cellStyle name="Note 4 3 2 35 3" xfId="56805" xr:uid="{77B97788-FE03-434C-9B82-DB0D0E269AC7}"/>
    <cellStyle name="Note 4 3 2 35 4" xfId="56806" xr:uid="{D4F77F98-1499-4B56-858A-AFE6485F0003}"/>
    <cellStyle name="Note 4 3 2 35 5" xfId="56807" xr:uid="{713263DC-CC53-4A08-9C90-4A96EDD47494}"/>
    <cellStyle name="Note 4 3 2 35 6" xfId="56808" xr:uid="{BA6A8308-BAAB-4170-8FBF-C90604B355EF}"/>
    <cellStyle name="Note 4 3 2 36" xfId="56809" xr:uid="{150DF3F4-F954-4ED5-A981-820F9B8706DE}"/>
    <cellStyle name="Note 4 3 2 37" xfId="56810" xr:uid="{D7F7E5B0-5EC3-4E92-A95B-39AAA6B69ECF}"/>
    <cellStyle name="Note 4 3 2 38" xfId="56811" xr:uid="{2F490D12-F66A-4322-9E44-F1CC630C564D}"/>
    <cellStyle name="Note 4 3 2 39" xfId="56812" xr:uid="{BB4ED84D-B524-47C6-859B-AE272AFB702F}"/>
    <cellStyle name="Note 4 3 2 4" xfId="56813" xr:uid="{379A0FC3-3436-435C-9128-A147F1A847E7}"/>
    <cellStyle name="Note 4 3 2 4 2" xfId="56814" xr:uid="{F21CE14C-A245-4B7E-8165-FD623206BC4D}"/>
    <cellStyle name="Note 4 3 2 4 2 2" xfId="56815" xr:uid="{73704D29-325E-4250-99DF-A95809D063EE}"/>
    <cellStyle name="Note 4 3 2 4 2 3" xfId="56816" xr:uid="{B4283F89-0F42-409D-8C9F-81102AA2532C}"/>
    <cellStyle name="Note 4 3 2 4 2 4" xfId="56817" xr:uid="{24B7F061-0402-418E-B4FC-DECB104C278B}"/>
    <cellStyle name="Note 4 3 2 4 2 5" xfId="56818" xr:uid="{9C1BBB53-6B9F-47D8-A4E3-6A70D7677603}"/>
    <cellStyle name="Note 4 3 2 4 2 6" xfId="56819" xr:uid="{2BEFAB4A-FFAB-4A56-B9A5-DFE19D5D1527}"/>
    <cellStyle name="Note 4 3 2 4 3" xfId="56820" xr:uid="{39E313B1-61B3-48DC-8366-8CB35CCA843D}"/>
    <cellStyle name="Note 4 3 2 4 4" xfId="56821" xr:uid="{D3E6DFDB-45DA-48F8-8926-F19C29E9D123}"/>
    <cellStyle name="Note 4 3 2 4 5" xfId="56822" xr:uid="{8EC93EB5-2665-4611-BAAE-EA8B6E74E777}"/>
    <cellStyle name="Note 4 3 2 4 6" xfId="56823" xr:uid="{430DF73E-91CB-4A3F-B3C6-82F1EBB7AB46}"/>
    <cellStyle name="Note 4 3 2 4 7" xfId="56824" xr:uid="{0DBABB1F-31D5-4E79-B21A-305EEFBE5C77}"/>
    <cellStyle name="Note 4 3 2 40" xfId="56825" xr:uid="{7771704A-6B76-435F-8860-4474C098813D}"/>
    <cellStyle name="Note 4 3 2 5" xfId="56826" xr:uid="{2D0D275F-E453-4C56-A530-16651E860EE0}"/>
    <cellStyle name="Note 4 3 2 5 2" xfId="56827" xr:uid="{E53D5866-D21A-43A7-BE34-CC8CB551990D}"/>
    <cellStyle name="Note 4 3 2 5 2 2" xfId="56828" xr:uid="{908E6DA6-BCDD-4A3E-A546-9583577D25A2}"/>
    <cellStyle name="Note 4 3 2 5 2 3" xfId="56829" xr:uid="{73E9A59A-006D-4C85-BFC4-F4278D8BD362}"/>
    <cellStyle name="Note 4 3 2 5 2 4" xfId="56830" xr:uid="{485130E9-7433-4058-9C94-55F4AD62FC00}"/>
    <cellStyle name="Note 4 3 2 5 2 5" xfId="56831" xr:uid="{F5F9BFA8-E91F-4521-99FA-59E9D83EFE67}"/>
    <cellStyle name="Note 4 3 2 5 2 6" xfId="56832" xr:uid="{94C5B008-7EE5-4E14-98A8-67E1BFF2808B}"/>
    <cellStyle name="Note 4 3 2 5 3" xfId="56833" xr:uid="{97915198-6D34-4C6E-A30D-6FEE541DF2E6}"/>
    <cellStyle name="Note 4 3 2 5 4" xfId="56834" xr:uid="{0B7EF390-555A-42F8-A97E-50E2107765AD}"/>
    <cellStyle name="Note 4 3 2 5 5" xfId="56835" xr:uid="{C0DC43A2-A035-4FF4-9920-8836B63DD363}"/>
    <cellStyle name="Note 4 3 2 5 6" xfId="56836" xr:uid="{BD63BC5D-0B4C-47B7-82BB-EE163A9CDD33}"/>
    <cellStyle name="Note 4 3 2 5 7" xfId="56837" xr:uid="{155897C0-020D-4EF9-845D-3814D92DEE6B}"/>
    <cellStyle name="Note 4 3 2 6" xfId="56838" xr:uid="{D06E7760-09B6-4C13-BA1D-823FE58F375F}"/>
    <cellStyle name="Note 4 3 2 6 2" xfId="56839" xr:uid="{9D83C86E-043B-41B7-8492-360AC7655E76}"/>
    <cellStyle name="Note 4 3 2 6 2 2" xfId="56840" xr:uid="{EBB1914F-890E-4281-9E05-D05799B0CB42}"/>
    <cellStyle name="Note 4 3 2 6 2 3" xfId="56841" xr:uid="{AD56527F-964E-41A1-93B2-811A94BBD5E9}"/>
    <cellStyle name="Note 4 3 2 6 2 4" xfId="56842" xr:uid="{DD44F6F9-2DD9-4D74-A79C-6F84ACD7DECE}"/>
    <cellStyle name="Note 4 3 2 6 2 5" xfId="56843" xr:uid="{007691D7-0524-491F-A9BB-DC52148CF30A}"/>
    <cellStyle name="Note 4 3 2 6 2 6" xfId="56844" xr:uid="{16425F30-6B2B-4C8D-B04E-26601C8551F7}"/>
    <cellStyle name="Note 4 3 2 6 3" xfId="56845" xr:uid="{EFCA0C50-EB0F-4994-8211-DCFFE79A66F4}"/>
    <cellStyle name="Note 4 3 2 6 4" xfId="56846" xr:uid="{3C3F3966-91A8-4746-BA7C-184234417950}"/>
    <cellStyle name="Note 4 3 2 6 5" xfId="56847" xr:uid="{D8859E1D-76BA-46CD-9B72-BB8D005C2335}"/>
    <cellStyle name="Note 4 3 2 6 6" xfId="56848" xr:uid="{5A7B3500-B125-4E7E-BC35-6A12DD2F126B}"/>
    <cellStyle name="Note 4 3 2 6 7" xfId="56849" xr:uid="{6424D42E-F590-4F51-897E-F6A24954FA51}"/>
    <cellStyle name="Note 4 3 2 7" xfId="56850" xr:uid="{09CD4420-7DD0-411A-996C-0C14F8BC43D1}"/>
    <cellStyle name="Note 4 3 2 7 2" xfId="56851" xr:uid="{41164536-277D-4005-93AE-024AD85EC5AF}"/>
    <cellStyle name="Note 4 3 2 7 2 2" xfId="56852" xr:uid="{521137E6-2A0F-4F82-A649-E3C7B0F1C1E1}"/>
    <cellStyle name="Note 4 3 2 7 2 3" xfId="56853" xr:uid="{728254ED-8437-4D66-9480-03DCAA7444B2}"/>
    <cellStyle name="Note 4 3 2 7 2 4" xfId="56854" xr:uid="{1545A2EC-BCDB-43AF-9536-764E318B3671}"/>
    <cellStyle name="Note 4 3 2 7 2 5" xfId="56855" xr:uid="{0F9B70A0-09B5-430F-AF38-A69B4C6AB4D9}"/>
    <cellStyle name="Note 4 3 2 7 2 6" xfId="56856" xr:uid="{C918AC1A-C495-4D74-AD4D-942DA9E1E808}"/>
    <cellStyle name="Note 4 3 2 7 3" xfId="56857" xr:uid="{A731135F-9CCF-495A-91E2-ECCACF7D790D}"/>
    <cellStyle name="Note 4 3 2 7 4" xfId="56858" xr:uid="{FAFC5CB3-ACE3-4672-8CF1-D9B60C9FE0C9}"/>
    <cellStyle name="Note 4 3 2 7 5" xfId="56859" xr:uid="{91937D78-6882-42EC-88B0-283A8798C515}"/>
    <cellStyle name="Note 4 3 2 7 6" xfId="56860" xr:uid="{3598EF9C-1757-4DD2-8CE8-161EC2A7E377}"/>
    <cellStyle name="Note 4 3 2 7 7" xfId="56861" xr:uid="{0DDE3FF0-D214-4161-9F74-DF76756E12BB}"/>
    <cellStyle name="Note 4 3 2 8" xfId="56862" xr:uid="{E31ADEC3-83D6-4A89-A2EA-5D385ACDF268}"/>
    <cellStyle name="Note 4 3 2 8 2" xfId="56863" xr:uid="{B3B1BAB8-8DC8-4720-860C-9D67EFA23277}"/>
    <cellStyle name="Note 4 3 2 8 2 2" xfId="56864" xr:uid="{66029E06-C5DB-4C7A-8AA3-4F8D4C2EAE13}"/>
    <cellStyle name="Note 4 3 2 8 2 3" xfId="56865" xr:uid="{85CA5723-F7C2-4468-89DE-28F419DE13BA}"/>
    <cellStyle name="Note 4 3 2 8 2 4" xfId="56866" xr:uid="{1A2FC500-9833-4D84-AFD4-5BEAF2682170}"/>
    <cellStyle name="Note 4 3 2 8 2 5" xfId="56867" xr:uid="{4D3A1E41-00D1-482C-9D33-DDC0A54008DD}"/>
    <cellStyle name="Note 4 3 2 8 2 6" xfId="56868" xr:uid="{E82FFF21-F39F-4310-A086-433BC7B7E8BE}"/>
    <cellStyle name="Note 4 3 2 8 3" xfId="56869" xr:uid="{07E3DA25-665E-48F3-AEB2-E8575F74D87A}"/>
    <cellStyle name="Note 4 3 2 8 4" xfId="56870" xr:uid="{98149A3F-AF5F-40B4-9CBF-7B0F081092C7}"/>
    <cellStyle name="Note 4 3 2 8 5" xfId="56871" xr:uid="{8A70D2A1-AA95-46B7-81C1-B195064789E3}"/>
    <cellStyle name="Note 4 3 2 8 6" xfId="56872" xr:uid="{67B1DE00-89D0-4E48-AA2F-8C231206A453}"/>
    <cellStyle name="Note 4 3 2 8 7" xfId="56873" xr:uid="{5AB4BDDA-C103-4981-AA70-BCCEB65C34B5}"/>
    <cellStyle name="Note 4 3 2 9" xfId="56874" xr:uid="{6F6CCCB0-9CEF-49C5-93C0-51380AA333FB}"/>
    <cellStyle name="Note 4 3 2 9 2" xfId="56875" xr:uid="{42648E6A-2035-4751-AC80-01F5B75DFCC8}"/>
    <cellStyle name="Note 4 3 2 9 2 2" xfId="56876" xr:uid="{231F0643-6F68-4C55-B089-5297717BD5AF}"/>
    <cellStyle name="Note 4 3 2 9 2 3" xfId="56877" xr:uid="{DB635705-D685-4926-B4C3-825DD35645D6}"/>
    <cellStyle name="Note 4 3 2 9 2 4" xfId="56878" xr:uid="{306D0B5F-5CE2-4AD9-91BA-0D101824E999}"/>
    <cellStyle name="Note 4 3 2 9 2 5" xfId="56879" xr:uid="{F7C047F3-C376-456B-9A3B-7B7E547F754B}"/>
    <cellStyle name="Note 4 3 2 9 2 6" xfId="56880" xr:uid="{B1DADD8A-EB6C-46FD-9D3B-095F48A8F4C1}"/>
    <cellStyle name="Note 4 3 2 9 3" xfId="56881" xr:uid="{F8FE307B-C6BC-4D82-99A7-EB56051F1835}"/>
    <cellStyle name="Note 4 3 2 9 4" xfId="56882" xr:uid="{18CDB9CC-1DB8-4E6A-A549-70DD6ADCA48E}"/>
    <cellStyle name="Note 4 3 2 9 5" xfId="56883" xr:uid="{789182A3-B971-4F31-A65D-89FB8D667B00}"/>
    <cellStyle name="Note 4 3 2 9 6" xfId="56884" xr:uid="{E74C93A5-D55C-44AA-8725-C92D0FA774C4}"/>
    <cellStyle name="Note 4 3 2 9 7" xfId="56885" xr:uid="{15B87747-804B-4A2B-8AED-FCFA045C31B3}"/>
    <cellStyle name="Note 4 3 20" xfId="56886" xr:uid="{D595E382-3ECB-4DC3-B4EE-25A856F70DB4}"/>
    <cellStyle name="Note 4 3 20 2" xfId="56887" xr:uid="{D52945A5-F75B-4F94-98FD-5E338DC63636}"/>
    <cellStyle name="Note 4 3 20 2 2" xfId="56888" xr:uid="{3C0A2CD4-B8EA-4D68-AC22-47733A283900}"/>
    <cellStyle name="Note 4 3 20 2 3" xfId="56889" xr:uid="{AAFC7E69-DEFB-4162-AF4D-4F6528D7BFF4}"/>
    <cellStyle name="Note 4 3 20 2 4" xfId="56890" xr:uid="{6EE4FE26-C5C3-48B1-85D3-448C23C05C5F}"/>
    <cellStyle name="Note 4 3 20 2 5" xfId="56891" xr:uid="{95BE8619-FE28-4FD7-99B5-29FE130C48E7}"/>
    <cellStyle name="Note 4 3 20 2 6" xfId="56892" xr:uid="{68E8A4A0-BD21-4F34-B4EA-23C93DBC5ED1}"/>
    <cellStyle name="Note 4 3 20 3" xfId="56893" xr:uid="{5EF71C4E-7A0A-4623-B2F7-B77FA78DAE12}"/>
    <cellStyle name="Note 4 3 20 4" xfId="56894" xr:uid="{0F7B0314-1C8F-490A-A95E-B3569631032D}"/>
    <cellStyle name="Note 4 3 20 5" xfId="56895" xr:uid="{E991C7B7-3FAF-4516-9217-107020C671AA}"/>
    <cellStyle name="Note 4 3 20 6" xfId="56896" xr:uid="{E5B1BC0C-C297-4C25-8ADC-DE8F5DA3E2BD}"/>
    <cellStyle name="Note 4 3 20 7" xfId="56897" xr:uid="{3D72197A-DCCD-4E24-A1DE-C833D8B8BDD8}"/>
    <cellStyle name="Note 4 3 21" xfId="56898" xr:uid="{62D1B53B-6CAE-47F7-8F7A-555976C78589}"/>
    <cellStyle name="Note 4 3 21 2" xfId="56899" xr:uid="{455C31D0-9ED1-488A-9BAF-3B43B29D0DC4}"/>
    <cellStyle name="Note 4 3 21 2 2" xfId="56900" xr:uid="{78F516D5-8DB8-4FE8-AB63-F08E1D5838AA}"/>
    <cellStyle name="Note 4 3 21 2 3" xfId="56901" xr:uid="{025EBC03-4A1C-40AE-9026-05E11323BBE8}"/>
    <cellStyle name="Note 4 3 21 2 4" xfId="56902" xr:uid="{69239F78-F354-4607-BCBB-9ACF6C8B8B25}"/>
    <cellStyle name="Note 4 3 21 2 5" xfId="56903" xr:uid="{87B3A93F-DB8F-44ED-9FAE-47034CD8C398}"/>
    <cellStyle name="Note 4 3 21 2 6" xfId="56904" xr:uid="{6FA15050-6726-40B3-8B5B-2A1D954F69D5}"/>
    <cellStyle name="Note 4 3 21 3" xfId="56905" xr:uid="{DF65ABB6-27A7-408D-B9AA-0ACC3D3B7C7E}"/>
    <cellStyle name="Note 4 3 21 4" xfId="56906" xr:uid="{3AE4DF53-7FAD-4019-B31A-F86E7303E3F8}"/>
    <cellStyle name="Note 4 3 21 5" xfId="56907" xr:uid="{EB9BDBFD-E613-4941-9736-217004BEF2E2}"/>
    <cellStyle name="Note 4 3 21 6" xfId="56908" xr:uid="{77E1B363-7C1B-4BCB-BE75-AE8F6BFD64DA}"/>
    <cellStyle name="Note 4 3 21 7" xfId="56909" xr:uid="{74BED21A-EAE5-4CD1-B8B3-5A0E8F57E2ED}"/>
    <cellStyle name="Note 4 3 22" xfId="56910" xr:uid="{DA169A53-B5E7-4CA3-81F8-E0D0CCF5F35E}"/>
    <cellStyle name="Note 4 3 22 2" xfId="56911" xr:uid="{072DEC50-8C92-42E6-A46A-5A33A50D096D}"/>
    <cellStyle name="Note 4 3 22 2 2" xfId="56912" xr:uid="{E151D95C-0D0A-4F83-B1EB-A3CD0FD26CE5}"/>
    <cellStyle name="Note 4 3 22 2 3" xfId="56913" xr:uid="{02F0CBC2-91B8-4010-A473-ECB3C98A150A}"/>
    <cellStyle name="Note 4 3 22 2 4" xfId="56914" xr:uid="{C1B971D7-0548-430E-979C-D5A403BE0F9A}"/>
    <cellStyle name="Note 4 3 22 2 5" xfId="56915" xr:uid="{B208E685-79EC-4688-9DBC-F6EB0CA34020}"/>
    <cellStyle name="Note 4 3 22 2 6" xfId="56916" xr:uid="{88826FCE-9061-4A39-B60E-6ABD923343B6}"/>
    <cellStyle name="Note 4 3 22 3" xfId="56917" xr:uid="{05F99F87-BE4D-4071-8877-206A33BB2B2E}"/>
    <cellStyle name="Note 4 3 22 4" xfId="56918" xr:uid="{058508A1-A52A-4D5A-B9F7-7174F3EE6035}"/>
    <cellStyle name="Note 4 3 22 5" xfId="56919" xr:uid="{68DB5BFF-18B2-4249-8655-B67BDE7EB6F1}"/>
    <cellStyle name="Note 4 3 22 6" xfId="56920" xr:uid="{43C2138C-89B5-474A-BB73-16881A7F6D31}"/>
    <cellStyle name="Note 4 3 22 7" xfId="56921" xr:uid="{650AAB00-A13B-41C4-B5DA-74D2AF1C8CC8}"/>
    <cellStyle name="Note 4 3 23" xfId="56922" xr:uid="{DF61CFEB-80A3-4148-A9EC-870BFF3E04A8}"/>
    <cellStyle name="Note 4 3 23 2" xfId="56923" xr:uid="{D3284460-82DB-4EBE-A57A-D695C565582C}"/>
    <cellStyle name="Note 4 3 23 2 2" xfId="56924" xr:uid="{DFB26BA0-3EA8-4082-88A7-3FA245B38FC2}"/>
    <cellStyle name="Note 4 3 23 2 3" xfId="56925" xr:uid="{8040D7E6-03CC-4C77-BAC3-FA7D585E70FD}"/>
    <cellStyle name="Note 4 3 23 2 4" xfId="56926" xr:uid="{299A5EDA-3541-47F1-B01B-D8CD0A8B31BC}"/>
    <cellStyle name="Note 4 3 23 2 5" xfId="56927" xr:uid="{6B8FC7BF-D273-463F-AB4C-AD94046D2A2F}"/>
    <cellStyle name="Note 4 3 23 2 6" xfId="56928" xr:uid="{2F7B0465-1E72-4231-8610-8708530E5D73}"/>
    <cellStyle name="Note 4 3 23 3" xfId="56929" xr:uid="{7975D591-9AC4-4E67-9B8C-B34DDEB94FA4}"/>
    <cellStyle name="Note 4 3 23 4" xfId="56930" xr:uid="{AEAFECEC-1204-4EE8-AFED-5794637F6E34}"/>
    <cellStyle name="Note 4 3 23 5" xfId="56931" xr:uid="{BFDE0A7C-B9BC-4D0D-80FC-7B2135D685BC}"/>
    <cellStyle name="Note 4 3 23 6" xfId="56932" xr:uid="{980AD218-0C7A-4DBF-8B93-E859FD203106}"/>
    <cellStyle name="Note 4 3 23 7" xfId="56933" xr:uid="{6FB44B15-1A65-4145-A59F-38AB8FFACA25}"/>
    <cellStyle name="Note 4 3 24" xfId="56934" xr:uid="{A82B1117-EEA8-4DEF-960D-829157ADAC54}"/>
    <cellStyle name="Note 4 3 24 2" xfId="56935" xr:uid="{042AFF08-9074-4818-B067-95D4CF735AC1}"/>
    <cellStyle name="Note 4 3 24 2 2" xfId="56936" xr:uid="{9A386751-A021-493F-B6F6-A07DEC584336}"/>
    <cellStyle name="Note 4 3 24 2 3" xfId="56937" xr:uid="{58568FC4-B992-41BD-996A-DA71E672BF5E}"/>
    <cellStyle name="Note 4 3 24 2 4" xfId="56938" xr:uid="{BF9CDC23-8947-4E09-90C5-7D9BCB995B25}"/>
    <cellStyle name="Note 4 3 24 2 5" xfId="56939" xr:uid="{F1702659-41D1-445A-AACB-EAA25B253B09}"/>
    <cellStyle name="Note 4 3 24 2 6" xfId="56940" xr:uid="{E749967F-9D8D-436E-8CC0-EEC059B19F08}"/>
    <cellStyle name="Note 4 3 24 3" xfId="56941" xr:uid="{381C8F8B-17E4-4402-A4CD-C0B98B6B723D}"/>
    <cellStyle name="Note 4 3 24 4" xfId="56942" xr:uid="{6CB1314C-BF2D-418C-8F0D-FA69BCBA4375}"/>
    <cellStyle name="Note 4 3 24 5" xfId="56943" xr:uid="{C443C2A8-A2DB-4564-AD9B-A73B1E851F5D}"/>
    <cellStyle name="Note 4 3 24 6" xfId="56944" xr:uid="{89CBC23F-66BF-4595-B006-D1D99FE03F14}"/>
    <cellStyle name="Note 4 3 24 7" xfId="56945" xr:uid="{1D2CDA6D-6248-48E0-9520-BAC710D452B8}"/>
    <cellStyle name="Note 4 3 25" xfId="56946" xr:uid="{7F81F96D-DBC6-4D9B-9582-7F2D31D97253}"/>
    <cellStyle name="Note 4 3 25 2" xfId="56947" xr:uid="{A841EF7F-CEFF-46C6-9852-7A4EAAA882DD}"/>
    <cellStyle name="Note 4 3 25 2 2" xfId="56948" xr:uid="{61FC6A41-5DE5-47B9-A52F-CA0FA4346D8C}"/>
    <cellStyle name="Note 4 3 25 2 3" xfId="56949" xr:uid="{6E62D63B-2262-4CF2-A7E4-FC1ADB82A2A5}"/>
    <cellStyle name="Note 4 3 25 2 4" xfId="56950" xr:uid="{F35211CE-EE86-4939-A30B-5E902F847E31}"/>
    <cellStyle name="Note 4 3 25 2 5" xfId="56951" xr:uid="{9F9EAA14-20A9-4897-8CDC-A8E2CE790CC2}"/>
    <cellStyle name="Note 4 3 25 2 6" xfId="56952" xr:uid="{CDF7ABB2-F094-47CB-BEC1-B93E452DD829}"/>
    <cellStyle name="Note 4 3 25 3" xfId="56953" xr:uid="{EF122270-8D3C-4CB6-8A47-03305883D50F}"/>
    <cellStyle name="Note 4 3 25 4" xfId="56954" xr:uid="{CF4B8974-70F4-44BD-BE2C-D31DA43DE9BA}"/>
    <cellStyle name="Note 4 3 25 5" xfId="56955" xr:uid="{03249F5E-4936-4A8E-9B6F-A14A81A45A92}"/>
    <cellStyle name="Note 4 3 25 6" xfId="56956" xr:uid="{AF6CA891-930B-4DC9-9B79-C060D6403860}"/>
    <cellStyle name="Note 4 3 25 7" xfId="56957" xr:uid="{DD6B85E2-D579-4B1C-9060-C0DA7538F2ED}"/>
    <cellStyle name="Note 4 3 26" xfId="56958" xr:uid="{207E7BBD-FF5D-4B8D-9719-FF358D4318D9}"/>
    <cellStyle name="Note 4 3 26 2" xfId="56959" xr:uid="{70353EF9-184B-46FD-8775-12A63004D6DE}"/>
    <cellStyle name="Note 4 3 26 2 2" xfId="56960" xr:uid="{5651ADAE-5F93-476D-8412-711902C03AB9}"/>
    <cellStyle name="Note 4 3 26 2 3" xfId="56961" xr:uid="{FF8D426B-EC09-4D2A-A141-F8D0B13C8577}"/>
    <cellStyle name="Note 4 3 26 2 4" xfId="56962" xr:uid="{7639B938-6EF2-4160-8201-A4EAECDCFEE1}"/>
    <cellStyle name="Note 4 3 26 2 5" xfId="56963" xr:uid="{AC3E2D5C-438C-48A7-9D68-8402133800A8}"/>
    <cellStyle name="Note 4 3 26 2 6" xfId="56964" xr:uid="{11C6E912-4C98-4368-B761-92F32F00B405}"/>
    <cellStyle name="Note 4 3 26 3" xfId="56965" xr:uid="{8BA2E22B-1AD5-48F4-B26F-8D88EB10446A}"/>
    <cellStyle name="Note 4 3 26 4" xfId="56966" xr:uid="{CA45D67E-0916-4F03-94CE-B0FE04490B8A}"/>
    <cellStyle name="Note 4 3 26 5" xfId="56967" xr:uid="{3F395EAC-FFFC-4D7C-94BA-DC592C3E2D43}"/>
    <cellStyle name="Note 4 3 26 6" xfId="56968" xr:uid="{7103E5F5-A655-44A5-B5DD-07D14D3BA124}"/>
    <cellStyle name="Note 4 3 26 7" xfId="56969" xr:uid="{0F7778ED-ACA0-4EB8-A32F-B15F3DE860A9}"/>
    <cellStyle name="Note 4 3 27" xfId="56970" xr:uid="{FBA50FD7-81A6-4293-B50C-FB65F6E48614}"/>
    <cellStyle name="Note 4 3 27 2" xfId="56971" xr:uid="{229EC5B6-1134-484B-A139-D129024AFFC8}"/>
    <cellStyle name="Note 4 3 27 2 2" xfId="56972" xr:uid="{3D850AC4-1977-4953-8AD7-52F8958000F7}"/>
    <cellStyle name="Note 4 3 27 2 3" xfId="56973" xr:uid="{6E02EE49-0705-4743-BF91-606E0817D8F0}"/>
    <cellStyle name="Note 4 3 27 2 4" xfId="56974" xr:uid="{3C25C3B8-B810-4C09-AAB1-3A227C001240}"/>
    <cellStyle name="Note 4 3 27 2 5" xfId="56975" xr:uid="{EE4E01EC-52D2-4000-9D02-7731219F56BE}"/>
    <cellStyle name="Note 4 3 27 2 6" xfId="56976" xr:uid="{150674AC-FC0B-4B01-9543-3A1733878A40}"/>
    <cellStyle name="Note 4 3 27 3" xfId="56977" xr:uid="{9DD21388-6DA3-40B6-A200-F9A5BF7E247C}"/>
    <cellStyle name="Note 4 3 27 4" xfId="56978" xr:uid="{8767B7C9-D7AF-4A67-9731-05029F3CCF6F}"/>
    <cellStyle name="Note 4 3 27 5" xfId="56979" xr:uid="{F03E2E2A-1FCD-4EDE-9142-F0AEA6515C9E}"/>
    <cellStyle name="Note 4 3 27 6" xfId="56980" xr:uid="{8DBB2011-8175-47EC-870D-A4F54E22A5CA}"/>
    <cellStyle name="Note 4 3 27 7" xfId="56981" xr:uid="{4E772338-ADE9-44A0-9701-7834181ACD14}"/>
    <cellStyle name="Note 4 3 28" xfId="56982" xr:uid="{C612BD40-43C4-4A8B-9306-A12B9410E9F7}"/>
    <cellStyle name="Note 4 3 28 2" xfId="56983" xr:uid="{EB8C3F68-3290-414D-942E-8182052A212E}"/>
    <cellStyle name="Note 4 3 28 2 2" xfId="56984" xr:uid="{F247295C-0C45-4518-BDFE-43A21D0D8B17}"/>
    <cellStyle name="Note 4 3 28 2 3" xfId="56985" xr:uid="{EC8D9C59-4AE5-4AD9-8209-9A3FD5BC79BD}"/>
    <cellStyle name="Note 4 3 28 2 4" xfId="56986" xr:uid="{9FEC8230-2AD1-4591-B10D-ED989581EF22}"/>
    <cellStyle name="Note 4 3 28 2 5" xfId="56987" xr:uid="{A24C1250-8A24-4580-AE96-033107F29D38}"/>
    <cellStyle name="Note 4 3 28 2 6" xfId="56988" xr:uid="{36E4BB97-793A-4B64-91F5-096ED485B7FB}"/>
    <cellStyle name="Note 4 3 28 3" xfId="56989" xr:uid="{4CDF9839-4EF2-4DF2-A19E-D06B227EA954}"/>
    <cellStyle name="Note 4 3 28 4" xfId="56990" xr:uid="{4CA85159-705D-4349-86E0-E381F37E8B0F}"/>
    <cellStyle name="Note 4 3 28 5" xfId="56991" xr:uid="{10C38CED-DB6F-45A1-B324-15555E303FA3}"/>
    <cellStyle name="Note 4 3 28 6" xfId="56992" xr:uid="{6B29BA71-D016-4737-A808-BC4273ADDBCD}"/>
    <cellStyle name="Note 4 3 28 7" xfId="56993" xr:uid="{947664B9-B4FD-4902-9BAE-FE3393C2FC91}"/>
    <cellStyle name="Note 4 3 29" xfId="56994" xr:uid="{D32FC457-F6AC-4DF7-9635-77B64B3083B2}"/>
    <cellStyle name="Note 4 3 29 2" xfId="56995" xr:uid="{F468FD10-2850-405A-9B71-EA63222FBED2}"/>
    <cellStyle name="Note 4 3 29 2 2" xfId="56996" xr:uid="{83EA9496-D2B6-4F6A-BEDE-819F6F023C83}"/>
    <cellStyle name="Note 4 3 29 2 3" xfId="56997" xr:uid="{6255AF83-034E-4082-B9DD-E62AB14DB502}"/>
    <cellStyle name="Note 4 3 29 2 4" xfId="56998" xr:uid="{E834AA8A-DC8E-4787-B92C-F8D56FDEB742}"/>
    <cellStyle name="Note 4 3 29 2 5" xfId="56999" xr:uid="{4B0F573E-EFCE-4683-80C2-53C61D0190CC}"/>
    <cellStyle name="Note 4 3 29 2 6" xfId="57000" xr:uid="{692E9FCD-918F-4745-978F-E0DB20C90F99}"/>
    <cellStyle name="Note 4 3 29 3" xfId="57001" xr:uid="{B8C77111-792D-48D9-94A4-AB1629DFB0A8}"/>
    <cellStyle name="Note 4 3 29 4" xfId="57002" xr:uid="{50B72175-7767-44D9-9711-885F120E557A}"/>
    <cellStyle name="Note 4 3 29 5" xfId="57003" xr:uid="{F3DADE78-15E7-43B7-802F-5991F3B85705}"/>
    <cellStyle name="Note 4 3 29 6" xfId="57004" xr:uid="{7801314B-D3DD-4A81-917C-FBFFF5BBF13F}"/>
    <cellStyle name="Note 4 3 29 7" xfId="57005" xr:uid="{37CC76F9-D0B7-458D-B4AB-89BBE9611A56}"/>
    <cellStyle name="Note 4 3 3" xfId="57006" xr:uid="{323CC9CF-4D5D-4A5C-A368-BC42265AE002}"/>
    <cellStyle name="Note 4 3 3 2" xfId="57007" xr:uid="{42891967-93E1-4022-AC37-32771C458D5E}"/>
    <cellStyle name="Note 4 3 3 2 2" xfId="57008" xr:uid="{06D7DD32-54C9-49EF-92BB-CCC7ED771F8E}"/>
    <cellStyle name="Note 4 3 3 2 3" xfId="57009" xr:uid="{CDED7611-1F4A-4377-A143-A2DC2EF5FBAA}"/>
    <cellStyle name="Note 4 3 3 2 4" xfId="57010" xr:uid="{65173FF6-6AF2-49E7-93EB-D6CBBD1C066A}"/>
    <cellStyle name="Note 4 3 3 2 5" xfId="57011" xr:uid="{C732BAD1-00DA-4006-A987-CEEC6811367F}"/>
    <cellStyle name="Note 4 3 3 2 6" xfId="57012" xr:uid="{90DF99DA-F064-4505-8E37-62F57613341A}"/>
    <cellStyle name="Note 4 3 3 3" xfId="57013" xr:uid="{EB1C5F04-3A45-4E48-9F2A-618F698AFFCD}"/>
    <cellStyle name="Note 4 3 3 4" xfId="57014" xr:uid="{BD9AE492-26DF-4B3E-9FB3-544A192577D3}"/>
    <cellStyle name="Note 4 3 3 5" xfId="57015" xr:uid="{218427BA-6344-4E9A-94B3-E0C2929EA589}"/>
    <cellStyle name="Note 4 3 3 6" xfId="57016" xr:uid="{6F08FDB7-915E-4B71-9A60-ED69071E4BEF}"/>
    <cellStyle name="Note 4 3 3 7" xfId="57017" xr:uid="{68BEF76B-968F-4C39-9FF2-B1E09A34A137}"/>
    <cellStyle name="Note 4 3 30" xfId="57018" xr:uid="{FEEF8FD1-E92C-4609-8D56-E304A226BA81}"/>
    <cellStyle name="Note 4 3 30 2" xfId="57019" xr:uid="{E03E884F-1B5D-4DB4-85A6-69889CCCDE20}"/>
    <cellStyle name="Note 4 3 30 2 2" xfId="57020" xr:uid="{1DEF3608-72F7-4338-BEDD-7A740D9131C9}"/>
    <cellStyle name="Note 4 3 30 2 3" xfId="57021" xr:uid="{AB7619EF-D8A9-4214-B2C1-A4A44C533BDE}"/>
    <cellStyle name="Note 4 3 30 2 4" xfId="57022" xr:uid="{09F0F5AA-4518-4AD0-8ECE-7BD0A9DC76D9}"/>
    <cellStyle name="Note 4 3 30 2 5" xfId="57023" xr:uid="{A459B352-E878-45D3-ACE9-6A13DA36B117}"/>
    <cellStyle name="Note 4 3 30 2 6" xfId="57024" xr:uid="{5CFF1981-CE80-4F6C-911B-FA1E935FCAC2}"/>
    <cellStyle name="Note 4 3 30 3" xfId="57025" xr:uid="{F6B820CE-EBCC-45F1-8B48-A7111EED6518}"/>
    <cellStyle name="Note 4 3 30 4" xfId="57026" xr:uid="{1E82C544-3A30-4C87-BE5E-3CB1C55D07C6}"/>
    <cellStyle name="Note 4 3 30 5" xfId="57027" xr:uid="{22C13087-660F-4D99-9211-D47F07E4217B}"/>
    <cellStyle name="Note 4 3 30 6" xfId="57028" xr:uid="{7B0A1389-D503-4CDC-8696-53332646CFC9}"/>
    <cellStyle name="Note 4 3 30 7" xfId="57029" xr:uid="{8A922AFE-8D91-42E7-A603-C5FFAC235EE6}"/>
    <cellStyle name="Note 4 3 31" xfId="57030" xr:uid="{3DECB770-DB85-4820-9332-A800CA901062}"/>
    <cellStyle name="Note 4 3 31 2" xfId="57031" xr:uid="{2D903AE6-C92F-479D-A23E-445DF0E8548F}"/>
    <cellStyle name="Note 4 3 31 2 2" xfId="57032" xr:uid="{9CD1A86C-7918-43AE-A6A3-CF8CADF4F99F}"/>
    <cellStyle name="Note 4 3 31 2 3" xfId="57033" xr:uid="{E68DD7CA-9092-4C07-8233-13C76B116E41}"/>
    <cellStyle name="Note 4 3 31 2 4" xfId="57034" xr:uid="{9FFB1958-8B47-46CD-AC27-9140FF9E15DA}"/>
    <cellStyle name="Note 4 3 31 2 5" xfId="57035" xr:uid="{752AEFEB-C995-4DFA-9325-EE06C68CF868}"/>
    <cellStyle name="Note 4 3 31 2 6" xfId="57036" xr:uid="{079E8D80-F373-42A6-B48B-DEF56D7A4048}"/>
    <cellStyle name="Note 4 3 31 3" xfId="57037" xr:uid="{012D729E-541E-466B-BA96-017CCF510E06}"/>
    <cellStyle name="Note 4 3 31 4" xfId="57038" xr:uid="{8968C76B-5991-4B7F-A278-43BC790A4EE6}"/>
    <cellStyle name="Note 4 3 31 5" xfId="57039" xr:uid="{829F4996-712B-4256-BDC2-E54BEF4B453D}"/>
    <cellStyle name="Note 4 3 31 6" xfId="57040" xr:uid="{992B437C-8B36-449C-94FF-8BB7E5725C56}"/>
    <cellStyle name="Note 4 3 31 7" xfId="57041" xr:uid="{685F5EC9-C990-4E32-BC6D-971F4C4BE0AC}"/>
    <cellStyle name="Note 4 3 32" xfId="57042" xr:uid="{6EF2FD4B-F672-41BB-9297-1E66900562A0}"/>
    <cellStyle name="Note 4 3 32 2" xfId="57043" xr:uid="{AD8F7054-5697-49B6-93D2-9053049D63D3}"/>
    <cellStyle name="Note 4 3 32 2 2" xfId="57044" xr:uid="{13CF9A0D-6DFD-41CD-A812-F30B93FD4813}"/>
    <cellStyle name="Note 4 3 32 2 3" xfId="57045" xr:uid="{2F76C2AE-A476-4AA1-8888-A3590D3EF7F8}"/>
    <cellStyle name="Note 4 3 32 2 4" xfId="57046" xr:uid="{765FBD70-1EE4-4AB3-B21F-D665E2E00C9F}"/>
    <cellStyle name="Note 4 3 32 2 5" xfId="57047" xr:uid="{2A3977C6-BB8C-4D35-A389-FD1B5357D3DE}"/>
    <cellStyle name="Note 4 3 32 2 6" xfId="57048" xr:uid="{ED5DB68B-917F-41CA-BD52-C2190AE5E838}"/>
    <cellStyle name="Note 4 3 32 3" xfId="57049" xr:uid="{67529F97-AEB1-493F-AEB4-501AE63DEAFC}"/>
    <cellStyle name="Note 4 3 32 4" xfId="57050" xr:uid="{BB213F5D-5D78-462F-B602-0325A61A21E5}"/>
    <cellStyle name="Note 4 3 32 5" xfId="57051" xr:uid="{A611E672-4CE5-4DF4-ACCA-DE8698629071}"/>
    <cellStyle name="Note 4 3 32 6" xfId="57052" xr:uid="{B40016C5-6482-44FB-AFAB-D19AFA0820A3}"/>
    <cellStyle name="Note 4 3 32 7" xfId="57053" xr:uid="{C1DF0775-0E81-43A4-893B-4ACBD24ADE08}"/>
    <cellStyle name="Note 4 3 33" xfId="57054" xr:uid="{3BD04E98-9480-4E17-91EB-128326F9E247}"/>
    <cellStyle name="Note 4 3 33 2" xfId="57055" xr:uid="{5E25282E-D6FE-4B90-B967-146EBA5D9B69}"/>
    <cellStyle name="Note 4 3 33 2 2" xfId="57056" xr:uid="{E1F07691-BF1D-4E03-842D-195DFF249C2A}"/>
    <cellStyle name="Note 4 3 33 2 3" xfId="57057" xr:uid="{C2902DA6-DAD7-4EC1-9B6E-3A180E67B411}"/>
    <cellStyle name="Note 4 3 33 2 4" xfId="57058" xr:uid="{3043B3E1-F013-4689-AAAE-729B05C8C4B5}"/>
    <cellStyle name="Note 4 3 33 2 5" xfId="57059" xr:uid="{B25EB4B8-1741-4D79-B8F9-2AA11030CA49}"/>
    <cellStyle name="Note 4 3 33 2 6" xfId="57060" xr:uid="{31CB54ED-8137-4F43-B6C1-CD9EC45C8A19}"/>
    <cellStyle name="Note 4 3 33 3" xfId="57061" xr:uid="{A179F3D7-2F4E-4ED1-99C1-2461C97A5F8E}"/>
    <cellStyle name="Note 4 3 33 4" xfId="57062" xr:uid="{793F41EB-E615-4598-AE90-81A2189B07CE}"/>
    <cellStyle name="Note 4 3 33 5" xfId="57063" xr:uid="{EB58D263-9DB7-4720-B9FC-0AB5781E4EF8}"/>
    <cellStyle name="Note 4 3 33 6" xfId="57064" xr:uid="{B75951BE-3708-40CC-A800-5DACA3E4788F}"/>
    <cellStyle name="Note 4 3 33 7" xfId="57065" xr:uid="{30D7CEBC-A6D1-4D49-8D46-D80C2BD85F92}"/>
    <cellStyle name="Note 4 3 34" xfId="57066" xr:uid="{66CC8B91-B0D3-447B-8DE6-C1B6E3224BA7}"/>
    <cellStyle name="Note 4 3 34 2" xfId="57067" xr:uid="{D7BC527E-926C-4610-BA55-1360CF693F80}"/>
    <cellStyle name="Note 4 3 34 2 2" xfId="57068" xr:uid="{3B46377E-9698-417D-B262-B4992FE72C4E}"/>
    <cellStyle name="Note 4 3 34 2 3" xfId="57069" xr:uid="{6DCFA51C-D09C-4C54-A535-D66D6EBB300F}"/>
    <cellStyle name="Note 4 3 34 2 4" xfId="57070" xr:uid="{8DB44928-0B0B-4B09-A306-0D5388830A7B}"/>
    <cellStyle name="Note 4 3 34 2 5" xfId="57071" xr:uid="{53582F7D-4CDD-408B-AE57-98561D8DA253}"/>
    <cellStyle name="Note 4 3 34 2 6" xfId="57072" xr:uid="{63F794F7-CB89-41A0-93FB-9432CE8F48A9}"/>
    <cellStyle name="Note 4 3 34 3" xfId="57073" xr:uid="{25A19979-14B6-4CDA-B04E-1425692D31A7}"/>
    <cellStyle name="Note 4 3 34 4" xfId="57074" xr:uid="{A9D26236-2E03-48A5-A6FA-8C278A535E19}"/>
    <cellStyle name="Note 4 3 34 5" xfId="57075" xr:uid="{8FF592DB-75B3-4AC9-A2ED-F5B534910E52}"/>
    <cellStyle name="Note 4 3 34 6" xfId="57076" xr:uid="{AC71DC76-DAAA-40FE-907C-58E4209C4942}"/>
    <cellStyle name="Note 4 3 34 7" xfId="57077" xr:uid="{C142DA02-6350-49B4-A4D9-44430CC715CE}"/>
    <cellStyle name="Note 4 3 35" xfId="57078" xr:uid="{2CC94F60-C887-4A22-A7F0-18A4CD96DFB7}"/>
    <cellStyle name="Note 4 3 35 2" xfId="57079" xr:uid="{F2FC6891-4627-4BD6-A984-3A24B09A47E3}"/>
    <cellStyle name="Note 4 3 35 2 2" xfId="57080" xr:uid="{09D23B77-1535-4BD1-A968-B13BD515D417}"/>
    <cellStyle name="Note 4 3 35 2 3" xfId="57081" xr:uid="{61A5C26F-61A7-4889-A16D-5E269F27CDCE}"/>
    <cellStyle name="Note 4 3 35 2 4" xfId="57082" xr:uid="{CDCD584C-7D69-40F4-ACAA-7292C9EBB376}"/>
    <cellStyle name="Note 4 3 35 2 5" xfId="57083" xr:uid="{694C2951-AA7C-455C-8A3A-8ABA973685EA}"/>
    <cellStyle name="Note 4 3 35 2 6" xfId="57084" xr:uid="{E27904A9-AFA3-4DA8-A94E-D68FBB0B01CE}"/>
    <cellStyle name="Note 4 3 35 3" xfId="57085" xr:uid="{2B4DB1BF-D667-4521-AC15-3083EDBFF692}"/>
    <cellStyle name="Note 4 3 35 4" xfId="57086" xr:uid="{C8060FCD-9267-41C5-A732-E92ED9901CDF}"/>
    <cellStyle name="Note 4 3 35 5" xfId="57087" xr:uid="{7C59DAC6-BAC8-4548-A2A2-6710139CFA2A}"/>
    <cellStyle name="Note 4 3 35 6" xfId="57088" xr:uid="{7A91E074-4B80-4DC1-B50E-DAEA96DB7D93}"/>
    <cellStyle name="Note 4 3 35 7" xfId="57089" xr:uid="{ABE7D5B1-EF3F-4E08-82EC-917B259CCDC9}"/>
    <cellStyle name="Note 4 3 36" xfId="57090" xr:uid="{B017C2F4-B3E2-418B-8EEB-5666DC924B57}"/>
    <cellStyle name="Note 4 3 36 2" xfId="57091" xr:uid="{C7A0A3CE-7B6F-4790-A007-D081549076D0}"/>
    <cellStyle name="Note 4 3 36 3" xfId="57092" xr:uid="{4BB064EF-A827-495F-BDEE-E26CC91C8A15}"/>
    <cellStyle name="Note 4 3 36 4" xfId="57093" xr:uid="{54CEE3D4-70F4-4343-98F6-0FBA7D968868}"/>
    <cellStyle name="Note 4 3 36 5" xfId="57094" xr:uid="{76540975-69A9-408E-9E65-EA853468AB61}"/>
    <cellStyle name="Note 4 3 36 6" xfId="57095" xr:uid="{BEB6E189-26CD-43CB-9854-FF12CDD9A0E1}"/>
    <cellStyle name="Note 4 3 37" xfId="57096" xr:uid="{B4E36866-79D9-4239-88A5-001D591BF65E}"/>
    <cellStyle name="Note 4 3 38" xfId="57097" xr:uid="{9D18651B-1B71-49CD-99D6-575CCB9AA622}"/>
    <cellStyle name="Note 4 3 39" xfId="57098" xr:uid="{96DE8E13-AFA5-40DE-A727-48C7D1438EF5}"/>
    <cellStyle name="Note 4 3 4" xfId="57099" xr:uid="{22601514-96ED-4CE8-BD02-C1C6176084EE}"/>
    <cellStyle name="Note 4 3 4 2" xfId="57100" xr:uid="{A0F8522C-89C6-4D36-8364-30F97676E12A}"/>
    <cellStyle name="Note 4 3 4 2 2" xfId="57101" xr:uid="{A0C9A0C9-985F-481B-9487-A19A7A96771D}"/>
    <cellStyle name="Note 4 3 4 2 3" xfId="57102" xr:uid="{0B413ADF-8094-4261-91D1-C2AE2B713786}"/>
    <cellStyle name="Note 4 3 4 2 4" xfId="57103" xr:uid="{2D2BA9A6-D627-4EEF-8C5D-4C888F0A52D1}"/>
    <cellStyle name="Note 4 3 4 2 5" xfId="57104" xr:uid="{BAB9EF5B-C543-4B81-BE36-4B092BB13CD6}"/>
    <cellStyle name="Note 4 3 4 2 6" xfId="57105" xr:uid="{6747449C-CDA9-4C0E-9C48-A407A0E72C34}"/>
    <cellStyle name="Note 4 3 4 3" xfId="57106" xr:uid="{7806B80C-1AA7-4D58-9543-A0CFF259921E}"/>
    <cellStyle name="Note 4 3 4 4" xfId="57107" xr:uid="{29C6371B-0AD4-48D6-B6A3-816C8DD6DE1C}"/>
    <cellStyle name="Note 4 3 4 5" xfId="57108" xr:uid="{3A582E16-F42E-4A1E-8DB4-4329F9276526}"/>
    <cellStyle name="Note 4 3 4 6" xfId="57109" xr:uid="{D758689B-EAA0-4A0F-B9D0-ED2D810FF4D6}"/>
    <cellStyle name="Note 4 3 4 7" xfId="57110" xr:uid="{43E28EF0-4FAC-465F-B096-2E3CEB4247D6}"/>
    <cellStyle name="Note 4 3 40" xfId="57111" xr:uid="{16388F63-8864-480E-8757-8EB1EAC66D44}"/>
    <cellStyle name="Note 4 3 41" xfId="57112" xr:uid="{0A45A2FF-A500-457A-A3B5-93C226F36928}"/>
    <cellStyle name="Note 4 3 5" xfId="57113" xr:uid="{4D72B9A1-A9CF-4B5E-B55B-618D80C447C6}"/>
    <cellStyle name="Note 4 3 5 2" xfId="57114" xr:uid="{C63735BF-98EF-4AAE-8C50-934DF0ADB6E9}"/>
    <cellStyle name="Note 4 3 5 2 2" xfId="57115" xr:uid="{61352B36-841D-43FC-9E12-96EA09B1DDD1}"/>
    <cellStyle name="Note 4 3 5 2 3" xfId="57116" xr:uid="{038FB253-9609-4358-B7B2-BAC6F7CBC916}"/>
    <cellStyle name="Note 4 3 5 2 4" xfId="57117" xr:uid="{63170DAF-CCCB-4C28-8AFE-C2A3943AEAF4}"/>
    <cellStyle name="Note 4 3 5 2 5" xfId="57118" xr:uid="{E5691C85-C682-4930-B6E7-1241E9228121}"/>
    <cellStyle name="Note 4 3 5 2 6" xfId="57119" xr:uid="{002403AF-C4C6-439E-AE20-5B10EE59ADA5}"/>
    <cellStyle name="Note 4 3 5 3" xfId="57120" xr:uid="{4E0434CD-E35C-4668-AC5C-0ADCDF120218}"/>
    <cellStyle name="Note 4 3 5 4" xfId="57121" xr:uid="{EFAEE369-E8D9-4115-9175-DB9296394343}"/>
    <cellStyle name="Note 4 3 5 5" xfId="57122" xr:uid="{49F545A0-D7A0-4B51-BAA7-FE30B7A9803A}"/>
    <cellStyle name="Note 4 3 5 6" xfId="57123" xr:uid="{EDB9E1BB-C8FB-43BA-A554-AB72C492C59E}"/>
    <cellStyle name="Note 4 3 5 7" xfId="57124" xr:uid="{51BD8C1D-9176-45D6-B683-575F8D2DC4F8}"/>
    <cellStyle name="Note 4 3 6" xfId="57125" xr:uid="{6635CAA0-DC37-4A58-BDE6-8C53A47DE7D2}"/>
    <cellStyle name="Note 4 3 6 2" xfId="57126" xr:uid="{E7F0D2A2-0FEE-4ED3-AF42-D49E0D749930}"/>
    <cellStyle name="Note 4 3 6 2 2" xfId="57127" xr:uid="{FE02133D-B319-40B6-AF72-C5605C902D28}"/>
    <cellStyle name="Note 4 3 6 2 3" xfId="57128" xr:uid="{944CCFDB-1548-4FE2-A7A4-2D42908B523B}"/>
    <cellStyle name="Note 4 3 6 2 4" xfId="57129" xr:uid="{61867E20-1943-4832-87CD-949FB04073DB}"/>
    <cellStyle name="Note 4 3 6 2 5" xfId="57130" xr:uid="{A4061F00-FB56-4A09-A767-D97632126797}"/>
    <cellStyle name="Note 4 3 6 2 6" xfId="57131" xr:uid="{FFCBD198-4BA1-416F-ACA2-65D5760D3175}"/>
    <cellStyle name="Note 4 3 6 3" xfId="57132" xr:uid="{D6A86292-36CB-40CD-B6BC-A158536E58BE}"/>
    <cellStyle name="Note 4 3 6 4" xfId="57133" xr:uid="{D4F106F5-0441-406F-996B-0B19B55012C2}"/>
    <cellStyle name="Note 4 3 6 5" xfId="57134" xr:uid="{6F0A06FC-DAB6-4FF5-8CBE-52768D72142B}"/>
    <cellStyle name="Note 4 3 6 6" xfId="57135" xr:uid="{A6EC68AE-3B23-4B44-AC45-C5C6B1D0DFAA}"/>
    <cellStyle name="Note 4 3 6 7" xfId="57136" xr:uid="{D37A5208-CED5-4A63-84D7-3DAEB34325B9}"/>
    <cellStyle name="Note 4 3 7" xfId="57137" xr:uid="{1F26F250-9AC3-46C5-9787-618ABF5C8257}"/>
    <cellStyle name="Note 4 3 7 2" xfId="57138" xr:uid="{D6E89EC8-FB5F-407F-8832-480F9585CFD3}"/>
    <cellStyle name="Note 4 3 7 2 2" xfId="57139" xr:uid="{EF624980-3EA2-4C9D-B0F8-1B8A8B0BCDF0}"/>
    <cellStyle name="Note 4 3 7 2 3" xfId="57140" xr:uid="{2ABED3BA-1292-418A-8656-E85D0D19DCC7}"/>
    <cellStyle name="Note 4 3 7 2 4" xfId="57141" xr:uid="{BB69EA04-EB48-4BCB-A4BE-D0E222AAAF50}"/>
    <cellStyle name="Note 4 3 7 2 5" xfId="57142" xr:uid="{8BE87C2B-F85A-4F65-A1CF-5854D9193D52}"/>
    <cellStyle name="Note 4 3 7 2 6" xfId="57143" xr:uid="{EB6DD48B-E161-4C9D-A210-2B9ED9DD7C15}"/>
    <cellStyle name="Note 4 3 7 3" xfId="57144" xr:uid="{1475F34F-DE7F-41C3-A790-B82D130CF244}"/>
    <cellStyle name="Note 4 3 7 4" xfId="57145" xr:uid="{7B173E2F-19F3-4EF1-846A-71AAE816E426}"/>
    <cellStyle name="Note 4 3 7 5" xfId="57146" xr:uid="{5A6C1C79-9C52-4DC2-8022-BBC5B7F63812}"/>
    <cellStyle name="Note 4 3 7 6" xfId="57147" xr:uid="{CB71F733-2919-42AE-8A95-89877BDCB2AC}"/>
    <cellStyle name="Note 4 3 7 7" xfId="57148" xr:uid="{D266ABE3-5F5E-456A-8A99-537C2A68C4EC}"/>
    <cellStyle name="Note 4 3 8" xfId="57149" xr:uid="{EB3A34E7-D17F-4020-8B80-A8D56F870C9C}"/>
    <cellStyle name="Note 4 3 8 2" xfId="57150" xr:uid="{9236DF43-E7F0-48FA-8778-55A564709AC0}"/>
    <cellStyle name="Note 4 3 8 2 2" xfId="57151" xr:uid="{96662D77-91F7-46C5-9099-AF7DD170582F}"/>
    <cellStyle name="Note 4 3 8 2 3" xfId="57152" xr:uid="{3D1C34F8-CE04-4949-9B85-BDC2A139CE27}"/>
    <cellStyle name="Note 4 3 8 2 4" xfId="57153" xr:uid="{C142A0D4-3FDB-49E6-9BCC-5BA5C0860E3E}"/>
    <cellStyle name="Note 4 3 8 2 5" xfId="57154" xr:uid="{4AA2D5A4-1AE5-4430-9271-93D40D4C3921}"/>
    <cellStyle name="Note 4 3 8 2 6" xfId="57155" xr:uid="{35CBD4A6-89CA-4E7C-95EE-A124C8CFC32B}"/>
    <cellStyle name="Note 4 3 8 3" xfId="57156" xr:uid="{6C32B470-AD3C-408F-BE99-8A9EB4CA083D}"/>
    <cellStyle name="Note 4 3 8 4" xfId="57157" xr:uid="{E4C0F694-A3A7-45E7-B18B-95DAE270EF71}"/>
    <cellStyle name="Note 4 3 8 5" xfId="57158" xr:uid="{5FE911DC-4398-4906-82D4-E1241FB16E4C}"/>
    <cellStyle name="Note 4 3 8 6" xfId="57159" xr:uid="{3DCE0C6E-6E0C-4A3A-9B2A-93462F197B79}"/>
    <cellStyle name="Note 4 3 8 7" xfId="57160" xr:uid="{BE43BDC2-2814-4E02-A1A9-08EE8FD3B992}"/>
    <cellStyle name="Note 4 3 9" xfId="57161" xr:uid="{6B4D5478-27A0-4E9F-97B3-1F66872F73D6}"/>
    <cellStyle name="Note 4 3 9 2" xfId="57162" xr:uid="{61BCF658-5BCA-4516-A0C3-3BA3D8002287}"/>
    <cellStyle name="Note 4 3 9 2 2" xfId="57163" xr:uid="{8B012FDB-D68E-4803-8803-BD183FCF259B}"/>
    <cellStyle name="Note 4 3 9 2 3" xfId="57164" xr:uid="{A837FE62-05F3-49D9-B509-0604A29E04DA}"/>
    <cellStyle name="Note 4 3 9 2 4" xfId="57165" xr:uid="{D90B4EFF-2ED2-41DE-A824-16ED796CB647}"/>
    <cellStyle name="Note 4 3 9 2 5" xfId="57166" xr:uid="{27BB03F2-9DE1-48F2-8A71-C247BAB7935C}"/>
    <cellStyle name="Note 4 3 9 2 6" xfId="57167" xr:uid="{58E5533B-B5A7-4792-BE06-00DD486F4080}"/>
    <cellStyle name="Note 4 3 9 3" xfId="57168" xr:uid="{F69E052B-A8C5-4492-9F30-965B40C884BE}"/>
    <cellStyle name="Note 4 3 9 4" xfId="57169" xr:uid="{0A5DDAD2-ECA7-4885-8E07-D7CC9B5AF59F}"/>
    <cellStyle name="Note 4 3 9 5" xfId="57170" xr:uid="{4577FF92-6CA1-4B51-9B9A-6FD01E021AAE}"/>
    <cellStyle name="Note 4 3 9 6" xfId="57171" xr:uid="{F2EA8E88-202E-4236-A1EE-4607E2BD8EE3}"/>
    <cellStyle name="Note 4 3 9 7" xfId="57172" xr:uid="{12D90278-7AC4-4F09-829F-C2323234BDB7}"/>
    <cellStyle name="Note 4 30" xfId="57173" xr:uid="{02E2BDCA-AA75-45EC-B774-1D0205D3FBBA}"/>
    <cellStyle name="Note 4 30 2" xfId="57174" xr:uid="{8500E96A-24DB-48F9-B1C4-38C274D7D2A3}"/>
    <cellStyle name="Note 4 30 2 2" xfId="57175" xr:uid="{05389D77-01F2-46A7-87C7-FF43D44CE464}"/>
    <cellStyle name="Note 4 30 2 3" xfId="57176" xr:uid="{8E340AFC-A2BD-4467-9DC3-ED7BFA9E7795}"/>
    <cellStyle name="Note 4 30 2 4" xfId="57177" xr:uid="{581AC4D8-238B-42E4-A5F8-1166BAA8093F}"/>
    <cellStyle name="Note 4 30 2 5" xfId="57178" xr:uid="{C62EE4A7-7161-46DF-B267-6A3B6C45EBBA}"/>
    <cellStyle name="Note 4 30 2 6" xfId="57179" xr:uid="{149676AF-2A87-4E8D-BC8C-A2BFF1EA966C}"/>
    <cellStyle name="Note 4 30 3" xfId="57180" xr:uid="{5B51635C-5954-4C5E-96EE-063E6AA780DA}"/>
    <cellStyle name="Note 4 30 4" xfId="57181" xr:uid="{BB64F9C8-BE2B-49D1-8F34-4C4EBD3F9DB5}"/>
    <cellStyle name="Note 4 30 5" xfId="57182" xr:uid="{E83E02AD-858F-49EB-B3D3-4BAADB364F1E}"/>
    <cellStyle name="Note 4 30 6" xfId="57183" xr:uid="{4EF45762-78D6-4B80-B9C4-F059C1F22555}"/>
    <cellStyle name="Note 4 30 7" xfId="57184" xr:uid="{85D96D81-6A2A-45B0-BFF2-DDDC82DE7B28}"/>
    <cellStyle name="Note 4 31" xfId="57185" xr:uid="{B5EA95DA-E86C-4020-801A-FDE29053C410}"/>
    <cellStyle name="Note 4 31 2" xfId="57186" xr:uid="{361A91A6-FE32-49FC-97D9-2A9BC826A772}"/>
    <cellStyle name="Note 4 31 2 2" xfId="57187" xr:uid="{DC52C965-FF4F-438E-8568-AE3C96547038}"/>
    <cellStyle name="Note 4 31 2 3" xfId="57188" xr:uid="{46297571-4F10-4B36-A64D-E77B14B8FE25}"/>
    <cellStyle name="Note 4 31 2 4" xfId="57189" xr:uid="{0EB69591-B914-404E-9B1A-45E3219B8194}"/>
    <cellStyle name="Note 4 31 2 5" xfId="57190" xr:uid="{E39B41D7-37A2-428C-B255-CAA87E2E74AF}"/>
    <cellStyle name="Note 4 31 2 6" xfId="57191" xr:uid="{3CB96FC2-3EF9-4E69-ACCB-E62986DF4E3C}"/>
    <cellStyle name="Note 4 31 3" xfId="57192" xr:uid="{0607B983-59C9-4B1D-AE7D-7DF3E8E18B51}"/>
    <cellStyle name="Note 4 31 4" xfId="57193" xr:uid="{D934E073-4BB3-4F70-92B1-7B86318005E4}"/>
    <cellStyle name="Note 4 31 5" xfId="57194" xr:uid="{946910DF-012A-4188-8603-2F314372A144}"/>
    <cellStyle name="Note 4 31 6" xfId="57195" xr:uid="{785C482E-E101-4D2F-B860-0DFDCE14559D}"/>
    <cellStyle name="Note 4 31 7" xfId="57196" xr:uid="{73D893B8-8A4C-4495-8CBE-20C95A6AF596}"/>
    <cellStyle name="Note 4 32" xfId="57197" xr:uid="{6A07D2E9-8674-4822-8F02-1AF51A0ECDA9}"/>
    <cellStyle name="Note 4 32 2" xfId="57198" xr:uid="{5A8D4063-E388-48C8-B4B3-C9BCDC34B41B}"/>
    <cellStyle name="Note 4 32 2 2" xfId="57199" xr:uid="{B7E79C2F-247C-4338-BEBC-DDD010A6C446}"/>
    <cellStyle name="Note 4 32 2 3" xfId="57200" xr:uid="{DB60A8CB-6B67-4107-AAC8-1CC59FCBB1A6}"/>
    <cellStyle name="Note 4 32 2 4" xfId="57201" xr:uid="{89AF355E-894B-4CC4-991B-D3AD5C59304E}"/>
    <cellStyle name="Note 4 32 2 5" xfId="57202" xr:uid="{D504871A-8EDF-4817-9EEF-B997044E695A}"/>
    <cellStyle name="Note 4 32 2 6" xfId="57203" xr:uid="{C1AF5944-544D-44BC-9D8C-9E1979168C12}"/>
    <cellStyle name="Note 4 32 3" xfId="57204" xr:uid="{9F597B6F-895E-4F0B-A4DA-53EDDEF14A98}"/>
    <cellStyle name="Note 4 32 4" xfId="57205" xr:uid="{A2F44359-19B4-4052-B1B6-C40B8C460BB9}"/>
    <cellStyle name="Note 4 32 5" xfId="57206" xr:uid="{E8BE154F-E471-48B2-AC33-38A1B092532B}"/>
    <cellStyle name="Note 4 32 6" xfId="57207" xr:uid="{B4728503-7E21-449A-9AB9-EF7BD89B8E51}"/>
    <cellStyle name="Note 4 32 7" xfId="57208" xr:uid="{068FB938-D5D6-4336-B181-FDEFE11863B7}"/>
    <cellStyle name="Note 4 33" xfId="57209" xr:uid="{ADDC3B72-80D8-414E-BA0B-0A01890B003E}"/>
    <cellStyle name="Note 4 33 2" xfId="57210" xr:uid="{5C1F909F-3375-40A4-8235-89AF234A6707}"/>
    <cellStyle name="Note 4 33 2 2" xfId="57211" xr:uid="{C412D0C0-13FE-4EA5-9AF7-31B29A5D9CD3}"/>
    <cellStyle name="Note 4 33 2 3" xfId="57212" xr:uid="{0E2BF491-5BAF-40CF-B885-47201318C514}"/>
    <cellStyle name="Note 4 33 2 4" xfId="57213" xr:uid="{5E02A0C9-CD8F-4514-8556-439435165C4C}"/>
    <cellStyle name="Note 4 33 2 5" xfId="57214" xr:uid="{4E6246ED-EBDE-4258-B522-64CAB3321DAA}"/>
    <cellStyle name="Note 4 33 2 6" xfId="57215" xr:uid="{9A09ECC7-848A-4C8D-85DD-1E1C4915F9F5}"/>
    <cellStyle name="Note 4 33 3" xfId="57216" xr:uid="{CFE1556D-69E5-48BF-BF1D-50B6549CE376}"/>
    <cellStyle name="Note 4 33 4" xfId="57217" xr:uid="{BE03E494-F15E-4A9D-BBD2-9A96453DEDB9}"/>
    <cellStyle name="Note 4 33 5" xfId="57218" xr:uid="{F7482C25-AA93-4A44-8513-89C3BE454E3E}"/>
    <cellStyle name="Note 4 33 6" xfId="57219" xr:uid="{2006B73A-FFF9-42BF-8A22-155EA33B5204}"/>
    <cellStyle name="Note 4 33 7" xfId="57220" xr:uid="{D9070105-6A1C-4961-8ACB-86DB9CD425AC}"/>
    <cellStyle name="Note 4 34" xfId="57221" xr:uid="{971AD3F8-755C-47AE-8394-4350379EB9FF}"/>
    <cellStyle name="Note 4 34 2" xfId="57222" xr:uid="{C584FDF1-DB6F-4E05-9E9D-99A2EF888E44}"/>
    <cellStyle name="Note 4 34 2 2" xfId="57223" xr:uid="{9FC22A4B-AE3D-49B3-908B-97E55C8651C1}"/>
    <cellStyle name="Note 4 34 2 3" xfId="57224" xr:uid="{0CA98955-212A-4263-955C-73E4EF5A277A}"/>
    <cellStyle name="Note 4 34 2 4" xfId="57225" xr:uid="{0145DEA1-E571-4971-98C2-7CB21558599E}"/>
    <cellStyle name="Note 4 34 2 5" xfId="57226" xr:uid="{831CEF66-80AA-4D3B-A4A8-0BDBA4528F24}"/>
    <cellStyle name="Note 4 34 2 6" xfId="57227" xr:uid="{F03044E0-7292-4CDB-920A-051AB22803F6}"/>
    <cellStyle name="Note 4 34 3" xfId="57228" xr:uid="{29D3490B-A6E3-4D86-842B-1D5314EC56B3}"/>
    <cellStyle name="Note 4 34 4" xfId="57229" xr:uid="{D14E8E45-7C78-4F07-986D-89FFAC5DB28A}"/>
    <cellStyle name="Note 4 34 5" xfId="57230" xr:uid="{78609CDB-2AFE-45F0-9EBC-0EF2E4529823}"/>
    <cellStyle name="Note 4 34 6" xfId="57231" xr:uid="{07703C65-FA74-46CE-8478-F19A951BC5D3}"/>
    <cellStyle name="Note 4 34 7" xfId="57232" xr:uid="{D23EF62D-7A12-4352-9660-0B7046BEFDCA}"/>
    <cellStyle name="Note 4 35" xfId="57233" xr:uid="{318A0AA0-FD6E-4FC0-A113-E4DC2E582A41}"/>
    <cellStyle name="Note 4 35 2" xfId="57234" xr:uid="{322BFF51-D0B6-4437-9447-8DB77D180ECA}"/>
    <cellStyle name="Note 4 35 2 2" xfId="57235" xr:uid="{A10F4A2F-C13F-497E-BF9F-4C767F7C1F00}"/>
    <cellStyle name="Note 4 35 2 3" xfId="57236" xr:uid="{AA33D19B-343A-4FAE-BBE2-7F52F502EFD9}"/>
    <cellStyle name="Note 4 35 2 4" xfId="57237" xr:uid="{266C2785-F93E-4B46-BA9C-B7D961DB40E8}"/>
    <cellStyle name="Note 4 35 2 5" xfId="57238" xr:uid="{E17206DF-A75F-40CC-9FD0-D9DCD9EAC9F1}"/>
    <cellStyle name="Note 4 35 2 6" xfId="57239" xr:uid="{8236BC44-A0EF-42B4-962A-18CC1E1A63BF}"/>
    <cellStyle name="Note 4 35 3" xfId="57240" xr:uid="{8469EE97-D4F3-4222-B3F1-7F070C46EE79}"/>
    <cellStyle name="Note 4 35 4" xfId="57241" xr:uid="{291146D2-6A48-43F1-962B-5085706E6439}"/>
    <cellStyle name="Note 4 35 5" xfId="57242" xr:uid="{D42F17F5-8F63-4DBF-B0D3-2E97856C1729}"/>
    <cellStyle name="Note 4 35 6" xfId="57243" xr:uid="{CD1F1DC6-CFB8-416A-9651-0E877E6D6D8C}"/>
    <cellStyle name="Note 4 35 7" xfId="57244" xr:uid="{612533C4-EA63-44CA-9641-088AF70A78D1}"/>
    <cellStyle name="Note 4 36" xfId="57245" xr:uid="{FC01DAE7-684B-427D-B6D2-E087AE81258A}"/>
    <cellStyle name="Note 4 36 2" xfId="57246" xr:uid="{4E80BC6F-4647-4EE8-9316-325F68D02EA4}"/>
    <cellStyle name="Note 4 36 2 2" xfId="57247" xr:uid="{0AE7167C-E996-40E5-B18A-4E6F756C5BF2}"/>
    <cellStyle name="Note 4 36 2 3" xfId="57248" xr:uid="{73C21105-55AF-4843-87A3-AF9956E39BBB}"/>
    <cellStyle name="Note 4 36 2 4" xfId="57249" xr:uid="{DCA525ED-C208-49DD-9DC7-96EAD81C3E19}"/>
    <cellStyle name="Note 4 36 2 5" xfId="57250" xr:uid="{7C1005F6-AEE4-43EC-A3B2-D18874A8FB83}"/>
    <cellStyle name="Note 4 36 2 6" xfId="57251" xr:uid="{87BC1FA0-BB12-4519-8AB2-D3AF9CE36ECF}"/>
    <cellStyle name="Note 4 36 3" xfId="57252" xr:uid="{3170B907-2961-4F1D-B570-C517B01F7329}"/>
    <cellStyle name="Note 4 36 4" xfId="57253" xr:uid="{8AAA2507-5683-4F2C-803E-B112199CF529}"/>
    <cellStyle name="Note 4 36 5" xfId="57254" xr:uid="{9B6A7393-E902-449B-A430-EEA02D3CB2C3}"/>
    <cellStyle name="Note 4 36 6" xfId="57255" xr:uid="{834F3078-D442-4F07-A3D0-785EB875D36F}"/>
    <cellStyle name="Note 4 36 7" xfId="57256" xr:uid="{0627DDF6-BD3B-44DA-B4AA-46958D26A201}"/>
    <cellStyle name="Note 4 37" xfId="57257" xr:uid="{0D020E31-702E-4018-9AE3-F0567F218062}"/>
    <cellStyle name="Note 4 38" xfId="57258" xr:uid="{D77651B7-0FFD-47BA-8169-77697F53EEDB}"/>
    <cellStyle name="Note 4 38 2" xfId="57259" xr:uid="{27076AD8-35C4-48C1-9803-2A894BEAB22F}"/>
    <cellStyle name="Note 4 38 3" xfId="57260" xr:uid="{069AEDC0-81F0-4555-BD87-365029DD5ED2}"/>
    <cellStyle name="Note 4 38 4" xfId="57261" xr:uid="{849E63DB-AD80-47D6-BB6E-936F67A7D831}"/>
    <cellStyle name="Note 4 38 5" xfId="57262" xr:uid="{976FA68A-AE2C-4526-8F75-91B39DA91654}"/>
    <cellStyle name="Note 4 38 6" xfId="57263" xr:uid="{42A256C3-71E4-4CC6-8584-AF2E8A1DD28C}"/>
    <cellStyle name="Note 4 39" xfId="57264" xr:uid="{CCF02B97-BD45-44AC-BECB-1C2070884FA9}"/>
    <cellStyle name="Note 4 4" xfId="57265" xr:uid="{5DB0D36D-2C97-45F9-866E-809BCF739FCB}"/>
    <cellStyle name="Note 4 4 10" xfId="57266" xr:uid="{F8AE86AB-7B9F-4866-BE45-414F21E33E72}"/>
    <cellStyle name="Note 4 4 10 2" xfId="57267" xr:uid="{95B60A46-D40E-4F64-A5EA-80BE43D8DEDE}"/>
    <cellStyle name="Note 4 4 10 2 2" xfId="57268" xr:uid="{AD8662E1-504C-48D4-84F9-3AB9F6D9FE52}"/>
    <cellStyle name="Note 4 4 10 2 3" xfId="57269" xr:uid="{25757E09-966B-4DEC-BA39-8BB58CCBF7CA}"/>
    <cellStyle name="Note 4 4 10 2 4" xfId="57270" xr:uid="{367B3E09-8B3F-4044-800F-4C72B182E4F1}"/>
    <cellStyle name="Note 4 4 10 2 5" xfId="57271" xr:uid="{B45BC5A3-60BA-4CB8-9D36-22C099DA85E0}"/>
    <cellStyle name="Note 4 4 10 2 6" xfId="57272" xr:uid="{0C1B8C4F-0E92-4053-8D33-2537082B904D}"/>
    <cellStyle name="Note 4 4 10 3" xfId="57273" xr:uid="{65659692-7094-44CD-8075-E8A0F05C59A2}"/>
    <cellStyle name="Note 4 4 10 4" xfId="57274" xr:uid="{BFB58F0B-CBC0-4B28-ADF3-86D96E956CAF}"/>
    <cellStyle name="Note 4 4 10 5" xfId="57275" xr:uid="{9AA6EADA-F180-48CE-B3DF-AE76618E94C1}"/>
    <cellStyle name="Note 4 4 10 6" xfId="57276" xr:uid="{8430C1BA-DC17-4EBF-9657-0F296063EDBB}"/>
    <cellStyle name="Note 4 4 10 7" xfId="57277" xr:uid="{465B0550-2185-45C5-A475-1BE508B520BC}"/>
    <cellStyle name="Note 4 4 11" xfId="57278" xr:uid="{35349F2B-944A-48DD-A3CA-4716DF38E5AC}"/>
    <cellStyle name="Note 4 4 11 2" xfId="57279" xr:uid="{BCF6D648-7894-4E9A-B220-3814DF94403C}"/>
    <cellStyle name="Note 4 4 11 2 2" xfId="57280" xr:uid="{1CEFA3CF-A2E7-4E52-9C75-F8503BA8AD16}"/>
    <cellStyle name="Note 4 4 11 2 3" xfId="57281" xr:uid="{5C42B671-976A-4B3C-9302-0589A9AADF93}"/>
    <cellStyle name="Note 4 4 11 2 4" xfId="57282" xr:uid="{8170636D-9857-490F-8A78-FEED11ECA952}"/>
    <cellStyle name="Note 4 4 11 2 5" xfId="57283" xr:uid="{1AD9CBF5-1DAE-424A-A0E6-C0EC6E47A5B7}"/>
    <cellStyle name="Note 4 4 11 2 6" xfId="57284" xr:uid="{E9738492-3D7A-47D8-B64F-4CE2C0A9ADC8}"/>
    <cellStyle name="Note 4 4 11 3" xfId="57285" xr:uid="{E145DF11-A982-42CC-828F-F17EC32A51C2}"/>
    <cellStyle name="Note 4 4 11 4" xfId="57286" xr:uid="{D148A716-99ED-496D-BCA5-A9F20E562014}"/>
    <cellStyle name="Note 4 4 11 5" xfId="57287" xr:uid="{789ADAFE-C66D-4126-8E33-C5DD29E601D8}"/>
    <cellStyle name="Note 4 4 11 6" xfId="57288" xr:uid="{85D5D944-6CB2-4029-8228-E1D8EB4F8CE2}"/>
    <cellStyle name="Note 4 4 11 7" xfId="57289" xr:uid="{F276E6B5-1D86-4F5E-A889-73A7ECC14294}"/>
    <cellStyle name="Note 4 4 12" xfId="57290" xr:uid="{504DCD22-650F-4314-B4BC-58F85C208419}"/>
    <cellStyle name="Note 4 4 12 2" xfId="57291" xr:uid="{2793D8C9-69B1-4962-8D22-431CF0DFEA13}"/>
    <cellStyle name="Note 4 4 12 2 2" xfId="57292" xr:uid="{953E3B8B-7A9F-4955-8983-D35D8742DED5}"/>
    <cellStyle name="Note 4 4 12 2 3" xfId="57293" xr:uid="{0BD47299-3233-4ECE-B7E8-8F0751096DF8}"/>
    <cellStyle name="Note 4 4 12 2 4" xfId="57294" xr:uid="{19AF4343-BF60-4B72-9B80-8EA0193F3713}"/>
    <cellStyle name="Note 4 4 12 2 5" xfId="57295" xr:uid="{C9ED74FA-A45B-4A64-9D72-D63B8BA6D95A}"/>
    <cellStyle name="Note 4 4 12 2 6" xfId="57296" xr:uid="{30EA7FBD-71D1-4149-B8CF-FDA4FB57F566}"/>
    <cellStyle name="Note 4 4 12 3" xfId="57297" xr:uid="{CA62597A-7711-4E97-8F7E-B4F07A4FFA76}"/>
    <cellStyle name="Note 4 4 12 4" xfId="57298" xr:uid="{F7AC88FA-A4DB-47DD-A849-4D2513FA1036}"/>
    <cellStyle name="Note 4 4 12 5" xfId="57299" xr:uid="{D6C85477-3A89-412C-B0A9-90594CC6A161}"/>
    <cellStyle name="Note 4 4 12 6" xfId="57300" xr:uid="{7FC08A78-03BD-4FB9-A6DC-69EA9A4ED2DE}"/>
    <cellStyle name="Note 4 4 12 7" xfId="57301" xr:uid="{CF93A885-45E9-45D1-BEC5-69691BAE6ECD}"/>
    <cellStyle name="Note 4 4 13" xfId="57302" xr:uid="{4AAC6C18-A441-4851-BF07-E26441D75682}"/>
    <cellStyle name="Note 4 4 13 2" xfId="57303" xr:uid="{62134841-3FC5-43F8-B686-FED7B49D081F}"/>
    <cellStyle name="Note 4 4 13 2 2" xfId="57304" xr:uid="{643293DD-A41A-4978-8D7B-8242D60F2788}"/>
    <cellStyle name="Note 4 4 13 2 3" xfId="57305" xr:uid="{2123D0D6-B6EB-4A4A-8A17-58FC850AF460}"/>
    <cellStyle name="Note 4 4 13 2 4" xfId="57306" xr:uid="{A92D83FA-64B9-45CA-993B-2632E3D1E027}"/>
    <cellStyle name="Note 4 4 13 2 5" xfId="57307" xr:uid="{E22B6043-2BCB-4E75-AE6B-AB7312D809B8}"/>
    <cellStyle name="Note 4 4 13 2 6" xfId="57308" xr:uid="{70E07E92-3161-4BC3-B8F2-FC2427E1C65E}"/>
    <cellStyle name="Note 4 4 13 3" xfId="57309" xr:uid="{F798C17B-C0B2-4E41-AABD-549F1E19FA85}"/>
    <cellStyle name="Note 4 4 13 4" xfId="57310" xr:uid="{6FF3BB36-6B6A-428D-BB27-95FF76901B70}"/>
    <cellStyle name="Note 4 4 13 5" xfId="57311" xr:uid="{F1C5CF56-D660-4E6F-AA63-A9947E0F57F1}"/>
    <cellStyle name="Note 4 4 13 6" xfId="57312" xr:uid="{FB8499BA-571B-43AF-9542-B7D24A4910A0}"/>
    <cellStyle name="Note 4 4 13 7" xfId="57313" xr:uid="{28406073-8C57-4DAB-A6BB-F212DFC28D32}"/>
    <cellStyle name="Note 4 4 14" xfId="57314" xr:uid="{143B9030-D996-4923-8663-D15F11C0D8CD}"/>
    <cellStyle name="Note 4 4 14 2" xfId="57315" xr:uid="{52336127-CDB0-4000-9168-49EEEE9545AD}"/>
    <cellStyle name="Note 4 4 14 2 2" xfId="57316" xr:uid="{B58A542D-C837-435B-9ED0-95AED3C573B5}"/>
    <cellStyle name="Note 4 4 14 2 3" xfId="57317" xr:uid="{B11BAF04-64C5-4A7C-A023-17159B90C94B}"/>
    <cellStyle name="Note 4 4 14 2 4" xfId="57318" xr:uid="{06EF34D5-9E6B-4D42-A1AA-EEB7532F508C}"/>
    <cellStyle name="Note 4 4 14 2 5" xfId="57319" xr:uid="{B85B10A2-A11B-49FF-AD0A-2F54EE5753AF}"/>
    <cellStyle name="Note 4 4 14 2 6" xfId="57320" xr:uid="{5D9B63C6-A100-4434-A800-D594E7AF46C6}"/>
    <cellStyle name="Note 4 4 14 3" xfId="57321" xr:uid="{52438C4D-1758-47B7-B53C-5EDA2566A561}"/>
    <cellStyle name="Note 4 4 14 4" xfId="57322" xr:uid="{4FB9B49A-5346-46F6-A30F-4B095E32B358}"/>
    <cellStyle name="Note 4 4 14 5" xfId="57323" xr:uid="{E4523438-BFCD-4110-8048-E9069E439BE4}"/>
    <cellStyle name="Note 4 4 14 6" xfId="57324" xr:uid="{018E24A8-907B-40B7-A25A-DBADCD06E24F}"/>
    <cellStyle name="Note 4 4 14 7" xfId="57325" xr:uid="{EE754A5E-766D-4D98-A748-57E4925D7844}"/>
    <cellStyle name="Note 4 4 15" xfId="57326" xr:uid="{ACC4299E-1F7F-45F1-B971-B9920390DCDF}"/>
    <cellStyle name="Note 4 4 15 2" xfId="57327" xr:uid="{9DE3E8D2-8226-4CA1-94AB-A4558070ED11}"/>
    <cellStyle name="Note 4 4 15 2 2" xfId="57328" xr:uid="{366A5066-43AC-4599-A437-19D4FE096F9B}"/>
    <cellStyle name="Note 4 4 15 2 3" xfId="57329" xr:uid="{4759827F-7C59-40A1-BCB0-7617B3F7D6FC}"/>
    <cellStyle name="Note 4 4 15 2 4" xfId="57330" xr:uid="{B56D244C-7514-4C93-AD8F-0C7DF0FBD1CB}"/>
    <cellStyle name="Note 4 4 15 2 5" xfId="57331" xr:uid="{8D3FF0F1-CC88-44C6-9015-250F46A6C67E}"/>
    <cellStyle name="Note 4 4 15 2 6" xfId="57332" xr:uid="{2EC06611-1186-4049-95BB-6B1883339914}"/>
    <cellStyle name="Note 4 4 15 3" xfId="57333" xr:uid="{A1086864-CAE3-4018-AB47-3ED26605014B}"/>
    <cellStyle name="Note 4 4 15 4" xfId="57334" xr:uid="{BDF0096A-4A71-49C8-9D5E-A737E2BB563E}"/>
    <cellStyle name="Note 4 4 15 5" xfId="57335" xr:uid="{E8B9244E-1A89-4B2F-A84A-FDF32C8761EA}"/>
    <cellStyle name="Note 4 4 15 6" xfId="57336" xr:uid="{8E82D5C0-71BE-45A5-BA87-D0579C61C769}"/>
    <cellStyle name="Note 4 4 15 7" xfId="57337" xr:uid="{4CE7E5E5-6654-41E2-9884-990C156CBD6A}"/>
    <cellStyle name="Note 4 4 16" xfId="57338" xr:uid="{CA5E6B6D-A24E-4287-8CA2-D247FB3413F4}"/>
    <cellStyle name="Note 4 4 16 2" xfId="57339" xr:uid="{07E52248-3E2F-4FA2-831D-EEE9528B7B2B}"/>
    <cellStyle name="Note 4 4 16 2 2" xfId="57340" xr:uid="{D907E25B-56B1-40A7-8874-D8B91C2EABB7}"/>
    <cellStyle name="Note 4 4 16 2 3" xfId="57341" xr:uid="{737D6D32-354D-48A0-9729-CE45B1B607F5}"/>
    <cellStyle name="Note 4 4 16 2 4" xfId="57342" xr:uid="{E31245E4-67B7-43F1-BF50-2332CDF868A1}"/>
    <cellStyle name="Note 4 4 16 2 5" xfId="57343" xr:uid="{8565AF3B-2A6E-4ED3-99E7-DE3F97B14713}"/>
    <cellStyle name="Note 4 4 16 2 6" xfId="57344" xr:uid="{B0F5FB9D-6394-4D76-9D7B-D40E1BCB8F70}"/>
    <cellStyle name="Note 4 4 16 3" xfId="57345" xr:uid="{EE524A67-0DED-4B00-8F00-CBBB33DC20C8}"/>
    <cellStyle name="Note 4 4 16 4" xfId="57346" xr:uid="{FC9F9285-BCB2-4337-A48F-363BE9AD6D95}"/>
    <cellStyle name="Note 4 4 16 5" xfId="57347" xr:uid="{F04B7315-A905-4F62-801B-0FE2F22409B6}"/>
    <cellStyle name="Note 4 4 16 6" xfId="57348" xr:uid="{3D91D2B7-11AB-418E-90C4-0457334964C1}"/>
    <cellStyle name="Note 4 4 16 7" xfId="57349" xr:uid="{E7C43C91-72B5-4FCB-BE4E-09DC0D5E80E3}"/>
    <cellStyle name="Note 4 4 17" xfId="57350" xr:uid="{6C34F6B1-3E83-4A95-9E84-FDD7CDCCE7D6}"/>
    <cellStyle name="Note 4 4 17 2" xfId="57351" xr:uid="{12964810-DDF3-4D32-A93A-A1D17A26FA2C}"/>
    <cellStyle name="Note 4 4 17 2 2" xfId="57352" xr:uid="{28F8B8CC-E557-43B7-A84F-40F25AB42CCC}"/>
    <cellStyle name="Note 4 4 17 2 3" xfId="57353" xr:uid="{DB83E32F-1148-402D-BB33-76A5EE8EB00C}"/>
    <cellStyle name="Note 4 4 17 2 4" xfId="57354" xr:uid="{D62AD47C-1616-4377-BDC6-6060CC3B6AA0}"/>
    <cellStyle name="Note 4 4 17 2 5" xfId="57355" xr:uid="{7D59BE30-CE64-4B6C-BE90-47E29ED6DDF7}"/>
    <cellStyle name="Note 4 4 17 2 6" xfId="57356" xr:uid="{0A2F505A-ABA8-4E84-923F-E57E857FFB70}"/>
    <cellStyle name="Note 4 4 17 3" xfId="57357" xr:uid="{17100E39-FA71-40F1-9D92-2D51D558D12C}"/>
    <cellStyle name="Note 4 4 17 4" xfId="57358" xr:uid="{3A61B88D-7AED-493A-94CE-812646146AB3}"/>
    <cellStyle name="Note 4 4 17 5" xfId="57359" xr:uid="{7D92283A-D260-4128-95B3-8D45DD369112}"/>
    <cellStyle name="Note 4 4 17 6" xfId="57360" xr:uid="{7055B422-E5CD-4663-BF76-9DCFB841A08F}"/>
    <cellStyle name="Note 4 4 17 7" xfId="57361" xr:uid="{49B131B8-68D5-419A-ABC6-5C6A9195B180}"/>
    <cellStyle name="Note 4 4 18" xfId="57362" xr:uid="{A41611E4-02A7-4D72-AF8B-97C1B1B49293}"/>
    <cellStyle name="Note 4 4 18 2" xfId="57363" xr:uid="{D1E32D9B-39E4-46C4-AF1F-A779335DC8B2}"/>
    <cellStyle name="Note 4 4 18 2 2" xfId="57364" xr:uid="{8ACFA9EF-C286-4F1C-AF56-FB7EE5D2E475}"/>
    <cellStyle name="Note 4 4 18 2 3" xfId="57365" xr:uid="{38173E68-79F7-446E-B0F6-6F07E4FB5E0E}"/>
    <cellStyle name="Note 4 4 18 2 4" xfId="57366" xr:uid="{F3D91B92-F794-4755-A5BA-22AC952A794A}"/>
    <cellStyle name="Note 4 4 18 2 5" xfId="57367" xr:uid="{E875E4F0-748B-4645-AB5A-B4AE8F666E50}"/>
    <cellStyle name="Note 4 4 18 2 6" xfId="57368" xr:uid="{29B0C071-468A-470C-A9C9-0242AEBD3BE3}"/>
    <cellStyle name="Note 4 4 18 3" xfId="57369" xr:uid="{3B435053-CC60-4DE4-AA40-44F8960ED441}"/>
    <cellStyle name="Note 4 4 18 4" xfId="57370" xr:uid="{C04D79BB-EDFE-4CED-BC1B-6E3482600DAE}"/>
    <cellStyle name="Note 4 4 18 5" xfId="57371" xr:uid="{B388738D-722D-4A83-8F48-D45468204261}"/>
    <cellStyle name="Note 4 4 18 6" xfId="57372" xr:uid="{0B707A68-514F-4CD3-AEE6-DE0E64B2E65B}"/>
    <cellStyle name="Note 4 4 18 7" xfId="57373" xr:uid="{BAB3F4BD-7520-45C4-8224-98CFA084C507}"/>
    <cellStyle name="Note 4 4 19" xfId="57374" xr:uid="{0E07A026-739F-47A4-AAC8-14A74E6BA903}"/>
    <cellStyle name="Note 4 4 19 2" xfId="57375" xr:uid="{57AC70EB-25B6-46A6-987B-3B87BC58766F}"/>
    <cellStyle name="Note 4 4 19 2 2" xfId="57376" xr:uid="{8726B5EA-C0AA-465F-862D-ECCA2956C263}"/>
    <cellStyle name="Note 4 4 19 2 3" xfId="57377" xr:uid="{0917B518-7349-4A8C-9D92-02A11034801A}"/>
    <cellStyle name="Note 4 4 19 2 4" xfId="57378" xr:uid="{FACA6D23-91E2-4A8D-8C8B-8EAEB33AA4FF}"/>
    <cellStyle name="Note 4 4 19 2 5" xfId="57379" xr:uid="{495650ED-6E2A-4680-B720-F5FBD4429E92}"/>
    <cellStyle name="Note 4 4 19 2 6" xfId="57380" xr:uid="{A2E03733-2651-489D-A956-B33564E90D40}"/>
    <cellStyle name="Note 4 4 19 3" xfId="57381" xr:uid="{1A14AD45-CA90-4848-8C5F-F9BCBA4378FD}"/>
    <cellStyle name="Note 4 4 19 4" xfId="57382" xr:uid="{1399368D-ED04-4B4A-8D7B-4D81E27F8E1F}"/>
    <cellStyle name="Note 4 4 19 5" xfId="57383" xr:uid="{1721CA36-F7E6-4CB3-8CC7-634D5D1B3784}"/>
    <cellStyle name="Note 4 4 19 6" xfId="57384" xr:uid="{DEA0CEDD-C2C2-465E-8A50-017056888B31}"/>
    <cellStyle name="Note 4 4 19 7" xfId="57385" xr:uid="{5445063D-5E4C-468D-84EC-630D44EBC292}"/>
    <cellStyle name="Note 4 4 2" xfId="57386" xr:uid="{EDC7C1B6-6ADE-40D1-B8B8-A506772D67B3}"/>
    <cellStyle name="Note 4 4 2 2" xfId="57387" xr:uid="{C3509999-FA23-4B8E-8062-C80243566DCB}"/>
    <cellStyle name="Note 4 4 2 2 2" xfId="57388" xr:uid="{38AE573B-46F9-496F-90CC-68E328469374}"/>
    <cellStyle name="Note 4 4 2 2 3" xfId="57389" xr:uid="{D6A2FEF2-8F2A-403E-94DD-CDDFD9E66E37}"/>
    <cellStyle name="Note 4 4 2 2 4" xfId="57390" xr:uid="{78F2B905-7E93-4F7E-9023-41F4F9165CBA}"/>
    <cellStyle name="Note 4 4 2 2 5" xfId="57391" xr:uid="{75CE0C77-892D-46B2-94C6-421CA7D5F510}"/>
    <cellStyle name="Note 4 4 2 2 6" xfId="57392" xr:uid="{7AD2F577-53E6-48E7-9C6F-9608A9749643}"/>
    <cellStyle name="Note 4 4 2 3" xfId="57393" xr:uid="{8EDEA63B-FFD0-474D-811E-DFF22D3AC66C}"/>
    <cellStyle name="Note 4 4 2 4" xfId="57394" xr:uid="{C9514694-AC5B-4C84-A5FE-009AB81DEB7E}"/>
    <cellStyle name="Note 4 4 2 5" xfId="57395" xr:uid="{4B57FA93-D8A7-4F6C-8644-DF8771DB1375}"/>
    <cellStyle name="Note 4 4 2 6" xfId="57396" xr:uid="{2DE4DC3A-28C8-4068-8DC6-D53FB23A0555}"/>
    <cellStyle name="Note 4 4 2 7" xfId="57397" xr:uid="{99601AB9-625E-465C-B8E1-E52FEEF36DF6}"/>
    <cellStyle name="Note 4 4 20" xfId="57398" xr:uid="{8A3D5AA8-CC47-48C7-AE6B-E6B83483B86B}"/>
    <cellStyle name="Note 4 4 20 2" xfId="57399" xr:uid="{6D242EB3-8407-43E2-991D-BAB6F0662C7E}"/>
    <cellStyle name="Note 4 4 20 2 2" xfId="57400" xr:uid="{2A78C615-A3AF-41BF-8EA7-BC54E1F957AC}"/>
    <cellStyle name="Note 4 4 20 2 3" xfId="57401" xr:uid="{8494DF41-728A-4B76-A53F-C16C6708B0B1}"/>
    <cellStyle name="Note 4 4 20 2 4" xfId="57402" xr:uid="{CF7E8D5C-3722-434B-B297-204196D971C4}"/>
    <cellStyle name="Note 4 4 20 2 5" xfId="57403" xr:uid="{BAB4ED39-CADA-4C2C-A562-C04A8B1651D7}"/>
    <cellStyle name="Note 4 4 20 2 6" xfId="57404" xr:uid="{5DFDB63D-5C36-4369-ABE4-B80EF61E2B80}"/>
    <cellStyle name="Note 4 4 20 3" xfId="57405" xr:uid="{A6C14247-7B58-48EB-BE49-4C82A95A9393}"/>
    <cellStyle name="Note 4 4 20 4" xfId="57406" xr:uid="{35C50090-733A-448C-863D-AA3F81724476}"/>
    <cellStyle name="Note 4 4 20 5" xfId="57407" xr:uid="{DE7805D2-643C-412B-A5FE-CB801BB01055}"/>
    <cellStyle name="Note 4 4 20 6" xfId="57408" xr:uid="{10DB83CC-7ABC-4680-B69F-43C04169A994}"/>
    <cellStyle name="Note 4 4 20 7" xfId="57409" xr:uid="{ECDF52CC-2647-47FD-8D0A-D969A817ECD9}"/>
    <cellStyle name="Note 4 4 21" xfId="57410" xr:uid="{FEF58809-23BB-493D-A038-ACE36A169625}"/>
    <cellStyle name="Note 4 4 21 2" xfId="57411" xr:uid="{E72E823A-BD28-4125-AB58-3CC77E1C1578}"/>
    <cellStyle name="Note 4 4 21 2 2" xfId="57412" xr:uid="{83B11D18-8D06-4556-81E1-D71FA0DAF67E}"/>
    <cellStyle name="Note 4 4 21 2 3" xfId="57413" xr:uid="{1595C59C-6415-495E-9D24-96B810864D60}"/>
    <cellStyle name="Note 4 4 21 2 4" xfId="57414" xr:uid="{590E866A-CD81-496F-8435-A35764846C74}"/>
    <cellStyle name="Note 4 4 21 2 5" xfId="57415" xr:uid="{DEEEC351-2E50-48E9-A5DA-985E6369A402}"/>
    <cellStyle name="Note 4 4 21 2 6" xfId="57416" xr:uid="{7130DF71-DEC4-4DBD-9AF0-B88D453F9D2B}"/>
    <cellStyle name="Note 4 4 21 3" xfId="57417" xr:uid="{D833F4CC-16E7-4A63-9F39-39EDE2BBEEA4}"/>
    <cellStyle name="Note 4 4 21 4" xfId="57418" xr:uid="{4178F77E-C152-4454-B810-FE23A3132A6E}"/>
    <cellStyle name="Note 4 4 21 5" xfId="57419" xr:uid="{15A13F56-124E-4AE4-A890-B7052123475B}"/>
    <cellStyle name="Note 4 4 21 6" xfId="57420" xr:uid="{4E982718-EB46-462C-B88C-6134438F0866}"/>
    <cellStyle name="Note 4 4 21 7" xfId="57421" xr:uid="{C06234B6-5090-4851-BCA0-CA7AFDE7D189}"/>
    <cellStyle name="Note 4 4 22" xfId="57422" xr:uid="{95F921AC-B80C-4A69-8226-3357F794C349}"/>
    <cellStyle name="Note 4 4 22 2" xfId="57423" xr:uid="{1192A493-8D6B-4AE5-90D8-79929070BA59}"/>
    <cellStyle name="Note 4 4 22 2 2" xfId="57424" xr:uid="{D3B6774B-4950-419E-B5A6-BB646411D772}"/>
    <cellStyle name="Note 4 4 22 2 3" xfId="57425" xr:uid="{FBACCAB3-CD33-443E-A6F0-599A9BF70F48}"/>
    <cellStyle name="Note 4 4 22 2 4" xfId="57426" xr:uid="{853BE986-B364-4F3D-87C9-DF57EA493E1D}"/>
    <cellStyle name="Note 4 4 22 2 5" xfId="57427" xr:uid="{E1DA120B-62AA-4D8D-8171-0657C3CADDF4}"/>
    <cellStyle name="Note 4 4 22 2 6" xfId="57428" xr:uid="{DD67A59C-170C-4FF7-B16C-9B1A3CF65C54}"/>
    <cellStyle name="Note 4 4 22 3" xfId="57429" xr:uid="{C9BDF9C5-B68B-407A-8326-8E084C379159}"/>
    <cellStyle name="Note 4 4 22 4" xfId="57430" xr:uid="{E9CA2420-4B8C-4B79-A004-AC25B07D4848}"/>
    <cellStyle name="Note 4 4 22 5" xfId="57431" xr:uid="{FD7B6CD1-0124-4922-9B4B-620F949AE155}"/>
    <cellStyle name="Note 4 4 22 6" xfId="57432" xr:uid="{3767E0A8-3A6C-4750-AA2A-B391E6660026}"/>
    <cellStyle name="Note 4 4 22 7" xfId="57433" xr:uid="{8BBC3F7F-CA9E-475C-8717-17EEBC9317EA}"/>
    <cellStyle name="Note 4 4 23" xfId="57434" xr:uid="{8B9D4DF9-8EE7-45A1-840B-D8DF4BBD66BD}"/>
    <cellStyle name="Note 4 4 23 2" xfId="57435" xr:uid="{B5A561F6-DE59-48D7-B3F9-226556BB8234}"/>
    <cellStyle name="Note 4 4 23 2 2" xfId="57436" xr:uid="{E1B59313-7404-4E7C-8C81-9154A60D2DD6}"/>
    <cellStyle name="Note 4 4 23 2 3" xfId="57437" xr:uid="{54066370-41C8-4F24-B135-87AE2174DAB1}"/>
    <cellStyle name="Note 4 4 23 2 4" xfId="57438" xr:uid="{62A3F72C-404F-41C3-8EF5-335ADF7948E9}"/>
    <cellStyle name="Note 4 4 23 2 5" xfId="57439" xr:uid="{62A363AC-C97A-4C8E-AEEC-8A15BF7D76A1}"/>
    <cellStyle name="Note 4 4 23 2 6" xfId="57440" xr:uid="{05ED2CCE-46A1-4ABE-90C9-87756EFCE942}"/>
    <cellStyle name="Note 4 4 23 3" xfId="57441" xr:uid="{FC15925E-814C-4D5B-A46C-DCB4CD2E0159}"/>
    <cellStyle name="Note 4 4 23 4" xfId="57442" xr:uid="{C8A75695-3F33-4508-86E5-21615FCF73AB}"/>
    <cellStyle name="Note 4 4 23 5" xfId="57443" xr:uid="{3034EA0F-66D5-41E7-8A13-6DA51518B1CA}"/>
    <cellStyle name="Note 4 4 23 6" xfId="57444" xr:uid="{D3C13AB6-E747-4FB3-92FC-1AE55D7EB9B9}"/>
    <cellStyle name="Note 4 4 23 7" xfId="57445" xr:uid="{92D4FB10-783E-4317-AA2B-0FCCF2AF2404}"/>
    <cellStyle name="Note 4 4 24" xfId="57446" xr:uid="{17B32A5C-F867-4BEE-9F31-2D44D0585D51}"/>
    <cellStyle name="Note 4 4 24 2" xfId="57447" xr:uid="{213FDBA9-E115-4D7A-BC6E-B55142727357}"/>
    <cellStyle name="Note 4 4 24 2 2" xfId="57448" xr:uid="{B3FE5976-5E0B-4C2A-A89E-5FEB6B002AD8}"/>
    <cellStyle name="Note 4 4 24 2 3" xfId="57449" xr:uid="{5B146EF1-6DFF-431E-AEDF-6824DA7B4515}"/>
    <cellStyle name="Note 4 4 24 2 4" xfId="57450" xr:uid="{9FE7BE88-6DF2-4AE1-9813-75E16CC8D966}"/>
    <cellStyle name="Note 4 4 24 2 5" xfId="57451" xr:uid="{B39C155D-CA99-4268-BAF4-0F02776DE72F}"/>
    <cellStyle name="Note 4 4 24 2 6" xfId="57452" xr:uid="{C9A4CFD3-04DA-4DAA-B859-18BF50BE73A1}"/>
    <cellStyle name="Note 4 4 24 3" xfId="57453" xr:uid="{79F2FC63-3B47-4A2A-83CC-560970AAB838}"/>
    <cellStyle name="Note 4 4 24 4" xfId="57454" xr:uid="{4541AE7B-7FEE-4B95-BA5D-5B7702060221}"/>
    <cellStyle name="Note 4 4 24 5" xfId="57455" xr:uid="{97B6EAC0-CCDB-4704-922B-5096E3E12B2F}"/>
    <cellStyle name="Note 4 4 24 6" xfId="57456" xr:uid="{91457364-49DD-44B3-B5ED-1CE3567911A4}"/>
    <cellStyle name="Note 4 4 24 7" xfId="57457" xr:uid="{DCED250D-36C8-436D-B6D9-4EC07C02DDF6}"/>
    <cellStyle name="Note 4 4 25" xfId="57458" xr:uid="{DD1D64E7-59FB-4733-BC4E-5D94B79CF727}"/>
    <cellStyle name="Note 4 4 25 2" xfId="57459" xr:uid="{8DEB435D-9F98-4F56-8104-BF2A90841D5D}"/>
    <cellStyle name="Note 4 4 25 2 2" xfId="57460" xr:uid="{2DF3FA2D-EF9D-4FF3-AD89-8735E2DFB507}"/>
    <cellStyle name="Note 4 4 25 2 3" xfId="57461" xr:uid="{1FCD85CA-D413-450A-A6D2-1F9BA171E636}"/>
    <cellStyle name="Note 4 4 25 2 4" xfId="57462" xr:uid="{D1965C2D-864D-456B-BBD9-A2A6237C1298}"/>
    <cellStyle name="Note 4 4 25 2 5" xfId="57463" xr:uid="{68EB90CE-4ACB-45C0-A0C9-DF540C582733}"/>
    <cellStyle name="Note 4 4 25 2 6" xfId="57464" xr:uid="{6E488A15-4E2D-4737-90F4-03FEB913ABC9}"/>
    <cellStyle name="Note 4 4 25 3" xfId="57465" xr:uid="{A2001BF7-1580-47E5-8DB6-1521E3BC3896}"/>
    <cellStyle name="Note 4 4 25 4" xfId="57466" xr:uid="{5D7B4F21-DBB8-4A1D-9C19-E57F178515CF}"/>
    <cellStyle name="Note 4 4 25 5" xfId="57467" xr:uid="{74307C88-CF3E-49C8-9AF7-DAFC8FCE3EA7}"/>
    <cellStyle name="Note 4 4 25 6" xfId="57468" xr:uid="{5D41FE60-000D-44D9-871D-77DAE00BCA0D}"/>
    <cellStyle name="Note 4 4 25 7" xfId="57469" xr:uid="{CD5F0EED-E476-4E05-8F22-CCF8B56A5E73}"/>
    <cellStyle name="Note 4 4 26" xfId="57470" xr:uid="{37BC3B45-978D-43CA-A6FD-EE6CA738F927}"/>
    <cellStyle name="Note 4 4 26 2" xfId="57471" xr:uid="{C1095107-0689-4F11-AB45-BE456E00D0DE}"/>
    <cellStyle name="Note 4 4 26 2 2" xfId="57472" xr:uid="{7A9E5BA5-E750-45DA-95F9-FA67A5467223}"/>
    <cellStyle name="Note 4 4 26 2 3" xfId="57473" xr:uid="{1E6803FF-3124-47F2-A114-28988EC91A46}"/>
    <cellStyle name="Note 4 4 26 2 4" xfId="57474" xr:uid="{0D07810F-8E88-4990-A6A0-87FBA9793B63}"/>
    <cellStyle name="Note 4 4 26 2 5" xfId="57475" xr:uid="{B740250F-0518-4FB9-BC85-CAEEE330745C}"/>
    <cellStyle name="Note 4 4 26 2 6" xfId="57476" xr:uid="{8B8AFF0F-7477-4D75-8D8B-186B34F812A2}"/>
    <cellStyle name="Note 4 4 26 3" xfId="57477" xr:uid="{15CFA678-A6B4-4218-B7AC-276441613FD4}"/>
    <cellStyle name="Note 4 4 26 4" xfId="57478" xr:uid="{344651F0-A2C2-4069-AC38-9EAD25ABC587}"/>
    <cellStyle name="Note 4 4 26 5" xfId="57479" xr:uid="{F2884790-1496-456E-B9A2-E10F7CC88FA3}"/>
    <cellStyle name="Note 4 4 26 6" xfId="57480" xr:uid="{4D81D166-BCD4-4391-901E-9463FC727019}"/>
    <cellStyle name="Note 4 4 26 7" xfId="57481" xr:uid="{5FE93C3A-364A-474C-BBD3-66A45F22732D}"/>
    <cellStyle name="Note 4 4 27" xfId="57482" xr:uid="{F7681E0D-2990-4FDB-BEED-2942F90CEFB7}"/>
    <cellStyle name="Note 4 4 27 2" xfId="57483" xr:uid="{F3E007F5-2FEC-4A2D-8F3A-439232472988}"/>
    <cellStyle name="Note 4 4 27 2 2" xfId="57484" xr:uid="{D72A387E-3B45-46FE-99DE-EAAA2B83EB62}"/>
    <cellStyle name="Note 4 4 27 2 3" xfId="57485" xr:uid="{4C27C618-5942-40B0-8D98-60AC6C97751D}"/>
    <cellStyle name="Note 4 4 27 2 4" xfId="57486" xr:uid="{69746664-C1E2-4926-80EF-4CB539B04097}"/>
    <cellStyle name="Note 4 4 27 2 5" xfId="57487" xr:uid="{4F7D0567-EC4F-434D-9152-8EFDDBA324F6}"/>
    <cellStyle name="Note 4 4 27 2 6" xfId="57488" xr:uid="{430C3C4C-2853-4A12-82D3-070125660253}"/>
    <cellStyle name="Note 4 4 27 3" xfId="57489" xr:uid="{3492FA1D-039C-455A-9B51-DE9423D6B8C9}"/>
    <cellStyle name="Note 4 4 27 4" xfId="57490" xr:uid="{B25078C6-9B00-454F-8A2C-255C9D2BEA56}"/>
    <cellStyle name="Note 4 4 27 5" xfId="57491" xr:uid="{98B3E4E8-7432-415D-A305-140A07CD0CA6}"/>
    <cellStyle name="Note 4 4 27 6" xfId="57492" xr:uid="{4961CDF3-4659-499B-B71E-A801B488BF86}"/>
    <cellStyle name="Note 4 4 27 7" xfId="57493" xr:uid="{99FC86AC-AB2F-4A61-9646-ABAC19CA74DA}"/>
    <cellStyle name="Note 4 4 28" xfId="57494" xr:uid="{037203C5-CF57-4FBE-BD4F-049AA7B553E1}"/>
    <cellStyle name="Note 4 4 28 2" xfId="57495" xr:uid="{C7F713AB-1CBC-43EF-AFA2-4F277C49B4EC}"/>
    <cellStyle name="Note 4 4 28 2 2" xfId="57496" xr:uid="{EC7491BB-6572-4EE4-B077-A04DD9F5E66A}"/>
    <cellStyle name="Note 4 4 28 2 3" xfId="57497" xr:uid="{C0E27B87-6306-4388-9A8A-D60E1AE71573}"/>
    <cellStyle name="Note 4 4 28 2 4" xfId="57498" xr:uid="{EC4BAB03-08B5-4D51-8E0A-D2320A9E4F9C}"/>
    <cellStyle name="Note 4 4 28 2 5" xfId="57499" xr:uid="{2539DA40-0C2D-43EB-BB63-3CA0B2359CF2}"/>
    <cellStyle name="Note 4 4 28 2 6" xfId="57500" xr:uid="{C76F5A85-BABF-4CF1-931D-C00E7FC5FEBF}"/>
    <cellStyle name="Note 4 4 28 3" xfId="57501" xr:uid="{21CE5E1F-B689-41E7-AE18-A88BDE28FC6A}"/>
    <cellStyle name="Note 4 4 28 4" xfId="57502" xr:uid="{939C603E-9F2D-4C83-AB7B-CDD11ECC924F}"/>
    <cellStyle name="Note 4 4 28 5" xfId="57503" xr:uid="{3D207F06-7EB2-4C9F-9092-E387D3F2DD0A}"/>
    <cellStyle name="Note 4 4 28 6" xfId="57504" xr:uid="{CD8975B6-709A-4A37-9AC5-147409A89C8D}"/>
    <cellStyle name="Note 4 4 28 7" xfId="57505" xr:uid="{43C021B9-AB77-431C-A3C7-5FEF579FFB70}"/>
    <cellStyle name="Note 4 4 29" xfId="57506" xr:uid="{05D1164C-B1C2-43F9-9B0E-50FB78583462}"/>
    <cellStyle name="Note 4 4 29 2" xfId="57507" xr:uid="{011D1A55-9E61-4347-8767-0C6B9BBE09AB}"/>
    <cellStyle name="Note 4 4 29 2 2" xfId="57508" xr:uid="{280D844A-662C-4FC6-A315-EEAF4C716F77}"/>
    <cellStyle name="Note 4 4 29 2 3" xfId="57509" xr:uid="{C9A0C488-9B98-4BC1-9B3C-9924B24C971D}"/>
    <cellStyle name="Note 4 4 29 2 4" xfId="57510" xr:uid="{C906E3F1-ED8C-4F9E-A25B-641CD3B5BF03}"/>
    <cellStyle name="Note 4 4 29 2 5" xfId="57511" xr:uid="{F4D2746B-40F5-45E4-B0A1-53FB4EB70F03}"/>
    <cellStyle name="Note 4 4 29 2 6" xfId="57512" xr:uid="{5899C17E-398D-4654-AC55-2DC018FD96C7}"/>
    <cellStyle name="Note 4 4 29 3" xfId="57513" xr:uid="{784256C9-44A9-4C80-AA5C-F3922BEB9DD2}"/>
    <cellStyle name="Note 4 4 29 4" xfId="57514" xr:uid="{C9A5C062-CE07-4F51-A5E8-FAEDB08DB7CC}"/>
    <cellStyle name="Note 4 4 29 5" xfId="57515" xr:uid="{B80BEF9F-DEA9-4D3C-9877-B020794AB84B}"/>
    <cellStyle name="Note 4 4 29 6" xfId="57516" xr:uid="{8F0BB66B-0CC4-48C2-8115-BD502F5BADDB}"/>
    <cellStyle name="Note 4 4 29 7" xfId="57517" xr:uid="{58C8473B-A629-4805-BFDA-B144602D4819}"/>
    <cellStyle name="Note 4 4 3" xfId="57518" xr:uid="{B02D384D-9CBE-4D35-8480-F1066FF51C1A}"/>
    <cellStyle name="Note 4 4 3 2" xfId="57519" xr:uid="{6AE07E1B-458A-4BF8-82DA-F8189E2266E7}"/>
    <cellStyle name="Note 4 4 3 2 2" xfId="57520" xr:uid="{6ECE2634-A1AA-472D-9928-C98CE0B7E037}"/>
    <cellStyle name="Note 4 4 3 2 3" xfId="57521" xr:uid="{3C565A1A-39BA-4D69-96AE-A4BE4D37B60B}"/>
    <cellStyle name="Note 4 4 3 2 4" xfId="57522" xr:uid="{0D305DDE-1ADB-40F0-9BD7-691812B37D43}"/>
    <cellStyle name="Note 4 4 3 2 5" xfId="57523" xr:uid="{D26BD959-19AA-4968-B18F-F81D74A11162}"/>
    <cellStyle name="Note 4 4 3 2 6" xfId="57524" xr:uid="{E345B307-9110-4CC8-AC3C-50B89A40448F}"/>
    <cellStyle name="Note 4 4 3 3" xfId="57525" xr:uid="{6E46BFBE-A9AB-4A41-979E-92FFB76182C9}"/>
    <cellStyle name="Note 4 4 3 4" xfId="57526" xr:uid="{CCADAE01-6BD1-43A0-9CA5-9A062A53B9E2}"/>
    <cellStyle name="Note 4 4 3 5" xfId="57527" xr:uid="{1C96AEFD-70E5-4EBE-A2BD-9CF82AC192B9}"/>
    <cellStyle name="Note 4 4 3 6" xfId="57528" xr:uid="{ADB992E0-C810-4DE9-9D58-D1ED8A7D1DA6}"/>
    <cellStyle name="Note 4 4 3 7" xfId="57529" xr:uid="{86DB747A-A527-4487-BC6D-C28D1CA8AE98}"/>
    <cellStyle name="Note 4 4 30" xfId="57530" xr:uid="{F1403D42-7DA9-48DE-958E-1342ABCF35DE}"/>
    <cellStyle name="Note 4 4 30 2" xfId="57531" xr:uid="{8AE60C31-E1F4-4D7C-A78B-7F557C030C67}"/>
    <cellStyle name="Note 4 4 30 2 2" xfId="57532" xr:uid="{5EECF6C3-3A86-40C7-B67D-87FCEDAD2CB7}"/>
    <cellStyle name="Note 4 4 30 2 3" xfId="57533" xr:uid="{5F405559-48E6-4A6A-B766-34A0655AF01C}"/>
    <cellStyle name="Note 4 4 30 2 4" xfId="57534" xr:uid="{57D2E85D-5046-4233-A227-F94553F035E4}"/>
    <cellStyle name="Note 4 4 30 2 5" xfId="57535" xr:uid="{D981EE39-F95C-489A-9908-4B4EB4C05516}"/>
    <cellStyle name="Note 4 4 30 2 6" xfId="57536" xr:uid="{95AE59FB-4923-4296-90B3-EFF2BD4CA1F7}"/>
    <cellStyle name="Note 4 4 30 3" xfId="57537" xr:uid="{64B30619-5B8C-42DB-9E39-18712441D9EF}"/>
    <cellStyle name="Note 4 4 30 4" xfId="57538" xr:uid="{342F440F-ACBC-4F82-92D2-F1A283D1807A}"/>
    <cellStyle name="Note 4 4 30 5" xfId="57539" xr:uid="{904B2912-9857-4D39-8942-901A52DA36A0}"/>
    <cellStyle name="Note 4 4 30 6" xfId="57540" xr:uid="{BB6CDBB0-F6D7-43C0-9EF5-0FBEDC62B8E9}"/>
    <cellStyle name="Note 4 4 30 7" xfId="57541" xr:uid="{28A71028-58C4-459C-B3ED-860C43791FB5}"/>
    <cellStyle name="Note 4 4 31" xfId="57542" xr:uid="{51157207-B8E1-4F8D-8A35-506F2A61BDA8}"/>
    <cellStyle name="Note 4 4 31 2" xfId="57543" xr:uid="{8BE6700E-65AE-452D-B54A-333AC186F225}"/>
    <cellStyle name="Note 4 4 31 2 2" xfId="57544" xr:uid="{9381BCA7-13E3-4D03-BD0D-F695ADCC4409}"/>
    <cellStyle name="Note 4 4 31 2 3" xfId="57545" xr:uid="{81BA388F-4AF4-45F1-99A6-1C8105C4F117}"/>
    <cellStyle name="Note 4 4 31 2 4" xfId="57546" xr:uid="{AAA8A0EE-88F2-43A3-93F3-4D0EDD18DE7C}"/>
    <cellStyle name="Note 4 4 31 2 5" xfId="57547" xr:uid="{5A50DBD6-56F8-4167-8B24-FB652BDF77B1}"/>
    <cellStyle name="Note 4 4 31 2 6" xfId="57548" xr:uid="{81A0E977-7612-454D-9E28-3BBC9CFEF902}"/>
    <cellStyle name="Note 4 4 31 3" xfId="57549" xr:uid="{28EB593D-551B-4E6A-B3B4-2CDF8AF2D886}"/>
    <cellStyle name="Note 4 4 31 4" xfId="57550" xr:uid="{25F441EF-6BDA-417B-ADD8-87ED72192501}"/>
    <cellStyle name="Note 4 4 31 5" xfId="57551" xr:uid="{AB954000-2D89-45A2-9DE8-0AB23BC6600B}"/>
    <cellStyle name="Note 4 4 31 6" xfId="57552" xr:uid="{A14A879A-B738-4CE3-848E-58E5C9684042}"/>
    <cellStyle name="Note 4 4 31 7" xfId="57553" xr:uid="{986570AA-DCA7-4124-B17D-E589CDA9B6B8}"/>
    <cellStyle name="Note 4 4 32" xfId="57554" xr:uid="{B5B50895-2CC2-4E72-8A0A-CDAB1AC16DE1}"/>
    <cellStyle name="Note 4 4 32 2" xfId="57555" xr:uid="{ACC16BCF-751C-450A-A33B-E2A5F4BA99EA}"/>
    <cellStyle name="Note 4 4 32 2 2" xfId="57556" xr:uid="{6F8AF17D-C011-4710-9FEF-8D6C97C40E01}"/>
    <cellStyle name="Note 4 4 32 2 3" xfId="57557" xr:uid="{31959BBD-AEDC-4E0F-ADD7-CCDEAD879FE7}"/>
    <cellStyle name="Note 4 4 32 2 4" xfId="57558" xr:uid="{7BFEB39B-955C-4C93-BD94-7A5070F62D12}"/>
    <cellStyle name="Note 4 4 32 2 5" xfId="57559" xr:uid="{16BBA429-59DF-49B4-94BB-2565DF4FBA4A}"/>
    <cellStyle name="Note 4 4 32 2 6" xfId="57560" xr:uid="{80239488-CDEC-49CD-B96A-40F78904DE4B}"/>
    <cellStyle name="Note 4 4 32 3" xfId="57561" xr:uid="{6BD777B6-AE36-44DA-9022-A1A235586C0A}"/>
    <cellStyle name="Note 4 4 32 4" xfId="57562" xr:uid="{42212FD6-8CBC-49E9-979C-6437AA7B81EC}"/>
    <cellStyle name="Note 4 4 32 5" xfId="57563" xr:uid="{9CFCDF5D-E400-4395-832F-9FDAE8FDD405}"/>
    <cellStyle name="Note 4 4 32 6" xfId="57564" xr:uid="{174DF322-DA87-4F97-8A2A-C726238D5B21}"/>
    <cellStyle name="Note 4 4 32 7" xfId="57565" xr:uid="{59658BA8-57EB-4038-A151-32C6F3811340}"/>
    <cellStyle name="Note 4 4 33" xfId="57566" xr:uid="{6998193E-BE00-4A3F-9AF7-93F3D1277C94}"/>
    <cellStyle name="Note 4 4 33 2" xfId="57567" xr:uid="{D5A7BF1D-AEDC-46A8-9571-13DDAF080937}"/>
    <cellStyle name="Note 4 4 33 2 2" xfId="57568" xr:uid="{F6B0E879-5258-416D-83FB-ECCC047C14AE}"/>
    <cellStyle name="Note 4 4 33 2 3" xfId="57569" xr:uid="{334769DB-CEEC-42A8-B1FB-9014E73FCBD8}"/>
    <cellStyle name="Note 4 4 33 2 4" xfId="57570" xr:uid="{FE16A92E-60C6-4657-9AC4-E255509F8092}"/>
    <cellStyle name="Note 4 4 33 2 5" xfId="57571" xr:uid="{2C4AAEBE-D9E1-4976-BE04-CD958400D05F}"/>
    <cellStyle name="Note 4 4 33 2 6" xfId="57572" xr:uid="{FF421906-DA4E-480B-B873-FD14FD9C015D}"/>
    <cellStyle name="Note 4 4 33 3" xfId="57573" xr:uid="{73CBF860-A308-45A2-8CDA-9666B2376D4F}"/>
    <cellStyle name="Note 4 4 33 4" xfId="57574" xr:uid="{D440964C-4CBD-49A4-9E71-BD5602F33E14}"/>
    <cellStyle name="Note 4 4 33 5" xfId="57575" xr:uid="{6913AD9B-DEEB-4101-8527-72960D67D1DB}"/>
    <cellStyle name="Note 4 4 33 6" xfId="57576" xr:uid="{3B6C94C9-209C-43AF-94C4-A863A7BA264E}"/>
    <cellStyle name="Note 4 4 33 7" xfId="57577" xr:uid="{1143AE69-342D-4CE3-9372-C4068328546B}"/>
    <cellStyle name="Note 4 4 34" xfId="57578" xr:uid="{AD0FF03B-E618-4DF4-B8F2-73DA5B32BA60}"/>
    <cellStyle name="Note 4 4 34 2" xfId="57579" xr:uid="{85A45E21-10D2-456F-929B-51D316CEE2B2}"/>
    <cellStyle name="Note 4 4 34 2 2" xfId="57580" xr:uid="{1638ABAF-727F-42DE-873D-9DCF3C84658B}"/>
    <cellStyle name="Note 4 4 34 2 3" xfId="57581" xr:uid="{E3228E3A-40EC-4EB2-A46C-4E1A69A62C47}"/>
    <cellStyle name="Note 4 4 34 2 4" xfId="57582" xr:uid="{CEAEA0BA-6244-4DCE-8A33-D8577A03DD27}"/>
    <cellStyle name="Note 4 4 34 2 5" xfId="57583" xr:uid="{68B9680C-EF09-4DBA-8F77-3D7823E1DBF4}"/>
    <cellStyle name="Note 4 4 34 2 6" xfId="57584" xr:uid="{493F7059-9DCE-415D-B84F-3EA9FC76EF76}"/>
    <cellStyle name="Note 4 4 34 3" xfId="57585" xr:uid="{F4B44AB1-2260-4E90-9449-4BD443824194}"/>
    <cellStyle name="Note 4 4 34 4" xfId="57586" xr:uid="{5E8889FD-B82A-4C0A-AE7B-7B6F72C486DB}"/>
    <cellStyle name="Note 4 4 34 5" xfId="57587" xr:uid="{615DE0CF-62E6-430A-B55F-DAA5ECBF56CC}"/>
    <cellStyle name="Note 4 4 34 6" xfId="57588" xr:uid="{4C0E375F-CF9C-4E7F-979F-68D5FACF579F}"/>
    <cellStyle name="Note 4 4 34 7" xfId="57589" xr:uid="{C6EE3945-3945-48E1-9257-C4087CE67E5B}"/>
    <cellStyle name="Note 4 4 35" xfId="57590" xr:uid="{8403DD9F-85AC-420C-9F7B-3845E8AD013F}"/>
    <cellStyle name="Note 4 4 35 2" xfId="57591" xr:uid="{E3547811-E3FF-4C47-82BD-275008B4D2FF}"/>
    <cellStyle name="Note 4 4 35 3" xfId="57592" xr:uid="{AC5C0853-9A33-4918-88DC-8A8F3E6B5CD7}"/>
    <cellStyle name="Note 4 4 35 4" xfId="57593" xr:uid="{6814053B-91EE-474B-B7F3-2A6DC4EC205D}"/>
    <cellStyle name="Note 4 4 35 5" xfId="57594" xr:uid="{67254966-1F97-4A6B-99E4-CBE6B4DB6889}"/>
    <cellStyle name="Note 4 4 35 6" xfId="57595" xr:uid="{0518D3AB-E033-44FD-9220-5E1EA2DACA33}"/>
    <cellStyle name="Note 4 4 36" xfId="57596" xr:uid="{1189CD77-54C1-4CD9-8A98-41228C687BBC}"/>
    <cellStyle name="Note 4 4 37" xfId="57597" xr:uid="{D3366258-F7B9-461D-927C-3F9993EDC9E8}"/>
    <cellStyle name="Note 4 4 38" xfId="57598" xr:uid="{7F0912A8-F2FC-43CA-A248-240B0D1F81A3}"/>
    <cellStyle name="Note 4 4 39" xfId="57599" xr:uid="{0A18BFF9-CCFC-4EFA-ABBA-78AD9D416B46}"/>
    <cellStyle name="Note 4 4 4" xfId="57600" xr:uid="{D0E03B5B-50DD-4DCD-BC07-6AC86E6C7BAF}"/>
    <cellStyle name="Note 4 4 4 2" xfId="57601" xr:uid="{8BCF95DB-255D-43D9-B08F-9FCD3E935717}"/>
    <cellStyle name="Note 4 4 4 2 2" xfId="57602" xr:uid="{22791C12-CF36-45C2-876A-DEAED08ACB5C}"/>
    <cellStyle name="Note 4 4 4 2 3" xfId="57603" xr:uid="{20A255F5-514F-4D68-95FD-E5001D28CEC1}"/>
    <cellStyle name="Note 4 4 4 2 4" xfId="57604" xr:uid="{F7122337-2C68-4CA8-994B-BAF2EE65976E}"/>
    <cellStyle name="Note 4 4 4 2 5" xfId="57605" xr:uid="{6731AAB9-306C-4942-8891-45FE8B7BFC8E}"/>
    <cellStyle name="Note 4 4 4 2 6" xfId="57606" xr:uid="{66159C01-2266-4A26-8CE3-E670BF2FF5CE}"/>
    <cellStyle name="Note 4 4 4 3" xfId="57607" xr:uid="{4B3C1E73-2817-4D7F-9119-0370B1C7F4C4}"/>
    <cellStyle name="Note 4 4 4 4" xfId="57608" xr:uid="{1715ED5D-0074-4E23-91D1-F05BD117602D}"/>
    <cellStyle name="Note 4 4 4 5" xfId="57609" xr:uid="{1B60CF5F-8CB8-4B88-B282-2DCEE409B923}"/>
    <cellStyle name="Note 4 4 4 6" xfId="57610" xr:uid="{5FC30EEC-443F-4972-A16C-3AFE6A254282}"/>
    <cellStyle name="Note 4 4 4 7" xfId="57611" xr:uid="{78A94B57-43A1-449D-B5D7-5B2D871B7490}"/>
    <cellStyle name="Note 4 4 40" xfId="57612" xr:uid="{B1A7F482-7DF9-4B8C-8F72-C45A5B9EB78B}"/>
    <cellStyle name="Note 4 4 5" xfId="57613" xr:uid="{8762C4CE-6DD7-455A-8739-E889760ABF98}"/>
    <cellStyle name="Note 4 4 5 2" xfId="57614" xr:uid="{95057B37-7EA5-4E4C-B68B-CE2BD8DA584F}"/>
    <cellStyle name="Note 4 4 5 2 2" xfId="57615" xr:uid="{57E57462-5EAB-424F-A17C-F6AD07AFE010}"/>
    <cellStyle name="Note 4 4 5 2 3" xfId="57616" xr:uid="{11FECF34-C9C6-494E-8D86-1D76C9C4BE1A}"/>
    <cellStyle name="Note 4 4 5 2 4" xfId="57617" xr:uid="{1F11F2C7-9C99-4203-9AB9-EE4E450F378B}"/>
    <cellStyle name="Note 4 4 5 2 5" xfId="57618" xr:uid="{6E3BDF18-8F09-479A-B621-31B9E69808A6}"/>
    <cellStyle name="Note 4 4 5 2 6" xfId="57619" xr:uid="{B6AE436A-F4C6-4CAD-8F24-6041E148F44E}"/>
    <cellStyle name="Note 4 4 5 3" xfId="57620" xr:uid="{5275FA5A-418D-4F24-907E-8B057DE98DC8}"/>
    <cellStyle name="Note 4 4 5 4" xfId="57621" xr:uid="{571F81CD-6D40-4F03-9DD0-FBA1A8964F06}"/>
    <cellStyle name="Note 4 4 5 5" xfId="57622" xr:uid="{AF08D0D4-97FF-4C0C-A177-07EA6795B2ED}"/>
    <cellStyle name="Note 4 4 5 6" xfId="57623" xr:uid="{3F8AA331-E817-47C3-9316-1105AB893EA7}"/>
    <cellStyle name="Note 4 4 5 7" xfId="57624" xr:uid="{F7D2EC35-D243-481F-A9A6-4DC218127DA1}"/>
    <cellStyle name="Note 4 4 6" xfId="57625" xr:uid="{C502060A-789D-4380-8626-A54606ACA411}"/>
    <cellStyle name="Note 4 4 6 2" xfId="57626" xr:uid="{F8F7ABE3-A1DB-4905-98D2-28EA22DA995C}"/>
    <cellStyle name="Note 4 4 6 2 2" xfId="57627" xr:uid="{D32AA887-BA57-418C-86D3-518AD9B5822D}"/>
    <cellStyle name="Note 4 4 6 2 3" xfId="57628" xr:uid="{75F6F344-1F85-4937-AD31-D67A2AC16582}"/>
    <cellStyle name="Note 4 4 6 2 4" xfId="57629" xr:uid="{2CCFDF84-0125-4079-A3CE-BCF2B1ECA934}"/>
    <cellStyle name="Note 4 4 6 2 5" xfId="57630" xr:uid="{FCF78D62-F38C-43CC-8928-622270AA6DE4}"/>
    <cellStyle name="Note 4 4 6 2 6" xfId="57631" xr:uid="{5EA6A110-148B-4B0D-92F0-CF5B542863E3}"/>
    <cellStyle name="Note 4 4 6 3" xfId="57632" xr:uid="{A304F0F8-BD40-47CF-A4D2-973DAE3994D6}"/>
    <cellStyle name="Note 4 4 6 4" xfId="57633" xr:uid="{0B32029B-18B0-42CC-98C0-A2C835552B54}"/>
    <cellStyle name="Note 4 4 6 5" xfId="57634" xr:uid="{777DD369-BD54-41E7-A183-AB21055EA625}"/>
    <cellStyle name="Note 4 4 6 6" xfId="57635" xr:uid="{CD4B3B7E-DADC-44E7-A50C-07F3D3480413}"/>
    <cellStyle name="Note 4 4 6 7" xfId="57636" xr:uid="{ADD822AB-5ECF-4E0A-A138-12DA4B7DC6CE}"/>
    <cellStyle name="Note 4 4 7" xfId="57637" xr:uid="{0325A164-5148-419E-8ED9-454AD0ADCC48}"/>
    <cellStyle name="Note 4 4 7 2" xfId="57638" xr:uid="{FD056845-1258-4C93-9C2F-D71A2630EC2E}"/>
    <cellStyle name="Note 4 4 7 2 2" xfId="57639" xr:uid="{C4C98C22-2CDF-47D6-8C28-B722E582A421}"/>
    <cellStyle name="Note 4 4 7 2 3" xfId="57640" xr:uid="{A80FDC81-0AE8-4189-8CC7-1B0E180F435E}"/>
    <cellStyle name="Note 4 4 7 2 4" xfId="57641" xr:uid="{F2406EF6-BD56-4F8E-BE15-924574B9EB8D}"/>
    <cellStyle name="Note 4 4 7 2 5" xfId="57642" xr:uid="{6970F94B-BDCD-434A-A1F5-6B7898C5804B}"/>
    <cellStyle name="Note 4 4 7 2 6" xfId="57643" xr:uid="{16ABCD72-D9FC-4B56-A69D-66F1674A86AD}"/>
    <cellStyle name="Note 4 4 7 3" xfId="57644" xr:uid="{3BA04C2A-6413-4D4E-BC1F-DA41C795478E}"/>
    <cellStyle name="Note 4 4 7 4" xfId="57645" xr:uid="{15866D53-5EDA-4557-8541-321093C2C467}"/>
    <cellStyle name="Note 4 4 7 5" xfId="57646" xr:uid="{97C8F375-6E83-4800-8DAC-B45D33D04023}"/>
    <cellStyle name="Note 4 4 7 6" xfId="57647" xr:uid="{333E8BCD-ED30-4E5D-9792-676EA782FEA9}"/>
    <cellStyle name="Note 4 4 7 7" xfId="57648" xr:uid="{AF1D2F11-344A-46CD-9630-508E0F16DA79}"/>
    <cellStyle name="Note 4 4 8" xfId="57649" xr:uid="{B0595A58-5FC7-4C6C-85D7-EC3117E34475}"/>
    <cellStyle name="Note 4 4 8 2" xfId="57650" xr:uid="{822F1A91-21CD-4E20-BDBC-2F880092546D}"/>
    <cellStyle name="Note 4 4 8 2 2" xfId="57651" xr:uid="{026A4E3A-606E-4D1C-9704-C1A3263EDF84}"/>
    <cellStyle name="Note 4 4 8 2 3" xfId="57652" xr:uid="{642D3032-689C-45B7-B8B0-FCCAFB8A1518}"/>
    <cellStyle name="Note 4 4 8 2 4" xfId="57653" xr:uid="{61DB4D09-0325-45CE-8A0E-C9A6F33725E2}"/>
    <cellStyle name="Note 4 4 8 2 5" xfId="57654" xr:uid="{61B2A570-7EDB-4408-A473-D16734980E0A}"/>
    <cellStyle name="Note 4 4 8 2 6" xfId="57655" xr:uid="{C2D2C4A7-81FE-464C-8CCF-556636192EE1}"/>
    <cellStyle name="Note 4 4 8 3" xfId="57656" xr:uid="{5AECA24F-E8A1-40C1-94FC-79D8A191F689}"/>
    <cellStyle name="Note 4 4 8 4" xfId="57657" xr:uid="{6D72EBCC-CBAE-401F-A5C7-4DCDA0125D25}"/>
    <cellStyle name="Note 4 4 8 5" xfId="57658" xr:uid="{30942308-C7AE-4E3E-BBAA-862FA69A078A}"/>
    <cellStyle name="Note 4 4 8 6" xfId="57659" xr:uid="{EA897C55-44FA-45B1-89D0-31A89D5F1BF9}"/>
    <cellStyle name="Note 4 4 8 7" xfId="57660" xr:uid="{C9572DF0-D1D8-4FFF-96F7-0C2AF4DEED41}"/>
    <cellStyle name="Note 4 4 9" xfId="57661" xr:uid="{C73AB407-14FE-4243-A96D-62A922966007}"/>
    <cellStyle name="Note 4 4 9 2" xfId="57662" xr:uid="{B353D46F-DE60-4F32-89AA-AB8C577FB1CA}"/>
    <cellStyle name="Note 4 4 9 2 2" xfId="57663" xr:uid="{5E615163-D7D3-480D-B584-857EDCFE9EB4}"/>
    <cellStyle name="Note 4 4 9 2 3" xfId="57664" xr:uid="{C480C308-8A15-4355-8676-71D5DF75EFE2}"/>
    <cellStyle name="Note 4 4 9 2 4" xfId="57665" xr:uid="{C61007C7-98A3-419E-A02D-8046D2C48380}"/>
    <cellStyle name="Note 4 4 9 2 5" xfId="57666" xr:uid="{0122C747-F412-4A6C-B7B2-37F89A1AA90E}"/>
    <cellStyle name="Note 4 4 9 2 6" xfId="57667" xr:uid="{C047ECD8-432C-4969-B3BD-A1B85836AAD6}"/>
    <cellStyle name="Note 4 4 9 3" xfId="57668" xr:uid="{A361552A-5189-4CDE-BD1C-F8666F722455}"/>
    <cellStyle name="Note 4 4 9 4" xfId="57669" xr:uid="{9A48B597-CAB9-4E85-A37B-386C6C7EDE13}"/>
    <cellStyle name="Note 4 4 9 5" xfId="57670" xr:uid="{7AF85048-65DB-4EAB-9A18-CFCB4E60BAD6}"/>
    <cellStyle name="Note 4 4 9 6" xfId="57671" xr:uid="{37EA8D83-467B-4588-93B4-3098C6DBF0C7}"/>
    <cellStyle name="Note 4 4 9 7" xfId="57672" xr:uid="{5196FAF1-A271-49EA-B0BE-348929CC5255}"/>
    <cellStyle name="Note 4 40" xfId="57673" xr:uid="{930ACA3F-C437-43C2-90BE-D9104C52BCAA}"/>
    <cellStyle name="Note 4 5" xfId="57674" xr:uid="{48942DA8-C1B3-48A8-82FD-AB6B67B3F3D7}"/>
    <cellStyle name="Note 4 5 10" xfId="57675" xr:uid="{931EFB84-D1E5-4FAC-9110-DE77318956F5}"/>
    <cellStyle name="Note 4 5 10 2" xfId="57676" xr:uid="{95392F6C-E8B6-4A96-AC42-644E4E0CA0AF}"/>
    <cellStyle name="Note 4 5 10 2 2" xfId="57677" xr:uid="{4EB1EE19-BB17-409A-834D-FFCDECBB0734}"/>
    <cellStyle name="Note 4 5 10 2 3" xfId="57678" xr:uid="{18804B5F-79B0-47C3-821E-868174B0D0F8}"/>
    <cellStyle name="Note 4 5 10 2 4" xfId="57679" xr:uid="{1A58B4C4-00FC-4563-AEC4-153B4C24A153}"/>
    <cellStyle name="Note 4 5 10 2 5" xfId="57680" xr:uid="{D316EF28-8CF2-46BF-A783-D709185CA395}"/>
    <cellStyle name="Note 4 5 10 2 6" xfId="57681" xr:uid="{06082BE9-D756-4F2E-BE07-485DCEFDDE40}"/>
    <cellStyle name="Note 4 5 10 3" xfId="57682" xr:uid="{C7069C89-65A1-4469-9890-DA320C654CA0}"/>
    <cellStyle name="Note 4 5 10 4" xfId="57683" xr:uid="{1E0707BA-C9CA-4D56-8577-4E68A1609C8E}"/>
    <cellStyle name="Note 4 5 10 5" xfId="57684" xr:uid="{DD57DBB8-BA36-4CA4-A4CD-104CECF069F5}"/>
    <cellStyle name="Note 4 5 10 6" xfId="57685" xr:uid="{B5CBBA47-52EF-4FBD-A826-B76151D94668}"/>
    <cellStyle name="Note 4 5 10 7" xfId="57686" xr:uid="{4041DA6B-8EB4-4155-B703-8A11E29D903E}"/>
    <cellStyle name="Note 4 5 11" xfId="57687" xr:uid="{9D281C35-F1CA-4D24-8D8E-980ED1DA72D2}"/>
    <cellStyle name="Note 4 5 11 2" xfId="57688" xr:uid="{A503665C-0458-42CF-B1E1-9A196AFC4B59}"/>
    <cellStyle name="Note 4 5 11 2 2" xfId="57689" xr:uid="{1789F372-E682-4956-BA72-7A4BF6CA5525}"/>
    <cellStyle name="Note 4 5 11 2 3" xfId="57690" xr:uid="{9CE00FF9-87F2-45BB-BCEB-171B4DD9BCFD}"/>
    <cellStyle name="Note 4 5 11 2 4" xfId="57691" xr:uid="{CF1FBD98-96B6-4F12-94F3-CC058F6AC298}"/>
    <cellStyle name="Note 4 5 11 2 5" xfId="57692" xr:uid="{3677FA95-81BE-4B78-B008-39B6822378CE}"/>
    <cellStyle name="Note 4 5 11 2 6" xfId="57693" xr:uid="{F9D1FCB3-98BA-4038-BCEE-3159CE016E05}"/>
    <cellStyle name="Note 4 5 11 3" xfId="57694" xr:uid="{53AAEA74-D673-4F62-982F-41386DB3399D}"/>
    <cellStyle name="Note 4 5 11 4" xfId="57695" xr:uid="{6A4FDF46-E4A6-4E27-BE1B-B15C9089DC5F}"/>
    <cellStyle name="Note 4 5 11 5" xfId="57696" xr:uid="{108B832E-5B5F-4FB8-9990-B84BDA85D90C}"/>
    <cellStyle name="Note 4 5 11 6" xfId="57697" xr:uid="{678A2937-B433-45C0-ACA9-34D440FC7F10}"/>
    <cellStyle name="Note 4 5 11 7" xfId="57698" xr:uid="{46EF009B-4CAF-44D7-B40B-EA7ED1C98E12}"/>
    <cellStyle name="Note 4 5 12" xfId="57699" xr:uid="{E91BAF1A-5BA7-46DD-8567-4F687E709081}"/>
    <cellStyle name="Note 4 5 12 2" xfId="57700" xr:uid="{D97B723A-C350-4BCC-B617-A4D2209A4911}"/>
    <cellStyle name="Note 4 5 12 2 2" xfId="57701" xr:uid="{3E72D71F-DB17-486D-9A8B-7BCBE6C35627}"/>
    <cellStyle name="Note 4 5 12 2 3" xfId="57702" xr:uid="{BA163F85-21C7-474B-9493-9242DC5ED9D9}"/>
    <cellStyle name="Note 4 5 12 2 4" xfId="57703" xr:uid="{53BEA9F4-8E46-42C8-8305-D49F56407193}"/>
    <cellStyle name="Note 4 5 12 2 5" xfId="57704" xr:uid="{9C32A385-01E6-4C54-81B7-A806F6D84398}"/>
    <cellStyle name="Note 4 5 12 2 6" xfId="57705" xr:uid="{333E6BB6-8A99-4FAF-ABB7-13CB2AEE2EB4}"/>
    <cellStyle name="Note 4 5 12 3" xfId="57706" xr:uid="{7BA050F1-538C-424C-8123-C8EB3DEE5963}"/>
    <cellStyle name="Note 4 5 12 4" xfId="57707" xr:uid="{54FDFDD7-E245-4219-B8AE-8E29237A2334}"/>
    <cellStyle name="Note 4 5 12 5" xfId="57708" xr:uid="{CB23B255-1FD8-49FE-928E-3E33952915C5}"/>
    <cellStyle name="Note 4 5 12 6" xfId="57709" xr:uid="{A107FA53-295F-4F3A-BC46-81A3AA68D6B5}"/>
    <cellStyle name="Note 4 5 12 7" xfId="57710" xr:uid="{5BAB1692-0852-4325-B8BD-FAD72C1FFEF0}"/>
    <cellStyle name="Note 4 5 13" xfId="57711" xr:uid="{21CCAA16-6976-43FF-9459-535E4F006A0D}"/>
    <cellStyle name="Note 4 5 13 2" xfId="57712" xr:uid="{E46DA2B9-939E-4B27-B7C7-E78A1649F0A9}"/>
    <cellStyle name="Note 4 5 13 2 2" xfId="57713" xr:uid="{653AEB9A-831A-479D-9082-5C6EAADF88E2}"/>
    <cellStyle name="Note 4 5 13 2 3" xfId="57714" xr:uid="{27B682CD-D08A-4328-9025-0A541853C898}"/>
    <cellStyle name="Note 4 5 13 2 4" xfId="57715" xr:uid="{E446DEA2-E5E6-4487-A17B-EBEE1CA2F328}"/>
    <cellStyle name="Note 4 5 13 2 5" xfId="57716" xr:uid="{05C58F80-2807-43A2-84E1-DF443D6E0BD0}"/>
    <cellStyle name="Note 4 5 13 2 6" xfId="57717" xr:uid="{E74E89B1-6D5A-48D6-B43F-74DE05D16E65}"/>
    <cellStyle name="Note 4 5 13 3" xfId="57718" xr:uid="{02011B89-ADF8-4F92-9D95-DAE781AA2330}"/>
    <cellStyle name="Note 4 5 13 4" xfId="57719" xr:uid="{0064ECDF-D9D8-4BD1-8BD7-1D96F3808302}"/>
    <cellStyle name="Note 4 5 13 5" xfId="57720" xr:uid="{164B9D06-7DFF-4BC5-9F55-06EA2D71964F}"/>
    <cellStyle name="Note 4 5 13 6" xfId="57721" xr:uid="{9C1162AB-AF6C-413D-9AC4-1B4857EFD155}"/>
    <cellStyle name="Note 4 5 13 7" xfId="57722" xr:uid="{5737FEE5-999D-4247-8EEE-23C9150E67DD}"/>
    <cellStyle name="Note 4 5 14" xfId="57723" xr:uid="{29D2E262-F7C6-4AC6-937F-AF789AD0138E}"/>
    <cellStyle name="Note 4 5 14 2" xfId="57724" xr:uid="{FCE71509-E39E-4E0B-A8D9-4F61586D620E}"/>
    <cellStyle name="Note 4 5 14 2 2" xfId="57725" xr:uid="{3F940A35-ED4B-4741-AF09-589EC0497758}"/>
    <cellStyle name="Note 4 5 14 2 3" xfId="57726" xr:uid="{74AC3468-F466-4BB3-B415-80588636B386}"/>
    <cellStyle name="Note 4 5 14 2 4" xfId="57727" xr:uid="{E5EB62AC-230C-4C49-9A43-A5C46504150D}"/>
    <cellStyle name="Note 4 5 14 2 5" xfId="57728" xr:uid="{937030F8-9156-4878-ABF1-01E0EFC3F933}"/>
    <cellStyle name="Note 4 5 14 2 6" xfId="57729" xr:uid="{55302EEB-53AE-4E6F-99CC-931A675E60DF}"/>
    <cellStyle name="Note 4 5 14 3" xfId="57730" xr:uid="{F1D3D651-1779-4613-B848-24A5F2EA164A}"/>
    <cellStyle name="Note 4 5 14 4" xfId="57731" xr:uid="{80B909F5-ED42-4273-913C-96CAE43B01D1}"/>
    <cellStyle name="Note 4 5 14 5" xfId="57732" xr:uid="{C4CE27D0-5F5C-4E83-8D14-0E9D1D2B5348}"/>
    <cellStyle name="Note 4 5 14 6" xfId="57733" xr:uid="{5C0C10E2-9A1A-4B56-900F-FB681AAD6B64}"/>
    <cellStyle name="Note 4 5 14 7" xfId="57734" xr:uid="{384A3289-1E0A-4D85-97F0-A6DD1333AB26}"/>
    <cellStyle name="Note 4 5 15" xfId="57735" xr:uid="{5F235D6C-0E5F-4437-A39D-20148D7A4668}"/>
    <cellStyle name="Note 4 5 15 2" xfId="57736" xr:uid="{F6D65C56-30FF-418A-884A-60DBD53C486F}"/>
    <cellStyle name="Note 4 5 15 2 2" xfId="57737" xr:uid="{178E752A-011F-4844-B2DF-E42D25E8A1F2}"/>
    <cellStyle name="Note 4 5 15 2 3" xfId="57738" xr:uid="{48964C3E-FBEF-46F3-9800-55FED76CD8DD}"/>
    <cellStyle name="Note 4 5 15 2 4" xfId="57739" xr:uid="{56AEFE4D-16D4-46B2-AFF9-2A7AF8CBA2D5}"/>
    <cellStyle name="Note 4 5 15 2 5" xfId="57740" xr:uid="{AB7E8210-82B3-4052-AC5F-C63F3D97E221}"/>
    <cellStyle name="Note 4 5 15 2 6" xfId="57741" xr:uid="{74DEE761-8F07-4CCC-A6F4-757431D377F2}"/>
    <cellStyle name="Note 4 5 15 3" xfId="57742" xr:uid="{35FAC9A9-C82A-4965-9E96-68E7057D6C3A}"/>
    <cellStyle name="Note 4 5 15 4" xfId="57743" xr:uid="{74EEC4A0-4AEF-47F7-B4F9-8434A616A112}"/>
    <cellStyle name="Note 4 5 15 5" xfId="57744" xr:uid="{5640C5AB-330E-4B77-8BDF-F8F9DA34AAC6}"/>
    <cellStyle name="Note 4 5 15 6" xfId="57745" xr:uid="{FC15C42D-1F38-42A4-8EF1-E86E03F0EB73}"/>
    <cellStyle name="Note 4 5 15 7" xfId="57746" xr:uid="{46E8F77F-5D99-4067-8B25-1C59E77B4DE5}"/>
    <cellStyle name="Note 4 5 16" xfId="57747" xr:uid="{928FBADF-1E2C-43E0-B23D-7A9AFD8090D4}"/>
    <cellStyle name="Note 4 5 16 2" xfId="57748" xr:uid="{60E2E572-B2D9-491F-AA6F-A0AA41A3F778}"/>
    <cellStyle name="Note 4 5 16 2 2" xfId="57749" xr:uid="{323A1E1F-A59D-4BCB-A132-2733DE7BBE18}"/>
    <cellStyle name="Note 4 5 16 2 3" xfId="57750" xr:uid="{52EB9652-DFD4-40CC-BA1A-A518DDC77369}"/>
    <cellStyle name="Note 4 5 16 2 4" xfId="57751" xr:uid="{03D1BD16-3748-4402-9739-0910F2F0A6D2}"/>
    <cellStyle name="Note 4 5 16 2 5" xfId="57752" xr:uid="{5965CDAB-AAA1-41E2-946F-81038FE4CF1C}"/>
    <cellStyle name="Note 4 5 16 2 6" xfId="57753" xr:uid="{7E9E9D41-3397-4441-9426-F8ABC97D0F14}"/>
    <cellStyle name="Note 4 5 16 3" xfId="57754" xr:uid="{2C0278B6-F335-462E-B77A-E57468BA16AE}"/>
    <cellStyle name="Note 4 5 16 4" xfId="57755" xr:uid="{5A754473-C3BD-4B63-9449-D4D7710BBAB5}"/>
    <cellStyle name="Note 4 5 16 5" xfId="57756" xr:uid="{6A7DD806-82CE-42EC-8500-87BB752697D2}"/>
    <cellStyle name="Note 4 5 16 6" xfId="57757" xr:uid="{F54CB882-1CA1-4156-BF55-982FA644B7F2}"/>
    <cellStyle name="Note 4 5 16 7" xfId="57758" xr:uid="{2DFBFEA5-61BE-4E61-B93C-3C6801BCC0F3}"/>
    <cellStyle name="Note 4 5 17" xfId="57759" xr:uid="{D2E6ED44-7B78-45F5-8F19-4649878D2A03}"/>
    <cellStyle name="Note 4 5 17 2" xfId="57760" xr:uid="{7C2F0E23-0982-48B7-9DBC-6DAE1B49A440}"/>
    <cellStyle name="Note 4 5 17 2 2" xfId="57761" xr:uid="{E4EFE09A-F238-4415-B973-C505D34608C3}"/>
    <cellStyle name="Note 4 5 17 2 3" xfId="57762" xr:uid="{40402A1F-BD16-492A-825E-5493212278E5}"/>
    <cellStyle name="Note 4 5 17 2 4" xfId="57763" xr:uid="{4B545E5F-DF65-4756-BF6F-3F550830E478}"/>
    <cellStyle name="Note 4 5 17 2 5" xfId="57764" xr:uid="{37EDCFDF-ACDE-464D-9469-452B2EFD45FB}"/>
    <cellStyle name="Note 4 5 17 2 6" xfId="57765" xr:uid="{BD48CFB5-7115-4F10-9A18-14A72D4ADAFD}"/>
    <cellStyle name="Note 4 5 17 3" xfId="57766" xr:uid="{A943D0C5-A9EC-4403-8B4E-7FFED1D4D9E2}"/>
    <cellStyle name="Note 4 5 17 4" xfId="57767" xr:uid="{C3810B90-1A9D-4DE7-A6CD-099718F2544A}"/>
    <cellStyle name="Note 4 5 17 5" xfId="57768" xr:uid="{C494ADC7-F507-480F-BEB7-2EABD4F605D1}"/>
    <cellStyle name="Note 4 5 17 6" xfId="57769" xr:uid="{695C90C3-CD18-4AA3-BA76-63908CFEF2DD}"/>
    <cellStyle name="Note 4 5 17 7" xfId="57770" xr:uid="{0940A62E-DF81-4907-A9A3-B4B83DC687E4}"/>
    <cellStyle name="Note 4 5 18" xfId="57771" xr:uid="{2ED814B1-F1AB-4950-A814-3CC5EDB88E43}"/>
    <cellStyle name="Note 4 5 18 2" xfId="57772" xr:uid="{B270AA29-BF9E-40D0-B255-33878C80D615}"/>
    <cellStyle name="Note 4 5 18 2 2" xfId="57773" xr:uid="{F42B6E75-B3BB-4605-B9D0-5EBED57BDB64}"/>
    <cellStyle name="Note 4 5 18 2 3" xfId="57774" xr:uid="{6329548B-56BA-47FD-80A5-1D72C6BDB4D1}"/>
    <cellStyle name="Note 4 5 18 2 4" xfId="57775" xr:uid="{39A5E231-CD58-4EA1-94D7-8AEE3D209D70}"/>
    <cellStyle name="Note 4 5 18 2 5" xfId="57776" xr:uid="{C1A85CF6-E8E9-41BD-94F7-3636FA5F684F}"/>
    <cellStyle name="Note 4 5 18 2 6" xfId="57777" xr:uid="{B3E33AE3-5FC6-4BBE-9137-04EB35225FF0}"/>
    <cellStyle name="Note 4 5 18 3" xfId="57778" xr:uid="{796ED4AC-746C-4E3B-9549-11D7F75110FF}"/>
    <cellStyle name="Note 4 5 18 4" xfId="57779" xr:uid="{BC1550AB-7A4C-4DD7-8EC2-95FDDE47342D}"/>
    <cellStyle name="Note 4 5 18 5" xfId="57780" xr:uid="{9B256996-AF54-4D3E-B45A-F7838C691618}"/>
    <cellStyle name="Note 4 5 18 6" xfId="57781" xr:uid="{E665CA25-94EC-4D4D-AAF7-73B137F83D4F}"/>
    <cellStyle name="Note 4 5 18 7" xfId="57782" xr:uid="{3CEB2227-67EA-4FA7-B2E1-2D5989064488}"/>
    <cellStyle name="Note 4 5 19" xfId="57783" xr:uid="{4F2A8C0B-E983-4AD0-8BA4-57F421DD6B49}"/>
    <cellStyle name="Note 4 5 19 2" xfId="57784" xr:uid="{792816C6-25DC-4F16-9495-95B3E3820A76}"/>
    <cellStyle name="Note 4 5 19 2 2" xfId="57785" xr:uid="{64266CD1-87AD-494B-810E-59B84502A34A}"/>
    <cellStyle name="Note 4 5 19 2 3" xfId="57786" xr:uid="{109F0332-D8D4-472E-9A64-4316EE7120AD}"/>
    <cellStyle name="Note 4 5 19 2 4" xfId="57787" xr:uid="{C87CD6CC-84B8-47C3-9AF4-F4B70D04DA5F}"/>
    <cellStyle name="Note 4 5 19 2 5" xfId="57788" xr:uid="{A51F66CE-A6A8-4B56-B2D2-7BA4DEB004D1}"/>
    <cellStyle name="Note 4 5 19 2 6" xfId="57789" xr:uid="{649CF087-8D26-439B-8F08-8928B09FB5B7}"/>
    <cellStyle name="Note 4 5 19 3" xfId="57790" xr:uid="{9D8766C7-6EF7-409A-AA21-E38C7B4B4529}"/>
    <cellStyle name="Note 4 5 19 4" xfId="57791" xr:uid="{22025ED3-4509-440D-A325-BCAFF639D576}"/>
    <cellStyle name="Note 4 5 19 5" xfId="57792" xr:uid="{CBA1DFB5-3088-40F3-9767-FD63A8F17B88}"/>
    <cellStyle name="Note 4 5 19 6" xfId="57793" xr:uid="{49C48407-1D55-49BF-92D6-0925737643A0}"/>
    <cellStyle name="Note 4 5 19 7" xfId="57794" xr:uid="{362B6E5D-67C0-42DC-9938-B2F8AE254A91}"/>
    <cellStyle name="Note 4 5 2" xfId="57795" xr:uid="{2644D557-10BA-4136-A602-BA7E709D4201}"/>
    <cellStyle name="Note 4 5 2 2" xfId="57796" xr:uid="{D8A9F1B5-F313-4480-932C-95148A155CFF}"/>
    <cellStyle name="Note 4 5 2 2 2" xfId="57797" xr:uid="{4059E4AD-69C2-4876-AD26-633BDDEE0CE0}"/>
    <cellStyle name="Note 4 5 2 2 3" xfId="57798" xr:uid="{F7821FDB-5442-47A5-B6A6-CC85C2A4F86D}"/>
    <cellStyle name="Note 4 5 2 2 4" xfId="57799" xr:uid="{8FB8F803-2B40-4A02-B135-BF2E3F83B9AA}"/>
    <cellStyle name="Note 4 5 2 2 5" xfId="57800" xr:uid="{75DBB524-E866-484B-B06A-679366F2C159}"/>
    <cellStyle name="Note 4 5 2 2 6" xfId="57801" xr:uid="{45EAF348-2E49-4AC5-B863-6A668877BA38}"/>
    <cellStyle name="Note 4 5 2 3" xfId="57802" xr:uid="{8D8B50EA-054B-4352-85F3-BB5F96670952}"/>
    <cellStyle name="Note 4 5 2 4" xfId="57803" xr:uid="{19D3144A-95E1-4D63-B4D8-B3B80954EAD2}"/>
    <cellStyle name="Note 4 5 2 5" xfId="57804" xr:uid="{1F51D6CE-A538-474B-9209-E71C6DAB577D}"/>
    <cellStyle name="Note 4 5 2 6" xfId="57805" xr:uid="{0E5A14F9-33AF-4BD4-A97F-7B6DFB3182A6}"/>
    <cellStyle name="Note 4 5 2 7" xfId="57806" xr:uid="{FC4833F3-E60E-4CA5-AA55-31450CFF4118}"/>
    <cellStyle name="Note 4 5 20" xfId="57807" xr:uid="{6F117109-1BCD-466D-8618-872586664890}"/>
    <cellStyle name="Note 4 5 20 2" xfId="57808" xr:uid="{B33633BA-4091-4E8D-A672-4FDF05B99BA8}"/>
    <cellStyle name="Note 4 5 20 2 2" xfId="57809" xr:uid="{2AB9CCD6-744C-4F3E-AA61-C2513456DE81}"/>
    <cellStyle name="Note 4 5 20 2 3" xfId="57810" xr:uid="{576AADD7-72F1-4CDA-8673-A3CC2799E2B0}"/>
    <cellStyle name="Note 4 5 20 2 4" xfId="57811" xr:uid="{B47FBC35-A507-418C-95B7-EE0AD957D00E}"/>
    <cellStyle name="Note 4 5 20 2 5" xfId="57812" xr:uid="{D1A67DC9-FB80-41EB-B95E-08D6DD87BC69}"/>
    <cellStyle name="Note 4 5 20 2 6" xfId="57813" xr:uid="{C8DD2D94-A274-4AF2-94A7-16631A5ABE2F}"/>
    <cellStyle name="Note 4 5 20 3" xfId="57814" xr:uid="{15B13811-30E0-41A7-98CE-CDC1A4B23684}"/>
    <cellStyle name="Note 4 5 20 4" xfId="57815" xr:uid="{AD3A8F2F-A975-4AA9-BD46-E1EC6B5F461B}"/>
    <cellStyle name="Note 4 5 20 5" xfId="57816" xr:uid="{F1AF7FF8-C4BD-4CDA-AFBD-1B9C59145EB3}"/>
    <cellStyle name="Note 4 5 20 6" xfId="57817" xr:uid="{79332427-B979-4494-9130-FEE818C4F0A1}"/>
    <cellStyle name="Note 4 5 20 7" xfId="57818" xr:uid="{A15F9F22-FB12-4E5E-B5E0-7D1432190CAA}"/>
    <cellStyle name="Note 4 5 21" xfId="57819" xr:uid="{4B320F59-7B5F-452F-B935-B7E81CE09714}"/>
    <cellStyle name="Note 4 5 21 2" xfId="57820" xr:uid="{8992E0F6-BA2C-491A-9F65-C534DF4E3F49}"/>
    <cellStyle name="Note 4 5 21 2 2" xfId="57821" xr:uid="{67542389-C458-4FD3-BD24-CBACF405E278}"/>
    <cellStyle name="Note 4 5 21 2 3" xfId="57822" xr:uid="{E3E14BA2-5B98-4DD1-8C8A-904A308E9D8E}"/>
    <cellStyle name="Note 4 5 21 2 4" xfId="57823" xr:uid="{3CCE4C60-91CE-49C1-BB9C-FA5BD013A2AF}"/>
    <cellStyle name="Note 4 5 21 2 5" xfId="57824" xr:uid="{2B435020-66D6-4EDF-83E4-E6751836E326}"/>
    <cellStyle name="Note 4 5 21 2 6" xfId="57825" xr:uid="{E4E5E52E-2EF8-435E-B56A-005563BD7C6E}"/>
    <cellStyle name="Note 4 5 21 3" xfId="57826" xr:uid="{A8E93634-43C7-4D64-854B-69765EAC0B9D}"/>
    <cellStyle name="Note 4 5 21 4" xfId="57827" xr:uid="{CE241955-5BC2-4BA8-B529-4B911C41A054}"/>
    <cellStyle name="Note 4 5 21 5" xfId="57828" xr:uid="{8BE4F7C8-B636-4C04-AE94-1AD7CA5837C0}"/>
    <cellStyle name="Note 4 5 21 6" xfId="57829" xr:uid="{91ECEEB4-CD00-49FE-B7C6-C036242D9AAF}"/>
    <cellStyle name="Note 4 5 21 7" xfId="57830" xr:uid="{2D997D83-26E2-47A6-B5B0-71B60766BC9A}"/>
    <cellStyle name="Note 4 5 22" xfId="57831" xr:uid="{9B7992A1-EC4F-4E3F-8DAA-ACA30D18BD5F}"/>
    <cellStyle name="Note 4 5 22 2" xfId="57832" xr:uid="{9CFF77D6-E137-4BF8-B7CB-5CE3F5C768EB}"/>
    <cellStyle name="Note 4 5 22 2 2" xfId="57833" xr:uid="{604771FB-9440-44DA-9CED-09A9CD071579}"/>
    <cellStyle name="Note 4 5 22 2 3" xfId="57834" xr:uid="{68729C72-247F-4467-93DE-784FF08E6681}"/>
    <cellStyle name="Note 4 5 22 2 4" xfId="57835" xr:uid="{9B371871-4438-4728-AEAE-1F02DD973169}"/>
    <cellStyle name="Note 4 5 22 2 5" xfId="57836" xr:uid="{6A681798-A10D-48B4-BE1B-FD223441DAF9}"/>
    <cellStyle name="Note 4 5 22 2 6" xfId="57837" xr:uid="{FC2A965B-6E70-4AE4-A3AE-31ED3F2621EA}"/>
    <cellStyle name="Note 4 5 22 3" xfId="57838" xr:uid="{5104CF26-9429-4BDF-AB46-FD8334191F29}"/>
    <cellStyle name="Note 4 5 22 4" xfId="57839" xr:uid="{19CF7C20-64D9-4963-9E3A-E68738F0A02E}"/>
    <cellStyle name="Note 4 5 22 5" xfId="57840" xr:uid="{9B8F6E29-0401-4605-A1BC-14BBC5DABBA9}"/>
    <cellStyle name="Note 4 5 22 6" xfId="57841" xr:uid="{1A7E0467-00FF-4D7D-A0B8-2E1BF891A970}"/>
    <cellStyle name="Note 4 5 22 7" xfId="57842" xr:uid="{0CA98652-6495-4F60-BC86-368769AE8950}"/>
    <cellStyle name="Note 4 5 23" xfId="57843" xr:uid="{1630F71A-786E-4103-97D3-AB3131100F86}"/>
    <cellStyle name="Note 4 5 23 2" xfId="57844" xr:uid="{CFEB365F-5304-4303-AF0B-2B127E0CE44D}"/>
    <cellStyle name="Note 4 5 23 2 2" xfId="57845" xr:uid="{59C9B486-D166-4374-9C1D-8DF3F908209A}"/>
    <cellStyle name="Note 4 5 23 2 3" xfId="57846" xr:uid="{BEA4686E-5FAD-483B-BD2A-FEC69132DBE6}"/>
    <cellStyle name="Note 4 5 23 2 4" xfId="57847" xr:uid="{00E60BE4-8C4F-4CEA-8C21-0B346C5134DF}"/>
    <cellStyle name="Note 4 5 23 2 5" xfId="57848" xr:uid="{F5044707-5669-4349-8B80-F3870E4F0FF0}"/>
    <cellStyle name="Note 4 5 23 2 6" xfId="57849" xr:uid="{77608875-2D08-4098-B6CC-C09CB8B3C150}"/>
    <cellStyle name="Note 4 5 23 3" xfId="57850" xr:uid="{8F5C3191-FACE-43E3-91D6-381A08FAB315}"/>
    <cellStyle name="Note 4 5 23 4" xfId="57851" xr:uid="{B2CC055B-5EBB-4BC4-BEF9-CC480A4AD0F7}"/>
    <cellStyle name="Note 4 5 23 5" xfId="57852" xr:uid="{F79591D5-8892-4E7C-88F0-E521A06C0ABE}"/>
    <cellStyle name="Note 4 5 23 6" xfId="57853" xr:uid="{B0EC9E59-0FBB-42B1-9488-30C49677549C}"/>
    <cellStyle name="Note 4 5 23 7" xfId="57854" xr:uid="{98DB7171-93A3-4F7C-BB02-E353FAAA240E}"/>
    <cellStyle name="Note 4 5 24" xfId="57855" xr:uid="{91B10265-3F98-43B1-BDB9-1C02358B1E30}"/>
    <cellStyle name="Note 4 5 24 2" xfId="57856" xr:uid="{E6FA8799-E937-4B1B-82A2-F964CCE905CD}"/>
    <cellStyle name="Note 4 5 24 2 2" xfId="57857" xr:uid="{41F8F1F9-D6E9-419B-857E-7AE459F3C523}"/>
    <cellStyle name="Note 4 5 24 2 3" xfId="57858" xr:uid="{CE7BEF51-E39E-4125-B781-07ABD418E049}"/>
    <cellStyle name="Note 4 5 24 2 4" xfId="57859" xr:uid="{11426A88-9861-40DA-920B-4E5A836D63A1}"/>
    <cellStyle name="Note 4 5 24 2 5" xfId="57860" xr:uid="{E34059E6-1DFC-4794-8CC1-EF002DC67577}"/>
    <cellStyle name="Note 4 5 24 2 6" xfId="57861" xr:uid="{5C0682B9-CB62-422E-85A9-F5E1EE46D918}"/>
    <cellStyle name="Note 4 5 24 3" xfId="57862" xr:uid="{D9E7D0C0-E7AC-490E-BF91-9CF1105740CE}"/>
    <cellStyle name="Note 4 5 24 4" xfId="57863" xr:uid="{180C13E9-EF25-4BAD-824A-4528517C4A72}"/>
    <cellStyle name="Note 4 5 24 5" xfId="57864" xr:uid="{54AE1291-5211-4A01-8033-03AAA23D1252}"/>
    <cellStyle name="Note 4 5 24 6" xfId="57865" xr:uid="{2B635498-82E3-4151-9D77-3FB602C86305}"/>
    <cellStyle name="Note 4 5 24 7" xfId="57866" xr:uid="{73B80410-6B15-4CB9-BE84-F0F0AE024DA2}"/>
    <cellStyle name="Note 4 5 25" xfId="57867" xr:uid="{D92A135D-FCDC-41D1-95FE-DB704FE59B35}"/>
    <cellStyle name="Note 4 5 25 2" xfId="57868" xr:uid="{12DA27DC-4F0D-40F1-A49A-6F581967712C}"/>
    <cellStyle name="Note 4 5 25 2 2" xfId="57869" xr:uid="{4F871F70-AB14-4FF0-A3A2-77A200D46EB8}"/>
    <cellStyle name="Note 4 5 25 2 3" xfId="57870" xr:uid="{1D8138C3-3697-4D92-BB04-59425532FFE9}"/>
    <cellStyle name="Note 4 5 25 2 4" xfId="57871" xr:uid="{D2052EDC-F681-4634-A7EF-BA074E4D9E9F}"/>
    <cellStyle name="Note 4 5 25 2 5" xfId="57872" xr:uid="{7CE756D7-642A-4AD0-B1C7-6F1D17D4B9B5}"/>
    <cellStyle name="Note 4 5 25 2 6" xfId="57873" xr:uid="{1754CF47-786B-42F6-8DB0-D4D010FCA663}"/>
    <cellStyle name="Note 4 5 25 3" xfId="57874" xr:uid="{2EDBAC22-0A02-4507-9001-516FF921086F}"/>
    <cellStyle name="Note 4 5 25 4" xfId="57875" xr:uid="{B979FD36-9A4F-4A27-BDA6-E1077E575D58}"/>
    <cellStyle name="Note 4 5 25 5" xfId="57876" xr:uid="{E909BF8A-169F-4FC9-BBBD-3555DF89FAE7}"/>
    <cellStyle name="Note 4 5 25 6" xfId="57877" xr:uid="{8891B560-7F97-4F4D-BA5A-5BA77408A861}"/>
    <cellStyle name="Note 4 5 25 7" xfId="57878" xr:uid="{A95B23BF-E485-4487-9739-03D09EA3A387}"/>
    <cellStyle name="Note 4 5 26" xfId="57879" xr:uid="{4ED81FE3-C0A6-4BBA-A958-D165FB5CCE8D}"/>
    <cellStyle name="Note 4 5 26 2" xfId="57880" xr:uid="{D60AAC05-964D-4A70-AEA4-C7982DAFF283}"/>
    <cellStyle name="Note 4 5 26 2 2" xfId="57881" xr:uid="{1F0B7588-CB65-4209-AC33-0320C2507BD0}"/>
    <cellStyle name="Note 4 5 26 2 3" xfId="57882" xr:uid="{675498DA-59C0-4A63-870F-403BF2D79DC6}"/>
    <cellStyle name="Note 4 5 26 2 4" xfId="57883" xr:uid="{2761A716-7E8F-4A83-8BF7-8C53F8B7D767}"/>
    <cellStyle name="Note 4 5 26 2 5" xfId="57884" xr:uid="{ABB3F342-08EF-4ABF-9E22-7D6518C8E11A}"/>
    <cellStyle name="Note 4 5 26 2 6" xfId="57885" xr:uid="{9740EAD4-4386-479D-8672-3BD45B699ED1}"/>
    <cellStyle name="Note 4 5 26 3" xfId="57886" xr:uid="{1C9592DC-A4A7-4C5F-B357-83C4413E005F}"/>
    <cellStyle name="Note 4 5 26 4" xfId="57887" xr:uid="{230C7E97-537B-4722-8505-16F791626DD9}"/>
    <cellStyle name="Note 4 5 26 5" xfId="57888" xr:uid="{A760C405-63B7-4DAD-B09D-E40486453173}"/>
    <cellStyle name="Note 4 5 26 6" xfId="57889" xr:uid="{D6F3CFF3-542B-4DB7-B138-44F135FD6AD8}"/>
    <cellStyle name="Note 4 5 26 7" xfId="57890" xr:uid="{2876353D-6013-410F-90E4-9CCC0B26132E}"/>
    <cellStyle name="Note 4 5 27" xfId="57891" xr:uid="{535860B6-699A-4A83-AB75-6011895FAD18}"/>
    <cellStyle name="Note 4 5 27 2" xfId="57892" xr:uid="{A60B4BEB-92BF-4841-A75E-1B2A16C6F46B}"/>
    <cellStyle name="Note 4 5 27 2 2" xfId="57893" xr:uid="{93DF0BC4-EA7F-4D2A-8475-AB155E2BE476}"/>
    <cellStyle name="Note 4 5 27 2 3" xfId="57894" xr:uid="{B70E50DA-2878-49C7-BE8A-B9B20E697F9E}"/>
    <cellStyle name="Note 4 5 27 2 4" xfId="57895" xr:uid="{23862789-213E-4E08-BF71-01C292D34D0E}"/>
    <cellStyle name="Note 4 5 27 2 5" xfId="57896" xr:uid="{3BDB7F8D-92FF-40D1-9492-C796998C202A}"/>
    <cellStyle name="Note 4 5 27 2 6" xfId="57897" xr:uid="{74AA9DE2-4C28-4591-B11A-C1DCF969D5AF}"/>
    <cellStyle name="Note 4 5 27 3" xfId="57898" xr:uid="{A0F506F6-77A6-4414-93B0-DEB453C67C5D}"/>
    <cellStyle name="Note 4 5 27 4" xfId="57899" xr:uid="{DC6EC95A-281A-400C-B124-0397D455146D}"/>
    <cellStyle name="Note 4 5 27 5" xfId="57900" xr:uid="{5B3603E2-4DA5-42E5-8268-DF487A59A519}"/>
    <cellStyle name="Note 4 5 27 6" xfId="57901" xr:uid="{8B737C52-AB20-4F2B-A978-528F8E142CDF}"/>
    <cellStyle name="Note 4 5 27 7" xfId="57902" xr:uid="{A8F5D8ED-D4E8-41D3-A300-595A88D33E59}"/>
    <cellStyle name="Note 4 5 28" xfId="57903" xr:uid="{61F3F828-3072-4A8D-8532-09602AE6B58B}"/>
    <cellStyle name="Note 4 5 28 2" xfId="57904" xr:uid="{67FF1D3C-C6E9-43D8-BC32-1A848A27DB7E}"/>
    <cellStyle name="Note 4 5 28 2 2" xfId="57905" xr:uid="{B7B962A1-8F94-4C4C-A813-A2EEFE8F421E}"/>
    <cellStyle name="Note 4 5 28 2 3" xfId="57906" xr:uid="{E1A9316B-40DE-4B39-93D2-B2C2CF784115}"/>
    <cellStyle name="Note 4 5 28 2 4" xfId="57907" xr:uid="{CE238416-4219-406F-ADE0-6E0F12A9BE28}"/>
    <cellStyle name="Note 4 5 28 2 5" xfId="57908" xr:uid="{9EE8E177-2B12-4D33-B488-960551FF8B2C}"/>
    <cellStyle name="Note 4 5 28 2 6" xfId="57909" xr:uid="{8840BEB0-C548-4EC3-BE4C-4F5F20325BE8}"/>
    <cellStyle name="Note 4 5 28 3" xfId="57910" xr:uid="{2FE8F0BE-3FC9-43FD-885E-FE5C4A017863}"/>
    <cellStyle name="Note 4 5 28 4" xfId="57911" xr:uid="{2D47A73C-70EB-4B4D-B13A-9C03EB75C6B7}"/>
    <cellStyle name="Note 4 5 28 5" xfId="57912" xr:uid="{0D27EC3F-47EB-4748-8898-C9DB36FC710E}"/>
    <cellStyle name="Note 4 5 28 6" xfId="57913" xr:uid="{D07D3895-FC43-4AA0-B4A1-B5F77ECFB9FF}"/>
    <cellStyle name="Note 4 5 28 7" xfId="57914" xr:uid="{C4145430-B81C-44CE-927B-4AAA75B0597C}"/>
    <cellStyle name="Note 4 5 29" xfId="57915" xr:uid="{6A960AFD-9AA5-4B26-A3AB-F28624E5F144}"/>
    <cellStyle name="Note 4 5 29 2" xfId="57916" xr:uid="{87BAA74E-97B1-4034-8495-2241ABBEB83E}"/>
    <cellStyle name="Note 4 5 29 2 2" xfId="57917" xr:uid="{AF66D698-6E16-422A-A8BE-823CB8FCDE2E}"/>
    <cellStyle name="Note 4 5 29 2 3" xfId="57918" xr:uid="{412BF437-7E0A-4E4B-A34D-3CBF304AF91D}"/>
    <cellStyle name="Note 4 5 29 2 4" xfId="57919" xr:uid="{9DBF7E0E-BD95-4948-B1C3-69230A147DBB}"/>
    <cellStyle name="Note 4 5 29 2 5" xfId="57920" xr:uid="{80D1D3FC-1BFC-4CB0-B1F6-BF327A59208E}"/>
    <cellStyle name="Note 4 5 29 2 6" xfId="57921" xr:uid="{E592B633-1265-43AB-8BAA-2AEB69BD72A3}"/>
    <cellStyle name="Note 4 5 29 3" xfId="57922" xr:uid="{E4F5359C-B3DC-443E-8928-90095D73287E}"/>
    <cellStyle name="Note 4 5 29 4" xfId="57923" xr:uid="{73E7B178-1BFD-453C-8E0D-CBD9E7814E5E}"/>
    <cellStyle name="Note 4 5 29 5" xfId="57924" xr:uid="{F69624E3-31D9-4112-979A-66C2B963987E}"/>
    <cellStyle name="Note 4 5 29 6" xfId="57925" xr:uid="{E57DCCD4-D1A9-4B26-B279-130A920FC5AC}"/>
    <cellStyle name="Note 4 5 29 7" xfId="57926" xr:uid="{8DB9D7F8-672F-442B-8D5A-9ECC22DC27C6}"/>
    <cellStyle name="Note 4 5 3" xfId="57927" xr:uid="{F45DAC0F-FD86-4D5E-987B-D0EE95FDE632}"/>
    <cellStyle name="Note 4 5 3 2" xfId="57928" xr:uid="{8042BDBE-DD24-4E30-869C-88CC0A661B33}"/>
    <cellStyle name="Note 4 5 3 2 2" xfId="57929" xr:uid="{E6A95EF0-D8A8-4BEA-A337-DF621776D1E7}"/>
    <cellStyle name="Note 4 5 3 2 3" xfId="57930" xr:uid="{A92B1C6C-E11A-42E0-A54B-A1B8A6CA8559}"/>
    <cellStyle name="Note 4 5 3 2 4" xfId="57931" xr:uid="{F849A993-B4BD-40C6-A7A6-CCC707A02E81}"/>
    <cellStyle name="Note 4 5 3 2 5" xfId="57932" xr:uid="{122EF293-4628-43A9-A302-611EDA7765C3}"/>
    <cellStyle name="Note 4 5 3 2 6" xfId="57933" xr:uid="{1E0CA532-F5D8-489C-942B-EB18F4C6EF0C}"/>
    <cellStyle name="Note 4 5 3 3" xfId="57934" xr:uid="{643C5367-9FF6-487B-A90A-4C628E43BF6F}"/>
    <cellStyle name="Note 4 5 3 4" xfId="57935" xr:uid="{040C9CB9-896A-4C68-8C00-F4DE1E16F0E3}"/>
    <cellStyle name="Note 4 5 3 5" xfId="57936" xr:uid="{DB6D3455-98DB-408F-91DF-B3DF9CDEC2D4}"/>
    <cellStyle name="Note 4 5 3 6" xfId="57937" xr:uid="{435731AB-D0B0-497A-949C-3C1D44FB9DE9}"/>
    <cellStyle name="Note 4 5 3 7" xfId="57938" xr:uid="{61449F88-84EC-4A02-BC8F-93BB35016EFE}"/>
    <cellStyle name="Note 4 5 30" xfId="57939" xr:uid="{10EFFBA1-E0BB-4A4E-9CE3-6B5DA310D653}"/>
    <cellStyle name="Note 4 5 30 2" xfId="57940" xr:uid="{3DCBA6FB-7735-4264-B9F7-404B7B6E5FCF}"/>
    <cellStyle name="Note 4 5 30 2 2" xfId="57941" xr:uid="{097C76F0-4A36-4207-B8E0-CD51C861BB8F}"/>
    <cellStyle name="Note 4 5 30 2 3" xfId="57942" xr:uid="{721468F6-8949-469E-B7B3-5E1F77950505}"/>
    <cellStyle name="Note 4 5 30 2 4" xfId="57943" xr:uid="{326CB6B7-C184-4798-92A6-E67203F2C38C}"/>
    <cellStyle name="Note 4 5 30 2 5" xfId="57944" xr:uid="{3B02A092-FF01-4186-9282-87DFAB126D52}"/>
    <cellStyle name="Note 4 5 30 2 6" xfId="57945" xr:uid="{6ECAE999-2EAA-4A3B-A65C-10381BA46CE3}"/>
    <cellStyle name="Note 4 5 30 3" xfId="57946" xr:uid="{3AD7D6EE-997E-465E-B5A3-811E9EE38F41}"/>
    <cellStyle name="Note 4 5 30 4" xfId="57947" xr:uid="{9248E2A9-6785-4108-BC33-4599C19D2AD6}"/>
    <cellStyle name="Note 4 5 30 5" xfId="57948" xr:uid="{6C45FB5A-7A02-4C4D-95E9-F4B14F661C79}"/>
    <cellStyle name="Note 4 5 30 6" xfId="57949" xr:uid="{E2D000F2-562E-4A2C-AB2D-DB96A15F9A34}"/>
    <cellStyle name="Note 4 5 30 7" xfId="57950" xr:uid="{76622E21-EB1C-4D62-8D43-8CA2A390C965}"/>
    <cellStyle name="Note 4 5 31" xfId="57951" xr:uid="{076C3E73-AA11-4B0E-B55A-0D18A69B40A2}"/>
    <cellStyle name="Note 4 5 31 2" xfId="57952" xr:uid="{1A767720-1C7A-4D59-A8CA-CA14ADD5C690}"/>
    <cellStyle name="Note 4 5 31 2 2" xfId="57953" xr:uid="{3C8F0944-651F-412F-9C5D-B5F773946F47}"/>
    <cellStyle name="Note 4 5 31 2 3" xfId="57954" xr:uid="{027FC104-B341-40F3-8FC5-C0773047F384}"/>
    <cellStyle name="Note 4 5 31 2 4" xfId="57955" xr:uid="{E72CD3D2-E244-4F7E-8B4B-DA45CD49AD50}"/>
    <cellStyle name="Note 4 5 31 2 5" xfId="57956" xr:uid="{F3D63108-730E-4AAD-B401-D47B04A4EAAF}"/>
    <cellStyle name="Note 4 5 31 2 6" xfId="57957" xr:uid="{2B8A43C1-DC2B-4CBE-A66D-93780F334B19}"/>
    <cellStyle name="Note 4 5 31 3" xfId="57958" xr:uid="{6C41AD86-29E6-48A1-B2CF-BB550256D39A}"/>
    <cellStyle name="Note 4 5 31 4" xfId="57959" xr:uid="{3AACFFE0-78D3-44D5-9F6B-7449C3FB6819}"/>
    <cellStyle name="Note 4 5 31 5" xfId="57960" xr:uid="{6A9AAFC5-50AE-498A-B9EB-EAFDD69F4C2C}"/>
    <cellStyle name="Note 4 5 31 6" xfId="57961" xr:uid="{CA7831F6-8EEB-4241-BEAF-5EDE78AB2073}"/>
    <cellStyle name="Note 4 5 31 7" xfId="57962" xr:uid="{CA7EE176-A9E1-4552-B5ED-C2FE7F6FCBB3}"/>
    <cellStyle name="Note 4 5 32" xfId="57963" xr:uid="{DAEB77D9-8576-40A4-A032-89A648F36540}"/>
    <cellStyle name="Note 4 5 32 2" xfId="57964" xr:uid="{8852A11D-7DEC-4F7D-8B19-6776DABFAE70}"/>
    <cellStyle name="Note 4 5 32 2 2" xfId="57965" xr:uid="{6545C16B-BD16-4E3F-8EB2-98ADFB075994}"/>
    <cellStyle name="Note 4 5 32 2 3" xfId="57966" xr:uid="{395F4757-917A-4835-B2C9-EC4BCA1FBE48}"/>
    <cellStyle name="Note 4 5 32 2 4" xfId="57967" xr:uid="{D7A0585F-5753-4DF8-B6FB-A232E7E50DAB}"/>
    <cellStyle name="Note 4 5 32 2 5" xfId="57968" xr:uid="{1E33C698-46F1-4171-88E5-81840B356640}"/>
    <cellStyle name="Note 4 5 32 2 6" xfId="57969" xr:uid="{B5E9E56E-4130-4AF7-9647-2E1B3E464D9D}"/>
    <cellStyle name="Note 4 5 32 3" xfId="57970" xr:uid="{5E1C0343-433A-479C-BBFE-5B01E05D8483}"/>
    <cellStyle name="Note 4 5 32 4" xfId="57971" xr:uid="{181788B1-DCAC-4BB8-AD8D-63D78D02C86A}"/>
    <cellStyle name="Note 4 5 32 5" xfId="57972" xr:uid="{921495EB-B3D0-4C16-B078-8F479A6FF786}"/>
    <cellStyle name="Note 4 5 32 6" xfId="57973" xr:uid="{623D0D85-DB89-485E-AE2A-A58FCF7A6388}"/>
    <cellStyle name="Note 4 5 32 7" xfId="57974" xr:uid="{C96C511A-C726-4A96-93DD-950ADCEFBDE5}"/>
    <cellStyle name="Note 4 5 33" xfId="57975" xr:uid="{0AF3FB5C-31C3-438B-8E24-5DF0FCF9927E}"/>
    <cellStyle name="Note 4 5 33 2" xfId="57976" xr:uid="{F936AC48-BB20-43FE-8985-9861958BB773}"/>
    <cellStyle name="Note 4 5 33 2 2" xfId="57977" xr:uid="{CE259F1F-6E53-4C87-86FF-1F8314ACD75A}"/>
    <cellStyle name="Note 4 5 33 2 3" xfId="57978" xr:uid="{F9E5E2F9-FC0F-40F9-A9D1-ED37D9C80CA7}"/>
    <cellStyle name="Note 4 5 33 2 4" xfId="57979" xr:uid="{09824A54-A3B8-4B9A-8B70-29AA4209102F}"/>
    <cellStyle name="Note 4 5 33 2 5" xfId="57980" xr:uid="{0480A95B-4B19-47C1-94F3-AA5C22248775}"/>
    <cellStyle name="Note 4 5 33 2 6" xfId="57981" xr:uid="{6D56C57F-6096-4E5D-B118-F4B8595BC740}"/>
    <cellStyle name="Note 4 5 33 3" xfId="57982" xr:uid="{BB57ABFB-6512-42D6-90CE-DFBA6DE88026}"/>
    <cellStyle name="Note 4 5 33 4" xfId="57983" xr:uid="{7A02C876-A181-45E9-BEF4-A1F1F02D7C06}"/>
    <cellStyle name="Note 4 5 33 5" xfId="57984" xr:uid="{B22361A9-41C2-4D46-814A-1BF8269D5BB8}"/>
    <cellStyle name="Note 4 5 33 6" xfId="57985" xr:uid="{C87C8021-4163-4720-A333-D538B94ACB8B}"/>
    <cellStyle name="Note 4 5 33 7" xfId="57986" xr:uid="{0901A5F1-83BF-4471-AD25-7FC63CC7C6EB}"/>
    <cellStyle name="Note 4 5 34" xfId="57987" xr:uid="{93183040-FBBD-40A3-9D1D-02F300AB2EA7}"/>
    <cellStyle name="Note 4 5 34 2" xfId="57988" xr:uid="{7D9ECFCD-83CB-4AF2-B2A9-3221E3053AD9}"/>
    <cellStyle name="Note 4 5 34 2 2" xfId="57989" xr:uid="{0130BE5C-263C-459A-B5A6-43EF63DEAFC3}"/>
    <cellStyle name="Note 4 5 34 2 3" xfId="57990" xr:uid="{D6D4D2A8-E231-48BC-9A2C-3B19828115DF}"/>
    <cellStyle name="Note 4 5 34 2 4" xfId="57991" xr:uid="{2CD1A1D7-1B90-4AD7-9E18-16EE6E75C016}"/>
    <cellStyle name="Note 4 5 34 2 5" xfId="57992" xr:uid="{AEFC64A2-B8A6-4BD1-82B5-5E9DD9A08344}"/>
    <cellStyle name="Note 4 5 34 2 6" xfId="57993" xr:uid="{9130018A-9FDF-41E6-8168-7051FE9231BD}"/>
    <cellStyle name="Note 4 5 34 3" xfId="57994" xr:uid="{3B0D2567-C72C-4FAC-A399-B499BC5991D7}"/>
    <cellStyle name="Note 4 5 34 4" xfId="57995" xr:uid="{6D5047AE-D038-44C3-BAB6-7DBA1F6B747B}"/>
    <cellStyle name="Note 4 5 34 5" xfId="57996" xr:uid="{B3A680BB-390F-4821-83B7-6D18882586BC}"/>
    <cellStyle name="Note 4 5 34 6" xfId="57997" xr:uid="{FD656E70-985A-4427-B35B-E0CBF53C91E0}"/>
    <cellStyle name="Note 4 5 34 7" xfId="57998" xr:uid="{FD1ACA19-0AD3-49C3-A6EB-F7A91820D792}"/>
    <cellStyle name="Note 4 5 35" xfId="57999" xr:uid="{F29C56E9-2793-4909-8549-43E96918E9FC}"/>
    <cellStyle name="Note 4 5 35 2" xfId="58000" xr:uid="{18E71BB5-CC4E-4A7F-9E40-CBD2BD02614B}"/>
    <cellStyle name="Note 4 5 35 3" xfId="58001" xr:uid="{8052251D-5EBE-4ED7-AE1A-F701AD8C130C}"/>
    <cellStyle name="Note 4 5 35 4" xfId="58002" xr:uid="{F3230DEE-B4BC-4EA1-ABD5-2FD0DE32DE55}"/>
    <cellStyle name="Note 4 5 35 5" xfId="58003" xr:uid="{45868838-D8BF-4844-8F37-15AE6F7E1CC1}"/>
    <cellStyle name="Note 4 5 35 6" xfId="58004" xr:uid="{002C1EDF-BE5B-4B64-8B3A-34EB13683BB3}"/>
    <cellStyle name="Note 4 5 36" xfId="58005" xr:uid="{8806F3E2-0D39-46DC-9D4B-8C1C79319648}"/>
    <cellStyle name="Note 4 5 37" xfId="58006" xr:uid="{E392A89B-B69D-48CC-ACAD-92202E0442D5}"/>
    <cellStyle name="Note 4 5 38" xfId="58007" xr:uid="{91D3CD9D-3E2A-4C02-AB9D-94ABBDD88A82}"/>
    <cellStyle name="Note 4 5 39" xfId="58008" xr:uid="{B40D950D-4170-4887-973D-42656B415E9B}"/>
    <cellStyle name="Note 4 5 4" xfId="58009" xr:uid="{4F7D8B37-2938-40EC-84C7-71DA582ED39B}"/>
    <cellStyle name="Note 4 5 4 2" xfId="58010" xr:uid="{973583DA-63CC-466F-835C-E0D4D133F0D5}"/>
    <cellStyle name="Note 4 5 4 2 2" xfId="58011" xr:uid="{4263DD24-D48A-4667-8C78-3A52108F38EA}"/>
    <cellStyle name="Note 4 5 4 2 3" xfId="58012" xr:uid="{7E18752B-0B0A-4537-9B15-3C38E9CD881B}"/>
    <cellStyle name="Note 4 5 4 2 4" xfId="58013" xr:uid="{246B05B1-2904-43A7-9EC7-5BC714753F4E}"/>
    <cellStyle name="Note 4 5 4 2 5" xfId="58014" xr:uid="{E2C54BE8-4EB2-46F6-841F-81A4E3A54C3C}"/>
    <cellStyle name="Note 4 5 4 2 6" xfId="58015" xr:uid="{9E424E67-87FD-4D89-BB08-9C74B3D5842C}"/>
    <cellStyle name="Note 4 5 4 3" xfId="58016" xr:uid="{43D60247-1DA2-4DE5-93E9-38EE8113E2CE}"/>
    <cellStyle name="Note 4 5 4 4" xfId="58017" xr:uid="{AD42012B-9421-4F5C-B2C4-9DA8C2198BC6}"/>
    <cellStyle name="Note 4 5 4 5" xfId="58018" xr:uid="{5B86D794-236D-4283-8B59-E159E97E25A3}"/>
    <cellStyle name="Note 4 5 4 6" xfId="58019" xr:uid="{CCD03CD5-649D-4AC1-993F-12302A414DCC}"/>
    <cellStyle name="Note 4 5 4 7" xfId="58020" xr:uid="{1FD5A5BF-D76B-4EE9-8DFB-D9026A81D650}"/>
    <cellStyle name="Note 4 5 40" xfId="58021" xr:uid="{876F9C42-4BBA-4F13-89DE-DC0BF423C33C}"/>
    <cellStyle name="Note 4 5 5" xfId="58022" xr:uid="{0E3291FB-6187-4A98-A8F4-FE3E74355F2B}"/>
    <cellStyle name="Note 4 5 5 2" xfId="58023" xr:uid="{610E6E0E-8177-4C38-A012-5F7778386963}"/>
    <cellStyle name="Note 4 5 5 2 2" xfId="58024" xr:uid="{358305C4-CC70-4002-B0D5-861E1399F1B3}"/>
    <cellStyle name="Note 4 5 5 2 3" xfId="58025" xr:uid="{2283D0D8-B4E3-4ACA-8F1C-BEDF4052934A}"/>
    <cellStyle name="Note 4 5 5 2 4" xfId="58026" xr:uid="{2DA3A2D2-AE9C-4981-862B-CF0B26052149}"/>
    <cellStyle name="Note 4 5 5 2 5" xfId="58027" xr:uid="{D05DBCD6-4C23-431E-B750-D34AE067E480}"/>
    <cellStyle name="Note 4 5 5 2 6" xfId="58028" xr:uid="{7D966B1E-F2F0-4521-835F-CEDAC59E9787}"/>
    <cellStyle name="Note 4 5 5 3" xfId="58029" xr:uid="{E60D961C-14E4-4A91-9F4D-217F4BCB7AE1}"/>
    <cellStyle name="Note 4 5 5 4" xfId="58030" xr:uid="{C3A1EBE2-202F-42EE-B9D6-97CD51B9A060}"/>
    <cellStyle name="Note 4 5 5 5" xfId="58031" xr:uid="{5DBFD1A2-4B44-4F40-BD7C-42CCF1255DBF}"/>
    <cellStyle name="Note 4 5 5 6" xfId="58032" xr:uid="{94E438C2-4B4A-4775-A141-A9BE76DA9F85}"/>
    <cellStyle name="Note 4 5 5 7" xfId="58033" xr:uid="{60422693-A258-4C2A-81B3-9B1A002B0708}"/>
    <cellStyle name="Note 4 5 6" xfId="58034" xr:uid="{474E4E4E-65B8-4A41-AC62-BABD339C1DE1}"/>
    <cellStyle name="Note 4 5 6 2" xfId="58035" xr:uid="{6ECE8D17-3ECA-4A67-B880-9E10133937A8}"/>
    <cellStyle name="Note 4 5 6 2 2" xfId="58036" xr:uid="{9916D8FF-21AF-427F-9402-3750F3588F7E}"/>
    <cellStyle name="Note 4 5 6 2 3" xfId="58037" xr:uid="{3BA0EF85-40BC-4D6D-A0E8-A4AD8FE22A29}"/>
    <cellStyle name="Note 4 5 6 2 4" xfId="58038" xr:uid="{15EBA52D-D651-4C03-AC63-86EFB7CF269A}"/>
    <cellStyle name="Note 4 5 6 2 5" xfId="58039" xr:uid="{15351D1C-FBFB-4571-9533-074180BB5F5D}"/>
    <cellStyle name="Note 4 5 6 2 6" xfId="58040" xr:uid="{C60CE84E-86A2-4044-B411-BE0329A065E5}"/>
    <cellStyle name="Note 4 5 6 3" xfId="58041" xr:uid="{DDB21206-F4AF-4F12-AA6A-5EE1F9B5F9FF}"/>
    <cellStyle name="Note 4 5 6 4" xfId="58042" xr:uid="{A2162704-174E-4E34-8658-28B9E836296E}"/>
    <cellStyle name="Note 4 5 6 5" xfId="58043" xr:uid="{682B8444-940F-462B-8C2B-2F2A50F96DCB}"/>
    <cellStyle name="Note 4 5 6 6" xfId="58044" xr:uid="{6F59829C-0132-4FB9-8FBB-C7C51E4E940A}"/>
    <cellStyle name="Note 4 5 6 7" xfId="58045" xr:uid="{A56A960F-C459-463D-BDA9-105B8C353840}"/>
    <cellStyle name="Note 4 5 7" xfId="58046" xr:uid="{F5117991-B22D-4C20-B2D9-9DBE18F30627}"/>
    <cellStyle name="Note 4 5 7 2" xfId="58047" xr:uid="{B98FF38D-BA0B-4A0C-A683-1CF87AF5D191}"/>
    <cellStyle name="Note 4 5 7 2 2" xfId="58048" xr:uid="{94576518-E402-4486-BF78-0779BA8D995C}"/>
    <cellStyle name="Note 4 5 7 2 3" xfId="58049" xr:uid="{D289B5E5-F65D-4E58-882C-13108CD0458D}"/>
    <cellStyle name="Note 4 5 7 2 4" xfId="58050" xr:uid="{47A736FD-651C-4D61-AF50-92A6AA33531C}"/>
    <cellStyle name="Note 4 5 7 2 5" xfId="58051" xr:uid="{02807CF6-0DCD-4770-B31D-2A867CEB89BD}"/>
    <cellStyle name="Note 4 5 7 2 6" xfId="58052" xr:uid="{4637D8CC-99FC-4902-8359-37DD230F52BB}"/>
    <cellStyle name="Note 4 5 7 3" xfId="58053" xr:uid="{37B521E1-7346-4302-9928-2A51F6454C8E}"/>
    <cellStyle name="Note 4 5 7 4" xfId="58054" xr:uid="{DFF96E0F-21ED-4E44-9E20-1DAA1C070D8C}"/>
    <cellStyle name="Note 4 5 7 5" xfId="58055" xr:uid="{8B97B59E-0DFC-41B5-BA68-0AF896285EB0}"/>
    <cellStyle name="Note 4 5 7 6" xfId="58056" xr:uid="{B4CA3D07-2ECB-45A9-B04C-99B8CEBE848B}"/>
    <cellStyle name="Note 4 5 7 7" xfId="58057" xr:uid="{85852435-3D9E-46AA-8FA7-C63BA6012BFB}"/>
    <cellStyle name="Note 4 5 8" xfId="58058" xr:uid="{26EF40D7-150F-4F17-8DD3-57BCD23ACA43}"/>
    <cellStyle name="Note 4 5 8 2" xfId="58059" xr:uid="{229D7B12-827E-4280-B57A-6DBBDF34CE9B}"/>
    <cellStyle name="Note 4 5 8 2 2" xfId="58060" xr:uid="{6746DAC3-0916-4D2D-B781-8DA4285D0B1F}"/>
    <cellStyle name="Note 4 5 8 2 3" xfId="58061" xr:uid="{E6F2E24C-8CAF-4035-8C75-6682921BD30B}"/>
    <cellStyle name="Note 4 5 8 2 4" xfId="58062" xr:uid="{174F53CC-53C4-424D-917F-72840EB09952}"/>
    <cellStyle name="Note 4 5 8 2 5" xfId="58063" xr:uid="{A4C8441A-D742-45DF-A523-F226F089495D}"/>
    <cellStyle name="Note 4 5 8 2 6" xfId="58064" xr:uid="{9E99FECC-2C34-409A-B3A5-C9D4D378F464}"/>
    <cellStyle name="Note 4 5 8 3" xfId="58065" xr:uid="{551554E8-BC0C-4556-BA69-184B8AB66B5F}"/>
    <cellStyle name="Note 4 5 8 4" xfId="58066" xr:uid="{B462D145-6AA4-409D-9670-0EB0C83C0241}"/>
    <cellStyle name="Note 4 5 8 5" xfId="58067" xr:uid="{AF2CED55-C008-47CF-A0E8-09A251CE9015}"/>
    <cellStyle name="Note 4 5 8 6" xfId="58068" xr:uid="{F755D387-281B-45FC-8CCB-46B7C4725886}"/>
    <cellStyle name="Note 4 5 8 7" xfId="58069" xr:uid="{D239B601-F265-4DF2-86F8-B9A48EFC0549}"/>
    <cellStyle name="Note 4 5 9" xfId="58070" xr:uid="{56D8D59D-8DF9-4197-8313-47D580B5F5C9}"/>
    <cellStyle name="Note 4 5 9 2" xfId="58071" xr:uid="{0D124D50-FB62-46A1-8628-BC40BB41362A}"/>
    <cellStyle name="Note 4 5 9 2 2" xfId="58072" xr:uid="{28159A50-9675-444D-ACE1-4D6FB669249F}"/>
    <cellStyle name="Note 4 5 9 2 3" xfId="58073" xr:uid="{ADFA02C6-F37D-452C-8803-39ED7EB3A6B1}"/>
    <cellStyle name="Note 4 5 9 2 4" xfId="58074" xr:uid="{0F9B95BB-2E26-4A4F-B550-658DCA9B8B88}"/>
    <cellStyle name="Note 4 5 9 2 5" xfId="58075" xr:uid="{14D11A9D-7FB9-44A3-9B7A-0059982D170E}"/>
    <cellStyle name="Note 4 5 9 2 6" xfId="58076" xr:uid="{44DF2B06-6B8F-428B-B4F0-4C11D7FFFB6B}"/>
    <cellStyle name="Note 4 5 9 3" xfId="58077" xr:uid="{351216FD-AB88-439B-84AB-3EAE0B24E144}"/>
    <cellStyle name="Note 4 5 9 4" xfId="58078" xr:uid="{5D5EDFE6-4A6C-474A-BA54-4471E34B4CD5}"/>
    <cellStyle name="Note 4 5 9 5" xfId="58079" xr:uid="{F3EE23B2-C8CC-4375-A386-0C8959CA892F}"/>
    <cellStyle name="Note 4 5 9 6" xfId="58080" xr:uid="{C4D513E8-997B-45F6-AF5A-C06A43C8E3F3}"/>
    <cellStyle name="Note 4 5 9 7" xfId="58081" xr:uid="{4E2BADB9-FFFD-4B57-90E6-CCBC189C594C}"/>
    <cellStyle name="Note 4 6" xfId="58082" xr:uid="{1D1F1F8B-05A4-4D58-AE10-5421B37E7CA9}"/>
    <cellStyle name="Note 4 6 2" xfId="58083" xr:uid="{A7F708BB-9C60-49E0-83CE-939C2A332A2F}"/>
    <cellStyle name="Note 4 6 2 2" xfId="58084" xr:uid="{9D7E8B3D-42C8-4971-A9E6-1F938D3531ED}"/>
    <cellStyle name="Note 4 6 2 3" xfId="58085" xr:uid="{DDF17CDA-11C0-4FEC-922D-A4C8C4CB4AB4}"/>
    <cellStyle name="Note 4 6 2 4" xfId="58086" xr:uid="{A1048A71-C319-44B3-BEDC-172DB09E7058}"/>
    <cellStyle name="Note 4 6 2 5" xfId="58087" xr:uid="{4828C7C8-9DD3-4186-8FAD-A0F7EC1A1490}"/>
    <cellStyle name="Note 4 6 2 6" xfId="58088" xr:uid="{869CA836-4D0D-4670-9F5E-0B740B465864}"/>
    <cellStyle name="Note 4 6 3" xfId="58089" xr:uid="{A03095B4-E939-46E8-92D2-3075A903CA33}"/>
    <cellStyle name="Note 4 6 4" xfId="58090" xr:uid="{83929497-404B-4973-ABBE-C0C30473D466}"/>
    <cellStyle name="Note 4 6 5" xfId="58091" xr:uid="{F21DDA5E-6365-4ED0-AABD-C482FFC03127}"/>
    <cellStyle name="Note 4 6 6" xfId="58092" xr:uid="{14937984-FCFF-420B-8D42-668446826F44}"/>
    <cellStyle name="Note 4 6 7" xfId="58093" xr:uid="{681BE855-2752-4EFB-9DFC-1C9C5B6E1322}"/>
    <cellStyle name="Note 4 7" xfId="58094" xr:uid="{FE942DAE-D535-4DCA-826D-AF0D0B030E0D}"/>
    <cellStyle name="Note 4 7 2" xfId="58095" xr:uid="{89AEA8C1-3248-4EFF-B1C4-2642A7334450}"/>
    <cellStyle name="Note 4 7 2 2" xfId="58096" xr:uid="{C74DB969-19FD-41C2-8069-8AE6E02610AE}"/>
    <cellStyle name="Note 4 7 2 3" xfId="58097" xr:uid="{5F23D967-7C6A-40C2-9691-34C63841B340}"/>
    <cellStyle name="Note 4 7 2 4" xfId="58098" xr:uid="{5136390F-9A2E-4F2D-9148-F41278DA026F}"/>
    <cellStyle name="Note 4 7 2 5" xfId="58099" xr:uid="{F2F36408-9214-484C-A27F-F7BBD3D1F4A0}"/>
    <cellStyle name="Note 4 7 2 6" xfId="58100" xr:uid="{99A90D03-AA55-49D0-8BA0-E2769FA32A51}"/>
    <cellStyle name="Note 4 7 3" xfId="58101" xr:uid="{38B3F4E3-5E9E-4B9D-B3E3-D4D700627E66}"/>
    <cellStyle name="Note 4 7 4" xfId="58102" xr:uid="{FF980626-4532-4032-B95F-B416F2F1032D}"/>
    <cellStyle name="Note 4 7 5" xfId="58103" xr:uid="{66315A7C-3E91-40CB-8083-10ECEB0FB926}"/>
    <cellStyle name="Note 4 7 6" xfId="58104" xr:uid="{AB7B440B-4B96-4767-AE69-7750AA42F662}"/>
    <cellStyle name="Note 4 7 7" xfId="58105" xr:uid="{6B66514A-5DF7-4FBC-8937-63EA1682C2CA}"/>
    <cellStyle name="Note 4 8" xfId="58106" xr:uid="{43653136-5420-4925-8A28-9B7EECD533DB}"/>
    <cellStyle name="Note 4 8 2" xfId="58107" xr:uid="{49035FDC-9689-41FD-8C03-660F29311841}"/>
    <cellStyle name="Note 4 8 2 2" xfId="58108" xr:uid="{894A63F4-3F9C-4A8B-A1F7-C0002DD5B676}"/>
    <cellStyle name="Note 4 8 2 3" xfId="58109" xr:uid="{B33260F0-9665-4649-881E-4A375449EEC0}"/>
    <cellStyle name="Note 4 8 2 4" xfId="58110" xr:uid="{5A60DE36-DE95-4879-B5B8-B57C4B9132ED}"/>
    <cellStyle name="Note 4 8 2 5" xfId="58111" xr:uid="{6D4E1CA9-8E53-484E-84B1-FF5E7081F9EF}"/>
    <cellStyle name="Note 4 8 2 6" xfId="58112" xr:uid="{B45D9CF3-896A-41AC-AC53-400FD237663D}"/>
    <cellStyle name="Note 4 8 3" xfId="58113" xr:uid="{838CCAB8-16C7-42C7-8CC5-6D0E729A87B2}"/>
    <cellStyle name="Note 4 8 4" xfId="58114" xr:uid="{4F4C6E06-3AEE-4BE9-A9C9-B65B8F3A45D7}"/>
    <cellStyle name="Note 4 8 5" xfId="58115" xr:uid="{5250161C-B3EE-477F-89FD-49E8DA9F8C01}"/>
    <cellStyle name="Note 4 8 6" xfId="58116" xr:uid="{213670CE-D86B-4B75-8E9D-554E87DD2511}"/>
    <cellStyle name="Note 4 8 7" xfId="58117" xr:uid="{1B824300-A381-4BDA-ABC2-6F8499A01F15}"/>
    <cellStyle name="Note 4 9" xfId="58118" xr:uid="{9D2C3260-B69C-4EB4-BF00-17098DB3BFF9}"/>
    <cellStyle name="Note 4 9 2" xfId="58119" xr:uid="{D9976FD0-8A84-47DE-8EA0-0DF2EFD4DD73}"/>
    <cellStyle name="Note 4 9 2 2" xfId="58120" xr:uid="{80799EFC-1495-43F1-BA5B-FD004E0F09F5}"/>
    <cellStyle name="Note 4 9 2 3" xfId="58121" xr:uid="{2B3B4CF3-079D-410E-88C8-AAD4004B39FC}"/>
    <cellStyle name="Note 4 9 2 4" xfId="58122" xr:uid="{8145EEAF-80CA-473D-97FE-DC42D345DE8B}"/>
    <cellStyle name="Note 4 9 2 5" xfId="58123" xr:uid="{241D6C09-A225-4C16-BA9B-1C35BC177E2E}"/>
    <cellStyle name="Note 4 9 2 6" xfId="58124" xr:uid="{70625B91-6D50-4050-AFEF-25973B19BDCD}"/>
    <cellStyle name="Note 4 9 3" xfId="58125" xr:uid="{13F048D2-5C1C-4586-8ABA-C8EED83605C9}"/>
    <cellStyle name="Note 4 9 4" xfId="58126" xr:uid="{E0D429BC-A356-4012-BDF3-514B3F2DB611}"/>
    <cellStyle name="Note 4 9 5" xfId="58127" xr:uid="{3C9C7CAD-0729-4B05-A357-53F25B849F21}"/>
    <cellStyle name="Note 4 9 6" xfId="58128" xr:uid="{D4477C24-67E2-40B4-9E48-671C51AF7B39}"/>
    <cellStyle name="Note 4 9 7" xfId="58129" xr:uid="{23B9C44E-18BD-4B7F-A788-A2A4818377BC}"/>
    <cellStyle name="Note 5" xfId="58130" xr:uid="{F0C7083D-FADE-4579-B973-FA01CC815D7A}"/>
    <cellStyle name="Note 5 2" xfId="58131" xr:uid="{445680C1-862B-41F7-BE7E-8967B242FBE6}"/>
    <cellStyle name="Note 6" xfId="58132" xr:uid="{D3D6987E-6D05-4E3C-AC19-33EE46D88A5B}"/>
    <cellStyle name="Note 7" xfId="58133" xr:uid="{9EA9839D-423B-4916-B750-A9F77F452713}"/>
    <cellStyle name="Note 8" xfId="58134" xr:uid="{622F3B60-F21C-43FD-9E60-DB36E7C93E25}"/>
    <cellStyle name="Note 9" xfId="58135" xr:uid="{869DC536-8990-4E79-9FAC-D4635B266B53}"/>
    <cellStyle name="Output 2" xfId="58136" xr:uid="{3705F9E4-97B5-4D54-A811-A04C09E08BAA}"/>
    <cellStyle name="Output 2 10" xfId="58137" xr:uid="{EE9B061D-F783-4C73-8819-6FB7F97963A5}"/>
    <cellStyle name="Output 2 10 2" xfId="58138" xr:uid="{62D82930-36FA-4F3A-A772-062945B8EC09}"/>
    <cellStyle name="Output 2 10 2 2" xfId="58139" xr:uid="{CF61E320-0B29-448C-BE97-729A8FA20FE3}"/>
    <cellStyle name="Output 2 10 2 3" xfId="58140" xr:uid="{9A0EF91C-6730-4278-A058-87A6D3D0BBD6}"/>
    <cellStyle name="Output 2 10 2 4" xfId="58141" xr:uid="{233E08BB-EFE3-4426-A5F2-0A2D5A1AD8E1}"/>
    <cellStyle name="Output 2 10 2 5" xfId="58142" xr:uid="{2AA6A13B-AD85-45E9-8EBE-D90D725F3DA1}"/>
    <cellStyle name="Output 2 10 2 6" xfId="58143" xr:uid="{1EE38B09-D1F4-4823-B77B-889CD24CE643}"/>
    <cellStyle name="Output 2 10 3" xfId="58144" xr:uid="{07922909-FA6C-4153-B37E-96F58986FE8D}"/>
    <cellStyle name="Output 2 10 4" xfId="58145" xr:uid="{AE35D971-027C-4F1C-B3B7-43F445E1FA2C}"/>
    <cellStyle name="Output 2 10 5" xfId="58146" xr:uid="{283DE8C1-314B-4A3E-897C-37741D49E982}"/>
    <cellStyle name="Output 2 10 6" xfId="58147" xr:uid="{A012BA04-633C-42B9-B05B-98100E3B743B}"/>
    <cellStyle name="Output 2 10 7" xfId="58148" xr:uid="{BF92FB13-1D87-49C4-8FA8-1542084B11CA}"/>
    <cellStyle name="Output 2 11" xfId="58149" xr:uid="{7387CEA3-6403-470B-81A3-CE74B4F1CB92}"/>
    <cellStyle name="Output 2 11 2" xfId="58150" xr:uid="{31DEA742-6749-4027-B1E6-2812706918F0}"/>
    <cellStyle name="Output 2 11 2 2" xfId="58151" xr:uid="{0274CC60-BA62-4E85-9268-EE84F8B4A254}"/>
    <cellStyle name="Output 2 11 2 3" xfId="58152" xr:uid="{FF2EE7A9-DDF9-4668-B961-B938B5866BD6}"/>
    <cellStyle name="Output 2 11 2 4" xfId="58153" xr:uid="{D871FE1D-8B98-46F5-8633-FC6D6E187241}"/>
    <cellStyle name="Output 2 11 2 5" xfId="58154" xr:uid="{F02A5C1B-FB04-4189-BB75-4C25CB095F9E}"/>
    <cellStyle name="Output 2 11 2 6" xfId="58155" xr:uid="{0742CAF7-F45E-4136-B4A4-E651A6AAEEA3}"/>
    <cellStyle name="Output 2 11 3" xfId="58156" xr:uid="{7FBBAF43-64B8-426E-983E-A512CC298DCC}"/>
    <cellStyle name="Output 2 11 4" xfId="58157" xr:uid="{140219BE-C6B6-41C3-9996-580DE90318FC}"/>
    <cellStyle name="Output 2 11 5" xfId="58158" xr:uid="{6379F4A3-68D2-44A2-9341-BEAA8A56EC19}"/>
    <cellStyle name="Output 2 11 6" xfId="58159" xr:uid="{D00CCD2D-1157-4959-88F8-E1C8D6A4D760}"/>
    <cellStyle name="Output 2 11 7" xfId="58160" xr:uid="{4C97DC81-97C9-4903-94E8-55D22B66074F}"/>
    <cellStyle name="Output 2 12" xfId="58161" xr:uid="{B15A3AC2-6D96-45F0-8D41-FB4D10A32A83}"/>
    <cellStyle name="Output 2 12 2" xfId="58162" xr:uid="{B24D2674-27BC-48ED-AF72-41627C452325}"/>
    <cellStyle name="Output 2 12 2 2" xfId="58163" xr:uid="{C945A84D-E59B-4A8B-9D20-D40DACBA314C}"/>
    <cellStyle name="Output 2 12 2 3" xfId="58164" xr:uid="{35895CDD-E2D4-4E0B-BE55-E1857A832779}"/>
    <cellStyle name="Output 2 12 2 4" xfId="58165" xr:uid="{46130949-3CAA-4503-B092-D42B67D5058E}"/>
    <cellStyle name="Output 2 12 2 5" xfId="58166" xr:uid="{1137A904-470C-4496-851A-C4DDABA8F66A}"/>
    <cellStyle name="Output 2 12 2 6" xfId="58167" xr:uid="{EC698D28-B2B4-4670-943D-29F5645BB274}"/>
    <cellStyle name="Output 2 12 3" xfId="58168" xr:uid="{32B4B3A1-DD5A-4556-A5AB-77B6F1CF8F19}"/>
    <cellStyle name="Output 2 12 4" xfId="58169" xr:uid="{E3666D1A-D06C-4EAD-9AC1-5E07041A1A1B}"/>
    <cellStyle name="Output 2 12 5" xfId="58170" xr:uid="{35EEDD18-6827-453E-B4EE-62F2C136D47D}"/>
    <cellStyle name="Output 2 12 6" xfId="58171" xr:uid="{D79BF9CF-361F-4931-B22B-D14DB259E691}"/>
    <cellStyle name="Output 2 12 7" xfId="58172" xr:uid="{AF0F960F-407F-461D-8805-F228B5D044A6}"/>
    <cellStyle name="Output 2 13" xfId="58173" xr:uid="{EF4D83C6-7B50-46F3-8D1C-01FA3CAF7CE0}"/>
    <cellStyle name="Output 2 13 2" xfId="58174" xr:uid="{0269E7EE-AA47-4F6D-9B95-144225894244}"/>
    <cellStyle name="Output 2 13 2 2" xfId="58175" xr:uid="{2FA9F984-B9DE-4F9B-AC2D-43DF3C2FD20F}"/>
    <cellStyle name="Output 2 13 2 3" xfId="58176" xr:uid="{50EB1D7D-677E-40C0-B566-37CEDF19492D}"/>
    <cellStyle name="Output 2 13 2 4" xfId="58177" xr:uid="{D252BBCD-6D7E-45C0-9A1D-98D12E36B79E}"/>
    <cellStyle name="Output 2 13 2 5" xfId="58178" xr:uid="{994B5C75-06F7-4080-9E79-406B54862423}"/>
    <cellStyle name="Output 2 13 2 6" xfId="58179" xr:uid="{5DA4C200-2B73-43AA-A108-A5ECCF19DD54}"/>
    <cellStyle name="Output 2 13 3" xfId="58180" xr:uid="{E9ABBE8B-3008-4C02-A0C6-24CAC6425F94}"/>
    <cellStyle name="Output 2 13 4" xfId="58181" xr:uid="{2A19AF10-8E27-4822-85B8-DDBA1A6C1D7F}"/>
    <cellStyle name="Output 2 13 5" xfId="58182" xr:uid="{353D3E88-AF61-4A0D-B191-08B3ECF5BF83}"/>
    <cellStyle name="Output 2 13 6" xfId="58183" xr:uid="{D9B91A87-9588-4000-AD2A-15C40211C3A6}"/>
    <cellStyle name="Output 2 13 7" xfId="58184" xr:uid="{ED7DD16A-EEF0-4E5D-8406-8C34E0FA820C}"/>
    <cellStyle name="Output 2 14" xfId="58185" xr:uid="{D0C2FD49-BDF3-40FB-8190-AA88E4B58603}"/>
    <cellStyle name="Output 2 14 2" xfId="58186" xr:uid="{F66045A8-F502-430E-B5DA-78588282E5E9}"/>
    <cellStyle name="Output 2 14 2 2" xfId="58187" xr:uid="{D9BDEA5D-A1C1-4B93-A669-D3559A8F1455}"/>
    <cellStyle name="Output 2 14 2 3" xfId="58188" xr:uid="{5821F440-2425-4E6B-9533-C9F1FE310975}"/>
    <cellStyle name="Output 2 14 2 4" xfId="58189" xr:uid="{0818F417-9C7C-4AD1-8A8C-8A5E53F780A6}"/>
    <cellStyle name="Output 2 14 2 5" xfId="58190" xr:uid="{3EFD41FE-4AD6-4424-9E18-3D3A5F3C8689}"/>
    <cellStyle name="Output 2 14 2 6" xfId="58191" xr:uid="{7999EA78-42C2-4CC4-9991-1ADEE280F759}"/>
    <cellStyle name="Output 2 14 3" xfId="58192" xr:uid="{DDD2C896-FBCF-422C-8756-5F9968900ED0}"/>
    <cellStyle name="Output 2 14 4" xfId="58193" xr:uid="{26B266E3-E736-4C62-9EF2-87F104CE36C8}"/>
    <cellStyle name="Output 2 14 5" xfId="58194" xr:uid="{3AEE2F9A-CC08-4FBE-B978-4C4F257B6D5D}"/>
    <cellStyle name="Output 2 14 6" xfId="58195" xr:uid="{60DBE219-9083-44A1-AB93-BB174C38B60F}"/>
    <cellStyle name="Output 2 14 7" xfId="58196" xr:uid="{80AC01E5-25F6-4420-9EFD-CF6ACAD0592A}"/>
    <cellStyle name="Output 2 15" xfId="58197" xr:uid="{0B1B2495-4609-4E66-B8BE-F02F368F8C26}"/>
    <cellStyle name="Output 2 15 2" xfId="58198" xr:uid="{4EB657F2-2CFD-4D48-A721-2E1B4C50A805}"/>
    <cellStyle name="Output 2 15 2 2" xfId="58199" xr:uid="{095BC6A0-2987-45F5-A8C7-002F96D6BC16}"/>
    <cellStyle name="Output 2 15 2 3" xfId="58200" xr:uid="{5DCF7BB7-D813-4B5D-A72B-73D53D92C276}"/>
    <cellStyle name="Output 2 15 2 4" xfId="58201" xr:uid="{57937654-C7BF-4094-8C47-713285EA94C9}"/>
    <cellStyle name="Output 2 15 2 5" xfId="58202" xr:uid="{2CA58899-0055-4B19-A5B9-F778031B269E}"/>
    <cellStyle name="Output 2 15 2 6" xfId="58203" xr:uid="{D89F84D4-EAD1-4159-A13A-729C78885F9B}"/>
    <cellStyle name="Output 2 15 3" xfId="58204" xr:uid="{FB75C248-F0DF-4A27-BCAF-C155C5097596}"/>
    <cellStyle name="Output 2 15 4" xfId="58205" xr:uid="{3515394F-92F5-41D2-8721-E30610872E2F}"/>
    <cellStyle name="Output 2 15 5" xfId="58206" xr:uid="{7D696D10-FB31-4E0F-871E-5535F3179973}"/>
    <cellStyle name="Output 2 15 6" xfId="58207" xr:uid="{1DFE5C8C-E33C-4F3D-A8AF-AAF4598B3360}"/>
    <cellStyle name="Output 2 15 7" xfId="58208" xr:uid="{31E152B4-2481-4462-87C2-AAC7F6A0587B}"/>
    <cellStyle name="Output 2 16" xfId="58209" xr:uid="{FD4A61DC-BF6B-4D59-81E5-C7D35E5AE7DF}"/>
    <cellStyle name="Output 2 16 2" xfId="58210" xr:uid="{7C9D28B7-E141-49A2-ABA6-6E0ED4BED6DF}"/>
    <cellStyle name="Output 2 16 2 2" xfId="58211" xr:uid="{7F7FDB6E-E165-445F-AEF7-68B39E36879B}"/>
    <cellStyle name="Output 2 16 2 3" xfId="58212" xr:uid="{8A3B0815-B636-4F52-9F28-A6B74336BB46}"/>
    <cellStyle name="Output 2 16 2 4" xfId="58213" xr:uid="{411ADC03-40C2-4BF2-A19D-5F09C19AD5A7}"/>
    <cellStyle name="Output 2 16 2 5" xfId="58214" xr:uid="{D99D931C-88DC-4036-A93C-95E743C04B62}"/>
    <cellStyle name="Output 2 16 2 6" xfId="58215" xr:uid="{76C094E0-806D-4904-83D4-78194368C43A}"/>
    <cellStyle name="Output 2 16 3" xfId="58216" xr:uid="{2488257F-C284-428A-B874-6D3DF25F2692}"/>
    <cellStyle name="Output 2 16 4" xfId="58217" xr:uid="{B6397F31-A0F5-40D1-8B7E-8E4797500864}"/>
    <cellStyle name="Output 2 16 5" xfId="58218" xr:uid="{8B13B93E-8DA1-4ED5-8DEA-BADE13273D4B}"/>
    <cellStyle name="Output 2 16 6" xfId="58219" xr:uid="{53AB7D6B-9C81-40EF-B1D6-E9EBBDC872A3}"/>
    <cellStyle name="Output 2 16 7" xfId="58220" xr:uid="{38E62CFD-D752-47FB-A86A-58FCF0151B87}"/>
    <cellStyle name="Output 2 17" xfId="58221" xr:uid="{849D86BE-E529-4A9C-993B-3324C3456DC7}"/>
    <cellStyle name="Output 2 17 2" xfId="58222" xr:uid="{38CAC1CF-40F3-406D-924F-9A96E3C7347F}"/>
    <cellStyle name="Output 2 17 2 2" xfId="58223" xr:uid="{E375AE9E-DAA4-47E8-BF3C-67F8E23040E2}"/>
    <cellStyle name="Output 2 17 2 3" xfId="58224" xr:uid="{0E634E69-673B-4589-8589-A6A7CB26AECB}"/>
    <cellStyle name="Output 2 17 2 4" xfId="58225" xr:uid="{619CBEC5-7C6B-4F67-BB0D-EAF26CEE0291}"/>
    <cellStyle name="Output 2 17 2 5" xfId="58226" xr:uid="{E5623681-4CEE-4F41-817F-D62CB35B1F8C}"/>
    <cellStyle name="Output 2 17 2 6" xfId="58227" xr:uid="{3B9BA058-EEBC-4C11-88AC-7F2DC02A1915}"/>
    <cellStyle name="Output 2 17 3" xfId="58228" xr:uid="{0C088C0D-1228-4180-B9AD-C6AB415F1955}"/>
    <cellStyle name="Output 2 17 4" xfId="58229" xr:uid="{33974E40-18CF-4564-BB0B-951CCF621E7A}"/>
    <cellStyle name="Output 2 17 5" xfId="58230" xr:uid="{D7A93079-D95C-4645-9D26-77E939068FEE}"/>
    <cellStyle name="Output 2 17 6" xfId="58231" xr:uid="{48B508FE-5B9F-45E4-896F-5C2F6FDF6662}"/>
    <cellStyle name="Output 2 17 7" xfId="58232" xr:uid="{1F149A01-4F1B-4626-8A95-D8432F712ECB}"/>
    <cellStyle name="Output 2 18" xfId="58233" xr:uid="{B8710C88-E7AD-4014-9DA8-C57EA0652784}"/>
    <cellStyle name="Output 2 18 2" xfId="58234" xr:uid="{9ACD5003-0E33-421F-9E33-58DA7280C7FC}"/>
    <cellStyle name="Output 2 18 2 2" xfId="58235" xr:uid="{335E2965-9D9B-45EA-BE01-F5F3554B5B3A}"/>
    <cellStyle name="Output 2 18 2 3" xfId="58236" xr:uid="{867803F4-D3AB-4EF4-8F92-BCCC8E35FC15}"/>
    <cellStyle name="Output 2 18 2 4" xfId="58237" xr:uid="{E19DF0FD-6B3F-43EA-A382-4171308F36D4}"/>
    <cellStyle name="Output 2 18 2 5" xfId="58238" xr:uid="{2AD30A63-FF55-47DE-9552-59DA00B2CFB0}"/>
    <cellStyle name="Output 2 18 2 6" xfId="58239" xr:uid="{86D5A5C7-3992-4657-ADDA-3EA21ABE8C0E}"/>
    <cellStyle name="Output 2 18 3" xfId="58240" xr:uid="{44EF6BF3-4419-46CF-BD57-9313B01E321E}"/>
    <cellStyle name="Output 2 18 4" xfId="58241" xr:uid="{6A6D88E2-7303-4043-BB62-3A1D58126A08}"/>
    <cellStyle name="Output 2 18 5" xfId="58242" xr:uid="{41525DD3-722B-4DE9-BF66-11964988A72E}"/>
    <cellStyle name="Output 2 18 6" xfId="58243" xr:uid="{327B2937-C2C1-47C7-8C30-4192D2BCFC68}"/>
    <cellStyle name="Output 2 18 7" xfId="58244" xr:uid="{C715D6AB-3268-42CE-A623-F742DB7B45BE}"/>
    <cellStyle name="Output 2 19" xfId="58245" xr:uid="{4D5DF07A-0810-4B27-AB2B-2C2B20DDBBB7}"/>
    <cellStyle name="Output 2 19 2" xfId="58246" xr:uid="{B62CC488-705E-461A-AC11-E6CD51CB2B80}"/>
    <cellStyle name="Output 2 19 2 2" xfId="58247" xr:uid="{1C1F1183-28D0-47C7-8CD3-0F6BB6620EF1}"/>
    <cellStyle name="Output 2 19 2 3" xfId="58248" xr:uid="{DC42227C-8244-42F1-A1F6-942395CC3BE6}"/>
    <cellStyle name="Output 2 19 2 4" xfId="58249" xr:uid="{9A3706B0-C2D5-46C5-A6FB-1C201A75276B}"/>
    <cellStyle name="Output 2 19 2 5" xfId="58250" xr:uid="{50BE769D-B707-4E58-BF5F-60610A3D836E}"/>
    <cellStyle name="Output 2 19 2 6" xfId="58251" xr:uid="{FC0ABA3B-ED9F-4720-B72B-876B0DA9D70C}"/>
    <cellStyle name="Output 2 19 3" xfId="58252" xr:uid="{AFB0575B-DFBD-4574-9D60-D5D47E2D620A}"/>
    <cellStyle name="Output 2 19 4" xfId="58253" xr:uid="{8202E1C3-9F2C-40E4-8DD3-BCFDAC6CE6FD}"/>
    <cellStyle name="Output 2 19 5" xfId="58254" xr:uid="{6C59B386-C078-4064-AFFE-40EE230F05F4}"/>
    <cellStyle name="Output 2 19 6" xfId="58255" xr:uid="{41A4892E-EC46-4AAA-AC0D-E9B4A4DC89C0}"/>
    <cellStyle name="Output 2 19 7" xfId="58256" xr:uid="{515B28E6-68F4-456D-8ABE-D39039DAE057}"/>
    <cellStyle name="Output 2 2" xfId="58257" xr:uid="{C6ED287A-BFA8-407D-98FE-23C4A797F7CE}"/>
    <cellStyle name="Output 2 2 10" xfId="58258" xr:uid="{645B6C6F-E5EE-44CF-BB08-F1A71FC3AD30}"/>
    <cellStyle name="Output 2 2 10 2" xfId="58259" xr:uid="{831C0D60-2836-4EE3-B0A0-4E92ADBF82D1}"/>
    <cellStyle name="Output 2 2 10 2 2" xfId="58260" xr:uid="{DA693CC1-0623-4C7A-A334-D57DCEFBE17B}"/>
    <cellStyle name="Output 2 2 10 2 3" xfId="58261" xr:uid="{FC844EC9-D4E0-4E70-8351-C8C8278BEA71}"/>
    <cellStyle name="Output 2 2 10 2 4" xfId="58262" xr:uid="{213B04F1-AD32-44E2-B150-EF3ABAC57E18}"/>
    <cellStyle name="Output 2 2 10 2 5" xfId="58263" xr:uid="{E67D315C-D442-425E-98FE-83B45AF65C28}"/>
    <cellStyle name="Output 2 2 10 2 6" xfId="58264" xr:uid="{E5559627-A95F-49DE-8CD6-CD442D9A7923}"/>
    <cellStyle name="Output 2 2 10 3" xfId="58265" xr:uid="{C3C94896-EB59-4352-8500-9E3D70B9492F}"/>
    <cellStyle name="Output 2 2 10 4" xfId="58266" xr:uid="{5ECAB69B-FC24-4F91-A18F-1DB2D2FF74E0}"/>
    <cellStyle name="Output 2 2 10 5" xfId="58267" xr:uid="{23D653C3-306D-49CC-A282-B6A24FE6BBCE}"/>
    <cellStyle name="Output 2 2 10 6" xfId="58268" xr:uid="{40CDED3B-F66A-4B02-A354-7BBF964B42E3}"/>
    <cellStyle name="Output 2 2 10 7" xfId="58269" xr:uid="{27CD7000-655B-4A10-8EDA-40A1743188CD}"/>
    <cellStyle name="Output 2 2 11" xfId="58270" xr:uid="{29DBD367-12F6-4287-ABD0-F3E4F986F5B5}"/>
    <cellStyle name="Output 2 2 11 2" xfId="58271" xr:uid="{DA10A439-A54D-452A-9792-16134F5B7CD0}"/>
    <cellStyle name="Output 2 2 11 2 2" xfId="58272" xr:uid="{75E17D0F-45F3-4C9A-957F-8BB0F7A89D49}"/>
    <cellStyle name="Output 2 2 11 2 3" xfId="58273" xr:uid="{DC111628-5D0C-4783-8436-791EE910C9D4}"/>
    <cellStyle name="Output 2 2 11 2 4" xfId="58274" xr:uid="{77B34F10-64D3-4D10-ABE5-06DD6AE617D6}"/>
    <cellStyle name="Output 2 2 11 2 5" xfId="58275" xr:uid="{81C593EC-71F7-405D-B0A2-C2516B7F6A66}"/>
    <cellStyle name="Output 2 2 11 2 6" xfId="58276" xr:uid="{B5BDC21F-9133-4262-A0B1-099ECEAFD273}"/>
    <cellStyle name="Output 2 2 11 3" xfId="58277" xr:uid="{14CB5D4C-2C5A-4073-B1EA-30DAC2CA2242}"/>
    <cellStyle name="Output 2 2 11 4" xfId="58278" xr:uid="{A5EC7D06-461C-4E10-8E16-161155E168C3}"/>
    <cellStyle name="Output 2 2 11 5" xfId="58279" xr:uid="{C59A1205-BB36-4C18-94C7-3C7A8C8F492F}"/>
    <cellStyle name="Output 2 2 11 6" xfId="58280" xr:uid="{46FC55AE-D1B5-44F9-9938-B2F344B406CD}"/>
    <cellStyle name="Output 2 2 11 7" xfId="58281" xr:uid="{9328FC18-05B2-49B7-871F-DA7FB1A9F03B}"/>
    <cellStyle name="Output 2 2 12" xfId="58282" xr:uid="{537A89D5-931D-441F-BA9F-1A064AC6774B}"/>
    <cellStyle name="Output 2 2 12 2" xfId="58283" xr:uid="{F4172196-6728-4F86-AC61-88BBDC16EECC}"/>
    <cellStyle name="Output 2 2 12 2 2" xfId="58284" xr:uid="{FE137A7C-C5AC-40BB-BD0C-445C5B443F85}"/>
    <cellStyle name="Output 2 2 12 2 3" xfId="58285" xr:uid="{A2A01673-E162-4AD3-92B2-124F4C3D6AE9}"/>
    <cellStyle name="Output 2 2 12 2 4" xfId="58286" xr:uid="{FC7B5FF1-6985-4BF8-AC52-935DF4C0C6B9}"/>
    <cellStyle name="Output 2 2 12 2 5" xfId="58287" xr:uid="{380F3A3A-EF6F-40D1-A842-5C2428DB4BD3}"/>
    <cellStyle name="Output 2 2 12 2 6" xfId="58288" xr:uid="{3B6A9A78-A2B9-4684-8205-35BC75768769}"/>
    <cellStyle name="Output 2 2 12 3" xfId="58289" xr:uid="{0A33C22E-F2EC-4D0D-B58A-EE30B64DC2AC}"/>
    <cellStyle name="Output 2 2 12 4" xfId="58290" xr:uid="{9CD84ABA-A953-4CE1-A122-322C202B69AE}"/>
    <cellStyle name="Output 2 2 12 5" xfId="58291" xr:uid="{D8890CD1-08B6-480E-A0DA-062DA64E7E2E}"/>
    <cellStyle name="Output 2 2 12 6" xfId="58292" xr:uid="{2B82E615-879B-4697-8236-68ADAB06A7C5}"/>
    <cellStyle name="Output 2 2 12 7" xfId="58293" xr:uid="{487316FB-828C-4B72-A0FE-2FD51737FBF7}"/>
    <cellStyle name="Output 2 2 13" xfId="58294" xr:uid="{79CF967A-9F07-41B3-9FEC-711CB34AC06A}"/>
    <cellStyle name="Output 2 2 13 2" xfId="58295" xr:uid="{CAC4E6D5-D795-497B-AD5A-5AC1DA377E20}"/>
    <cellStyle name="Output 2 2 13 2 2" xfId="58296" xr:uid="{91106C12-6794-48DB-80C2-1B7AE2A352EB}"/>
    <cellStyle name="Output 2 2 13 2 3" xfId="58297" xr:uid="{35431189-24D9-428A-9182-7C762C22450F}"/>
    <cellStyle name="Output 2 2 13 2 4" xfId="58298" xr:uid="{52771508-F709-4ECD-A529-09EF767460E3}"/>
    <cellStyle name="Output 2 2 13 2 5" xfId="58299" xr:uid="{293AD220-00CE-4D66-8654-99A14A96B2F0}"/>
    <cellStyle name="Output 2 2 13 2 6" xfId="58300" xr:uid="{5B6F5FD0-9A3A-4693-BE42-BD62353AA0E1}"/>
    <cellStyle name="Output 2 2 13 3" xfId="58301" xr:uid="{12DEB38B-D2CC-4973-9C33-E1F9DE395CC7}"/>
    <cellStyle name="Output 2 2 13 4" xfId="58302" xr:uid="{7C8DD067-0966-4AC3-8ADA-5E545C3ACD0D}"/>
    <cellStyle name="Output 2 2 13 5" xfId="58303" xr:uid="{6BB6979B-E96A-4447-B36D-34B3BA5A3460}"/>
    <cellStyle name="Output 2 2 13 6" xfId="58304" xr:uid="{B596B461-3434-4844-9B9C-AD0AA6F4E4BF}"/>
    <cellStyle name="Output 2 2 13 7" xfId="58305" xr:uid="{834D1A21-9E3B-42F9-A388-9712A0AA4B4D}"/>
    <cellStyle name="Output 2 2 14" xfId="58306" xr:uid="{FA46F53A-50D4-4D86-BBFB-717EF3800D69}"/>
    <cellStyle name="Output 2 2 14 2" xfId="58307" xr:uid="{AA23246B-8260-48D4-BE7A-BD4AD16156EA}"/>
    <cellStyle name="Output 2 2 14 2 2" xfId="58308" xr:uid="{953E6A25-48AE-45D0-AB87-4A5CF234228A}"/>
    <cellStyle name="Output 2 2 14 2 3" xfId="58309" xr:uid="{854B548D-939B-408E-80E3-3D394BEA26EE}"/>
    <cellStyle name="Output 2 2 14 2 4" xfId="58310" xr:uid="{89966E96-347B-4F02-A336-1B33087FEE98}"/>
    <cellStyle name="Output 2 2 14 2 5" xfId="58311" xr:uid="{A65012DB-05B5-4B0D-B0E3-99663C4F8279}"/>
    <cellStyle name="Output 2 2 14 2 6" xfId="58312" xr:uid="{DDCCB465-F91A-41E0-922D-FC870CD53B62}"/>
    <cellStyle name="Output 2 2 14 3" xfId="58313" xr:uid="{EC9E8C92-775B-4834-BF44-FB9E34B86AAF}"/>
    <cellStyle name="Output 2 2 14 4" xfId="58314" xr:uid="{5B82803B-2245-4460-87B3-26A5BB71CA36}"/>
    <cellStyle name="Output 2 2 14 5" xfId="58315" xr:uid="{3A4E27C4-C9BF-4D6C-A68A-0DC368F67041}"/>
    <cellStyle name="Output 2 2 14 6" xfId="58316" xr:uid="{8EFCA5B8-D919-4F86-B09D-9FCED998B2F4}"/>
    <cellStyle name="Output 2 2 14 7" xfId="58317" xr:uid="{4A28F06A-19DF-4F39-A5BC-F8AA2A3AA384}"/>
    <cellStyle name="Output 2 2 15" xfId="58318" xr:uid="{3D3BA37B-B3F1-4BD9-98FB-24F617A553C4}"/>
    <cellStyle name="Output 2 2 15 2" xfId="58319" xr:uid="{D73494B3-1296-4736-AD90-8F03C7498D9A}"/>
    <cellStyle name="Output 2 2 15 2 2" xfId="58320" xr:uid="{51565A2C-D3DB-40C4-8157-04627706A5DE}"/>
    <cellStyle name="Output 2 2 15 2 3" xfId="58321" xr:uid="{B83F1261-C752-4808-B145-49C532ED6971}"/>
    <cellStyle name="Output 2 2 15 2 4" xfId="58322" xr:uid="{D0EBD4DE-02BE-49A4-BB38-2CF61FDEB424}"/>
    <cellStyle name="Output 2 2 15 2 5" xfId="58323" xr:uid="{34835EE4-CCD6-4C02-B3EC-A0AB3B3E6F27}"/>
    <cellStyle name="Output 2 2 15 2 6" xfId="58324" xr:uid="{CCEEA29D-CC95-414F-881F-2B22FCD956E5}"/>
    <cellStyle name="Output 2 2 15 3" xfId="58325" xr:uid="{A69991EB-F234-491C-AD66-DCFD7BF83C37}"/>
    <cellStyle name="Output 2 2 15 4" xfId="58326" xr:uid="{59DD2709-8F33-42BE-BBD3-B79E5DEBE53F}"/>
    <cellStyle name="Output 2 2 15 5" xfId="58327" xr:uid="{82C52906-5153-49DD-9141-E8C9B8510F01}"/>
    <cellStyle name="Output 2 2 15 6" xfId="58328" xr:uid="{6C79E0B9-2F72-4119-AD2C-0C885A03DCE6}"/>
    <cellStyle name="Output 2 2 15 7" xfId="58329" xr:uid="{9153322D-38C6-4E4F-AA46-FCB7E66E7E12}"/>
    <cellStyle name="Output 2 2 16" xfId="58330" xr:uid="{982F6B38-5D47-4413-AAC4-1F8334D8A4D8}"/>
    <cellStyle name="Output 2 2 16 2" xfId="58331" xr:uid="{ECB401DD-D7FB-4638-9197-2A9DAC76D49B}"/>
    <cellStyle name="Output 2 2 16 2 2" xfId="58332" xr:uid="{587F51E2-3202-4E4F-A517-D26FF8817D1E}"/>
    <cellStyle name="Output 2 2 16 2 3" xfId="58333" xr:uid="{3C4D3354-27E2-4050-950D-AB0F4FDADACA}"/>
    <cellStyle name="Output 2 2 16 2 4" xfId="58334" xr:uid="{FBA62FE0-7DD7-4C45-A782-3D8FF001FF1C}"/>
    <cellStyle name="Output 2 2 16 2 5" xfId="58335" xr:uid="{0BF7290D-F1F2-4C12-AE8F-E0D8E2F9464D}"/>
    <cellStyle name="Output 2 2 16 2 6" xfId="58336" xr:uid="{0389A7DB-D5E2-4F89-926D-E6F338562E33}"/>
    <cellStyle name="Output 2 2 16 3" xfId="58337" xr:uid="{DD5E098F-4707-482B-9969-A5A2F528E179}"/>
    <cellStyle name="Output 2 2 16 4" xfId="58338" xr:uid="{523664C6-AFA1-47C8-AE5B-145E7515D7A0}"/>
    <cellStyle name="Output 2 2 16 5" xfId="58339" xr:uid="{7BC25D21-FC06-4DA9-BF39-1B2BE3940EF2}"/>
    <cellStyle name="Output 2 2 16 6" xfId="58340" xr:uid="{8CBF3078-75F8-43B4-B82B-8DE808AD4834}"/>
    <cellStyle name="Output 2 2 16 7" xfId="58341" xr:uid="{9316987F-477C-4048-9FD0-232E38ED5309}"/>
    <cellStyle name="Output 2 2 17" xfId="58342" xr:uid="{E7195C8E-102A-4F2C-BE35-CB14AADD8934}"/>
    <cellStyle name="Output 2 2 17 2" xfId="58343" xr:uid="{6A29916F-89E5-43C3-AEB2-4F95713C0E33}"/>
    <cellStyle name="Output 2 2 17 2 2" xfId="58344" xr:uid="{4B7A9BDE-98B8-44BA-9610-B76A30D70ACD}"/>
    <cellStyle name="Output 2 2 17 2 3" xfId="58345" xr:uid="{798356FD-43D1-4470-BAAF-2D2109163D12}"/>
    <cellStyle name="Output 2 2 17 2 4" xfId="58346" xr:uid="{3A1CC10E-187F-455F-83BD-3A07E5BC25C7}"/>
    <cellStyle name="Output 2 2 17 2 5" xfId="58347" xr:uid="{3C106846-E00D-4ADC-AEC0-70286723FC5A}"/>
    <cellStyle name="Output 2 2 17 2 6" xfId="58348" xr:uid="{FAF05870-5C78-4ED2-8C26-5A2607AA66F5}"/>
    <cellStyle name="Output 2 2 17 3" xfId="58349" xr:uid="{268DEB3E-6AD4-4DEC-BB38-2ED7ECB0E3AA}"/>
    <cellStyle name="Output 2 2 17 4" xfId="58350" xr:uid="{B067FDBE-49B1-413E-AB8C-F288E1714B0C}"/>
    <cellStyle name="Output 2 2 17 5" xfId="58351" xr:uid="{AC5B95A7-0422-47A7-90DE-13C31C9744B9}"/>
    <cellStyle name="Output 2 2 17 6" xfId="58352" xr:uid="{72922784-7F81-45CE-8D28-6FA6AB7CEB30}"/>
    <cellStyle name="Output 2 2 17 7" xfId="58353" xr:uid="{D4DC0B8F-034D-4D5C-A893-C33E19DE3263}"/>
    <cellStyle name="Output 2 2 18" xfId="58354" xr:uid="{E494BB19-4B16-4AA4-B677-F2C3E2A548E7}"/>
    <cellStyle name="Output 2 2 18 2" xfId="58355" xr:uid="{22ED8F64-866A-4B84-B311-8297D4031967}"/>
    <cellStyle name="Output 2 2 18 2 2" xfId="58356" xr:uid="{7594D1B8-8B69-46D9-85EF-A1EA97BB90C5}"/>
    <cellStyle name="Output 2 2 18 2 3" xfId="58357" xr:uid="{835FFE0E-AFB0-41B9-B66A-CC04B52111BD}"/>
    <cellStyle name="Output 2 2 18 2 4" xfId="58358" xr:uid="{D2D62EAC-7FE8-447F-9F81-D391CD66D7A3}"/>
    <cellStyle name="Output 2 2 18 2 5" xfId="58359" xr:uid="{5B284160-CEC9-4FAA-99EB-6C927B7B7E9E}"/>
    <cellStyle name="Output 2 2 18 2 6" xfId="58360" xr:uid="{1C537E4F-046C-4461-9893-1EF96240F35F}"/>
    <cellStyle name="Output 2 2 18 3" xfId="58361" xr:uid="{7702EA12-74A5-46F6-9F2E-3CF970F1FECD}"/>
    <cellStyle name="Output 2 2 18 4" xfId="58362" xr:uid="{489F992A-3378-43C3-AFBA-94EB07177C5D}"/>
    <cellStyle name="Output 2 2 18 5" xfId="58363" xr:uid="{6731B7D8-70BD-4D81-889B-82F2744D2CE4}"/>
    <cellStyle name="Output 2 2 18 6" xfId="58364" xr:uid="{0F343181-8C05-48CC-990D-140D6CDF6ACE}"/>
    <cellStyle name="Output 2 2 18 7" xfId="58365" xr:uid="{A776A2DF-424F-4DAF-A301-62351191ADC8}"/>
    <cellStyle name="Output 2 2 19" xfId="58366" xr:uid="{72202DBE-9987-4293-8C93-0D49F954F486}"/>
    <cellStyle name="Output 2 2 19 2" xfId="58367" xr:uid="{70FE7AFA-4DD1-4379-BA52-862CE5340F36}"/>
    <cellStyle name="Output 2 2 19 2 2" xfId="58368" xr:uid="{6D92BD94-CB30-4754-AEAA-A3861DF8E87D}"/>
    <cellStyle name="Output 2 2 19 2 3" xfId="58369" xr:uid="{ACA37CD0-6C1F-4772-8CA8-461524254EE6}"/>
    <cellStyle name="Output 2 2 19 2 4" xfId="58370" xr:uid="{30408227-F49E-4ECB-9A8E-4C78A3E6EF92}"/>
    <cellStyle name="Output 2 2 19 2 5" xfId="58371" xr:uid="{81687FD5-F64A-4665-93AF-71AE5B5669FA}"/>
    <cellStyle name="Output 2 2 19 2 6" xfId="58372" xr:uid="{F3228E2D-01C5-42D1-B2F3-C512DA240B34}"/>
    <cellStyle name="Output 2 2 19 3" xfId="58373" xr:uid="{99B6E262-B862-49FB-BDB8-1DEFA726944D}"/>
    <cellStyle name="Output 2 2 19 4" xfId="58374" xr:uid="{EB0E8D4F-C7EC-4B7B-AEAC-8A86EBB04187}"/>
    <cellStyle name="Output 2 2 19 5" xfId="58375" xr:uid="{F5E962CE-5EAC-4E58-90CE-EE5D2B50A2A4}"/>
    <cellStyle name="Output 2 2 19 6" xfId="58376" xr:uid="{0ACA0E97-B1D2-4B3A-B22C-3D0F14998A90}"/>
    <cellStyle name="Output 2 2 19 7" xfId="58377" xr:uid="{B0E0CF80-5B42-49AE-854A-732991C9E19A}"/>
    <cellStyle name="Output 2 2 2" xfId="58378" xr:uid="{FC2C5F2A-58C4-44A4-8523-8D1078860C17}"/>
    <cellStyle name="Output 2 2 2 10" xfId="58379" xr:uid="{4C108BB9-88A8-4B0F-BEC7-44D1C7805D6F}"/>
    <cellStyle name="Output 2 2 2 10 2" xfId="58380" xr:uid="{FB8E18E7-6C5B-4357-9DC5-7C92C3B8AC34}"/>
    <cellStyle name="Output 2 2 2 10 2 2" xfId="58381" xr:uid="{00CC2C06-3586-4667-9D7D-FAA91FDFAE4D}"/>
    <cellStyle name="Output 2 2 2 10 2 3" xfId="58382" xr:uid="{727EFFD9-1192-4A18-8B0F-F389B857551D}"/>
    <cellStyle name="Output 2 2 2 10 2 4" xfId="58383" xr:uid="{322DB2F1-3327-4101-B596-9C5F59F00B83}"/>
    <cellStyle name="Output 2 2 2 10 2 5" xfId="58384" xr:uid="{25A8D99C-5E3E-4CD1-B829-D609451B8829}"/>
    <cellStyle name="Output 2 2 2 10 2 6" xfId="58385" xr:uid="{044306EB-4527-4573-9C17-02B9DFBCB729}"/>
    <cellStyle name="Output 2 2 2 10 3" xfId="58386" xr:uid="{6C687617-84CB-4C47-9FB9-6BFD11E6F921}"/>
    <cellStyle name="Output 2 2 2 10 4" xfId="58387" xr:uid="{927FF51A-92B5-48D5-BE6D-377867BFE747}"/>
    <cellStyle name="Output 2 2 2 10 5" xfId="58388" xr:uid="{28DE77D4-8815-43DF-88FB-A829A9789975}"/>
    <cellStyle name="Output 2 2 2 10 6" xfId="58389" xr:uid="{68A8EE4E-F1CC-4830-803E-9956499AF5E8}"/>
    <cellStyle name="Output 2 2 2 10 7" xfId="58390" xr:uid="{BB1828F0-EB8E-4AC0-A673-6A62F81F2EC7}"/>
    <cellStyle name="Output 2 2 2 11" xfId="58391" xr:uid="{D060241D-95A2-4A8E-8665-2FB92A256FBD}"/>
    <cellStyle name="Output 2 2 2 11 2" xfId="58392" xr:uid="{26A4E195-F752-4C24-8FAA-050939C6FDC1}"/>
    <cellStyle name="Output 2 2 2 11 2 2" xfId="58393" xr:uid="{2A92F0F9-51E0-44A4-8037-10E06F4CB151}"/>
    <cellStyle name="Output 2 2 2 11 2 3" xfId="58394" xr:uid="{EA8989D3-B2D1-4B14-8A32-55A5820C2040}"/>
    <cellStyle name="Output 2 2 2 11 2 4" xfId="58395" xr:uid="{E9F61E30-158E-4709-BE3C-6EBCC60D4D7B}"/>
    <cellStyle name="Output 2 2 2 11 2 5" xfId="58396" xr:uid="{8C8CDBCA-43BA-412D-8B86-170B4FFE2AEB}"/>
    <cellStyle name="Output 2 2 2 11 2 6" xfId="58397" xr:uid="{F0B40DBA-6A26-404E-8115-80D747671273}"/>
    <cellStyle name="Output 2 2 2 11 3" xfId="58398" xr:uid="{AF15C81C-9F75-4465-915E-2DBDC415EA19}"/>
    <cellStyle name="Output 2 2 2 11 4" xfId="58399" xr:uid="{0875809B-CAF2-4801-A8CB-5BED994CC81B}"/>
    <cellStyle name="Output 2 2 2 11 5" xfId="58400" xr:uid="{FDF0CF97-BD40-4E09-927A-51FFBC1CFDBE}"/>
    <cellStyle name="Output 2 2 2 11 6" xfId="58401" xr:uid="{7E7E495E-62F1-4FD2-9A8B-2B1C3453954E}"/>
    <cellStyle name="Output 2 2 2 11 7" xfId="58402" xr:uid="{7E332089-F652-4209-BF79-2E658E5DA67E}"/>
    <cellStyle name="Output 2 2 2 12" xfId="58403" xr:uid="{F4245732-42DB-4302-A39D-F67248732F43}"/>
    <cellStyle name="Output 2 2 2 12 2" xfId="58404" xr:uid="{E7B4932A-3EE8-4454-9AE7-0538E062003A}"/>
    <cellStyle name="Output 2 2 2 12 2 2" xfId="58405" xr:uid="{162B4AE7-B35D-466E-8316-64E80E359FB3}"/>
    <cellStyle name="Output 2 2 2 12 2 3" xfId="58406" xr:uid="{109CF5D2-05F0-4EB3-8270-2FD9AA4DE4F5}"/>
    <cellStyle name="Output 2 2 2 12 2 4" xfId="58407" xr:uid="{EFFA1A01-FE26-4AEF-8115-AB5C8D559743}"/>
    <cellStyle name="Output 2 2 2 12 2 5" xfId="58408" xr:uid="{E9D80D8D-1885-4765-AB6D-5D613CA7E963}"/>
    <cellStyle name="Output 2 2 2 12 2 6" xfId="58409" xr:uid="{DCEB8AE7-4337-42C6-968D-908B8076E031}"/>
    <cellStyle name="Output 2 2 2 12 3" xfId="58410" xr:uid="{A6B5D312-50F0-41F4-B6A0-83D333C12957}"/>
    <cellStyle name="Output 2 2 2 12 4" xfId="58411" xr:uid="{331E216E-C056-4501-A81A-DD4718721B96}"/>
    <cellStyle name="Output 2 2 2 12 5" xfId="58412" xr:uid="{02242C37-1E80-4032-AF0D-A9E9C8C42313}"/>
    <cellStyle name="Output 2 2 2 12 6" xfId="58413" xr:uid="{7EB197F4-8993-4067-9293-06E9B8FD93FB}"/>
    <cellStyle name="Output 2 2 2 12 7" xfId="58414" xr:uid="{82CA2AD4-5835-48D6-A19D-17A634BBF224}"/>
    <cellStyle name="Output 2 2 2 13" xfId="58415" xr:uid="{568E2BC3-2947-4BD0-A825-659A56000084}"/>
    <cellStyle name="Output 2 2 2 13 2" xfId="58416" xr:uid="{879D5254-FB24-4A1C-931C-9FB983AB467F}"/>
    <cellStyle name="Output 2 2 2 13 2 2" xfId="58417" xr:uid="{314BF525-A210-4DDE-A8A5-3D33130E30F0}"/>
    <cellStyle name="Output 2 2 2 13 2 3" xfId="58418" xr:uid="{8E85759F-D09B-4F95-B532-D5CC71647771}"/>
    <cellStyle name="Output 2 2 2 13 2 4" xfId="58419" xr:uid="{2452737A-534A-4381-93B6-E86F59B3DD2F}"/>
    <cellStyle name="Output 2 2 2 13 2 5" xfId="58420" xr:uid="{BAF5F106-4BBE-4A51-8FC8-3C80D02B9DC4}"/>
    <cellStyle name="Output 2 2 2 13 2 6" xfId="58421" xr:uid="{5630E7C1-0E66-4129-84BD-38AE51E36E6D}"/>
    <cellStyle name="Output 2 2 2 13 3" xfId="58422" xr:uid="{977F69A8-79B8-4DEE-9DE1-5BE2FC44DC8D}"/>
    <cellStyle name="Output 2 2 2 13 4" xfId="58423" xr:uid="{7E51E66E-8CB0-4C67-83B7-D34C18A08CF0}"/>
    <cellStyle name="Output 2 2 2 13 5" xfId="58424" xr:uid="{05AF2ADB-4E77-41F3-BC02-6419F604EED5}"/>
    <cellStyle name="Output 2 2 2 13 6" xfId="58425" xr:uid="{05BBF01A-EC7F-439D-A9E8-62502DBAF78F}"/>
    <cellStyle name="Output 2 2 2 13 7" xfId="58426" xr:uid="{7D01325B-41EF-484B-A89A-9D4977B8DE14}"/>
    <cellStyle name="Output 2 2 2 14" xfId="58427" xr:uid="{8D5B3D09-7A0B-4ECE-BA0E-3542D2271851}"/>
    <cellStyle name="Output 2 2 2 14 2" xfId="58428" xr:uid="{2DCBDB00-0636-4AE5-94FB-13730E4E5B95}"/>
    <cellStyle name="Output 2 2 2 14 2 2" xfId="58429" xr:uid="{A647C54D-F8DF-4B31-A24B-712BAA0E5BDC}"/>
    <cellStyle name="Output 2 2 2 14 2 3" xfId="58430" xr:uid="{2AB05D74-38C5-44CA-94D7-F767A58D0564}"/>
    <cellStyle name="Output 2 2 2 14 2 4" xfId="58431" xr:uid="{5ECC6A37-FA71-4276-BD49-E7A25A6EB706}"/>
    <cellStyle name="Output 2 2 2 14 2 5" xfId="58432" xr:uid="{A5D97B9E-9715-4C3B-9947-433E201F30E2}"/>
    <cellStyle name="Output 2 2 2 14 2 6" xfId="58433" xr:uid="{23200B5D-0498-40E1-BF68-657D63636220}"/>
    <cellStyle name="Output 2 2 2 14 3" xfId="58434" xr:uid="{D3A3B1E0-D769-4ACF-AE74-803CFDA51B2E}"/>
    <cellStyle name="Output 2 2 2 14 4" xfId="58435" xr:uid="{A47CD3B8-3F99-4314-877F-D3480E10CD65}"/>
    <cellStyle name="Output 2 2 2 14 5" xfId="58436" xr:uid="{00A36207-856E-4761-BDE4-A093F099770F}"/>
    <cellStyle name="Output 2 2 2 14 6" xfId="58437" xr:uid="{D75D5C1F-0670-44C9-8788-2B9D7645A27F}"/>
    <cellStyle name="Output 2 2 2 14 7" xfId="58438" xr:uid="{6C1C5F18-29F0-42B2-B7D3-929491D30C6F}"/>
    <cellStyle name="Output 2 2 2 15" xfId="58439" xr:uid="{7A7B0244-A47D-4197-ACC3-B7EFD10777C7}"/>
    <cellStyle name="Output 2 2 2 15 2" xfId="58440" xr:uid="{11B67085-B650-4344-B63D-C6A96F80EFF2}"/>
    <cellStyle name="Output 2 2 2 15 2 2" xfId="58441" xr:uid="{262ECA0D-A3E3-43D2-9494-EC3B1564CF48}"/>
    <cellStyle name="Output 2 2 2 15 2 3" xfId="58442" xr:uid="{B0BF4118-F286-452C-85EB-08C1C8069DB6}"/>
    <cellStyle name="Output 2 2 2 15 2 4" xfId="58443" xr:uid="{ED3D7404-8200-4728-B906-5119D8234C45}"/>
    <cellStyle name="Output 2 2 2 15 2 5" xfId="58444" xr:uid="{531B95EB-428D-4A3F-B638-0ABE022A0A38}"/>
    <cellStyle name="Output 2 2 2 15 2 6" xfId="58445" xr:uid="{EED88577-291E-4FE3-96FC-145A1B45FA20}"/>
    <cellStyle name="Output 2 2 2 15 3" xfId="58446" xr:uid="{AE7784A6-D717-463D-BBB3-85B73CB8FD1D}"/>
    <cellStyle name="Output 2 2 2 15 4" xfId="58447" xr:uid="{0811A457-7D8A-4D82-AA30-AFDB8DB4A5C0}"/>
    <cellStyle name="Output 2 2 2 15 5" xfId="58448" xr:uid="{A1422FE2-B410-4757-A896-71B3D2172066}"/>
    <cellStyle name="Output 2 2 2 15 6" xfId="58449" xr:uid="{397EDB96-FEA7-4B54-A858-77970F9E86DD}"/>
    <cellStyle name="Output 2 2 2 15 7" xfId="58450" xr:uid="{378CF989-3748-407A-BED1-0194C8E23104}"/>
    <cellStyle name="Output 2 2 2 16" xfId="58451" xr:uid="{DFCC463E-9FB9-4AEA-8E5B-F1780F609640}"/>
    <cellStyle name="Output 2 2 2 16 2" xfId="58452" xr:uid="{94F91CE7-8E2E-4B30-92DD-9A553A442E8F}"/>
    <cellStyle name="Output 2 2 2 16 2 2" xfId="58453" xr:uid="{150217BC-0DCC-433E-B4A9-641019C86231}"/>
    <cellStyle name="Output 2 2 2 16 2 3" xfId="58454" xr:uid="{1DDC131C-0ADC-4EEC-9CA0-03B6CD2F3341}"/>
    <cellStyle name="Output 2 2 2 16 2 4" xfId="58455" xr:uid="{8339DBC6-4E7F-4E72-850A-C8B9C676346F}"/>
    <cellStyle name="Output 2 2 2 16 2 5" xfId="58456" xr:uid="{B6AA3853-CFC8-45BD-9D9E-094C0ACA3F57}"/>
    <cellStyle name="Output 2 2 2 16 2 6" xfId="58457" xr:uid="{9A24C097-919F-40F9-8059-C456A33C5B62}"/>
    <cellStyle name="Output 2 2 2 16 3" xfId="58458" xr:uid="{E95F1625-34D9-4DC9-8B27-E56ECA6A0E64}"/>
    <cellStyle name="Output 2 2 2 16 4" xfId="58459" xr:uid="{269B7864-D630-4A01-AB58-FB1410ACE527}"/>
    <cellStyle name="Output 2 2 2 16 5" xfId="58460" xr:uid="{96326A04-F334-4C67-956A-3F51A6CB88D4}"/>
    <cellStyle name="Output 2 2 2 16 6" xfId="58461" xr:uid="{AB0B658C-CF25-46EE-876C-D39400791016}"/>
    <cellStyle name="Output 2 2 2 16 7" xfId="58462" xr:uid="{D26231DC-39E7-4243-AAB7-CD45727AFCC2}"/>
    <cellStyle name="Output 2 2 2 17" xfId="58463" xr:uid="{D0A68CD0-EB88-4005-88B4-45E182D669AB}"/>
    <cellStyle name="Output 2 2 2 17 2" xfId="58464" xr:uid="{1DBE5278-F7DA-4D91-A92A-48F361E7E8AC}"/>
    <cellStyle name="Output 2 2 2 17 2 2" xfId="58465" xr:uid="{F21B0F18-F461-4D6D-9391-765FF6D16DB3}"/>
    <cellStyle name="Output 2 2 2 17 2 3" xfId="58466" xr:uid="{FBD6A029-0934-4354-BA00-B0A68E90CA66}"/>
    <cellStyle name="Output 2 2 2 17 2 4" xfId="58467" xr:uid="{4F83142F-183B-44C5-8B2B-784FF2E4B13C}"/>
    <cellStyle name="Output 2 2 2 17 2 5" xfId="58468" xr:uid="{D347F5B3-C148-42BD-A0C6-3CB127D3688C}"/>
    <cellStyle name="Output 2 2 2 17 2 6" xfId="58469" xr:uid="{7CD92E45-556C-48AD-8EE3-743B13DE5030}"/>
    <cellStyle name="Output 2 2 2 17 3" xfId="58470" xr:uid="{2D5400D3-09B7-428F-91AF-CA8D52F32617}"/>
    <cellStyle name="Output 2 2 2 17 4" xfId="58471" xr:uid="{DABE0D12-7171-4863-951B-3E03056C7E48}"/>
    <cellStyle name="Output 2 2 2 17 5" xfId="58472" xr:uid="{0B26927B-210D-4E43-A980-D5C1866CBAA9}"/>
    <cellStyle name="Output 2 2 2 17 6" xfId="58473" xr:uid="{97F7E7D7-4A50-4B4C-A193-4A514B9D9FF0}"/>
    <cellStyle name="Output 2 2 2 17 7" xfId="58474" xr:uid="{08B5AFB2-E479-44FF-85AF-99E0B3DE2164}"/>
    <cellStyle name="Output 2 2 2 18" xfId="58475" xr:uid="{1709197F-015C-4D9D-9BDB-9FBFD3D4698E}"/>
    <cellStyle name="Output 2 2 2 18 2" xfId="58476" xr:uid="{62B1DCC7-FB6A-4DE3-A327-E9EA49208E03}"/>
    <cellStyle name="Output 2 2 2 18 2 2" xfId="58477" xr:uid="{EBC9A925-33A4-452F-BC96-7915E683CCD3}"/>
    <cellStyle name="Output 2 2 2 18 2 3" xfId="58478" xr:uid="{077A6986-042C-4329-AF99-DEF3EA6C4AC6}"/>
    <cellStyle name="Output 2 2 2 18 2 4" xfId="58479" xr:uid="{1E0EA64D-A178-4E2B-BCAB-0EB3DE798D5D}"/>
    <cellStyle name="Output 2 2 2 18 2 5" xfId="58480" xr:uid="{A130CE96-75C9-430E-A48B-ACC4178E8A7A}"/>
    <cellStyle name="Output 2 2 2 18 2 6" xfId="58481" xr:uid="{2C3EBAA2-EF89-4426-BDE5-2AA542F391BC}"/>
    <cellStyle name="Output 2 2 2 18 3" xfId="58482" xr:uid="{A13CBD17-1F02-4DC9-A715-303ABF0D7A44}"/>
    <cellStyle name="Output 2 2 2 18 4" xfId="58483" xr:uid="{6B467A1D-1061-47A1-923D-EC9BA6061928}"/>
    <cellStyle name="Output 2 2 2 18 5" xfId="58484" xr:uid="{74B012FC-C70A-4F58-97BF-6AC964D05ED3}"/>
    <cellStyle name="Output 2 2 2 18 6" xfId="58485" xr:uid="{F7D5C6CC-7EC8-484E-9D75-664A0BA35562}"/>
    <cellStyle name="Output 2 2 2 18 7" xfId="58486" xr:uid="{C6F314A9-093A-4F1F-A5A9-5DA8D1525274}"/>
    <cellStyle name="Output 2 2 2 19" xfId="58487" xr:uid="{4E218B13-0A6C-4CB6-849C-A8A21862D4F2}"/>
    <cellStyle name="Output 2 2 2 19 2" xfId="58488" xr:uid="{0689B783-57C0-4826-9FF6-964AED1E0FBB}"/>
    <cellStyle name="Output 2 2 2 19 2 2" xfId="58489" xr:uid="{5119C969-6FA0-4DEE-8DD8-98AE7CFC19B5}"/>
    <cellStyle name="Output 2 2 2 19 2 3" xfId="58490" xr:uid="{FEBC3801-8F53-4AF1-93D4-BD693ECDD20E}"/>
    <cellStyle name="Output 2 2 2 19 2 4" xfId="58491" xr:uid="{A7B2F70B-5A82-47D8-A95B-15973A529740}"/>
    <cellStyle name="Output 2 2 2 19 2 5" xfId="58492" xr:uid="{28E22AC7-3236-4742-AA6F-6325FF305424}"/>
    <cellStyle name="Output 2 2 2 19 2 6" xfId="58493" xr:uid="{E726CCE7-003E-4FDE-A702-56EC6B34EF86}"/>
    <cellStyle name="Output 2 2 2 19 3" xfId="58494" xr:uid="{BDF583EB-7856-4B4B-BA08-DED64390E135}"/>
    <cellStyle name="Output 2 2 2 19 4" xfId="58495" xr:uid="{587543EE-2B5C-4E52-A630-EA38FFB03F7A}"/>
    <cellStyle name="Output 2 2 2 19 5" xfId="58496" xr:uid="{20CC382F-56B8-42C4-9BEF-D74F369F096F}"/>
    <cellStyle name="Output 2 2 2 19 6" xfId="58497" xr:uid="{6D6966AD-3A47-48C4-B09A-AA1C6613007E}"/>
    <cellStyle name="Output 2 2 2 19 7" xfId="58498" xr:uid="{3954153B-905D-42EE-B575-4F4F75F33B84}"/>
    <cellStyle name="Output 2 2 2 2" xfId="58499" xr:uid="{4D81A0A8-10B2-41B8-813B-533887A6E2AA}"/>
    <cellStyle name="Output 2 2 2 2 2" xfId="58500" xr:uid="{7C01D247-2A48-4ADB-8B94-2C2B38FFD66C}"/>
    <cellStyle name="Output 2 2 2 2 2 2" xfId="58501" xr:uid="{EEBE01E3-F73B-4A89-9C97-D78E4DD8DA22}"/>
    <cellStyle name="Output 2 2 2 2 2 3" xfId="58502" xr:uid="{7EF70871-6E17-4FB5-B6CB-53F471296F87}"/>
    <cellStyle name="Output 2 2 2 2 2 4" xfId="58503" xr:uid="{CDF85218-C45F-4F2A-9EF5-76489DF82D0C}"/>
    <cellStyle name="Output 2 2 2 2 2 5" xfId="58504" xr:uid="{76209D1E-C5C6-43A4-A515-D0F9B8EB17F7}"/>
    <cellStyle name="Output 2 2 2 2 2 6" xfId="58505" xr:uid="{E72B3A3E-6286-42B8-822C-BD2A4CCC9B79}"/>
    <cellStyle name="Output 2 2 2 2 3" xfId="58506" xr:uid="{906A1733-C9D7-4C89-AB4E-AA8E8D06991B}"/>
    <cellStyle name="Output 2 2 2 2 4" xfId="58507" xr:uid="{C7FFA0C5-4733-4E9D-B9CD-88243F7B51B7}"/>
    <cellStyle name="Output 2 2 2 2 5" xfId="58508" xr:uid="{24DFCBB3-BE6A-4D78-89F1-644F65CEBF32}"/>
    <cellStyle name="Output 2 2 2 2 6" xfId="58509" xr:uid="{6E488AEF-80CD-40D3-82E3-836BCD6A10D5}"/>
    <cellStyle name="Output 2 2 2 2 7" xfId="58510" xr:uid="{7015FF22-FDDB-44B1-A1BD-84DF6490A87E}"/>
    <cellStyle name="Output 2 2 2 20" xfId="58511" xr:uid="{DE3401EB-8BCC-470C-8931-7087B063CF64}"/>
    <cellStyle name="Output 2 2 2 20 2" xfId="58512" xr:uid="{6EF48B6D-BAFC-4DE9-A34B-676BAB3636A0}"/>
    <cellStyle name="Output 2 2 2 20 2 2" xfId="58513" xr:uid="{748E21CB-2A79-4C5D-9872-4E9D965B3110}"/>
    <cellStyle name="Output 2 2 2 20 2 3" xfId="58514" xr:uid="{EEE2A1BD-0D2E-47C6-9FA3-7ABB6D9729B3}"/>
    <cellStyle name="Output 2 2 2 20 2 4" xfId="58515" xr:uid="{290353F2-33B1-4D0F-80E7-76D2FB74D0BA}"/>
    <cellStyle name="Output 2 2 2 20 2 5" xfId="58516" xr:uid="{4F097D18-C4DE-4F67-878F-7DC84E0571B0}"/>
    <cellStyle name="Output 2 2 2 20 2 6" xfId="58517" xr:uid="{E4DFDEB2-A7BB-4B2C-8677-8A56D375E26F}"/>
    <cellStyle name="Output 2 2 2 20 3" xfId="58518" xr:uid="{61BA20C3-4DE8-44C1-BA32-6523469876F6}"/>
    <cellStyle name="Output 2 2 2 20 4" xfId="58519" xr:uid="{8FF95DD4-20C0-4B7F-88D5-B451DA3AAAB5}"/>
    <cellStyle name="Output 2 2 2 20 5" xfId="58520" xr:uid="{86CBEC4C-3337-4941-9F9B-280C456ED56C}"/>
    <cellStyle name="Output 2 2 2 20 6" xfId="58521" xr:uid="{4ED3F45A-AF0A-48BF-AC60-334FF49E9086}"/>
    <cellStyle name="Output 2 2 2 20 7" xfId="58522" xr:uid="{9BDFE5B3-57B6-4AB6-8BF0-C9EA8EC517F7}"/>
    <cellStyle name="Output 2 2 2 21" xfId="58523" xr:uid="{941A6019-1A6D-4DA4-8E98-198351C1C57B}"/>
    <cellStyle name="Output 2 2 2 21 2" xfId="58524" xr:uid="{1AB0B08D-D5F1-4834-AF90-FE5B19016F54}"/>
    <cellStyle name="Output 2 2 2 21 2 2" xfId="58525" xr:uid="{C5E3B3C8-2CC2-4C37-9400-4913A5E66536}"/>
    <cellStyle name="Output 2 2 2 21 2 3" xfId="58526" xr:uid="{695657B8-82C5-46C7-90AF-11A4979C9E4D}"/>
    <cellStyle name="Output 2 2 2 21 2 4" xfId="58527" xr:uid="{D846A0D6-D809-4E87-96AE-03256E05A54C}"/>
    <cellStyle name="Output 2 2 2 21 2 5" xfId="58528" xr:uid="{B8973BDA-1295-46F0-B713-EFE1A750AEF2}"/>
    <cellStyle name="Output 2 2 2 21 2 6" xfId="58529" xr:uid="{A886F2C6-6AE3-41DE-93A2-A289C7540E5B}"/>
    <cellStyle name="Output 2 2 2 21 3" xfId="58530" xr:uid="{564C4B80-19A2-4A43-8D9A-F78E4C1E8979}"/>
    <cellStyle name="Output 2 2 2 21 4" xfId="58531" xr:uid="{D422E1EB-E3B6-412F-B352-420733E4F201}"/>
    <cellStyle name="Output 2 2 2 21 5" xfId="58532" xr:uid="{958D1ABA-D7E2-4BD4-85CD-434BC3CB222C}"/>
    <cellStyle name="Output 2 2 2 21 6" xfId="58533" xr:uid="{AB0B83BA-DFFE-496A-B099-DB0B60E7E9F0}"/>
    <cellStyle name="Output 2 2 2 21 7" xfId="58534" xr:uid="{7E308A9A-8973-41D3-9D87-02F8C3A80890}"/>
    <cellStyle name="Output 2 2 2 22" xfId="58535" xr:uid="{9C696FAE-0F97-4C0F-95E9-00082F0CE482}"/>
    <cellStyle name="Output 2 2 2 22 2" xfId="58536" xr:uid="{5110CE4D-9106-401C-B3F3-D4B8220E7BCE}"/>
    <cellStyle name="Output 2 2 2 22 2 2" xfId="58537" xr:uid="{62A4B6D3-8F1A-4AA9-BA93-EB825B3F9061}"/>
    <cellStyle name="Output 2 2 2 22 2 3" xfId="58538" xr:uid="{5631418F-8DDE-43AB-8169-F12B2EDD7204}"/>
    <cellStyle name="Output 2 2 2 22 2 4" xfId="58539" xr:uid="{06A747A2-B9F0-405C-A4C7-3386F11E50CF}"/>
    <cellStyle name="Output 2 2 2 22 2 5" xfId="58540" xr:uid="{50272093-B41C-48D7-AE4F-5F2FC6BCE858}"/>
    <cellStyle name="Output 2 2 2 22 2 6" xfId="58541" xr:uid="{C4733156-28ED-498B-9548-F3AE316D7583}"/>
    <cellStyle name="Output 2 2 2 22 3" xfId="58542" xr:uid="{1C627145-C5CB-43F5-8EEA-199642924DEC}"/>
    <cellStyle name="Output 2 2 2 22 4" xfId="58543" xr:uid="{C6C26FB9-D515-4894-AF93-F6149378074F}"/>
    <cellStyle name="Output 2 2 2 22 5" xfId="58544" xr:uid="{04EFBB74-82A2-472B-BE0E-8262ACABA2B5}"/>
    <cellStyle name="Output 2 2 2 22 6" xfId="58545" xr:uid="{77456EEE-F651-441D-9B7D-004529979064}"/>
    <cellStyle name="Output 2 2 2 22 7" xfId="58546" xr:uid="{3B84A708-6EA9-43F4-B2BF-52A42C07591F}"/>
    <cellStyle name="Output 2 2 2 23" xfId="58547" xr:uid="{440765F3-D86F-4A03-A9DC-472B14F0A654}"/>
    <cellStyle name="Output 2 2 2 23 2" xfId="58548" xr:uid="{AF90D20C-B080-4DA6-8994-32D88DEA2EF0}"/>
    <cellStyle name="Output 2 2 2 23 2 2" xfId="58549" xr:uid="{74B64F57-7893-4441-A17F-A922ABED7C85}"/>
    <cellStyle name="Output 2 2 2 23 2 3" xfId="58550" xr:uid="{FD466DC9-A66A-42AD-9FEE-79B79206221C}"/>
    <cellStyle name="Output 2 2 2 23 2 4" xfId="58551" xr:uid="{A795F8D6-964E-45FE-8B14-315A8D9610F2}"/>
    <cellStyle name="Output 2 2 2 23 2 5" xfId="58552" xr:uid="{50A95702-71B2-48EA-9698-D38F19042FED}"/>
    <cellStyle name="Output 2 2 2 23 2 6" xfId="58553" xr:uid="{E3904DD3-D32B-4A12-A226-67BE309A3FEB}"/>
    <cellStyle name="Output 2 2 2 23 3" xfId="58554" xr:uid="{2A075170-B1F2-48C0-B466-37CCA09D7F80}"/>
    <cellStyle name="Output 2 2 2 23 4" xfId="58555" xr:uid="{C8747867-408A-418D-8A8C-B7AA95D819D2}"/>
    <cellStyle name="Output 2 2 2 23 5" xfId="58556" xr:uid="{67B88095-5B9F-4A43-AA71-DB82CC4DE779}"/>
    <cellStyle name="Output 2 2 2 23 6" xfId="58557" xr:uid="{3BFC8EC7-B8FE-4A5D-8B3C-FA64B67D90F1}"/>
    <cellStyle name="Output 2 2 2 23 7" xfId="58558" xr:uid="{229B5ED1-526C-47C5-8643-2007C3CDC63C}"/>
    <cellStyle name="Output 2 2 2 24" xfId="58559" xr:uid="{FA4906B2-F55A-47DE-A67C-AE1D2204C3C1}"/>
    <cellStyle name="Output 2 2 2 24 2" xfId="58560" xr:uid="{6B556E64-F0E4-434C-9F3B-E3217A5CAB56}"/>
    <cellStyle name="Output 2 2 2 24 2 2" xfId="58561" xr:uid="{2B0EE07B-E66E-4A06-A08A-66AABC9217B8}"/>
    <cellStyle name="Output 2 2 2 24 2 3" xfId="58562" xr:uid="{BE0DD7A9-2311-4B94-A149-238D03400EFC}"/>
    <cellStyle name="Output 2 2 2 24 2 4" xfId="58563" xr:uid="{D58BBE52-6DE9-4D66-9F99-154274B5B7E5}"/>
    <cellStyle name="Output 2 2 2 24 2 5" xfId="58564" xr:uid="{DC24D2DB-5BE9-453E-A574-B8C1937F4261}"/>
    <cellStyle name="Output 2 2 2 24 2 6" xfId="58565" xr:uid="{6DDC3DAC-55C6-45E8-B955-9279F666BB01}"/>
    <cellStyle name="Output 2 2 2 24 3" xfId="58566" xr:uid="{4D575ACC-B9E4-4F1E-BC06-61E368AAE743}"/>
    <cellStyle name="Output 2 2 2 24 4" xfId="58567" xr:uid="{35326B82-E96C-4935-9393-654670D10042}"/>
    <cellStyle name="Output 2 2 2 24 5" xfId="58568" xr:uid="{451B2FF2-531A-46D3-B77E-DD78E1F81E74}"/>
    <cellStyle name="Output 2 2 2 24 6" xfId="58569" xr:uid="{5A146A66-71A9-4365-BA12-6ABCC9DF2AA5}"/>
    <cellStyle name="Output 2 2 2 24 7" xfId="58570" xr:uid="{0BA155D7-6A67-4748-B632-40BE44602B32}"/>
    <cellStyle name="Output 2 2 2 25" xfId="58571" xr:uid="{95D3167C-F1B7-4F9E-AAD2-B3FBB48F9BB2}"/>
    <cellStyle name="Output 2 2 2 25 2" xfId="58572" xr:uid="{B0E3EADA-B3C4-43D5-84CF-F8A68F9D064A}"/>
    <cellStyle name="Output 2 2 2 25 2 2" xfId="58573" xr:uid="{F6A3059D-EA87-45CF-A6C0-341218B67F9A}"/>
    <cellStyle name="Output 2 2 2 25 2 3" xfId="58574" xr:uid="{1E59189B-D4BD-4DC6-B02A-8C2D1321A8A9}"/>
    <cellStyle name="Output 2 2 2 25 2 4" xfId="58575" xr:uid="{8A190893-5D2F-41F3-A3DE-253076E8700C}"/>
    <cellStyle name="Output 2 2 2 25 2 5" xfId="58576" xr:uid="{F9761FFD-6EA0-49D7-8811-BD1F2AD354B6}"/>
    <cellStyle name="Output 2 2 2 25 2 6" xfId="58577" xr:uid="{DFDC2936-9C10-4B40-B13A-883DD2AD372A}"/>
    <cellStyle name="Output 2 2 2 25 3" xfId="58578" xr:uid="{C8D87BC7-5384-4739-93D0-740D49A0CC9F}"/>
    <cellStyle name="Output 2 2 2 25 4" xfId="58579" xr:uid="{D0F92021-CED1-4E33-9186-4A2E9F63D35F}"/>
    <cellStyle name="Output 2 2 2 25 5" xfId="58580" xr:uid="{A403605F-8A9E-4E60-9291-9F09D6CB459B}"/>
    <cellStyle name="Output 2 2 2 25 6" xfId="58581" xr:uid="{171FD653-5AD6-4DD4-8C5B-9A12E192557D}"/>
    <cellStyle name="Output 2 2 2 25 7" xfId="58582" xr:uid="{FFA3D4D3-638A-4FB4-93DA-279A5B8FCFD5}"/>
    <cellStyle name="Output 2 2 2 26" xfId="58583" xr:uid="{998EAD78-ED6D-4C41-A8A4-9C9CD6AFC978}"/>
    <cellStyle name="Output 2 2 2 26 2" xfId="58584" xr:uid="{255AB6E4-4CFD-4DB5-A1B4-E4CFF79F585E}"/>
    <cellStyle name="Output 2 2 2 26 2 2" xfId="58585" xr:uid="{A593CED9-4A76-4EEA-9219-23BC2B1CF30D}"/>
    <cellStyle name="Output 2 2 2 26 2 3" xfId="58586" xr:uid="{00F69CAE-FC78-4C4A-AC52-2F91D6446A5C}"/>
    <cellStyle name="Output 2 2 2 26 2 4" xfId="58587" xr:uid="{2D628DD0-4166-492C-8FBF-EE46E5018485}"/>
    <cellStyle name="Output 2 2 2 26 2 5" xfId="58588" xr:uid="{3B925EF4-77BC-4E48-8B1C-A89AC3240D2A}"/>
    <cellStyle name="Output 2 2 2 26 2 6" xfId="58589" xr:uid="{5D6AAAA7-2841-49EB-B4E5-9FFE9AB3C65C}"/>
    <cellStyle name="Output 2 2 2 26 3" xfId="58590" xr:uid="{ACDB80BB-75BC-4332-B18A-3055987D082A}"/>
    <cellStyle name="Output 2 2 2 26 4" xfId="58591" xr:uid="{846ABF4B-9CE3-48C3-8F93-C5E16102C36C}"/>
    <cellStyle name="Output 2 2 2 26 5" xfId="58592" xr:uid="{2D164CA2-5B68-4F27-AD8E-8AD6CFFAB63A}"/>
    <cellStyle name="Output 2 2 2 26 6" xfId="58593" xr:uid="{D70AFC71-4882-4B5A-9219-F41C835D0E75}"/>
    <cellStyle name="Output 2 2 2 26 7" xfId="58594" xr:uid="{58D338DD-5574-4A06-B0FF-0AA659F50F33}"/>
    <cellStyle name="Output 2 2 2 27" xfId="58595" xr:uid="{98830A70-5412-42D3-87D6-62DFA6F04D5F}"/>
    <cellStyle name="Output 2 2 2 27 2" xfId="58596" xr:uid="{7BD9FB5E-8EA6-4B3A-A21A-203A131100B0}"/>
    <cellStyle name="Output 2 2 2 27 2 2" xfId="58597" xr:uid="{42ECF564-7A3F-4A91-BC63-B329738FB8D1}"/>
    <cellStyle name="Output 2 2 2 27 2 3" xfId="58598" xr:uid="{76784E3B-2D88-43AD-A8FF-485234D8D1D3}"/>
    <cellStyle name="Output 2 2 2 27 2 4" xfId="58599" xr:uid="{F207B799-9A35-486D-85A2-9D32348214EE}"/>
    <cellStyle name="Output 2 2 2 27 2 5" xfId="58600" xr:uid="{40C4A2B5-041E-437C-B174-2E9639F21166}"/>
    <cellStyle name="Output 2 2 2 27 2 6" xfId="58601" xr:uid="{127DA792-3D7F-4088-8B74-4D849670E9E4}"/>
    <cellStyle name="Output 2 2 2 27 3" xfId="58602" xr:uid="{47A8B719-016E-44EF-8598-C273979F54A4}"/>
    <cellStyle name="Output 2 2 2 27 4" xfId="58603" xr:uid="{62F9488D-D47C-481E-B364-AEE823FC6C09}"/>
    <cellStyle name="Output 2 2 2 27 5" xfId="58604" xr:uid="{70C0CFE3-20BE-452B-A1B6-D113ED6056CB}"/>
    <cellStyle name="Output 2 2 2 27 6" xfId="58605" xr:uid="{68A7BCFC-FA55-41E4-B918-7133437302A2}"/>
    <cellStyle name="Output 2 2 2 27 7" xfId="58606" xr:uid="{49DF0D44-8A59-4650-BE5B-93BE8AC809FA}"/>
    <cellStyle name="Output 2 2 2 28" xfId="58607" xr:uid="{F46552E5-C7C3-4E1C-AC92-8335C03C19B9}"/>
    <cellStyle name="Output 2 2 2 28 2" xfId="58608" xr:uid="{EE364765-B88D-4A96-910D-7888950145A0}"/>
    <cellStyle name="Output 2 2 2 28 2 2" xfId="58609" xr:uid="{0CD3665C-0FAD-44A4-B6E6-EE6FD5B522BB}"/>
    <cellStyle name="Output 2 2 2 28 2 3" xfId="58610" xr:uid="{F2618691-C7E7-4378-AAE8-117894CF64D5}"/>
    <cellStyle name="Output 2 2 2 28 2 4" xfId="58611" xr:uid="{62F31CD8-E964-421C-A2CD-11C714FD09BF}"/>
    <cellStyle name="Output 2 2 2 28 2 5" xfId="58612" xr:uid="{91F3840F-CE69-4FA1-9950-F26B706B1700}"/>
    <cellStyle name="Output 2 2 2 28 2 6" xfId="58613" xr:uid="{153C4704-3278-4449-B914-5CF55FBA099D}"/>
    <cellStyle name="Output 2 2 2 28 3" xfId="58614" xr:uid="{DA97ACEA-878F-47EC-B77E-780ECF53359C}"/>
    <cellStyle name="Output 2 2 2 28 4" xfId="58615" xr:uid="{B4E9A0BB-B6C0-4ECC-B38C-115C88390944}"/>
    <cellStyle name="Output 2 2 2 28 5" xfId="58616" xr:uid="{B4233E03-3906-44DE-A6C9-E3B01DBAECD8}"/>
    <cellStyle name="Output 2 2 2 28 6" xfId="58617" xr:uid="{78A29884-3A66-4540-9671-6A71E4CD52EB}"/>
    <cellStyle name="Output 2 2 2 28 7" xfId="58618" xr:uid="{35AACD7B-D853-421A-8620-8E198D2C0D78}"/>
    <cellStyle name="Output 2 2 2 29" xfId="58619" xr:uid="{B2FBBA44-8130-4A9E-9112-27601F09CAF0}"/>
    <cellStyle name="Output 2 2 2 29 2" xfId="58620" xr:uid="{59A56332-6095-47E1-96D8-AC77FD012944}"/>
    <cellStyle name="Output 2 2 2 29 2 2" xfId="58621" xr:uid="{68497F12-7D3D-4E14-ABC7-97E4F77DD23B}"/>
    <cellStyle name="Output 2 2 2 29 2 3" xfId="58622" xr:uid="{43CBE132-04F5-472C-976C-DCBDC2E21E61}"/>
    <cellStyle name="Output 2 2 2 29 2 4" xfId="58623" xr:uid="{5EA6C730-2AE3-4554-88AE-58FABC53ECC3}"/>
    <cellStyle name="Output 2 2 2 29 2 5" xfId="58624" xr:uid="{CD28D63D-A6F3-4A2D-BDD6-8577F8E487A1}"/>
    <cellStyle name="Output 2 2 2 29 2 6" xfId="58625" xr:uid="{AB38F601-444A-4C50-A828-B01B501C231B}"/>
    <cellStyle name="Output 2 2 2 29 3" xfId="58626" xr:uid="{D502EAF5-E353-49BC-9548-BD9665423DCF}"/>
    <cellStyle name="Output 2 2 2 29 4" xfId="58627" xr:uid="{01165F83-EE2D-44B2-81F9-36A8D447E4F7}"/>
    <cellStyle name="Output 2 2 2 29 5" xfId="58628" xr:uid="{A26D6DB2-0EAA-4F8F-B24C-3A828BE31210}"/>
    <cellStyle name="Output 2 2 2 29 6" xfId="58629" xr:uid="{A42CE3A3-9B11-45E1-A308-D5696B954DD6}"/>
    <cellStyle name="Output 2 2 2 29 7" xfId="58630" xr:uid="{8DF9AA0C-35AE-4AAA-BDF9-E165E341AC0E}"/>
    <cellStyle name="Output 2 2 2 3" xfId="58631" xr:uid="{C5A244D7-DF30-474C-B8F7-E5AD50AC7D0F}"/>
    <cellStyle name="Output 2 2 2 3 2" xfId="58632" xr:uid="{F351DB4F-FBBF-4A15-8046-10C3D2718EFB}"/>
    <cellStyle name="Output 2 2 2 3 2 2" xfId="58633" xr:uid="{9E01C814-3AEB-42F6-8394-0AD0640DEBB4}"/>
    <cellStyle name="Output 2 2 2 3 2 3" xfId="58634" xr:uid="{3B150DCE-1699-4A73-B690-01DE9052F405}"/>
    <cellStyle name="Output 2 2 2 3 2 4" xfId="58635" xr:uid="{80E2C1A2-5F65-4BC7-90B2-DA1762F0F2DE}"/>
    <cellStyle name="Output 2 2 2 3 2 5" xfId="58636" xr:uid="{69C86C20-0FD1-42A3-AC06-C1F59F68C5F5}"/>
    <cellStyle name="Output 2 2 2 3 2 6" xfId="58637" xr:uid="{EF6E8766-04B1-4069-AFEA-42F5B4E2805E}"/>
    <cellStyle name="Output 2 2 2 3 3" xfId="58638" xr:uid="{21101A24-6549-4AC0-840D-FC9AA8342F4B}"/>
    <cellStyle name="Output 2 2 2 3 4" xfId="58639" xr:uid="{63E74233-D75D-4CF9-A75F-563554A4F99E}"/>
    <cellStyle name="Output 2 2 2 3 5" xfId="58640" xr:uid="{D2BF7CC0-F02C-49B5-8CE5-8F1449488B12}"/>
    <cellStyle name="Output 2 2 2 3 6" xfId="58641" xr:uid="{2D559827-4288-4E3D-96C8-9F9F730B3B95}"/>
    <cellStyle name="Output 2 2 2 3 7" xfId="58642" xr:uid="{44D3A289-E692-48CF-83E9-708A0CBBCF5D}"/>
    <cellStyle name="Output 2 2 2 30" xfId="58643" xr:uid="{F6346A34-B4FE-46FD-BC14-812720AD2135}"/>
    <cellStyle name="Output 2 2 2 30 2" xfId="58644" xr:uid="{2D117478-9E97-4CD4-BEF1-94E413C6D90C}"/>
    <cellStyle name="Output 2 2 2 30 2 2" xfId="58645" xr:uid="{68D57522-B02E-416B-B01B-DA746452BD5C}"/>
    <cellStyle name="Output 2 2 2 30 2 3" xfId="58646" xr:uid="{EDC8C827-E683-4F04-A82F-B5A80BD29F6C}"/>
    <cellStyle name="Output 2 2 2 30 2 4" xfId="58647" xr:uid="{E2C08114-AC56-477E-A227-2A6D944EDBC8}"/>
    <cellStyle name="Output 2 2 2 30 2 5" xfId="58648" xr:uid="{D8F71243-6C15-40C1-B9E7-30263B9A1E91}"/>
    <cellStyle name="Output 2 2 2 30 2 6" xfId="58649" xr:uid="{E16539F3-8954-4D9F-8EE7-694C5FDFB33B}"/>
    <cellStyle name="Output 2 2 2 30 3" xfId="58650" xr:uid="{04D3FCE9-1B08-4217-AF6E-55BD4B874E6B}"/>
    <cellStyle name="Output 2 2 2 30 4" xfId="58651" xr:uid="{8D47E7B6-0E68-4399-A562-59670C785E8A}"/>
    <cellStyle name="Output 2 2 2 30 5" xfId="58652" xr:uid="{1F88ED30-1336-4DB0-B5E8-CE52E021ED36}"/>
    <cellStyle name="Output 2 2 2 30 6" xfId="58653" xr:uid="{B9ECF3BC-2250-42B0-835A-423EA1048404}"/>
    <cellStyle name="Output 2 2 2 30 7" xfId="58654" xr:uid="{9B92D06B-D341-4DCE-BF0F-E8C8A2000F5B}"/>
    <cellStyle name="Output 2 2 2 31" xfId="58655" xr:uid="{C06953D5-13FA-4322-9C72-ECE7B14D557F}"/>
    <cellStyle name="Output 2 2 2 31 2" xfId="58656" xr:uid="{E1AAECD9-B688-44D3-BE09-DFEB0B7C6357}"/>
    <cellStyle name="Output 2 2 2 31 2 2" xfId="58657" xr:uid="{FF087311-D1E9-478D-A963-E29650B12E4B}"/>
    <cellStyle name="Output 2 2 2 31 2 3" xfId="58658" xr:uid="{12468115-273A-4695-87CF-8E27DB27E4EE}"/>
    <cellStyle name="Output 2 2 2 31 2 4" xfId="58659" xr:uid="{B27732B9-62A9-4F58-B6A6-5B755A9D8734}"/>
    <cellStyle name="Output 2 2 2 31 2 5" xfId="58660" xr:uid="{49F83CE5-D819-41A9-996F-6169BB19038E}"/>
    <cellStyle name="Output 2 2 2 31 2 6" xfId="58661" xr:uid="{E6D66733-9D6D-4888-BC25-588DE7CF76E6}"/>
    <cellStyle name="Output 2 2 2 31 3" xfId="58662" xr:uid="{63E157C6-ED7C-4800-BFEC-688BED615BF3}"/>
    <cellStyle name="Output 2 2 2 31 4" xfId="58663" xr:uid="{8C20A066-2D1A-44F8-ACDA-2FA4EC92257A}"/>
    <cellStyle name="Output 2 2 2 31 5" xfId="58664" xr:uid="{237D58DD-058C-401E-A6AE-71C255E5821D}"/>
    <cellStyle name="Output 2 2 2 31 6" xfId="58665" xr:uid="{5BF610B4-A1FA-44BC-A87D-4BB13C6CD3DD}"/>
    <cellStyle name="Output 2 2 2 31 7" xfId="58666" xr:uid="{DC38DA4C-1699-422B-819F-8A21EC92506F}"/>
    <cellStyle name="Output 2 2 2 32" xfId="58667" xr:uid="{2DB876CF-577D-4C6D-9492-B3358141F217}"/>
    <cellStyle name="Output 2 2 2 32 2" xfId="58668" xr:uid="{10CEFADF-AB0C-467A-927E-87BBD9CAFBBA}"/>
    <cellStyle name="Output 2 2 2 32 2 2" xfId="58669" xr:uid="{335D5DD0-2DA9-489C-9E07-708F7E44B42F}"/>
    <cellStyle name="Output 2 2 2 32 2 3" xfId="58670" xr:uid="{2F5128E1-CD3C-4262-BD27-520DDD365FFE}"/>
    <cellStyle name="Output 2 2 2 32 2 4" xfId="58671" xr:uid="{A5435CE6-4FFE-4D59-896D-B5C79C806580}"/>
    <cellStyle name="Output 2 2 2 32 2 5" xfId="58672" xr:uid="{CA7CE7E2-A732-4666-8B61-832EE6522C4E}"/>
    <cellStyle name="Output 2 2 2 32 2 6" xfId="58673" xr:uid="{C09674D4-C7EA-42F0-818D-8806EDCC6465}"/>
    <cellStyle name="Output 2 2 2 32 3" xfId="58674" xr:uid="{58FDD6E0-BC11-40E4-9462-7B944E4FBB3A}"/>
    <cellStyle name="Output 2 2 2 32 4" xfId="58675" xr:uid="{BCA28189-B2D3-4CF4-9F95-F219E0196A88}"/>
    <cellStyle name="Output 2 2 2 32 5" xfId="58676" xr:uid="{7C743DB2-AC5C-4A5C-A300-AC2F3D6F52DD}"/>
    <cellStyle name="Output 2 2 2 32 6" xfId="58677" xr:uid="{D462B98F-3CC6-4547-9CF1-CFEA66D7BC84}"/>
    <cellStyle name="Output 2 2 2 32 7" xfId="58678" xr:uid="{D38ED5DA-2391-431F-9FDF-9F5348B3CE83}"/>
    <cellStyle name="Output 2 2 2 33" xfId="58679" xr:uid="{BE729592-DD99-4D73-ACB3-E5C33D692CF4}"/>
    <cellStyle name="Output 2 2 2 33 2" xfId="58680" xr:uid="{F2EDD169-DD09-40F3-B994-2801CB670E36}"/>
    <cellStyle name="Output 2 2 2 33 2 2" xfId="58681" xr:uid="{4821BF7F-0697-472E-A638-E3A3BFE40D6B}"/>
    <cellStyle name="Output 2 2 2 33 2 3" xfId="58682" xr:uid="{81103DAE-0260-486B-B607-50FA07903DD4}"/>
    <cellStyle name="Output 2 2 2 33 2 4" xfId="58683" xr:uid="{49986C90-90CC-4ECB-BDED-B8EE1D3BADA6}"/>
    <cellStyle name="Output 2 2 2 33 2 5" xfId="58684" xr:uid="{EF63DDE2-34AA-42A6-B03E-BBE8775ECF58}"/>
    <cellStyle name="Output 2 2 2 33 2 6" xfId="58685" xr:uid="{92B7B7C0-8033-47E3-8769-1C6C59901698}"/>
    <cellStyle name="Output 2 2 2 33 3" xfId="58686" xr:uid="{92028FBF-F053-4525-BA9E-8D310C1EC68A}"/>
    <cellStyle name="Output 2 2 2 33 4" xfId="58687" xr:uid="{6B909804-FBBD-4875-AFC8-E32BEE312CB2}"/>
    <cellStyle name="Output 2 2 2 33 5" xfId="58688" xr:uid="{95DDB1B2-DB6C-4F8C-9AB4-4E2EBF92D420}"/>
    <cellStyle name="Output 2 2 2 33 6" xfId="58689" xr:uid="{84EBCBCB-204B-4750-92A5-33E6765D748E}"/>
    <cellStyle name="Output 2 2 2 33 7" xfId="58690" xr:uid="{3030793C-A3C3-4CA2-BD68-07C6799E5A3E}"/>
    <cellStyle name="Output 2 2 2 34" xfId="58691" xr:uid="{55EB7A7B-FB19-4676-B9E3-EAE928741AA2}"/>
    <cellStyle name="Output 2 2 2 34 2" xfId="58692" xr:uid="{F82E14AA-1653-4453-B05F-157AA285E1E6}"/>
    <cellStyle name="Output 2 2 2 34 2 2" xfId="58693" xr:uid="{380F7A4C-B7A5-4A20-9B26-35F757DEF0F1}"/>
    <cellStyle name="Output 2 2 2 34 2 3" xfId="58694" xr:uid="{18A99724-7719-42F3-B929-31671C22BE6F}"/>
    <cellStyle name="Output 2 2 2 34 2 4" xfId="58695" xr:uid="{F9D906FC-E202-479A-8C15-13E78CFC814E}"/>
    <cellStyle name="Output 2 2 2 34 2 5" xfId="58696" xr:uid="{DEF53B13-7ACB-4580-A6F5-264945D5D41C}"/>
    <cellStyle name="Output 2 2 2 34 2 6" xfId="58697" xr:uid="{396EC45F-104D-457C-B568-7A54953076F7}"/>
    <cellStyle name="Output 2 2 2 34 3" xfId="58698" xr:uid="{046AC6C4-ED68-4976-BEFA-18C5A578CE6B}"/>
    <cellStyle name="Output 2 2 2 34 4" xfId="58699" xr:uid="{1FBF604D-6191-4A02-BFFB-0B40FE8F4425}"/>
    <cellStyle name="Output 2 2 2 34 5" xfId="58700" xr:uid="{9189ACD8-F5AB-44FA-BE9F-118AB5D5B09D}"/>
    <cellStyle name="Output 2 2 2 34 6" xfId="58701" xr:uid="{A4588E1A-295C-46C7-9B72-2352304BC1A3}"/>
    <cellStyle name="Output 2 2 2 35" xfId="58702" xr:uid="{935C8393-D704-4F4D-B139-BE92DA93FF2B}"/>
    <cellStyle name="Output 2 2 2 35 2" xfId="58703" xr:uid="{F2E542EF-70D9-4740-9BA6-8B49A3779A8C}"/>
    <cellStyle name="Output 2 2 2 35 3" xfId="58704" xr:uid="{D6FF9A23-8772-4DF5-A4A8-30975ABE2D87}"/>
    <cellStyle name="Output 2 2 2 35 4" xfId="58705" xr:uid="{E96A1E47-C89C-43AE-889F-B59870418AB1}"/>
    <cellStyle name="Output 2 2 2 35 5" xfId="58706" xr:uid="{F9C3F5A9-A436-4BCC-AD93-10B86B32BE9B}"/>
    <cellStyle name="Output 2 2 2 35 6" xfId="58707" xr:uid="{67D53F21-A089-42CC-BA07-E4645F7C4C21}"/>
    <cellStyle name="Output 2 2 2 36" xfId="58708" xr:uid="{DF790AC6-CD57-40AF-9378-BDBFE30D1F4D}"/>
    <cellStyle name="Output 2 2 2 37" xfId="58709" xr:uid="{9DBE9676-84B2-42CB-B3C1-3CF590E6C0BE}"/>
    <cellStyle name="Output 2 2 2 38" xfId="58710" xr:uid="{6336B48B-2C95-42D8-8300-58F98D14C1BB}"/>
    <cellStyle name="Output 2 2 2 39" xfId="58711" xr:uid="{10201FC5-C285-4A52-AA17-D55AB614542A}"/>
    <cellStyle name="Output 2 2 2 4" xfId="58712" xr:uid="{71C242F8-BD01-40E7-9A75-75A0DFC74CC9}"/>
    <cellStyle name="Output 2 2 2 4 2" xfId="58713" xr:uid="{2EFBDFEB-DEAA-4441-A268-7C8C9CE922C9}"/>
    <cellStyle name="Output 2 2 2 4 2 2" xfId="58714" xr:uid="{AF9E5DDA-1C01-4AE2-BFA0-1B792441CF25}"/>
    <cellStyle name="Output 2 2 2 4 2 3" xfId="58715" xr:uid="{E5AAE9DA-ABA6-4875-8259-0D94E8AB04F7}"/>
    <cellStyle name="Output 2 2 2 4 2 4" xfId="58716" xr:uid="{08909D39-A8CD-4499-8AB0-97B7E94E03E1}"/>
    <cellStyle name="Output 2 2 2 4 2 5" xfId="58717" xr:uid="{ACC65061-D309-4BF8-9829-6E1BC5E111EC}"/>
    <cellStyle name="Output 2 2 2 4 2 6" xfId="58718" xr:uid="{B2B97850-3E14-4C50-A434-08B17F6297D3}"/>
    <cellStyle name="Output 2 2 2 4 3" xfId="58719" xr:uid="{7BDB2EDB-7BDD-43E9-A036-03CC83D9947F}"/>
    <cellStyle name="Output 2 2 2 4 4" xfId="58720" xr:uid="{41248CE8-B7A0-4A06-9FC6-E59A67306A8A}"/>
    <cellStyle name="Output 2 2 2 4 5" xfId="58721" xr:uid="{D1494BCB-8D98-48D1-92CE-8C40765B8B69}"/>
    <cellStyle name="Output 2 2 2 4 6" xfId="58722" xr:uid="{990C6CBA-EFE8-4700-96F4-E8AC63A15650}"/>
    <cellStyle name="Output 2 2 2 4 7" xfId="58723" xr:uid="{F3B46871-14C1-4A74-BC91-339F6B55D77E}"/>
    <cellStyle name="Output 2 2 2 5" xfId="58724" xr:uid="{26F8E2A5-70B2-47CA-A04D-3F080EFA88EF}"/>
    <cellStyle name="Output 2 2 2 5 2" xfId="58725" xr:uid="{1447EEF4-D883-4183-96A2-0EAB346B9CEE}"/>
    <cellStyle name="Output 2 2 2 5 2 2" xfId="58726" xr:uid="{90203E6F-B98E-4997-8EBA-C65B067A4910}"/>
    <cellStyle name="Output 2 2 2 5 2 3" xfId="58727" xr:uid="{B176451A-694C-4CCD-88FC-1041DB3D4479}"/>
    <cellStyle name="Output 2 2 2 5 2 4" xfId="58728" xr:uid="{B8FE8FCD-7168-4671-BB67-B41F367742E3}"/>
    <cellStyle name="Output 2 2 2 5 2 5" xfId="58729" xr:uid="{22A164B0-D975-47E1-B39E-56B47194A542}"/>
    <cellStyle name="Output 2 2 2 5 2 6" xfId="58730" xr:uid="{106EE8E4-768A-4A9A-B6FD-16C9D5E061F3}"/>
    <cellStyle name="Output 2 2 2 5 3" xfId="58731" xr:uid="{731669E0-84A8-4168-9B37-DB9F81074CE4}"/>
    <cellStyle name="Output 2 2 2 5 4" xfId="58732" xr:uid="{DFAF5742-0F2C-4BAB-BFDD-E952BCE04D29}"/>
    <cellStyle name="Output 2 2 2 5 5" xfId="58733" xr:uid="{B56C7DAE-697D-47F9-9952-6703DB38938B}"/>
    <cellStyle name="Output 2 2 2 5 6" xfId="58734" xr:uid="{C229381E-3387-460E-AD2E-604A093263D5}"/>
    <cellStyle name="Output 2 2 2 5 7" xfId="58735" xr:uid="{4B4067F1-EA9D-44CD-BF72-E6CDAA820E3A}"/>
    <cellStyle name="Output 2 2 2 6" xfId="58736" xr:uid="{07A66C10-03BC-4FE0-A935-EAB02AA7A45B}"/>
    <cellStyle name="Output 2 2 2 6 2" xfId="58737" xr:uid="{DA13B33F-74CD-4A47-A5D4-EE6D15A10352}"/>
    <cellStyle name="Output 2 2 2 6 2 2" xfId="58738" xr:uid="{47233D77-4F78-43C0-BC89-E8E823890611}"/>
    <cellStyle name="Output 2 2 2 6 2 3" xfId="58739" xr:uid="{F59F6652-D761-4506-8C16-2529BBFAD01A}"/>
    <cellStyle name="Output 2 2 2 6 2 4" xfId="58740" xr:uid="{6311D2D1-BF6A-4F0D-9714-D476F6089668}"/>
    <cellStyle name="Output 2 2 2 6 2 5" xfId="58741" xr:uid="{BC62708E-B69C-4EAA-AB67-A3B8F0632C4C}"/>
    <cellStyle name="Output 2 2 2 6 2 6" xfId="58742" xr:uid="{FFEBF67B-1770-4D34-BC24-868D049F431D}"/>
    <cellStyle name="Output 2 2 2 6 3" xfId="58743" xr:uid="{DA9B5DD0-00B9-4ED6-ADEB-0F1E287E7E60}"/>
    <cellStyle name="Output 2 2 2 6 4" xfId="58744" xr:uid="{EE7BB477-0BDE-4844-8619-108C1DC3D6D2}"/>
    <cellStyle name="Output 2 2 2 6 5" xfId="58745" xr:uid="{0F341719-9EC6-447B-8707-8E2EC4DD98AF}"/>
    <cellStyle name="Output 2 2 2 6 6" xfId="58746" xr:uid="{35259119-5EEC-4E02-BDB1-175B3FCDD371}"/>
    <cellStyle name="Output 2 2 2 6 7" xfId="58747" xr:uid="{BE5B0537-13CC-4511-B5F6-6BB4454BBBC1}"/>
    <cellStyle name="Output 2 2 2 7" xfId="58748" xr:uid="{795AA926-029D-487C-8997-5394B3C8C9B8}"/>
    <cellStyle name="Output 2 2 2 7 2" xfId="58749" xr:uid="{D4EC3ECF-FEC7-4535-A774-28820CA6D105}"/>
    <cellStyle name="Output 2 2 2 7 2 2" xfId="58750" xr:uid="{C7AB3D22-3402-44DA-933D-F7FB3586C2E7}"/>
    <cellStyle name="Output 2 2 2 7 2 3" xfId="58751" xr:uid="{E5A8ACC7-AB8C-4894-A07D-0F0ED30C7A40}"/>
    <cellStyle name="Output 2 2 2 7 2 4" xfId="58752" xr:uid="{74E3458C-648F-4F50-B79D-1CD122DB4DCB}"/>
    <cellStyle name="Output 2 2 2 7 2 5" xfId="58753" xr:uid="{2EAC213C-9F95-461E-AFC7-F5DABA9749B9}"/>
    <cellStyle name="Output 2 2 2 7 2 6" xfId="58754" xr:uid="{3EE4B758-8872-4DE0-B40F-F6D9B9C17649}"/>
    <cellStyle name="Output 2 2 2 7 3" xfId="58755" xr:uid="{349E3C80-8B19-4F14-9102-370C0E616E41}"/>
    <cellStyle name="Output 2 2 2 7 4" xfId="58756" xr:uid="{390DDF86-5ED0-4375-AF3D-E0325550AEF6}"/>
    <cellStyle name="Output 2 2 2 7 5" xfId="58757" xr:uid="{D07F574C-2AE4-4822-8A06-EA0ED9843B8D}"/>
    <cellStyle name="Output 2 2 2 7 6" xfId="58758" xr:uid="{A41C6B6F-9517-4DBF-9F01-3CBC874D1E7C}"/>
    <cellStyle name="Output 2 2 2 7 7" xfId="58759" xr:uid="{6FC9A794-E45A-4CDB-9DED-E7A65949ED36}"/>
    <cellStyle name="Output 2 2 2 8" xfId="58760" xr:uid="{1F29C980-C4F0-4564-881E-C95F62969DA2}"/>
    <cellStyle name="Output 2 2 2 8 2" xfId="58761" xr:uid="{18F5C5F0-7880-48FB-B047-DB0E2450566F}"/>
    <cellStyle name="Output 2 2 2 8 2 2" xfId="58762" xr:uid="{37FF6BD5-8852-4C9A-8C93-940000137E02}"/>
    <cellStyle name="Output 2 2 2 8 2 3" xfId="58763" xr:uid="{2C6D427B-17A0-48A5-86DC-DAC689364FCA}"/>
    <cellStyle name="Output 2 2 2 8 2 4" xfId="58764" xr:uid="{13D33D3D-02A0-4E27-A192-A47CF1B7591F}"/>
    <cellStyle name="Output 2 2 2 8 2 5" xfId="58765" xr:uid="{FF8D9213-4F1D-40F5-8AC1-F34DCAFC89AE}"/>
    <cellStyle name="Output 2 2 2 8 2 6" xfId="58766" xr:uid="{04E16098-DCA2-4319-837E-443C56B5FB1D}"/>
    <cellStyle name="Output 2 2 2 8 3" xfId="58767" xr:uid="{6FDFA808-4E8F-4ACD-8F5D-16CEEFC0D4BF}"/>
    <cellStyle name="Output 2 2 2 8 4" xfId="58768" xr:uid="{1C61CF4B-47DF-4FF8-B6FF-C9C2702E7EB1}"/>
    <cellStyle name="Output 2 2 2 8 5" xfId="58769" xr:uid="{D5CBE6DC-152A-427D-9A53-B33658B1A301}"/>
    <cellStyle name="Output 2 2 2 8 6" xfId="58770" xr:uid="{47B0C2B0-A255-401B-BD08-A897ED4CD767}"/>
    <cellStyle name="Output 2 2 2 8 7" xfId="58771" xr:uid="{E779A846-80D6-4DE6-B98D-508C5B7C4D72}"/>
    <cellStyle name="Output 2 2 2 9" xfId="58772" xr:uid="{F76C3BC3-7FAE-417F-835E-BCF5310C10F5}"/>
    <cellStyle name="Output 2 2 2 9 2" xfId="58773" xr:uid="{CA2D50C3-E536-4CE7-9F77-050F13CDCD7C}"/>
    <cellStyle name="Output 2 2 2 9 2 2" xfId="58774" xr:uid="{9548E1BF-A178-445D-9FE6-5866AC121F3C}"/>
    <cellStyle name="Output 2 2 2 9 2 3" xfId="58775" xr:uid="{D24575A6-EC56-47C5-B6BB-F616347A7E6A}"/>
    <cellStyle name="Output 2 2 2 9 2 4" xfId="58776" xr:uid="{D87D52B4-AFB4-4499-9F39-1C9EAF4DBA3F}"/>
    <cellStyle name="Output 2 2 2 9 2 5" xfId="58777" xr:uid="{4802D1EF-3EE5-45B3-8BE9-9953F7D2A8AB}"/>
    <cellStyle name="Output 2 2 2 9 2 6" xfId="58778" xr:uid="{EFEB4BBA-BBDE-400B-8D08-3B74953561A2}"/>
    <cellStyle name="Output 2 2 2 9 3" xfId="58779" xr:uid="{36F319EA-666A-4D7B-AED2-2CB466E74872}"/>
    <cellStyle name="Output 2 2 2 9 4" xfId="58780" xr:uid="{E37B0C35-62C6-48FF-BA2F-855DF32143BB}"/>
    <cellStyle name="Output 2 2 2 9 5" xfId="58781" xr:uid="{2B8C6AB2-FD52-489B-A175-3F0AC7DE222A}"/>
    <cellStyle name="Output 2 2 2 9 6" xfId="58782" xr:uid="{694D7130-57B2-436F-B848-EEEC70E49B46}"/>
    <cellStyle name="Output 2 2 2 9 7" xfId="58783" xr:uid="{F2D3F3E9-A22F-4F9C-9557-5E9436083565}"/>
    <cellStyle name="Output 2 2 20" xfId="58784" xr:uid="{D6FD9408-490C-4BDB-946D-34F2F495F70A}"/>
    <cellStyle name="Output 2 2 20 2" xfId="58785" xr:uid="{D76E24E6-094B-437A-B3D5-9F5CF8F5CE05}"/>
    <cellStyle name="Output 2 2 20 2 2" xfId="58786" xr:uid="{20163482-8D37-4B44-BAFD-2B9B857C43FB}"/>
    <cellStyle name="Output 2 2 20 2 3" xfId="58787" xr:uid="{24BE57BE-90FD-433E-9D9D-57F4708A5237}"/>
    <cellStyle name="Output 2 2 20 2 4" xfId="58788" xr:uid="{EDE70E56-1E3C-4414-83AB-31648A13CD60}"/>
    <cellStyle name="Output 2 2 20 2 5" xfId="58789" xr:uid="{F69ED2F3-FCFF-4B01-91B4-ECCC7B36184C}"/>
    <cellStyle name="Output 2 2 20 2 6" xfId="58790" xr:uid="{78322FBC-BF7F-45B9-AC2C-B01DE70FFCBE}"/>
    <cellStyle name="Output 2 2 20 3" xfId="58791" xr:uid="{DD31B78A-C100-408E-AFB4-798945FF4062}"/>
    <cellStyle name="Output 2 2 20 4" xfId="58792" xr:uid="{06EDB6B9-A0FA-49DF-BD7F-F6CF27E5D714}"/>
    <cellStyle name="Output 2 2 20 5" xfId="58793" xr:uid="{0635F2D4-EEFA-4A4D-83B3-D188B9D5CD7B}"/>
    <cellStyle name="Output 2 2 20 6" xfId="58794" xr:uid="{4084836C-39A3-4D98-A93E-8F32761FDB9B}"/>
    <cellStyle name="Output 2 2 20 7" xfId="58795" xr:uid="{5E93ECF4-6233-4375-8748-C564CCF30FED}"/>
    <cellStyle name="Output 2 2 21" xfId="58796" xr:uid="{CA369533-E2F0-47DC-88BE-EB235DCFE984}"/>
    <cellStyle name="Output 2 2 21 2" xfId="58797" xr:uid="{042AD9CE-E372-4DEC-AF49-A50E081D08AA}"/>
    <cellStyle name="Output 2 2 21 2 2" xfId="58798" xr:uid="{4ECEFA76-160B-40E4-A7A2-D9B8BD32D872}"/>
    <cellStyle name="Output 2 2 21 2 3" xfId="58799" xr:uid="{D9E9189B-F791-405D-AC83-0326110920F8}"/>
    <cellStyle name="Output 2 2 21 2 4" xfId="58800" xr:uid="{C7330F31-EDF0-4B0A-B24E-DED244B59109}"/>
    <cellStyle name="Output 2 2 21 2 5" xfId="58801" xr:uid="{8CF08E74-5FDE-414D-98CB-FEEEBE3D3E01}"/>
    <cellStyle name="Output 2 2 21 2 6" xfId="58802" xr:uid="{6F76D0D5-8563-4843-9361-7D3988883677}"/>
    <cellStyle name="Output 2 2 21 3" xfId="58803" xr:uid="{9D683D6C-014A-4415-BD23-3AAE05EF3D5F}"/>
    <cellStyle name="Output 2 2 21 4" xfId="58804" xr:uid="{A616D2DE-D0B2-4910-9E63-547526A5B586}"/>
    <cellStyle name="Output 2 2 21 5" xfId="58805" xr:uid="{BA4C8B72-CABF-4816-B148-4FE9F2442437}"/>
    <cellStyle name="Output 2 2 21 6" xfId="58806" xr:uid="{C2AEDF5B-8D62-4E6D-81FF-B8C52FAEF0CA}"/>
    <cellStyle name="Output 2 2 21 7" xfId="58807" xr:uid="{998D3F54-1F00-412E-9056-36C13D52FC32}"/>
    <cellStyle name="Output 2 2 22" xfId="58808" xr:uid="{7FA504E5-D453-4E6E-95D8-4D376D48B8B8}"/>
    <cellStyle name="Output 2 2 22 2" xfId="58809" xr:uid="{C8404938-D551-4F64-9710-AEE88F590C78}"/>
    <cellStyle name="Output 2 2 22 2 2" xfId="58810" xr:uid="{F8B5DEC5-EBBD-4EB0-A69E-5F16E4982D3B}"/>
    <cellStyle name="Output 2 2 22 2 3" xfId="58811" xr:uid="{786CF31E-EEB6-4826-AF29-7C655BAF0224}"/>
    <cellStyle name="Output 2 2 22 2 4" xfId="58812" xr:uid="{5A2FD2F2-A6F7-4DB5-AC09-280F87CD1759}"/>
    <cellStyle name="Output 2 2 22 2 5" xfId="58813" xr:uid="{2C8745F5-2F9F-4FCE-AC5C-2B1E5DB69E06}"/>
    <cellStyle name="Output 2 2 22 2 6" xfId="58814" xr:uid="{B88BDC92-5586-44C9-AB6F-057D7C623CA4}"/>
    <cellStyle name="Output 2 2 22 3" xfId="58815" xr:uid="{41CC78E5-5D7B-44B1-970B-2D1CBC12940E}"/>
    <cellStyle name="Output 2 2 22 4" xfId="58816" xr:uid="{4493EB2B-94DD-48C9-B1D8-B29EDE639ABA}"/>
    <cellStyle name="Output 2 2 22 5" xfId="58817" xr:uid="{B3801316-2F1B-4695-9787-BD3F05E767D8}"/>
    <cellStyle name="Output 2 2 22 6" xfId="58818" xr:uid="{D8927C14-70D1-4884-B4B3-17BE7A4E2728}"/>
    <cellStyle name="Output 2 2 22 7" xfId="58819" xr:uid="{3C79FDA5-FE23-45A8-BAA2-1023418CE25A}"/>
    <cellStyle name="Output 2 2 23" xfId="58820" xr:uid="{DB694900-73B3-4FCE-8516-196797172767}"/>
    <cellStyle name="Output 2 2 23 2" xfId="58821" xr:uid="{0C031C8D-C9FA-4D21-985D-564B9802BF45}"/>
    <cellStyle name="Output 2 2 23 2 2" xfId="58822" xr:uid="{65E11D22-6946-4BD1-B248-58696108C9AD}"/>
    <cellStyle name="Output 2 2 23 2 3" xfId="58823" xr:uid="{E1022E3C-1F81-44D9-A3E3-FDD947652C22}"/>
    <cellStyle name="Output 2 2 23 2 4" xfId="58824" xr:uid="{3E0716DE-10AF-47B9-B29E-04EC4FBE764B}"/>
    <cellStyle name="Output 2 2 23 2 5" xfId="58825" xr:uid="{6121F29F-CCDF-446C-8EB0-473CAC0B29DF}"/>
    <cellStyle name="Output 2 2 23 2 6" xfId="58826" xr:uid="{8165343D-76CF-450D-8D27-CA623E8BE7F6}"/>
    <cellStyle name="Output 2 2 23 3" xfId="58827" xr:uid="{FCDBD81E-37A7-4081-83A7-2B772FE8F516}"/>
    <cellStyle name="Output 2 2 23 4" xfId="58828" xr:uid="{6FEA9CCA-807E-4CEA-9B51-C99ECF8CB6E2}"/>
    <cellStyle name="Output 2 2 23 5" xfId="58829" xr:uid="{CEFA4E4D-36BB-4137-88F4-535667F59BE6}"/>
    <cellStyle name="Output 2 2 23 6" xfId="58830" xr:uid="{A09F7771-0BEC-414E-946F-E55CBEBE7DB5}"/>
    <cellStyle name="Output 2 2 23 7" xfId="58831" xr:uid="{8CA2E5D8-4061-4B79-8A3D-90CDF57C6207}"/>
    <cellStyle name="Output 2 2 24" xfId="58832" xr:uid="{C6BB9512-F4FC-4148-ABB3-305A4CD9E41C}"/>
    <cellStyle name="Output 2 2 24 2" xfId="58833" xr:uid="{1A9F5509-8DF7-4E49-AE01-1DB11EB38F07}"/>
    <cellStyle name="Output 2 2 24 2 2" xfId="58834" xr:uid="{37A940A1-3103-4D12-A865-CF2CC566D9F9}"/>
    <cellStyle name="Output 2 2 24 2 3" xfId="58835" xr:uid="{6FE9B872-6F39-4736-BAC7-5034874C0206}"/>
    <cellStyle name="Output 2 2 24 2 4" xfId="58836" xr:uid="{291E3A1B-4075-40AB-9F9C-DE28154CA687}"/>
    <cellStyle name="Output 2 2 24 2 5" xfId="58837" xr:uid="{E476727E-5C08-4523-AB1A-B259901C039B}"/>
    <cellStyle name="Output 2 2 24 2 6" xfId="58838" xr:uid="{C78B0390-C09A-446F-96F0-85799A982D78}"/>
    <cellStyle name="Output 2 2 24 3" xfId="58839" xr:uid="{ACBAE684-1103-42D4-B710-A5FBDA2E2689}"/>
    <cellStyle name="Output 2 2 24 4" xfId="58840" xr:uid="{28DADEE9-EE2B-4967-AD94-F91877EF17FC}"/>
    <cellStyle name="Output 2 2 24 5" xfId="58841" xr:uid="{105985F2-8F41-403D-801E-DBCC64A5E162}"/>
    <cellStyle name="Output 2 2 24 6" xfId="58842" xr:uid="{FAE37E9F-9280-4DE5-9BD8-9BFD1A62CBB3}"/>
    <cellStyle name="Output 2 2 24 7" xfId="58843" xr:uid="{57C7E8F8-C5BC-46CB-B8C8-EAAD0C9454F4}"/>
    <cellStyle name="Output 2 2 25" xfId="58844" xr:uid="{6D6E18A7-9E00-4C42-A972-3D7EDF0CE2DC}"/>
    <cellStyle name="Output 2 2 25 2" xfId="58845" xr:uid="{73B2B3B3-A4B2-4010-98DF-73D6360289C9}"/>
    <cellStyle name="Output 2 2 25 2 2" xfId="58846" xr:uid="{00B83C58-BA8E-410A-94B9-383A7C1B644B}"/>
    <cellStyle name="Output 2 2 25 2 3" xfId="58847" xr:uid="{54C0F2FB-76CF-45B3-8963-0296BF1E8001}"/>
    <cellStyle name="Output 2 2 25 2 4" xfId="58848" xr:uid="{FC3E22F5-7E4F-4425-BCF0-4F6FDC25B0BD}"/>
    <cellStyle name="Output 2 2 25 2 5" xfId="58849" xr:uid="{174703E4-3EF6-410D-90D7-D3AFB1D79D50}"/>
    <cellStyle name="Output 2 2 25 2 6" xfId="58850" xr:uid="{A1E8437C-3EA1-4A53-A54C-5F8D2911573A}"/>
    <cellStyle name="Output 2 2 25 3" xfId="58851" xr:uid="{3A09EE5B-CFFA-4275-9CE0-B7620739E70D}"/>
    <cellStyle name="Output 2 2 25 4" xfId="58852" xr:uid="{D3D636EE-F306-4C63-A4AB-646148792987}"/>
    <cellStyle name="Output 2 2 25 5" xfId="58853" xr:uid="{CAB7F623-A164-4265-883F-77A4ADC00BA7}"/>
    <cellStyle name="Output 2 2 25 6" xfId="58854" xr:uid="{CE073201-C19B-43CD-907E-CCB513F42192}"/>
    <cellStyle name="Output 2 2 25 7" xfId="58855" xr:uid="{5E9978BA-A93B-4005-95F6-04B5E74A4422}"/>
    <cellStyle name="Output 2 2 26" xfId="58856" xr:uid="{EDC0E607-8A56-40E2-9923-9C15418119DD}"/>
    <cellStyle name="Output 2 2 26 2" xfId="58857" xr:uid="{FCA1D89C-2ECB-4F08-AF35-8B8D8BA3ABE5}"/>
    <cellStyle name="Output 2 2 26 2 2" xfId="58858" xr:uid="{815B9481-6DC5-4B5F-B397-72F93662D49B}"/>
    <cellStyle name="Output 2 2 26 2 3" xfId="58859" xr:uid="{D9A66652-CD09-4714-805D-E9D37F030AF1}"/>
    <cellStyle name="Output 2 2 26 2 4" xfId="58860" xr:uid="{07550079-8E62-4238-AE45-78B17EE74EEA}"/>
    <cellStyle name="Output 2 2 26 2 5" xfId="58861" xr:uid="{F0FAECCB-8291-4640-B119-1684F240C529}"/>
    <cellStyle name="Output 2 2 26 2 6" xfId="58862" xr:uid="{2A01FB07-3D14-4DDF-BD04-49BFE7276063}"/>
    <cellStyle name="Output 2 2 26 3" xfId="58863" xr:uid="{59522880-A90B-46BE-8264-DE3CADED96FA}"/>
    <cellStyle name="Output 2 2 26 4" xfId="58864" xr:uid="{818343E1-6C64-4453-BFAB-549DBD53AB5D}"/>
    <cellStyle name="Output 2 2 26 5" xfId="58865" xr:uid="{2C2BCA19-80C8-4B17-99C6-B0072FF5FD91}"/>
    <cellStyle name="Output 2 2 26 6" xfId="58866" xr:uid="{CB19715A-7B9E-465B-9C3E-B180DF2AFDF6}"/>
    <cellStyle name="Output 2 2 26 7" xfId="58867" xr:uid="{7865F9A3-8141-4382-AB4B-E51E19331594}"/>
    <cellStyle name="Output 2 2 27" xfId="58868" xr:uid="{787EE7C1-255A-4794-A59C-15215856EAE2}"/>
    <cellStyle name="Output 2 2 27 2" xfId="58869" xr:uid="{AFE21293-4C49-476A-A81F-0EA23171086A}"/>
    <cellStyle name="Output 2 2 27 2 2" xfId="58870" xr:uid="{00A38A51-BE80-4B55-8AD8-B92D0BEBDB46}"/>
    <cellStyle name="Output 2 2 27 2 3" xfId="58871" xr:uid="{4A1D567D-2D9B-4355-AD05-A115C6160819}"/>
    <cellStyle name="Output 2 2 27 2 4" xfId="58872" xr:uid="{50B9C6CF-9757-4F66-A4FB-92332335D38A}"/>
    <cellStyle name="Output 2 2 27 2 5" xfId="58873" xr:uid="{2378243F-E0F6-428F-9C4F-1DE15E71C5AF}"/>
    <cellStyle name="Output 2 2 27 2 6" xfId="58874" xr:uid="{2A318162-2EB9-4222-8133-F86DDA7DBA3E}"/>
    <cellStyle name="Output 2 2 27 3" xfId="58875" xr:uid="{355071B2-E821-4E19-9B62-C2780313948D}"/>
    <cellStyle name="Output 2 2 27 4" xfId="58876" xr:uid="{E1FE3D52-9D0C-4D9B-9276-F349BC690B4D}"/>
    <cellStyle name="Output 2 2 27 5" xfId="58877" xr:uid="{5BC3A1DF-18A2-4CBB-8728-77481C59461F}"/>
    <cellStyle name="Output 2 2 27 6" xfId="58878" xr:uid="{D727F6FC-C2DF-415D-A0B3-F844584E5F6A}"/>
    <cellStyle name="Output 2 2 27 7" xfId="58879" xr:uid="{958A9C7C-D245-4622-857A-A06C8A927105}"/>
    <cellStyle name="Output 2 2 28" xfId="58880" xr:uid="{6FDFF7D8-B0D5-4A47-9E97-FD77EDD45CD6}"/>
    <cellStyle name="Output 2 2 28 2" xfId="58881" xr:uid="{A89083C0-A2AA-4627-A06B-475283B6353B}"/>
    <cellStyle name="Output 2 2 28 2 2" xfId="58882" xr:uid="{ED671E41-44E8-4CB1-9C04-57C891AA0E0C}"/>
    <cellStyle name="Output 2 2 28 2 3" xfId="58883" xr:uid="{83272E07-D7DD-4E93-B88D-DB9F8A323FC0}"/>
    <cellStyle name="Output 2 2 28 2 4" xfId="58884" xr:uid="{D1BC3352-F68F-4C83-91DB-EEEDD6110489}"/>
    <cellStyle name="Output 2 2 28 2 5" xfId="58885" xr:uid="{C4CC29BD-66EB-4C4C-84D6-0461EE214438}"/>
    <cellStyle name="Output 2 2 28 2 6" xfId="58886" xr:uid="{6611A207-F987-4E2E-93C4-CC09E1D24C66}"/>
    <cellStyle name="Output 2 2 28 3" xfId="58887" xr:uid="{7E5A63C6-E7A3-4EB4-9A85-B73B0F9563B8}"/>
    <cellStyle name="Output 2 2 28 4" xfId="58888" xr:uid="{78711132-B9F7-4CF7-A5AF-B9DBBBE06ECA}"/>
    <cellStyle name="Output 2 2 28 5" xfId="58889" xr:uid="{AC48FAEB-4595-4C9C-8C43-E7E54DF5DB15}"/>
    <cellStyle name="Output 2 2 28 6" xfId="58890" xr:uid="{28B9E3BB-BE22-4267-AAFC-18276F4A341A}"/>
    <cellStyle name="Output 2 2 28 7" xfId="58891" xr:uid="{CAEC9EBC-0FA5-4AEE-942B-AF1E5521B56C}"/>
    <cellStyle name="Output 2 2 29" xfId="58892" xr:uid="{C36388CE-5E7E-45F2-B780-671B9B2356C5}"/>
    <cellStyle name="Output 2 2 29 2" xfId="58893" xr:uid="{1838D776-474A-47D6-A380-09D2E1D39F7B}"/>
    <cellStyle name="Output 2 2 29 2 2" xfId="58894" xr:uid="{85BDF0ED-1AA1-4221-B497-E5E72133BBB3}"/>
    <cellStyle name="Output 2 2 29 2 3" xfId="58895" xr:uid="{50898AF6-79E4-4015-AEDE-857AD5D8A99D}"/>
    <cellStyle name="Output 2 2 29 2 4" xfId="58896" xr:uid="{EF9BB527-7D0F-490E-B764-0767BF0CE1E0}"/>
    <cellStyle name="Output 2 2 29 2 5" xfId="58897" xr:uid="{5375A1E2-C9C1-4AEA-BD9F-BE37FA66F64E}"/>
    <cellStyle name="Output 2 2 29 2 6" xfId="58898" xr:uid="{F03EE8A7-0706-40BF-9FE0-8C2E95A91A44}"/>
    <cellStyle name="Output 2 2 29 3" xfId="58899" xr:uid="{3C40B22E-DA02-43D1-830B-A6C5A4FCF263}"/>
    <cellStyle name="Output 2 2 29 4" xfId="58900" xr:uid="{4DD99BE4-B2CF-4887-B722-66B189587630}"/>
    <cellStyle name="Output 2 2 29 5" xfId="58901" xr:uid="{F233A0C5-73B3-4FE4-BA5F-C884F1989314}"/>
    <cellStyle name="Output 2 2 29 6" xfId="58902" xr:uid="{7D35163F-9EF0-4F85-A565-71CBE8970022}"/>
    <cellStyle name="Output 2 2 29 7" xfId="58903" xr:uid="{0A122A56-D1BF-4C72-BE5E-068078A7B5C4}"/>
    <cellStyle name="Output 2 2 3" xfId="58904" xr:uid="{EA303882-E91A-4BA6-987D-02016D2D3DCA}"/>
    <cellStyle name="Output 2 2 3 2" xfId="58905" xr:uid="{A30FD98D-1A0D-4110-877B-7C0571FB073A}"/>
    <cellStyle name="Output 2 2 3 2 2" xfId="58906" xr:uid="{6894CC55-76FF-4A8F-8505-F5BDE649C504}"/>
    <cellStyle name="Output 2 2 3 2 3" xfId="58907" xr:uid="{31DC11FD-5E48-4708-A3C0-EE3F15F86BD2}"/>
    <cellStyle name="Output 2 2 3 2 4" xfId="58908" xr:uid="{9F2418BA-F6DC-4187-8B66-E291C8D1C43E}"/>
    <cellStyle name="Output 2 2 3 2 5" xfId="58909" xr:uid="{B0AE4693-B760-4761-98BA-19F8625E73A8}"/>
    <cellStyle name="Output 2 2 3 2 6" xfId="58910" xr:uid="{6066A1A1-25EE-4912-98F2-BBAD72CCB0CE}"/>
    <cellStyle name="Output 2 2 3 3" xfId="58911" xr:uid="{3C87A4D2-8852-49D7-B38F-365CA7E58250}"/>
    <cellStyle name="Output 2 2 3 4" xfId="58912" xr:uid="{569E0245-38E1-4B89-8F45-B3460F5A1A09}"/>
    <cellStyle name="Output 2 2 3 5" xfId="58913" xr:uid="{5251C07E-2DDD-4CEB-92CC-AA235EA508DC}"/>
    <cellStyle name="Output 2 2 3 6" xfId="58914" xr:uid="{4724EA41-3020-40F9-B328-7DDF9EAB1CA7}"/>
    <cellStyle name="Output 2 2 3 7" xfId="58915" xr:uid="{CB159A81-52D4-4FE1-AA39-5F6801129DC0}"/>
    <cellStyle name="Output 2 2 30" xfId="58916" xr:uid="{8ADFB429-CA4E-44F5-A9BE-5279F14BB8DA}"/>
    <cellStyle name="Output 2 2 30 2" xfId="58917" xr:uid="{3BCF90B0-07D4-44A9-8BB1-DF2EE56408A1}"/>
    <cellStyle name="Output 2 2 30 2 2" xfId="58918" xr:uid="{CB773FBF-320D-4938-9589-110D78C12B9A}"/>
    <cellStyle name="Output 2 2 30 2 3" xfId="58919" xr:uid="{AC76EB52-E9FD-4AEE-8E28-ADADDFBCE766}"/>
    <cellStyle name="Output 2 2 30 2 4" xfId="58920" xr:uid="{EE35BC08-397F-4CA0-995A-A37BA1647CEC}"/>
    <cellStyle name="Output 2 2 30 2 5" xfId="58921" xr:uid="{AC8AAF1E-EA82-4E10-B796-176B94C06C6A}"/>
    <cellStyle name="Output 2 2 30 2 6" xfId="58922" xr:uid="{FDABAB35-80B2-4366-9E2D-6D51F9321C79}"/>
    <cellStyle name="Output 2 2 30 3" xfId="58923" xr:uid="{D9002F3D-44CC-483E-82CC-D84EE207122A}"/>
    <cellStyle name="Output 2 2 30 4" xfId="58924" xr:uid="{F967C1BE-CA6A-48DE-A104-9D5862B23C4A}"/>
    <cellStyle name="Output 2 2 30 5" xfId="58925" xr:uid="{7DFB5678-4DE4-4EFE-B2FB-7CDAF082FB5B}"/>
    <cellStyle name="Output 2 2 30 6" xfId="58926" xr:uid="{26F82D45-B4DF-457E-86C5-A6FCD7E86486}"/>
    <cellStyle name="Output 2 2 30 7" xfId="58927" xr:uid="{87CBF372-1568-4A25-8B42-84C20FDCF148}"/>
    <cellStyle name="Output 2 2 31" xfId="58928" xr:uid="{72AC707B-D5A1-4B51-80E1-1FAACD6012C4}"/>
    <cellStyle name="Output 2 2 31 2" xfId="58929" xr:uid="{9AB9CFF6-C3BB-4EC2-8D4F-3B3C3CE86CE9}"/>
    <cellStyle name="Output 2 2 31 2 2" xfId="58930" xr:uid="{0C060C8D-A650-41B3-94A8-663F674F46EF}"/>
    <cellStyle name="Output 2 2 31 2 3" xfId="58931" xr:uid="{D96F7F96-6441-4B8E-B161-FCF29BE11BBB}"/>
    <cellStyle name="Output 2 2 31 2 4" xfId="58932" xr:uid="{63A5A291-53B1-4328-A94C-50BE565EC5DB}"/>
    <cellStyle name="Output 2 2 31 2 5" xfId="58933" xr:uid="{5EEA26D8-B765-4313-A245-5F75879C1B86}"/>
    <cellStyle name="Output 2 2 31 2 6" xfId="58934" xr:uid="{3B2709F5-3A93-46C8-B5FC-A25BC76824A7}"/>
    <cellStyle name="Output 2 2 31 3" xfId="58935" xr:uid="{1677E46F-A782-4C6E-BC4C-586375625CDC}"/>
    <cellStyle name="Output 2 2 31 4" xfId="58936" xr:uid="{D4385B71-5E9A-4A32-9DD3-7AFFCEC84556}"/>
    <cellStyle name="Output 2 2 31 5" xfId="58937" xr:uid="{9E41755A-716C-491D-9CEA-44C2772CA68B}"/>
    <cellStyle name="Output 2 2 31 6" xfId="58938" xr:uid="{C17654C9-DFAE-4CCA-97D4-977D42626792}"/>
    <cellStyle name="Output 2 2 31 7" xfId="58939" xr:uid="{7AFF8B4B-60BB-44DF-B9FB-B890BA21346B}"/>
    <cellStyle name="Output 2 2 32" xfId="58940" xr:uid="{AD23AB3E-DB97-4E12-A94F-B4EE4C3F2D97}"/>
    <cellStyle name="Output 2 2 32 2" xfId="58941" xr:uid="{63A29688-8DCA-4286-BEE4-046790CF1E4E}"/>
    <cellStyle name="Output 2 2 32 2 2" xfId="58942" xr:uid="{FB6B9F47-9E44-4310-8105-D896A0D25E9A}"/>
    <cellStyle name="Output 2 2 32 2 3" xfId="58943" xr:uid="{EDA6344A-7187-4826-8689-D26A448F1601}"/>
    <cellStyle name="Output 2 2 32 2 4" xfId="58944" xr:uid="{08468C5A-039C-4AA6-A698-08BB138EE408}"/>
    <cellStyle name="Output 2 2 32 2 5" xfId="58945" xr:uid="{2530016A-7F47-44C5-93F9-82963BC3C635}"/>
    <cellStyle name="Output 2 2 32 2 6" xfId="58946" xr:uid="{1D0EFFBB-AE7F-4EAD-8B49-0192B8D788EC}"/>
    <cellStyle name="Output 2 2 32 3" xfId="58947" xr:uid="{F4EC31CA-1C61-4FE6-845D-3DE4771D9C84}"/>
    <cellStyle name="Output 2 2 32 4" xfId="58948" xr:uid="{4C8F3609-ADB6-44E0-B24D-CA59A5197764}"/>
    <cellStyle name="Output 2 2 32 5" xfId="58949" xr:uid="{32D015BD-72CF-47E2-A3B1-BF492C856ED7}"/>
    <cellStyle name="Output 2 2 32 6" xfId="58950" xr:uid="{C684DDB7-2B80-4229-9153-612A674B94B4}"/>
    <cellStyle name="Output 2 2 32 7" xfId="58951" xr:uid="{C2401EAC-3EC4-4933-ADF5-9F60956DA5A2}"/>
    <cellStyle name="Output 2 2 33" xfId="58952" xr:uid="{071C851B-1076-4254-B91A-66A828191925}"/>
    <cellStyle name="Output 2 2 33 2" xfId="58953" xr:uid="{E707269A-F9F4-4CFF-BBE2-CDEA766A85FB}"/>
    <cellStyle name="Output 2 2 33 2 2" xfId="58954" xr:uid="{7184B227-FD50-458B-8D8A-7CCFB111969E}"/>
    <cellStyle name="Output 2 2 33 2 3" xfId="58955" xr:uid="{B45EB870-29D7-4B53-AE16-F20D31860626}"/>
    <cellStyle name="Output 2 2 33 2 4" xfId="58956" xr:uid="{12B91EE5-A845-46FC-8CCD-905A35C8AA0B}"/>
    <cellStyle name="Output 2 2 33 2 5" xfId="58957" xr:uid="{C1F930FD-20DB-4209-A10E-AA9E2DA63A2D}"/>
    <cellStyle name="Output 2 2 33 2 6" xfId="58958" xr:uid="{CE7BDCCA-8BE6-4537-856F-34CF33ACD317}"/>
    <cellStyle name="Output 2 2 33 3" xfId="58959" xr:uid="{5F05B7FE-B627-402F-BA47-C4E266B7D99A}"/>
    <cellStyle name="Output 2 2 33 4" xfId="58960" xr:uid="{7D51C4C6-26CA-4FA5-8966-F4C0818C61AB}"/>
    <cellStyle name="Output 2 2 33 5" xfId="58961" xr:uid="{FDAC7524-0B29-48D7-9547-DFE18524DC44}"/>
    <cellStyle name="Output 2 2 33 6" xfId="58962" xr:uid="{7E5AD55C-C85E-4375-9782-5DBF69D3367E}"/>
    <cellStyle name="Output 2 2 33 7" xfId="58963" xr:uid="{A09F837E-44CB-4DB8-98BF-702B7F3F7E1A}"/>
    <cellStyle name="Output 2 2 34" xfId="58964" xr:uid="{66F6A2C0-B96F-4B9D-82D6-19824259003B}"/>
    <cellStyle name="Output 2 2 34 2" xfId="58965" xr:uid="{5BA848F4-395E-4008-A8EF-EE0F467129C2}"/>
    <cellStyle name="Output 2 2 34 2 2" xfId="58966" xr:uid="{10FA59FE-DCA4-456A-A1E0-482FD14895D1}"/>
    <cellStyle name="Output 2 2 34 2 3" xfId="58967" xr:uid="{716EC05E-C011-40FC-922A-53C18C09E7D2}"/>
    <cellStyle name="Output 2 2 34 2 4" xfId="58968" xr:uid="{0B9D34CC-1AFF-46C4-A1D5-1CB336E5D760}"/>
    <cellStyle name="Output 2 2 34 2 5" xfId="58969" xr:uid="{C88B5684-D99B-420B-863A-2057AA0B1755}"/>
    <cellStyle name="Output 2 2 34 2 6" xfId="58970" xr:uid="{3F6D89EF-E22E-4B28-B3F5-B48B32C18E06}"/>
    <cellStyle name="Output 2 2 34 3" xfId="58971" xr:uid="{176FE192-38EB-40A8-B909-D2F3BF1CA9B4}"/>
    <cellStyle name="Output 2 2 34 4" xfId="58972" xr:uid="{4986E86B-1133-40A7-B8D0-9A1141E772E1}"/>
    <cellStyle name="Output 2 2 34 5" xfId="58973" xr:uid="{200A4DA9-48D1-473C-B74B-281DCC2EA69F}"/>
    <cellStyle name="Output 2 2 34 6" xfId="58974" xr:uid="{675DD9AC-9C41-4040-8587-78AA5000D49D}"/>
    <cellStyle name="Output 2 2 34 7" xfId="58975" xr:uid="{8E007995-39CF-4013-8155-94B8BFE35878}"/>
    <cellStyle name="Output 2 2 35" xfId="58976" xr:uid="{19EE882A-A308-4BB9-947E-9CB5875C4ACA}"/>
    <cellStyle name="Output 2 2 35 2" xfId="58977" xr:uid="{287B6B86-E8BD-4AD7-AA5A-E651EE8574C2}"/>
    <cellStyle name="Output 2 2 35 2 2" xfId="58978" xr:uid="{636F57E4-256E-4B5C-AA72-F44F585789FC}"/>
    <cellStyle name="Output 2 2 35 2 3" xfId="58979" xr:uid="{1120E3D1-BEA0-4E3F-B0CE-9501E0EDA060}"/>
    <cellStyle name="Output 2 2 35 2 4" xfId="58980" xr:uid="{873EB5BF-C277-417E-B506-1BF940D3DB2E}"/>
    <cellStyle name="Output 2 2 35 2 5" xfId="58981" xr:uid="{87ADCBE8-6863-4025-AF28-25A52A625A16}"/>
    <cellStyle name="Output 2 2 35 2 6" xfId="58982" xr:uid="{DDD959E9-96CE-496D-A162-0CB9C07F81AD}"/>
    <cellStyle name="Output 2 2 35 3" xfId="58983" xr:uid="{EC9C34B4-78D3-4E71-8FAC-5220C4794588}"/>
    <cellStyle name="Output 2 2 35 4" xfId="58984" xr:uid="{C0B3A3B0-49E2-45EF-A5DC-0F3CFA15FEAE}"/>
    <cellStyle name="Output 2 2 35 5" xfId="58985" xr:uid="{883C3925-5C71-48D4-BEB8-B8DD85C1E4B3}"/>
    <cellStyle name="Output 2 2 35 6" xfId="58986" xr:uid="{6E35D47A-0BAF-4B15-A67B-0B53179B2045}"/>
    <cellStyle name="Output 2 2 35 7" xfId="58987" xr:uid="{6C56B082-1398-49F0-A003-618E79E8B949}"/>
    <cellStyle name="Output 2 2 36" xfId="58988" xr:uid="{B891E0A7-8C19-4E8D-9654-EB4B34B9229F}"/>
    <cellStyle name="Output 2 2 36 2" xfId="58989" xr:uid="{91DD49F0-CB15-4ADD-8CA3-F56F4E948027}"/>
    <cellStyle name="Output 2 2 36 3" xfId="58990" xr:uid="{F53A77ED-BE73-420F-92A0-9BBFF192DE6D}"/>
    <cellStyle name="Output 2 2 36 4" xfId="58991" xr:uid="{B8D00E89-8459-4F37-B1A6-818FE26CEAEC}"/>
    <cellStyle name="Output 2 2 36 5" xfId="58992" xr:uid="{3E5891A6-EF4F-4AD5-80A9-FAE3260612DD}"/>
    <cellStyle name="Output 2 2 36 6" xfId="58993" xr:uid="{9B703F72-C33A-4875-A818-F006E9823BD0}"/>
    <cellStyle name="Output 2 2 37" xfId="58994" xr:uid="{157770E0-25A0-43FE-83A5-89F8516A1097}"/>
    <cellStyle name="Output 2 2 38" xfId="58995" xr:uid="{C724AF42-BC64-4756-A2B0-8CCBDA4596B8}"/>
    <cellStyle name="Output 2 2 39" xfId="58996" xr:uid="{B2EEBE9A-9F2C-4C17-BAA3-885901F0BD11}"/>
    <cellStyle name="Output 2 2 4" xfId="58997" xr:uid="{9A19D36F-FB07-4CDF-B223-68D283B51D97}"/>
    <cellStyle name="Output 2 2 4 2" xfId="58998" xr:uid="{7233527B-CC26-4A46-A383-C50A9A967B22}"/>
    <cellStyle name="Output 2 2 4 2 2" xfId="58999" xr:uid="{009CB283-8DC2-462A-BD60-9FC145577D3C}"/>
    <cellStyle name="Output 2 2 4 2 3" xfId="59000" xr:uid="{F11039D7-F382-4122-AF3F-2013C984C2E2}"/>
    <cellStyle name="Output 2 2 4 2 4" xfId="59001" xr:uid="{362715E2-3015-4B17-8104-ABD59AA82180}"/>
    <cellStyle name="Output 2 2 4 2 5" xfId="59002" xr:uid="{CD081009-1A4F-4908-9C3E-48F1852B87C5}"/>
    <cellStyle name="Output 2 2 4 2 6" xfId="59003" xr:uid="{31E4ABAF-F607-4E09-A737-48D6EBECD5A7}"/>
    <cellStyle name="Output 2 2 4 3" xfId="59004" xr:uid="{CACAB126-C373-4AF6-9805-A9371F8BAB6F}"/>
    <cellStyle name="Output 2 2 4 4" xfId="59005" xr:uid="{180494CE-C6AF-4F39-91C9-827AE676B8D5}"/>
    <cellStyle name="Output 2 2 4 5" xfId="59006" xr:uid="{66BFC3DA-B1FA-4612-8D0E-270EE09D88C6}"/>
    <cellStyle name="Output 2 2 4 6" xfId="59007" xr:uid="{E64404D8-7139-412C-B0AA-2A43EE1E3582}"/>
    <cellStyle name="Output 2 2 4 7" xfId="59008" xr:uid="{A222C15B-E414-4620-B808-FDAC35D4AC61}"/>
    <cellStyle name="Output 2 2 40" xfId="59009" xr:uid="{56070B7D-F708-4082-BE7B-E5AB76666D70}"/>
    <cellStyle name="Output 2 2 5" xfId="59010" xr:uid="{79552300-0223-4325-A513-DE84EDFD3FD0}"/>
    <cellStyle name="Output 2 2 5 2" xfId="59011" xr:uid="{168891AF-73A9-4DBE-A915-D6879C0B18B1}"/>
    <cellStyle name="Output 2 2 5 2 2" xfId="59012" xr:uid="{C000963C-50FD-40D5-87B7-B5C7605594A3}"/>
    <cellStyle name="Output 2 2 5 2 3" xfId="59013" xr:uid="{FCA6330B-A4CA-45E9-9CE5-2D90B5EE3792}"/>
    <cellStyle name="Output 2 2 5 2 4" xfId="59014" xr:uid="{C669BC0A-8754-4855-B7C8-59484C9266B0}"/>
    <cellStyle name="Output 2 2 5 2 5" xfId="59015" xr:uid="{825A5D83-C2AD-4F64-9323-878CEED31965}"/>
    <cellStyle name="Output 2 2 5 2 6" xfId="59016" xr:uid="{8A2834EE-F11A-4B8A-B593-E5225C0453EB}"/>
    <cellStyle name="Output 2 2 5 3" xfId="59017" xr:uid="{5FDBEC9A-DE13-44DE-BBD5-F5A29EC5A56D}"/>
    <cellStyle name="Output 2 2 5 4" xfId="59018" xr:uid="{CAE6C701-405A-413F-BB0D-3EF48441A690}"/>
    <cellStyle name="Output 2 2 5 5" xfId="59019" xr:uid="{723D05F0-BA5F-4B7E-A150-EEF579292399}"/>
    <cellStyle name="Output 2 2 5 6" xfId="59020" xr:uid="{A9A600CF-EA22-4C3A-8924-C719D259CDEB}"/>
    <cellStyle name="Output 2 2 5 7" xfId="59021" xr:uid="{CE5EA45D-4449-4238-8568-D9360A457959}"/>
    <cellStyle name="Output 2 2 6" xfId="59022" xr:uid="{ADB84F00-C194-4248-BD43-95143BE72E53}"/>
    <cellStyle name="Output 2 2 6 2" xfId="59023" xr:uid="{EA30BB86-BC22-4D27-B0F8-936072664A7A}"/>
    <cellStyle name="Output 2 2 6 2 2" xfId="59024" xr:uid="{F5131B52-9BA7-436C-8D94-A55580D6F475}"/>
    <cellStyle name="Output 2 2 6 2 3" xfId="59025" xr:uid="{E1D0326A-A5A7-4713-9168-69414CD736EF}"/>
    <cellStyle name="Output 2 2 6 2 4" xfId="59026" xr:uid="{5AFC9A51-7F33-43DB-8C2C-9DB31A5FADFE}"/>
    <cellStyle name="Output 2 2 6 2 5" xfId="59027" xr:uid="{B3306A12-9989-4227-8527-FD96407FAFC2}"/>
    <cellStyle name="Output 2 2 6 2 6" xfId="59028" xr:uid="{55EE643D-A37E-455F-A7C5-3D5FA2BE6259}"/>
    <cellStyle name="Output 2 2 6 3" xfId="59029" xr:uid="{FD940B26-5085-47AF-9BA4-D3CF23208E58}"/>
    <cellStyle name="Output 2 2 6 4" xfId="59030" xr:uid="{4D7FB6AC-67FD-43EF-85A3-A8818F94DF93}"/>
    <cellStyle name="Output 2 2 6 5" xfId="59031" xr:uid="{E12FC747-7602-4DE0-874E-3E04CDC90F69}"/>
    <cellStyle name="Output 2 2 6 6" xfId="59032" xr:uid="{017297C3-8B3F-4289-B1F9-DFBC51ECAFB4}"/>
    <cellStyle name="Output 2 2 6 7" xfId="59033" xr:uid="{9FC58DED-5F92-4008-B777-08BCE8084382}"/>
    <cellStyle name="Output 2 2 7" xfId="59034" xr:uid="{7FA1F385-184C-42E7-ADEF-D6A9A432746F}"/>
    <cellStyle name="Output 2 2 7 2" xfId="59035" xr:uid="{1D7C232E-F0C1-48C3-9E5B-38C16DD92DF5}"/>
    <cellStyle name="Output 2 2 7 2 2" xfId="59036" xr:uid="{F46EF6BB-729E-41CA-974D-3AD5A9D9AE32}"/>
    <cellStyle name="Output 2 2 7 2 3" xfId="59037" xr:uid="{B0E99A0A-7FD0-4E56-8642-8367BA88A685}"/>
    <cellStyle name="Output 2 2 7 2 4" xfId="59038" xr:uid="{D6BC88A2-F63C-434B-A3A6-EFBE4DCD594D}"/>
    <cellStyle name="Output 2 2 7 2 5" xfId="59039" xr:uid="{5FC1CAC3-4E18-42EE-96D3-C271DE299345}"/>
    <cellStyle name="Output 2 2 7 2 6" xfId="59040" xr:uid="{5A21AE0D-F5BB-4E4F-A12F-19A23F021B20}"/>
    <cellStyle name="Output 2 2 7 3" xfId="59041" xr:uid="{EB5FF5F9-DF37-4DE5-A09D-1D4CBFD9AA00}"/>
    <cellStyle name="Output 2 2 7 4" xfId="59042" xr:uid="{4A5C6843-D700-4090-A913-39266399E403}"/>
    <cellStyle name="Output 2 2 7 5" xfId="59043" xr:uid="{6EB7AAD3-7AA2-44D4-AD9A-2BA2DB120FCD}"/>
    <cellStyle name="Output 2 2 7 6" xfId="59044" xr:uid="{81E32720-AE61-4C0B-B64C-4BDEFF7E357E}"/>
    <cellStyle name="Output 2 2 7 7" xfId="59045" xr:uid="{F9F4A194-3CEC-4046-A945-BFEB5814FAB4}"/>
    <cellStyle name="Output 2 2 8" xfId="59046" xr:uid="{B9C59583-9533-4360-9830-80B6156C6638}"/>
    <cellStyle name="Output 2 2 8 2" xfId="59047" xr:uid="{C81242C5-7F6B-47EA-88A6-0A961FE9C3B5}"/>
    <cellStyle name="Output 2 2 8 2 2" xfId="59048" xr:uid="{2723F512-3EDB-4195-9D98-45A4B4B53E4A}"/>
    <cellStyle name="Output 2 2 8 2 3" xfId="59049" xr:uid="{6BBB0324-C64E-4408-BDE6-A2286D3A6B3B}"/>
    <cellStyle name="Output 2 2 8 2 4" xfId="59050" xr:uid="{F14326DD-8E6B-4930-9333-77C801DA415E}"/>
    <cellStyle name="Output 2 2 8 2 5" xfId="59051" xr:uid="{9EC6B867-D94F-4D84-A4D9-E3CC51F45483}"/>
    <cellStyle name="Output 2 2 8 2 6" xfId="59052" xr:uid="{B1BDDCD1-A163-46A0-8EC7-43EA8B5D4B3E}"/>
    <cellStyle name="Output 2 2 8 3" xfId="59053" xr:uid="{E7DDE045-DCF4-40FB-A6C8-12B455E9FA0D}"/>
    <cellStyle name="Output 2 2 8 4" xfId="59054" xr:uid="{88EFB434-2BE8-4FDF-AFD6-46D6F3796E80}"/>
    <cellStyle name="Output 2 2 8 5" xfId="59055" xr:uid="{C7639138-25A4-475E-BC1E-9CE1D9311AF8}"/>
    <cellStyle name="Output 2 2 8 6" xfId="59056" xr:uid="{EA610D23-6D97-4901-BB70-B5964EA06A36}"/>
    <cellStyle name="Output 2 2 8 7" xfId="59057" xr:uid="{3F02F3CE-2BAC-4333-9829-ABBBA80B6EEA}"/>
    <cellStyle name="Output 2 2 9" xfId="59058" xr:uid="{E1F09238-BB6F-428C-A2E7-A202FCED1B10}"/>
    <cellStyle name="Output 2 2 9 2" xfId="59059" xr:uid="{800F3288-FEAF-4B3F-8591-C55611FD8716}"/>
    <cellStyle name="Output 2 2 9 2 2" xfId="59060" xr:uid="{8D0E573E-7539-44F7-BA53-2E2F85771FB8}"/>
    <cellStyle name="Output 2 2 9 2 3" xfId="59061" xr:uid="{9D1EE9C0-54EA-455F-AC91-7BECE5C5FA23}"/>
    <cellStyle name="Output 2 2 9 2 4" xfId="59062" xr:uid="{6489BD41-2C63-428B-88DF-E7E786BC1FFE}"/>
    <cellStyle name="Output 2 2 9 2 5" xfId="59063" xr:uid="{07AD4EAB-5774-481A-8514-393DFF8E36B6}"/>
    <cellStyle name="Output 2 2 9 2 6" xfId="59064" xr:uid="{5307A760-7085-4707-87C3-68BC773A3584}"/>
    <cellStyle name="Output 2 2 9 3" xfId="59065" xr:uid="{E5E2AC52-9A5C-4E90-B18D-5EA777BA6CAF}"/>
    <cellStyle name="Output 2 2 9 4" xfId="59066" xr:uid="{87E14DF4-DEEC-43C4-A6EB-591703C62BB7}"/>
    <cellStyle name="Output 2 2 9 5" xfId="59067" xr:uid="{504718B7-8742-42AE-BC11-30BA7D9ED33B}"/>
    <cellStyle name="Output 2 2 9 6" xfId="59068" xr:uid="{31168D0F-4D90-4C72-A8F0-BF6CC245B0CE}"/>
    <cellStyle name="Output 2 2 9 7" xfId="59069" xr:uid="{2299DF00-4D22-4A83-8401-0A61979C4795}"/>
    <cellStyle name="Output 2 20" xfId="59070" xr:uid="{10200C5E-A94E-458B-BE8F-05016EB18E65}"/>
    <cellStyle name="Output 2 20 2" xfId="59071" xr:uid="{6347A6B3-2061-4A50-AEE1-7C928A416046}"/>
    <cellStyle name="Output 2 20 2 2" xfId="59072" xr:uid="{5393882D-CCCF-434A-9396-D2CE07492592}"/>
    <cellStyle name="Output 2 20 2 3" xfId="59073" xr:uid="{D76F04C7-E963-46C3-B540-FBDAF079155A}"/>
    <cellStyle name="Output 2 20 2 4" xfId="59074" xr:uid="{B4F0583A-58BE-4268-A759-7A9A00B68FEE}"/>
    <cellStyle name="Output 2 20 2 5" xfId="59075" xr:uid="{A3B2241B-EC3A-48A4-A28E-95BE7E56B4E8}"/>
    <cellStyle name="Output 2 20 2 6" xfId="59076" xr:uid="{8F39D1C0-EDED-43F9-AD32-0676B39C840F}"/>
    <cellStyle name="Output 2 20 3" xfId="59077" xr:uid="{D2C61EED-94C7-4D12-85DA-56E98C7FE5E9}"/>
    <cellStyle name="Output 2 20 4" xfId="59078" xr:uid="{630E4E12-673C-4596-BF2B-C98B68D0B708}"/>
    <cellStyle name="Output 2 20 5" xfId="59079" xr:uid="{E1B1BF14-790F-4DED-B85E-0388E441C6CA}"/>
    <cellStyle name="Output 2 20 6" xfId="59080" xr:uid="{2537BA86-AB78-4F9B-BAF5-60A60BAF7C9B}"/>
    <cellStyle name="Output 2 20 7" xfId="59081" xr:uid="{37CDF8E3-FEDC-4A6F-99DE-3E748C8E983A}"/>
    <cellStyle name="Output 2 21" xfId="59082" xr:uid="{C1AB5217-703B-4DD6-B10B-FC8102C5FE71}"/>
    <cellStyle name="Output 2 21 2" xfId="59083" xr:uid="{E0A2152B-04A1-4873-A1FB-3882AE03CCA3}"/>
    <cellStyle name="Output 2 21 2 2" xfId="59084" xr:uid="{E01415CE-CF94-43C4-8904-75AE47190C71}"/>
    <cellStyle name="Output 2 21 2 3" xfId="59085" xr:uid="{4EE1FE53-BE76-4E81-85F6-5FF053B80147}"/>
    <cellStyle name="Output 2 21 2 4" xfId="59086" xr:uid="{E019E42F-7CEE-46D1-9A5D-D01154E19F38}"/>
    <cellStyle name="Output 2 21 2 5" xfId="59087" xr:uid="{7BED6855-6611-4680-A66A-5C59854148FE}"/>
    <cellStyle name="Output 2 21 2 6" xfId="59088" xr:uid="{95F145D9-658E-4355-8AF5-F1D8375907DA}"/>
    <cellStyle name="Output 2 21 3" xfId="59089" xr:uid="{E3289863-AF94-4D34-91EA-A2090DF58E5B}"/>
    <cellStyle name="Output 2 21 4" xfId="59090" xr:uid="{D09FF474-8EBB-4CD5-ABFD-5391F116F2CD}"/>
    <cellStyle name="Output 2 21 5" xfId="59091" xr:uid="{68C6902D-6E9E-4A4D-8583-A3FC6CDFCFCA}"/>
    <cellStyle name="Output 2 21 6" xfId="59092" xr:uid="{0BDC3A91-2BD9-45DF-A534-3C6069B232AF}"/>
    <cellStyle name="Output 2 21 7" xfId="59093" xr:uid="{CF942D27-82AA-491E-B31A-E9E32080FCD2}"/>
    <cellStyle name="Output 2 22" xfId="59094" xr:uid="{5A2A0647-DCD6-4E70-A2A6-C91C30F0FFAF}"/>
    <cellStyle name="Output 2 22 2" xfId="59095" xr:uid="{DE76CDF2-56CB-4685-BA97-BB43EF1C7A49}"/>
    <cellStyle name="Output 2 22 2 2" xfId="59096" xr:uid="{AFED7F2C-E373-44FB-B6B2-7DC4376D2596}"/>
    <cellStyle name="Output 2 22 2 3" xfId="59097" xr:uid="{807F381B-BA19-43C7-9A8D-B9D3E010A651}"/>
    <cellStyle name="Output 2 22 2 4" xfId="59098" xr:uid="{109F618A-E4AF-4A61-9836-C64F10B86A45}"/>
    <cellStyle name="Output 2 22 2 5" xfId="59099" xr:uid="{3C69CA41-B206-4274-AC09-833492525174}"/>
    <cellStyle name="Output 2 22 2 6" xfId="59100" xr:uid="{6E5B3D7F-1C33-4C51-B6E9-5722431FCAF4}"/>
    <cellStyle name="Output 2 22 3" xfId="59101" xr:uid="{B835CCAD-3374-44B7-A9AD-17A9DEB08893}"/>
    <cellStyle name="Output 2 22 4" xfId="59102" xr:uid="{AB85C37D-A11C-4CD7-AB7F-B08093672970}"/>
    <cellStyle name="Output 2 22 5" xfId="59103" xr:uid="{431E2BC7-ED82-493C-82C9-13747AF5096D}"/>
    <cellStyle name="Output 2 22 6" xfId="59104" xr:uid="{41D76AD3-440C-47A0-94E6-A0892C7FCB1D}"/>
    <cellStyle name="Output 2 22 7" xfId="59105" xr:uid="{864FF358-977C-4188-B273-02655755D5B6}"/>
    <cellStyle name="Output 2 23" xfId="59106" xr:uid="{D53D83D2-A1E1-41EF-ACC7-7B5878074433}"/>
    <cellStyle name="Output 2 23 2" xfId="59107" xr:uid="{BAA65EE8-D0AE-4C7E-ADDD-0704221F03D8}"/>
    <cellStyle name="Output 2 23 2 2" xfId="59108" xr:uid="{12D6AE8A-8832-4398-A1A4-F73A413DE872}"/>
    <cellStyle name="Output 2 23 2 3" xfId="59109" xr:uid="{5758C989-8AC6-407C-B28C-D3DD88430EBB}"/>
    <cellStyle name="Output 2 23 2 4" xfId="59110" xr:uid="{8D3D1B91-A698-402D-AE1B-F792120E6650}"/>
    <cellStyle name="Output 2 23 2 5" xfId="59111" xr:uid="{F1799417-3737-4AD2-A8DB-6A55F583EFAF}"/>
    <cellStyle name="Output 2 23 2 6" xfId="59112" xr:uid="{519C9AB5-4C85-44B0-BE7C-C7183063B024}"/>
    <cellStyle name="Output 2 23 3" xfId="59113" xr:uid="{5C9F2685-C721-4C1F-BD48-1A9F60F507C4}"/>
    <cellStyle name="Output 2 23 4" xfId="59114" xr:uid="{C76B612C-9C30-4FA1-A8A2-B970705ACE25}"/>
    <cellStyle name="Output 2 23 5" xfId="59115" xr:uid="{EA03017C-F676-4AC0-AF4A-18DF68823D6E}"/>
    <cellStyle name="Output 2 23 6" xfId="59116" xr:uid="{AB81CD8C-6BA5-4620-9175-C65D220F45AE}"/>
    <cellStyle name="Output 2 23 7" xfId="59117" xr:uid="{ED74D8C0-D5BF-4033-B259-F179FDA2D4D3}"/>
    <cellStyle name="Output 2 24" xfId="59118" xr:uid="{05C0E637-B25E-4B15-AE04-A66B1D0BA40D}"/>
    <cellStyle name="Output 2 24 2" xfId="59119" xr:uid="{0CD2D3B2-48F1-4619-B5EC-10C810F630B1}"/>
    <cellStyle name="Output 2 24 2 2" xfId="59120" xr:uid="{473690C2-765A-4391-83BB-0F09BD4858E8}"/>
    <cellStyle name="Output 2 24 2 3" xfId="59121" xr:uid="{B6DA295D-F270-4CA7-B499-7C54BCD0A993}"/>
    <cellStyle name="Output 2 24 2 4" xfId="59122" xr:uid="{E7370DE4-13CE-4E79-8264-EAC927733D3C}"/>
    <cellStyle name="Output 2 24 2 5" xfId="59123" xr:uid="{2C88A458-2EB4-4FEF-AED9-94C26C2917C7}"/>
    <cellStyle name="Output 2 24 2 6" xfId="59124" xr:uid="{B8F80C81-24F3-410D-8701-E75500561F86}"/>
    <cellStyle name="Output 2 24 3" xfId="59125" xr:uid="{9BD4C6FE-870E-485E-A782-60F7A392CCCD}"/>
    <cellStyle name="Output 2 24 4" xfId="59126" xr:uid="{A34AC8C0-C609-46A8-95AE-F3C48377F365}"/>
    <cellStyle name="Output 2 24 5" xfId="59127" xr:uid="{751F442B-B17B-4A08-88F6-3D960CD6963F}"/>
    <cellStyle name="Output 2 24 6" xfId="59128" xr:uid="{D4385DE8-6DF4-4BCF-9512-11A2BF827996}"/>
    <cellStyle name="Output 2 24 7" xfId="59129" xr:uid="{72EA05BF-2CFB-47B4-BF72-C8F5DC987F25}"/>
    <cellStyle name="Output 2 25" xfId="59130" xr:uid="{DFBD3183-EF1F-44C4-AF44-0EB85FC45D68}"/>
    <cellStyle name="Output 2 25 2" xfId="59131" xr:uid="{7CFC34CC-3807-4852-8177-52CE4D4AF911}"/>
    <cellStyle name="Output 2 25 2 2" xfId="59132" xr:uid="{647684EF-120D-4670-AEAD-DA75424AA26E}"/>
    <cellStyle name="Output 2 25 2 3" xfId="59133" xr:uid="{ADD6D549-9B31-48B6-A9A7-0F41129D4CDB}"/>
    <cellStyle name="Output 2 25 2 4" xfId="59134" xr:uid="{FC1508B4-53F0-4955-8893-68DC69C3E790}"/>
    <cellStyle name="Output 2 25 2 5" xfId="59135" xr:uid="{248C67F0-9A9A-4F09-933D-65FADA4DEA75}"/>
    <cellStyle name="Output 2 25 2 6" xfId="59136" xr:uid="{4A1C87B0-928D-4158-862C-1668DC2730FA}"/>
    <cellStyle name="Output 2 25 3" xfId="59137" xr:uid="{76FC388B-B11F-4747-9C5B-5520D17674B3}"/>
    <cellStyle name="Output 2 25 4" xfId="59138" xr:uid="{125C87FE-1B2A-449A-BE61-C2A7F0393120}"/>
    <cellStyle name="Output 2 25 5" xfId="59139" xr:uid="{6EC34493-035F-4B1D-839F-0E4EEF52643B}"/>
    <cellStyle name="Output 2 25 6" xfId="59140" xr:uid="{D31CCA56-5A07-458D-BF6B-0BBF97F324C2}"/>
    <cellStyle name="Output 2 25 7" xfId="59141" xr:uid="{33CF69A0-4568-4C8A-9E50-736733CDB25A}"/>
    <cellStyle name="Output 2 26" xfId="59142" xr:uid="{3BB50BC7-1EC8-4838-B1C0-498FC679CC36}"/>
    <cellStyle name="Output 2 26 2" xfId="59143" xr:uid="{07FF3DF0-AAD7-46ED-810D-70F40C59195B}"/>
    <cellStyle name="Output 2 26 2 2" xfId="59144" xr:uid="{254295ED-DAC0-4971-9220-557926E4A84D}"/>
    <cellStyle name="Output 2 26 2 3" xfId="59145" xr:uid="{55FF5DAA-A081-4866-A244-6FF3BE8E8BA2}"/>
    <cellStyle name="Output 2 26 2 4" xfId="59146" xr:uid="{FD299F31-A660-4B73-96EE-B33FEB8D8BD1}"/>
    <cellStyle name="Output 2 26 2 5" xfId="59147" xr:uid="{D7C8B569-D800-4BFB-9134-E6A8148D3D43}"/>
    <cellStyle name="Output 2 26 2 6" xfId="59148" xr:uid="{A70852E7-DBE3-41F6-AD8A-A81DB2856B8C}"/>
    <cellStyle name="Output 2 26 3" xfId="59149" xr:uid="{38887554-877F-42DE-8AB6-D316CA50C746}"/>
    <cellStyle name="Output 2 26 4" xfId="59150" xr:uid="{DF319220-3A5B-4458-9189-9C7B1BA18563}"/>
    <cellStyle name="Output 2 26 5" xfId="59151" xr:uid="{250B608F-439D-47E6-9D3C-7F48259FD779}"/>
    <cellStyle name="Output 2 26 6" xfId="59152" xr:uid="{ED8C92F8-266D-4F32-92C3-E93F63CB6022}"/>
    <cellStyle name="Output 2 26 7" xfId="59153" xr:uid="{5A500E6A-6587-4D64-85C1-7BBB75BAF80A}"/>
    <cellStyle name="Output 2 27" xfId="59154" xr:uid="{C8F6EF77-621E-4AE9-8FC7-A99D112DF0E1}"/>
    <cellStyle name="Output 2 27 2" xfId="59155" xr:uid="{EBDB6660-1E78-4C55-9FA6-E37A1E693F6B}"/>
    <cellStyle name="Output 2 27 2 2" xfId="59156" xr:uid="{3F164A47-4BE2-4064-959B-03AFE005438C}"/>
    <cellStyle name="Output 2 27 2 3" xfId="59157" xr:uid="{61FB1D1D-F966-4025-AD93-74A4BAA4F5E5}"/>
    <cellStyle name="Output 2 27 2 4" xfId="59158" xr:uid="{27BC03DE-D96F-4D0E-90E8-43C7AE43325A}"/>
    <cellStyle name="Output 2 27 2 5" xfId="59159" xr:uid="{B366C10A-DF38-44CC-88C2-554B9A0E3F3D}"/>
    <cellStyle name="Output 2 27 2 6" xfId="59160" xr:uid="{3C404734-39FE-4417-959C-10688542F32D}"/>
    <cellStyle name="Output 2 27 3" xfId="59161" xr:uid="{43640100-7C70-411E-8D44-08D548D822C6}"/>
    <cellStyle name="Output 2 27 4" xfId="59162" xr:uid="{DDAE64D2-311B-419C-B086-3EFD32007F18}"/>
    <cellStyle name="Output 2 27 5" xfId="59163" xr:uid="{04F4B819-C7EB-48D7-9FC9-30253E11D13E}"/>
    <cellStyle name="Output 2 27 6" xfId="59164" xr:uid="{3444B02D-3D63-417A-BA9F-BB5BC7062BF2}"/>
    <cellStyle name="Output 2 27 7" xfId="59165" xr:uid="{2F5D4704-D602-4C96-8362-C3A9A2B01942}"/>
    <cellStyle name="Output 2 28" xfId="59166" xr:uid="{BC7A98E3-AA2D-4654-B458-2BC1B6BF8EF4}"/>
    <cellStyle name="Output 2 28 2" xfId="59167" xr:uid="{6DCAD5F8-5F80-4083-97D9-1950AB9A50EE}"/>
    <cellStyle name="Output 2 28 2 2" xfId="59168" xr:uid="{819D4EAA-2978-41E6-A85E-A072D2F5FF22}"/>
    <cellStyle name="Output 2 28 2 3" xfId="59169" xr:uid="{FB5B5525-7EF9-40B3-A5B6-2FFC91663E45}"/>
    <cellStyle name="Output 2 28 2 4" xfId="59170" xr:uid="{3CE21B05-FA49-474B-94CC-C95496EC5000}"/>
    <cellStyle name="Output 2 28 2 5" xfId="59171" xr:uid="{7FA615E6-A5D8-492D-A241-24BFB48C1F8F}"/>
    <cellStyle name="Output 2 28 2 6" xfId="59172" xr:uid="{428C7F60-FA6D-4A3A-B1D7-5A4887E52F99}"/>
    <cellStyle name="Output 2 28 3" xfId="59173" xr:uid="{BAF558A6-34D3-4936-97C0-DF7631F3563A}"/>
    <cellStyle name="Output 2 28 4" xfId="59174" xr:uid="{EF3F86F2-2D5C-4346-B988-B1ADBE5C8B32}"/>
    <cellStyle name="Output 2 28 5" xfId="59175" xr:uid="{E7BEE8E5-39E6-452B-8C77-96449FAA3F42}"/>
    <cellStyle name="Output 2 29" xfId="59176" xr:uid="{7C646578-C56F-4772-B1FA-475B7DE68DAB}"/>
    <cellStyle name="Output 2 29 2" xfId="59177" xr:uid="{B722EEF7-2700-41FD-A887-0798EA5351F1}"/>
    <cellStyle name="Output 2 29 3" xfId="59178" xr:uid="{44F46A37-6F22-42A1-BB61-B95B3E97AA48}"/>
    <cellStyle name="Output 2 29 4" xfId="59179" xr:uid="{67B1008A-4779-44FD-BE87-5BB150C4FC3E}"/>
    <cellStyle name="Output 2 29 5" xfId="59180" xr:uid="{1E612658-176F-4AF2-B78E-275230DB514E}"/>
    <cellStyle name="Output 2 29 6" xfId="59181" xr:uid="{93810AA5-F398-438A-A508-3048C5414B28}"/>
    <cellStyle name="Output 2 3" xfId="59182" xr:uid="{56C291AA-4A5B-420F-A6AD-89D0E2370924}"/>
    <cellStyle name="Output 2 3 10" xfId="59183" xr:uid="{5BC9D992-5D3A-4DFC-A2A3-3746D3C9C2A2}"/>
    <cellStyle name="Output 2 3 10 2" xfId="59184" xr:uid="{2B954D3B-55FC-4A83-A964-1E8023F44FDB}"/>
    <cellStyle name="Output 2 3 10 2 2" xfId="59185" xr:uid="{1D7200D6-9361-401D-988F-D81A5CD2E2B1}"/>
    <cellStyle name="Output 2 3 10 2 3" xfId="59186" xr:uid="{A1C74698-1C92-46A5-B1F1-DD314737E201}"/>
    <cellStyle name="Output 2 3 10 2 4" xfId="59187" xr:uid="{5C1125B5-7077-4FFF-96A6-A12BF7119233}"/>
    <cellStyle name="Output 2 3 10 2 5" xfId="59188" xr:uid="{5906AFF4-AA94-450A-BBD5-201C13DEF039}"/>
    <cellStyle name="Output 2 3 10 2 6" xfId="59189" xr:uid="{80F8292C-7A4F-410B-B0F8-C406A362CEE0}"/>
    <cellStyle name="Output 2 3 10 3" xfId="59190" xr:uid="{C2FCEA38-B91B-49A8-A52B-B6DF5F0C5A24}"/>
    <cellStyle name="Output 2 3 10 4" xfId="59191" xr:uid="{537825D6-0C31-471A-B38A-4F8127A18BA2}"/>
    <cellStyle name="Output 2 3 10 5" xfId="59192" xr:uid="{CCF1F76F-5040-41F5-9AD8-2DF64CD1DF21}"/>
    <cellStyle name="Output 2 3 10 6" xfId="59193" xr:uid="{D895BADB-B6B4-4A08-B055-A2EBFEB25354}"/>
    <cellStyle name="Output 2 3 10 7" xfId="59194" xr:uid="{22EEA369-BF82-47E3-BF91-D2F5994BED16}"/>
    <cellStyle name="Output 2 3 11" xfId="59195" xr:uid="{9E01D28E-94A3-483D-9C52-AB460837E8CD}"/>
    <cellStyle name="Output 2 3 11 2" xfId="59196" xr:uid="{4A182B4C-3883-4309-BDA1-7E809EA99A0C}"/>
    <cellStyle name="Output 2 3 11 2 2" xfId="59197" xr:uid="{99F6C008-074D-43F2-AA1E-F147277F4B46}"/>
    <cellStyle name="Output 2 3 11 2 3" xfId="59198" xr:uid="{5989BACF-5561-4622-A3E0-01B5B979B03A}"/>
    <cellStyle name="Output 2 3 11 2 4" xfId="59199" xr:uid="{6D516F0F-4D15-4AC8-94AC-3802A8D378DE}"/>
    <cellStyle name="Output 2 3 11 2 5" xfId="59200" xr:uid="{A287B5A4-3F55-42C0-B3D0-EF1943C00787}"/>
    <cellStyle name="Output 2 3 11 2 6" xfId="59201" xr:uid="{6E6C644D-2143-4C67-BF42-7FC148D28AE2}"/>
    <cellStyle name="Output 2 3 11 3" xfId="59202" xr:uid="{6FC194EA-FD7C-4491-A85A-70FFDA4D7FD2}"/>
    <cellStyle name="Output 2 3 11 4" xfId="59203" xr:uid="{F8DCDF81-4C48-486D-B985-AD46395D1A66}"/>
    <cellStyle name="Output 2 3 11 5" xfId="59204" xr:uid="{3D6BD51E-86FD-4C46-898B-430386DDA451}"/>
    <cellStyle name="Output 2 3 11 6" xfId="59205" xr:uid="{374A1934-44A2-4029-828C-0F3AF33A95E1}"/>
    <cellStyle name="Output 2 3 11 7" xfId="59206" xr:uid="{363C2DAC-64D4-44F2-B179-6749DB6028EA}"/>
    <cellStyle name="Output 2 3 12" xfId="59207" xr:uid="{4D2CDE3B-9C58-4285-97A3-21E462A237C8}"/>
    <cellStyle name="Output 2 3 12 2" xfId="59208" xr:uid="{382EB225-7AB3-4ADC-B4EB-22ABECFBBC97}"/>
    <cellStyle name="Output 2 3 12 2 2" xfId="59209" xr:uid="{5A21C3FB-13FC-4221-A121-2BC87899ACC3}"/>
    <cellStyle name="Output 2 3 12 2 3" xfId="59210" xr:uid="{3715171C-3164-410E-BFA0-B392BCA9B854}"/>
    <cellStyle name="Output 2 3 12 2 4" xfId="59211" xr:uid="{2F9F1060-8B5C-4807-B85D-1A19B28D0184}"/>
    <cellStyle name="Output 2 3 12 2 5" xfId="59212" xr:uid="{994FEAD3-F5A8-4A18-A69C-E77371554335}"/>
    <cellStyle name="Output 2 3 12 2 6" xfId="59213" xr:uid="{7D162187-5038-4193-B640-62E973F3A81C}"/>
    <cellStyle name="Output 2 3 12 3" xfId="59214" xr:uid="{8B13799B-D6EE-441D-98DE-FD1D6060EBAC}"/>
    <cellStyle name="Output 2 3 12 4" xfId="59215" xr:uid="{171BAE1D-F15C-4B37-BA8B-3AD3F4AA920B}"/>
    <cellStyle name="Output 2 3 12 5" xfId="59216" xr:uid="{4FE3F9EF-09B7-4CF3-89CA-3EDC45A3E920}"/>
    <cellStyle name="Output 2 3 12 6" xfId="59217" xr:uid="{94A08256-84CC-493D-AF8D-005B84B7C241}"/>
    <cellStyle name="Output 2 3 12 7" xfId="59218" xr:uid="{BC4AE81E-E084-460F-9CD0-8F088DCC2CE1}"/>
    <cellStyle name="Output 2 3 13" xfId="59219" xr:uid="{D03F2F5F-8F87-4D7D-85AB-FE0DA1E81D7F}"/>
    <cellStyle name="Output 2 3 13 2" xfId="59220" xr:uid="{95433A69-2BED-4E76-954A-CC0D32FB7B5F}"/>
    <cellStyle name="Output 2 3 13 2 2" xfId="59221" xr:uid="{759A3189-C865-4B05-B8A8-5E8B8DCD45A0}"/>
    <cellStyle name="Output 2 3 13 2 3" xfId="59222" xr:uid="{A5000186-4052-490F-BE3C-0BEA4D8BF702}"/>
    <cellStyle name="Output 2 3 13 2 4" xfId="59223" xr:uid="{329588C1-83D9-4B0F-9618-78D1F362D404}"/>
    <cellStyle name="Output 2 3 13 2 5" xfId="59224" xr:uid="{E477EF20-0CD3-42EE-BF14-61CDFC9AFDA6}"/>
    <cellStyle name="Output 2 3 13 2 6" xfId="59225" xr:uid="{BCB830EC-5059-491A-A5DE-DEE003D19CDD}"/>
    <cellStyle name="Output 2 3 13 3" xfId="59226" xr:uid="{BB99FA59-EABB-402E-8D7B-E09BE8A2E64C}"/>
    <cellStyle name="Output 2 3 13 4" xfId="59227" xr:uid="{F795F6D2-3256-44CA-965C-79C51331F88A}"/>
    <cellStyle name="Output 2 3 13 5" xfId="59228" xr:uid="{8093FC54-13A5-47CB-B8ED-42FB632A030E}"/>
    <cellStyle name="Output 2 3 13 6" xfId="59229" xr:uid="{94BACF98-3F97-4A98-B3E6-48C876FE632D}"/>
    <cellStyle name="Output 2 3 13 7" xfId="59230" xr:uid="{B29C9448-F3AA-4DEA-A849-96ED5B75EDF3}"/>
    <cellStyle name="Output 2 3 14" xfId="59231" xr:uid="{CBA736B1-EE65-4A69-A6F3-5B7C6A61FC1E}"/>
    <cellStyle name="Output 2 3 14 2" xfId="59232" xr:uid="{8B8B3DAE-CCC9-48E8-A023-B50610C104AB}"/>
    <cellStyle name="Output 2 3 14 2 2" xfId="59233" xr:uid="{3C7C0CD6-B115-4059-901B-6B92686BE3A0}"/>
    <cellStyle name="Output 2 3 14 2 3" xfId="59234" xr:uid="{5D5023A4-E4AA-4CFA-9D4D-7A9FFCB80C2C}"/>
    <cellStyle name="Output 2 3 14 2 4" xfId="59235" xr:uid="{EAC4CFAA-5D70-4DA5-ABA3-594DEB684B51}"/>
    <cellStyle name="Output 2 3 14 2 5" xfId="59236" xr:uid="{5081ED06-3B84-44EF-9249-B83BB1C55EF7}"/>
    <cellStyle name="Output 2 3 14 2 6" xfId="59237" xr:uid="{D77BE080-456A-438D-B1FE-2BEBE986009A}"/>
    <cellStyle name="Output 2 3 14 3" xfId="59238" xr:uid="{5670E3FD-CE47-45B8-A98F-8987796F51A3}"/>
    <cellStyle name="Output 2 3 14 4" xfId="59239" xr:uid="{904AC97C-5132-4FF3-93A4-8F5F8746A42D}"/>
    <cellStyle name="Output 2 3 14 5" xfId="59240" xr:uid="{6E8153D5-E5A9-4992-9CBA-4655F9470012}"/>
    <cellStyle name="Output 2 3 14 6" xfId="59241" xr:uid="{25B65FF5-B1C4-4AD0-BD16-E794F0A8C73B}"/>
    <cellStyle name="Output 2 3 14 7" xfId="59242" xr:uid="{A0086C9D-1ED3-430F-A193-03FFBE8CF580}"/>
    <cellStyle name="Output 2 3 15" xfId="59243" xr:uid="{D319B4C9-D70B-4EFF-A460-C5A275D9B9EB}"/>
    <cellStyle name="Output 2 3 15 2" xfId="59244" xr:uid="{ED837D65-FF9F-4523-98CA-8E522870E79F}"/>
    <cellStyle name="Output 2 3 15 2 2" xfId="59245" xr:uid="{F4694841-9927-45A7-9624-E74BB48B2199}"/>
    <cellStyle name="Output 2 3 15 2 3" xfId="59246" xr:uid="{C9D697C5-5775-42CD-B0F3-716C6A2D7D27}"/>
    <cellStyle name="Output 2 3 15 2 4" xfId="59247" xr:uid="{D68F1A64-EE46-4D71-B5CA-EC1B811851AE}"/>
    <cellStyle name="Output 2 3 15 2 5" xfId="59248" xr:uid="{D3D7803A-5B01-406A-90A6-51F4D06BD7E9}"/>
    <cellStyle name="Output 2 3 15 2 6" xfId="59249" xr:uid="{5D86BA45-1988-4FF3-9B10-A8A3937B7F97}"/>
    <cellStyle name="Output 2 3 15 3" xfId="59250" xr:uid="{BFD6B851-3804-4AFD-8CC1-C1FA5E103987}"/>
    <cellStyle name="Output 2 3 15 4" xfId="59251" xr:uid="{5493423B-0FE4-42F5-B3DB-9062D63F8487}"/>
    <cellStyle name="Output 2 3 15 5" xfId="59252" xr:uid="{DA3F63C4-E577-464C-B28F-7894280BD9AD}"/>
    <cellStyle name="Output 2 3 15 6" xfId="59253" xr:uid="{9808B888-B0C9-43AD-A887-87A0B1F0A88E}"/>
    <cellStyle name="Output 2 3 15 7" xfId="59254" xr:uid="{4593CD3D-98CF-4F0E-A687-DF95A9C9E168}"/>
    <cellStyle name="Output 2 3 16" xfId="59255" xr:uid="{77EC5621-EBD4-46B8-AB77-208927922B97}"/>
    <cellStyle name="Output 2 3 16 2" xfId="59256" xr:uid="{F721AB23-32C3-432B-AD51-0EBC2D97F6DA}"/>
    <cellStyle name="Output 2 3 16 2 2" xfId="59257" xr:uid="{BF0E33F7-B484-4FF3-B47E-F671ACF8ED59}"/>
    <cellStyle name="Output 2 3 16 2 3" xfId="59258" xr:uid="{6EC7573C-AE66-42C8-8D8D-1B3E479BCF74}"/>
    <cellStyle name="Output 2 3 16 2 4" xfId="59259" xr:uid="{5F04B001-2628-4756-997A-64FBB1781EE5}"/>
    <cellStyle name="Output 2 3 16 2 5" xfId="59260" xr:uid="{3349BDEE-9772-4377-8699-ECEE3368E4D4}"/>
    <cellStyle name="Output 2 3 16 2 6" xfId="59261" xr:uid="{B626CBE8-E33F-4B4B-A4D9-CCCE8967BBF1}"/>
    <cellStyle name="Output 2 3 16 3" xfId="59262" xr:uid="{A9B15078-41C2-455F-B43E-91F656F72A9F}"/>
    <cellStyle name="Output 2 3 16 4" xfId="59263" xr:uid="{0782FF25-8F77-4C06-B322-5BC1A7966BF8}"/>
    <cellStyle name="Output 2 3 16 5" xfId="59264" xr:uid="{5A20DD56-706B-4B3E-89EC-DB9ED6AB55BC}"/>
    <cellStyle name="Output 2 3 16 6" xfId="59265" xr:uid="{AA7B1F2F-7600-4096-B184-CE1AE2542CDF}"/>
    <cellStyle name="Output 2 3 16 7" xfId="59266" xr:uid="{5826E3DE-AD76-4645-A3C7-3E65ABF54E0B}"/>
    <cellStyle name="Output 2 3 17" xfId="59267" xr:uid="{F7EA8201-D57A-4E4E-B8FC-21F2C9131F2C}"/>
    <cellStyle name="Output 2 3 17 2" xfId="59268" xr:uid="{33278966-B9A0-48E8-A42F-7A449B84FC96}"/>
    <cellStyle name="Output 2 3 17 2 2" xfId="59269" xr:uid="{32BAB8E3-FDF6-4049-B310-50EDFCCC6EB7}"/>
    <cellStyle name="Output 2 3 17 2 3" xfId="59270" xr:uid="{2B3E1B7E-8AE9-4BC7-85EB-0683A5E2769A}"/>
    <cellStyle name="Output 2 3 17 2 4" xfId="59271" xr:uid="{D8C5FB04-3389-4E16-9F24-1140DDFA2332}"/>
    <cellStyle name="Output 2 3 17 2 5" xfId="59272" xr:uid="{96B918C3-E879-46C2-AC20-BD70F20D4D80}"/>
    <cellStyle name="Output 2 3 17 2 6" xfId="59273" xr:uid="{E0A4A618-7034-4750-B705-C4282ECD5573}"/>
    <cellStyle name="Output 2 3 17 3" xfId="59274" xr:uid="{7599830C-2AF6-4A04-9CED-6F35193B6013}"/>
    <cellStyle name="Output 2 3 17 4" xfId="59275" xr:uid="{28BAC745-76A2-4CBB-9A50-698C0C4AEA98}"/>
    <cellStyle name="Output 2 3 17 5" xfId="59276" xr:uid="{980A74F7-0DE6-45FE-B326-44290CC55BBA}"/>
    <cellStyle name="Output 2 3 17 6" xfId="59277" xr:uid="{A7106715-6D2C-4E6E-919C-3B4EF4F3BA3C}"/>
    <cellStyle name="Output 2 3 17 7" xfId="59278" xr:uid="{3EF6E513-9F52-47A6-86E1-FD9F7DB49DE5}"/>
    <cellStyle name="Output 2 3 18" xfId="59279" xr:uid="{0E53833A-20E1-43C4-8A23-6ABD6994FA82}"/>
    <cellStyle name="Output 2 3 18 2" xfId="59280" xr:uid="{CDDFDD7F-EEAD-471D-9DE9-77ACCF230DFB}"/>
    <cellStyle name="Output 2 3 18 2 2" xfId="59281" xr:uid="{039DBE09-D86B-4ADC-9505-48F5F7FA40FB}"/>
    <cellStyle name="Output 2 3 18 2 3" xfId="59282" xr:uid="{DB4E7EC3-4129-4B42-83A7-5EAE6D450A3F}"/>
    <cellStyle name="Output 2 3 18 2 4" xfId="59283" xr:uid="{0EBA0BDE-C049-4E71-BB68-C8ADE48D19CF}"/>
    <cellStyle name="Output 2 3 18 2 5" xfId="59284" xr:uid="{3A52C33C-5B9C-437B-B62A-5B98664BD70F}"/>
    <cellStyle name="Output 2 3 18 2 6" xfId="59285" xr:uid="{7EDC6F0B-129F-4F8E-BA89-33011A8ACFBC}"/>
    <cellStyle name="Output 2 3 18 3" xfId="59286" xr:uid="{B3C9BCF9-1806-4490-9FF1-E3E6952F811D}"/>
    <cellStyle name="Output 2 3 18 4" xfId="59287" xr:uid="{1556A1F2-C270-405D-B520-C56A7193A8F3}"/>
    <cellStyle name="Output 2 3 18 5" xfId="59288" xr:uid="{DE502765-772F-41CB-9D53-0039A4DB483B}"/>
    <cellStyle name="Output 2 3 18 6" xfId="59289" xr:uid="{8750A4F0-4E70-48FF-918D-30264911524E}"/>
    <cellStyle name="Output 2 3 18 7" xfId="59290" xr:uid="{C100D510-3465-4888-A87B-F8F65A48ADF2}"/>
    <cellStyle name="Output 2 3 19" xfId="59291" xr:uid="{843B4286-6DAB-4997-9B3D-3ACADD873B51}"/>
    <cellStyle name="Output 2 3 19 2" xfId="59292" xr:uid="{9CB8A10D-6135-4776-9A66-C5F28BBA0BBB}"/>
    <cellStyle name="Output 2 3 19 2 2" xfId="59293" xr:uid="{88925771-5811-4261-854E-1AA60A4B2802}"/>
    <cellStyle name="Output 2 3 19 2 3" xfId="59294" xr:uid="{0F0792BD-198D-40D0-A8C7-F6C9BF101452}"/>
    <cellStyle name="Output 2 3 19 2 4" xfId="59295" xr:uid="{60C0615E-D84F-4218-90C3-C02389D73566}"/>
    <cellStyle name="Output 2 3 19 2 5" xfId="59296" xr:uid="{E1F3170E-49B6-4291-9A19-614BC0D81E8E}"/>
    <cellStyle name="Output 2 3 19 2 6" xfId="59297" xr:uid="{A193CBA6-293A-4B36-BBA0-724DC0B8CC3C}"/>
    <cellStyle name="Output 2 3 19 3" xfId="59298" xr:uid="{635A78E5-AF12-4BDD-835D-0114CFBE13F7}"/>
    <cellStyle name="Output 2 3 19 4" xfId="59299" xr:uid="{2C5EE98B-35FE-462E-9693-8C3F5BE361B8}"/>
    <cellStyle name="Output 2 3 19 5" xfId="59300" xr:uid="{6284B15F-6B52-4AFF-959C-20CE53633ADE}"/>
    <cellStyle name="Output 2 3 19 6" xfId="59301" xr:uid="{4701C8EB-1815-45C7-A19D-83668B346D52}"/>
    <cellStyle name="Output 2 3 19 7" xfId="59302" xr:uid="{BBEDB8CC-B3AF-44A7-B4DE-117623CA3D2D}"/>
    <cellStyle name="Output 2 3 2" xfId="59303" xr:uid="{555E5766-5438-450A-8AF6-20F8B640BA73}"/>
    <cellStyle name="Output 2 3 2 2" xfId="59304" xr:uid="{E2BB5248-295E-42EC-9B7F-09E6F422BBC0}"/>
    <cellStyle name="Output 2 3 2 2 2" xfId="59305" xr:uid="{1054E801-9DD8-4C63-841D-0D5F7A1261A0}"/>
    <cellStyle name="Output 2 3 2 2 3" xfId="59306" xr:uid="{49E1106B-4E22-4E63-8B26-9E576A6B956C}"/>
    <cellStyle name="Output 2 3 2 2 4" xfId="59307" xr:uid="{C4C5FBC9-3C98-473F-A07E-8D2CB9FEC91D}"/>
    <cellStyle name="Output 2 3 2 2 5" xfId="59308" xr:uid="{AFEC82F3-23E3-42A6-8731-E5E4128024B8}"/>
    <cellStyle name="Output 2 3 2 2 6" xfId="59309" xr:uid="{6385FE3D-76F0-46C4-9ADA-7BD82CEFDBDD}"/>
    <cellStyle name="Output 2 3 2 3" xfId="59310" xr:uid="{6AC4386D-B453-42D5-B6E6-D7F1739BB0AA}"/>
    <cellStyle name="Output 2 3 2 4" xfId="59311" xr:uid="{9DE33AAA-3530-4F7D-BFE7-139DE8228991}"/>
    <cellStyle name="Output 2 3 2 5" xfId="59312" xr:uid="{4F7A986A-612B-46F6-A362-F75BEB27B81F}"/>
    <cellStyle name="Output 2 3 2 6" xfId="59313" xr:uid="{260A7245-3EC7-4F9D-B35D-03E16C62B84F}"/>
    <cellStyle name="Output 2 3 2 7" xfId="59314" xr:uid="{41D32E18-F09D-4516-8A3A-8E0879406E3E}"/>
    <cellStyle name="Output 2 3 20" xfId="59315" xr:uid="{A9727143-2944-4BA0-A255-5AB5E22E6158}"/>
    <cellStyle name="Output 2 3 20 2" xfId="59316" xr:uid="{15FAAF88-1C6F-46DF-8B37-91A2657983EC}"/>
    <cellStyle name="Output 2 3 20 2 2" xfId="59317" xr:uid="{7F8FB45A-966C-4E88-93DB-8BEC6FDBA1D8}"/>
    <cellStyle name="Output 2 3 20 2 3" xfId="59318" xr:uid="{440E8838-AF7F-41CC-9676-CC32F3BAF0AC}"/>
    <cellStyle name="Output 2 3 20 2 4" xfId="59319" xr:uid="{2CD477FA-A0AD-45CC-8F1D-11BE5BF2E185}"/>
    <cellStyle name="Output 2 3 20 2 5" xfId="59320" xr:uid="{A8F1F993-2428-497C-A413-9FEA743D597E}"/>
    <cellStyle name="Output 2 3 20 2 6" xfId="59321" xr:uid="{FF28583A-1098-4BAD-9A1B-BE24F360FC43}"/>
    <cellStyle name="Output 2 3 20 3" xfId="59322" xr:uid="{632716AB-751C-49D9-9C1F-80D03E514BF8}"/>
    <cellStyle name="Output 2 3 20 4" xfId="59323" xr:uid="{0BAD832D-089C-40A9-A8DA-0042E5DA8ADF}"/>
    <cellStyle name="Output 2 3 20 5" xfId="59324" xr:uid="{2E75A3CE-FA07-4F30-8BC0-3685DB9A9D71}"/>
    <cellStyle name="Output 2 3 20 6" xfId="59325" xr:uid="{54C679D3-0AFC-48F6-9AC4-E852F27C10CA}"/>
    <cellStyle name="Output 2 3 20 7" xfId="59326" xr:uid="{69E2ECD3-D97E-4DF4-9937-0CC7CDEA9C95}"/>
    <cellStyle name="Output 2 3 21" xfId="59327" xr:uid="{0401A3C6-98D8-4DEB-8799-E46FE5E439BA}"/>
    <cellStyle name="Output 2 3 21 2" xfId="59328" xr:uid="{45D20C8B-897D-4C94-A7EA-0101908F7AED}"/>
    <cellStyle name="Output 2 3 21 2 2" xfId="59329" xr:uid="{4E494761-8941-4012-A687-EA04D8B849F4}"/>
    <cellStyle name="Output 2 3 21 2 3" xfId="59330" xr:uid="{A7BAD30C-EA4C-43C1-BE0F-D3CF778516E0}"/>
    <cellStyle name="Output 2 3 21 2 4" xfId="59331" xr:uid="{AF3663A7-2461-4185-A2C2-36898F60A6C7}"/>
    <cellStyle name="Output 2 3 21 2 5" xfId="59332" xr:uid="{F5752BC4-A972-43A8-AE69-3C289E6ED876}"/>
    <cellStyle name="Output 2 3 21 2 6" xfId="59333" xr:uid="{7D55E593-3824-4873-8D23-5484DA5F6DD1}"/>
    <cellStyle name="Output 2 3 21 3" xfId="59334" xr:uid="{380C20FB-A8A8-496D-AEAA-BBFDE9E965F1}"/>
    <cellStyle name="Output 2 3 21 4" xfId="59335" xr:uid="{6B6BF49C-A18E-4EE0-AE13-E5971919DB8F}"/>
    <cellStyle name="Output 2 3 21 5" xfId="59336" xr:uid="{ED91E90E-9045-4C75-9768-DC792E5C9908}"/>
    <cellStyle name="Output 2 3 21 6" xfId="59337" xr:uid="{406F0E03-3391-4E8D-B630-012EF8A2D4D1}"/>
    <cellStyle name="Output 2 3 21 7" xfId="59338" xr:uid="{45008B14-A688-4004-9704-B9D964DBA9C9}"/>
    <cellStyle name="Output 2 3 22" xfId="59339" xr:uid="{088E2468-3E08-4C1C-8F43-ED8C8AFA0ADC}"/>
    <cellStyle name="Output 2 3 22 2" xfId="59340" xr:uid="{C72E511D-E64C-4F87-A642-CD52F24A0159}"/>
    <cellStyle name="Output 2 3 22 2 2" xfId="59341" xr:uid="{AE12EFCD-AD90-416F-9158-E4A9B2DE7E61}"/>
    <cellStyle name="Output 2 3 22 2 3" xfId="59342" xr:uid="{B38F5F44-22C0-41B5-9240-12A68E250EAE}"/>
    <cellStyle name="Output 2 3 22 2 4" xfId="59343" xr:uid="{B806605F-60B5-4E7D-B61D-DB63D388BA05}"/>
    <cellStyle name="Output 2 3 22 2 5" xfId="59344" xr:uid="{30458367-D8EE-4A3B-B5A3-7E31E5D78C20}"/>
    <cellStyle name="Output 2 3 22 2 6" xfId="59345" xr:uid="{CE027E0D-4FD6-4D72-AC40-20F199FA389C}"/>
    <cellStyle name="Output 2 3 22 3" xfId="59346" xr:uid="{AAAF9848-C323-4988-B1A1-F90325D441B1}"/>
    <cellStyle name="Output 2 3 22 4" xfId="59347" xr:uid="{3020081C-2B27-46D5-BA4E-23EC588884A5}"/>
    <cellStyle name="Output 2 3 22 5" xfId="59348" xr:uid="{292B064C-89D6-4573-9766-5103D9D8D37F}"/>
    <cellStyle name="Output 2 3 22 6" xfId="59349" xr:uid="{D04479B4-CB65-4394-9CA6-7E1E893287C6}"/>
    <cellStyle name="Output 2 3 22 7" xfId="59350" xr:uid="{5F221039-CB9E-499B-A171-ED9D86C69730}"/>
    <cellStyle name="Output 2 3 23" xfId="59351" xr:uid="{60C131C0-61EA-43F0-8543-CB4651404410}"/>
    <cellStyle name="Output 2 3 23 2" xfId="59352" xr:uid="{D99F3D8B-732C-49CD-930B-E8B460727825}"/>
    <cellStyle name="Output 2 3 23 2 2" xfId="59353" xr:uid="{4E0FF8DE-8217-4ABD-8882-D1A633AA1AB0}"/>
    <cellStyle name="Output 2 3 23 2 3" xfId="59354" xr:uid="{8F320437-271A-4903-BAFE-36D0809E170A}"/>
    <cellStyle name="Output 2 3 23 2 4" xfId="59355" xr:uid="{7923BD6F-1725-47CC-866B-8B47BA74030B}"/>
    <cellStyle name="Output 2 3 23 2 5" xfId="59356" xr:uid="{7E9F66ED-E808-40D9-9A10-FCBBEF76E19C}"/>
    <cellStyle name="Output 2 3 23 2 6" xfId="59357" xr:uid="{427B743A-FD91-4E71-9DD4-76B4EB65E20C}"/>
    <cellStyle name="Output 2 3 23 3" xfId="59358" xr:uid="{49755C7D-1D1E-4F84-B914-4905DB449F4F}"/>
    <cellStyle name="Output 2 3 23 4" xfId="59359" xr:uid="{F15CF977-0BE9-447B-AC97-9CD1A593A47E}"/>
    <cellStyle name="Output 2 3 23 5" xfId="59360" xr:uid="{4B52B1A3-BFA9-4103-9C9E-78A772B6A8B9}"/>
    <cellStyle name="Output 2 3 23 6" xfId="59361" xr:uid="{22E6D868-BBCE-4692-91C2-7C17057383E7}"/>
    <cellStyle name="Output 2 3 23 7" xfId="59362" xr:uid="{5C7FB118-90F4-4E4F-8C14-AE593F949721}"/>
    <cellStyle name="Output 2 3 24" xfId="59363" xr:uid="{7486332A-6F24-492C-B180-E14477A4386B}"/>
    <cellStyle name="Output 2 3 24 2" xfId="59364" xr:uid="{1FD544D2-2B4A-4C81-9963-67AB6EB5738E}"/>
    <cellStyle name="Output 2 3 24 2 2" xfId="59365" xr:uid="{ADFE6DFD-5400-4847-BDCE-2ED9704BADBF}"/>
    <cellStyle name="Output 2 3 24 2 3" xfId="59366" xr:uid="{64B90BB3-68A6-498E-97D3-781F752AC9B3}"/>
    <cellStyle name="Output 2 3 24 2 4" xfId="59367" xr:uid="{255FAED7-018B-4191-9BBC-92E64C4667B2}"/>
    <cellStyle name="Output 2 3 24 2 5" xfId="59368" xr:uid="{C9D16C22-99C5-4838-881C-9653DCFC411B}"/>
    <cellStyle name="Output 2 3 24 2 6" xfId="59369" xr:uid="{DB3E14A8-3869-49CF-92E3-FC85B302C77C}"/>
    <cellStyle name="Output 2 3 24 3" xfId="59370" xr:uid="{02C8AF12-C76F-4117-8C99-418C649D019E}"/>
    <cellStyle name="Output 2 3 24 4" xfId="59371" xr:uid="{519D8AF3-51B0-4072-9E9D-C0647D20C999}"/>
    <cellStyle name="Output 2 3 24 5" xfId="59372" xr:uid="{C04165E8-4334-4F98-8756-ED06FEB34CB2}"/>
    <cellStyle name="Output 2 3 24 6" xfId="59373" xr:uid="{AF16F3D4-66CF-4FF0-BE81-C1D159F728C5}"/>
    <cellStyle name="Output 2 3 24 7" xfId="59374" xr:uid="{1F907547-B6A9-4202-A0B8-0DC4BBDC2971}"/>
    <cellStyle name="Output 2 3 25" xfId="59375" xr:uid="{12135118-630D-4281-89B8-62DB3B8738E0}"/>
    <cellStyle name="Output 2 3 25 2" xfId="59376" xr:uid="{3E20B219-088F-4582-B771-328250390DF1}"/>
    <cellStyle name="Output 2 3 25 2 2" xfId="59377" xr:uid="{D503CE0D-3601-473C-A026-19C8DC7B4275}"/>
    <cellStyle name="Output 2 3 25 2 3" xfId="59378" xr:uid="{5FA2391D-55C6-4F43-B77E-A41277E93D3E}"/>
    <cellStyle name="Output 2 3 25 2 4" xfId="59379" xr:uid="{D0D28D54-9E43-4F55-9F78-E71863BD1CC5}"/>
    <cellStyle name="Output 2 3 25 2 5" xfId="59380" xr:uid="{11DBFDB3-8D9C-46E4-B6EB-5B5FCFF6262F}"/>
    <cellStyle name="Output 2 3 25 2 6" xfId="59381" xr:uid="{FD0502D9-FC91-4A06-A3BB-583B947AE90B}"/>
    <cellStyle name="Output 2 3 25 3" xfId="59382" xr:uid="{D987B4F3-69FF-4F8F-9B68-2F5360B4EC36}"/>
    <cellStyle name="Output 2 3 25 4" xfId="59383" xr:uid="{9BF80D7B-51CF-48DF-84DB-73E46F3CC57A}"/>
    <cellStyle name="Output 2 3 25 5" xfId="59384" xr:uid="{56FFA6EE-0634-4626-BCEA-B9E0C2B60831}"/>
    <cellStyle name="Output 2 3 25 6" xfId="59385" xr:uid="{08E987A4-4E48-4DD5-B7CE-52BFEF0F7CDD}"/>
    <cellStyle name="Output 2 3 25 7" xfId="59386" xr:uid="{CA199F40-4492-4990-9C2D-32EA936939D0}"/>
    <cellStyle name="Output 2 3 26" xfId="59387" xr:uid="{DC5296F9-37E2-485C-8D47-CA060341014D}"/>
    <cellStyle name="Output 2 3 26 2" xfId="59388" xr:uid="{1CC83832-B482-4BA9-9D2F-4E4DFA1E8CB8}"/>
    <cellStyle name="Output 2 3 26 2 2" xfId="59389" xr:uid="{B52CDB7D-7C54-4B85-B47F-28565369DD90}"/>
    <cellStyle name="Output 2 3 26 2 3" xfId="59390" xr:uid="{DCF03439-9AD1-44B1-BBE2-DED4782AF8FA}"/>
    <cellStyle name="Output 2 3 26 2 4" xfId="59391" xr:uid="{C59FD778-343D-4288-9F1D-C486FE4C734C}"/>
    <cellStyle name="Output 2 3 26 2 5" xfId="59392" xr:uid="{C5D2C889-B0B1-4259-85D0-E0F83EC467AC}"/>
    <cellStyle name="Output 2 3 26 2 6" xfId="59393" xr:uid="{A46578DD-3C82-46E8-A32D-D50823B96292}"/>
    <cellStyle name="Output 2 3 26 3" xfId="59394" xr:uid="{9091F6EB-0E53-4EB6-966E-F6B626DEDD02}"/>
    <cellStyle name="Output 2 3 26 4" xfId="59395" xr:uid="{7E191C85-9189-4BB4-AC99-E7A4B874B0A4}"/>
    <cellStyle name="Output 2 3 26 5" xfId="59396" xr:uid="{A83DF5F9-1935-45D2-98DF-D928CB07F856}"/>
    <cellStyle name="Output 2 3 26 6" xfId="59397" xr:uid="{381018A4-7201-4B02-9302-224A22FA03CA}"/>
    <cellStyle name="Output 2 3 26 7" xfId="59398" xr:uid="{8CBDE44E-430F-4ED1-AF30-32A30D8DF96F}"/>
    <cellStyle name="Output 2 3 27" xfId="59399" xr:uid="{A81C8337-CC4A-4F88-8ECD-E7B05F73D07D}"/>
    <cellStyle name="Output 2 3 27 2" xfId="59400" xr:uid="{62D5A1B5-5D40-421E-8C7D-23D2477A5F6A}"/>
    <cellStyle name="Output 2 3 27 2 2" xfId="59401" xr:uid="{B370CB9C-7E7F-4D58-BE84-3C0FEF39328B}"/>
    <cellStyle name="Output 2 3 27 2 3" xfId="59402" xr:uid="{6814C399-D85D-4AF2-BD5D-588DAECEC7E5}"/>
    <cellStyle name="Output 2 3 27 2 4" xfId="59403" xr:uid="{5E0C3084-37E9-45D1-84D8-1A0A7C1AC3FD}"/>
    <cellStyle name="Output 2 3 27 2 5" xfId="59404" xr:uid="{7CCE0201-ECA9-4A20-AB5E-3AB60A0F7596}"/>
    <cellStyle name="Output 2 3 27 2 6" xfId="59405" xr:uid="{60094FB7-31E9-4BC8-B1F6-C5132B5AA3CD}"/>
    <cellStyle name="Output 2 3 27 3" xfId="59406" xr:uid="{8F354416-BC7B-4C9A-958C-9BC2914B2935}"/>
    <cellStyle name="Output 2 3 27 4" xfId="59407" xr:uid="{1674F5AE-5A45-4E06-B9DE-4AE4297C0B5A}"/>
    <cellStyle name="Output 2 3 27 5" xfId="59408" xr:uid="{A9BC1A5F-71DB-4619-9B42-E72F8F98D7D6}"/>
    <cellStyle name="Output 2 3 27 6" xfId="59409" xr:uid="{6BD1E637-A0C5-498D-871D-FB36423F3015}"/>
    <cellStyle name="Output 2 3 27 7" xfId="59410" xr:uid="{77A5F1A5-D59A-46FB-90FA-9240A07D64CF}"/>
    <cellStyle name="Output 2 3 28" xfId="59411" xr:uid="{3789D317-F37C-4AE4-85E4-6BF06AA28FEB}"/>
    <cellStyle name="Output 2 3 28 2" xfId="59412" xr:uid="{C2EF83B6-8638-4AAE-BDA9-B7F57EC6632B}"/>
    <cellStyle name="Output 2 3 28 2 2" xfId="59413" xr:uid="{F7E058DF-2D3F-4857-BC14-592EABBD2B5F}"/>
    <cellStyle name="Output 2 3 28 2 3" xfId="59414" xr:uid="{4D341524-2AD1-46CA-B424-7D6F9ADB15EE}"/>
    <cellStyle name="Output 2 3 28 2 4" xfId="59415" xr:uid="{54252B51-CE67-4400-9ECB-B9858E4B530D}"/>
    <cellStyle name="Output 2 3 28 2 5" xfId="59416" xr:uid="{71452766-207D-4603-9916-B67E2B985C13}"/>
    <cellStyle name="Output 2 3 28 2 6" xfId="59417" xr:uid="{6AC145DB-8B14-48DC-9643-36B0BF10F48D}"/>
    <cellStyle name="Output 2 3 28 3" xfId="59418" xr:uid="{39204FC8-FD8F-4E29-A7F2-B46518FCFA35}"/>
    <cellStyle name="Output 2 3 28 4" xfId="59419" xr:uid="{000BE362-6E1A-4839-9FB1-A2B5E791CE8F}"/>
    <cellStyle name="Output 2 3 28 5" xfId="59420" xr:uid="{C77CB111-9FCD-4C1C-9B6B-4BD5D4A0C58F}"/>
    <cellStyle name="Output 2 3 28 6" xfId="59421" xr:uid="{C7CCF513-6A84-4559-9A8C-5D969C859CBB}"/>
    <cellStyle name="Output 2 3 28 7" xfId="59422" xr:uid="{BB06DFB7-3656-4BDD-A1B2-9D0F13A44CE5}"/>
    <cellStyle name="Output 2 3 29" xfId="59423" xr:uid="{0B6DCE97-EC75-443F-A3EF-A04051BC3404}"/>
    <cellStyle name="Output 2 3 29 2" xfId="59424" xr:uid="{BD0254B2-F729-44F8-A637-C0BC4BBC5286}"/>
    <cellStyle name="Output 2 3 29 2 2" xfId="59425" xr:uid="{2D5BBF2B-02DB-4431-B06E-BBBD0511CA90}"/>
    <cellStyle name="Output 2 3 29 2 3" xfId="59426" xr:uid="{D44062D9-2873-460E-A171-D231C470C63E}"/>
    <cellStyle name="Output 2 3 29 2 4" xfId="59427" xr:uid="{EE48BF7C-C629-49BB-9159-8931AF237EB5}"/>
    <cellStyle name="Output 2 3 29 2 5" xfId="59428" xr:uid="{C6517C1F-8760-41D5-8BE2-3696285D70C6}"/>
    <cellStyle name="Output 2 3 29 2 6" xfId="59429" xr:uid="{398819C1-01F5-4389-AD00-4E35CA035407}"/>
    <cellStyle name="Output 2 3 29 3" xfId="59430" xr:uid="{3E43BADA-6262-40BB-B2A4-1FF400DFD0B5}"/>
    <cellStyle name="Output 2 3 29 4" xfId="59431" xr:uid="{03992497-B36E-4F03-B2F1-794B497730D2}"/>
    <cellStyle name="Output 2 3 29 5" xfId="59432" xr:uid="{7801F1DA-A40D-4F86-A8C1-A3BDBC724287}"/>
    <cellStyle name="Output 2 3 29 6" xfId="59433" xr:uid="{1796D098-7F05-472F-9266-3C3E13DD715F}"/>
    <cellStyle name="Output 2 3 29 7" xfId="59434" xr:uid="{B0DE018B-6207-4D56-9EEB-A479A84EC885}"/>
    <cellStyle name="Output 2 3 3" xfId="59435" xr:uid="{178F1C54-3BDD-43B7-9ADC-DFAD4488784B}"/>
    <cellStyle name="Output 2 3 3 2" xfId="59436" xr:uid="{8FFFA333-BA0D-4657-9265-1169E9B50326}"/>
    <cellStyle name="Output 2 3 3 2 2" xfId="59437" xr:uid="{7C74E35F-2D77-4F76-9F45-0E29C26EF222}"/>
    <cellStyle name="Output 2 3 3 2 3" xfId="59438" xr:uid="{18084D33-FFE3-4C75-8952-A2E03E3C687F}"/>
    <cellStyle name="Output 2 3 3 2 4" xfId="59439" xr:uid="{D9E7B4E0-2BF3-4E95-B2D9-6C5100F95ED1}"/>
    <cellStyle name="Output 2 3 3 2 5" xfId="59440" xr:uid="{7B654A34-61A6-49F1-B2A0-0CB3CC37B28E}"/>
    <cellStyle name="Output 2 3 3 2 6" xfId="59441" xr:uid="{D6A48AEE-C195-4960-84DF-9671599D9D44}"/>
    <cellStyle name="Output 2 3 3 3" xfId="59442" xr:uid="{5462B411-AC0A-459A-ACDB-B35A169FD35E}"/>
    <cellStyle name="Output 2 3 3 4" xfId="59443" xr:uid="{690BA5B9-F82D-4270-84F2-CA6E86E927AE}"/>
    <cellStyle name="Output 2 3 3 5" xfId="59444" xr:uid="{F06B98CE-6643-4ADF-843E-035037D06612}"/>
    <cellStyle name="Output 2 3 3 6" xfId="59445" xr:uid="{F7E708DA-9740-4EB0-9E29-DFD3BC78A595}"/>
    <cellStyle name="Output 2 3 3 7" xfId="59446" xr:uid="{F78AE4A8-8436-49E9-B946-D6679CA1F2A8}"/>
    <cellStyle name="Output 2 3 30" xfId="59447" xr:uid="{EE2011B3-6599-4A5A-B67F-C238B064F7CA}"/>
    <cellStyle name="Output 2 3 30 2" xfId="59448" xr:uid="{794F1CB8-90F7-4A5C-8050-FFFC78134B0A}"/>
    <cellStyle name="Output 2 3 30 2 2" xfId="59449" xr:uid="{4D9D668F-26B0-46B0-92C1-C89E1A8ACE01}"/>
    <cellStyle name="Output 2 3 30 2 3" xfId="59450" xr:uid="{BD47F0A4-38B0-41F8-AB76-2954E3472854}"/>
    <cellStyle name="Output 2 3 30 2 4" xfId="59451" xr:uid="{22BFFF9B-F124-41F9-9D30-2478B46AE12F}"/>
    <cellStyle name="Output 2 3 30 2 5" xfId="59452" xr:uid="{D8070079-31F9-48A4-831C-0F53F823F8C7}"/>
    <cellStyle name="Output 2 3 30 2 6" xfId="59453" xr:uid="{A960C526-39BD-44F1-9F9A-11DA342996EE}"/>
    <cellStyle name="Output 2 3 30 3" xfId="59454" xr:uid="{F8407EBB-16FF-4CF2-B553-1E341EAEF9E6}"/>
    <cellStyle name="Output 2 3 30 4" xfId="59455" xr:uid="{567938F3-80AE-4C6E-A2FE-A54B2F0D98A8}"/>
    <cellStyle name="Output 2 3 30 5" xfId="59456" xr:uid="{9D1E0CE3-4B74-4B33-A676-64871ED6FE2B}"/>
    <cellStyle name="Output 2 3 30 6" xfId="59457" xr:uid="{DA1B3252-08E2-4DE5-8148-BE55337DA3D3}"/>
    <cellStyle name="Output 2 3 30 7" xfId="59458" xr:uid="{4DCBF79E-C3FA-4FD2-BD0B-362EA10EC9C3}"/>
    <cellStyle name="Output 2 3 31" xfId="59459" xr:uid="{BA502827-5742-455A-B6B5-AE9F93EB5313}"/>
    <cellStyle name="Output 2 3 31 2" xfId="59460" xr:uid="{59B86778-EC80-4E63-824F-5A580F026C2E}"/>
    <cellStyle name="Output 2 3 31 2 2" xfId="59461" xr:uid="{E9B7E051-D987-4C2D-9CD6-0488075F1911}"/>
    <cellStyle name="Output 2 3 31 2 3" xfId="59462" xr:uid="{5878C7C6-87BE-417D-B9B2-4AC221DD9FC3}"/>
    <cellStyle name="Output 2 3 31 2 4" xfId="59463" xr:uid="{29CCDA39-303E-48DE-A200-136717D5FE1D}"/>
    <cellStyle name="Output 2 3 31 2 5" xfId="59464" xr:uid="{D10A1087-378A-40FC-AA7B-0C0D4B407894}"/>
    <cellStyle name="Output 2 3 31 2 6" xfId="59465" xr:uid="{EE279200-5251-4339-8F1A-80077E4C3C52}"/>
    <cellStyle name="Output 2 3 31 3" xfId="59466" xr:uid="{3C60B903-94A5-4B1C-A557-EE55EA9290FF}"/>
    <cellStyle name="Output 2 3 31 4" xfId="59467" xr:uid="{7B651495-A7D9-4F98-B266-42F9115B5A6A}"/>
    <cellStyle name="Output 2 3 31 5" xfId="59468" xr:uid="{3A826E5B-CE25-490B-B1B7-422DC13C7149}"/>
    <cellStyle name="Output 2 3 31 6" xfId="59469" xr:uid="{BBD6DCEE-05DE-48FF-B85B-5BE8894558DF}"/>
    <cellStyle name="Output 2 3 31 7" xfId="59470" xr:uid="{3BC4456B-987E-4507-BDB0-12CD40EAA8BD}"/>
    <cellStyle name="Output 2 3 32" xfId="59471" xr:uid="{6CD89629-8115-4B59-B3FD-A233D2C0E477}"/>
    <cellStyle name="Output 2 3 32 2" xfId="59472" xr:uid="{E07A4A3F-5346-4E8D-BC89-8AF0C4A8973D}"/>
    <cellStyle name="Output 2 3 32 2 2" xfId="59473" xr:uid="{42792564-6E0A-497E-8788-2FD2618C8B83}"/>
    <cellStyle name="Output 2 3 32 2 3" xfId="59474" xr:uid="{A09B39A6-7E84-4B35-BDD3-8360D32793C2}"/>
    <cellStyle name="Output 2 3 32 2 4" xfId="59475" xr:uid="{2847F689-CF8B-4BB5-8A65-CEA3FEFD9325}"/>
    <cellStyle name="Output 2 3 32 2 5" xfId="59476" xr:uid="{C33414F5-714A-4B38-B62C-679F0378C32E}"/>
    <cellStyle name="Output 2 3 32 2 6" xfId="59477" xr:uid="{9029136A-8FBF-4B11-A007-35E4DEC76218}"/>
    <cellStyle name="Output 2 3 32 3" xfId="59478" xr:uid="{7EEF3C40-0D8B-4BD0-A79B-4A042BBE47BA}"/>
    <cellStyle name="Output 2 3 32 4" xfId="59479" xr:uid="{5F058C45-931E-4D74-81C0-1DAE56DB199A}"/>
    <cellStyle name="Output 2 3 32 5" xfId="59480" xr:uid="{2A8CB17E-0AC7-4513-A914-B8249BB95290}"/>
    <cellStyle name="Output 2 3 32 6" xfId="59481" xr:uid="{15DB7970-7544-43DF-B1FB-372446207667}"/>
    <cellStyle name="Output 2 3 32 7" xfId="59482" xr:uid="{AEBCF4ED-E60A-4E78-9296-676A425A7BCB}"/>
    <cellStyle name="Output 2 3 33" xfId="59483" xr:uid="{48F5BB9E-76B6-40EF-889D-C5EFF5BD209B}"/>
    <cellStyle name="Output 2 3 33 2" xfId="59484" xr:uid="{AD2B60C8-BD29-4330-8CAD-618863F955DA}"/>
    <cellStyle name="Output 2 3 33 2 2" xfId="59485" xr:uid="{36D9C6C3-B525-41AE-BDBE-4DC26BDE3CC0}"/>
    <cellStyle name="Output 2 3 33 2 3" xfId="59486" xr:uid="{37566C28-87CD-4705-8484-9CACEF0CA8B5}"/>
    <cellStyle name="Output 2 3 33 2 4" xfId="59487" xr:uid="{A35364D5-AE2D-43E3-B174-0ABF884323BF}"/>
    <cellStyle name="Output 2 3 33 2 5" xfId="59488" xr:uid="{C28784E6-F9B8-4581-9DE6-815485979AF2}"/>
    <cellStyle name="Output 2 3 33 2 6" xfId="59489" xr:uid="{1425F564-F85A-4DE6-91E9-43B469292501}"/>
    <cellStyle name="Output 2 3 33 3" xfId="59490" xr:uid="{35BDC55F-5E2B-451A-A5CF-402E6208584E}"/>
    <cellStyle name="Output 2 3 33 4" xfId="59491" xr:uid="{82E3EFF9-01F6-47DE-8FC8-B5BD3D84BC9B}"/>
    <cellStyle name="Output 2 3 33 5" xfId="59492" xr:uid="{76EFF692-17C8-4498-8FDB-696DC6B7ABDD}"/>
    <cellStyle name="Output 2 3 33 6" xfId="59493" xr:uid="{BF3344B2-A0FE-4C57-8CCC-85BB642E424D}"/>
    <cellStyle name="Output 2 3 33 7" xfId="59494" xr:uid="{4B00DA73-8847-4983-A9C3-6F16FC33B05F}"/>
    <cellStyle name="Output 2 3 34" xfId="59495" xr:uid="{663D171E-A147-402D-9942-358C12EC5073}"/>
    <cellStyle name="Output 2 3 34 2" xfId="59496" xr:uid="{959C5DED-8E6F-4DA0-85B8-56C9F5C488FD}"/>
    <cellStyle name="Output 2 3 34 2 2" xfId="59497" xr:uid="{E415F47A-83F3-4AB3-9A30-A5992B8DCD29}"/>
    <cellStyle name="Output 2 3 34 2 3" xfId="59498" xr:uid="{F017B4CA-40BF-4C17-823D-B2F07234F471}"/>
    <cellStyle name="Output 2 3 34 2 4" xfId="59499" xr:uid="{6B270E47-3A07-4C06-AF75-B0A9E59A19C9}"/>
    <cellStyle name="Output 2 3 34 2 5" xfId="59500" xr:uid="{C24B0AEC-ED13-42AF-BF5B-5BC8E31F4565}"/>
    <cellStyle name="Output 2 3 34 2 6" xfId="59501" xr:uid="{3F235D14-0A0D-4518-8D35-C5A03393FB98}"/>
    <cellStyle name="Output 2 3 34 3" xfId="59502" xr:uid="{5ED20914-756F-4503-B7B8-33B0883DEF97}"/>
    <cellStyle name="Output 2 3 34 4" xfId="59503" xr:uid="{4B9CA0F7-4083-4715-8BC9-E010F5FF3203}"/>
    <cellStyle name="Output 2 3 34 5" xfId="59504" xr:uid="{8069BBCC-7BBB-40C6-9303-30AA726D75E3}"/>
    <cellStyle name="Output 2 3 35" xfId="59505" xr:uid="{1E1A7BFC-D48D-4C4D-AB24-B5C304B46697}"/>
    <cellStyle name="Output 2 3 35 2" xfId="59506" xr:uid="{23240A8D-1949-4999-B4B7-914E8E122860}"/>
    <cellStyle name="Output 2 3 35 3" xfId="59507" xr:uid="{5FD8B36A-3534-4310-AB99-D562EF7E182F}"/>
    <cellStyle name="Output 2 3 35 4" xfId="59508" xr:uid="{D9DF9836-1B87-4DF0-9468-2EDF231738E0}"/>
    <cellStyle name="Output 2 3 35 5" xfId="59509" xr:uid="{922173D2-33B7-4B18-A3A8-C40FC9D4B9CC}"/>
    <cellStyle name="Output 2 3 35 6" xfId="59510" xr:uid="{862404D3-2CEC-42C8-A464-5FD8A5F5D353}"/>
    <cellStyle name="Output 2 3 36" xfId="59511" xr:uid="{2C793F08-C421-4801-854A-F76E45810BD5}"/>
    <cellStyle name="Output 2 3 37" xfId="59512" xr:uid="{3E1A9175-DD04-4137-B58A-166D6A5C921F}"/>
    <cellStyle name="Output 2 3 38" xfId="59513" xr:uid="{B48356C5-CD03-4887-A432-F63C8002C510}"/>
    <cellStyle name="Output 2 3 4" xfId="59514" xr:uid="{9C398886-30CB-4949-ACEA-9A3426E39693}"/>
    <cellStyle name="Output 2 3 4 2" xfId="59515" xr:uid="{0655E17D-D342-4A1D-8737-466B5FFAD99F}"/>
    <cellStyle name="Output 2 3 4 2 2" xfId="59516" xr:uid="{653A12D6-80BF-49C3-A7CC-F909FF0E00A0}"/>
    <cellStyle name="Output 2 3 4 2 3" xfId="59517" xr:uid="{96D62318-80B4-4F74-BED7-EFF618BA9CD8}"/>
    <cellStyle name="Output 2 3 4 2 4" xfId="59518" xr:uid="{7578012F-BA4F-4948-9BC0-A2C3A5263EE9}"/>
    <cellStyle name="Output 2 3 4 2 5" xfId="59519" xr:uid="{FCDB7042-D081-499B-8599-3AE29D69BCE1}"/>
    <cellStyle name="Output 2 3 4 2 6" xfId="59520" xr:uid="{BF7264FD-1900-4DA3-A80B-87ECBB595774}"/>
    <cellStyle name="Output 2 3 4 3" xfId="59521" xr:uid="{EB6A96EB-B81F-4E12-B1B1-151269D17C18}"/>
    <cellStyle name="Output 2 3 4 4" xfId="59522" xr:uid="{6B16565A-792C-4DE3-8A94-008402F52161}"/>
    <cellStyle name="Output 2 3 4 5" xfId="59523" xr:uid="{7B9A70F0-71F9-42DD-8576-D4FF023AD016}"/>
    <cellStyle name="Output 2 3 4 6" xfId="59524" xr:uid="{BDAD567F-1343-434F-93E5-F7477D47DA86}"/>
    <cellStyle name="Output 2 3 4 7" xfId="59525" xr:uid="{A7267FCA-DB81-49C1-9B5C-C21691BE6CE0}"/>
    <cellStyle name="Output 2 3 5" xfId="59526" xr:uid="{E52DA42F-C2F8-4218-BFF9-9C7E720326C8}"/>
    <cellStyle name="Output 2 3 5 2" xfId="59527" xr:uid="{D8B10308-8E9E-4291-B906-8EE0F2A29F3E}"/>
    <cellStyle name="Output 2 3 5 2 2" xfId="59528" xr:uid="{9B05F739-A9B1-40AC-A202-19198173F254}"/>
    <cellStyle name="Output 2 3 5 2 3" xfId="59529" xr:uid="{3333FC52-E397-4440-9817-43D56C259169}"/>
    <cellStyle name="Output 2 3 5 2 4" xfId="59530" xr:uid="{D4282418-3D62-456D-A195-3EC1B038F503}"/>
    <cellStyle name="Output 2 3 5 2 5" xfId="59531" xr:uid="{9FFD2E27-A988-4E90-AC18-C42F7758CD24}"/>
    <cellStyle name="Output 2 3 5 2 6" xfId="59532" xr:uid="{C713EE17-74E2-4DBB-8416-A0624DFCE829}"/>
    <cellStyle name="Output 2 3 5 3" xfId="59533" xr:uid="{C7DF7E75-2FCA-4E33-8E95-354ACAC0303C}"/>
    <cellStyle name="Output 2 3 5 4" xfId="59534" xr:uid="{91B74BA2-3948-4D5B-8050-E0250AB16512}"/>
    <cellStyle name="Output 2 3 5 5" xfId="59535" xr:uid="{FBA7C78C-DBB1-4305-9DEB-BF07D4D93A0B}"/>
    <cellStyle name="Output 2 3 5 6" xfId="59536" xr:uid="{937E55A7-6385-4B0B-BDAC-FECEDDBF4712}"/>
    <cellStyle name="Output 2 3 5 7" xfId="59537" xr:uid="{5AF31B60-1230-445A-963F-4691AF3F67F7}"/>
    <cellStyle name="Output 2 3 6" xfId="59538" xr:uid="{940FBA4D-1848-4A39-B52F-8A8F09C9D8FA}"/>
    <cellStyle name="Output 2 3 6 2" xfId="59539" xr:uid="{3046C16C-E4F7-4050-8E79-7FC05AC299EB}"/>
    <cellStyle name="Output 2 3 6 2 2" xfId="59540" xr:uid="{4062844D-5172-4D5A-A2BA-8C78BB55879D}"/>
    <cellStyle name="Output 2 3 6 2 3" xfId="59541" xr:uid="{DCEF534F-E56C-44B9-9463-F1390C93CA38}"/>
    <cellStyle name="Output 2 3 6 2 4" xfId="59542" xr:uid="{E6974A1B-A685-489D-8A68-58E8770DF248}"/>
    <cellStyle name="Output 2 3 6 2 5" xfId="59543" xr:uid="{E1A95247-203A-4152-8EB8-BC3219A5A995}"/>
    <cellStyle name="Output 2 3 6 2 6" xfId="59544" xr:uid="{7573C387-11E4-4C8F-A154-716FB610B16E}"/>
    <cellStyle name="Output 2 3 6 3" xfId="59545" xr:uid="{9C6F84E5-3434-4EBA-9915-9963E49BB0AF}"/>
    <cellStyle name="Output 2 3 6 4" xfId="59546" xr:uid="{3A02E1D1-C7DB-4525-BD99-A1AA9547F076}"/>
    <cellStyle name="Output 2 3 6 5" xfId="59547" xr:uid="{2E543D42-DD87-4A15-B141-4ECF7280057A}"/>
    <cellStyle name="Output 2 3 6 6" xfId="59548" xr:uid="{9AFC235F-7DE5-4B68-99B4-9B9330C8830D}"/>
    <cellStyle name="Output 2 3 6 7" xfId="59549" xr:uid="{E9CFCE5C-B26C-4486-B7BC-32B11C77F40E}"/>
    <cellStyle name="Output 2 3 7" xfId="59550" xr:uid="{6976BDA0-DCAF-4609-8A13-DECE08034A22}"/>
    <cellStyle name="Output 2 3 7 2" xfId="59551" xr:uid="{8F741ADC-4725-4E41-9B40-B136B4683FC3}"/>
    <cellStyle name="Output 2 3 7 2 2" xfId="59552" xr:uid="{FBBB173D-03A4-4DB0-8A24-D84276BD2752}"/>
    <cellStyle name="Output 2 3 7 2 3" xfId="59553" xr:uid="{EB92FD8D-9E95-49E9-8ECA-46A2ADAC1179}"/>
    <cellStyle name="Output 2 3 7 2 4" xfId="59554" xr:uid="{852CAA44-F902-4A38-9363-1E7051C89E11}"/>
    <cellStyle name="Output 2 3 7 2 5" xfId="59555" xr:uid="{9F8FC760-0BBB-497C-B93A-72030194F759}"/>
    <cellStyle name="Output 2 3 7 2 6" xfId="59556" xr:uid="{A8B27205-0150-442C-A0AC-4A9AD8C3C0AF}"/>
    <cellStyle name="Output 2 3 7 3" xfId="59557" xr:uid="{D84DB068-D98E-4F53-93A4-FF4F42E8A837}"/>
    <cellStyle name="Output 2 3 7 4" xfId="59558" xr:uid="{54AD6C25-F4E5-449E-8F27-5125364D254B}"/>
    <cellStyle name="Output 2 3 7 5" xfId="59559" xr:uid="{3E0FDB5B-375A-43AB-8ED1-5717FB009D67}"/>
    <cellStyle name="Output 2 3 7 6" xfId="59560" xr:uid="{CD6BA360-770D-486E-BF24-3E79CFC5F6EF}"/>
    <cellStyle name="Output 2 3 7 7" xfId="59561" xr:uid="{6B27FCF2-C5F9-4944-8453-D36F38B24FBB}"/>
    <cellStyle name="Output 2 3 8" xfId="59562" xr:uid="{B3FB9D18-B8A2-4917-8781-EF64D156B4C5}"/>
    <cellStyle name="Output 2 3 8 2" xfId="59563" xr:uid="{DC52EA58-54B1-41E4-B6BE-3A19CD12FEEA}"/>
    <cellStyle name="Output 2 3 8 2 2" xfId="59564" xr:uid="{EAAAD2F9-2130-411B-BDDA-B2FD3732273C}"/>
    <cellStyle name="Output 2 3 8 2 3" xfId="59565" xr:uid="{71D362E0-45A2-4746-8924-24389051EECF}"/>
    <cellStyle name="Output 2 3 8 2 4" xfId="59566" xr:uid="{53412B75-1AAC-4F25-9EF8-8174CF7FFB53}"/>
    <cellStyle name="Output 2 3 8 2 5" xfId="59567" xr:uid="{8425A208-0A0E-46B0-9E83-AF3B324690F7}"/>
    <cellStyle name="Output 2 3 8 2 6" xfId="59568" xr:uid="{9A4E53E7-BD45-47A8-B4F7-62D1A33F9A3A}"/>
    <cellStyle name="Output 2 3 8 3" xfId="59569" xr:uid="{DF316E84-8E48-45DC-8E14-9839A6A82C42}"/>
    <cellStyle name="Output 2 3 8 4" xfId="59570" xr:uid="{A0B5A21A-5E1F-4198-8D3B-5837AD83E85F}"/>
    <cellStyle name="Output 2 3 8 5" xfId="59571" xr:uid="{3FFE3D3C-EDC4-4DB2-8855-AA306196F9C2}"/>
    <cellStyle name="Output 2 3 8 6" xfId="59572" xr:uid="{6A6BADF6-8E70-44D6-91B9-10433B2BAA2C}"/>
    <cellStyle name="Output 2 3 8 7" xfId="59573" xr:uid="{7035B68A-0342-42F7-BBA3-82D99D00E5D5}"/>
    <cellStyle name="Output 2 3 9" xfId="59574" xr:uid="{ED1549E2-EB8F-416E-8C2A-4A087B4BE256}"/>
    <cellStyle name="Output 2 3 9 2" xfId="59575" xr:uid="{EA6BB31E-9987-4B4D-B669-FD967682CFA0}"/>
    <cellStyle name="Output 2 3 9 2 2" xfId="59576" xr:uid="{B63EEEB6-2CF2-4E38-9927-FE0BE12A1369}"/>
    <cellStyle name="Output 2 3 9 2 3" xfId="59577" xr:uid="{1E6EA7F6-ED15-479A-A428-A158E4D3EEC5}"/>
    <cellStyle name="Output 2 3 9 2 4" xfId="59578" xr:uid="{8083E5A2-88B4-4C31-848B-931C1CFEDA5F}"/>
    <cellStyle name="Output 2 3 9 2 5" xfId="59579" xr:uid="{8B491855-594D-4514-B9DE-939B041B0338}"/>
    <cellStyle name="Output 2 3 9 2 6" xfId="59580" xr:uid="{1E052129-D09B-4ECC-AAA6-8372A25F33AC}"/>
    <cellStyle name="Output 2 3 9 3" xfId="59581" xr:uid="{63BA31B8-C9E1-43BA-A0F4-1C8E770F774E}"/>
    <cellStyle name="Output 2 3 9 4" xfId="59582" xr:uid="{3D84CBF8-9C1B-44D6-84E7-0FB337C67F4B}"/>
    <cellStyle name="Output 2 3 9 5" xfId="59583" xr:uid="{1871792A-2AA2-4CE6-8034-A16E83E47045}"/>
    <cellStyle name="Output 2 3 9 6" xfId="59584" xr:uid="{77FF904B-674A-4A6A-89F7-F8199E97DD3D}"/>
    <cellStyle name="Output 2 3 9 7" xfId="59585" xr:uid="{AA7F5224-45A4-4AD1-8FCC-70896876CE5E}"/>
    <cellStyle name="Output 2 30" xfId="59586" xr:uid="{D16E58F5-D123-4E0A-B5AC-7CA455591D10}"/>
    <cellStyle name="Output 2 30 2" xfId="59587" xr:uid="{75ED0375-8B46-40E3-AB3C-8AF384DEC82F}"/>
    <cellStyle name="Output 2 30 3" xfId="59588" xr:uid="{E36BA2AD-E95F-403E-99B6-53C1F501EFAD}"/>
    <cellStyle name="Output 2 30 4" xfId="59589" xr:uid="{59F18A17-E10E-43BA-B636-41D5F1358691}"/>
    <cellStyle name="Output 2 30 5" xfId="59590" xr:uid="{A6CC069E-9488-4CF8-896D-1F335F1BEF9E}"/>
    <cellStyle name="Output 2 30 6" xfId="59591" xr:uid="{65C33984-EF6A-49F8-BA1A-5EEFEC38FFEA}"/>
    <cellStyle name="Output 2 4" xfId="59592" xr:uid="{A8C9ADCD-13F3-4331-975A-F396A32C99FB}"/>
    <cellStyle name="Output 2 4 2" xfId="59593" xr:uid="{BE9AD55F-ECC6-4609-B5FF-F1A82D66A2C3}"/>
    <cellStyle name="Output 2 4 2 2" xfId="59594" xr:uid="{F27003EE-781E-4670-9B3E-D0E94E64B383}"/>
    <cellStyle name="Output 2 4 2 3" xfId="59595" xr:uid="{84DFA050-4F07-4245-B54E-C1F929F6F3C7}"/>
    <cellStyle name="Output 2 4 2 4" xfId="59596" xr:uid="{56B6C7FE-F4E6-4CB4-9E0E-49E00D9B8CD6}"/>
    <cellStyle name="Output 2 4 2 5" xfId="59597" xr:uid="{D5B2B127-9C2E-4EE3-BB2D-73AE20687CFD}"/>
    <cellStyle name="Output 2 4 2 6" xfId="59598" xr:uid="{F4D4F21A-B7D4-43BD-81BB-18127915BE3D}"/>
    <cellStyle name="Output 2 4 3" xfId="59599" xr:uid="{54B0E4BB-5141-474A-BA10-1AE578261FBB}"/>
    <cellStyle name="Output 2 4 4" xfId="59600" xr:uid="{E64606E4-A118-449F-886C-85FA03F1791E}"/>
    <cellStyle name="Output 2 4 5" xfId="59601" xr:uid="{C771E8EB-9E4A-4AB4-92A6-5A7496E655D2}"/>
    <cellStyle name="Output 2 4 6" xfId="59602" xr:uid="{B6D0BFB1-9605-4E7E-B972-666E46D86233}"/>
    <cellStyle name="Output 2 4 7" xfId="59603" xr:uid="{76263200-ABFE-4191-B8EF-C252BA0B36D9}"/>
    <cellStyle name="Output 2 5" xfId="59604" xr:uid="{50CCBB4C-58E2-4A81-A3CA-67ED19E47669}"/>
    <cellStyle name="Output 2 5 2" xfId="59605" xr:uid="{E55A3042-9185-4AE8-942D-2CA1C2E4F42B}"/>
    <cellStyle name="Output 2 5 2 2" xfId="59606" xr:uid="{B5E14EE5-8EEF-48E4-B975-49503AECDA66}"/>
    <cellStyle name="Output 2 5 2 3" xfId="59607" xr:uid="{D2CEB4CE-3155-4444-AC3A-715EDFF284D3}"/>
    <cellStyle name="Output 2 5 2 4" xfId="59608" xr:uid="{33C387E2-F2EF-4A75-9990-1B7CA1508D67}"/>
    <cellStyle name="Output 2 5 2 5" xfId="59609" xr:uid="{3AC0E361-EE06-41C3-9C10-5E2F1CF89BEA}"/>
    <cellStyle name="Output 2 5 2 6" xfId="59610" xr:uid="{B5A18F85-1125-423F-A0B2-2E667464FED7}"/>
    <cellStyle name="Output 2 5 3" xfId="59611" xr:uid="{39122126-2DA8-4911-AA18-BA51E351CE0C}"/>
    <cellStyle name="Output 2 5 4" xfId="59612" xr:uid="{808EB921-7031-4F08-A0B3-92FF42C325BB}"/>
    <cellStyle name="Output 2 5 5" xfId="59613" xr:uid="{52D9107F-86CA-4B68-AB61-78B14249CFF0}"/>
    <cellStyle name="Output 2 5 6" xfId="59614" xr:uid="{E66386D9-F137-4AC5-8CC7-0C140FC1E2E9}"/>
    <cellStyle name="Output 2 5 7" xfId="59615" xr:uid="{3957A963-07D4-434E-AA77-2309000D8AAA}"/>
    <cellStyle name="Output 2 6" xfId="59616" xr:uid="{96235DE3-E5E2-4175-8917-E8B0DF00E271}"/>
    <cellStyle name="Output 2 6 2" xfId="59617" xr:uid="{448AAC25-7CF4-4057-B05B-F0E75DD74FBB}"/>
    <cellStyle name="Output 2 6 2 2" xfId="59618" xr:uid="{0C1301BB-0B8C-4611-933F-4189A2936751}"/>
    <cellStyle name="Output 2 6 2 3" xfId="59619" xr:uid="{54024E9F-EEBD-44E9-A850-5A1A4E8066C6}"/>
    <cellStyle name="Output 2 6 2 4" xfId="59620" xr:uid="{27F5BA20-A42D-48BE-829C-BF15A8CF87AD}"/>
    <cellStyle name="Output 2 6 2 5" xfId="59621" xr:uid="{807704BA-8FB9-4AB6-A519-E1DCBFC84EF3}"/>
    <cellStyle name="Output 2 6 2 6" xfId="59622" xr:uid="{BA87CFCB-BA6F-44B5-9B81-4F3DEAB111F7}"/>
    <cellStyle name="Output 2 6 3" xfId="59623" xr:uid="{1DD5E91B-5B32-470F-AA4A-C628B410F058}"/>
    <cellStyle name="Output 2 6 4" xfId="59624" xr:uid="{B283986B-20BB-4EC0-95D2-199600C0E152}"/>
    <cellStyle name="Output 2 6 5" xfId="59625" xr:uid="{FF59F1EF-1166-4051-9FE0-5B2CDF08C685}"/>
    <cellStyle name="Output 2 6 6" xfId="59626" xr:uid="{6A6E5ED0-E298-4D82-B8A3-B28BD62DD2B9}"/>
    <cellStyle name="Output 2 6 7" xfId="59627" xr:uid="{41B98F93-833A-43C9-9CF4-2963A1878B56}"/>
    <cellStyle name="Output 2 7" xfId="59628" xr:uid="{C8F48AFD-4538-4FBB-8F61-EE6307629B2D}"/>
    <cellStyle name="Output 2 7 2" xfId="59629" xr:uid="{8818DF11-A62C-4399-80D1-3E8A3870A206}"/>
    <cellStyle name="Output 2 7 2 2" xfId="59630" xr:uid="{A303533A-D3A0-4241-B0C7-C0943FB34FEC}"/>
    <cellStyle name="Output 2 7 2 3" xfId="59631" xr:uid="{04DB3D04-04D3-44BD-A170-D2D8D7512D14}"/>
    <cellStyle name="Output 2 7 2 4" xfId="59632" xr:uid="{1C8D2898-D6CD-4ABF-BB17-043CFFF46430}"/>
    <cellStyle name="Output 2 7 2 5" xfId="59633" xr:uid="{CA10EBF3-5C95-400C-B320-AFDAB2545E75}"/>
    <cellStyle name="Output 2 7 2 6" xfId="59634" xr:uid="{D19DF530-4D04-47CE-9143-A2001806D78F}"/>
    <cellStyle name="Output 2 7 3" xfId="59635" xr:uid="{CD92973E-E651-4285-A002-405F770D64E6}"/>
    <cellStyle name="Output 2 7 4" xfId="59636" xr:uid="{A5A0062C-2B4C-4B88-BE35-31266F9F967C}"/>
    <cellStyle name="Output 2 7 5" xfId="59637" xr:uid="{329F7183-6F26-4ED4-9D30-44C178B1FD18}"/>
    <cellStyle name="Output 2 7 6" xfId="59638" xr:uid="{A5A06D10-31E5-43C0-8C53-FFCB034F6657}"/>
    <cellStyle name="Output 2 7 7" xfId="59639" xr:uid="{30CE3C83-CC97-4206-B306-D7B3DD8BADAA}"/>
    <cellStyle name="Output 2 8" xfId="59640" xr:uid="{79EF5190-49DC-4A4C-9FB0-3494052037DF}"/>
    <cellStyle name="Output 2 8 2" xfId="59641" xr:uid="{07DA12B5-A42B-40B5-8F6B-31DD15CF7708}"/>
    <cellStyle name="Output 2 8 2 2" xfId="59642" xr:uid="{09C6E269-CF80-46D4-9C4D-A225EFACB9A1}"/>
    <cellStyle name="Output 2 8 2 3" xfId="59643" xr:uid="{80A46323-1AF8-4693-8B10-BB92284027CC}"/>
    <cellStyle name="Output 2 8 2 4" xfId="59644" xr:uid="{305FDA7C-3EAA-44F1-908D-E372DF2D3EC7}"/>
    <cellStyle name="Output 2 8 2 5" xfId="59645" xr:uid="{16046A7F-09CA-42CE-A56E-AB3228ACC03B}"/>
    <cellStyle name="Output 2 8 2 6" xfId="59646" xr:uid="{E2BF4E30-F829-4A06-B592-A557BDE9BA7D}"/>
    <cellStyle name="Output 2 8 3" xfId="59647" xr:uid="{8A034614-4A89-4F43-8790-CCC05BF76274}"/>
    <cellStyle name="Output 2 8 4" xfId="59648" xr:uid="{2561F47B-42D6-43E1-A14F-3CC9BF76CCEC}"/>
    <cellStyle name="Output 2 8 5" xfId="59649" xr:uid="{0A433F9A-AE1A-4E08-B649-C494C16EE6EE}"/>
    <cellStyle name="Output 2 8 6" xfId="59650" xr:uid="{8DFB0156-BB58-4182-8ED3-AB263A720907}"/>
    <cellStyle name="Output 2 8 7" xfId="59651" xr:uid="{97300981-9DFA-438D-938E-9D5D5A94ACEA}"/>
    <cellStyle name="Output 2 9" xfId="59652" xr:uid="{1EDB5C6C-4E24-43D8-8AAC-CDCF51358BA3}"/>
    <cellStyle name="Output 2 9 2" xfId="59653" xr:uid="{9C6BE59C-AC2B-48F6-A0C1-2DC4A3A2A802}"/>
    <cellStyle name="Output 2 9 2 2" xfId="59654" xr:uid="{107A135F-739D-44C2-B7B0-03B017DA8729}"/>
    <cellStyle name="Output 2 9 2 3" xfId="59655" xr:uid="{ED293439-5607-4B9E-988A-4482C0235CA8}"/>
    <cellStyle name="Output 2 9 2 4" xfId="59656" xr:uid="{735BD740-093E-4521-8611-77365297ABDF}"/>
    <cellStyle name="Output 2 9 2 5" xfId="59657" xr:uid="{F998E07D-1E63-4937-9812-20ED45F50D8C}"/>
    <cellStyle name="Output 2 9 2 6" xfId="59658" xr:uid="{EBAAA5F9-E8B2-46D7-890B-B26AC247779E}"/>
    <cellStyle name="Output 2 9 3" xfId="59659" xr:uid="{02F4A9ED-3395-4CF8-86F7-9D462FCE9E91}"/>
    <cellStyle name="Output 2 9 4" xfId="59660" xr:uid="{C597FF6B-D5D3-4D4E-B211-271771FCA5A6}"/>
    <cellStyle name="Output 2 9 5" xfId="59661" xr:uid="{74800DFC-19BF-438A-8744-DE5ABE8068E6}"/>
    <cellStyle name="Output 2 9 6" xfId="59662" xr:uid="{28E18D08-7375-4F7B-A2A2-53D139C68BB1}"/>
    <cellStyle name="Output 2 9 7" xfId="59663" xr:uid="{FFCBFB46-5CA3-4E92-B802-C15B0F12F91A}"/>
    <cellStyle name="Output 3" xfId="59664" xr:uid="{4AC7207D-8290-48C6-929D-8B9E275E31B8}"/>
    <cellStyle name="Output 3 10" xfId="59665" xr:uid="{242B5265-2C91-4E4E-BF67-3D8D6DA2C4D2}"/>
    <cellStyle name="Output 3 10 2" xfId="59666" xr:uid="{508CD27A-802C-4605-B725-38EE5474B209}"/>
    <cellStyle name="Output 3 10 2 2" xfId="59667" xr:uid="{A7B0D1F9-5DCC-41D2-B963-65B24BD25BE3}"/>
    <cellStyle name="Output 3 10 2 3" xfId="59668" xr:uid="{D8CEC566-D9B8-429F-BE43-708973D7D059}"/>
    <cellStyle name="Output 3 10 2 4" xfId="59669" xr:uid="{00C98869-9992-4384-8061-6E7F93420BF4}"/>
    <cellStyle name="Output 3 10 2 5" xfId="59670" xr:uid="{3F2E8771-31A7-4BFF-B5E9-12B423F01DDC}"/>
    <cellStyle name="Output 3 10 2 6" xfId="59671" xr:uid="{703F4BE8-9110-4271-832D-1D6A01E2315D}"/>
    <cellStyle name="Output 3 10 3" xfId="59672" xr:uid="{4ACBEF8F-4361-49B9-BB0B-CAC5BED30479}"/>
    <cellStyle name="Output 3 10 4" xfId="59673" xr:uid="{6BF8687B-CA82-4466-8595-F2D147E931CF}"/>
    <cellStyle name="Output 3 10 5" xfId="59674" xr:uid="{B120110F-9DC0-4F2E-B441-B101BB6E0B8D}"/>
    <cellStyle name="Output 3 10 6" xfId="59675" xr:uid="{9F29FB0B-30C4-4752-AB65-44881E46231A}"/>
    <cellStyle name="Output 3 10 7" xfId="59676" xr:uid="{92A861BC-DFCA-41A5-B403-C1A6A58B01CA}"/>
    <cellStyle name="Output 3 11" xfId="59677" xr:uid="{0A53B845-F7EF-481B-956C-D3E06A47184D}"/>
    <cellStyle name="Output 3 11 2" xfId="59678" xr:uid="{5B15CB04-BB10-4AF6-9F8F-298C628D461B}"/>
    <cellStyle name="Output 3 11 2 2" xfId="59679" xr:uid="{7940C056-31E9-470E-80A3-C7D238690ECE}"/>
    <cellStyle name="Output 3 11 2 3" xfId="59680" xr:uid="{32A7AD99-22AC-4048-805D-579BD76C1D0D}"/>
    <cellStyle name="Output 3 11 2 4" xfId="59681" xr:uid="{823C01F4-F56F-4782-9E64-0F56A22BF2EC}"/>
    <cellStyle name="Output 3 11 2 5" xfId="59682" xr:uid="{86DE632E-07DC-418F-9600-969F9996DE10}"/>
    <cellStyle name="Output 3 11 2 6" xfId="59683" xr:uid="{0B7185CB-D39E-43FA-ABE6-2DF6D0635A79}"/>
    <cellStyle name="Output 3 11 3" xfId="59684" xr:uid="{8CA8902F-D3B3-48F0-8BAF-9FA441972839}"/>
    <cellStyle name="Output 3 11 4" xfId="59685" xr:uid="{CDAA022A-B4F0-498C-B2BD-B9FBFA09E3CB}"/>
    <cellStyle name="Output 3 11 5" xfId="59686" xr:uid="{21823042-01D9-4F22-8D3C-A7AC6B8D4908}"/>
    <cellStyle name="Output 3 11 6" xfId="59687" xr:uid="{2F7A3CE4-0DAC-48D5-B506-52E020990AAA}"/>
    <cellStyle name="Output 3 11 7" xfId="59688" xr:uid="{0B3C1679-45D5-4994-8F03-333EDA0AD9B8}"/>
    <cellStyle name="Output 3 12" xfId="59689" xr:uid="{81D6E0C2-CA10-404B-BB2B-36B811F242B9}"/>
    <cellStyle name="Output 3 12 2" xfId="59690" xr:uid="{C1ED822B-457D-4493-8B32-882F7D9CDC79}"/>
    <cellStyle name="Output 3 12 2 2" xfId="59691" xr:uid="{AA035906-2171-4FC5-9CA4-C42927A0BB93}"/>
    <cellStyle name="Output 3 12 2 3" xfId="59692" xr:uid="{724F8606-EF7B-47C7-829F-21AD7EBBA049}"/>
    <cellStyle name="Output 3 12 2 4" xfId="59693" xr:uid="{4FE0B1E6-7DB3-49A3-B52B-57DB4A82034A}"/>
    <cellStyle name="Output 3 12 2 5" xfId="59694" xr:uid="{67D9E66A-C022-43E6-A4D3-CD46C1926FE5}"/>
    <cellStyle name="Output 3 12 2 6" xfId="59695" xr:uid="{57329754-F172-495F-8383-266C7EEE52DD}"/>
    <cellStyle name="Output 3 12 3" xfId="59696" xr:uid="{D29BD068-2AB2-447F-9D91-438BC3BDD5FB}"/>
    <cellStyle name="Output 3 12 4" xfId="59697" xr:uid="{EAC10936-ECFD-4B80-A3B2-9AF169799F2E}"/>
    <cellStyle name="Output 3 12 5" xfId="59698" xr:uid="{CB670C81-B08D-4E4D-A608-812A17D46F6B}"/>
    <cellStyle name="Output 3 12 6" xfId="59699" xr:uid="{9A5EF78E-1574-4240-883D-42A38E429AC9}"/>
    <cellStyle name="Output 3 12 7" xfId="59700" xr:uid="{96EB2517-6FD7-439E-97D8-09BA2C2A21A7}"/>
    <cellStyle name="Output 3 13" xfId="59701" xr:uid="{6C37E08A-5A0C-46FF-996D-FC57EE13F516}"/>
    <cellStyle name="Output 3 13 2" xfId="59702" xr:uid="{C6B70CD0-E029-41BE-BB0D-BFC5A8066344}"/>
    <cellStyle name="Output 3 13 2 2" xfId="59703" xr:uid="{E2FC7758-D648-42E6-A723-3573EA138459}"/>
    <cellStyle name="Output 3 13 2 3" xfId="59704" xr:uid="{85690CB0-9409-4379-A953-7347E74E7EDA}"/>
    <cellStyle name="Output 3 13 2 4" xfId="59705" xr:uid="{A5948882-89A3-4366-9C4A-879050A5010C}"/>
    <cellStyle name="Output 3 13 2 5" xfId="59706" xr:uid="{057AB711-F633-4C1B-BF72-E5F44298B1BA}"/>
    <cellStyle name="Output 3 13 2 6" xfId="59707" xr:uid="{BD2971BD-879B-4850-B9E3-DC1B6691B547}"/>
    <cellStyle name="Output 3 13 3" xfId="59708" xr:uid="{97FDC0B9-2D47-4B9C-8EBF-DC551AAD108F}"/>
    <cellStyle name="Output 3 13 4" xfId="59709" xr:uid="{B1321EA1-8B9B-4016-B811-2492DCEFED62}"/>
    <cellStyle name="Output 3 13 5" xfId="59710" xr:uid="{66608014-F65D-4EB1-81C9-8A332146B591}"/>
    <cellStyle name="Output 3 13 6" xfId="59711" xr:uid="{05EA28BD-7A36-4F4A-AD6D-38B0840CABAC}"/>
    <cellStyle name="Output 3 13 7" xfId="59712" xr:uid="{B9BFA5F1-9A2A-4D58-A89B-5BA51E941816}"/>
    <cellStyle name="Output 3 14" xfId="59713" xr:uid="{AD6289CB-B830-40F1-8DBA-7E061E9592BE}"/>
    <cellStyle name="Output 3 14 2" xfId="59714" xr:uid="{689E92DA-5E67-4EBA-A21C-FD6FC2FA20D6}"/>
    <cellStyle name="Output 3 14 2 2" xfId="59715" xr:uid="{98021D34-492C-4D4F-95CF-AF0F79095DC6}"/>
    <cellStyle name="Output 3 14 2 3" xfId="59716" xr:uid="{2C9E1BE0-26FB-4D22-9160-33086A7B1CEF}"/>
    <cellStyle name="Output 3 14 2 4" xfId="59717" xr:uid="{1F459C35-BC47-436A-AD46-06A59FEEA6D8}"/>
    <cellStyle name="Output 3 14 2 5" xfId="59718" xr:uid="{38E8616E-0E30-406C-95ED-C025A4A6C7B9}"/>
    <cellStyle name="Output 3 14 2 6" xfId="59719" xr:uid="{AE9BD43E-1910-4AF2-ACAB-D28AEA47F90D}"/>
    <cellStyle name="Output 3 14 3" xfId="59720" xr:uid="{3B35BEB1-3381-45EB-975F-AEBD049D68A2}"/>
    <cellStyle name="Output 3 14 4" xfId="59721" xr:uid="{0E6345E4-0149-4B3F-9A34-C007E7107D32}"/>
    <cellStyle name="Output 3 14 5" xfId="59722" xr:uid="{5DFFC8FD-CDA4-4844-A765-04BB15A747DF}"/>
    <cellStyle name="Output 3 14 6" xfId="59723" xr:uid="{77FCF82F-85A8-4DE5-A48C-612F836A2D55}"/>
    <cellStyle name="Output 3 14 7" xfId="59724" xr:uid="{321F07A0-73C4-4395-B38B-A04D43AD6EB5}"/>
    <cellStyle name="Output 3 15" xfId="59725" xr:uid="{C2B8CA55-D5C5-4290-B4EA-4BD8C26538D8}"/>
    <cellStyle name="Output 3 15 2" xfId="59726" xr:uid="{2F8D370A-A123-45D7-B5EC-9CCBEB6DC590}"/>
    <cellStyle name="Output 3 15 2 2" xfId="59727" xr:uid="{D36E14DF-4DF7-473E-B53C-4E4FD7ECB09C}"/>
    <cellStyle name="Output 3 15 2 3" xfId="59728" xr:uid="{67ECF8F8-9BDB-473C-B6EC-201B7D1CBB6C}"/>
    <cellStyle name="Output 3 15 2 4" xfId="59729" xr:uid="{7D6BEF4F-B4DA-4338-80C1-005E77597B3C}"/>
    <cellStyle name="Output 3 15 2 5" xfId="59730" xr:uid="{A8A4D1B9-6601-4C81-9EC7-26CB03B354D0}"/>
    <cellStyle name="Output 3 15 2 6" xfId="59731" xr:uid="{A5A22218-5304-44F9-8FF9-5E4DE92261C7}"/>
    <cellStyle name="Output 3 15 3" xfId="59732" xr:uid="{1D7DDE08-CA10-4610-B669-43C2A02A45E3}"/>
    <cellStyle name="Output 3 15 4" xfId="59733" xr:uid="{BDC3B188-8CF2-4334-A126-D27292BFC9BB}"/>
    <cellStyle name="Output 3 15 5" xfId="59734" xr:uid="{038231B6-0E72-4C8D-B786-06678B0BE155}"/>
    <cellStyle name="Output 3 15 6" xfId="59735" xr:uid="{CDAF3BD2-0AC3-4539-A80D-5A013B12A419}"/>
    <cellStyle name="Output 3 15 7" xfId="59736" xr:uid="{72BD959A-E73A-4148-A902-6BBEA44A2850}"/>
    <cellStyle name="Output 3 16" xfId="59737" xr:uid="{B8603FFB-9E87-40B1-95B1-172674B98A41}"/>
    <cellStyle name="Output 3 16 2" xfId="59738" xr:uid="{1A67F0C3-27E1-4C86-AED1-30DD79290785}"/>
    <cellStyle name="Output 3 16 2 2" xfId="59739" xr:uid="{5ADA2B95-C3B4-4192-86DA-A2F8047CC561}"/>
    <cellStyle name="Output 3 16 2 3" xfId="59740" xr:uid="{F97BAD0D-D66E-4C0F-91B6-FF126FE45A58}"/>
    <cellStyle name="Output 3 16 2 4" xfId="59741" xr:uid="{AEA7C374-4B20-4E62-A5A2-67E586E23C96}"/>
    <cellStyle name="Output 3 16 2 5" xfId="59742" xr:uid="{11F6C1C3-4508-4D0D-B459-EC4592FB0780}"/>
    <cellStyle name="Output 3 16 2 6" xfId="59743" xr:uid="{A43F5123-2B03-4291-8D8A-0F42F2F1A57F}"/>
    <cellStyle name="Output 3 16 3" xfId="59744" xr:uid="{76DBF9B0-5E5C-4265-AACF-E63B0290CF3A}"/>
    <cellStyle name="Output 3 16 4" xfId="59745" xr:uid="{1F2C9EC2-8607-4372-8520-E0AC9B58A28A}"/>
    <cellStyle name="Output 3 16 5" xfId="59746" xr:uid="{D55306B1-BD0F-4A0A-AB48-D971398FAF9B}"/>
    <cellStyle name="Output 3 16 6" xfId="59747" xr:uid="{CBEAB760-81F4-4216-8E33-96E9979FBCB2}"/>
    <cellStyle name="Output 3 16 7" xfId="59748" xr:uid="{1FCEFE08-C63A-4942-B4E1-29B2ADE15488}"/>
    <cellStyle name="Output 3 17" xfId="59749" xr:uid="{3B562ECC-F5F9-4116-80A4-985812548325}"/>
    <cellStyle name="Output 3 17 2" xfId="59750" xr:uid="{5BA66211-1A64-460F-896F-1F0DBBBFC378}"/>
    <cellStyle name="Output 3 17 2 2" xfId="59751" xr:uid="{2D33802E-159E-40B0-9E4B-5384AB06931E}"/>
    <cellStyle name="Output 3 17 2 3" xfId="59752" xr:uid="{F3E893AC-27ED-4881-8F5B-57207E3D51E5}"/>
    <cellStyle name="Output 3 17 2 4" xfId="59753" xr:uid="{C77FBF75-AF53-4CB5-9788-68CD97ADBEA5}"/>
    <cellStyle name="Output 3 17 2 5" xfId="59754" xr:uid="{6D245920-EC94-4828-884D-4BB05AE2E814}"/>
    <cellStyle name="Output 3 17 2 6" xfId="59755" xr:uid="{F9CC47E8-6846-4210-89D8-880C420233E4}"/>
    <cellStyle name="Output 3 17 3" xfId="59756" xr:uid="{0CC2EDFD-B785-4D8C-ACBE-3C68960F3136}"/>
    <cellStyle name="Output 3 17 4" xfId="59757" xr:uid="{0A7782E0-0DA6-4571-9DA1-7847C849783B}"/>
    <cellStyle name="Output 3 17 5" xfId="59758" xr:uid="{1D7D5DC9-E156-434E-899C-5945FFF24C30}"/>
    <cellStyle name="Output 3 17 6" xfId="59759" xr:uid="{E207D7F5-ADEF-407C-8AAD-DA5C19477447}"/>
    <cellStyle name="Output 3 17 7" xfId="59760" xr:uid="{E2F7DFA2-8F30-46C9-AE95-01534D4B70C4}"/>
    <cellStyle name="Output 3 18" xfId="59761" xr:uid="{464EBCBA-E11E-4A23-B6AB-2F623DFA84DA}"/>
    <cellStyle name="Output 3 18 2" xfId="59762" xr:uid="{D4B88F46-B512-4C33-993F-BD3CCC772779}"/>
    <cellStyle name="Output 3 18 2 2" xfId="59763" xr:uid="{80047445-C7EE-460E-8F07-A5DEB06DC555}"/>
    <cellStyle name="Output 3 18 2 3" xfId="59764" xr:uid="{82F419B8-73AD-4D88-8C90-6EFB9A302915}"/>
    <cellStyle name="Output 3 18 2 4" xfId="59765" xr:uid="{12E4B866-3368-4D20-B550-FABCC112B695}"/>
    <cellStyle name="Output 3 18 2 5" xfId="59766" xr:uid="{D7BFBA6B-3496-43D3-B460-18C9481D4E7C}"/>
    <cellStyle name="Output 3 18 2 6" xfId="59767" xr:uid="{C0711CCD-8285-49DB-893F-6617AD96F720}"/>
    <cellStyle name="Output 3 18 3" xfId="59768" xr:uid="{10A7CDA3-8452-4D78-AFD7-92113F446C7F}"/>
    <cellStyle name="Output 3 18 4" xfId="59769" xr:uid="{57AB6FCE-E124-40B5-9B81-3720B3CC7652}"/>
    <cellStyle name="Output 3 18 5" xfId="59770" xr:uid="{4462453B-913C-4C8A-9CD0-4EA5E4026573}"/>
    <cellStyle name="Output 3 18 6" xfId="59771" xr:uid="{D63B7137-F475-479B-8E14-353359940437}"/>
    <cellStyle name="Output 3 18 7" xfId="59772" xr:uid="{AC6CB2D0-8097-46B2-BCE5-F7DEA7D49CDA}"/>
    <cellStyle name="Output 3 19" xfId="59773" xr:uid="{7461C571-FA61-4920-9AAD-EBF6C67DFA74}"/>
    <cellStyle name="Output 3 19 2" xfId="59774" xr:uid="{7D7A6B31-4AD3-4CAC-9934-F59F14856CE4}"/>
    <cellStyle name="Output 3 19 2 2" xfId="59775" xr:uid="{EDA5F495-42E1-474F-918B-F46363314364}"/>
    <cellStyle name="Output 3 19 2 3" xfId="59776" xr:uid="{5A26716F-B146-4412-80AE-C6A9A2EEBAAF}"/>
    <cellStyle name="Output 3 19 2 4" xfId="59777" xr:uid="{F2B70055-AC46-4DD4-8AF1-3D14656B0A45}"/>
    <cellStyle name="Output 3 19 2 5" xfId="59778" xr:uid="{97A7AEC0-B452-48A3-8020-35D08768397D}"/>
    <cellStyle name="Output 3 19 2 6" xfId="59779" xr:uid="{1FC37584-2842-4D57-A041-062242E70930}"/>
    <cellStyle name="Output 3 19 3" xfId="59780" xr:uid="{41197620-EC75-4437-AC3C-B7D8183D158B}"/>
    <cellStyle name="Output 3 19 4" xfId="59781" xr:uid="{3F4DC56E-F591-4BAE-9BBE-0E25AB1FD1B0}"/>
    <cellStyle name="Output 3 19 5" xfId="59782" xr:uid="{65D510AF-4028-4E5B-8253-8B21897889E6}"/>
    <cellStyle name="Output 3 19 6" xfId="59783" xr:uid="{88C57A9F-808D-446F-8DBF-143812BD162D}"/>
    <cellStyle name="Output 3 19 7" xfId="59784" xr:uid="{BE3C294A-8183-42CA-9E3F-ABCC36CC2426}"/>
    <cellStyle name="Output 3 2" xfId="59785" xr:uid="{C1D34091-69CE-4DD4-9195-A7FD1F32136B}"/>
    <cellStyle name="Output 3 2 10" xfId="59786" xr:uid="{F4FC49C4-0835-4652-8F0F-1041301F9190}"/>
    <cellStyle name="Output 3 2 10 2" xfId="59787" xr:uid="{77E21905-E68A-41C1-AD06-2C6FD829C2D2}"/>
    <cellStyle name="Output 3 2 10 2 2" xfId="59788" xr:uid="{4A1158FA-BB2F-42D3-A55C-4AE02DF52572}"/>
    <cellStyle name="Output 3 2 10 2 3" xfId="59789" xr:uid="{09FC6C1D-22AE-4F2D-AA71-B5F2D1B3671E}"/>
    <cellStyle name="Output 3 2 10 2 4" xfId="59790" xr:uid="{F43722F1-081F-41DE-8FB9-216463213D09}"/>
    <cellStyle name="Output 3 2 10 2 5" xfId="59791" xr:uid="{D30A3A38-A9D5-4EBC-9073-894C82DC6E65}"/>
    <cellStyle name="Output 3 2 10 2 6" xfId="59792" xr:uid="{A5C3CBB6-40D2-4101-B91B-DDFA8C71DA4B}"/>
    <cellStyle name="Output 3 2 10 3" xfId="59793" xr:uid="{9130465F-F011-431A-A683-E6F8EAA2F6E2}"/>
    <cellStyle name="Output 3 2 10 4" xfId="59794" xr:uid="{8F4AAD80-9517-42AD-B8C5-797EE1AE203C}"/>
    <cellStyle name="Output 3 2 10 5" xfId="59795" xr:uid="{774A7FB1-5E4F-4E73-B335-ADA5F16B73CA}"/>
    <cellStyle name="Output 3 2 10 6" xfId="59796" xr:uid="{C17DCE08-24B7-4E7C-8115-C7D34685144A}"/>
    <cellStyle name="Output 3 2 10 7" xfId="59797" xr:uid="{7D130B82-30EC-478F-B799-6101694EAB15}"/>
    <cellStyle name="Output 3 2 11" xfId="59798" xr:uid="{67A712B0-88A9-46CB-8432-474BD27FA0FD}"/>
    <cellStyle name="Output 3 2 11 2" xfId="59799" xr:uid="{BC1EC020-D334-4DCB-B7A3-4AD336802827}"/>
    <cellStyle name="Output 3 2 11 2 2" xfId="59800" xr:uid="{147EF635-B45C-4DD5-A847-8FC470844E96}"/>
    <cellStyle name="Output 3 2 11 2 3" xfId="59801" xr:uid="{CE35723A-A169-4CA5-AB14-1F6562AD9C36}"/>
    <cellStyle name="Output 3 2 11 2 4" xfId="59802" xr:uid="{E6C26656-CBA0-4421-9E00-6439105409F7}"/>
    <cellStyle name="Output 3 2 11 2 5" xfId="59803" xr:uid="{1DF7B6F9-BE2A-4CC4-9227-7B29C06172FB}"/>
    <cellStyle name="Output 3 2 11 2 6" xfId="59804" xr:uid="{AB13222A-3025-40A8-ACDC-F3C78209F014}"/>
    <cellStyle name="Output 3 2 11 3" xfId="59805" xr:uid="{0F1B309D-1AC6-4692-9F14-A6CD026A2396}"/>
    <cellStyle name="Output 3 2 11 4" xfId="59806" xr:uid="{CCF5C5A6-CB78-4D35-8DEF-A7682D8E0355}"/>
    <cellStyle name="Output 3 2 11 5" xfId="59807" xr:uid="{B06EAA2D-76FE-45C2-AE50-3DC0D672940A}"/>
    <cellStyle name="Output 3 2 11 6" xfId="59808" xr:uid="{59AE4948-FA6C-4DFE-9B29-041CCD7D04DC}"/>
    <cellStyle name="Output 3 2 11 7" xfId="59809" xr:uid="{6E69FD4D-669A-4EE6-A138-A7968C10E7E9}"/>
    <cellStyle name="Output 3 2 12" xfId="59810" xr:uid="{0B0E867B-EF7A-42A3-B700-50B78A735500}"/>
    <cellStyle name="Output 3 2 12 2" xfId="59811" xr:uid="{29E575FF-BBE0-4749-8FC3-EBDA4E0FA68F}"/>
    <cellStyle name="Output 3 2 12 2 2" xfId="59812" xr:uid="{F630D4A0-4CA2-428F-AAC4-B27AA480914C}"/>
    <cellStyle name="Output 3 2 12 2 3" xfId="59813" xr:uid="{7F35FCC0-9DB0-4ADE-AC99-D58AB4EFC017}"/>
    <cellStyle name="Output 3 2 12 2 4" xfId="59814" xr:uid="{CF18519A-FA51-4A01-9D29-3E2822196979}"/>
    <cellStyle name="Output 3 2 12 2 5" xfId="59815" xr:uid="{295C8AAF-D355-43B7-9F11-2DC03F04AE10}"/>
    <cellStyle name="Output 3 2 12 2 6" xfId="59816" xr:uid="{D0170B91-E022-4451-A853-B87F4BA63147}"/>
    <cellStyle name="Output 3 2 12 3" xfId="59817" xr:uid="{279F6E29-D7F0-4B68-B126-E002BADF39CE}"/>
    <cellStyle name="Output 3 2 12 4" xfId="59818" xr:uid="{76216BAD-7A9E-4A00-AC79-F0E0CA55E130}"/>
    <cellStyle name="Output 3 2 12 5" xfId="59819" xr:uid="{EDFDF523-2EC1-4579-B3DB-465A194D82C5}"/>
    <cellStyle name="Output 3 2 12 6" xfId="59820" xr:uid="{1BC135DE-4DB7-4731-8312-705F2C22A9FC}"/>
    <cellStyle name="Output 3 2 12 7" xfId="59821" xr:uid="{0A3B4BFE-5072-43CF-B46D-960177F135A3}"/>
    <cellStyle name="Output 3 2 13" xfId="59822" xr:uid="{A5714408-920E-4C2C-A418-E328D21FB9AF}"/>
    <cellStyle name="Output 3 2 13 2" xfId="59823" xr:uid="{086097E5-246D-433D-AB54-86F71433F410}"/>
    <cellStyle name="Output 3 2 13 2 2" xfId="59824" xr:uid="{13BE2EB8-3F07-455F-99BF-5F988C72A46C}"/>
    <cellStyle name="Output 3 2 13 2 3" xfId="59825" xr:uid="{0BA594D8-8242-4EF2-881F-3F96107A012E}"/>
    <cellStyle name="Output 3 2 13 2 4" xfId="59826" xr:uid="{2F1BA085-07A5-4B64-BD10-78C8C0B2666F}"/>
    <cellStyle name="Output 3 2 13 2 5" xfId="59827" xr:uid="{92349E73-C673-4FA8-B17B-C9F0537113C8}"/>
    <cellStyle name="Output 3 2 13 2 6" xfId="59828" xr:uid="{B29F491D-1637-4FDF-B18D-39EA9E6324D6}"/>
    <cellStyle name="Output 3 2 13 3" xfId="59829" xr:uid="{568D0DD8-5640-4718-91E0-0CA69B5F5A29}"/>
    <cellStyle name="Output 3 2 13 4" xfId="59830" xr:uid="{67EC57EF-0323-4C07-9BD6-91788E7D1439}"/>
    <cellStyle name="Output 3 2 13 5" xfId="59831" xr:uid="{32ACB5FA-B42A-4322-B9B6-072977366B5D}"/>
    <cellStyle name="Output 3 2 13 6" xfId="59832" xr:uid="{0CFDCBD6-95B8-42BC-86FE-9F5A2F1BA75A}"/>
    <cellStyle name="Output 3 2 13 7" xfId="59833" xr:uid="{F3A84998-FF26-44B8-AEEC-585E138E3FD2}"/>
    <cellStyle name="Output 3 2 14" xfId="59834" xr:uid="{A38F8EAE-3A1D-4AB9-9AF8-1C55CF284AB0}"/>
    <cellStyle name="Output 3 2 14 2" xfId="59835" xr:uid="{3A533BE6-3045-4A8E-953E-4CB064FBF0AF}"/>
    <cellStyle name="Output 3 2 14 2 2" xfId="59836" xr:uid="{616C0BE7-6EB6-42C5-B339-093E66AD0E98}"/>
    <cellStyle name="Output 3 2 14 2 3" xfId="59837" xr:uid="{8FBFE676-0D58-4929-9870-D3D5FFF47FBE}"/>
    <cellStyle name="Output 3 2 14 2 4" xfId="59838" xr:uid="{B25294C4-D21A-48C8-AEE4-6E235F0445D3}"/>
    <cellStyle name="Output 3 2 14 2 5" xfId="59839" xr:uid="{146B5AED-B9D6-4A45-8B18-5BFE11DDE5A2}"/>
    <cellStyle name="Output 3 2 14 2 6" xfId="59840" xr:uid="{9F572E60-2983-44FB-ABB2-853440E8AF68}"/>
    <cellStyle name="Output 3 2 14 3" xfId="59841" xr:uid="{E4CCE66C-087B-4057-8EFE-09430464F9F3}"/>
    <cellStyle name="Output 3 2 14 4" xfId="59842" xr:uid="{B70A0034-3273-4A21-87BA-C8C88E837DE3}"/>
    <cellStyle name="Output 3 2 14 5" xfId="59843" xr:uid="{1F5BAE30-2687-475D-9932-FE650A27FEA9}"/>
    <cellStyle name="Output 3 2 14 6" xfId="59844" xr:uid="{178E4E89-676F-4383-8D63-FD731E433BD5}"/>
    <cellStyle name="Output 3 2 14 7" xfId="59845" xr:uid="{960F2DAB-CFA6-4E1D-9381-B5651267B6A4}"/>
    <cellStyle name="Output 3 2 15" xfId="59846" xr:uid="{0E067CED-A9FC-4752-96BE-0F35ED1BBAE8}"/>
    <cellStyle name="Output 3 2 15 2" xfId="59847" xr:uid="{22B72715-C181-481D-ADD7-BC3C9ED621C6}"/>
    <cellStyle name="Output 3 2 15 2 2" xfId="59848" xr:uid="{9276E3E7-1839-491B-B0EB-04DDA34804B0}"/>
    <cellStyle name="Output 3 2 15 2 3" xfId="59849" xr:uid="{FC679AB8-3AC7-4BF9-BDA2-AA7EC135309C}"/>
    <cellStyle name="Output 3 2 15 2 4" xfId="59850" xr:uid="{E4DF4635-6890-472D-AE30-E918CA354633}"/>
    <cellStyle name="Output 3 2 15 2 5" xfId="59851" xr:uid="{56784D6D-49A1-40FE-8DEE-00F76F374D6C}"/>
    <cellStyle name="Output 3 2 15 2 6" xfId="59852" xr:uid="{B121D30F-746F-46D4-BB45-FF2955EFF5BA}"/>
    <cellStyle name="Output 3 2 15 3" xfId="59853" xr:uid="{B2E6055F-9A0B-4665-B4A1-1E8FAF5635D9}"/>
    <cellStyle name="Output 3 2 15 4" xfId="59854" xr:uid="{0A4008BC-2F34-41D1-94A7-1D92DB1320C8}"/>
    <cellStyle name="Output 3 2 15 5" xfId="59855" xr:uid="{D00171EE-A0AB-4427-ACCB-3C14441472FB}"/>
    <cellStyle name="Output 3 2 15 6" xfId="59856" xr:uid="{57BC3A26-ADC0-4D98-ABB4-60D3EAE81CCC}"/>
    <cellStyle name="Output 3 2 15 7" xfId="59857" xr:uid="{81F9EEE0-50A7-4385-A8F1-562F186D2D63}"/>
    <cellStyle name="Output 3 2 16" xfId="59858" xr:uid="{BD07774B-F837-4DF8-A635-F034943AA4CC}"/>
    <cellStyle name="Output 3 2 16 2" xfId="59859" xr:uid="{2B4E7AB9-D172-4A87-AE46-147994133401}"/>
    <cellStyle name="Output 3 2 16 2 2" xfId="59860" xr:uid="{CBA39A42-20D9-4CA5-BC63-EFFB36BA67F8}"/>
    <cellStyle name="Output 3 2 16 2 3" xfId="59861" xr:uid="{D4D624A0-37B0-4A05-A80F-549900DF85F9}"/>
    <cellStyle name="Output 3 2 16 2 4" xfId="59862" xr:uid="{BFAEADDD-1DF6-49B2-8983-A9BA9A8CCC9E}"/>
    <cellStyle name="Output 3 2 16 2 5" xfId="59863" xr:uid="{CD0EACD8-905C-4BFD-8C85-9BB9FCC970D9}"/>
    <cellStyle name="Output 3 2 16 2 6" xfId="59864" xr:uid="{FD96C5CF-6F79-4770-8FD1-D024C83EADAC}"/>
    <cellStyle name="Output 3 2 16 3" xfId="59865" xr:uid="{11792211-A7D4-410E-A635-B2A1CA83C09E}"/>
    <cellStyle name="Output 3 2 16 4" xfId="59866" xr:uid="{8E8B15BD-81D3-48A2-8CFD-F5EE39EB1F64}"/>
    <cellStyle name="Output 3 2 16 5" xfId="59867" xr:uid="{EE379CD5-61FD-43EE-8605-FAF537C673A0}"/>
    <cellStyle name="Output 3 2 16 6" xfId="59868" xr:uid="{902251CA-35E6-4A5D-AF55-2CC4ED1F9342}"/>
    <cellStyle name="Output 3 2 16 7" xfId="59869" xr:uid="{4429152C-85F8-4E10-91F9-4EB9CE93227B}"/>
    <cellStyle name="Output 3 2 17" xfId="59870" xr:uid="{3ED68673-16C9-430A-B59C-DA59F9851D3A}"/>
    <cellStyle name="Output 3 2 17 2" xfId="59871" xr:uid="{D9A8946A-03C1-43BD-9D8D-A280F094C829}"/>
    <cellStyle name="Output 3 2 17 2 2" xfId="59872" xr:uid="{6906CBE5-AFD9-4A69-9BF5-B63336F934AE}"/>
    <cellStyle name="Output 3 2 17 2 3" xfId="59873" xr:uid="{809EFAE1-1169-4F5C-BC57-9A8433B45978}"/>
    <cellStyle name="Output 3 2 17 2 4" xfId="59874" xr:uid="{A6382087-494D-459A-8BE6-EAAAAC93280F}"/>
    <cellStyle name="Output 3 2 17 2 5" xfId="59875" xr:uid="{7C883DAB-D919-40C7-8E7F-56D5EABA5B0E}"/>
    <cellStyle name="Output 3 2 17 2 6" xfId="59876" xr:uid="{2EB95590-72F2-4988-B114-1FE3932FC4E1}"/>
    <cellStyle name="Output 3 2 17 3" xfId="59877" xr:uid="{364E0527-5C93-40BF-8C25-F40279C185CC}"/>
    <cellStyle name="Output 3 2 17 4" xfId="59878" xr:uid="{276F5B19-DAF9-414B-B34A-2E0B34267267}"/>
    <cellStyle name="Output 3 2 17 5" xfId="59879" xr:uid="{4721679B-D05F-47B7-8858-CE3620E2A272}"/>
    <cellStyle name="Output 3 2 17 6" xfId="59880" xr:uid="{A2F2A52F-09A3-42A4-A247-C184D29903EF}"/>
    <cellStyle name="Output 3 2 17 7" xfId="59881" xr:uid="{D3CC5711-8D8C-45A1-86FE-614115E2A957}"/>
    <cellStyle name="Output 3 2 18" xfId="59882" xr:uid="{51061986-6AC7-4C48-A34C-68AED1D29E3B}"/>
    <cellStyle name="Output 3 2 18 2" xfId="59883" xr:uid="{4CDE8F96-1C0F-4E14-8FFC-4C7E0C444286}"/>
    <cellStyle name="Output 3 2 18 2 2" xfId="59884" xr:uid="{96A07E89-50BB-46C9-A8DC-EE0D71F8DB74}"/>
    <cellStyle name="Output 3 2 18 2 3" xfId="59885" xr:uid="{ED97184F-11C6-4B32-824F-608D5994FBD0}"/>
    <cellStyle name="Output 3 2 18 2 4" xfId="59886" xr:uid="{8C5482A4-6E48-4F93-A1F1-D9C2DDBAFB14}"/>
    <cellStyle name="Output 3 2 18 2 5" xfId="59887" xr:uid="{1644B379-BD92-4D4C-B083-A5F2BD304F1D}"/>
    <cellStyle name="Output 3 2 18 2 6" xfId="59888" xr:uid="{C535B5A9-A547-4598-B419-954D7B185F16}"/>
    <cellStyle name="Output 3 2 18 3" xfId="59889" xr:uid="{38282D37-F9F2-4769-B0CA-D393017C479B}"/>
    <cellStyle name="Output 3 2 18 4" xfId="59890" xr:uid="{B8829FD2-4231-4DE3-B5E7-01A6E68A2F2A}"/>
    <cellStyle name="Output 3 2 18 5" xfId="59891" xr:uid="{275C8AF1-A5C1-4C11-96D6-26FA7ACB5EC9}"/>
    <cellStyle name="Output 3 2 18 6" xfId="59892" xr:uid="{34151A6C-61D8-48FB-8373-F0E46B59EC74}"/>
    <cellStyle name="Output 3 2 18 7" xfId="59893" xr:uid="{7630E5C1-D348-475C-BAA3-76F2E503CF52}"/>
    <cellStyle name="Output 3 2 19" xfId="59894" xr:uid="{E03D1165-2E88-4556-BC65-6BC0655CF9DF}"/>
    <cellStyle name="Output 3 2 19 2" xfId="59895" xr:uid="{70339887-77A8-4965-9599-FC7EACD57B29}"/>
    <cellStyle name="Output 3 2 19 2 2" xfId="59896" xr:uid="{491C5D09-E0A4-4A9C-8A62-F34EE2FF21E4}"/>
    <cellStyle name="Output 3 2 19 2 3" xfId="59897" xr:uid="{42A22ACF-F89E-4375-BE74-3C1630EE5554}"/>
    <cellStyle name="Output 3 2 19 2 4" xfId="59898" xr:uid="{723C2E95-22EC-40E9-9063-01BD77A950AD}"/>
    <cellStyle name="Output 3 2 19 2 5" xfId="59899" xr:uid="{F3D0CB83-77DD-4EA4-BE88-3D78B2ED3370}"/>
    <cellStyle name="Output 3 2 19 2 6" xfId="59900" xr:uid="{D918AE37-0EBE-4339-A91F-409286E84949}"/>
    <cellStyle name="Output 3 2 19 3" xfId="59901" xr:uid="{BE612475-B60A-4E80-B540-56C3E0B5B489}"/>
    <cellStyle name="Output 3 2 19 4" xfId="59902" xr:uid="{5D4B91F9-EAE8-421C-AA35-7C151E92D006}"/>
    <cellStyle name="Output 3 2 19 5" xfId="59903" xr:uid="{EE927776-207C-48A6-9DBA-90907FD466E5}"/>
    <cellStyle name="Output 3 2 19 6" xfId="59904" xr:uid="{416ACC0A-FD40-4CCB-BBF1-31DA982FA984}"/>
    <cellStyle name="Output 3 2 19 7" xfId="59905" xr:uid="{FE68EE64-5437-4DC3-B47B-58AA46FFF07A}"/>
    <cellStyle name="Output 3 2 2" xfId="59906" xr:uid="{684AEAD1-2DAB-458F-9135-BD7660036516}"/>
    <cellStyle name="Output 3 2 2 10" xfId="59907" xr:uid="{B3653DF8-BD7D-4650-A47A-D5595F688A9B}"/>
    <cellStyle name="Output 3 2 2 10 2" xfId="59908" xr:uid="{A7C55CF9-DC2F-4E57-9C2F-E5A0CE0EC724}"/>
    <cellStyle name="Output 3 2 2 10 2 2" xfId="59909" xr:uid="{483AEC21-7241-41D5-9863-18F7F4BAC2C6}"/>
    <cellStyle name="Output 3 2 2 10 2 3" xfId="59910" xr:uid="{970D0338-2B1E-41EB-B3E0-F108F4527C7B}"/>
    <cellStyle name="Output 3 2 2 10 2 4" xfId="59911" xr:uid="{9C01590E-1D50-46DD-867B-DF63374AFE82}"/>
    <cellStyle name="Output 3 2 2 10 2 5" xfId="59912" xr:uid="{E4E40FCC-FCD0-43A2-AED6-9B0B21CED748}"/>
    <cellStyle name="Output 3 2 2 10 2 6" xfId="59913" xr:uid="{B0B88F05-F528-45DC-9FF0-2899BA6EBCEB}"/>
    <cellStyle name="Output 3 2 2 10 3" xfId="59914" xr:uid="{E9A1AC8D-B97D-4D65-85C4-BCE07CF4B9C4}"/>
    <cellStyle name="Output 3 2 2 10 4" xfId="59915" xr:uid="{F7AF73E1-7702-4234-8E79-88C6FDC5B70A}"/>
    <cellStyle name="Output 3 2 2 10 5" xfId="59916" xr:uid="{318334D0-EDE0-4EBA-A598-A6AAB174AA64}"/>
    <cellStyle name="Output 3 2 2 10 6" xfId="59917" xr:uid="{9236A058-AB06-4FF1-8B78-CD53BA028E82}"/>
    <cellStyle name="Output 3 2 2 10 7" xfId="59918" xr:uid="{86EDBB84-8FBD-475C-B3A0-8E2247C0BFB6}"/>
    <cellStyle name="Output 3 2 2 11" xfId="59919" xr:uid="{C284E81A-CF12-4662-B89A-0038A19F5AAA}"/>
    <cellStyle name="Output 3 2 2 11 2" xfId="59920" xr:uid="{FD5C31E5-A81A-4197-BF08-720C4AADE614}"/>
    <cellStyle name="Output 3 2 2 11 2 2" xfId="59921" xr:uid="{6AE28272-5519-4405-B291-4F0B4AE29141}"/>
    <cellStyle name="Output 3 2 2 11 2 3" xfId="59922" xr:uid="{612CF031-5F2F-4540-AF6C-AF4E26C029D6}"/>
    <cellStyle name="Output 3 2 2 11 2 4" xfId="59923" xr:uid="{6E951376-3FCE-456B-B2B9-93F73849F331}"/>
    <cellStyle name="Output 3 2 2 11 2 5" xfId="59924" xr:uid="{FE891E0C-0092-4947-9F55-5F9C008E722E}"/>
    <cellStyle name="Output 3 2 2 11 2 6" xfId="59925" xr:uid="{0CD88461-3424-4F8A-9842-B0CD97D4C2B5}"/>
    <cellStyle name="Output 3 2 2 11 3" xfId="59926" xr:uid="{DCCDB740-CDC8-469D-B3ED-FF50A965C703}"/>
    <cellStyle name="Output 3 2 2 11 4" xfId="59927" xr:uid="{B1686A40-C18F-4190-8A9C-272FDB684201}"/>
    <cellStyle name="Output 3 2 2 11 5" xfId="59928" xr:uid="{9D272E0F-A629-4856-A24D-A82EE9126DC1}"/>
    <cellStyle name="Output 3 2 2 11 6" xfId="59929" xr:uid="{678CFE2F-878F-4660-8577-F2665BCA05D6}"/>
    <cellStyle name="Output 3 2 2 11 7" xfId="59930" xr:uid="{0288A5AA-F053-42E6-B1C4-A8F492E277B5}"/>
    <cellStyle name="Output 3 2 2 12" xfId="59931" xr:uid="{3BEEE114-5234-4A31-94A2-9373C54391A1}"/>
    <cellStyle name="Output 3 2 2 12 2" xfId="59932" xr:uid="{BF1F6A33-DAA2-40FA-B28F-4653FA54711C}"/>
    <cellStyle name="Output 3 2 2 12 2 2" xfId="59933" xr:uid="{89100069-C97F-4D96-BF8D-7A93BBF2D006}"/>
    <cellStyle name="Output 3 2 2 12 2 3" xfId="59934" xr:uid="{161C73C5-BFD2-4374-A01E-32E5ACAC4337}"/>
    <cellStyle name="Output 3 2 2 12 2 4" xfId="59935" xr:uid="{8875BDAA-EED9-4B2C-B55B-0E4AA3ED476A}"/>
    <cellStyle name="Output 3 2 2 12 2 5" xfId="59936" xr:uid="{DC0F3FB9-B2FB-4031-9212-E62DC9ADB3C3}"/>
    <cellStyle name="Output 3 2 2 12 2 6" xfId="59937" xr:uid="{33C1A839-4613-43A0-906C-5A80111CEFBB}"/>
    <cellStyle name="Output 3 2 2 12 3" xfId="59938" xr:uid="{D4E8B67B-8918-43FE-8CB9-ACC94924292E}"/>
    <cellStyle name="Output 3 2 2 12 4" xfId="59939" xr:uid="{0B14298C-F3CE-41CA-BEB7-E557F500B33B}"/>
    <cellStyle name="Output 3 2 2 12 5" xfId="59940" xr:uid="{C8FBF304-6400-4788-AF06-E13E98633255}"/>
    <cellStyle name="Output 3 2 2 12 6" xfId="59941" xr:uid="{7329FAD4-49F4-4DFC-8E2F-3E4230AC6BFA}"/>
    <cellStyle name="Output 3 2 2 12 7" xfId="59942" xr:uid="{784D1C9C-ACA5-49FA-B179-7ADF9C166C24}"/>
    <cellStyle name="Output 3 2 2 13" xfId="59943" xr:uid="{7D1B3CBB-6000-4838-A5EE-290A1165F7A0}"/>
    <cellStyle name="Output 3 2 2 13 2" xfId="59944" xr:uid="{F0FE6B92-BC7B-43B0-B79A-213AFEAB1709}"/>
    <cellStyle name="Output 3 2 2 13 2 2" xfId="59945" xr:uid="{27F44510-EB6F-4E1F-93C0-3844BE1BE222}"/>
    <cellStyle name="Output 3 2 2 13 2 3" xfId="59946" xr:uid="{3812D3A3-83B1-4311-B4E1-7DEABC27A0B7}"/>
    <cellStyle name="Output 3 2 2 13 2 4" xfId="59947" xr:uid="{048C6ADF-6DA6-47BA-94C2-8A8A9D755485}"/>
    <cellStyle name="Output 3 2 2 13 2 5" xfId="59948" xr:uid="{FEE80A12-CF1B-4A6B-B1E7-CB1B3C1B5BC7}"/>
    <cellStyle name="Output 3 2 2 13 2 6" xfId="59949" xr:uid="{A9AE9DE6-E8F0-4868-83F7-D62C62DCDAB5}"/>
    <cellStyle name="Output 3 2 2 13 3" xfId="59950" xr:uid="{E478059C-A161-45C4-A2FE-8A471A802051}"/>
    <cellStyle name="Output 3 2 2 13 4" xfId="59951" xr:uid="{B5500560-2128-45B8-AF72-641F24AD0957}"/>
    <cellStyle name="Output 3 2 2 13 5" xfId="59952" xr:uid="{7EFAE846-5972-4BCD-BF35-D34375A06368}"/>
    <cellStyle name="Output 3 2 2 13 6" xfId="59953" xr:uid="{B136497E-9864-4CE4-A2D2-4E81D5799011}"/>
    <cellStyle name="Output 3 2 2 13 7" xfId="59954" xr:uid="{7BA4BB23-589E-4D8C-92C8-E14A404AA20B}"/>
    <cellStyle name="Output 3 2 2 14" xfId="59955" xr:uid="{A592F7E0-F3F7-4CC4-8E57-D1AEBDEC65DC}"/>
    <cellStyle name="Output 3 2 2 14 2" xfId="59956" xr:uid="{7E9A54F8-DCA0-41D8-B038-91473B801B9B}"/>
    <cellStyle name="Output 3 2 2 14 2 2" xfId="59957" xr:uid="{352E3892-94D0-4521-90B6-E96B0A110BE4}"/>
    <cellStyle name="Output 3 2 2 14 2 3" xfId="59958" xr:uid="{92F56CAC-91C8-44D8-ADB9-28C9D056109F}"/>
    <cellStyle name="Output 3 2 2 14 2 4" xfId="59959" xr:uid="{8B838C28-D4F7-4F42-A488-8DA7F1A28C23}"/>
    <cellStyle name="Output 3 2 2 14 2 5" xfId="59960" xr:uid="{4F8057B8-0FEA-4478-872F-76C62D29AB15}"/>
    <cellStyle name="Output 3 2 2 14 2 6" xfId="59961" xr:uid="{2D05F141-893A-4505-A359-8E055FE539F6}"/>
    <cellStyle name="Output 3 2 2 14 3" xfId="59962" xr:uid="{BFE2E8E5-7F8A-4C43-995A-D7683317CD66}"/>
    <cellStyle name="Output 3 2 2 14 4" xfId="59963" xr:uid="{6573E7E8-02FF-421E-B989-243BE07D6B23}"/>
    <cellStyle name="Output 3 2 2 14 5" xfId="59964" xr:uid="{13C8EA7D-E2BF-4701-AAF5-B8F36B8BC800}"/>
    <cellStyle name="Output 3 2 2 14 6" xfId="59965" xr:uid="{B2613B3A-DB87-4B9E-8B81-A26508177898}"/>
    <cellStyle name="Output 3 2 2 14 7" xfId="59966" xr:uid="{F0141B12-D3EC-42EE-AD21-0A9DDBAB09ED}"/>
    <cellStyle name="Output 3 2 2 15" xfId="59967" xr:uid="{0B636939-0B19-4A24-88A1-0878D200FE55}"/>
    <cellStyle name="Output 3 2 2 15 2" xfId="59968" xr:uid="{0BAFE812-2118-41FA-A3D7-3DB7E078E81C}"/>
    <cellStyle name="Output 3 2 2 15 2 2" xfId="59969" xr:uid="{1B673DB5-AA0C-4ED9-85ED-ECF0CB2C58F8}"/>
    <cellStyle name="Output 3 2 2 15 2 3" xfId="59970" xr:uid="{7671369B-1303-4603-A606-5FC0145EA7F5}"/>
    <cellStyle name="Output 3 2 2 15 2 4" xfId="59971" xr:uid="{56454407-6787-4D60-A2E5-E45621127F35}"/>
    <cellStyle name="Output 3 2 2 15 2 5" xfId="59972" xr:uid="{18E92F7C-7B95-47E0-84CF-75245BC4F8D8}"/>
    <cellStyle name="Output 3 2 2 15 2 6" xfId="59973" xr:uid="{135EDA74-CE97-43CC-A814-5A1D4AE13EA0}"/>
    <cellStyle name="Output 3 2 2 15 3" xfId="59974" xr:uid="{465CCD88-DFDC-4F93-AEF4-EF6E3EF3BCC6}"/>
    <cellStyle name="Output 3 2 2 15 4" xfId="59975" xr:uid="{A1EF10A4-1815-4EA9-962A-4FBD1EDA4C96}"/>
    <cellStyle name="Output 3 2 2 15 5" xfId="59976" xr:uid="{FB86162D-6C0E-4EC6-B678-03FC65495F9C}"/>
    <cellStyle name="Output 3 2 2 15 6" xfId="59977" xr:uid="{274200E3-1DFD-4688-8910-1824FDEA3347}"/>
    <cellStyle name="Output 3 2 2 15 7" xfId="59978" xr:uid="{363398FB-639C-4A51-857D-ACA3EFE70B9C}"/>
    <cellStyle name="Output 3 2 2 16" xfId="59979" xr:uid="{C90C0E50-2F0A-49C1-9FB7-C6C2D321D795}"/>
    <cellStyle name="Output 3 2 2 16 2" xfId="59980" xr:uid="{026A467D-FE98-462E-B716-36F97EC405C2}"/>
    <cellStyle name="Output 3 2 2 16 2 2" xfId="59981" xr:uid="{C488198F-9E4C-4998-8747-99F62485E6E5}"/>
    <cellStyle name="Output 3 2 2 16 2 3" xfId="59982" xr:uid="{BE16B205-B527-439B-B9E8-8CC8032CE8DC}"/>
    <cellStyle name="Output 3 2 2 16 2 4" xfId="59983" xr:uid="{F6EE9BFF-4E45-4042-8A73-DE32878BF4B7}"/>
    <cellStyle name="Output 3 2 2 16 2 5" xfId="59984" xr:uid="{FE209923-4E1A-47B3-962C-2D98C2A1DF7A}"/>
    <cellStyle name="Output 3 2 2 16 2 6" xfId="59985" xr:uid="{E23E3334-9A64-4C4B-B473-6C54C30CF06B}"/>
    <cellStyle name="Output 3 2 2 16 3" xfId="59986" xr:uid="{25F9C76E-55F1-4195-9AA8-12CF636F99A4}"/>
    <cellStyle name="Output 3 2 2 16 4" xfId="59987" xr:uid="{D930B52A-B594-4F33-86A0-C6A90911BF9C}"/>
    <cellStyle name="Output 3 2 2 16 5" xfId="59988" xr:uid="{A655D73C-B24B-4B26-B7EF-2E4385A1BC03}"/>
    <cellStyle name="Output 3 2 2 16 6" xfId="59989" xr:uid="{0C8EED0C-3FD1-49BA-B20E-028077D0BF3B}"/>
    <cellStyle name="Output 3 2 2 16 7" xfId="59990" xr:uid="{0AC938B3-594B-454C-8555-EC205A05F5D7}"/>
    <cellStyle name="Output 3 2 2 17" xfId="59991" xr:uid="{7FAD7B2B-FF33-4AD8-B3A9-5826294D042E}"/>
    <cellStyle name="Output 3 2 2 17 2" xfId="59992" xr:uid="{D2307F99-C858-47C2-8E54-42CC333583C1}"/>
    <cellStyle name="Output 3 2 2 17 2 2" xfId="59993" xr:uid="{35A374DC-B16E-4A6A-A371-D4B936D5F6B3}"/>
    <cellStyle name="Output 3 2 2 17 2 3" xfId="59994" xr:uid="{C9AB599B-200D-4A91-86B1-A79C80FE1592}"/>
    <cellStyle name="Output 3 2 2 17 2 4" xfId="59995" xr:uid="{4320390D-EA63-4624-B198-26E43966358F}"/>
    <cellStyle name="Output 3 2 2 17 2 5" xfId="59996" xr:uid="{98421A0E-3F55-488A-9F7A-B860B824E98B}"/>
    <cellStyle name="Output 3 2 2 17 2 6" xfId="59997" xr:uid="{039FC893-8C73-4CFD-8840-8C842CEF6BA6}"/>
    <cellStyle name="Output 3 2 2 17 3" xfId="59998" xr:uid="{6CFA298D-A251-43F2-9055-DCA04F652009}"/>
    <cellStyle name="Output 3 2 2 17 4" xfId="59999" xr:uid="{7ACBC3C4-B3EF-475E-864B-65A8FED47E01}"/>
    <cellStyle name="Output 3 2 2 17 5" xfId="60000" xr:uid="{009203D2-BA04-419E-87B0-C331E92BB149}"/>
    <cellStyle name="Output 3 2 2 17 6" xfId="60001" xr:uid="{975360DB-B34F-48BD-AEB6-28FB401BA61A}"/>
    <cellStyle name="Output 3 2 2 17 7" xfId="60002" xr:uid="{D2B1698F-C0A5-4CD5-8D2C-10B0DD3E8BA4}"/>
    <cellStyle name="Output 3 2 2 18" xfId="60003" xr:uid="{DECB2ED7-4590-4DB3-854B-DF7C5CB7C02C}"/>
    <cellStyle name="Output 3 2 2 18 2" xfId="60004" xr:uid="{0F1B7A1E-EE8F-45D1-95A4-2BB36ABB6043}"/>
    <cellStyle name="Output 3 2 2 18 2 2" xfId="60005" xr:uid="{3C68A56C-B344-420C-8047-34ABCA1FEBED}"/>
    <cellStyle name="Output 3 2 2 18 2 3" xfId="60006" xr:uid="{42B4206D-D275-45A2-ADAC-8BD3C95CB601}"/>
    <cellStyle name="Output 3 2 2 18 2 4" xfId="60007" xr:uid="{1984C40B-22B1-489B-AC55-3E2B7066E34D}"/>
    <cellStyle name="Output 3 2 2 18 2 5" xfId="60008" xr:uid="{CAB1B911-BF16-497B-AACB-3A5CCEE073AA}"/>
    <cellStyle name="Output 3 2 2 18 2 6" xfId="60009" xr:uid="{36177EE4-5061-4EF8-A79D-65354C0C8656}"/>
    <cellStyle name="Output 3 2 2 18 3" xfId="60010" xr:uid="{B6A730AA-33DA-4440-B610-17CA3D28F595}"/>
    <cellStyle name="Output 3 2 2 18 4" xfId="60011" xr:uid="{AC4B94EA-273A-44A4-969C-24F2988D4017}"/>
    <cellStyle name="Output 3 2 2 18 5" xfId="60012" xr:uid="{B31102A2-5E82-4CA0-8A32-23719851B765}"/>
    <cellStyle name="Output 3 2 2 18 6" xfId="60013" xr:uid="{DDAB68A2-B008-4F24-8B48-C7BBBDCF1FC6}"/>
    <cellStyle name="Output 3 2 2 18 7" xfId="60014" xr:uid="{3EC8D680-16B0-46AD-859C-7F004E75C327}"/>
    <cellStyle name="Output 3 2 2 19" xfId="60015" xr:uid="{D2F89027-988C-4F81-9207-124FB4213776}"/>
    <cellStyle name="Output 3 2 2 19 2" xfId="60016" xr:uid="{F1E26D01-2F29-490E-AD1E-AD9ECE0D1182}"/>
    <cellStyle name="Output 3 2 2 19 2 2" xfId="60017" xr:uid="{D81A584F-D238-4B09-A0B4-95D2A104DF4A}"/>
    <cellStyle name="Output 3 2 2 19 2 3" xfId="60018" xr:uid="{889592DA-F2A2-4426-9291-DFA02D1C1F20}"/>
    <cellStyle name="Output 3 2 2 19 2 4" xfId="60019" xr:uid="{1E25102E-7362-4970-9A84-5B082E1D061B}"/>
    <cellStyle name="Output 3 2 2 19 2 5" xfId="60020" xr:uid="{B843A188-63C4-45BC-9841-344ADCF6EA8B}"/>
    <cellStyle name="Output 3 2 2 19 2 6" xfId="60021" xr:uid="{E06AAFD5-381C-4122-BB49-0D35C8D3706F}"/>
    <cellStyle name="Output 3 2 2 19 3" xfId="60022" xr:uid="{1C7CB493-7CE2-4D1D-BF8D-A5479F2F3D16}"/>
    <cellStyle name="Output 3 2 2 19 4" xfId="60023" xr:uid="{27D14872-0A87-4B56-AB76-30F4607FA3F3}"/>
    <cellStyle name="Output 3 2 2 19 5" xfId="60024" xr:uid="{59654BED-9169-402D-BC81-DDD9E5229FDB}"/>
    <cellStyle name="Output 3 2 2 19 6" xfId="60025" xr:uid="{800EB43C-C693-4E77-96D3-C4927CA9DD54}"/>
    <cellStyle name="Output 3 2 2 19 7" xfId="60026" xr:uid="{CB10D219-9A36-4C8D-AD56-F7A1F94DFAFE}"/>
    <cellStyle name="Output 3 2 2 2" xfId="60027" xr:uid="{F79FE644-8340-46BC-AAF0-1719F090B9BA}"/>
    <cellStyle name="Output 3 2 2 2 2" xfId="60028" xr:uid="{FE5FC119-3F95-416F-A267-5097DBAB708F}"/>
    <cellStyle name="Output 3 2 2 2 2 2" xfId="60029" xr:uid="{73FD581A-1B17-4209-8664-A65E799115FB}"/>
    <cellStyle name="Output 3 2 2 2 2 3" xfId="60030" xr:uid="{4FB2B59D-4A31-4025-B8EF-2C298BCB8D2C}"/>
    <cellStyle name="Output 3 2 2 2 2 4" xfId="60031" xr:uid="{D63357CC-1427-4332-9BBB-41BC591F542B}"/>
    <cellStyle name="Output 3 2 2 2 2 5" xfId="60032" xr:uid="{75067AE1-9EB4-445F-9591-8250243A2ECC}"/>
    <cellStyle name="Output 3 2 2 2 2 6" xfId="60033" xr:uid="{7BD4C013-C79F-4696-91EE-AA7EFDF557DF}"/>
    <cellStyle name="Output 3 2 2 2 3" xfId="60034" xr:uid="{47FE3264-0535-4E53-B5AB-E6181D8A6755}"/>
    <cellStyle name="Output 3 2 2 2 4" xfId="60035" xr:uid="{6957DB4A-9449-4959-9D96-B10D455D173A}"/>
    <cellStyle name="Output 3 2 2 2 5" xfId="60036" xr:uid="{606ED979-D552-418D-AA12-5FF2E1CE3021}"/>
    <cellStyle name="Output 3 2 2 2 6" xfId="60037" xr:uid="{321F2AE8-9D85-4EF1-9E05-D7A5C3739194}"/>
    <cellStyle name="Output 3 2 2 2 7" xfId="60038" xr:uid="{DA39E71C-F1FC-4356-B56C-18C3CD55DB51}"/>
    <cellStyle name="Output 3 2 2 20" xfId="60039" xr:uid="{895888B0-2487-41CA-9C69-23171C5E3FEB}"/>
    <cellStyle name="Output 3 2 2 20 2" xfId="60040" xr:uid="{49B36054-EF13-422E-B3EA-F3ED8F00DAB2}"/>
    <cellStyle name="Output 3 2 2 20 2 2" xfId="60041" xr:uid="{8AB7BCF8-9966-43E8-A1BA-9B74F3F09B1A}"/>
    <cellStyle name="Output 3 2 2 20 2 3" xfId="60042" xr:uid="{0CA16694-5F3C-4826-86FD-2DE8C01EB032}"/>
    <cellStyle name="Output 3 2 2 20 2 4" xfId="60043" xr:uid="{6CFBE537-7C56-4C86-9D54-895601830EA1}"/>
    <cellStyle name="Output 3 2 2 20 2 5" xfId="60044" xr:uid="{D68487C9-82BB-4AB8-A98C-9A7868452389}"/>
    <cellStyle name="Output 3 2 2 20 2 6" xfId="60045" xr:uid="{294437BA-5C3D-4AC0-8D27-C59BB092778D}"/>
    <cellStyle name="Output 3 2 2 20 3" xfId="60046" xr:uid="{7E6C1AD5-894F-48F5-A78B-C07058643ECF}"/>
    <cellStyle name="Output 3 2 2 20 4" xfId="60047" xr:uid="{92BD05B8-A193-4971-A91A-F9B84725DED1}"/>
    <cellStyle name="Output 3 2 2 20 5" xfId="60048" xr:uid="{3468C3E8-07EB-4612-8B0D-D3509B32F5A9}"/>
    <cellStyle name="Output 3 2 2 20 6" xfId="60049" xr:uid="{365141A7-0396-4D62-ABB7-8177380284B3}"/>
    <cellStyle name="Output 3 2 2 20 7" xfId="60050" xr:uid="{D55CA97B-8524-4965-AE51-1FB3C5220FE9}"/>
    <cellStyle name="Output 3 2 2 21" xfId="60051" xr:uid="{D68A179D-8361-42BB-A202-CF14DF1E889A}"/>
    <cellStyle name="Output 3 2 2 21 2" xfId="60052" xr:uid="{7CE3DD14-C0FB-4B2F-9F9E-0D27AF493D84}"/>
    <cellStyle name="Output 3 2 2 21 2 2" xfId="60053" xr:uid="{19C49ED7-1F50-4F00-97A3-4E72A378B876}"/>
    <cellStyle name="Output 3 2 2 21 2 3" xfId="60054" xr:uid="{F5FE0F28-8A8D-4A58-A350-4AD26F0B36AA}"/>
    <cellStyle name="Output 3 2 2 21 2 4" xfId="60055" xr:uid="{3CF9E708-B844-4E93-94E8-85DB0E98DD04}"/>
    <cellStyle name="Output 3 2 2 21 2 5" xfId="60056" xr:uid="{C6EFBE0B-53E5-47E3-B3DE-068B9D8AED36}"/>
    <cellStyle name="Output 3 2 2 21 2 6" xfId="60057" xr:uid="{999282CA-7387-4DE0-8019-AD0BB86B3D06}"/>
    <cellStyle name="Output 3 2 2 21 3" xfId="60058" xr:uid="{A7C17BCA-649D-4945-A6AE-8C3A63840587}"/>
    <cellStyle name="Output 3 2 2 21 4" xfId="60059" xr:uid="{5073793E-22A5-4E96-BFCC-CACDE23D53DC}"/>
    <cellStyle name="Output 3 2 2 21 5" xfId="60060" xr:uid="{62FEFF80-0E83-4691-8EB3-BA6875BD0846}"/>
    <cellStyle name="Output 3 2 2 21 6" xfId="60061" xr:uid="{1E6D9EB3-8C5E-4D75-90D9-BD3D4EC1241E}"/>
    <cellStyle name="Output 3 2 2 21 7" xfId="60062" xr:uid="{67AA83EE-72F9-4566-9B25-B42EF740ABD6}"/>
    <cellStyle name="Output 3 2 2 22" xfId="60063" xr:uid="{1C2684D1-DBC9-4758-8942-BA9D878A5BEE}"/>
    <cellStyle name="Output 3 2 2 22 2" xfId="60064" xr:uid="{8480E380-A20F-4B1D-BD02-B98DE702B733}"/>
    <cellStyle name="Output 3 2 2 22 2 2" xfId="60065" xr:uid="{1FE8504B-39DC-4D0B-939B-784BAE0DD94A}"/>
    <cellStyle name="Output 3 2 2 22 2 3" xfId="60066" xr:uid="{1692D782-7B1F-4DC2-AACB-FCA260D26D21}"/>
    <cellStyle name="Output 3 2 2 22 2 4" xfId="60067" xr:uid="{3703D9EB-C0B1-4633-83B6-A4022982CEDB}"/>
    <cellStyle name="Output 3 2 2 22 2 5" xfId="60068" xr:uid="{818CF603-393E-4678-9762-B072A3F66A45}"/>
    <cellStyle name="Output 3 2 2 22 2 6" xfId="60069" xr:uid="{22F21F10-4630-45BA-840E-0D2262F19BC5}"/>
    <cellStyle name="Output 3 2 2 22 3" xfId="60070" xr:uid="{0238869E-F1A4-4DB6-A72E-8B3065EABD61}"/>
    <cellStyle name="Output 3 2 2 22 4" xfId="60071" xr:uid="{1803FB6C-6FA8-4FEE-A9ED-FD331F8A343B}"/>
    <cellStyle name="Output 3 2 2 22 5" xfId="60072" xr:uid="{9D73365E-40DE-491E-8767-1BC5E05305DB}"/>
    <cellStyle name="Output 3 2 2 22 6" xfId="60073" xr:uid="{3C69C6B3-670D-4651-8398-1A0B98158978}"/>
    <cellStyle name="Output 3 2 2 22 7" xfId="60074" xr:uid="{80C3708D-9D23-42E1-BDF4-11D794C1D779}"/>
    <cellStyle name="Output 3 2 2 23" xfId="60075" xr:uid="{4AAB1689-6E74-4E6D-B269-0EFEF9134C5C}"/>
    <cellStyle name="Output 3 2 2 23 2" xfId="60076" xr:uid="{308F972A-CE2C-40F5-A6D6-DB01394CC7D0}"/>
    <cellStyle name="Output 3 2 2 23 2 2" xfId="60077" xr:uid="{65512C4B-D72A-46D2-BADF-FE7B1FA22667}"/>
    <cellStyle name="Output 3 2 2 23 2 3" xfId="60078" xr:uid="{1F9AC6B0-3EDF-4B61-9C64-1BD9CC35FE38}"/>
    <cellStyle name="Output 3 2 2 23 2 4" xfId="60079" xr:uid="{E87AC490-1F74-44E6-8FDF-6AFED17C0844}"/>
    <cellStyle name="Output 3 2 2 23 2 5" xfId="60080" xr:uid="{374BFC4C-0820-4786-AFAB-EEC28D8DE802}"/>
    <cellStyle name="Output 3 2 2 23 2 6" xfId="60081" xr:uid="{0FC40D6B-0E62-4B61-96CA-96EC8717FC2D}"/>
    <cellStyle name="Output 3 2 2 23 3" xfId="60082" xr:uid="{5AA01D75-0F24-41B0-989E-AE2530E3B28B}"/>
    <cellStyle name="Output 3 2 2 23 4" xfId="60083" xr:uid="{626C1AA7-C92E-4BAD-BF13-DBB0845D6AE0}"/>
    <cellStyle name="Output 3 2 2 23 5" xfId="60084" xr:uid="{AA2175B8-5DCF-4A9D-B803-E6DB8D7375DA}"/>
    <cellStyle name="Output 3 2 2 23 6" xfId="60085" xr:uid="{E54105C8-0B1A-4934-AD14-65E732BDE46D}"/>
    <cellStyle name="Output 3 2 2 23 7" xfId="60086" xr:uid="{DFADEEE4-8630-4354-9792-AEBF50D0C726}"/>
    <cellStyle name="Output 3 2 2 24" xfId="60087" xr:uid="{878CC59D-1FBA-4214-8A8C-48B4FC1E7EE2}"/>
    <cellStyle name="Output 3 2 2 24 2" xfId="60088" xr:uid="{B3D69E7E-549C-4A81-A3E1-204B37863848}"/>
    <cellStyle name="Output 3 2 2 24 2 2" xfId="60089" xr:uid="{002BEBC2-8A72-49C2-AC61-186B9C6BF6C0}"/>
    <cellStyle name="Output 3 2 2 24 2 3" xfId="60090" xr:uid="{4A134237-80F6-450A-9F96-7B21CA7C0E46}"/>
    <cellStyle name="Output 3 2 2 24 2 4" xfId="60091" xr:uid="{19F0E7B8-58B4-4EA9-8F67-3DAECCC276AA}"/>
    <cellStyle name="Output 3 2 2 24 2 5" xfId="60092" xr:uid="{F784CFD1-BCE0-47FB-A893-CEFFDE15C40B}"/>
    <cellStyle name="Output 3 2 2 24 2 6" xfId="60093" xr:uid="{9B696A14-9C4A-4D75-9B5D-7B3023BE44B5}"/>
    <cellStyle name="Output 3 2 2 24 3" xfId="60094" xr:uid="{49DD3F28-6AF4-4FE9-A9F0-C8E4D5F8A163}"/>
    <cellStyle name="Output 3 2 2 24 4" xfId="60095" xr:uid="{AB312DF5-B3D5-465D-9025-5B83DB4AB7AB}"/>
    <cellStyle name="Output 3 2 2 24 5" xfId="60096" xr:uid="{BB1D49B0-F632-4D15-B0DD-B2F68FB46B27}"/>
    <cellStyle name="Output 3 2 2 24 6" xfId="60097" xr:uid="{D75C0270-39CB-4BE0-8D4B-D37441739843}"/>
    <cellStyle name="Output 3 2 2 24 7" xfId="60098" xr:uid="{56BB81C3-89A9-4676-9FF2-0D9A7DB75390}"/>
    <cellStyle name="Output 3 2 2 25" xfId="60099" xr:uid="{B5EC1501-ED2B-46AF-B3C0-48E7DD2B5314}"/>
    <cellStyle name="Output 3 2 2 25 2" xfId="60100" xr:uid="{314DEB48-95B2-4006-80A9-990AC3F964F3}"/>
    <cellStyle name="Output 3 2 2 25 2 2" xfId="60101" xr:uid="{5231E67B-1978-4916-9E2E-6266111AE6FE}"/>
    <cellStyle name="Output 3 2 2 25 2 3" xfId="60102" xr:uid="{4C18009D-A53F-49E7-A279-6206F8326F93}"/>
    <cellStyle name="Output 3 2 2 25 2 4" xfId="60103" xr:uid="{BD630C77-0B2F-40C2-ABAB-03F933B60272}"/>
    <cellStyle name="Output 3 2 2 25 2 5" xfId="60104" xr:uid="{FBB08542-AB51-45C8-BDDA-9D07DDF51012}"/>
    <cellStyle name="Output 3 2 2 25 2 6" xfId="60105" xr:uid="{03DB1913-B4A8-4C10-9D73-94DCC51C983C}"/>
    <cellStyle name="Output 3 2 2 25 3" xfId="60106" xr:uid="{BA1BA64B-D0A0-4C34-AB28-4FAC14B25E54}"/>
    <cellStyle name="Output 3 2 2 25 4" xfId="60107" xr:uid="{7A71BBA3-F352-42FF-956A-11CAC5084049}"/>
    <cellStyle name="Output 3 2 2 25 5" xfId="60108" xr:uid="{6DD87EE6-6C2C-476B-96F3-894ECF1CC25A}"/>
    <cellStyle name="Output 3 2 2 25 6" xfId="60109" xr:uid="{B2953131-0D4B-4359-972D-EE3271D54BBD}"/>
    <cellStyle name="Output 3 2 2 25 7" xfId="60110" xr:uid="{C75BF07F-E6BA-45DB-B0A4-AAC8827F54BA}"/>
    <cellStyle name="Output 3 2 2 26" xfId="60111" xr:uid="{65367830-95CB-4A4C-A6D6-684AE3EFCBC0}"/>
    <cellStyle name="Output 3 2 2 26 2" xfId="60112" xr:uid="{758E37CA-3BC6-4745-8928-1CABC197256B}"/>
    <cellStyle name="Output 3 2 2 26 2 2" xfId="60113" xr:uid="{919292D3-B1F0-4805-95FB-0B0F7D6C802C}"/>
    <cellStyle name="Output 3 2 2 26 2 3" xfId="60114" xr:uid="{42A4AFAE-1D63-45DE-AD86-5C43E50EF92F}"/>
    <cellStyle name="Output 3 2 2 26 2 4" xfId="60115" xr:uid="{528F2141-5BB7-464D-899F-2CF0A8E3B233}"/>
    <cellStyle name="Output 3 2 2 26 2 5" xfId="60116" xr:uid="{E8058A03-951F-4C47-87FD-42ABD65B9AD6}"/>
    <cellStyle name="Output 3 2 2 26 2 6" xfId="60117" xr:uid="{F52377AD-53AE-4813-9811-0C4D594E40AC}"/>
    <cellStyle name="Output 3 2 2 26 3" xfId="60118" xr:uid="{4BEC5574-82B0-4CE2-88E4-5892AB366BD2}"/>
    <cellStyle name="Output 3 2 2 26 4" xfId="60119" xr:uid="{06D735E2-E014-48BF-B9D7-D51CD57E70CB}"/>
    <cellStyle name="Output 3 2 2 26 5" xfId="60120" xr:uid="{D603C9A4-DA53-4AB7-AFE2-149C9A5054FD}"/>
    <cellStyle name="Output 3 2 2 26 6" xfId="60121" xr:uid="{CE3751E4-6D26-4907-AE43-65AE34037036}"/>
    <cellStyle name="Output 3 2 2 26 7" xfId="60122" xr:uid="{104021D1-9C41-440F-AB90-626FDA4C9B22}"/>
    <cellStyle name="Output 3 2 2 27" xfId="60123" xr:uid="{B31C4C08-1C33-4A35-BDA6-CD7827CB4466}"/>
    <cellStyle name="Output 3 2 2 27 2" xfId="60124" xr:uid="{C967E647-1334-4D15-B4B1-3B92D14107C8}"/>
    <cellStyle name="Output 3 2 2 27 2 2" xfId="60125" xr:uid="{B7887EA4-A026-44D8-81B1-E75E6D17D1F1}"/>
    <cellStyle name="Output 3 2 2 27 2 3" xfId="60126" xr:uid="{71193FDA-2F59-4AD5-B7F5-2431594E248A}"/>
    <cellStyle name="Output 3 2 2 27 2 4" xfId="60127" xr:uid="{CD0C7881-4AC1-4DCA-9E0A-96B2BD5940C9}"/>
    <cellStyle name="Output 3 2 2 27 2 5" xfId="60128" xr:uid="{A06740A8-0F47-424E-923E-23D74DBCA480}"/>
    <cellStyle name="Output 3 2 2 27 2 6" xfId="60129" xr:uid="{D7E306C8-4C75-42B2-B8E3-AD50277EFD72}"/>
    <cellStyle name="Output 3 2 2 27 3" xfId="60130" xr:uid="{42FCE3DA-C97F-481C-A707-098300176C2C}"/>
    <cellStyle name="Output 3 2 2 27 4" xfId="60131" xr:uid="{9EE8464D-A310-42A3-BB28-644E4D12DD66}"/>
    <cellStyle name="Output 3 2 2 27 5" xfId="60132" xr:uid="{B855C565-EF3A-41DA-BAF2-5BF41671B392}"/>
    <cellStyle name="Output 3 2 2 27 6" xfId="60133" xr:uid="{C5B02335-7C0B-4E77-91AF-396F022076A6}"/>
    <cellStyle name="Output 3 2 2 27 7" xfId="60134" xr:uid="{79495FE5-2E8F-42A4-8664-721217C2F633}"/>
    <cellStyle name="Output 3 2 2 28" xfId="60135" xr:uid="{3F904DE8-9D1C-4D49-9F50-9FD9BB501B19}"/>
    <cellStyle name="Output 3 2 2 28 2" xfId="60136" xr:uid="{AC5AB733-C8FC-470D-A5FE-4B165D27FFBA}"/>
    <cellStyle name="Output 3 2 2 28 2 2" xfId="60137" xr:uid="{EE21EBDF-70A9-46B1-915B-DA67AB4D6640}"/>
    <cellStyle name="Output 3 2 2 28 2 3" xfId="60138" xr:uid="{45AA9CC8-7250-45E5-8E95-23F839148086}"/>
    <cellStyle name="Output 3 2 2 28 2 4" xfId="60139" xr:uid="{54510003-3455-4336-9CA1-1DBA75980400}"/>
    <cellStyle name="Output 3 2 2 28 2 5" xfId="60140" xr:uid="{F835D19F-C0CE-47BE-9CD9-CFC8951392FD}"/>
    <cellStyle name="Output 3 2 2 28 2 6" xfId="60141" xr:uid="{3C365436-E120-4ED0-A27A-0AFB9C7B0CE3}"/>
    <cellStyle name="Output 3 2 2 28 3" xfId="60142" xr:uid="{5461586E-996B-4E01-AB36-A2B85A2E11B6}"/>
    <cellStyle name="Output 3 2 2 28 4" xfId="60143" xr:uid="{6A258F68-3B75-43E0-8998-A8742412F045}"/>
    <cellStyle name="Output 3 2 2 28 5" xfId="60144" xr:uid="{A339365E-6DF5-4AAB-AEFF-462E96BA9EC0}"/>
    <cellStyle name="Output 3 2 2 28 6" xfId="60145" xr:uid="{F4E2B052-04F7-499D-BD57-20361FD9DD57}"/>
    <cellStyle name="Output 3 2 2 28 7" xfId="60146" xr:uid="{C79E7274-A5CB-4CD1-A791-940FB4C75406}"/>
    <cellStyle name="Output 3 2 2 29" xfId="60147" xr:uid="{E3EE489B-144A-40BF-BCE1-81499678D0DC}"/>
    <cellStyle name="Output 3 2 2 29 2" xfId="60148" xr:uid="{03885A96-45E0-410E-8AAA-31C9DD4AD0F9}"/>
    <cellStyle name="Output 3 2 2 29 2 2" xfId="60149" xr:uid="{C32A8625-BDF9-477B-869C-7BC81F0898AC}"/>
    <cellStyle name="Output 3 2 2 29 2 3" xfId="60150" xr:uid="{158DF343-8FC4-41E1-ADAE-88D1B51AA33B}"/>
    <cellStyle name="Output 3 2 2 29 2 4" xfId="60151" xr:uid="{EA2BE196-FF1A-4BF1-A8A9-A1FA599A047B}"/>
    <cellStyle name="Output 3 2 2 29 2 5" xfId="60152" xr:uid="{33B3949B-72BE-49E5-AB28-65115BC77E8D}"/>
    <cellStyle name="Output 3 2 2 29 2 6" xfId="60153" xr:uid="{8556C152-E669-4DA0-89C7-3B94BA374F13}"/>
    <cellStyle name="Output 3 2 2 29 3" xfId="60154" xr:uid="{6F146A32-4034-40B0-BAF1-8583271ACA2F}"/>
    <cellStyle name="Output 3 2 2 29 4" xfId="60155" xr:uid="{FD9AEF40-D74B-40A6-B8AB-97261C429CE6}"/>
    <cellStyle name="Output 3 2 2 29 5" xfId="60156" xr:uid="{39377966-50F4-4E84-B17E-F92318A138FB}"/>
    <cellStyle name="Output 3 2 2 29 6" xfId="60157" xr:uid="{4B51A7C8-C630-42BF-892B-85D343519541}"/>
    <cellStyle name="Output 3 2 2 29 7" xfId="60158" xr:uid="{E12264E6-20D9-4B6D-843C-A55BEAB68020}"/>
    <cellStyle name="Output 3 2 2 3" xfId="60159" xr:uid="{1C1E59ED-BA07-4A54-A612-DF86E2CA3C86}"/>
    <cellStyle name="Output 3 2 2 3 2" xfId="60160" xr:uid="{A8CA6344-B86A-4C6C-8E58-DF5E9CFB8483}"/>
    <cellStyle name="Output 3 2 2 3 2 2" xfId="60161" xr:uid="{CAC08D7B-7C68-4D0F-92C1-75436109219C}"/>
    <cellStyle name="Output 3 2 2 3 2 3" xfId="60162" xr:uid="{33839EFB-5559-41AE-9B95-BFEC4113555E}"/>
    <cellStyle name="Output 3 2 2 3 2 4" xfId="60163" xr:uid="{31E4A9FE-0566-45C8-AB68-87662BAF3DE5}"/>
    <cellStyle name="Output 3 2 2 3 2 5" xfId="60164" xr:uid="{D4BDCBC9-A5B3-4E7B-9B07-B78E4B568260}"/>
    <cellStyle name="Output 3 2 2 3 2 6" xfId="60165" xr:uid="{F4DBA881-B146-4B04-9D7A-21C79B9F8359}"/>
    <cellStyle name="Output 3 2 2 3 3" xfId="60166" xr:uid="{BBF661A2-D6FA-4B0A-9E1B-1BF4504909CB}"/>
    <cellStyle name="Output 3 2 2 3 4" xfId="60167" xr:uid="{86C178C6-2D15-4A68-A958-0CF25769E44F}"/>
    <cellStyle name="Output 3 2 2 3 5" xfId="60168" xr:uid="{3EE94A22-587E-4D33-841D-F015A203ED65}"/>
    <cellStyle name="Output 3 2 2 3 6" xfId="60169" xr:uid="{29D1035E-6345-41D8-A44B-50A95472F06A}"/>
    <cellStyle name="Output 3 2 2 3 7" xfId="60170" xr:uid="{B65015CE-546A-4354-8E1B-70F30977C4CB}"/>
    <cellStyle name="Output 3 2 2 30" xfId="60171" xr:uid="{857E44DE-9AA8-4BAF-AB66-68C6A713F377}"/>
    <cellStyle name="Output 3 2 2 30 2" xfId="60172" xr:uid="{694A2100-173C-49BF-BDEC-A0509A03EC43}"/>
    <cellStyle name="Output 3 2 2 30 2 2" xfId="60173" xr:uid="{DB49BDB5-8E17-401A-8E8D-841FAED6B110}"/>
    <cellStyle name="Output 3 2 2 30 2 3" xfId="60174" xr:uid="{46534239-9819-4BFA-BA6A-06B48847563C}"/>
    <cellStyle name="Output 3 2 2 30 2 4" xfId="60175" xr:uid="{E8B9AC2F-C886-4291-9E71-A8BE56ABACFC}"/>
    <cellStyle name="Output 3 2 2 30 2 5" xfId="60176" xr:uid="{B536DD96-9418-460D-A50B-92389900C0C7}"/>
    <cellStyle name="Output 3 2 2 30 2 6" xfId="60177" xr:uid="{CCCB7D26-D6FF-4985-AE9D-D3E415A24B5A}"/>
    <cellStyle name="Output 3 2 2 30 3" xfId="60178" xr:uid="{FBDBF32C-5BC2-4A98-9400-F7B3CFB3C9EB}"/>
    <cellStyle name="Output 3 2 2 30 4" xfId="60179" xr:uid="{3133F202-C2AE-4606-AB8A-124934439E49}"/>
    <cellStyle name="Output 3 2 2 30 5" xfId="60180" xr:uid="{8888F669-3BB1-49C9-BDAC-7ED5FAF0AD88}"/>
    <cellStyle name="Output 3 2 2 30 6" xfId="60181" xr:uid="{55BD9727-4A55-41A4-9E2D-C1F87D94311D}"/>
    <cellStyle name="Output 3 2 2 30 7" xfId="60182" xr:uid="{3E7CB091-6D0B-4164-8B54-892E5612A795}"/>
    <cellStyle name="Output 3 2 2 31" xfId="60183" xr:uid="{D9F54D4B-41F6-42AE-A79E-F7330A7BDADF}"/>
    <cellStyle name="Output 3 2 2 31 2" xfId="60184" xr:uid="{365DF449-736D-426E-995E-F60AC91839A1}"/>
    <cellStyle name="Output 3 2 2 31 2 2" xfId="60185" xr:uid="{6018A507-7410-4210-B8C3-18DBBBE1287F}"/>
    <cellStyle name="Output 3 2 2 31 2 3" xfId="60186" xr:uid="{23319741-0180-4E9F-AF37-D94E91BE8AED}"/>
    <cellStyle name="Output 3 2 2 31 2 4" xfId="60187" xr:uid="{1D32D66A-AD64-4275-BCAC-5B40FF488F53}"/>
    <cellStyle name="Output 3 2 2 31 2 5" xfId="60188" xr:uid="{260F1EE8-5C03-418F-B8A9-F551589F8B78}"/>
    <cellStyle name="Output 3 2 2 31 2 6" xfId="60189" xr:uid="{2F0DEBEB-71F3-4370-A391-0FCF27E5FE51}"/>
    <cellStyle name="Output 3 2 2 31 3" xfId="60190" xr:uid="{022202CB-B4F0-424B-B332-FE9071E2FE85}"/>
    <cellStyle name="Output 3 2 2 31 4" xfId="60191" xr:uid="{6221B4C0-D906-4C00-BE35-BAF436907712}"/>
    <cellStyle name="Output 3 2 2 31 5" xfId="60192" xr:uid="{25C0E45D-9403-4923-923A-6AD9D58C0B4B}"/>
    <cellStyle name="Output 3 2 2 31 6" xfId="60193" xr:uid="{8E53DD7D-2C48-462F-9C5B-CF49F730BF5F}"/>
    <cellStyle name="Output 3 2 2 31 7" xfId="60194" xr:uid="{3E23E163-513E-4377-B403-47289403BF49}"/>
    <cellStyle name="Output 3 2 2 32" xfId="60195" xr:uid="{6621CBC7-7B4F-4460-850D-30597407234A}"/>
    <cellStyle name="Output 3 2 2 32 2" xfId="60196" xr:uid="{B054D21E-8E91-424A-8289-7BF12CE2C41C}"/>
    <cellStyle name="Output 3 2 2 32 2 2" xfId="60197" xr:uid="{7EC4E8FE-4BEB-47FB-98B1-7662B3756BA7}"/>
    <cellStyle name="Output 3 2 2 32 2 3" xfId="60198" xr:uid="{A7FBB15B-9A33-4F67-B1CE-4603DD6B4369}"/>
    <cellStyle name="Output 3 2 2 32 2 4" xfId="60199" xr:uid="{66DF1ABC-80CB-401D-9262-1713F0B24FA1}"/>
    <cellStyle name="Output 3 2 2 32 2 5" xfId="60200" xr:uid="{5401512E-6BC0-485A-ABEB-A9E9415FE592}"/>
    <cellStyle name="Output 3 2 2 32 2 6" xfId="60201" xr:uid="{DCDC782D-5438-4154-B72B-2834854B2D1E}"/>
    <cellStyle name="Output 3 2 2 32 3" xfId="60202" xr:uid="{C3CB5EDB-E982-47CA-9C8D-B8927FDDF186}"/>
    <cellStyle name="Output 3 2 2 32 4" xfId="60203" xr:uid="{94709C7B-13FF-4AE4-8BEF-7DFAE45D55F7}"/>
    <cellStyle name="Output 3 2 2 32 5" xfId="60204" xr:uid="{CCD4EBA7-8CCF-4231-A333-DAF7F8260B50}"/>
    <cellStyle name="Output 3 2 2 32 6" xfId="60205" xr:uid="{D10E5CF4-4B09-46CD-88CE-C8AE8A18F94F}"/>
    <cellStyle name="Output 3 2 2 32 7" xfId="60206" xr:uid="{4AC0CB1D-0E61-4C3B-B822-AD485E5D014F}"/>
    <cellStyle name="Output 3 2 2 33" xfId="60207" xr:uid="{C9FB47F6-1149-491E-870D-FD7FB0B6CCEF}"/>
    <cellStyle name="Output 3 2 2 33 2" xfId="60208" xr:uid="{B5D61858-AAD0-488A-B995-9F7F74EC1859}"/>
    <cellStyle name="Output 3 2 2 33 2 2" xfId="60209" xr:uid="{040C1914-6829-4E96-A97D-EBF4ECDAD7E7}"/>
    <cellStyle name="Output 3 2 2 33 2 3" xfId="60210" xr:uid="{632DD0D5-2DCC-4D83-8C68-A5AA2D6AB0DF}"/>
    <cellStyle name="Output 3 2 2 33 2 4" xfId="60211" xr:uid="{9B040941-CB1F-4339-8145-69EB9B38BBA5}"/>
    <cellStyle name="Output 3 2 2 33 2 5" xfId="60212" xr:uid="{FE464A2F-F3BE-4077-ACA4-194FCA29C357}"/>
    <cellStyle name="Output 3 2 2 33 2 6" xfId="60213" xr:uid="{35E831C5-9FE9-4186-94B9-38476B7CAC25}"/>
    <cellStyle name="Output 3 2 2 33 3" xfId="60214" xr:uid="{AC421B2D-8771-4854-A65F-2047E74B3719}"/>
    <cellStyle name="Output 3 2 2 33 4" xfId="60215" xr:uid="{C784086B-14F7-45E7-989B-937366AB8571}"/>
    <cellStyle name="Output 3 2 2 33 5" xfId="60216" xr:uid="{8FE0FC98-EB34-4492-8E97-E6D244592C04}"/>
    <cellStyle name="Output 3 2 2 33 6" xfId="60217" xr:uid="{D346C2CB-E4D7-4396-B8E8-56965C991226}"/>
    <cellStyle name="Output 3 2 2 33 7" xfId="60218" xr:uid="{EA59EC48-8AC6-462C-9580-95662EF030E2}"/>
    <cellStyle name="Output 3 2 2 34" xfId="60219" xr:uid="{808D9847-A400-4885-89B4-369B9DC7B7C6}"/>
    <cellStyle name="Output 3 2 2 34 2" xfId="60220" xr:uid="{FF10BBED-550D-42FE-8686-C9B9B67496FA}"/>
    <cellStyle name="Output 3 2 2 34 2 2" xfId="60221" xr:uid="{8338F10D-7010-45AF-997E-C7DEF29BC76C}"/>
    <cellStyle name="Output 3 2 2 34 2 3" xfId="60222" xr:uid="{2599B164-2FC8-4616-A49A-2A415A706117}"/>
    <cellStyle name="Output 3 2 2 34 2 4" xfId="60223" xr:uid="{EB2D929E-91A2-4575-AF4F-03ADFB5D139B}"/>
    <cellStyle name="Output 3 2 2 34 2 5" xfId="60224" xr:uid="{A13628AB-F5B5-49E0-8C29-E11BDFECABB4}"/>
    <cellStyle name="Output 3 2 2 34 2 6" xfId="60225" xr:uid="{A0F6CE23-4B9B-433B-9FB0-F5B258F47E36}"/>
    <cellStyle name="Output 3 2 2 34 3" xfId="60226" xr:uid="{D525276A-C783-4C10-B5E7-8706B0A5BB93}"/>
    <cellStyle name="Output 3 2 2 34 4" xfId="60227" xr:uid="{9DB3C523-F3BE-436C-8A7C-C38418653EE0}"/>
    <cellStyle name="Output 3 2 2 34 5" xfId="60228" xr:uid="{3BC741A6-A1A7-4F79-AC0E-D2FCBAF14DD7}"/>
    <cellStyle name="Output 3 2 2 34 6" xfId="60229" xr:uid="{C7036BE6-DEFC-4BC8-80D6-67F6596227AD}"/>
    <cellStyle name="Output 3 2 2 35" xfId="60230" xr:uid="{56008F1B-07A0-4370-A96F-798AD19E4191}"/>
    <cellStyle name="Output 3 2 2 35 2" xfId="60231" xr:uid="{DC7F25C4-A8A6-46EC-836A-40FD3EAE60BD}"/>
    <cellStyle name="Output 3 2 2 35 3" xfId="60232" xr:uid="{D99CA2B4-B574-4464-9EBE-C91D29173352}"/>
    <cellStyle name="Output 3 2 2 35 4" xfId="60233" xr:uid="{B9422624-2E53-405F-8523-8C03477A0DE7}"/>
    <cellStyle name="Output 3 2 2 35 5" xfId="60234" xr:uid="{2935D01C-3C33-44EB-988C-29F9571886AD}"/>
    <cellStyle name="Output 3 2 2 35 6" xfId="60235" xr:uid="{17CF2018-A58C-492D-8D50-753D66FDA931}"/>
    <cellStyle name="Output 3 2 2 36" xfId="60236" xr:uid="{3019A452-D33B-45D7-AB1A-62153D02162C}"/>
    <cellStyle name="Output 3 2 2 36 2" xfId="60237" xr:uid="{04ABBDA7-44D0-412F-BB6C-5BFF0E51A553}"/>
    <cellStyle name="Output 3 2 2 36 3" xfId="60238" xr:uid="{41FE6B49-95A7-445F-B040-70EFF7B2EAFD}"/>
    <cellStyle name="Output 3 2 2 36 4" xfId="60239" xr:uid="{5497ABAB-9DFA-4260-A867-24DFB0287265}"/>
    <cellStyle name="Output 3 2 2 36 5" xfId="60240" xr:uid="{0CA3F65C-3FD0-4A0B-B12B-DBEE63B43E52}"/>
    <cellStyle name="Output 3 2 2 36 6" xfId="60241" xr:uid="{0E487DD4-74A6-43CC-8FE0-9D4AAA518A72}"/>
    <cellStyle name="Output 3 2 2 37" xfId="60242" xr:uid="{42C5DDAE-4AE3-45BB-A69A-E164629CD712}"/>
    <cellStyle name="Output 3 2 2 38" xfId="60243" xr:uid="{8CF867C3-663D-43FD-A349-E505D1576062}"/>
    <cellStyle name="Output 3 2 2 39" xfId="60244" xr:uid="{0061B81E-C6E8-4BCF-AC8E-A55D69A7E0F8}"/>
    <cellStyle name="Output 3 2 2 4" xfId="60245" xr:uid="{E399254F-D531-4574-84DE-2CB870ED3517}"/>
    <cellStyle name="Output 3 2 2 4 2" xfId="60246" xr:uid="{F3F35487-0A6F-47FB-ACFC-E1727AD840C9}"/>
    <cellStyle name="Output 3 2 2 4 2 2" xfId="60247" xr:uid="{AA8B9847-5DC0-4BDF-88F3-C916D1790E97}"/>
    <cellStyle name="Output 3 2 2 4 2 3" xfId="60248" xr:uid="{13E42CEE-6E20-444E-9D05-A209C2EE3203}"/>
    <cellStyle name="Output 3 2 2 4 2 4" xfId="60249" xr:uid="{B41280B3-E670-451C-942C-4D0A06F6D27A}"/>
    <cellStyle name="Output 3 2 2 4 2 5" xfId="60250" xr:uid="{A089DC85-FD20-4708-BE99-FAA2C37F91EC}"/>
    <cellStyle name="Output 3 2 2 4 2 6" xfId="60251" xr:uid="{B1F2F2C3-D03D-4409-9CCD-49983144D16F}"/>
    <cellStyle name="Output 3 2 2 4 3" xfId="60252" xr:uid="{2A7B5146-9BE1-407C-A9AD-98D453221C8A}"/>
    <cellStyle name="Output 3 2 2 4 4" xfId="60253" xr:uid="{1E5EC05E-08BC-4498-840E-CD2C799DF16C}"/>
    <cellStyle name="Output 3 2 2 4 5" xfId="60254" xr:uid="{353D2C13-5D2D-41F2-813D-EF8F13204A4F}"/>
    <cellStyle name="Output 3 2 2 4 6" xfId="60255" xr:uid="{394AF02E-4906-4CE7-844A-359F76E87BA4}"/>
    <cellStyle name="Output 3 2 2 4 7" xfId="60256" xr:uid="{D29E1098-E05B-4084-9CFB-338F37884E2B}"/>
    <cellStyle name="Output 3 2 2 40" xfId="60257" xr:uid="{E775495A-B928-4D87-9538-3FE72AD59F9A}"/>
    <cellStyle name="Output 3 2 2 41" xfId="60258" xr:uid="{B9CE58DB-1C44-468D-9173-D486DC70142E}"/>
    <cellStyle name="Output 3 2 2 5" xfId="60259" xr:uid="{81CC8A0A-C5FF-4670-96A9-EEE4F902C60B}"/>
    <cellStyle name="Output 3 2 2 5 2" xfId="60260" xr:uid="{1D04C38F-9857-490C-A918-0C997BA9EF86}"/>
    <cellStyle name="Output 3 2 2 5 2 2" xfId="60261" xr:uid="{849B74F0-EA9A-4BE8-A756-2C6F6DF50C2D}"/>
    <cellStyle name="Output 3 2 2 5 2 3" xfId="60262" xr:uid="{F8F73371-E64C-4B9C-A648-B451B179BBE6}"/>
    <cellStyle name="Output 3 2 2 5 2 4" xfId="60263" xr:uid="{504441C3-048D-470F-9CDE-6BE70A257D93}"/>
    <cellStyle name="Output 3 2 2 5 2 5" xfId="60264" xr:uid="{7588EB54-315B-414E-9575-A15D1048C657}"/>
    <cellStyle name="Output 3 2 2 5 2 6" xfId="60265" xr:uid="{50C58E43-80B1-4348-B111-3288E57D70ED}"/>
    <cellStyle name="Output 3 2 2 5 3" xfId="60266" xr:uid="{49C3DF98-632F-43AD-8F1E-875C5C911D42}"/>
    <cellStyle name="Output 3 2 2 5 4" xfId="60267" xr:uid="{CF44CF41-EF60-41ED-9919-AFC902E8FD42}"/>
    <cellStyle name="Output 3 2 2 5 5" xfId="60268" xr:uid="{3F90F8A3-3318-43D7-86E1-705DF7E337A8}"/>
    <cellStyle name="Output 3 2 2 5 6" xfId="60269" xr:uid="{01F5ED2A-2914-4498-8290-15426EB50787}"/>
    <cellStyle name="Output 3 2 2 5 7" xfId="60270" xr:uid="{E2DFABE6-9DCD-4CDC-9148-8891FA87974E}"/>
    <cellStyle name="Output 3 2 2 6" xfId="60271" xr:uid="{EECE73B3-0753-4350-BCDC-3C32A473AE2B}"/>
    <cellStyle name="Output 3 2 2 6 2" xfId="60272" xr:uid="{88C79476-F98D-47CD-AF10-6BAE0601B028}"/>
    <cellStyle name="Output 3 2 2 6 2 2" xfId="60273" xr:uid="{BCFFB1DC-81A4-4658-A0B3-F7DF7FB0C908}"/>
    <cellStyle name="Output 3 2 2 6 2 3" xfId="60274" xr:uid="{6FAA38BC-2A93-411C-B8A4-7F9AFD31EBCA}"/>
    <cellStyle name="Output 3 2 2 6 2 4" xfId="60275" xr:uid="{9C31C3EB-6369-4A95-AA3A-C4FAED68AA88}"/>
    <cellStyle name="Output 3 2 2 6 2 5" xfId="60276" xr:uid="{2D40DDAE-6EA1-4490-BA11-37A8B182EC74}"/>
    <cellStyle name="Output 3 2 2 6 2 6" xfId="60277" xr:uid="{C3D03E66-38F9-4140-92EE-CB3FE18ED19D}"/>
    <cellStyle name="Output 3 2 2 6 3" xfId="60278" xr:uid="{4C9C639D-7D65-4C31-B2EA-3DCBF9A57F1C}"/>
    <cellStyle name="Output 3 2 2 6 4" xfId="60279" xr:uid="{CA27C901-031C-48A3-AB51-37AA8966C9AE}"/>
    <cellStyle name="Output 3 2 2 6 5" xfId="60280" xr:uid="{B75D7476-CF2F-4D2E-9888-71446EA0E288}"/>
    <cellStyle name="Output 3 2 2 6 6" xfId="60281" xr:uid="{8E799C95-686E-4153-B9AF-11964777EC27}"/>
    <cellStyle name="Output 3 2 2 6 7" xfId="60282" xr:uid="{5C5B220D-E60A-4342-8CB7-12E2BA23C2FD}"/>
    <cellStyle name="Output 3 2 2 7" xfId="60283" xr:uid="{FB85D29A-438E-483F-B945-EBBC592AE181}"/>
    <cellStyle name="Output 3 2 2 7 2" xfId="60284" xr:uid="{C3C8E8E5-4ACB-4A4E-AEA7-3D538F6E9628}"/>
    <cellStyle name="Output 3 2 2 7 2 2" xfId="60285" xr:uid="{582921F3-94FF-4CDE-A48E-B145A13D54F6}"/>
    <cellStyle name="Output 3 2 2 7 2 3" xfId="60286" xr:uid="{7D28194F-DF0E-4900-B114-1819EAFDD98A}"/>
    <cellStyle name="Output 3 2 2 7 2 4" xfId="60287" xr:uid="{469D04E7-990C-496F-BCAD-76B7D6526F85}"/>
    <cellStyle name="Output 3 2 2 7 2 5" xfId="60288" xr:uid="{9BB494DE-41B3-4E1C-B98A-C4C0A3F095A5}"/>
    <cellStyle name="Output 3 2 2 7 2 6" xfId="60289" xr:uid="{FA86D741-8312-4D4D-B9A8-62B8B923E3F9}"/>
    <cellStyle name="Output 3 2 2 7 3" xfId="60290" xr:uid="{3DACCF5B-FF3B-49D6-9594-1FBCEE58DA11}"/>
    <cellStyle name="Output 3 2 2 7 4" xfId="60291" xr:uid="{4853DD58-8281-46D8-B269-D55BBBEB1BE2}"/>
    <cellStyle name="Output 3 2 2 7 5" xfId="60292" xr:uid="{A12C9FD4-49EE-454A-9DDD-DE987C918B23}"/>
    <cellStyle name="Output 3 2 2 7 6" xfId="60293" xr:uid="{511A986F-C89F-4EDD-94CB-271E48346F3D}"/>
    <cellStyle name="Output 3 2 2 7 7" xfId="60294" xr:uid="{77052D7A-ACF7-40F6-BD70-E6F442621FC9}"/>
    <cellStyle name="Output 3 2 2 8" xfId="60295" xr:uid="{83B86956-7394-449F-9410-76A336EBFB71}"/>
    <cellStyle name="Output 3 2 2 8 2" xfId="60296" xr:uid="{1DF501EF-E07F-4E03-A620-34E94CFB3B76}"/>
    <cellStyle name="Output 3 2 2 8 2 2" xfId="60297" xr:uid="{5D61CF64-D46A-4EA7-9A6B-30DB0AF8F756}"/>
    <cellStyle name="Output 3 2 2 8 2 3" xfId="60298" xr:uid="{352265F6-B73B-4049-A96A-F66DF008D682}"/>
    <cellStyle name="Output 3 2 2 8 2 4" xfId="60299" xr:uid="{82BAFC2F-AB8C-4A05-85B5-08D3D21DBFC4}"/>
    <cellStyle name="Output 3 2 2 8 2 5" xfId="60300" xr:uid="{285B909E-A5D6-48AC-B371-4427B79CB604}"/>
    <cellStyle name="Output 3 2 2 8 2 6" xfId="60301" xr:uid="{41BFFB5E-A2F7-4380-B666-EC59B83E7A8F}"/>
    <cellStyle name="Output 3 2 2 8 3" xfId="60302" xr:uid="{0CA859BD-A540-48E1-AEB4-24DA4044F55C}"/>
    <cellStyle name="Output 3 2 2 8 4" xfId="60303" xr:uid="{B0B115CA-2A6C-47BB-9933-FDD8FC767DC9}"/>
    <cellStyle name="Output 3 2 2 8 5" xfId="60304" xr:uid="{418B032A-958D-45CA-BCDB-D1E29A148238}"/>
    <cellStyle name="Output 3 2 2 8 6" xfId="60305" xr:uid="{124CB17C-118F-40EF-AB72-DA78E659B1FA}"/>
    <cellStyle name="Output 3 2 2 8 7" xfId="60306" xr:uid="{0430BE35-6EBB-4D8C-872C-D84D556A9EA3}"/>
    <cellStyle name="Output 3 2 2 9" xfId="60307" xr:uid="{20B0DF0A-C6AF-4520-9765-CA4B7D7179D2}"/>
    <cellStyle name="Output 3 2 2 9 2" xfId="60308" xr:uid="{507272F4-1F2C-4074-B503-EDD9243FC715}"/>
    <cellStyle name="Output 3 2 2 9 2 2" xfId="60309" xr:uid="{6F5DDD8C-343C-4F57-9985-78EA9AF47B61}"/>
    <cellStyle name="Output 3 2 2 9 2 3" xfId="60310" xr:uid="{55A53F97-4437-4843-A096-899FA93678E4}"/>
    <cellStyle name="Output 3 2 2 9 2 4" xfId="60311" xr:uid="{9F91B64B-153C-417D-A795-1471D9CAAF21}"/>
    <cellStyle name="Output 3 2 2 9 2 5" xfId="60312" xr:uid="{D822EE9F-1475-4BA4-890C-79A9D03A316E}"/>
    <cellStyle name="Output 3 2 2 9 2 6" xfId="60313" xr:uid="{1427BD80-6700-4521-99BF-1BBAD9CF9266}"/>
    <cellStyle name="Output 3 2 2 9 3" xfId="60314" xr:uid="{7CFD5DF9-C883-4066-90A6-78195D439945}"/>
    <cellStyle name="Output 3 2 2 9 4" xfId="60315" xr:uid="{4E2A1995-8E11-4426-8D8A-D0B5287C3755}"/>
    <cellStyle name="Output 3 2 2 9 5" xfId="60316" xr:uid="{7B2F2E92-D579-41D2-A25C-37D5568EDE61}"/>
    <cellStyle name="Output 3 2 2 9 6" xfId="60317" xr:uid="{E99E9F3E-88EF-4BB7-92A1-9F322904265B}"/>
    <cellStyle name="Output 3 2 2 9 7" xfId="60318" xr:uid="{D6A27258-ADD8-4FFD-BC80-2C210BEE7A31}"/>
    <cellStyle name="Output 3 2 20" xfId="60319" xr:uid="{3F6AFC53-9D56-4020-B280-F17081A6CB17}"/>
    <cellStyle name="Output 3 2 20 2" xfId="60320" xr:uid="{724BFB05-5775-4046-869D-D541B1541A99}"/>
    <cellStyle name="Output 3 2 20 2 2" xfId="60321" xr:uid="{0F497342-5A02-4722-AF63-2A3267DFE90E}"/>
    <cellStyle name="Output 3 2 20 2 3" xfId="60322" xr:uid="{F8FD786B-278A-4C20-B991-2AD366193627}"/>
    <cellStyle name="Output 3 2 20 2 4" xfId="60323" xr:uid="{19E758D9-DEC9-49BA-9E26-15F107BA186B}"/>
    <cellStyle name="Output 3 2 20 2 5" xfId="60324" xr:uid="{AC3EF179-B439-4F7C-981D-C86B6358EDCB}"/>
    <cellStyle name="Output 3 2 20 2 6" xfId="60325" xr:uid="{D04E2D20-4F62-4930-88E9-7CD69A847EF0}"/>
    <cellStyle name="Output 3 2 20 3" xfId="60326" xr:uid="{2A2872EE-FF70-4E29-B363-BF0EEFC63787}"/>
    <cellStyle name="Output 3 2 20 4" xfId="60327" xr:uid="{564A0F4E-E7FF-4322-AE3C-B6700CF2D412}"/>
    <cellStyle name="Output 3 2 20 5" xfId="60328" xr:uid="{E56B157C-DEDB-4D1B-899D-630594158A3B}"/>
    <cellStyle name="Output 3 2 20 6" xfId="60329" xr:uid="{93963FF2-CA64-4297-BCA0-2DA70E1B248A}"/>
    <cellStyle name="Output 3 2 20 7" xfId="60330" xr:uid="{91174EE4-D4AC-4CBF-BDA8-EB1B3E89225E}"/>
    <cellStyle name="Output 3 2 21" xfId="60331" xr:uid="{A1FCD821-F2C9-4588-BADB-7D72A788D46C}"/>
    <cellStyle name="Output 3 2 21 2" xfId="60332" xr:uid="{4C2DE998-F442-4E8D-9C8C-4F67B33DE1EF}"/>
    <cellStyle name="Output 3 2 21 2 2" xfId="60333" xr:uid="{948F429B-F322-4A3A-B9A2-D81DD8BB4BD5}"/>
    <cellStyle name="Output 3 2 21 2 3" xfId="60334" xr:uid="{1E52D8C1-AAD9-4D99-BEC1-D86368CF916E}"/>
    <cellStyle name="Output 3 2 21 2 4" xfId="60335" xr:uid="{C39DF5F2-8D53-4419-A91A-9C4A9D95295D}"/>
    <cellStyle name="Output 3 2 21 2 5" xfId="60336" xr:uid="{1AACABCC-9B32-400B-9083-C0014FC814BA}"/>
    <cellStyle name="Output 3 2 21 2 6" xfId="60337" xr:uid="{75D71228-768E-426A-8282-5B568FB42268}"/>
    <cellStyle name="Output 3 2 21 3" xfId="60338" xr:uid="{2D0D8DED-1942-48E8-BA55-5683B2E5AABB}"/>
    <cellStyle name="Output 3 2 21 4" xfId="60339" xr:uid="{FCE9360A-30C9-4153-8620-3F7B700615EB}"/>
    <cellStyle name="Output 3 2 21 5" xfId="60340" xr:uid="{A0BB1B19-4B3C-4714-837C-12A350C4C59B}"/>
    <cellStyle name="Output 3 2 21 6" xfId="60341" xr:uid="{AEB3D2E4-B258-4759-BE40-CFAA715589C9}"/>
    <cellStyle name="Output 3 2 21 7" xfId="60342" xr:uid="{1C450F54-6608-4938-94EE-CBB7D002F529}"/>
    <cellStyle name="Output 3 2 22" xfId="60343" xr:uid="{FE649E4D-87FD-40D7-BB01-74759159D7CE}"/>
    <cellStyle name="Output 3 2 22 2" xfId="60344" xr:uid="{B133021F-C135-49B3-AD8A-49C94F226015}"/>
    <cellStyle name="Output 3 2 22 2 2" xfId="60345" xr:uid="{DD0E1906-083A-4BDA-9F26-7F6426582F48}"/>
    <cellStyle name="Output 3 2 22 2 3" xfId="60346" xr:uid="{C0981FA8-9F20-4E15-8915-A2F6C923D881}"/>
    <cellStyle name="Output 3 2 22 2 4" xfId="60347" xr:uid="{01160987-5A12-4C9B-89AF-9FF2E6829617}"/>
    <cellStyle name="Output 3 2 22 2 5" xfId="60348" xr:uid="{DF6CEEEB-B3A6-463F-9016-36FB53A38BD9}"/>
    <cellStyle name="Output 3 2 22 2 6" xfId="60349" xr:uid="{832C717E-81E9-4B5E-AE17-5156F14AAEE2}"/>
    <cellStyle name="Output 3 2 22 3" xfId="60350" xr:uid="{CCBA3A37-20FA-4C60-82BD-5E06C2D4B827}"/>
    <cellStyle name="Output 3 2 22 4" xfId="60351" xr:uid="{D8D06CA3-5BAF-4324-94BD-0BAA4E6D9430}"/>
    <cellStyle name="Output 3 2 22 5" xfId="60352" xr:uid="{7A16C574-8385-4672-B6FD-CE3A30725603}"/>
    <cellStyle name="Output 3 2 22 6" xfId="60353" xr:uid="{477E059C-0EF8-4B06-B51F-76EA3C18CED6}"/>
    <cellStyle name="Output 3 2 22 7" xfId="60354" xr:uid="{0D389EA5-0786-4028-B075-8F9CB850D1CA}"/>
    <cellStyle name="Output 3 2 23" xfId="60355" xr:uid="{6718ACCD-87D3-4FF5-BBD5-DB0EF7CF22EA}"/>
    <cellStyle name="Output 3 2 23 2" xfId="60356" xr:uid="{B1758821-B9C7-4559-80BE-90B15003CC3A}"/>
    <cellStyle name="Output 3 2 23 2 2" xfId="60357" xr:uid="{0F0DAE0F-40C3-43EF-A831-83F3DDB24EF1}"/>
    <cellStyle name="Output 3 2 23 2 3" xfId="60358" xr:uid="{C86EE859-0E0D-4DD9-A9CC-B809D85852E1}"/>
    <cellStyle name="Output 3 2 23 2 4" xfId="60359" xr:uid="{B25C6637-B3FA-4168-B3F1-9E9F58ABF0A1}"/>
    <cellStyle name="Output 3 2 23 2 5" xfId="60360" xr:uid="{873253B1-9C35-44B3-9486-E87FDC94C3B0}"/>
    <cellStyle name="Output 3 2 23 2 6" xfId="60361" xr:uid="{D8644D56-8143-46F6-B4A9-2FCDC1686535}"/>
    <cellStyle name="Output 3 2 23 3" xfId="60362" xr:uid="{A115C848-E311-4DE2-A108-372A67B2B4FE}"/>
    <cellStyle name="Output 3 2 23 4" xfId="60363" xr:uid="{092A1331-4EBC-42F7-B6E6-55E72958426A}"/>
    <cellStyle name="Output 3 2 23 5" xfId="60364" xr:uid="{3713E09C-9CF9-4EA8-A10A-A02ECF471851}"/>
    <cellStyle name="Output 3 2 23 6" xfId="60365" xr:uid="{D305CC50-73C2-43BC-9B67-662379C58DB7}"/>
    <cellStyle name="Output 3 2 23 7" xfId="60366" xr:uid="{06F03273-9D9D-4B71-94DE-23E5BDCF226D}"/>
    <cellStyle name="Output 3 2 24" xfId="60367" xr:uid="{ADD00F43-1B54-46E8-A856-D340E54C33DF}"/>
    <cellStyle name="Output 3 2 24 2" xfId="60368" xr:uid="{131899F9-FAE6-4724-A52F-EFB1E4E3A64F}"/>
    <cellStyle name="Output 3 2 24 2 2" xfId="60369" xr:uid="{8D53AFBB-08C5-4E04-BB28-2F4A6BE296C8}"/>
    <cellStyle name="Output 3 2 24 2 3" xfId="60370" xr:uid="{3C3FC331-950F-4CE7-9C4B-88C9BA1C2300}"/>
    <cellStyle name="Output 3 2 24 2 4" xfId="60371" xr:uid="{4C4FDFD7-7F6F-42D1-BDCC-FE0D03B6F924}"/>
    <cellStyle name="Output 3 2 24 2 5" xfId="60372" xr:uid="{4F9D90BE-04A4-4077-966B-9A466DA98756}"/>
    <cellStyle name="Output 3 2 24 2 6" xfId="60373" xr:uid="{D754565E-43B2-49F3-899A-6F7A4922ACDD}"/>
    <cellStyle name="Output 3 2 24 3" xfId="60374" xr:uid="{FD6945F6-F16F-40AA-8AC5-EBABA4894743}"/>
    <cellStyle name="Output 3 2 24 4" xfId="60375" xr:uid="{C3B15C97-3BED-405E-A288-2671ABA76F81}"/>
    <cellStyle name="Output 3 2 24 5" xfId="60376" xr:uid="{AFCF51A7-0F9C-427D-98A7-3327A51539D6}"/>
    <cellStyle name="Output 3 2 24 6" xfId="60377" xr:uid="{4F49B428-7EC4-4C08-8027-858AEBA03215}"/>
    <cellStyle name="Output 3 2 24 7" xfId="60378" xr:uid="{12863750-DA85-4A3D-9433-5DCA6AF670F5}"/>
    <cellStyle name="Output 3 2 25" xfId="60379" xr:uid="{9033A524-7E4C-4A5B-B39D-79A79F7C06A0}"/>
    <cellStyle name="Output 3 2 25 2" xfId="60380" xr:uid="{7975D6A9-5E71-473A-B8DF-0AF1259B6006}"/>
    <cellStyle name="Output 3 2 25 2 2" xfId="60381" xr:uid="{CD752997-EA37-464D-9122-B8C927C687F8}"/>
    <cellStyle name="Output 3 2 25 2 3" xfId="60382" xr:uid="{8C78E863-3032-4C42-8443-39FFBF45898B}"/>
    <cellStyle name="Output 3 2 25 2 4" xfId="60383" xr:uid="{B2DF557E-80EB-4BE6-81E1-5163C4C3C848}"/>
    <cellStyle name="Output 3 2 25 2 5" xfId="60384" xr:uid="{0A22176A-BD10-4526-93CD-50352EF239D5}"/>
    <cellStyle name="Output 3 2 25 2 6" xfId="60385" xr:uid="{84C7100D-CDA1-46F9-9522-D5E0B572DCE4}"/>
    <cellStyle name="Output 3 2 25 3" xfId="60386" xr:uid="{6654BD00-AC37-4444-8086-D38FCFAFC24F}"/>
    <cellStyle name="Output 3 2 25 4" xfId="60387" xr:uid="{19A2A2CC-1B3E-40E6-833B-230EB36D700F}"/>
    <cellStyle name="Output 3 2 25 5" xfId="60388" xr:uid="{EDC58342-28CB-45A0-BDFD-5597A8049F58}"/>
    <cellStyle name="Output 3 2 25 6" xfId="60389" xr:uid="{0A209706-4D71-4033-A7B2-B62815331203}"/>
    <cellStyle name="Output 3 2 25 7" xfId="60390" xr:uid="{9F48C990-28A6-4255-90B9-636A43B83BF0}"/>
    <cellStyle name="Output 3 2 26" xfId="60391" xr:uid="{B86D9F27-4E6D-4A75-87BC-254E994D3360}"/>
    <cellStyle name="Output 3 2 26 2" xfId="60392" xr:uid="{286FD636-637F-4D9F-869D-0DE2DE508B1F}"/>
    <cellStyle name="Output 3 2 26 2 2" xfId="60393" xr:uid="{529A8C27-7F6F-484B-8A2F-1219BEBC96E7}"/>
    <cellStyle name="Output 3 2 26 2 3" xfId="60394" xr:uid="{A0E15FA6-6A29-47C1-88D8-31AE4B5964AF}"/>
    <cellStyle name="Output 3 2 26 2 4" xfId="60395" xr:uid="{8D0037EB-312C-4110-AA5C-9E26074EF9D3}"/>
    <cellStyle name="Output 3 2 26 2 5" xfId="60396" xr:uid="{619F0AA5-9D5D-4BCF-A0B4-9E170609C71D}"/>
    <cellStyle name="Output 3 2 26 2 6" xfId="60397" xr:uid="{D989958F-8845-439C-BF01-19004623FFC9}"/>
    <cellStyle name="Output 3 2 26 3" xfId="60398" xr:uid="{B957B83C-8643-46E7-A14A-52C5462D3392}"/>
    <cellStyle name="Output 3 2 26 4" xfId="60399" xr:uid="{998FBB17-5278-478E-8BCE-E88614418590}"/>
    <cellStyle name="Output 3 2 26 5" xfId="60400" xr:uid="{1B46066F-A57B-4D3B-99F0-A56FC1FA72A4}"/>
    <cellStyle name="Output 3 2 26 6" xfId="60401" xr:uid="{CE6B4342-326E-4A9E-949E-D5A8B0B00CF6}"/>
    <cellStyle name="Output 3 2 26 7" xfId="60402" xr:uid="{8E3F47EE-9CB8-4322-91C7-F976BDF37B8F}"/>
    <cellStyle name="Output 3 2 27" xfId="60403" xr:uid="{52521D1E-9CD1-4CD3-9001-C5DF6B95D44A}"/>
    <cellStyle name="Output 3 2 27 2" xfId="60404" xr:uid="{584B50E6-674C-44DA-8713-C2CF1F3A20C4}"/>
    <cellStyle name="Output 3 2 27 2 2" xfId="60405" xr:uid="{F4E107EE-64AA-4147-9DDF-40AB974B3733}"/>
    <cellStyle name="Output 3 2 27 2 3" xfId="60406" xr:uid="{0BFF9BB4-FE50-46B6-BCA5-934098657FD2}"/>
    <cellStyle name="Output 3 2 27 2 4" xfId="60407" xr:uid="{231F91C4-BCB8-4B4E-8D9D-950A758C367B}"/>
    <cellStyle name="Output 3 2 27 2 5" xfId="60408" xr:uid="{68F55898-0C6E-4898-9BEB-176808144AF9}"/>
    <cellStyle name="Output 3 2 27 2 6" xfId="60409" xr:uid="{5E3FC76E-7A61-4B18-BFDA-FB994DC0E5AC}"/>
    <cellStyle name="Output 3 2 27 3" xfId="60410" xr:uid="{6A4117EC-1CDD-482F-897A-30A786652CC2}"/>
    <cellStyle name="Output 3 2 27 4" xfId="60411" xr:uid="{5A495ADA-5C16-41C5-AE1A-1675215FC541}"/>
    <cellStyle name="Output 3 2 27 5" xfId="60412" xr:uid="{98085B9D-B364-4DE2-B08B-A4839C94BC5A}"/>
    <cellStyle name="Output 3 2 27 6" xfId="60413" xr:uid="{DF6E8EA9-1675-4C7B-B7E9-EC120E95F46B}"/>
    <cellStyle name="Output 3 2 27 7" xfId="60414" xr:uid="{172E7861-2A03-4EB8-82AF-D931EF183C73}"/>
    <cellStyle name="Output 3 2 28" xfId="60415" xr:uid="{A1C9F0BA-8C1D-448A-8880-DDC9A9B30832}"/>
    <cellStyle name="Output 3 2 28 2" xfId="60416" xr:uid="{24149D75-E279-4F4C-BB03-88DFC16C0E2E}"/>
    <cellStyle name="Output 3 2 28 2 2" xfId="60417" xr:uid="{29FF20F6-547E-499A-9B16-CF8E47120E9C}"/>
    <cellStyle name="Output 3 2 28 2 3" xfId="60418" xr:uid="{241A22C5-6A11-4977-9366-24E9D95F6ECE}"/>
    <cellStyle name="Output 3 2 28 2 4" xfId="60419" xr:uid="{E4379BD6-00F2-4F19-B775-0A03D4B20EB5}"/>
    <cellStyle name="Output 3 2 28 2 5" xfId="60420" xr:uid="{FAC4C7B6-9498-4C69-A055-F0394DC2C849}"/>
    <cellStyle name="Output 3 2 28 2 6" xfId="60421" xr:uid="{6DF67E28-6C6C-440C-A700-DEBC47B60E0C}"/>
    <cellStyle name="Output 3 2 28 3" xfId="60422" xr:uid="{B17C1967-6799-438D-A034-8C5844DB2DC6}"/>
    <cellStyle name="Output 3 2 28 4" xfId="60423" xr:uid="{A314CB9D-523B-4870-9E88-DA74FABF50F8}"/>
    <cellStyle name="Output 3 2 28 5" xfId="60424" xr:uid="{C323E9ED-62B5-4400-85FC-A8F904E64F16}"/>
    <cellStyle name="Output 3 2 28 6" xfId="60425" xr:uid="{0CFF6ACB-00F2-4217-A997-632C8E1D045D}"/>
    <cellStyle name="Output 3 2 28 7" xfId="60426" xr:uid="{3C2E5DD1-DF3F-4CAB-84EC-62AE0768435A}"/>
    <cellStyle name="Output 3 2 29" xfId="60427" xr:uid="{0EDE3710-DBC3-457D-8188-37B6D12AAB8B}"/>
    <cellStyle name="Output 3 2 29 2" xfId="60428" xr:uid="{5E078B7B-93A5-46F6-AA71-75D3322187E4}"/>
    <cellStyle name="Output 3 2 29 2 2" xfId="60429" xr:uid="{71ECCF1A-2698-4045-84DE-41B4A676754E}"/>
    <cellStyle name="Output 3 2 29 2 3" xfId="60430" xr:uid="{1799B620-B73E-4E58-B478-735098EA39C5}"/>
    <cellStyle name="Output 3 2 29 2 4" xfId="60431" xr:uid="{88F3C5F5-F16C-4ACA-A7AA-1A010C00361F}"/>
    <cellStyle name="Output 3 2 29 2 5" xfId="60432" xr:uid="{F7173159-B6D1-4780-867E-A42F0076F5EC}"/>
    <cellStyle name="Output 3 2 29 2 6" xfId="60433" xr:uid="{837395F2-79A2-4EB0-96E2-62DFF6952AE6}"/>
    <cellStyle name="Output 3 2 29 3" xfId="60434" xr:uid="{19BDBDE6-0A27-4F85-9919-6636E06910C7}"/>
    <cellStyle name="Output 3 2 29 4" xfId="60435" xr:uid="{1C7255A6-244E-40D5-8F32-AC845C55339E}"/>
    <cellStyle name="Output 3 2 29 5" xfId="60436" xr:uid="{05808A58-7322-4127-9478-78E7998BF83E}"/>
    <cellStyle name="Output 3 2 29 6" xfId="60437" xr:uid="{0878D3CA-0CD0-4481-B143-D1D607B87D7C}"/>
    <cellStyle name="Output 3 2 29 7" xfId="60438" xr:uid="{8EDEC1C8-486E-436F-9F5B-0FAED9C1BAAB}"/>
    <cellStyle name="Output 3 2 3" xfId="60439" xr:uid="{33C0A984-364D-4467-BC4A-EB881AE64089}"/>
    <cellStyle name="Output 3 2 3 2" xfId="60440" xr:uid="{D942FA77-4F34-47B7-9AEC-3C33198B06C9}"/>
    <cellStyle name="Output 3 2 3 2 2" xfId="60441" xr:uid="{EF8A3895-A8AD-4737-98E4-5A5F001F1669}"/>
    <cellStyle name="Output 3 2 3 2 3" xfId="60442" xr:uid="{758978C6-9E3C-4B34-A478-4E0252F9EB3D}"/>
    <cellStyle name="Output 3 2 3 2 4" xfId="60443" xr:uid="{B930ECDC-76B3-46EF-BBBC-DA9DC3BB43D5}"/>
    <cellStyle name="Output 3 2 3 2 5" xfId="60444" xr:uid="{FF570B3C-FED6-4FE4-AC0F-7FA9862F3F1D}"/>
    <cellStyle name="Output 3 2 3 2 6" xfId="60445" xr:uid="{1BBD9724-1CDE-40EE-BE25-92411C0AD58C}"/>
    <cellStyle name="Output 3 2 3 3" xfId="60446" xr:uid="{406A5486-8E81-4CF4-B9DD-817024C17E4E}"/>
    <cellStyle name="Output 3 2 3 4" xfId="60447" xr:uid="{0D4BA5E2-E293-463C-B7CB-F85D8E7A5D84}"/>
    <cellStyle name="Output 3 2 3 5" xfId="60448" xr:uid="{94893D80-522A-444B-886C-A7575186F01E}"/>
    <cellStyle name="Output 3 2 3 6" xfId="60449" xr:uid="{4CABEDD9-D6D1-412A-BDDB-7E0C7A059C5B}"/>
    <cellStyle name="Output 3 2 3 7" xfId="60450" xr:uid="{D1592558-DE35-41DF-8DEC-BA1EB00C9699}"/>
    <cellStyle name="Output 3 2 30" xfId="60451" xr:uid="{F14D32DB-3767-4AEF-859F-E1640E5AB20E}"/>
    <cellStyle name="Output 3 2 30 2" xfId="60452" xr:uid="{A64CEE28-A570-4BD8-92F6-7345D52B225C}"/>
    <cellStyle name="Output 3 2 30 2 2" xfId="60453" xr:uid="{5159660E-0DA0-422D-843A-51E28A5B2F4B}"/>
    <cellStyle name="Output 3 2 30 2 3" xfId="60454" xr:uid="{2654527C-1E60-439B-8445-EAF2AFFCE25A}"/>
    <cellStyle name="Output 3 2 30 2 4" xfId="60455" xr:uid="{5BD851D8-AB5A-40D6-8E97-DB0C0EE0C6CA}"/>
    <cellStyle name="Output 3 2 30 2 5" xfId="60456" xr:uid="{40BC40C9-B6DA-4E14-B9C1-D0C012204AD6}"/>
    <cellStyle name="Output 3 2 30 2 6" xfId="60457" xr:uid="{8AB876E6-EA0F-427F-84C2-5F9DBCCA55EC}"/>
    <cellStyle name="Output 3 2 30 3" xfId="60458" xr:uid="{7EB7A8D0-B3F0-4659-A638-C3A3DA95F3C8}"/>
    <cellStyle name="Output 3 2 30 4" xfId="60459" xr:uid="{31250C4C-11D6-4ED0-9555-79A23E5C0285}"/>
    <cellStyle name="Output 3 2 30 5" xfId="60460" xr:uid="{9C12D0DD-0993-4117-863A-DA629DFEAB91}"/>
    <cellStyle name="Output 3 2 30 6" xfId="60461" xr:uid="{CD406CAE-3B0E-4055-9E04-9FFA56FADC06}"/>
    <cellStyle name="Output 3 2 30 7" xfId="60462" xr:uid="{2B316D6F-5E2C-47E1-A4E7-2D8BAADB8D90}"/>
    <cellStyle name="Output 3 2 31" xfId="60463" xr:uid="{1B4E2DEE-129A-4547-89D2-64B08FE1D62A}"/>
    <cellStyle name="Output 3 2 31 2" xfId="60464" xr:uid="{20FC50EF-F6CA-40EF-A2D8-6D6715C85149}"/>
    <cellStyle name="Output 3 2 31 2 2" xfId="60465" xr:uid="{5A88599A-AAEE-45EF-BB64-8E8F5B382BF8}"/>
    <cellStyle name="Output 3 2 31 2 3" xfId="60466" xr:uid="{FC880546-9A2D-4FAF-9861-2A2886484078}"/>
    <cellStyle name="Output 3 2 31 2 4" xfId="60467" xr:uid="{BC8B93E4-E4EB-4D77-8B61-9BF24BC3C571}"/>
    <cellStyle name="Output 3 2 31 2 5" xfId="60468" xr:uid="{A8D8BE63-FB8B-40C5-9CF0-5513996E9C16}"/>
    <cellStyle name="Output 3 2 31 2 6" xfId="60469" xr:uid="{006526FE-B7EF-4070-BC14-E0B35BF3DD76}"/>
    <cellStyle name="Output 3 2 31 3" xfId="60470" xr:uid="{DE46CA28-C615-4BEB-BF95-33124671D0A9}"/>
    <cellStyle name="Output 3 2 31 4" xfId="60471" xr:uid="{90D8561F-D203-461A-A4FD-315319033BF2}"/>
    <cellStyle name="Output 3 2 31 5" xfId="60472" xr:uid="{8659B3FD-D3B4-47AA-A69C-416C7D5F7072}"/>
    <cellStyle name="Output 3 2 31 6" xfId="60473" xr:uid="{FC7465C3-51C0-44D7-BABB-4BE7330D8DCD}"/>
    <cellStyle name="Output 3 2 31 7" xfId="60474" xr:uid="{857678C5-2A1D-489F-AC1A-00EF82027AF5}"/>
    <cellStyle name="Output 3 2 32" xfId="60475" xr:uid="{229BF22B-3859-49DD-B345-C16779EA5C0A}"/>
    <cellStyle name="Output 3 2 32 2" xfId="60476" xr:uid="{EB7AEB0F-FC8C-49A0-8DDA-A2A70D2B04F6}"/>
    <cellStyle name="Output 3 2 32 2 2" xfId="60477" xr:uid="{AB6B0941-42C2-4271-82B6-0E7B92BF9D11}"/>
    <cellStyle name="Output 3 2 32 2 3" xfId="60478" xr:uid="{99C91919-3ADB-475D-93C6-37A75070C39A}"/>
    <cellStyle name="Output 3 2 32 2 4" xfId="60479" xr:uid="{259E4903-32D1-4DAE-8C2F-7C9FB67A2119}"/>
    <cellStyle name="Output 3 2 32 2 5" xfId="60480" xr:uid="{950507AF-A78D-4766-BE7F-914E277A7C94}"/>
    <cellStyle name="Output 3 2 32 2 6" xfId="60481" xr:uid="{FC207F04-A854-490D-9374-D8810D98A674}"/>
    <cellStyle name="Output 3 2 32 3" xfId="60482" xr:uid="{65039AD9-A9DE-4A54-9A67-55289F5125DB}"/>
    <cellStyle name="Output 3 2 32 4" xfId="60483" xr:uid="{B2BF6793-E1CA-48F5-9B88-4EB2A493AAE8}"/>
    <cellStyle name="Output 3 2 32 5" xfId="60484" xr:uid="{196FA93F-2AF9-4727-AE24-D8A87908C5D5}"/>
    <cellStyle name="Output 3 2 32 6" xfId="60485" xr:uid="{A19BFAD8-AB5E-476D-A026-2302173F732D}"/>
    <cellStyle name="Output 3 2 32 7" xfId="60486" xr:uid="{B01169CC-0B6C-4062-85A5-0A276376803C}"/>
    <cellStyle name="Output 3 2 33" xfId="60487" xr:uid="{2A5BC129-5926-40CD-A6CF-AB2361636B15}"/>
    <cellStyle name="Output 3 2 33 2" xfId="60488" xr:uid="{16169D6B-3509-4229-980F-B2D7DBD9C350}"/>
    <cellStyle name="Output 3 2 33 2 2" xfId="60489" xr:uid="{85733D8E-0E9A-47A0-873C-1B5C30364595}"/>
    <cellStyle name="Output 3 2 33 2 3" xfId="60490" xr:uid="{46F8C4C6-C23A-47B5-BA4D-D6ED73E9A0C1}"/>
    <cellStyle name="Output 3 2 33 2 4" xfId="60491" xr:uid="{929BE12A-436B-4D7B-BC09-4BDB61F05308}"/>
    <cellStyle name="Output 3 2 33 2 5" xfId="60492" xr:uid="{34971FB8-3699-4342-B747-32BAEAFC592B}"/>
    <cellStyle name="Output 3 2 33 2 6" xfId="60493" xr:uid="{A7794682-BCD4-4B64-86B8-0B369E17C983}"/>
    <cellStyle name="Output 3 2 33 3" xfId="60494" xr:uid="{D830EDB9-BE79-481D-8C1F-9BF675DB5ED4}"/>
    <cellStyle name="Output 3 2 33 4" xfId="60495" xr:uid="{0FFE100B-5F17-4772-BB03-454C87D3A3E0}"/>
    <cellStyle name="Output 3 2 33 5" xfId="60496" xr:uid="{10BBCFE7-C5F7-430C-BD77-1DAAB0ED7345}"/>
    <cellStyle name="Output 3 2 33 6" xfId="60497" xr:uid="{76D46BCF-5AEC-4DF8-BE35-678A317BE1F0}"/>
    <cellStyle name="Output 3 2 33 7" xfId="60498" xr:uid="{30CD0E37-6526-4FCB-8674-26208C8E2191}"/>
    <cellStyle name="Output 3 2 34" xfId="60499" xr:uid="{FC5D8976-FD3F-4F8D-B45B-5D9E01F0519A}"/>
    <cellStyle name="Output 3 2 34 2" xfId="60500" xr:uid="{FA7CF064-4C88-46FA-A762-CEB0414F1BCB}"/>
    <cellStyle name="Output 3 2 34 2 2" xfId="60501" xr:uid="{EAC97142-39C5-49BA-AB2F-EF465A70E06C}"/>
    <cellStyle name="Output 3 2 34 2 3" xfId="60502" xr:uid="{2728DA74-8F40-408B-AB50-14D32E1381D4}"/>
    <cellStyle name="Output 3 2 34 2 4" xfId="60503" xr:uid="{BAC3CAB0-FE82-4234-93F6-1FD2AB20172B}"/>
    <cellStyle name="Output 3 2 34 2 5" xfId="60504" xr:uid="{0A55085A-D7EF-4A9C-BEDC-4F176571DE99}"/>
    <cellStyle name="Output 3 2 34 2 6" xfId="60505" xr:uid="{FA6E011E-3816-438A-A5E9-DFCA1172CB99}"/>
    <cellStyle name="Output 3 2 34 3" xfId="60506" xr:uid="{C978E12A-AD59-4598-A9EF-C586F825E737}"/>
    <cellStyle name="Output 3 2 34 4" xfId="60507" xr:uid="{EB1F8A46-9D7D-449A-ADC6-C1D716A498A0}"/>
    <cellStyle name="Output 3 2 34 5" xfId="60508" xr:uid="{109FFC20-B185-4DDA-881F-FCB0EE121CED}"/>
    <cellStyle name="Output 3 2 34 6" xfId="60509" xr:uid="{0262F8F1-1C8C-42EB-9464-44CD1F14800D}"/>
    <cellStyle name="Output 3 2 34 7" xfId="60510" xr:uid="{A9E70820-3F7B-4027-B6DB-82F41DB156A5}"/>
    <cellStyle name="Output 3 2 35" xfId="60511" xr:uid="{AC06B055-A628-4393-96CE-E16CC0F71CC3}"/>
    <cellStyle name="Output 3 2 35 2" xfId="60512" xr:uid="{72521DF5-55CD-460F-8B79-41204FE6A4B2}"/>
    <cellStyle name="Output 3 2 35 2 2" xfId="60513" xr:uid="{6BE177B0-48F7-426A-A94D-A3696B5C27F2}"/>
    <cellStyle name="Output 3 2 35 2 3" xfId="60514" xr:uid="{12FAB789-0745-49E7-BB77-A2A0CEF2DB61}"/>
    <cellStyle name="Output 3 2 35 2 4" xfId="60515" xr:uid="{0D19EA04-B811-45D4-AF50-D18F33E99CAE}"/>
    <cellStyle name="Output 3 2 35 2 5" xfId="60516" xr:uid="{3E1D2A59-CBE4-499F-830E-3CFB4AC559F6}"/>
    <cellStyle name="Output 3 2 35 2 6" xfId="60517" xr:uid="{4BAB61B9-5C93-44C0-BBFD-95242DD68022}"/>
    <cellStyle name="Output 3 2 35 3" xfId="60518" xr:uid="{DA2D2C61-A21D-4AB3-B780-89EACA77F3BF}"/>
    <cellStyle name="Output 3 2 35 4" xfId="60519" xr:uid="{AF31469D-BA9B-42B7-9F81-4F0C8C8DEF6B}"/>
    <cellStyle name="Output 3 2 35 5" xfId="60520" xr:uid="{D6889ED0-6BAC-414D-AE38-4D10EFF6AA92}"/>
    <cellStyle name="Output 3 2 35 6" xfId="60521" xr:uid="{0DF29215-B989-4B4A-9B18-BD093C28989C}"/>
    <cellStyle name="Output 3 2 35 7" xfId="60522" xr:uid="{F1D9918C-5CF4-4399-8749-A8EE5717ACC5}"/>
    <cellStyle name="Output 3 2 36" xfId="60523" xr:uid="{746ED7A6-8E62-4461-8AF5-464511374978}"/>
    <cellStyle name="Output 3 2 36 2" xfId="60524" xr:uid="{17EEC074-31A6-40B0-9FCA-1E5C011E2B44}"/>
    <cellStyle name="Output 3 2 36 3" xfId="60525" xr:uid="{18A83D81-9BEC-4599-8F89-6CAEFF582799}"/>
    <cellStyle name="Output 3 2 36 4" xfId="60526" xr:uid="{6CC6A552-4F04-4DA8-8FF6-D9C1F532AB11}"/>
    <cellStyle name="Output 3 2 36 5" xfId="60527" xr:uid="{CD624A68-6617-43A3-9731-B8235AB1472D}"/>
    <cellStyle name="Output 3 2 36 6" xfId="60528" xr:uid="{028D8944-317C-4802-9621-1EAB63DEA554}"/>
    <cellStyle name="Output 3 2 37" xfId="60529" xr:uid="{A90E6329-EE60-4EE9-8D10-6297B3B16F63}"/>
    <cellStyle name="Output 3 2 37 2" xfId="60530" xr:uid="{F2CA29CF-2C49-43E8-B172-8DCFB122DBB2}"/>
    <cellStyle name="Output 3 2 37 3" xfId="60531" xr:uid="{CCEF67F6-3DB7-4FE2-8153-467EB1F8C295}"/>
    <cellStyle name="Output 3 2 37 4" xfId="60532" xr:uid="{6C16C505-BF5A-4601-B5A1-57366FC52FA5}"/>
    <cellStyle name="Output 3 2 37 5" xfId="60533" xr:uid="{6C825530-884C-4A6D-B8A4-F8BF33E7A570}"/>
    <cellStyle name="Output 3 2 37 6" xfId="60534" xr:uid="{870E1A1D-B284-4E06-AC0D-392D557BE89A}"/>
    <cellStyle name="Output 3 2 38" xfId="60535" xr:uid="{475F4DC0-AA22-403B-9DB6-67EEEE7F1805}"/>
    <cellStyle name="Output 3 2 39" xfId="60536" xr:uid="{26E3DD76-1DE8-42C4-A9FA-41F50C91A496}"/>
    <cellStyle name="Output 3 2 4" xfId="60537" xr:uid="{438C14AF-6AFC-4345-B98B-BF850984BB0F}"/>
    <cellStyle name="Output 3 2 4 2" xfId="60538" xr:uid="{429049EC-719F-438B-BA14-FEBDB6BC843F}"/>
    <cellStyle name="Output 3 2 4 2 2" xfId="60539" xr:uid="{25FED935-6242-4C9E-960A-DC2590940541}"/>
    <cellStyle name="Output 3 2 4 2 3" xfId="60540" xr:uid="{72CA73F6-ACF1-4FA8-A93B-B2C95423D714}"/>
    <cellStyle name="Output 3 2 4 2 4" xfId="60541" xr:uid="{0EBA9AA2-6AA7-4CBB-BF52-19E6A2105D52}"/>
    <cellStyle name="Output 3 2 4 2 5" xfId="60542" xr:uid="{AF4CABE4-976D-428D-AEDD-41624B136774}"/>
    <cellStyle name="Output 3 2 4 2 6" xfId="60543" xr:uid="{270AB41D-5E7C-45C8-AC6A-BDFFC38FD81E}"/>
    <cellStyle name="Output 3 2 4 3" xfId="60544" xr:uid="{265821C7-1758-443B-A3E7-45FF53DDF842}"/>
    <cellStyle name="Output 3 2 4 4" xfId="60545" xr:uid="{416DCB89-60D0-49F5-92B7-907B49F0C486}"/>
    <cellStyle name="Output 3 2 4 5" xfId="60546" xr:uid="{1707685E-4E04-4299-ABCF-AFE37FC6C0CF}"/>
    <cellStyle name="Output 3 2 4 6" xfId="60547" xr:uid="{B06489BE-2545-4BCE-9E9B-A9C3D08B3E16}"/>
    <cellStyle name="Output 3 2 4 7" xfId="60548" xr:uid="{F2329A86-36D9-4906-9755-306761FD7E08}"/>
    <cellStyle name="Output 3 2 40" xfId="60549" xr:uid="{809B8A39-7668-4703-B842-EF1DEB196ACB}"/>
    <cellStyle name="Output 3 2 41" xfId="60550" xr:uid="{2FE0B366-C15D-456D-AA1D-D10ACDD2A67E}"/>
    <cellStyle name="Output 3 2 42" xfId="60551" xr:uid="{2397072B-73DE-4F68-A4C1-0E215421D567}"/>
    <cellStyle name="Output 3 2 5" xfId="60552" xr:uid="{A695AEBD-08E7-47A4-A4B8-E84207CF5A6C}"/>
    <cellStyle name="Output 3 2 5 2" xfId="60553" xr:uid="{B1A66DE8-E4CB-4FE8-9765-7DE39056FB93}"/>
    <cellStyle name="Output 3 2 5 2 2" xfId="60554" xr:uid="{B10B1BFB-950C-4808-8157-F8106EF57BB8}"/>
    <cellStyle name="Output 3 2 5 2 3" xfId="60555" xr:uid="{CA7E72C4-B802-460E-8A41-55BD76AFDFF4}"/>
    <cellStyle name="Output 3 2 5 2 4" xfId="60556" xr:uid="{78D15CA6-7CA9-49F4-B201-6DCDA33197BC}"/>
    <cellStyle name="Output 3 2 5 2 5" xfId="60557" xr:uid="{77C7FDBE-DA28-4043-9CE5-A8443E93851C}"/>
    <cellStyle name="Output 3 2 5 2 6" xfId="60558" xr:uid="{56F41A95-0C68-4B24-BE48-E837871A02E8}"/>
    <cellStyle name="Output 3 2 5 3" xfId="60559" xr:uid="{621F860E-4F18-4ACC-BE87-42582A5B4247}"/>
    <cellStyle name="Output 3 2 5 4" xfId="60560" xr:uid="{49579151-F75C-49A3-9B56-A9AF74A959EB}"/>
    <cellStyle name="Output 3 2 5 5" xfId="60561" xr:uid="{4B7532DC-09BD-4A95-8428-ABF5F0A8B3C3}"/>
    <cellStyle name="Output 3 2 5 6" xfId="60562" xr:uid="{756635F1-2667-47A8-BFD0-4C911B94B392}"/>
    <cellStyle name="Output 3 2 5 7" xfId="60563" xr:uid="{1AE03574-5B83-4D30-B634-08DB43A84AAA}"/>
    <cellStyle name="Output 3 2 6" xfId="60564" xr:uid="{796ADAC9-8F66-4F12-BBA2-6FA9747FFA17}"/>
    <cellStyle name="Output 3 2 6 2" xfId="60565" xr:uid="{0343B244-7B0F-4C82-A3C3-AB8A74725B5C}"/>
    <cellStyle name="Output 3 2 6 2 2" xfId="60566" xr:uid="{AE87FF5C-3730-4C78-8EFE-F18A145080B9}"/>
    <cellStyle name="Output 3 2 6 2 3" xfId="60567" xr:uid="{61055B8C-437B-4D84-8322-BBAF794C4291}"/>
    <cellStyle name="Output 3 2 6 2 4" xfId="60568" xr:uid="{0092605C-C9AD-428F-8376-1EBEA1F0FAB4}"/>
    <cellStyle name="Output 3 2 6 2 5" xfId="60569" xr:uid="{14696C9D-58D9-470E-96C5-92D1709E3752}"/>
    <cellStyle name="Output 3 2 6 2 6" xfId="60570" xr:uid="{FF9D461A-F08C-4E1C-8C64-B2C6CD339FA2}"/>
    <cellStyle name="Output 3 2 6 3" xfId="60571" xr:uid="{1BBF6731-EBAC-4D8C-880E-0FCEB4603A3E}"/>
    <cellStyle name="Output 3 2 6 4" xfId="60572" xr:uid="{CB153137-128F-4A2C-BA78-C1CFE5C96DFD}"/>
    <cellStyle name="Output 3 2 6 5" xfId="60573" xr:uid="{25410334-39BF-4D7B-9901-96B15176538D}"/>
    <cellStyle name="Output 3 2 6 6" xfId="60574" xr:uid="{465E8590-E1AF-472F-AFBF-1BC603071F3F}"/>
    <cellStyle name="Output 3 2 6 7" xfId="60575" xr:uid="{4BFC0B32-8CE2-46A8-902E-E305FBE533FB}"/>
    <cellStyle name="Output 3 2 7" xfId="60576" xr:uid="{AA6899B7-3B8C-4DB7-8050-CA3112565B6C}"/>
    <cellStyle name="Output 3 2 7 2" xfId="60577" xr:uid="{42F26468-6FC0-4415-BAFA-1AD22B53A5EC}"/>
    <cellStyle name="Output 3 2 7 2 2" xfId="60578" xr:uid="{5B483E17-8B6A-494F-A1F9-B6FF94F02B10}"/>
    <cellStyle name="Output 3 2 7 2 3" xfId="60579" xr:uid="{EEDFCB5E-1A57-40F3-A728-4A3849B7D042}"/>
    <cellStyle name="Output 3 2 7 2 4" xfId="60580" xr:uid="{08C47F37-D617-411B-9050-0D25A89D7FCA}"/>
    <cellStyle name="Output 3 2 7 2 5" xfId="60581" xr:uid="{A4AB69A6-6DC8-4665-BD8C-F2A2C76D3029}"/>
    <cellStyle name="Output 3 2 7 2 6" xfId="60582" xr:uid="{CB3B2FF8-7F64-4E8C-817F-A685B565A75E}"/>
    <cellStyle name="Output 3 2 7 3" xfId="60583" xr:uid="{DF4004B2-D56B-4423-820E-56E54410B3FF}"/>
    <cellStyle name="Output 3 2 7 4" xfId="60584" xr:uid="{03EE0B1C-0EDF-4B98-A5F4-23EB58BEAC22}"/>
    <cellStyle name="Output 3 2 7 5" xfId="60585" xr:uid="{1BBC0155-B408-47A4-B98F-2213F261A17E}"/>
    <cellStyle name="Output 3 2 7 6" xfId="60586" xr:uid="{F540E9E1-D150-4540-B047-C3FA4801ACF2}"/>
    <cellStyle name="Output 3 2 7 7" xfId="60587" xr:uid="{0CF8CC24-6112-4AA2-B6B9-257107DAD274}"/>
    <cellStyle name="Output 3 2 8" xfId="60588" xr:uid="{58FD1E16-A9CF-4803-A1A3-20FE29FAFA5A}"/>
    <cellStyle name="Output 3 2 8 2" xfId="60589" xr:uid="{2B5AC704-3F39-411E-B6E4-E1BE63F7ACE0}"/>
    <cellStyle name="Output 3 2 8 2 2" xfId="60590" xr:uid="{95E08D6C-AF5E-4B19-B9F3-EB60C6270942}"/>
    <cellStyle name="Output 3 2 8 2 3" xfId="60591" xr:uid="{4F621E1F-FEA2-430F-A784-5977C426CADA}"/>
    <cellStyle name="Output 3 2 8 2 4" xfId="60592" xr:uid="{AF2EB530-DB31-4280-9D33-3D60252EDB1E}"/>
    <cellStyle name="Output 3 2 8 2 5" xfId="60593" xr:uid="{67DE751B-197E-4435-A3B5-18313457C9FE}"/>
    <cellStyle name="Output 3 2 8 2 6" xfId="60594" xr:uid="{C1F648BB-5D5F-4258-BA14-7C078121385B}"/>
    <cellStyle name="Output 3 2 8 3" xfId="60595" xr:uid="{134091A7-B48E-490C-8611-71FE3ADC8FEB}"/>
    <cellStyle name="Output 3 2 8 4" xfId="60596" xr:uid="{7DFD48E5-6ECD-415B-ABA1-57123474B456}"/>
    <cellStyle name="Output 3 2 8 5" xfId="60597" xr:uid="{2341BE6B-97EA-452E-89B7-8E67E7BF3536}"/>
    <cellStyle name="Output 3 2 8 6" xfId="60598" xr:uid="{C86F278D-2533-430C-B3A4-03A5F4383BD5}"/>
    <cellStyle name="Output 3 2 8 7" xfId="60599" xr:uid="{EAF74C02-10ED-4842-9897-18A61CB134E1}"/>
    <cellStyle name="Output 3 2 9" xfId="60600" xr:uid="{FADAF046-8CDB-4493-AC18-9A92C7AA54EF}"/>
    <cellStyle name="Output 3 2 9 2" xfId="60601" xr:uid="{F17036C9-DF09-41F1-A71F-516F062A4EE2}"/>
    <cellStyle name="Output 3 2 9 2 2" xfId="60602" xr:uid="{F706DB78-EF70-4E88-AF72-69C1109CA332}"/>
    <cellStyle name="Output 3 2 9 2 3" xfId="60603" xr:uid="{09C37A71-D270-498F-9E92-FB6C0BC9925A}"/>
    <cellStyle name="Output 3 2 9 2 4" xfId="60604" xr:uid="{43E00E93-8ED5-4A76-8486-C890C3ED08DF}"/>
    <cellStyle name="Output 3 2 9 2 5" xfId="60605" xr:uid="{0D975955-F339-45FA-AB2D-5A7D44C8085C}"/>
    <cellStyle name="Output 3 2 9 2 6" xfId="60606" xr:uid="{99106164-0699-4CC5-A519-71424743A15D}"/>
    <cellStyle name="Output 3 2 9 3" xfId="60607" xr:uid="{886F2310-BFCA-4232-96CB-8B3152BF12C2}"/>
    <cellStyle name="Output 3 2 9 4" xfId="60608" xr:uid="{8C1F89C9-FA1A-4840-8671-1A31AA0C02DC}"/>
    <cellStyle name="Output 3 2 9 5" xfId="60609" xr:uid="{8DC6675C-37B4-4B62-A70F-6848AB7C4FD2}"/>
    <cellStyle name="Output 3 2 9 6" xfId="60610" xr:uid="{EA07BAAD-BDB2-4283-AFC7-DC9C1BFDA812}"/>
    <cellStyle name="Output 3 2 9 7" xfId="60611" xr:uid="{79A41512-C3C2-41B2-B104-C3250605D4DC}"/>
    <cellStyle name="Output 3 20" xfId="60612" xr:uid="{62A6DEA9-7582-4AB1-BA75-C68D86CE55AF}"/>
    <cellStyle name="Output 3 20 2" xfId="60613" xr:uid="{C3495C9D-56B0-490F-AA43-DC189C3E01D8}"/>
    <cellStyle name="Output 3 20 2 2" xfId="60614" xr:uid="{E746E836-86A8-41E3-A172-1B8758616371}"/>
    <cellStyle name="Output 3 20 2 3" xfId="60615" xr:uid="{651F8074-EC80-48EB-81B8-00855B3B9CA4}"/>
    <cellStyle name="Output 3 20 2 4" xfId="60616" xr:uid="{E6C25B46-DB3A-4A99-A0C8-B992047D4DC2}"/>
    <cellStyle name="Output 3 20 2 5" xfId="60617" xr:uid="{CDA09FE1-2D7E-4B23-A2C5-034FADA1D660}"/>
    <cellStyle name="Output 3 20 2 6" xfId="60618" xr:uid="{F076692E-07DA-4C2C-8643-EC5FF5ED1CDE}"/>
    <cellStyle name="Output 3 20 3" xfId="60619" xr:uid="{42FED9C2-9762-4857-82E2-2317A89599C0}"/>
    <cellStyle name="Output 3 20 4" xfId="60620" xr:uid="{6D91BFE5-24E1-40F0-8DE5-92CF5821BAF8}"/>
    <cellStyle name="Output 3 20 5" xfId="60621" xr:uid="{1A365F68-F537-4947-9358-5824D9A47506}"/>
    <cellStyle name="Output 3 20 6" xfId="60622" xr:uid="{9C6E9D0A-00D4-4687-8729-52C6F28D69E3}"/>
    <cellStyle name="Output 3 20 7" xfId="60623" xr:uid="{FCC5B2B0-4B2E-47F1-8502-5926C4EF61CC}"/>
    <cellStyle name="Output 3 21" xfId="60624" xr:uid="{5E90EA5F-C04E-43EF-844E-97895E1A08AB}"/>
    <cellStyle name="Output 3 21 2" xfId="60625" xr:uid="{052EFBB2-5C44-4A14-A8D7-EDCD1A95ABB4}"/>
    <cellStyle name="Output 3 21 2 2" xfId="60626" xr:uid="{548BAE69-0E39-4AF7-BA75-1785EB3B018F}"/>
    <cellStyle name="Output 3 21 2 3" xfId="60627" xr:uid="{6AEDC25A-1E9A-4E33-98C3-9372AFD85A72}"/>
    <cellStyle name="Output 3 21 2 4" xfId="60628" xr:uid="{085FDBDC-69B9-4EB5-9C99-8E6B50B2C058}"/>
    <cellStyle name="Output 3 21 2 5" xfId="60629" xr:uid="{AB85B80C-2D57-4A12-816B-EA23429E6F9F}"/>
    <cellStyle name="Output 3 21 2 6" xfId="60630" xr:uid="{B9BE7FA1-4C26-4633-A6D7-2014F9BD77CC}"/>
    <cellStyle name="Output 3 21 3" xfId="60631" xr:uid="{C9253D1A-77D6-49A8-B13A-C3F5F45CE023}"/>
    <cellStyle name="Output 3 21 4" xfId="60632" xr:uid="{4C676FDC-AEA2-499D-96F9-999ED271DA51}"/>
    <cellStyle name="Output 3 21 5" xfId="60633" xr:uid="{98275D22-92EA-4978-B0E8-2CC47C05E1BD}"/>
    <cellStyle name="Output 3 21 6" xfId="60634" xr:uid="{F8737E40-42E8-4D77-8112-F3F538A4C081}"/>
    <cellStyle name="Output 3 21 7" xfId="60635" xr:uid="{364F7DE5-C74C-4A60-9CA8-E693332913AA}"/>
    <cellStyle name="Output 3 22" xfId="60636" xr:uid="{A9071567-B46C-4322-A1E6-D5321A3A66A5}"/>
    <cellStyle name="Output 3 22 2" xfId="60637" xr:uid="{8C2096E6-73FC-41E9-90C6-B2A85459CC7F}"/>
    <cellStyle name="Output 3 22 2 2" xfId="60638" xr:uid="{C90354CB-6F74-4C11-9E3E-854723E76145}"/>
    <cellStyle name="Output 3 22 2 3" xfId="60639" xr:uid="{78B7F5ED-FDC3-4A8C-91B0-8ED241EEF316}"/>
    <cellStyle name="Output 3 22 2 4" xfId="60640" xr:uid="{82750E50-5054-4DD1-9CC6-C382E6BA8323}"/>
    <cellStyle name="Output 3 22 2 5" xfId="60641" xr:uid="{BF238610-61DC-4ABE-AD5F-487CC716D885}"/>
    <cellStyle name="Output 3 22 2 6" xfId="60642" xr:uid="{237AD804-3E0A-46EE-A0CD-A83F4A51E225}"/>
    <cellStyle name="Output 3 22 3" xfId="60643" xr:uid="{21AE2ECE-A48B-450D-A293-B3355C864182}"/>
    <cellStyle name="Output 3 22 4" xfId="60644" xr:uid="{57712A66-D4DB-4966-9D32-77AE6221E47C}"/>
    <cellStyle name="Output 3 22 5" xfId="60645" xr:uid="{39C97BD7-AAFE-47FD-960E-C0883D733E78}"/>
    <cellStyle name="Output 3 22 6" xfId="60646" xr:uid="{191C85DD-6713-49E2-ABC8-A2D776E29695}"/>
    <cellStyle name="Output 3 22 7" xfId="60647" xr:uid="{3CA4FB40-DB94-40AC-AEE0-2D9D469C788C}"/>
    <cellStyle name="Output 3 23" xfId="60648" xr:uid="{C24BAF20-2931-49DD-BE8D-BE7863E14435}"/>
    <cellStyle name="Output 3 23 2" xfId="60649" xr:uid="{E5FE80B6-18AB-4A85-BEA2-C25895F3DD05}"/>
    <cellStyle name="Output 3 23 2 2" xfId="60650" xr:uid="{06F6C5F0-9559-41FE-9CA4-6FD2664FC25C}"/>
    <cellStyle name="Output 3 23 2 3" xfId="60651" xr:uid="{47AE95E7-DAB1-40C3-ADA9-05ED9E95E490}"/>
    <cellStyle name="Output 3 23 2 4" xfId="60652" xr:uid="{23E7B9E0-554E-434B-937B-B60D37600496}"/>
    <cellStyle name="Output 3 23 2 5" xfId="60653" xr:uid="{48967EF9-AA50-42E7-AFE2-EE3C52D1559A}"/>
    <cellStyle name="Output 3 23 2 6" xfId="60654" xr:uid="{A6E00B9D-245E-49C6-BD4A-918A188AB1A3}"/>
    <cellStyle name="Output 3 23 3" xfId="60655" xr:uid="{779ABA5D-B631-4F9C-BB22-00C5196142F0}"/>
    <cellStyle name="Output 3 23 4" xfId="60656" xr:uid="{5427F260-277B-4E31-B0C4-995795E8B876}"/>
    <cellStyle name="Output 3 23 5" xfId="60657" xr:uid="{EBAA7BA9-62F1-437E-A93E-DD94A8752E9D}"/>
    <cellStyle name="Output 3 23 6" xfId="60658" xr:uid="{0C861705-8E8B-4E02-9952-DC096009E888}"/>
    <cellStyle name="Output 3 23 7" xfId="60659" xr:uid="{D56EF126-6C30-4694-92CB-02286D44800F}"/>
    <cellStyle name="Output 3 24" xfId="60660" xr:uid="{6F3878E0-7D8C-4789-A697-3624381CE652}"/>
    <cellStyle name="Output 3 24 2" xfId="60661" xr:uid="{8E424742-D56C-4DC3-8AFB-706C9FFA0DE5}"/>
    <cellStyle name="Output 3 24 2 2" xfId="60662" xr:uid="{E300D78F-97D4-44EA-AA1D-A3CF81BFC8DB}"/>
    <cellStyle name="Output 3 24 2 3" xfId="60663" xr:uid="{EA55797D-1A18-4F95-8410-0267B5094404}"/>
    <cellStyle name="Output 3 24 2 4" xfId="60664" xr:uid="{D9F8A586-C277-4D6D-875D-ABC59CBA695D}"/>
    <cellStyle name="Output 3 24 2 5" xfId="60665" xr:uid="{43ACF001-665D-406B-BD20-55D5DE9C56D9}"/>
    <cellStyle name="Output 3 24 2 6" xfId="60666" xr:uid="{E7E8F98B-ECA0-4F1A-B7F2-D422212A7DD3}"/>
    <cellStyle name="Output 3 24 3" xfId="60667" xr:uid="{6DBE4575-37D8-4FB2-AD6D-28C23F4E9FB0}"/>
    <cellStyle name="Output 3 24 4" xfId="60668" xr:uid="{597EAC71-D62B-4478-88FD-F561628D2E62}"/>
    <cellStyle name="Output 3 24 5" xfId="60669" xr:uid="{9D80375F-4837-45CB-97B6-17569EA05A5C}"/>
    <cellStyle name="Output 3 24 6" xfId="60670" xr:uid="{E6486AEC-B25D-442B-94C9-534C55CAD87E}"/>
    <cellStyle name="Output 3 24 7" xfId="60671" xr:uid="{504C681D-B621-48A7-AA77-3888B7D36135}"/>
    <cellStyle name="Output 3 25" xfId="60672" xr:uid="{42E85E06-D2E5-4BD2-BCD7-6EB48FB36AEA}"/>
    <cellStyle name="Output 3 25 2" xfId="60673" xr:uid="{0C871D11-84B1-4791-B90C-B3E8B88410F9}"/>
    <cellStyle name="Output 3 25 2 2" xfId="60674" xr:uid="{EE946CBE-1BE2-4FE7-9BD1-05230F4BF8A1}"/>
    <cellStyle name="Output 3 25 2 3" xfId="60675" xr:uid="{F3FF1048-0409-42DF-96B6-32E4E154C64E}"/>
    <cellStyle name="Output 3 25 2 4" xfId="60676" xr:uid="{9903CB1B-1E49-4F3D-81D8-558BEE28CFC9}"/>
    <cellStyle name="Output 3 25 2 5" xfId="60677" xr:uid="{06E09A34-074C-4F8A-B93E-A4F16A6342D9}"/>
    <cellStyle name="Output 3 25 2 6" xfId="60678" xr:uid="{961B400C-0773-4E0B-B512-3E12862240CA}"/>
    <cellStyle name="Output 3 25 3" xfId="60679" xr:uid="{79F901E1-0A88-4734-B7D6-D9E00E71B4BB}"/>
    <cellStyle name="Output 3 25 4" xfId="60680" xr:uid="{5F023CED-DAE4-43A5-B976-1928F87B2F64}"/>
    <cellStyle name="Output 3 25 5" xfId="60681" xr:uid="{B6E5D93B-A11F-46BA-B774-3176E284C77A}"/>
    <cellStyle name="Output 3 25 6" xfId="60682" xr:uid="{B05A53B9-5168-4073-A45F-EA30E2056E83}"/>
    <cellStyle name="Output 3 25 7" xfId="60683" xr:uid="{83C90B73-2862-4ECE-A126-ECAC43EA24B8}"/>
    <cellStyle name="Output 3 26" xfId="60684" xr:uid="{D08C78E7-962B-45E1-AD1C-9235273C7B84}"/>
    <cellStyle name="Output 3 26 2" xfId="60685" xr:uid="{DFC13FAC-122F-4B4C-A915-5EF8F0F10896}"/>
    <cellStyle name="Output 3 26 2 2" xfId="60686" xr:uid="{CC558BA0-89A6-4DEA-92F7-9F824DAD1056}"/>
    <cellStyle name="Output 3 26 2 3" xfId="60687" xr:uid="{FF4957FB-C470-4F50-861E-C97B47373F1B}"/>
    <cellStyle name="Output 3 26 2 4" xfId="60688" xr:uid="{B34C84F8-BF5F-4C51-816E-9E29E9C55899}"/>
    <cellStyle name="Output 3 26 2 5" xfId="60689" xr:uid="{CA261564-465F-4504-99C4-AF4031DB2EB9}"/>
    <cellStyle name="Output 3 26 2 6" xfId="60690" xr:uid="{43A7228C-4D49-46E0-8BF9-B3D09D0555BB}"/>
    <cellStyle name="Output 3 26 3" xfId="60691" xr:uid="{6775556E-AA49-47AE-B4C0-B46CE25F5F54}"/>
    <cellStyle name="Output 3 26 4" xfId="60692" xr:uid="{0DCC2B17-6929-4895-A2E2-3BAEE20C1AE7}"/>
    <cellStyle name="Output 3 26 5" xfId="60693" xr:uid="{2E102CCA-A689-40F7-A1C2-B645A80C93C9}"/>
    <cellStyle name="Output 3 26 6" xfId="60694" xr:uid="{6CCD4C6F-726C-4372-80FB-15D3C40DC8FB}"/>
    <cellStyle name="Output 3 26 7" xfId="60695" xr:uid="{B2DF2B36-B33A-45FA-B37A-CA97B594C8D3}"/>
    <cellStyle name="Output 3 27" xfId="60696" xr:uid="{56922AED-D3E6-4156-B374-854107F872C8}"/>
    <cellStyle name="Output 3 27 2" xfId="60697" xr:uid="{B72A7FBC-BD7F-43D5-8D39-F6A58CD3FB64}"/>
    <cellStyle name="Output 3 27 2 2" xfId="60698" xr:uid="{ECCBF697-D1FD-479E-B542-A8B7031B5148}"/>
    <cellStyle name="Output 3 27 2 3" xfId="60699" xr:uid="{1C91C5B3-52D2-4338-BCBD-E2BD593E3ACD}"/>
    <cellStyle name="Output 3 27 2 4" xfId="60700" xr:uid="{A66AC036-6472-45ED-9B4D-8D705BFE57C3}"/>
    <cellStyle name="Output 3 27 2 5" xfId="60701" xr:uid="{EB948EFA-DDD5-41E8-A9C4-82DBD7849176}"/>
    <cellStyle name="Output 3 27 2 6" xfId="60702" xr:uid="{020DA127-1007-4C53-8915-5967B7A943FA}"/>
    <cellStyle name="Output 3 27 3" xfId="60703" xr:uid="{C233DA6F-16A2-4582-A37D-4E43C59286E3}"/>
    <cellStyle name="Output 3 27 4" xfId="60704" xr:uid="{EFF257BC-B72E-480B-8F7B-5DAD514D8EA6}"/>
    <cellStyle name="Output 3 27 5" xfId="60705" xr:uid="{9E22A4C1-7C75-4754-857F-04BC85464632}"/>
    <cellStyle name="Output 3 27 6" xfId="60706" xr:uid="{FFBED0BE-CC15-496C-87A2-697C2FE45996}"/>
    <cellStyle name="Output 3 27 7" xfId="60707" xr:uid="{76F5605C-A705-4FB4-A4BA-F8ED39D5EC90}"/>
    <cellStyle name="Output 3 28" xfId="60708" xr:uid="{459DB418-E909-4C95-AE60-14F00EC0192C}"/>
    <cellStyle name="Output 3 28 2" xfId="60709" xr:uid="{F87C0B92-7091-4081-A076-D81BABAED72D}"/>
    <cellStyle name="Output 3 28 2 2" xfId="60710" xr:uid="{C20C0A90-A532-4774-920A-276286FBA5B4}"/>
    <cellStyle name="Output 3 28 2 3" xfId="60711" xr:uid="{8D48C79E-5450-46AB-A531-F701671D668B}"/>
    <cellStyle name="Output 3 28 2 4" xfId="60712" xr:uid="{9FECCA36-5F78-4F9A-B448-E77FE753C7B3}"/>
    <cellStyle name="Output 3 28 2 5" xfId="60713" xr:uid="{C4496124-4490-48F2-9892-3C62CADBFA70}"/>
    <cellStyle name="Output 3 28 2 6" xfId="60714" xr:uid="{43796B49-8D77-421A-8783-BE38F884B741}"/>
    <cellStyle name="Output 3 28 3" xfId="60715" xr:uid="{49B072AE-28D4-47D7-8FA8-FE10A6BF73EB}"/>
    <cellStyle name="Output 3 28 4" xfId="60716" xr:uid="{A763C2B5-31ED-4B53-9083-B2271FA8E2D1}"/>
    <cellStyle name="Output 3 28 5" xfId="60717" xr:uid="{E185BCF1-C51F-46FE-A89F-94FF6B0E5744}"/>
    <cellStyle name="Output 3 29" xfId="60718" xr:uid="{7435931C-2EF0-42E4-A43B-2776EF6B9450}"/>
    <cellStyle name="Output 3 29 2" xfId="60719" xr:uid="{0600D326-91AC-40F0-BA66-ED1759A8334C}"/>
    <cellStyle name="Output 3 29 3" xfId="60720" xr:uid="{0DDD75AC-5B38-4757-8B34-9279D9175403}"/>
    <cellStyle name="Output 3 29 4" xfId="60721" xr:uid="{9EDBF3DA-E5AA-4A87-8674-1AF397500B7B}"/>
    <cellStyle name="Output 3 29 5" xfId="60722" xr:uid="{266CBC74-22BA-40CA-83D9-9E2497D24822}"/>
    <cellStyle name="Output 3 29 6" xfId="60723" xr:uid="{4D58DF37-303E-4479-8E12-6630654CAC48}"/>
    <cellStyle name="Output 3 3" xfId="60724" xr:uid="{AC1EBB97-C3A6-4C08-AD2A-533FFD850951}"/>
    <cellStyle name="Output 3 3 10" xfId="60725" xr:uid="{88BB7CA2-9A94-4A5F-95D0-4766280CAC8E}"/>
    <cellStyle name="Output 3 3 10 2" xfId="60726" xr:uid="{7C331AAD-2FAA-4945-B522-1EC3CBEA08A7}"/>
    <cellStyle name="Output 3 3 10 2 2" xfId="60727" xr:uid="{8EF0D9DF-812F-4C14-9B3E-D11D376C41D2}"/>
    <cellStyle name="Output 3 3 10 2 3" xfId="60728" xr:uid="{33F7ADEF-3046-4371-98F8-7A14B2403146}"/>
    <cellStyle name="Output 3 3 10 2 4" xfId="60729" xr:uid="{E658C87D-AB35-4046-BF79-DA726FF65EB3}"/>
    <cellStyle name="Output 3 3 10 2 5" xfId="60730" xr:uid="{E44A89EF-E837-446F-8FDB-DE47F1089402}"/>
    <cellStyle name="Output 3 3 10 2 6" xfId="60731" xr:uid="{BA8C6068-F872-489C-AC09-4D8184C76128}"/>
    <cellStyle name="Output 3 3 10 3" xfId="60732" xr:uid="{A67BA1C5-CF28-4910-A6EA-615BC0D4E320}"/>
    <cellStyle name="Output 3 3 10 4" xfId="60733" xr:uid="{037CC003-998D-4B63-9361-5D70066B2FB6}"/>
    <cellStyle name="Output 3 3 10 5" xfId="60734" xr:uid="{DF5B2325-C5B6-4D5C-91B8-35F0C51401BC}"/>
    <cellStyle name="Output 3 3 10 6" xfId="60735" xr:uid="{AD92E387-73AE-4D27-9970-215648E2715B}"/>
    <cellStyle name="Output 3 3 10 7" xfId="60736" xr:uid="{52D39A60-3069-4223-99E4-D0FF3F1E4087}"/>
    <cellStyle name="Output 3 3 11" xfId="60737" xr:uid="{01D9F865-D3CD-42F2-ADED-6E78286829A6}"/>
    <cellStyle name="Output 3 3 11 2" xfId="60738" xr:uid="{5FE97330-9006-48B2-9644-F6714600902C}"/>
    <cellStyle name="Output 3 3 11 2 2" xfId="60739" xr:uid="{DB273C99-85C5-4AF7-8E69-3788066B7A75}"/>
    <cellStyle name="Output 3 3 11 2 3" xfId="60740" xr:uid="{A0D29DBE-9D8E-4F44-AF71-2FD00D70C6AE}"/>
    <cellStyle name="Output 3 3 11 2 4" xfId="60741" xr:uid="{DE7938D6-8071-4F82-B741-8F53396C2B03}"/>
    <cellStyle name="Output 3 3 11 2 5" xfId="60742" xr:uid="{30465793-A7AC-4D39-85FF-056EA3BCFA4C}"/>
    <cellStyle name="Output 3 3 11 2 6" xfId="60743" xr:uid="{48C75678-15FF-4F31-ACD9-89A679DD3679}"/>
    <cellStyle name="Output 3 3 11 3" xfId="60744" xr:uid="{04A394EB-E8DD-4355-9F9A-EE81BF20467F}"/>
    <cellStyle name="Output 3 3 11 4" xfId="60745" xr:uid="{9CD32A87-BD04-4166-B038-E2FD1C0DF1C5}"/>
    <cellStyle name="Output 3 3 11 5" xfId="60746" xr:uid="{60004CFA-CB29-4AF7-8CB1-5E5C83EF98A1}"/>
    <cellStyle name="Output 3 3 11 6" xfId="60747" xr:uid="{A2660A70-B0A2-4D1F-ADFD-8EAFAA6C8A05}"/>
    <cellStyle name="Output 3 3 11 7" xfId="60748" xr:uid="{5ADB8DA0-AC1F-4E7E-A8A0-A12EC54208AF}"/>
    <cellStyle name="Output 3 3 12" xfId="60749" xr:uid="{834A2BD1-B73C-452E-88DE-DA4E440DD6EA}"/>
    <cellStyle name="Output 3 3 12 2" xfId="60750" xr:uid="{09C87CC9-2B36-4124-A0C8-FEB6E840C960}"/>
    <cellStyle name="Output 3 3 12 2 2" xfId="60751" xr:uid="{57A1A2B8-7E83-47BA-9682-7AA833507334}"/>
    <cellStyle name="Output 3 3 12 2 3" xfId="60752" xr:uid="{F83FE686-026B-4B9C-BB8A-000F132BE56A}"/>
    <cellStyle name="Output 3 3 12 2 4" xfId="60753" xr:uid="{72E0DC93-25D0-4FBA-993F-6E825E744561}"/>
    <cellStyle name="Output 3 3 12 2 5" xfId="60754" xr:uid="{4E8BE695-4117-4B4A-8EF4-AF864616C972}"/>
    <cellStyle name="Output 3 3 12 2 6" xfId="60755" xr:uid="{F0EDA364-52AF-453E-88F1-FD3ACA0E9482}"/>
    <cellStyle name="Output 3 3 12 3" xfId="60756" xr:uid="{6EF670F1-7957-4F40-B90D-B9584C028D2E}"/>
    <cellStyle name="Output 3 3 12 4" xfId="60757" xr:uid="{F8864099-CB8D-4C70-BDA8-5DA51537D744}"/>
    <cellStyle name="Output 3 3 12 5" xfId="60758" xr:uid="{33FAC68D-F833-462D-8085-B47CED1ED1C6}"/>
    <cellStyle name="Output 3 3 12 6" xfId="60759" xr:uid="{2402E002-F485-477A-B3FF-5AAD9AA957C5}"/>
    <cellStyle name="Output 3 3 12 7" xfId="60760" xr:uid="{4FD35E47-9426-4A0B-BBB4-CCA8AA60B3FB}"/>
    <cellStyle name="Output 3 3 13" xfId="60761" xr:uid="{A74263CC-B65B-47C2-A586-67A9CB94C6FE}"/>
    <cellStyle name="Output 3 3 13 2" xfId="60762" xr:uid="{1476CF88-7BA2-42E8-B32F-9FC2EDD44981}"/>
    <cellStyle name="Output 3 3 13 2 2" xfId="60763" xr:uid="{A5036D96-A207-412D-A2A4-EE69AC1A830E}"/>
    <cellStyle name="Output 3 3 13 2 3" xfId="60764" xr:uid="{FEF78C1F-A416-4AB8-914E-C9484B54B8AB}"/>
    <cellStyle name="Output 3 3 13 2 4" xfId="60765" xr:uid="{77DFED2B-33DD-487A-B29E-6147C10FD15E}"/>
    <cellStyle name="Output 3 3 13 2 5" xfId="60766" xr:uid="{7D3CA771-C121-4AF3-B569-3BCC44FA3DDF}"/>
    <cellStyle name="Output 3 3 13 2 6" xfId="60767" xr:uid="{F123D8C3-C63C-48EE-9905-A3C77FFD51F4}"/>
    <cellStyle name="Output 3 3 13 3" xfId="60768" xr:uid="{2789AC4D-7801-4D93-B094-8176F1B4A080}"/>
    <cellStyle name="Output 3 3 13 4" xfId="60769" xr:uid="{7D0562E6-A16A-4544-A4EE-37D9C0192BDC}"/>
    <cellStyle name="Output 3 3 13 5" xfId="60770" xr:uid="{D58E1FA1-2D22-47D6-B112-F977C3C51F30}"/>
    <cellStyle name="Output 3 3 13 6" xfId="60771" xr:uid="{D4D6329C-F91F-4A44-A5D1-690E65DDD572}"/>
    <cellStyle name="Output 3 3 13 7" xfId="60772" xr:uid="{EE5F0B90-BDF4-49BB-A597-18225F328B64}"/>
    <cellStyle name="Output 3 3 14" xfId="60773" xr:uid="{8E1954A7-065F-4E9C-B4E0-3F71E861DB08}"/>
    <cellStyle name="Output 3 3 14 2" xfId="60774" xr:uid="{9D0270AE-E1F9-417D-8F59-BAEC1DF3AF9C}"/>
    <cellStyle name="Output 3 3 14 2 2" xfId="60775" xr:uid="{A351FD96-24CB-424B-B697-2ED1347B3E8E}"/>
    <cellStyle name="Output 3 3 14 2 3" xfId="60776" xr:uid="{4858F9F7-1EA9-4D8C-B0B1-14BA4DE305EF}"/>
    <cellStyle name="Output 3 3 14 2 4" xfId="60777" xr:uid="{39D5F792-7E4A-47DB-8348-310F3CD2F5F9}"/>
    <cellStyle name="Output 3 3 14 2 5" xfId="60778" xr:uid="{2E9767D7-4B70-48D4-ABB2-4A7CAF83AF64}"/>
    <cellStyle name="Output 3 3 14 2 6" xfId="60779" xr:uid="{3FDD4182-9C5C-426F-963E-B6623E14EF78}"/>
    <cellStyle name="Output 3 3 14 3" xfId="60780" xr:uid="{84DBDE9B-EAC5-4741-A2B9-5FED03FA1834}"/>
    <cellStyle name="Output 3 3 14 4" xfId="60781" xr:uid="{3DA0BA14-C2D0-4CEE-9E0B-F964C4F27997}"/>
    <cellStyle name="Output 3 3 14 5" xfId="60782" xr:uid="{F31C5F6D-B2B6-4CEF-A893-2345A30F24C6}"/>
    <cellStyle name="Output 3 3 14 6" xfId="60783" xr:uid="{514F21EA-666F-4555-8BF8-68720E19FE0A}"/>
    <cellStyle name="Output 3 3 14 7" xfId="60784" xr:uid="{CF2C8407-A87D-4704-A5DF-78AC56CE01B6}"/>
    <cellStyle name="Output 3 3 15" xfId="60785" xr:uid="{D6416A56-B245-4F1A-B6E4-80677CCB0FEB}"/>
    <cellStyle name="Output 3 3 15 2" xfId="60786" xr:uid="{67A339A2-C503-49EA-8F6A-1686FB45A062}"/>
    <cellStyle name="Output 3 3 15 2 2" xfId="60787" xr:uid="{9F022772-F88A-4767-9E80-3029F7A66FD7}"/>
    <cellStyle name="Output 3 3 15 2 3" xfId="60788" xr:uid="{90C67571-770E-4626-849D-EBB0A7F72614}"/>
    <cellStyle name="Output 3 3 15 2 4" xfId="60789" xr:uid="{C07BE373-F1FD-4812-9443-8E819582FB22}"/>
    <cellStyle name="Output 3 3 15 2 5" xfId="60790" xr:uid="{0B9DB1C4-7C67-489C-922C-EBA37D8EFA8B}"/>
    <cellStyle name="Output 3 3 15 2 6" xfId="60791" xr:uid="{E86BCCCE-EBFA-490B-8503-D4DC1F1FA846}"/>
    <cellStyle name="Output 3 3 15 3" xfId="60792" xr:uid="{75C1AA93-2030-48EF-99B4-277D19B19238}"/>
    <cellStyle name="Output 3 3 15 4" xfId="60793" xr:uid="{162602F3-400B-4BDD-AB13-590BA7DA6DD9}"/>
    <cellStyle name="Output 3 3 15 5" xfId="60794" xr:uid="{62AB56AF-D836-4363-984C-A52677EC302D}"/>
    <cellStyle name="Output 3 3 15 6" xfId="60795" xr:uid="{C486E23D-2E95-4CF5-BDB7-05C838D830C5}"/>
    <cellStyle name="Output 3 3 15 7" xfId="60796" xr:uid="{88F4AC17-DD7E-44B4-8369-5F67EC8728A5}"/>
    <cellStyle name="Output 3 3 16" xfId="60797" xr:uid="{029B76AE-D7CD-4898-93F1-BD4FB550A349}"/>
    <cellStyle name="Output 3 3 16 2" xfId="60798" xr:uid="{DCC227C1-E9DE-4705-95CF-9098DB9CC425}"/>
    <cellStyle name="Output 3 3 16 2 2" xfId="60799" xr:uid="{63BAFB3C-FF1D-4125-8397-D31804A3C8B6}"/>
    <cellStyle name="Output 3 3 16 2 3" xfId="60800" xr:uid="{44B20546-82C8-44D7-A9BA-67E8F0BA5694}"/>
    <cellStyle name="Output 3 3 16 2 4" xfId="60801" xr:uid="{A907583B-CE9B-4C5D-99C1-A754012F8BD7}"/>
    <cellStyle name="Output 3 3 16 2 5" xfId="60802" xr:uid="{302D5663-D993-4319-9B2F-3FEAFAB285A1}"/>
    <cellStyle name="Output 3 3 16 2 6" xfId="60803" xr:uid="{ECBA3BFA-0056-40A5-A0BE-3667CC8723C3}"/>
    <cellStyle name="Output 3 3 16 3" xfId="60804" xr:uid="{22EC0613-ED7E-437B-A28D-100A59155BFB}"/>
    <cellStyle name="Output 3 3 16 4" xfId="60805" xr:uid="{C8633295-6445-4991-841D-F428AD53144C}"/>
    <cellStyle name="Output 3 3 16 5" xfId="60806" xr:uid="{897D648B-CB82-485B-842E-C0BEDC7F4032}"/>
    <cellStyle name="Output 3 3 16 6" xfId="60807" xr:uid="{0637BF55-CE63-4693-897A-1FED2CD6DFC0}"/>
    <cellStyle name="Output 3 3 16 7" xfId="60808" xr:uid="{A00EC1B6-A9E0-4343-9711-B7E2E1A9745E}"/>
    <cellStyle name="Output 3 3 17" xfId="60809" xr:uid="{996168F4-2C3F-4C33-8C60-E855E60334D2}"/>
    <cellStyle name="Output 3 3 17 2" xfId="60810" xr:uid="{CAF010D5-28E2-4713-9214-3010A7584BA5}"/>
    <cellStyle name="Output 3 3 17 2 2" xfId="60811" xr:uid="{367B23E5-8AA7-4C49-8176-5B13A04A5041}"/>
    <cellStyle name="Output 3 3 17 2 3" xfId="60812" xr:uid="{EFA281F2-91CA-4731-987B-E299EABA8884}"/>
    <cellStyle name="Output 3 3 17 2 4" xfId="60813" xr:uid="{9B0B135C-514C-41C6-9CF3-20B3521576BA}"/>
    <cellStyle name="Output 3 3 17 2 5" xfId="60814" xr:uid="{193C5B5E-1918-46E2-AA29-F19A103CCAF6}"/>
    <cellStyle name="Output 3 3 17 2 6" xfId="60815" xr:uid="{FB7D401B-E462-48A3-BA29-C1F064E0AAC5}"/>
    <cellStyle name="Output 3 3 17 3" xfId="60816" xr:uid="{6E0C0A47-9854-49C5-BD1B-144A3C44739D}"/>
    <cellStyle name="Output 3 3 17 4" xfId="60817" xr:uid="{E4B0B698-2498-4745-B2F0-8B9027144BB6}"/>
    <cellStyle name="Output 3 3 17 5" xfId="60818" xr:uid="{76AAE243-1B79-49B5-AA6D-283A9A4698C0}"/>
    <cellStyle name="Output 3 3 17 6" xfId="60819" xr:uid="{26025A6C-F20F-4712-BF86-19B4BA204D43}"/>
    <cellStyle name="Output 3 3 17 7" xfId="60820" xr:uid="{FBE7973F-A3E2-4360-84A7-DBEC993B1D3E}"/>
    <cellStyle name="Output 3 3 18" xfId="60821" xr:uid="{64A75A2C-396A-4BA5-93B9-0C119B1B83B0}"/>
    <cellStyle name="Output 3 3 18 2" xfId="60822" xr:uid="{1EB9A0D9-9491-4FE2-81C4-2DE4733667CA}"/>
    <cellStyle name="Output 3 3 18 2 2" xfId="60823" xr:uid="{5B39944B-2B81-47BB-81E5-8B0C77CB6B04}"/>
    <cellStyle name="Output 3 3 18 2 3" xfId="60824" xr:uid="{1705B04C-0B4C-4C90-A504-F20D8B80E377}"/>
    <cellStyle name="Output 3 3 18 2 4" xfId="60825" xr:uid="{B5C7C4C2-044D-4387-B02D-98CE73567858}"/>
    <cellStyle name="Output 3 3 18 2 5" xfId="60826" xr:uid="{D2EC83E5-B3D5-447D-8531-7784D7550CE0}"/>
    <cellStyle name="Output 3 3 18 2 6" xfId="60827" xr:uid="{48E1A294-9A29-4839-9640-D16FC48C5AF3}"/>
    <cellStyle name="Output 3 3 18 3" xfId="60828" xr:uid="{5ED33B98-7145-4644-9C0A-8D9EBFA1B10C}"/>
    <cellStyle name="Output 3 3 18 4" xfId="60829" xr:uid="{5A3E7C17-F318-4E49-9B5B-3AD52E0DEF53}"/>
    <cellStyle name="Output 3 3 18 5" xfId="60830" xr:uid="{87C16C0B-BC21-425B-8E47-581BCBC942A4}"/>
    <cellStyle name="Output 3 3 18 6" xfId="60831" xr:uid="{200702BC-8FA5-4BDD-9AC0-4B75F6624AD8}"/>
    <cellStyle name="Output 3 3 18 7" xfId="60832" xr:uid="{A675603C-6C45-4E50-BC9B-A082A570E8C0}"/>
    <cellStyle name="Output 3 3 19" xfId="60833" xr:uid="{C82D6F70-2C3E-4688-B31F-4EE069DAD08B}"/>
    <cellStyle name="Output 3 3 19 2" xfId="60834" xr:uid="{58158337-3100-48BE-99CB-5ED0B506825E}"/>
    <cellStyle name="Output 3 3 19 2 2" xfId="60835" xr:uid="{A155DADF-4484-44DA-8CF0-F89F243685D9}"/>
    <cellStyle name="Output 3 3 19 2 3" xfId="60836" xr:uid="{487972B1-0187-4073-BB32-BB1F6CEE4982}"/>
    <cellStyle name="Output 3 3 19 2 4" xfId="60837" xr:uid="{842FE615-5113-43AD-9937-BEDE59087E4F}"/>
    <cellStyle name="Output 3 3 19 2 5" xfId="60838" xr:uid="{5F9EBEF9-0289-4C37-9D9B-1AD171B1943F}"/>
    <cellStyle name="Output 3 3 19 2 6" xfId="60839" xr:uid="{F0BB450E-139E-42F2-B7D2-0B0E00A79860}"/>
    <cellStyle name="Output 3 3 19 3" xfId="60840" xr:uid="{108F9631-B92C-4CDE-B649-A5C572582029}"/>
    <cellStyle name="Output 3 3 19 4" xfId="60841" xr:uid="{CD15897D-8088-44FC-B815-B882CAF20D28}"/>
    <cellStyle name="Output 3 3 19 5" xfId="60842" xr:uid="{12916F54-CCE0-4E43-8349-3F6337A86B72}"/>
    <cellStyle name="Output 3 3 19 6" xfId="60843" xr:uid="{87CC3908-D146-49BD-8435-A2BA4DA1D01B}"/>
    <cellStyle name="Output 3 3 19 7" xfId="60844" xr:uid="{CAE8122C-2774-44CE-891D-2774BE2F995E}"/>
    <cellStyle name="Output 3 3 2" xfId="60845" xr:uid="{40012767-8AE8-45C2-9B2F-04F78FDF8C9E}"/>
    <cellStyle name="Output 3 3 2 2" xfId="60846" xr:uid="{84411089-6F99-4A1A-AA9E-8BAA98B097B3}"/>
    <cellStyle name="Output 3 3 2 2 2" xfId="60847" xr:uid="{EE992C0B-01E3-4D43-A74A-513F9F83F7E0}"/>
    <cellStyle name="Output 3 3 2 2 3" xfId="60848" xr:uid="{0BBA2B2E-1C2D-4B50-871E-510017E64427}"/>
    <cellStyle name="Output 3 3 2 2 4" xfId="60849" xr:uid="{A22BB198-26F7-4C31-8AEF-F99967C4FB27}"/>
    <cellStyle name="Output 3 3 2 2 5" xfId="60850" xr:uid="{E69C4A10-5C09-425F-BB03-514A4FD9AE5D}"/>
    <cellStyle name="Output 3 3 2 2 6" xfId="60851" xr:uid="{0C8D3F05-3BE6-473E-9375-9BF99265350B}"/>
    <cellStyle name="Output 3 3 2 3" xfId="60852" xr:uid="{0865FF38-7AA7-4658-972E-C66E2AAE9D1E}"/>
    <cellStyle name="Output 3 3 2 4" xfId="60853" xr:uid="{BA8FB3E3-3AFB-4029-909F-CBF585AF7747}"/>
    <cellStyle name="Output 3 3 2 5" xfId="60854" xr:uid="{0DFF22DD-691A-4A18-8B8D-338E86884DC8}"/>
    <cellStyle name="Output 3 3 2 6" xfId="60855" xr:uid="{C19700A3-B0EF-4533-AEC2-8D3B2D51C0D5}"/>
    <cellStyle name="Output 3 3 2 7" xfId="60856" xr:uid="{7F214E61-96E7-441F-82E8-6CFC3DA2624E}"/>
    <cellStyle name="Output 3 3 20" xfId="60857" xr:uid="{4115F776-0273-4CAC-AD56-9AE2EE357BD7}"/>
    <cellStyle name="Output 3 3 20 2" xfId="60858" xr:uid="{A71AC0A1-CE46-48CA-8785-BC33716ED2BB}"/>
    <cellStyle name="Output 3 3 20 2 2" xfId="60859" xr:uid="{CB21D385-AD8C-4DBE-9128-4884B88F569B}"/>
    <cellStyle name="Output 3 3 20 2 3" xfId="60860" xr:uid="{75CD4086-005C-4DA5-9D90-91E0A526AEAE}"/>
    <cellStyle name="Output 3 3 20 2 4" xfId="60861" xr:uid="{3E871F20-309E-4D0D-8B03-05879439873E}"/>
    <cellStyle name="Output 3 3 20 2 5" xfId="60862" xr:uid="{81177E5F-6AFB-414B-932D-418F65C22767}"/>
    <cellStyle name="Output 3 3 20 2 6" xfId="60863" xr:uid="{229DBB85-CD03-4D6E-A159-9E19E6ABF1C8}"/>
    <cellStyle name="Output 3 3 20 3" xfId="60864" xr:uid="{4D7FB759-8B42-4D71-8D42-28F35D2D93C8}"/>
    <cellStyle name="Output 3 3 20 4" xfId="60865" xr:uid="{954A8291-FC21-43FD-A5EA-F2235B0B9A81}"/>
    <cellStyle name="Output 3 3 20 5" xfId="60866" xr:uid="{F12E28E5-50E5-4E46-B30E-F6DE71E7AFAA}"/>
    <cellStyle name="Output 3 3 20 6" xfId="60867" xr:uid="{A351A8B1-E154-42BE-AEC8-826B3ADF8BD8}"/>
    <cellStyle name="Output 3 3 20 7" xfId="60868" xr:uid="{FCF47619-1BD3-4E62-BF18-CE6013DB7B2A}"/>
    <cellStyle name="Output 3 3 21" xfId="60869" xr:uid="{44FDC567-D15E-45BA-9B8F-432A937E6678}"/>
    <cellStyle name="Output 3 3 21 2" xfId="60870" xr:uid="{E6E8B81B-1E82-4CF9-9C5B-CB97818B1526}"/>
    <cellStyle name="Output 3 3 21 2 2" xfId="60871" xr:uid="{5A1A77A8-B2A6-4B3E-B335-EE300195A662}"/>
    <cellStyle name="Output 3 3 21 2 3" xfId="60872" xr:uid="{2A5963A8-D953-464B-9F99-2D298C4E81C6}"/>
    <cellStyle name="Output 3 3 21 2 4" xfId="60873" xr:uid="{2904D98D-B0C0-4284-AEDC-7C3220232A59}"/>
    <cellStyle name="Output 3 3 21 2 5" xfId="60874" xr:uid="{D0911CCA-BA17-4BBB-A15C-AC71F00753FB}"/>
    <cellStyle name="Output 3 3 21 2 6" xfId="60875" xr:uid="{45387AEA-D3BB-466B-9F17-2976E734BE28}"/>
    <cellStyle name="Output 3 3 21 3" xfId="60876" xr:uid="{91CFDAC2-BD0E-4169-8D10-47BC1A17DFA9}"/>
    <cellStyle name="Output 3 3 21 4" xfId="60877" xr:uid="{676F15F1-0E5E-46FD-B303-342CA6334403}"/>
    <cellStyle name="Output 3 3 21 5" xfId="60878" xr:uid="{CB8ED376-5BF6-4F0E-8F0B-95FBA0DBD3FE}"/>
    <cellStyle name="Output 3 3 21 6" xfId="60879" xr:uid="{F6EE3C65-13B0-4967-A9C4-9525D945226E}"/>
    <cellStyle name="Output 3 3 21 7" xfId="60880" xr:uid="{6F821622-EA14-4FDB-8C3B-2972AFC67EA5}"/>
    <cellStyle name="Output 3 3 22" xfId="60881" xr:uid="{35F3F1ED-8D87-4B76-8B09-C15DB02DC51D}"/>
    <cellStyle name="Output 3 3 22 2" xfId="60882" xr:uid="{51FE7945-B234-44F1-B945-E6BCDB7C7D46}"/>
    <cellStyle name="Output 3 3 22 2 2" xfId="60883" xr:uid="{AB890383-D602-43F7-BD73-37CCE7B326D4}"/>
    <cellStyle name="Output 3 3 22 2 3" xfId="60884" xr:uid="{88ABD7FE-8773-4F4A-B6FD-9684A3072BA0}"/>
    <cellStyle name="Output 3 3 22 2 4" xfId="60885" xr:uid="{F0B001A8-6AC6-4A1D-81FB-DF0C036AD961}"/>
    <cellStyle name="Output 3 3 22 2 5" xfId="60886" xr:uid="{4960CA0A-96AB-43C4-BA82-6D367B96020A}"/>
    <cellStyle name="Output 3 3 22 2 6" xfId="60887" xr:uid="{7D00DA42-CCE1-4B46-9608-C99CF8C9632D}"/>
    <cellStyle name="Output 3 3 22 3" xfId="60888" xr:uid="{06DF7963-BFE0-4FF0-B52B-54FF210C6BED}"/>
    <cellStyle name="Output 3 3 22 4" xfId="60889" xr:uid="{16B3D3B6-A51C-4EFE-B3ED-56A086BF239C}"/>
    <cellStyle name="Output 3 3 22 5" xfId="60890" xr:uid="{A8A0D03C-B014-4474-BB48-230C09C8B97B}"/>
    <cellStyle name="Output 3 3 22 6" xfId="60891" xr:uid="{3EB85680-75D2-4A6E-BE60-AE6C7E971E01}"/>
    <cellStyle name="Output 3 3 22 7" xfId="60892" xr:uid="{592A737D-98B9-4F71-9E51-C754C397470E}"/>
    <cellStyle name="Output 3 3 23" xfId="60893" xr:uid="{FBEC2C10-D407-4D6D-BBD4-5FE554DFBA14}"/>
    <cellStyle name="Output 3 3 23 2" xfId="60894" xr:uid="{F76B2ECD-3C03-4DCE-8468-F04BF77226E7}"/>
    <cellStyle name="Output 3 3 23 2 2" xfId="60895" xr:uid="{9CEF97D5-FA56-4C36-A06C-ECB2F7F01056}"/>
    <cellStyle name="Output 3 3 23 2 3" xfId="60896" xr:uid="{850FEA42-10A0-48F9-B607-4968FA78A34F}"/>
    <cellStyle name="Output 3 3 23 2 4" xfId="60897" xr:uid="{05B63EDB-995E-49D7-B07B-A64D1535A4EC}"/>
    <cellStyle name="Output 3 3 23 2 5" xfId="60898" xr:uid="{56CAF0D8-1F8B-4962-95AA-9102A2CA7512}"/>
    <cellStyle name="Output 3 3 23 2 6" xfId="60899" xr:uid="{269722DE-9E95-4FB0-90F5-F340D040070B}"/>
    <cellStyle name="Output 3 3 23 3" xfId="60900" xr:uid="{1C4AFBB4-7326-41EB-9456-1793FADAF25B}"/>
    <cellStyle name="Output 3 3 23 4" xfId="60901" xr:uid="{F4FDA53E-5BFC-4D4F-AD21-05DED2D6EEC3}"/>
    <cellStyle name="Output 3 3 23 5" xfId="60902" xr:uid="{D0310462-15D7-47B3-8744-48BBD3FB485F}"/>
    <cellStyle name="Output 3 3 23 6" xfId="60903" xr:uid="{A243CEF9-D625-4277-B6A6-F433EC8310BC}"/>
    <cellStyle name="Output 3 3 23 7" xfId="60904" xr:uid="{D45B5282-F97A-49B5-B464-096A5CDF20EC}"/>
    <cellStyle name="Output 3 3 24" xfId="60905" xr:uid="{1C9E4833-0FC9-480F-92A4-D43B5CC6DA7D}"/>
    <cellStyle name="Output 3 3 24 2" xfId="60906" xr:uid="{D22364DB-FBE1-4935-8452-9047D2F80676}"/>
    <cellStyle name="Output 3 3 24 2 2" xfId="60907" xr:uid="{DFECA41A-C2BE-41A7-88B8-98F5C3771BDE}"/>
    <cellStyle name="Output 3 3 24 2 3" xfId="60908" xr:uid="{FC8C8E29-C8AE-4DC2-AEA2-81F15A1F9C77}"/>
    <cellStyle name="Output 3 3 24 2 4" xfId="60909" xr:uid="{A74C0C9C-8538-432E-96A9-CB34D8C32118}"/>
    <cellStyle name="Output 3 3 24 2 5" xfId="60910" xr:uid="{AE300A6F-C002-4200-AB60-114739C54158}"/>
    <cellStyle name="Output 3 3 24 2 6" xfId="60911" xr:uid="{9786794A-1D9F-4C90-8FBC-10DAC827D468}"/>
    <cellStyle name="Output 3 3 24 3" xfId="60912" xr:uid="{844DBEE7-1B47-43CF-B40B-32F1F0EDADF6}"/>
    <cellStyle name="Output 3 3 24 4" xfId="60913" xr:uid="{BB3E081A-DAEA-4D3A-92EE-7894C75E307E}"/>
    <cellStyle name="Output 3 3 24 5" xfId="60914" xr:uid="{A4AEEFA2-0079-41C7-B6FF-4FEA9FE04399}"/>
    <cellStyle name="Output 3 3 24 6" xfId="60915" xr:uid="{6D572AFB-4E92-425F-9263-84D20E2BD6D5}"/>
    <cellStyle name="Output 3 3 24 7" xfId="60916" xr:uid="{4EAFDA20-C199-40A2-80E3-0E90B551961A}"/>
    <cellStyle name="Output 3 3 25" xfId="60917" xr:uid="{E8C89822-CFF4-4DAA-A807-D8F0884EB4AB}"/>
    <cellStyle name="Output 3 3 25 2" xfId="60918" xr:uid="{6969D9F9-0AFF-48E9-A99C-CF7DE49BC91D}"/>
    <cellStyle name="Output 3 3 25 2 2" xfId="60919" xr:uid="{5662628E-2C71-4E45-B0BE-48A9B0BA3EA3}"/>
    <cellStyle name="Output 3 3 25 2 3" xfId="60920" xr:uid="{51BB7586-E32F-4DD0-84A1-38D7F220B98D}"/>
    <cellStyle name="Output 3 3 25 2 4" xfId="60921" xr:uid="{AADFCE86-2CEE-4EFD-953D-BD6C4F821E4E}"/>
    <cellStyle name="Output 3 3 25 2 5" xfId="60922" xr:uid="{08A2ADC8-109D-436D-9E18-94915F7F2C0C}"/>
    <cellStyle name="Output 3 3 25 2 6" xfId="60923" xr:uid="{6510F5C8-D985-4254-B068-9AE7D3076BFA}"/>
    <cellStyle name="Output 3 3 25 3" xfId="60924" xr:uid="{2BD4AFEE-828E-4D6D-8166-2D323DD26721}"/>
    <cellStyle name="Output 3 3 25 4" xfId="60925" xr:uid="{39DD7DFF-F1BE-4398-A6C1-3CA654F5521D}"/>
    <cellStyle name="Output 3 3 25 5" xfId="60926" xr:uid="{1D0B36E7-EB83-41E7-BFB7-AA94DF24E79E}"/>
    <cellStyle name="Output 3 3 25 6" xfId="60927" xr:uid="{40238217-5381-451B-9F5F-8F9C0D4E545D}"/>
    <cellStyle name="Output 3 3 25 7" xfId="60928" xr:uid="{8FCD23AB-EB57-49C4-B7A1-812BC33550BA}"/>
    <cellStyle name="Output 3 3 26" xfId="60929" xr:uid="{C99DDB20-BFFD-4DA1-ACB1-97FE0DBC345F}"/>
    <cellStyle name="Output 3 3 26 2" xfId="60930" xr:uid="{A72D3618-F30E-4B3C-805E-D5BF6AA3D30A}"/>
    <cellStyle name="Output 3 3 26 2 2" xfId="60931" xr:uid="{0C2F1FBB-C577-4CC7-B091-3B0C24BDCCD7}"/>
    <cellStyle name="Output 3 3 26 2 3" xfId="60932" xr:uid="{80427908-3344-4812-B6E1-A95E548F643A}"/>
    <cellStyle name="Output 3 3 26 2 4" xfId="60933" xr:uid="{A47F7447-EC64-4328-87F4-FD82C61B87DE}"/>
    <cellStyle name="Output 3 3 26 2 5" xfId="60934" xr:uid="{6D0450F4-9F4A-4234-8F3E-464B7C23817A}"/>
    <cellStyle name="Output 3 3 26 2 6" xfId="60935" xr:uid="{FB47428B-E16C-465B-B2AD-27B89625F213}"/>
    <cellStyle name="Output 3 3 26 3" xfId="60936" xr:uid="{590DC475-F7C3-404D-9AA9-A7D6481AB07E}"/>
    <cellStyle name="Output 3 3 26 4" xfId="60937" xr:uid="{97048DFD-FC44-453A-AA29-941C9147EDB5}"/>
    <cellStyle name="Output 3 3 26 5" xfId="60938" xr:uid="{3503D0A5-D742-4879-BB54-DA8F36DC04CD}"/>
    <cellStyle name="Output 3 3 26 6" xfId="60939" xr:uid="{7D30AF0A-1DCF-45B2-85A7-4FDF5E892170}"/>
    <cellStyle name="Output 3 3 26 7" xfId="60940" xr:uid="{175C3F01-428E-4FC2-B2EF-3B6DAF3C5F13}"/>
    <cellStyle name="Output 3 3 27" xfId="60941" xr:uid="{EBFF4DF8-6F68-47C2-99AE-DD84637ADE52}"/>
    <cellStyle name="Output 3 3 27 2" xfId="60942" xr:uid="{5B71E811-4412-48FC-B301-3A7FDB8662BF}"/>
    <cellStyle name="Output 3 3 27 2 2" xfId="60943" xr:uid="{1429FE82-1CA5-4DE7-A4C3-C1655791C3A3}"/>
    <cellStyle name="Output 3 3 27 2 3" xfId="60944" xr:uid="{BFCCC3B8-8452-44C4-8C6A-9351A5619DD6}"/>
    <cellStyle name="Output 3 3 27 2 4" xfId="60945" xr:uid="{18AA58EB-1881-49FF-8469-7B70364BD23A}"/>
    <cellStyle name="Output 3 3 27 2 5" xfId="60946" xr:uid="{0B5E51E4-5C44-417F-A1D9-88DD6C436608}"/>
    <cellStyle name="Output 3 3 27 2 6" xfId="60947" xr:uid="{1682284F-06B7-456F-A904-C14453229124}"/>
    <cellStyle name="Output 3 3 27 3" xfId="60948" xr:uid="{09C397B0-C4CA-4A9E-9DB5-CAB5A20CED19}"/>
    <cellStyle name="Output 3 3 27 4" xfId="60949" xr:uid="{E35C4A25-39C9-457D-B37B-366BB1FF32FA}"/>
    <cellStyle name="Output 3 3 27 5" xfId="60950" xr:uid="{7ADD48B6-AAEE-41B2-B833-5DD96D3BDB1C}"/>
    <cellStyle name="Output 3 3 27 6" xfId="60951" xr:uid="{BE096BDA-F1F7-47D4-8CC7-75949C4D86ED}"/>
    <cellStyle name="Output 3 3 27 7" xfId="60952" xr:uid="{42F5831C-D6B1-4E92-9869-CF0A1049F246}"/>
    <cellStyle name="Output 3 3 28" xfId="60953" xr:uid="{F8882774-8444-4ED2-9A8E-860708974863}"/>
    <cellStyle name="Output 3 3 28 2" xfId="60954" xr:uid="{73EB933A-BE8C-4570-8F57-8C330EE1AA83}"/>
    <cellStyle name="Output 3 3 28 2 2" xfId="60955" xr:uid="{22EDC4B8-51D9-4F15-A5F9-BB0BFC8D50C1}"/>
    <cellStyle name="Output 3 3 28 2 3" xfId="60956" xr:uid="{0CD5FA65-6C99-4643-B0FD-DC99AD9155C4}"/>
    <cellStyle name="Output 3 3 28 2 4" xfId="60957" xr:uid="{9C4B3599-DB12-4D68-925B-F9EA2FDBB010}"/>
    <cellStyle name="Output 3 3 28 2 5" xfId="60958" xr:uid="{BC34248C-F6A6-4BC2-88B9-372FA32FA446}"/>
    <cellStyle name="Output 3 3 28 2 6" xfId="60959" xr:uid="{BA1C4C71-B53B-4B1D-A0D9-45FF0D18F6B9}"/>
    <cellStyle name="Output 3 3 28 3" xfId="60960" xr:uid="{27035803-664E-438D-802D-DAECB7F0106D}"/>
    <cellStyle name="Output 3 3 28 4" xfId="60961" xr:uid="{153C9DAF-24AC-49BB-BF2F-ED2783E53D19}"/>
    <cellStyle name="Output 3 3 28 5" xfId="60962" xr:uid="{1AC5F80D-9E27-40C8-B0AA-86AF46988386}"/>
    <cellStyle name="Output 3 3 28 6" xfId="60963" xr:uid="{0AAE9D4F-8AB1-4BEA-A5DA-686689260541}"/>
    <cellStyle name="Output 3 3 28 7" xfId="60964" xr:uid="{39D5AECE-07B8-4791-B632-F92CA7871EEE}"/>
    <cellStyle name="Output 3 3 29" xfId="60965" xr:uid="{9F2BE7D3-E82B-484A-8657-EAFC763CBB73}"/>
    <cellStyle name="Output 3 3 29 2" xfId="60966" xr:uid="{1B17B97E-D74E-4C5D-8A64-7EB7E28A64B1}"/>
    <cellStyle name="Output 3 3 29 2 2" xfId="60967" xr:uid="{BAF986E1-94A8-464E-AD32-38A722300027}"/>
    <cellStyle name="Output 3 3 29 2 3" xfId="60968" xr:uid="{F262A6F9-32A9-4518-A026-8EDF8B24A29D}"/>
    <cellStyle name="Output 3 3 29 2 4" xfId="60969" xr:uid="{DDEE4B17-021D-46E1-B2C4-A601D689FDBD}"/>
    <cellStyle name="Output 3 3 29 2 5" xfId="60970" xr:uid="{A06BC8DD-57E2-42E3-B526-84E6B41F8A80}"/>
    <cellStyle name="Output 3 3 29 2 6" xfId="60971" xr:uid="{F525FC94-19DB-4583-B559-1D038A86985A}"/>
    <cellStyle name="Output 3 3 29 3" xfId="60972" xr:uid="{4ADED0D0-553A-40C0-9C1D-A03F358620C2}"/>
    <cellStyle name="Output 3 3 29 4" xfId="60973" xr:uid="{78FDD367-3C56-455B-BF3E-9BBC7A640C73}"/>
    <cellStyle name="Output 3 3 29 5" xfId="60974" xr:uid="{00CB19D5-29D6-4965-9CD9-85C4716321C7}"/>
    <cellStyle name="Output 3 3 29 6" xfId="60975" xr:uid="{BA600BB5-B7E1-4B81-AEEC-66414450F816}"/>
    <cellStyle name="Output 3 3 29 7" xfId="60976" xr:uid="{32894EF0-25DD-4F5A-B25D-A1D7E93D4FD7}"/>
    <cellStyle name="Output 3 3 3" xfId="60977" xr:uid="{0F2D47E5-184A-42B6-84A4-B821D4C01AB2}"/>
    <cellStyle name="Output 3 3 3 2" xfId="60978" xr:uid="{F4E356C9-3F30-421B-9770-0CFD4133959F}"/>
    <cellStyle name="Output 3 3 3 2 2" xfId="60979" xr:uid="{135DC477-174B-4CD1-8316-7098C99ABECB}"/>
    <cellStyle name="Output 3 3 3 2 3" xfId="60980" xr:uid="{F7CC8430-B4A0-4E96-9C6F-E7B62692A796}"/>
    <cellStyle name="Output 3 3 3 2 4" xfId="60981" xr:uid="{57EBD617-B471-4303-B79C-2841383D8BD3}"/>
    <cellStyle name="Output 3 3 3 2 5" xfId="60982" xr:uid="{11ADB2B2-70C3-4B28-B654-AB5363D7139E}"/>
    <cellStyle name="Output 3 3 3 2 6" xfId="60983" xr:uid="{4E763FE6-DB39-4771-804D-B9A16A10F931}"/>
    <cellStyle name="Output 3 3 3 3" xfId="60984" xr:uid="{86719F95-6B6F-4650-8ED3-B5180F66BEE1}"/>
    <cellStyle name="Output 3 3 3 4" xfId="60985" xr:uid="{635762B4-2F4C-4BDE-819C-815585562777}"/>
    <cellStyle name="Output 3 3 3 5" xfId="60986" xr:uid="{AC4B42EA-CFC8-4C16-9CF9-5A583B35C384}"/>
    <cellStyle name="Output 3 3 3 6" xfId="60987" xr:uid="{6E4B4F36-0DC1-4AC4-B489-4B88CBA91874}"/>
    <cellStyle name="Output 3 3 3 7" xfId="60988" xr:uid="{CC0C3185-8D67-4DCF-9924-F8C660CFE8A5}"/>
    <cellStyle name="Output 3 3 30" xfId="60989" xr:uid="{6CDA0040-A59A-4588-8CD8-5EF7E7AB18F7}"/>
    <cellStyle name="Output 3 3 30 2" xfId="60990" xr:uid="{C726C4F9-06E1-428F-8C9A-BC5C01AF48DC}"/>
    <cellStyle name="Output 3 3 30 2 2" xfId="60991" xr:uid="{637C001C-FFFE-4939-932A-471B3DAB07AE}"/>
    <cellStyle name="Output 3 3 30 2 3" xfId="60992" xr:uid="{ED64AB2D-FFB0-4296-BDA0-0013B786A7AD}"/>
    <cellStyle name="Output 3 3 30 2 4" xfId="60993" xr:uid="{72C221D2-FF19-4916-8862-F4336254E381}"/>
    <cellStyle name="Output 3 3 30 2 5" xfId="60994" xr:uid="{DB20D011-0AD0-4D85-BF98-0198008F623B}"/>
    <cellStyle name="Output 3 3 30 2 6" xfId="60995" xr:uid="{D63B4DFB-C3B1-4583-A5FA-6BECE2539955}"/>
    <cellStyle name="Output 3 3 30 3" xfId="60996" xr:uid="{A7FEE72B-F8B0-4B5E-8EB0-641C31E345BC}"/>
    <cellStyle name="Output 3 3 30 4" xfId="60997" xr:uid="{9F8DB6E5-DAA3-4D26-971E-D913035FB362}"/>
    <cellStyle name="Output 3 3 30 5" xfId="60998" xr:uid="{94F8B985-8FEC-4839-B825-91DCB32D3CDA}"/>
    <cellStyle name="Output 3 3 30 6" xfId="60999" xr:uid="{F7E74842-7369-49E3-B7B6-E703C309081C}"/>
    <cellStyle name="Output 3 3 30 7" xfId="61000" xr:uid="{970C5079-8046-404D-8170-0194F26F5835}"/>
    <cellStyle name="Output 3 3 31" xfId="61001" xr:uid="{8A392C0F-83D7-496D-9FC1-679125C9620D}"/>
    <cellStyle name="Output 3 3 31 2" xfId="61002" xr:uid="{D1156640-1F58-4B02-A11C-A31924177BF7}"/>
    <cellStyle name="Output 3 3 31 2 2" xfId="61003" xr:uid="{500C6E17-C332-4997-8A95-4F5C54010044}"/>
    <cellStyle name="Output 3 3 31 2 3" xfId="61004" xr:uid="{4A4DC2DA-C880-4F66-A388-386E12F9A394}"/>
    <cellStyle name="Output 3 3 31 2 4" xfId="61005" xr:uid="{463DB9C9-1679-41C7-872E-D5655B637E0E}"/>
    <cellStyle name="Output 3 3 31 2 5" xfId="61006" xr:uid="{F88386F0-67CF-4D2B-B545-FF75E5A27F92}"/>
    <cellStyle name="Output 3 3 31 2 6" xfId="61007" xr:uid="{8F458B7C-AB87-4842-9CFF-C13B54A50947}"/>
    <cellStyle name="Output 3 3 31 3" xfId="61008" xr:uid="{B963C83D-59C7-44CE-B2E0-7982522EA714}"/>
    <cellStyle name="Output 3 3 31 4" xfId="61009" xr:uid="{A86F6491-403E-43F6-B217-9DE2513150A8}"/>
    <cellStyle name="Output 3 3 31 5" xfId="61010" xr:uid="{EFDC0080-0AE2-473F-A241-1D02AE230BB4}"/>
    <cellStyle name="Output 3 3 31 6" xfId="61011" xr:uid="{98D2526E-3FA8-42EE-98EB-880908C7625F}"/>
    <cellStyle name="Output 3 3 31 7" xfId="61012" xr:uid="{0CB9133C-0C50-4AF3-88F1-4F2437938301}"/>
    <cellStyle name="Output 3 3 32" xfId="61013" xr:uid="{D0C56CEE-6E1B-4576-9A14-DBCF81F8E3D9}"/>
    <cellStyle name="Output 3 3 32 2" xfId="61014" xr:uid="{67B814C4-DFCD-43C9-A9D6-F9776F09A83A}"/>
    <cellStyle name="Output 3 3 32 2 2" xfId="61015" xr:uid="{521993AE-86C1-4F41-9CCE-6C28EAC398B4}"/>
    <cellStyle name="Output 3 3 32 2 3" xfId="61016" xr:uid="{0B445187-CC94-4420-B532-A09A62137DAA}"/>
    <cellStyle name="Output 3 3 32 2 4" xfId="61017" xr:uid="{A0791870-01C9-43EA-BC80-E25D10B0E17D}"/>
    <cellStyle name="Output 3 3 32 2 5" xfId="61018" xr:uid="{BA383A7C-859C-4325-8285-C80609B7D7B5}"/>
    <cellStyle name="Output 3 3 32 2 6" xfId="61019" xr:uid="{2AF10146-E1B5-40B6-A9D7-32CD4988FA86}"/>
    <cellStyle name="Output 3 3 32 3" xfId="61020" xr:uid="{BD4FF54F-0EC3-439E-89FB-829198BD9F55}"/>
    <cellStyle name="Output 3 3 32 4" xfId="61021" xr:uid="{53421C06-4B8E-4199-BE89-DDC4F6C15E82}"/>
    <cellStyle name="Output 3 3 32 5" xfId="61022" xr:uid="{A2FB2D4F-A7C2-4559-A940-7D6D571DBF1F}"/>
    <cellStyle name="Output 3 3 32 6" xfId="61023" xr:uid="{950B3C9A-829D-4507-ADED-2E3A333F6E90}"/>
    <cellStyle name="Output 3 3 32 7" xfId="61024" xr:uid="{3D1AC0EC-2377-48C4-A26A-86903A105DBD}"/>
    <cellStyle name="Output 3 3 33" xfId="61025" xr:uid="{6EB8803C-A3F3-43CC-862C-A1359D365C9A}"/>
    <cellStyle name="Output 3 3 33 2" xfId="61026" xr:uid="{533209B5-94AD-480D-B495-FB2E7437DB72}"/>
    <cellStyle name="Output 3 3 33 2 2" xfId="61027" xr:uid="{71134523-E03E-4BE2-A984-A2AB946B7ACF}"/>
    <cellStyle name="Output 3 3 33 2 3" xfId="61028" xr:uid="{5294789C-C46C-49E4-A2D6-707FAEF4439D}"/>
    <cellStyle name="Output 3 3 33 2 4" xfId="61029" xr:uid="{236E4E13-655A-4C22-8DCE-6B557C963557}"/>
    <cellStyle name="Output 3 3 33 2 5" xfId="61030" xr:uid="{FC60AD1D-7595-48A4-93FC-2B12DFF8089E}"/>
    <cellStyle name="Output 3 3 33 2 6" xfId="61031" xr:uid="{11D550DE-1836-4A16-96F0-86F02132D08A}"/>
    <cellStyle name="Output 3 3 33 3" xfId="61032" xr:uid="{EE22EF0C-D40B-45AA-A4AA-A3C734905CBF}"/>
    <cellStyle name="Output 3 3 33 4" xfId="61033" xr:uid="{C1933E95-E674-4258-B3D9-6B05852BF6B4}"/>
    <cellStyle name="Output 3 3 33 5" xfId="61034" xr:uid="{32664929-8859-471D-9C73-E16BEE1F7343}"/>
    <cellStyle name="Output 3 3 33 6" xfId="61035" xr:uid="{46942556-4316-4C80-9EE4-3CFFCE5C836B}"/>
    <cellStyle name="Output 3 3 33 7" xfId="61036" xr:uid="{C65A429E-974F-4033-88EB-985A59133403}"/>
    <cellStyle name="Output 3 3 34" xfId="61037" xr:uid="{253878DB-B518-4476-BA6B-2B6ADB75DE7B}"/>
    <cellStyle name="Output 3 3 34 2" xfId="61038" xr:uid="{4599E6A1-FA1E-487D-8CF1-DBA9D6C23765}"/>
    <cellStyle name="Output 3 3 34 2 2" xfId="61039" xr:uid="{461F708E-8076-444F-9AD9-62E4ABA79A0F}"/>
    <cellStyle name="Output 3 3 34 2 3" xfId="61040" xr:uid="{D31C6826-DC1D-4863-A9F2-E751CBE6C84E}"/>
    <cellStyle name="Output 3 3 34 2 4" xfId="61041" xr:uid="{24817667-F6D2-4E68-83B5-9FCBDD97D92D}"/>
    <cellStyle name="Output 3 3 34 2 5" xfId="61042" xr:uid="{00E8E25F-A9DA-4461-986C-C95E19A54FE4}"/>
    <cellStyle name="Output 3 3 34 2 6" xfId="61043" xr:uid="{AA45785E-80A8-48FE-9588-D5A5FC9CD7F6}"/>
    <cellStyle name="Output 3 3 34 3" xfId="61044" xr:uid="{360936C8-D2BE-4E58-AA6C-AFC80DCE07E4}"/>
    <cellStyle name="Output 3 3 34 4" xfId="61045" xr:uid="{E8548FE7-FDA9-4977-B758-E55812673520}"/>
    <cellStyle name="Output 3 3 34 5" xfId="61046" xr:uid="{088CA689-58A9-42CB-B3BD-A4AFB0D4052F}"/>
    <cellStyle name="Output 3 3 35" xfId="61047" xr:uid="{6C02663D-B3DF-46DA-AF6D-2EB8AAE4A63F}"/>
    <cellStyle name="Output 3 3 35 2" xfId="61048" xr:uid="{96472CFB-C42F-4A11-AA4B-F822779B1FC2}"/>
    <cellStyle name="Output 3 3 35 3" xfId="61049" xr:uid="{1D95F3C1-EEC1-43EB-BF9C-1351BF67DEE9}"/>
    <cellStyle name="Output 3 3 35 4" xfId="61050" xr:uid="{4A298EBA-FA17-43AB-91D2-C6E2C8B60CD8}"/>
    <cellStyle name="Output 3 3 35 5" xfId="61051" xr:uid="{9758A924-EFB9-4C54-BD34-8748121EDC0B}"/>
    <cellStyle name="Output 3 3 35 6" xfId="61052" xr:uid="{B9C24A72-5D77-4EA6-A72B-63A910432400}"/>
    <cellStyle name="Output 3 3 36" xfId="61053" xr:uid="{940F22AC-D401-4580-82E5-47EEFE82407B}"/>
    <cellStyle name="Output 3 3 36 2" xfId="61054" xr:uid="{11FA603E-E3AB-4E3F-9461-33D8EFC760BC}"/>
    <cellStyle name="Output 3 3 36 3" xfId="61055" xr:uid="{11CBBA27-4C93-400B-AD50-D0C707BB2EE6}"/>
    <cellStyle name="Output 3 3 36 4" xfId="61056" xr:uid="{F7A8CE50-5596-45AC-863F-3123D373C1BF}"/>
    <cellStyle name="Output 3 3 36 5" xfId="61057" xr:uid="{561A4B39-E688-493C-A139-CC2D97414CBF}"/>
    <cellStyle name="Output 3 3 36 6" xfId="61058" xr:uid="{ACABA0A9-9B3F-4605-9568-D5A4F6B6855E}"/>
    <cellStyle name="Output 3 3 37" xfId="61059" xr:uid="{60D0B74F-30EB-4AB2-9874-8721C8290BCA}"/>
    <cellStyle name="Output 3 3 38" xfId="61060" xr:uid="{7B14AB97-A44E-41D4-A2C3-96C8559D8147}"/>
    <cellStyle name="Output 3 3 39" xfId="61061" xr:uid="{E00EDFFD-F6A8-4936-9F81-A0E67FD7483D}"/>
    <cellStyle name="Output 3 3 4" xfId="61062" xr:uid="{56F060ED-AA48-4C33-B805-C2DEA2D44829}"/>
    <cellStyle name="Output 3 3 4 2" xfId="61063" xr:uid="{7BAC40E7-DDA3-41CE-A6AF-38C6EBAE3827}"/>
    <cellStyle name="Output 3 3 4 2 2" xfId="61064" xr:uid="{0ECE3DB5-796B-4DC4-A931-55523FC1BB83}"/>
    <cellStyle name="Output 3 3 4 2 3" xfId="61065" xr:uid="{166E3885-3A37-405C-B14D-7F63C9771CF7}"/>
    <cellStyle name="Output 3 3 4 2 4" xfId="61066" xr:uid="{24520888-BEF5-4655-BE64-E2EF1129E073}"/>
    <cellStyle name="Output 3 3 4 2 5" xfId="61067" xr:uid="{4273EDEE-0642-417B-8059-ED0C8A0BFCFE}"/>
    <cellStyle name="Output 3 3 4 2 6" xfId="61068" xr:uid="{669074EE-2663-4720-B017-EF13EAC68935}"/>
    <cellStyle name="Output 3 3 4 3" xfId="61069" xr:uid="{9A3ADD65-8E2C-444D-BA93-B747F46E8985}"/>
    <cellStyle name="Output 3 3 4 4" xfId="61070" xr:uid="{066A04A5-3DB6-49E3-B752-D92DF1BCD5AF}"/>
    <cellStyle name="Output 3 3 4 5" xfId="61071" xr:uid="{9900B3A0-D0F1-47F0-8CAB-1BB3A0E118F2}"/>
    <cellStyle name="Output 3 3 4 6" xfId="61072" xr:uid="{302D3DD7-9578-4AA3-BC74-B570ECC5163E}"/>
    <cellStyle name="Output 3 3 4 7" xfId="61073" xr:uid="{17F73D3C-268F-4121-87DE-20D4EE51A424}"/>
    <cellStyle name="Output 3 3 40" xfId="61074" xr:uid="{E3F7E030-6881-4048-AB8F-294F8A41E845}"/>
    <cellStyle name="Output 3 3 5" xfId="61075" xr:uid="{80696B38-EBD6-42DC-83C3-1FBA07207A2C}"/>
    <cellStyle name="Output 3 3 5 2" xfId="61076" xr:uid="{5B4C6A38-2E05-43C2-B402-18818A67B248}"/>
    <cellStyle name="Output 3 3 5 2 2" xfId="61077" xr:uid="{32FF3C5A-99D0-4370-9467-CFC20C99342E}"/>
    <cellStyle name="Output 3 3 5 2 3" xfId="61078" xr:uid="{C3463ED3-F1B4-45B0-8D94-FBA4D6A200FF}"/>
    <cellStyle name="Output 3 3 5 2 4" xfId="61079" xr:uid="{B8C67E42-0B4C-4487-A0E7-933902D78798}"/>
    <cellStyle name="Output 3 3 5 2 5" xfId="61080" xr:uid="{4DA75B99-A1E4-445F-BE2E-3FDE5E9CA1D3}"/>
    <cellStyle name="Output 3 3 5 2 6" xfId="61081" xr:uid="{7837CA4A-FBA9-499E-8364-421EB4BBDC49}"/>
    <cellStyle name="Output 3 3 5 3" xfId="61082" xr:uid="{E24D02A2-76C7-4C74-A6BB-AC56FBBA5FB3}"/>
    <cellStyle name="Output 3 3 5 4" xfId="61083" xr:uid="{11608038-9DEB-4B2F-9FA6-D7C1161399C4}"/>
    <cellStyle name="Output 3 3 5 5" xfId="61084" xr:uid="{8016285B-B92F-4944-A06F-574E57299400}"/>
    <cellStyle name="Output 3 3 5 6" xfId="61085" xr:uid="{04463662-63F7-4F97-8B53-D933C2F75027}"/>
    <cellStyle name="Output 3 3 5 7" xfId="61086" xr:uid="{2F255790-A41B-4B20-8CA4-3673422DBFFE}"/>
    <cellStyle name="Output 3 3 6" xfId="61087" xr:uid="{78587814-57F2-42C9-95A1-32344E945C67}"/>
    <cellStyle name="Output 3 3 6 2" xfId="61088" xr:uid="{FB5EA825-6A27-4104-BDFA-7AD39FE1190F}"/>
    <cellStyle name="Output 3 3 6 2 2" xfId="61089" xr:uid="{AAE9F178-0E7B-42D6-907F-84D221B82516}"/>
    <cellStyle name="Output 3 3 6 2 3" xfId="61090" xr:uid="{C3316168-348A-4252-B690-723E0E5616CC}"/>
    <cellStyle name="Output 3 3 6 2 4" xfId="61091" xr:uid="{A7D781F0-19CE-4DC0-9350-EB0A61885179}"/>
    <cellStyle name="Output 3 3 6 2 5" xfId="61092" xr:uid="{FF37BD9D-A2E1-4082-BA2E-13FD66638993}"/>
    <cellStyle name="Output 3 3 6 2 6" xfId="61093" xr:uid="{1FAA62F3-1389-478C-B78E-9548DECDEA92}"/>
    <cellStyle name="Output 3 3 6 3" xfId="61094" xr:uid="{DF636ABE-0EE2-4FF5-9384-78AA51BE6F69}"/>
    <cellStyle name="Output 3 3 6 4" xfId="61095" xr:uid="{5F9CBBA6-7F71-4BE6-9DBF-2989A4992F62}"/>
    <cellStyle name="Output 3 3 6 5" xfId="61096" xr:uid="{1A7B185B-CE02-465B-AB5C-8C9FCAF89890}"/>
    <cellStyle name="Output 3 3 6 6" xfId="61097" xr:uid="{AFF1E4B6-0C6C-41C8-A313-A66FCB2D8A1B}"/>
    <cellStyle name="Output 3 3 6 7" xfId="61098" xr:uid="{A5BCF68B-FEDA-4F6A-B7C8-6B641B4EC811}"/>
    <cellStyle name="Output 3 3 7" xfId="61099" xr:uid="{9B4CA804-B26A-438C-82E6-34CC611A6241}"/>
    <cellStyle name="Output 3 3 7 2" xfId="61100" xr:uid="{9866A7B6-C9EA-4DAC-A280-724CAFC2D573}"/>
    <cellStyle name="Output 3 3 7 2 2" xfId="61101" xr:uid="{2697F285-B560-474A-A047-8FD89CC5E10C}"/>
    <cellStyle name="Output 3 3 7 2 3" xfId="61102" xr:uid="{0BED5BE9-9020-46FE-A0D0-5B6659E3C14B}"/>
    <cellStyle name="Output 3 3 7 2 4" xfId="61103" xr:uid="{EDEE2948-4A74-4DC1-924A-3463E1D9FED9}"/>
    <cellStyle name="Output 3 3 7 2 5" xfId="61104" xr:uid="{1E1D67E4-A084-4A22-9F4B-60C95785E158}"/>
    <cellStyle name="Output 3 3 7 2 6" xfId="61105" xr:uid="{3BD2EF50-6828-4C76-9908-C01D0A6187B8}"/>
    <cellStyle name="Output 3 3 7 3" xfId="61106" xr:uid="{55D7C93C-6DC7-454F-A146-8B9C02598CC9}"/>
    <cellStyle name="Output 3 3 7 4" xfId="61107" xr:uid="{3F4E7088-82A3-4DA6-967B-B3B3863769A6}"/>
    <cellStyle name="Output 3 3 7 5" xfId="61108" xr:uid="{AC635238-350B-442F-A568-0AA3DBE4A0D1}"/>
    <cellStyle name="Output 3 3 7 6" xfId="61109" xr:uid="{F70C4E30-201E-4F60-A772-D634BCAC34C7}"/>
    <cellStyle name="Output 3 3 7 7" xfId="61110" xr:uid="{1935A416-FEAE-4FF4-BC6C-FA88673F01F9}"/>
    <cellStyle name="Output 3 3 8" xfId="61111" xr:uid="{72C62523-64EE-40A0-BCBB-B8E3AFB01E08}"/>
    <cellStyle name="Output 3 3 8 2" xfId="61112" xr:uid="{12BD2766-1969-4FDC-AEA8-CCFD56066E24}"/>
    <cellStyle name="Output 3 3 8 2 2" xfId="61113" xr:uid="{87D5D882-A781-4887-823D-A7AC4243D513}"/>
    <cellStyle name="Output 3 3 8 2 3" xfId="61114" xr:uid="{9063DBC8-76DF-4A93-98CD-ACA404394A74}"/>
    <cellStyle name="Output 3 3 8 2 4" xfId="61115" xr:uid="{2DBC30A7-27F9-46DB-BF3F-902449D89D96}"/>
    <cellStyle name="Output 3 3 8 2 5" xfId="61116" xr:uid="{35F0EF85-4F21-4774-9190-F793C41FD361}"/>
    <cellStyle name="Output 3 3 8 2 6" xfId="61117" xr:uid="{17765786-1131-4A17-952D-319812408D3A}"/>
    <cellStyle name="Output 3 3 8 3" xfId="61118" xr:uid="{60C31C62-1CCF-4D22-ADCF-FAB56827C8AE}"/>
    <cellStyle name="Output 3 3 8 4" xfId="61119" xr:uid="{A1B2889C-8D5B-472F-9BFC-A4801A6701C3}"/>
    <cellStyle name="Output 3 3 8 5" xfId="61120" xr:uid="{E8675677-EFEA-4248-9C50-09E5B3B14761}"/>
    <cellStyle name="Output 3 3 8 6" xfId="61121" xr:uid="{4B85F2BB-F06B-49AB-A315-C313490A3783}"/>
    <cellStyle name="Output 3 3 8 7" xfId="61122" xr:uid="{3C75F26F-528F-46B4-B63A-2C141DFC997A}"/>
    <cellStyle name="Output 3 3 9" xfId="61123" xr:uid="{E6397452-12EE-4007-8765-3EE3C6617AC0}"/>
    <cellStyle name="Output 3 3 9 2" xfId="61124" xr:uid="{F0F9F8CB-FC5C-4B65-AF28-CA6195D0D963}"/>
    <cellStyle name="Output 3 3 9 2 2" xfId="61125" xr:uid="{BC099AD0-534B-4BC1-97C7-57343716A370}"/>
    <cellStyle name="Output 3 3 9 2 3" xfId="61126" xr:uid="{369DFC98-DEF3-46DC-8371-30C6D330AA40}"/>
    <cellStyle name="Output 3 3 9 2 4" xfId="61127" xr:uid="{94D6BCEF-D76B-474D-8A24-74448B47C68A}"/>
    <cellStyle name="Output 3 3 9 2 5" xfId="61128" xr:uid="{33E41931-BCAD-4DDF-AD5E-EB55C87219FF}"/>
    <cellStyle name="Output 3 3 9 2 6" xfId="61129" xr:uid="{8293F59F-6B0B-464C-91FF-1EBA70EC2BB8}"/>
    <cellStyle name="Output 3 3 9 3" xfId="61130" xr:uid="{160D2A0C-BEA8-4958-8A26-05B9C69F8BCD}"/>
    <cellStyle name="Output 3 3 9 4" xfId="61131" xr:uid="{9968BD84-C64F-48BA-81C0-F62A32018185}"/>
    <cellStyle name="Output 3 3 9 5" xfId="61132" xr:uid="{E4B5A2A2-BA31-4528-A63D-F6F6CD305D9C}"/>
    <cellStyle name="Output 3 3 9 6" xfId="61133" xr:uid="{A0CE5BFA-F020-4847-9C8D-4B1FF0747AED}"/>
    <cellStyle name="Output 3 3 9 7" xfId="61134" xr:uid="{C3AC6653-6357-4356-A4FA-D13616C12922}"/>
    <cellStyle name="Output 3 30" xfId="61135" xr:uid="{1684FE91-3BAD-49B8-90C3-975D11C7C2F9}"/>
    <cellStyle name="Output 3 30 2" xfId="61136" xr:uid="{19839425-CD25-4BE7-842A-8A4525043F2D}"/>
    <cellStyle name="Output 3 30 3" xfId="61137" xr:uid="{149489C7-EDBE-4B11-8841-64FA2CC5D74F}"/>
    <cellStyle name="Output 3 30 4" xfId="61138" xr:uid="{302EF8F8-20EB-4F3F-B78A-448A27B4D8AB}"/>
    <cellStyle name="Output 3 30 5" xfId="61139" xr:uid="{7D26723A-527E-401D-B900-8F79E01210F4}"/>
    <cellStyle name="Output 3 30 6" xfId="61140" xr:uid="{3A0D2F84-EBE6-4EEB-AD34-986879E86624}"/>
    <cellStyle name="Output 3 31" xfId="61141" xr:uid="{DF8DA40A-69E6-4FF2-9A01-05AF2636B1FA}"/>
    <cellStyle name="Output 3 32" xfId="61142" xr:uid="{76CAA797-F7D0-45C1-AC75-8DCF6F95369A}"/>
    <cellStyle name="Output 3 33" xfId="61143" xr:uid="{ACBC3409-9AC6-4854-A9EC-24E02DD20431}"/>
    <cellStyle name="Output 3 34" xfId="61144" xr:uid="{97C05F4C-F1F2-492A-A14C-8954F31DCBB4}"/>
    <cellStyle name="Output 3 35" xfId="61145" xr:uid="{200146AF-D5C2-49E9-8F8B-44952CF56D39}"/>
    <cellStyle name="Output 3 36" xfId="61146" xr:uid="{EC8B09B6-3F57-4A03-A741-6F2B954FDDBF}"/>
    <cellStyle name="Output 3 4" xfId="61147" xr:uid="{EC42A572-6FB7-41FB-B393-2223159E1604}"/>
    <cellStyle name="Output 3 4 2" xfId="61148" xr:uid="{F7699F3E-5158-456C-A56F-9175A1474A94}"/>
    <cellStyle name="Output 3 4 2 2" xfId="61149" xr:uid="{1DE31588-5F6D-4E9C-AFC2-3DD9BFFF6271}"/>
    <cellStyle name="Output 3 4 2 3" xfId="61150" xr:uid="{7E638C6B-8495-4026-B872-255CCE4AAB9E}"/>
    <cellStyle name="Output 3 4 2 4" xfId="61151" xr:uid="{968E8A4E-8C04-4713-9968-4B9BAC16F216}"/>
    <cellStyle name="Output 3 4 2 5" xfId="61152" xr:uid="{ECA3A112-F5C0-4138-922B-A2D65E21E7E7}"/>
    <cellStyle name="Output 3 4 2 6" xfId="61153" xr:uid="{51EEB173-B8B8-4426-A0A9-EB99FE8B26B3}"/>
    <cellStyle name="Output 3 4 3" xfId="61154" xr:uid="{05F49886-95A5-48C6-8697-7F8D98A68EAB}"/>
    <cellStyle name="Output 3 4 4" xfId="61155" xr:uid="{4C1AC72B-9BFF-47BC-879D-B3EF080C2111}"/>
    <cellStyle name="Output 3 4 5" xfId="61156" xr:uid="{2BE4D5DA-1145-4E74-91C2-CD0E5F560346}"/>
    <cellStyle name="Output 3 4 6" xfId="61157" xr:uid="{FDFE038C-0A2C-4157-A755-DFF0A8E39D0B}"/>
    <cellStyle name="Output 3 4 7" xfId="61158" xr:uid="{582C5E79-FE68-4C39-93BD-96DD6DF1D2EF}"/>
    <cellStyle name="Output 3 5" xfId="61159" xr:uid="{221F0B00-6E4A-47A2-8D1B-D973ACF6288B}"/>
    <cellStyle name="Output 3 5 2" xfId="61160" xr:uid="{0BBFE7BA-0C0F-4F2E-A942-D0F5B9F2171D}"/>
    <cellStyle name="Output 3 5 2 2" xfId="61161" xr:uid="{B93D13EE-6111-49FA-88FA-5932545DEF30}"/>
    <cellStyle name="Output 3 5 2 3" xfId="61162" xr:uid="{49DB5320-1A57-4FAC-910C-9571EB091D7D}"/>
    <cellStyle name="Output 3 5 2 4" xfId="61163" xr:uid="{3B25411A-E626-4E6B-8FEB-A67F25673D8D}"/>
    <cellStyle name="Output 3 5 2 5" xfId="61164" xr:uid="{C23D3F58-7A3C-4128-9800-4AB8FA9CCEF9}"/>
    <cellStyle name="Output 3 5 2 6" xfId="61165" xr:uid="{6FD61C31-9797-4649-AEF2-8D8E9234E52E}"/>
    <cellStyle name="Output 3 5 3" xfId="61166" xr:uid="{C73B7C97-3527-41EF-A068-EA3A393CC2B6}"/>
    <cellStyle name="Output 3 5 4" xfId="61167" xr:uid="{278523B2-61F3-4882-B806-3BB1D5FD2486}"/>
    <cellStyle name="Output 3 5 5" xfId="61168" xr:uid="{0BC87D97-B354-413C-BDCE-060B08B7D192}"/>
    <cellStyle name="Output 3 5 6" xfId="61169" xr:uid="{F6D23195-5900-4ED7-8EDC-0EA6256E06A5}"/>
    <cellStyle name="Output 3 5 7" xfId="61170" xr:uid="{8A0D6757-08FA-4369-8C21-6BE35026C830}"/>
    <cellStyle name="Output 3 6" xfId="61171" xr:uid="{DB97C3CA-3505-4104-898A-61C931B8936D}"/>
    <cellStyle name="Output 3 6 2" xfId="61172" xr:uid="{96FC45A0-250C-40CD-914D-2B4A8DF64807}"/>
    <cellStyle name="Output 3 6 2 2" xfId="61173" xr:uid="{8B85BF74-3A41-4709-BFC2-F68470BFE6C8}"/>
    <cellStyle name="Output 3 6 2 3" xfId="61174" xr:uid="{DE548FCB-E0D1-4BAB-BCA3-58CC930B1DA4}"/>
    <cellStyle name="Output 3 6 2 4" xfId="61175" xr:uid="{702C9DA1-DC01-4A30-8386-CAC7D1A48F8B}"/>
    <cellStyle name="Output 3 6 2 5" xfId="61176" xr:uid="{67CC4790-4517-43DA-9D10-245C55299A11}"/>
    <cellStyle name="Output 3 6 2 6" xfId="61177" xr:uid="{33CCCD99-91CB-426C-9AA8-28A232B1DC00}"/>
    <cellStyle name="Output 3 6 3" xfId="61178" xr:uid="{F374AA37-01AC-405A-A79F-F3578D4C5EBE}"/>
    <cellStyle name="Output 3 6 4" xfId="61179" xr:uid="{4AD1026F-58CB-4F8E-976D-FFE3849B66F6}"/>
    <cellStyle name="Output 3 6 5" xfId="61180" xr:uid="{7F91F811-57F7-44ED-BB32-CAC77D44CB62}"/>
    <cellStyle name="Output 3 6 6" xfId="61181" xr:uid="{5F9FDA37-4290-45BE-8581-29D0B330802D}"/>
    <cellStyle name="Output 3 6 7" xfId="61182" xr:uid="{C684DBF3-47AB-455C-A702-616CC51FE233}"/>
    <cellStyle name="Output 3 7" xfId="61183" xr:uid="{54CD503D-493E-42D5-997F-193141E62F84}"/>
    <cellStyle name="Output 3 7 2" xfId="61184" xr:uid="{EDAB8869-9426-4304-822A-A1903A7E8C8E}"/>
    <cellStyle name="Output 3 7 2 2" xfId="61185" xr:uid="{FA43D46A-7C33-4F24-A77F-920135A2D87E}"/>
    <cellStyle name="Output 3 7 2 3" xfId="61186" xr:uid="{98AE5096-258F-452B-A529-B4B4176EFDA7}"/>
    <cellStyle name="Output 3 7 2 4" xfId="61187" xr:uid="{9E7A2D83-023A-45E7-A739-CF56088E8190}"/>
    <cellStyle name="Output 3 7 2 5" xfId="61188" xr:uid="{5218E107-4A9A-43D6-AA8E-8AB14BBCFE96}"/>
    <cellStyle name="Output 3 7 2 6" xfId="61189" xr:uid="{2581A23A-C8F1-4413-8F37-A56F21E21828}"/>
    <cellStyle name="Output 3 7 3" xfId="61190" xr:uid="{9831659D-7647-49BC-805C-F4D2EE662102}"/>
    <cellStyle name="Output 3 7 4" xfId="61191" xr:uid="{04510F25-82A1-4C97-8785-4CEC4B8D7593}"/>
    <cellStyle name="Output 3 7 5" xfId="61192" xr:uid="{BCC4143F-93CF-4975-A17D-18A7A0013255}"/>
    <cellStyle name="Output 3 7 6" xfId="61193" xr:uid="{C4EDD8FA-601F-4ECC-A60E-B63E3C209321}"/>
    <cellStyle name="Output 3 7 7" xfId="61194" xr:uid="{A1652796-02D3-4091-B16A-6AAA5545906D}"/>
    <cellStyle name="Output 3 8" xfId="61195" xr:uid="{B1278B01-8211-4722-B9E9-588CF40C0E9F}"/>
    <cellStyle name="Output 3 8 2" xfId="61196" xr:uid="{C6D9B38D-4718-4B2A-B481-90AD79CD91D8}"/>
    <cellStyle name="Output 3 8 2 2" xfId="61197" xr:uid="{F7772971-1222-45C2-86ED-E7B94D645BBA}"/>
    <cellStyle name="Output 3 8 2 3" xfId="61198" xr:uid="{05B225B8-1117-4EF6-9783-8513B649179B}"/>
    <cellStyle name="Output 3 8 2 4" xfId="61199" xr:uid="{52A3249A-FF77-43BD-B580-D145874054BD}"/>
    <cellStyle name="Output 3 8 2 5" xfId="61200" xr:uid="{CD87607E-C296-4BC5-8D54-DE464D586719}"/>
    <cellStyle name="Output 3 8 2 6" xfId="61201" xr:uid="{D520342F-1F55-4458-9214-7F2F069EAFC4}"/>
    <cellStyle name="Output 3 8 3" xfId="61202" xr:uid="{79E181E5-C108-47F7-92D7-FA053684EFF1}"/>
    <cellStyle name="Output 3 8 4" xfId="61203" xr:uid="{5FEBE557-8480-4243-B9F3-40C951BAC0A1}"/>
    <cellStyle name="Output 3 8 5" xfId="61204" xr:uid="{F8CBB0CD-E6E0-478F-A5F3-0507655956FE}"/>
    <cellStyle name="Output 3 8 6" xfId="61205" xr:uid="{DEBAFEC3-3830-435C-B577-D034C0C01458}"/>
    <cellStyle name="Output 3 8 7" xfId="61206" xr:uid="{0883CC49-091E-44D9-B50D-7B3AD50E71DB}"/>
    <cellStyle name="Output 3 9" xfId="61207" xr:uid="{707C2F12-2CE3-4442-8148-F412B44F7798}"/>
    <cellStyle name="Output 3 9 2" xfId="61208" xr:uid="{F2500541-ED2D-4729-B1B3-3343F3FBA0B5}"/>
    <cellStyle name="Output 3 9 2 2" xfId="61209" xr:uid="{670FB8C7-3B9A-4CD1-B0CB-1523A5EA387F}"/>
    <cellStyle name="Output 3 9 2 3" xfId="61210" xr:uid="{A7F944CC-124E-4FDC-8C64-496806F48DD0}"/>
    <cellStyle name="Output 3 9 2 4" xfId="61211" xr:uid="{3F571BBB-C194-4091-92F3-22DB91B92A0A}"/>
    <cellStyle name="Output 3 9 2 5" xfId="61212" xr:uid="{DC32E94B-22F6-4FB1-89D0-C76CA74127B2}"/>
    <cellStyle name="Output 3 9 2 6" xfId="61213" xr:uid="{997F1D12-4589-4C1F-A467-D2B370B45882}"/>
    <cellStyle name="Output 3 9 3" xfId="61214" xr:uid="{7A285B71-ABAA-4488-9F2C-1ED2DFB26A96}"/>
    <cellStyle name="Output 3 9 4" xfId="61215" xr:uid="{20A4E2B3-2D25-4274-A6D0-C293BDBC01F3}"/>
    <cellStyle name="Output 3 9 5" xfId="61216" xr:uid="{63D52B68-6969-4C03-9926-270D0A68BAD4}"/>
    <cellStyle name="Output 3 9 6" xfId="61217" xr:uid="{F5FE4AD6-8BDC-4D7C-92AF-DDBCBBC55E5C}"/>
    <cellStyle name="Output 3 9 7" xfId="61218" xr:uid="{71F4DB2C-9CBD-4AC9-AB16-9F285FBE8895}"/>
    <cellStyle name="Output 4" xfId="61219" xr:uid="{B7F1679B-654B-4FA6-9788-D455B07284E0}"/>
    <cellStyle name="Percent" xfId="63982" builtinId="5"/>
    <cellStyle name="Percent [2]" xfId="62042" xr:uid="{22D00A32-7177-4AD3-AE95-9E12A4A500C6}"/>
    <cellStyle name="Percent 10" xfId="61220" xr:uid="{2B9BD687-DEF4-4336-90A2-C678E5A2B82E}"/>
    <cellStyle name="Percent 11" xfId="61221" xr:uid="{F450000B-9541-4E13-AED9-6EF99D3707F2}"/>
    <cellStyle name="Percent 12" xfId="61222" xr:uid="{AC1CAE1E-D3CE-4649-8E14-9A3E3E1D6A5D}"/>
    <cellStyle name="Percent 13" xfId="61223" xr:uid="{6F69F072-4959-42C3-9F5D-B4F25BAF919F}"/>
    <cellStyle name="Percent 14" xfId="61224" xr:uid="{788ABC83-7305-4138-A6E4-3882BCC62969}"/>
    <cellStyle name="Percent 15" xfId="61225" xr:uid="{8455323C-7E8B-48AF-B949-D76ACC91AA07}"/>
    <cellStyle name="Percent 16" xfId="61226" xr:uid="{A7B04160-B7B2-4AB8-BAE1-6F33452E0E87}"/>
    <cellStyle name="Percent 17" xfId="61227" xr:uid="{0D9FA51B-48AF-4825-B0EA-F998141D3906}"/>
    <cellStyle name="Percent 18" xfId="61228" xr:uid="{47DCCBCC-AFFB-4AEE-8062-DF96502824C3}"/>
    <cellStyle name="Percent 19" xfId="61229" xr:uid="{FDA499E7-4AD7-4814-8904-6C3FE66E02B7}"/>
    <cellStyle name="Percent 2" xfId="61230" xr:uid="{9FE96527-674C-4079-9318-A93E885721FA}"/>
    <cellStyle name="Percent 2 10" xfId="61231" xr:uid="{09918FE2-CF4E-4E72-AD7C-F1ECF27A8554}"/>
    <cellStyle name="Percent 2 10 10" xfId="61232" xr:uid="{413B3C3C-8077-4CA8-94C6-3AEFFD6DFE81}"/>
    <cellStyle name="Percent 2 10 2" xfId="61233" xr:uid="{E8FD2FFB-F0F2-4CB3-934B-7A444A28AC5B}"/>
    <cellStyle name="Percent 2 10 2 2" xfId="61234" xr:uid="{419FA8E8-2A4C-4A4C-8B10-F10920408FA6}"/>
    <cellStyle name="Percent 2 10 2 2 2" xfId="61235" xr:uid="{897866E6-3E4C-4AAC-82BE-185833167A0C}"/>
    <cellStyle name="Percent 2 10 2 2 2 2" xfId="61236" xr:uid="{0016C3B2-502B-4AB5-A84E-72287A59512E}"/>
    <cellStyle name="Percent 2 10 2 2 3" xfId="61237" xr:uid="{4945B4E8-8C2B-4BC5-910F-056F041CDE28}"/>
    <cellStyle name="Percent 2 10 2 2 4" xfId="61238" xr:uid="{778CF640-943D-4CD4-9C6B-2FF826C541CA}"/>
    <cellStyle name="Percent 2 10 2 3" xfId="61239" xr:uid="{9F51402C-9567-4BBF-A503-2CA021D7B074}"/>
    <cellStyle name="Percent 2 10 2 3 2" xfId="61240" xr:uid="{6B98CA0D-67CB-403D-8422-6E4A34D2EDC7}"/>
    <cellStyle name="Percent 2 10 2 4" xfId="61241" xr:uid="{B8BEC198-4557-45C4-8A44-54078E4E5AE3}"/>
    <cellStyle name="Percent 2 10 2 5" xfId="61242" xr:uid="{A287869B-BED4-4069-BA3A-28C18FA3240D}"/>
    <cellStyle name="Percent 2 10 3" xfId="61243" xr:uid="{6484534E-33B1-4916-9762-5B6497B9C7BB}"/>
    <cellStyle name="Percent 2 10 4" xfId="61244" xr:uid="{A059C1B4-6D8B-494C-A545-6FE4F232DCCE}"/>
    <cellStyle name="Percent 2 10 5" xfId="61245" xr:uid="{87F21562-5B3F-4E72-903A-25736B626D09}"/>
    <cellStyle name="Percent 2 10 6" xfId="61246" xr:uid="{3A43F7B5-0EAB-46C2-9706-043028BD4407}"/>
    <cellStyle name="Percent 2 10 6 2" xfId="61247" xr:uid="{2A2121AC-F1D4-4130-ABF6-5DC255BCA394}"/>
    <cellStyle name="Percent 2 10 6 2 2" xfId="61248" xr:uid="{7852F0EC-44CE-4D35-83BB-4D61A87AD9DB}"/>
    <cellStyle name="Percent 2 10 6 3" xfId="61249" xr:uid="{471A93F4-25DC-4AA4-BE47-814BE22CB922}"/>
    <cellStyle name="Percent 2 10 7" xfId="61250" xr:uid="{C36630E4-0213-46A1-BD57-0D3220A01597}"/>
    <cellStyle name="Percent 2 10 7 2" xfId="61251" xr:uid="{07100BFC-0B0B-4EAE-9E03-CEDF0FBCA339}"/>
    <cellStyle name="Percent 2 10 7 2 2" xfId="61252" xr:uid="{23350E7F-E175-4BBC-83BE-E8F309DB7B33}"/>
    <cellStyle name="Percent 2 10 7 3" xfId="61253" xr:uid="{76177925-F668-4A3C-A929-722C9F916F9A}"/>
    <cellStyle name="Percent 2 10 8" xfId="61254" xr:uid="{CACB324B-4790-4C77-8C92-0D835B846DD8}"/>
    <cellStyle name="Percent 2 10 8 2" xfId="61255" xr:uid="{7D2E7C2F-123F-4B15-9873-F6AB9D72D3E3}"/>
    <cellStyle name="Percent 2 10 9" xfId="61256" xr:uid="{013ADDF4-1A30-4379-8E27-FD558BDC3B12}"/>
    <cellStyle name="Percent 2 11" xfId="61257" xr:uid="{80889EA9-B77D-4061-84A0-B0C95D0FE051}"/>
    <cellStyle name="Percent 2 11 10" xfId="61258" xr:uid="{8980EF76-5D2E-4756-B720-FC684E91851C}"/>
    <cellStyle name="Percent 2 11 2" xfId="61259" xr:uid="{7A86CA6D-BE48-4676-AA68-040FCC5B047D}"/>
    <cellStyle name="Percent 2 11 2 2" xfId="61260" xr:uid="{1C96F0C8-A7B2-4A3B-9376-DB354D074949}"/>
    <cellStyle name="Percent 2 11 2 2 2" xfId="61261" xr:uid="{617EDAAC-794F-4181-9A8D-9538EB225253}"/>
    <cellStyle name="Percent 2 11 2 2 2 2" xfId="61262" xr:uid="{7735642A-368A-483D-9BE2-0EA216304339}"/>
    <cellStyle name="Percent 2 11 2 2 3" xfId="61263" xr:uid="{EE0DF972-9B55-4FE4-8452-416127DB626F}"/>
    <cellStyle name="Percent 2 11 2 2 4" xfId="61264" xr:uid="{5B3F4C77-2D9E-440C-9B5D-EC3F443E39CC}"/>
    <cellStyle name="Percent 2 11 2 3" xfId="61265" xr:uid="{AF61B755-3C94-4864-BC01-815FB468B451}"/>
    <cellStyle name="Percent 2 11 2 3 2" xfId="61266" xr:uid="{23C321C8-E1D5-4352-9E2E-940A19926B85}"/>
    <cellStyle name="Percent 2 11 2 4" xfId="61267" xr:uid="{069C55F0-A6F8-4D97-BD08-A7AA8A497FF9}"/>
    <cellStyle name="Percent 2 11 2 5" xfId="61268" xr:uid="{BA295ED4-D49F-44F1-8C0A-524BF679F00A}"/>
    <cellStyle name="Percent 2 11 3" xfId="61269" xr:uid="{ABAAA2DB-EE4B-45A1-A270-35540B8240D8}"/>
    <cellStyle name="Percent 2 11 4" xfId="61270" xr:uid="{AA111FC1-3353-4177-85B8-888BBE1DA179}"/>
    <cellStyle name="Percent 2 11 5" xfId="61271" xr:uid="{E63A5436-5F30-4235-8605-18D805996443}"/>
    <cellStyle name="Percent 2 11 6" xfId="61272" xr:uid="{15857811-67D8-44CD-BE8D-12818AEA4591}"/>
    <cellStyle name="Percent 2 11 6 2" xfId="61273" xr:uid="{ED6EB796-A0BD-48F4-AEF4-2C1BC02B5135}"/>
    <cellStyle name="Percent 2 11 6 2 2" xfId="61274" xr:uid="{1AFA68A1-2F24-4663-B2FF-3D08C3EA6D72}"/>
    <cellStyle name="Percent 2 11 6 3" xfId="61275" xr:uid="{09D2D9A0-1301-471F-8368-34B57C2A1B23}"/>
    <cellStyle name="Percent 2 11 7" xfId="61276" xr:uid="{A7F12C17-4CBF-40B6-90DD-5992E15E3C18}"/>
    <cellStyle name="Percent 2 11 7 2" xfId="61277" xr:uid="{6F4AE77C-8B18-4C4F-9C2E-7DBB9662A00F}"/>
    <cellStyle name="Percent 2 11 7 2 2" xfId="61278" xr:uid="{F5EE743E-4E21-44C3-AE96-3C7EBA6B8A0E}"/>
    <cellStyle name="Percent 2 11 7 3" xfId="61279" xr:uid="{51CB4DF6-55FE-43E7-ACF0-507B5C3302CB}"/>
    <cellStyle name="Percent 2 11 8" xfId="61280" xr:uid="{5F065AE9-D577-49C4-94FE-DF18285A47ED}"/>
    <cellStyle name="Percent 2 11 8 2" xfId="61281" xr:uid="{27A245D1-D709-4713-A4FF-3872E14C4D3F}"/>
    <cellStyle name="Percent 2 11 9" xfId="61282" xr:uid="{702B7C04-A517-4F88-AB1C-3F9E8C2101D0}"/>
    <cellStyle name="Percent 2 12" xfId="61283" xr:uid="{6DABB8EC-53EF-428E-B8FE-9314F7EC08AD}"/>
    <cellStyle name="Percent 2 12 10" xfId="61284" xr:uid="{669EFE86-DEAE-49B1-A1AB-77858B38E2D8}"/>
    <cellStyle name="Percent 2 12 2" xfId="61285" xr:uid="{ECF2FB84-BD64-42F6-BFD2-8F8B02B4E756}"/>
    <cellStyle name="Percent 2 12 2 2" xfId="61286" xr:uid="{AE2DA131-FE1D-4B75-BDC1-503FE72E306B}"/>
    <cellStyle name="Percent 2 12 2 2 2" xfId="61287" xr:uid="{9E107F35-2F93-485D-B5F2-798F1216B1BA}"/>
    <cellStyle name="Percent 2 12 2 2 2 2" xfId="61288" xr:uid="{1A25ADBD-F36B-4770-9F52-2E60C5B4FBA6}"/>
    <cellStyle name="Percent 2 12 2 2 3" xfId="61289" xr:uid="{A15659F4-1477-4E78-A4F1-361007C85B4E}"/>
    <cellStyle name="Percent 2 12 2 2 4" xfId="61290" xr:uid="{F9821248-A29E-45C2-BE36-D05DD7518813}"/>
    <cellStyle name="Percent 2 12 2 3" xfId="61291" xr:uid="{4423BEC8-DC54-419C-857A-3EF2A26497E1}"/>
    <cellStyle name="Percent 2 12 2 3 2" xfId="61292" xr:uid="{A0B93BB3-846A-4427-B9E9-AACD6B5DC0EC}"/>
    <cellStyle name="Percent 2 12 2 4" xfId="61293" xr:uid="{D1E281AF-11AA-4DA1-92AF-1D9FBCEE1497}"/>
    <cellStyle name="Percent 2 12 2 5" xfId="61294" xr:uid="{221375AA-78FE-4E05-A47D-EE67C28E6175}"/>
    <cellStyle name="Percent 2 12 3" xfId="61295" xr:uid="{8458266A-A65C-4034-ACCB-912E9221B4C8}"/>
    <cellStyle name="Percent 2 12 4" xfId="61296" xr:uid="{2C26F823-F6D7-46FC-9FED-8F2086C628D4}"/>
    <cellStyle name="Percent 2 12 5" xfId="61297" xr:uid="{86697C53-E610-477A-B8AA-19CEF146A6B1}"/>
    <cellStyle name="Percent 2 12 6" xfId="61298" xr:uid="{D8F43C90-29D5-4478-A6BE-C10B8C242ABA}"/>
    <cellStyle name="Percent 2 12 6 2" xfId="61299" xr:uid="{2552FF95-FE11-4590-977E-4DB8BC1D1FB0}"/>
    <cellStyle name="Percent 2 12 6 2 2" xfId="61300" xr:uid="{55CF283F-7B14-49FB-9E93-76412FFC56A4}"/>
    <cellStyle name="Percent 2 12 6 3" xfId="61301" xr:uid="{0EC8B0A8-AFB2-4F64-8918-FAA74D5FC941}"/>
    <cellStyle name="Percent 2 12 7" xfId="61302" xr:uid="{B3EEB7A7-396D-4EBA-94C5-9E1E7060F348}"/>
    <cellStyle name="Percent 2 12 7 2" xfId="61303" xr:uid="{0BBBF58E-2B3F-44B3-B81E-3800CF67644C}"/>
    <cellStyle name="Percent 2 12 7 2 2" xfId="61304" xr:uid="{335FC148-C6EF-4ABD-B79B-5ACE5D54DDED}"/>
    <cellStyle name="Percent 2 12 7 3" xfId="61305" xr:uid="{48995095-1914-4125-8E2C-0C57CEDC87AF}"/>
    <cellStyle name="Percent 2 12 8" xfId="61306" xr:uid="{E41C2C1C-B081-4952-86D5-104E956EDBBF}"/>
    <cellStyle name="Percent 2 12 8 2" xfId="61307" xr:uid="{6358743F-A52F-4F49-ADBA-85D10BF7EB10}"/>
    <cellStyle name="Percent 2 12 9" xfId="61308" xr:uid="{D0DA5ED7-B16E-4D58-9D35-EB82EA5D7B9A}"/>
    <cellStyle name="Percent 2 13" xfId="61309" xr:uid="{9075AB56-FAE0-4E99-AA9F-645547920B77}"/>
    <cellStyle name="Percent 2 13 10" xfId="61310" xr:uid="{5DDD29E4-F28F-4400-81C9-5E0CADDB0FF7}"/>
    <cellStyle name="Percent 2 13 2" xfId="61311" xr:uid="{F4BE2371-672F-4B51-9A8F-FC4193E3A4CA}"/>
    <cellStyle name="Percent 2 13 2 2" xfId="61312" xr:uid="{713183E9-2F31-44B9-B363-722B47CC8A82}"/>
    <cellStyle name="Percent 2 13 2 2 2" xfId="61313" xr:uid="{2AED09F2-D0D7-4C60-8B83-698A4BB58D9F}"/>
    <cellStyle name="Percent 2 13 2 2 2 2" xfId="61314" xr:uid="{05A5DC73-989E-489E-B19F-443F2BF2DB4B}"/>
    <cellStyle name="Percent 2 13 2 2 3" xfId="61315" xr:uid="{92005202-A144-42DB-B66C-22F216F42A1C}"/>
    <cellStyle name="Percent 2 13 2 2 4" xfId="61316" xr:uid="{B6CFED6D-AE5E-4F0D-866B-630051B09216}"/>
    <cellStyle name="Percent 2 13 2 3" xfId="61317" xr:uid="{023CE684-D2B6-43C0-BF31-DDDAF9EF7005}"/>
    <cellStyle name="Percent 2 13 2 3 2" xfId="61318" xr:uid="{E796494B-0D5B-4A60-8D16-C34CD8E56E64}"/>
    <cellStyle name="Percent 2 13 2 4" xfId="61319" xr:uid="{46319DE4-6DDD-4BD9-BB54-3B01AC0C46E1}"/>
    <cellStyle name="Percent 2 13 2 5" xfId="61320" xr:uid="{19DAF360-646B-4F46-BE3C-9B9D39775097}"/>
    <cellStyle name="Percent 2 13 3" xfId="61321" xr:uid="{95055E25-9A5F-44D1-8C1A-09D2CCDC194E}"/>
    <cellStyle name="Percent 2 13 4" xfId="61322" xr:uid="{23B3CA6C-5910-4D63-A0C4-66A2D7D9FB43}"/>
    <cellStyle name="Percent 2 13 5" xfId="61323" xr:uid="{D6CA8B8F-2F65-47DD-863F-451CAAC75C4B}"/>
    <cellStyle name="Percent 2 13 6" xfId="61324" xr:uid="{BCE32EA7-887E-4CFE-8555-BD1D06427E3F}"/>
    <cellStyle name="Percent 2 13 6 2" xfId="61325" xr:uid="{68566014-D1AC-4A53-B4BB-7201B9F893B2}"/>
    <cellStyle name="Percent 2 13 6 2 2" xfId="61326" xr:uid="{21DCDEC2-7B8E-42F2-9433-3EF2FABA95B5}"/>
    <cellStyle name="Percent 2 13 6 3" xfId="61327" xr:uid="{E278F49A-6D0E-420E-9360-5EE687AD303F}"/>
    <cellStyle name="Percent 2 13 7" xfId="61328" xr:uid="{3AC87A3E-B33D-4C0E-83CE-E72C5AB6B709}"/>
    <cellStyle name="Percent 2 13 7 2" xfId="61329" xr:uid="{924F8545-73E1-4FBF-A4CF-40361CBFA1A9}"/>
    <cellStyle name="Percent 2 13 7 2 2" xfId="61330" xr:uid="{D4EAF73F-838F-4E95-888D-06530F8A2365}"/>
    <cellStyle name="Percent 2 13 7 3" xfId="61331" xr:uid="{D296F12F-F423-47BF-BCF4-48F2B5752D08}"/>
    <cellStyle name="Percent 2 13 8" xfId="61332" xr:uid="{AE086C0F-F564-404E-B5F5-059C10A8DB6C}"/>
    <cellStyle name="Percent 2 13 8 2" xfId="61333" xr:uid="{531B4393-0CFF-4665-840B-4596E0429E65}"/>
    <cellStyle name="Percent 2 13 9" xfId="61334" xr:uid="{234B1BEF-87B3-407E-8BD4-92170EF0B1F2}"/>
    <cellStyle name="Percent 2 14" xfId="61335" xr:uid="{FC2A6CDD-F6B1-410F-B799-01CFF0BA3F0B}"/>
    <cellStyle name="Percent 2 14 10" xfId="61336" xr:uid="{DA2D6F5E-01A4-4881-A236-C5014B673252}"/>
    <cellStyle name="Percent 2 14 2" xfId="61337" xr:uid="{0231A9F5-F3BD-4731-9E9F-6F5973E2649B}"/>
    <cellStyle name="Percent 2 14 2 2" xfId="61338" xr:uid="{7ADAABB6-1D2A-41F6-9062-5498470AB438}"/>
    <cellStyle name="Percent 2 14 2 2 2" xfId="61339" xr:uid="{EE995981-E1E1-4CFA-A21D-835801BCE782}"/>
    <cellStyle name="Percent 2 14 2 2 2 2" xfId="61340" xr:uid="{CD23DE5B-5763-4329-8736-7ABBF44FDB1F}"/>
    <cellStyle name="Percent 2 14 2 2 3" xfId="61341" xr:uid="{F4525B45-8205-4BD9-A89F-04A23984AB7B}"/>
    <cellStyle name="Percent 2 14 2 2 4" xfId="61342" xr:uid="{49CA5BFD-F069-4FEC-8AB1-A03E44B5AE79}"/>
    <cellStyle name="Percent 2 14 2 3" xfId="61343" xr:uid="{9FEE38E6-9A6F-41E0-A0EC-7DE380C1F5BE}"/>
    <cellStyle name="Percent 2 14 2 3 2" xfId="61344" xr:uid="{BBD603F9-0703-4E55-948A-33CA9C9F5307}"/>
    <cellStyle name="Percent 2 14 2 4" xfId="61345" xr:uid="{64EA074F-2277-4068-A308-2E3F64C21D3D}"/>
    <cellStyle name="Percent 2 14 2 5" xfId="61346" xr:uid="{F0BDC5B0-3EBA-4896-84C6-E033469D080C}"/>
    <cellStyle name="Percent 2 14 3" xfId="61347" xr:uid="{8C443021-97A1-4E4E-94F6-5796E72FE9DD}"/>
    <cellStyle name="Percent 2 14 4" xfId="61348" xr:uid="{43992B82-A313-464C-8ECB-11A2271D6913}"/>
    <cellStyle name="Percent 2 14 5" xfId="61349" xr:uid="{871777D1-4B8A-40F2-912E-A65627FB6CC8}"/>
    <cellStyle name="Percent 2 14 6" xfId="61350" xr:uid="{DE7562B9-C881-4393-86F6-6C8A502389E2}"/>
    <cellStyle name="Percent 2 14 6 2" xfId="61351" xr:uid="{2BBF4F4F-3EE6-45DC-AC42-9D3AAEC01CB8}"/>
    <cellStyle name="Percent 2 14 6 2 2" xfId="61352" xr:uid="{0C395C34-F4AD-4745-AC80-1FCA0FD9728A}"/>
    <cellStyle name="Percent 2 14 6 3" xfId="61353" xr:uid="{3C4C732E-40D6-4538-9852-DEEF47107905}"/>
    <cellStyle name="Percent 2 14 7" xfId="61354" xr:uid="{5EEDFD88-B60B-4F0A-B1D5-DAE9551EB1AC}"/>
    <cellStyle name="Percent 2 14 7 2" xfId="61355" xr:uid="{A7553BC2-2C8C-4DF5-8785-3482695482EA}"/>
    <cellStyle name="Percent 2 14 7 2 2" xfId="61356" xr:uid="{3B180B72-0F97-4A2E-8311-ECD48CF6F87D}"/>
    <cellStyle name="Percent 2 14 7 3" xfId="61357" xr:uid="{89321C4E-32ED-46C9-AF7D-29DE5913086E}"/>
    <cellStyle name="Percent 2 14 8" xfId="61358" xr:uid="{6F2A354F-563E-4724-9AFF-2CF4F15E3FE0}"/>
    <cellStyle name="Percent 2 14 8 2" xfId="61359" xr:uid="{1263C396-BB0F-4459-8271-D12765EB3238}"/>
    <cellStyle name="Percent 2 14 9" xfId="61360" xr:uid="{AA8F2D04-2456-4DEA-B020-0BB8089FD6FA}"/>
    <cellStyle name="Percent 2 15" xfId="61361" xr:uid="{35734DCB-84DA-428C-952E-B2339588629F}"/>
    <cellStyle name="Percent 2 15 2" xfId="61362" xr:uid="{567C8D18-201B-46DC-A1F3-A4597A004D12}"/>
    <cellStyle name="Percent 2 15 2 2" xfId="61363" xr:uid="{C60174AB-7636-4DEA-9364-241BEEC11645}"/>
    <cellStyle name="Percent 2 15 2 2 2" xfId="61364" xr:uid="{146D5148-DD2A-478D-8C1E-A81D88C3B39F}"/>
    <cellStyle name="Percent 2 15 2 2 2 2" xfId="61365" xr:uid="{AE890873-5A35-410F-92E7-F683C2E5E7FD}"/>
    <cellStyle name="Percent 2 15 2 2 3" xfId="61366" xr:uid="{1B50BA74-8BDD-4CC0-9060-BC0B801C474D}"/>
    <cellStyle name="Percent 2 15 2 2 4" xfId="61367" xr:uid="{D2FB808A-0BBD-4383-B3BF-1E6D367A995A}"/>
    <cellStyle name="Percent 2 15 2 3" xfId="61368" xr:uid="{B2FE3CDB-318C-4B8E-AEF2-755F4846329A}"/>
    <cellStyle name="Percent 2 15 2 3 2" xfId="61369" xr:uid="{7B7DE101-72BD-4009-8445-6A96CBC56CC8}"/>
    <cellStyle name="Percent 2 15 2 4" xfId="61370" xr:uid="{1423B0D3-73DE-45AF-85A6-6A17752C8C31}"/>
    <cellStyle name="Percent 2 15 2 5" xfId="61371" xr:uid="{728EB0E1-002A-47B4-9CCB-A838616067E7}"/>
    <cellStyle name="Percent 2 15 3" xfId="61372" xr:uid="{853CEBB7-D64D-4E74-A69E-58B614934328}"/>
    <cellStyle name="Percent 2 15 4" xfId="61373" xr:uid="{A5E0A0C7-4555-4077-AA1E-2D9A895B2449}"/>
    <cellStyle name="Percent 2 15 5" xfId="61374" xr:uid="{31E5A5CF-6137-443B-BA3F-5FA7875C2DEC}"/>
    <cellStyle name="Percent 2 15 5 2" xfId="61375" xr:uid="{52E67F8D-735B-4344-B2E0-A08037ACCB17}"/>
    <cellStyle name="Percent 2 15 6" xfId="61376" xr:uid="{0E3D6D7E-970F-4E77-AF07-C7AE572C332B}"/>
    <cellStyle name="Percent 2 15 7" xfId="61377" xr:uid="{7D104241-A05C-4CB6-9BB3-BE6580AE9A00}"/>
    <cellStyle name="Percent 2 16" xfId="61378" xr:uid="{E94DB461-FB8B-4753-8C9B-95952E2C2FC3}"/>
    <cellStyle name="Percent 2 16 2" xfId="61379" xr:uid="{2ABB6019-456A-48B8-A948-5FA3CCC67ABA}"/>
    <cellStyle name="Percent 2 16 3" xfId="61380" xr:uid="{46324D8A-1EA1-451C-9F00-8CF486BAFA0F}"/>
    <cellStyle name="Percent 2 16 3 2" xfId="61381" xr:uid="{AB5E1EB9-39A8-46F6-8D9C-D093DD256422}"/>
    <cellStyle name="Percent 2 16 4" xfId="61382" xr:uid="{AABE7B0D-7FAC-4FB3-83D1-17A31875F94B}"/>
    <cellStyle name="Percent 2 16 5" xfId="61383" xr:uid="{0B1F41E6-D547-4205-940C-D88068636C7A}"/>
    <cellStyle name="Percent 2 17" xfId="61384" xr:uid="{C0DAFD7B-14CD-47B1-BA20-8EC1ED4B2451}"/>
    <cellStyle name="Percent 2 18" xfId="61385" xr:uid="{20EF2B3E-30E5-4E12-8238-2E9578D360AF}"/>
    <cellStyle name="Percent 2 18 2" xfId="61386" xr:uid="{9A7824C7-470C-40FD-8358-D5592CAA31B3}"/>
    <cellStyle name="Percent 2 18 2 2" xfId="61387" xr:uid="{04DF1067-3684-402D-AFF1-1BD3186AEB6F}"/>
    <cellStyle name="Percent 2 18 2 2 2" xfId="61388" xr:uid="{935334F8-6539-4729-91F3-00A853DB89BE}"/>
    <cellStyle name="Percent 2 18 2 3" xfId="61389" xr:uid="{AD901126-D6B1-4C15-9004-F65165CB51DC}"/>
    <cellStyle name="Percent 2 18 2 4" xfId="61390" xr:uid="{00882E1A-DE1E-45BE-8513-3CA3FC11E6C2}"/>
    <cellStyle name="Percent 2 18 3" xfId="61391" xr:uid="{974342AA-7D2D-4891-B8AD-5902C14E6FF1}"/>
    <cellStyle name="Percent 2 18 3 2" xfId="61392" xr:uid="{343B20C5-199C-45AE-B8F4-914BCDAE0E6F}"/>
    <cellStyle name="Percent 2 18 4" xfId="61393" xr:uid="{51B1D044-2578-4B9C-BE33-CC16A59BF455}"/>
    <cellStyle name="Percent 2 18 5" xfId="61394" xr:uid="{334E139F-88AB-41CC-8AA1-15AB40A4DAFC}"/>
    <cellStyle name="Percent 2 19" xfId="61395" xr:uid="{569253F1-5C6A-480A-A0A6-668470F47906}"/>
    <cellStyle name="Percent 2 2" xfId="61396" xr:uid="{486E6B24-F154-4640-A50D-08D2D55A1199}"/>
    <cellStyle name="Percent 2 2 2" xfId="61397" xr:uid="{C302F07C-8D60-4332-BD95-5D3ACF77A0F5}"/>
    <cellStyle name="Percent 2 20" xfId="61398" xr:uid="{C9CC653A-4F52-4FD9-91BB-98A5FD5143FA}"/>
    <cellStyle name="Percent 2 21" xfId="61399" xr:uid="{34DE4EE2-DD04-405B-A543-5C44FE0DBE75}"/>
    <cellStyle name="Percent 2 21 2" xfId="61400" xr:uid="{23A9C387-F747-42C0-A2E7-22FA9F104FC9}"/>
    <cellStyle name="Percent 2 21 2 2" xfId="61401" xr:uid="{273DCA18-A429-46F4-B998-43D56744AAE5}"/>
    <cellStyle name="Percent 2 21 3" xfId="61402" xr:uid="{7444E1AA-25B7-4981-A66B-BE676FD9AB34}"/>
    <cellStyle name="Percent 2 22" xfId="61403" xr:uid="{55A60725-BF22-4F22-B337-20C68A835E4D}"/>
    <cellStyle name="Percent 2 22 2" xfId="61404" xr:uid="{615C767E-FDFE-4679-B955-8A39A53E1264}"/>
    <cellStyle name="Percent 2 22 2 2" xfId="61405" xr:uid="{CC891D6F-D910-4040-8EAC-A26A5F6C7D4D}"/>
    <cellStyle name="Percent 2 22 3" xfId="61406" xr:uid="{C4310080-3FD8-4603-ADCA-248B33B078E6}"/>
    <cellStyle name="Percent 2 23" xfId="61407" xr:uid="{8F3DEE08-99AC-4DEB-911C-18F04A921DBF}"/>
    <cellStyle name="Percent 2 23 2" xfId="61408" xr:uid="{D5D47583-98DA-4C44-8389-8CD18E70D8A4}"/>
    <cellStyle name="Percent 2 24" xfId="61409" xr:uid="{BF2681A8-4423-496B-BD8E-4FE4E28B866A}"/>
    <cellStyle name="Percent 2 25" xfId="61410" xr:uid="{D4EC10B1-44FF-4E6D-955D-F97B56DC8E1C}"/>
    <cellStyle name="Percent 2 26" xfId="61411" xr:uid="{FE66CA89-C196-4ABF-BEA7-D8C8B804FBFB}"/>
    <cellStyle name="Percent 2 27" xfId="61412" xr:uid="{83D7F2A8-FD04-4796-AC75-C82309C4CC32}"/>
    <cellStyle name="Percent 2 28" xfId="61413" xr:uid="{390EE478-8C8E-4584-9CD6-515A9ACF13FB}"/>
    <cellStyle name="Percent 2 3" xfId="61414" xr:uid="{1B50E600-616C-4E5B-BF66-2DAB648C7294}"/>
    <cellStyle name="Percent 2 3 10" xfId="61415" xr:uid="{FE945BBF-11B4-4DF2-A172-91F42E6422E1}"/>
    <cellStyle name="Percent 2 3 10 2" xfId="61416" xr:uid="{DAC45042-C780-44CE-A143-6C8CC4AB64C4}"/>
    <cellStyle name="Percent 2 3 11" xfId="61417" xr:uid="{8E596B61-6638-45FD-B465-DA9074CD1116}"/>
    <cellStyle name="Percent 2 3 12" xfId="61418" xr:uid="{9D18CE63-909F-492D-822A-B360C17A3327}"/>
    <cellStyle name="Percent 2 3 13" xfId="61419" xr:uid="{A5E8215E-C8EB-4435-A89C-FCD225DC3B60}"/>
    <cellStyle name="Percent 2 3 14" xfId="61420" xr:uid="{A0CF81AA-6A73-4A39-B435-B252EF1A6C9A}"/>
    <cellStyle name="Percent 2 3 15" xfId="61421" xr:uid="{EA9A4776-87D7-46C3-98AD-249315937CD7}"/>
    <cellStyle name="Percent 2 3 2" xfId="61422" xr:uid="{D933389C-36AC-4D96-B441-20543523EFE8}"/>
    <cellStyle name="Percent 2 3 2 2" xfId="61423" xr:uid="{1E755F98-EF47-4750-BF52-33D7D82B41C2}"/>
    <cellStyle name="Percent 2 3 2 2 2" xfId="61424" xr:uid="{EF5528DB-CD03-436F-95C6-7692303DF168}"/>
    <cellStyle name="Percent 2 3 2 2 2 2" xfId="61425" xr:uid="{F301F3CF-0612-4595-8333-CBE43C24C1A5}"/>
    <cellStyle name="Percent 2 3 2 2 2 2 2" xfId="61426" xr:uid="{E25C75BE-D968-410A-A55A-0840D945E400}"/>
    <cellStyle name="Percent 2 3 2 2 2 3" xfId="61427" xr:uid="{831CFF65-4A28-4FEC-9BAD-10A3625EF269}"/>
    <cellStyle name="Percent 2 3 2 2 2 4" xfId="61428" xr:uid="{D43E9609-AC92-49F9-835B-42F68AB2AD34}"/>
    <cellStyle name="Percent 2 3 2 2 3" xfId="61429" xr:uid="{E77E8E34-B0CD-48DB-A4CB-A17B7DC8CEB7}"/>
    <cellStyle name="Percent 2 3 2 2 3 2" xfId="61430" xr:uid="{1EBE48E3-CD92-4DBF-BBB7-8F3ACF467501}"/>
    <cellStyle name="Percent 2 3 2 2 4" xfId="61431" xr:uid="{8E431F53-77F6-4121-ACFB-2B5698089427}"/>
    <cellStyle name="Percent 2 3 2 2 5" xfId="61432" xr:uid="{73083F8A-DC58-4618-BDEB-AF128A0655E6}"/>
    <cellStyle name="Percent 2 3 2 3" xfId="61433" xr:uid="{06BC897B-2725-4F12-B6D3-5485393F9F91}"/>
    <cellStyle name="Percent 2 3 3" xfId="61434" xr:uid="{DE63AE47-8F85-4CE8-B98A-C7AFFDD66A48}"/>
    <cellStyle name="Percent 2 3 4" xfId="61435" xr:uid="{E776B5C8-DCAB-401B-A256-89BB929A9A6D}"/>
    <cellStyle name="Percent 2 3 5" xfId="61436" xr:uid="{9B1EF63C-D41D-4236-A35B-50F9F68A7A9C}"/>
    <cellStyle name="Percent 2 3 5 2" xfId="61437" xr:uid="{17801A61-5EA2-46CC-B793-CCEB18C799F0}"/>
    <cellStyle name="Percent 2 3 5 2 2" xfId="61438" xr:uid="{892CA79E-F591-48E5-B3C0-6E0CD1BA3305}"/>
    <cellStyle name="Percent 2 3 5 2 2 2" xfId="61439" xr:uid="{2BC059B7-68D1-4A4F-88B0-37A497DCE9A1}"/>
    <cellStyle name="Percent 2 3 5 2 3" xfId="61440" xr:uid="{22121297-38CB-46E1-B509-7B29FB626607}"/>
    <cellStyle name="Percent 2 3 5 2 4" xfId="61441" xr:uid="{EB7C3F22-AD60-4544-B91E-17B69425EA66}"/>
    <cellStyle name="Percent 2 3 5 3" xfId="61442" xr:uid="{DA489293-595A-40DE-90B8-AB699E02D032}"/>
    <cellStyle name="Percent 2 3 5 3 2" xfId="61443" xr:uid="{B41C7B69-C57D-4CDF-9080-11F0C3283388}"/>
    <cellStyle name="Percent 2 3 5 4" xfId="61444" xr:uid="{DA6C94BE-4B91-4CB7-8479-567084E2922B}"/>
    <cellStyle name="Percent 2 3 5 5" xfId="61445" xr:uid="{489EEE3F-B00B-4E87-A51E-B345FD92A933}"/>
    <cellStyle name="Percent 2 3 6" xfId="61446" xr:uid="{B95075E7-132D-4D53-9E5B-E958769AA749}"/>
    <cellStyle name="Percent 2 3 7" xfId="61447" xr:uid="{1BEC14D6-799D-4864-B01F-087DDB7F2B44}"/>
    <cellStyle name="Percent 2 3 8" xfId="61448" xr:uid="{F6B0C760-7615-47EE-8ECF-E2C73C19D647}"/>
    <cellStyle name="Percent 2 3 8 2" xfId="61449" xr:uid="{298AF90B-EEB4-4424-838D-AC966A19EF4F}"/>
    <cellStyle name="Percent 2 3 8 2 2" xfId="61450" xr:uid="{F69F1A86-DC2B-4897-8ECC-3C3B6290AE29}"/>
    <cellStyle name="Percent 2 3 8 3" xfId="61451" xr:uid="{A949A515-23EA-4352-90BA-1CDE5E3D05C2}"/>
    <cellStyle name="Percent 2 3 9" xfId="61452" xr:uid="{6EB46782-5C10-402E-8545-AD7467EA34CE}"/>
    <cellStyle name="Percent 2 3 9 2" xfId="61453" xr:uid="{8F74737A-01EF-4EB5-9A49-B9180DA6F196}"/>
    <cellStyle name="Percent 2 3 9 2 2" xfId="61454" xr:uid="{04F29D5E-F8C7-4D5B-8E76-A518E2CE2ADF}"/>
    <cellStyle name="Percent 2 3 9 3" xfId="61455" xr:uid="{CE6CCB7A-0ABD-4785-949F-52D8C9A54723}"/>
    <cellStyle name="Percent 2 4" xfId="61456" xr:uid="{D5EF19F5-1DC8-4685-AECB-DEF2E285D4E3}"/>
    <cellStyle name="Percent 2 4 2" xfId="61457" xr:uid="{9C6CECCD-25EA-46ED-B502-0B839B815FCD}"/>
    <cellStyle name="Percent 2 4 3" xfId="61458" xr:uid="{1216EFAF-02BC-452A-A432-81ED38AA6050}"/>
    <cellStyle name="Percent 2 4 3 2" xfId="61459" xr:uid="{E8F93FF3-78EA-459D-AEFC-2EFF2FEB08AC}"/>
    <cellStyle name="Percent 2 4 4" xfId="61460" xr:uid="{EDA1B859-5DB0-4875-BAB9-078F4685A83B}"/>
    <cellStyle name="Percent 2 4 4 2" xfId="61461" xr:uid="{FF484F3C-FA99-4DA0-A41C-F6303642D343}"/>
    <cellStyle name="Percent 2 5" xfId="61462" xr:uid="{AF50DD71-072E-4DFD-A313-B58FD9EB4D7B}"/>
    <cellStyle name="Percent 2 5 10" xfId="61463" xr:uid="{B93EF09F-4F0F-4348-83EB-E23CA399FE08}"/>
    <cellStyle name="Percent 2 5 11" xfId="61464" xr:uid="{8C5A8ED1-370F-4B0F-BFD3-6B6FB74DB5DE}"/>
    <cellStyle name="Percent 2 5 12" xfId="61465" xr:uid="{D0BFB8AE-70FA-44A1-9C59-1CF77E051FCE}"/>
    <cellStyle name="Percent 2 5 13" xfId="61466" xr:uid="{DDBFA6D2-37F7-4CA5-BEC6-FED78009FBBC}"/>
    <cellStyle name="Percent 2 5 2" xfId="61467" xr:uid="{1466A4ED-97AF-489F-8B7C-DD6F686ABDFA}"/>
    <cellStyle name="Percent 2 5 2 2" xfId="61468" xr:uid="{3E59D3E2-A483-43C1-A41A-C86F2CB0EA4B}"/>
    <cellStyle name="Percent 2 5 2 2 2" xfId="61469" xr:uid="{A18F20DC-8E54-4793-B188-0746FA10D415}"/>
    <cellStyle name="Percent 2 5 2 2 2 2" xfId="61470" xr:uid="{B4F7CBD5-73FA-4FD1-A24B-EC119C363EB0}"/>
    <cellStyle name="Percent 2 5 2 2 3" xfId="61471" xr:uid="{59D11848-0DCF-4A84-A170-6A10CF949D87}"/>
    <cellStyle name="Percent 2 5 2 2 4" xfId="61472" xr:uid="{899AC476-3712-4B8A-8CB9-13E20A358730}"/>
    <cellStyle name="Percent 2 5 2 3" xfId="61473" xr:uid="{B4DF6772-1D3E-4C90-B3D9-4D4C80329745}"/>
    <cellStyle name="Percent 2 5 2 3 2" xfId="61474" xr:uid="{4E3F28E9-CED4-46F9-9AC1-14E9FC0C2715}"/>
    <cellStyle name="Percent 2 5 2 4" xfId="61475" xr:uid="{E118D902-E695-43BC-9140-17D4CACF3372}"/>
    <cellStyle name="Percent 2 5 2 5" xfId="61476" xr:uid="{2B3A5520-F37B-4AD4-918A-1E3014E5D9F6}"/>
    <cellStyle name="Percent 2 5 3" xfId="61477" xr:uid="{F14CAF7B-4712-4C87-A7BC-F7B41B9FD333}"/>
    <cellStyle name="Percent 2 5 4" xfId="61478" xr:uid="{FB8D8500-7A82-4140-AAC1-C9AE0B4587FD}"/>
    <cellStyle name="Percent 2 5 5" xfId="61479" xr:uid="{073FC84E-45F5-4C98-941A-4DFB52B81A04}"/>
    <cellStyle name="Percent 2 5 6" xfId="61480" xr:uid="{3A8F4CA1-74F6-499E-A4FC-E12FED2021ED}"/>
    <cellStyle name="Percent 2 5 6 2" xfId="61481" xr:uid="{516282AF-86E2-4760-B311-8182CD80CF19}"/>
    <cellStyle name="Percent 2 5 6 2 2" xfId="61482" xr:uid="{B31AAAD7-E999-4CBA-8083-FC088C5B6079}"/>
    <cellStyle name="Percent 2 5 6 3" xfId="61483" xr:uid="{B579B6B6-B305-469C-B256-D65A48752A29}"/>
    <cellStyle name="Percent 2 5 7" xfId="61484" xr:uid="{FF2DE0DC-00C2-4E1C-8AEA-CAEC79151DC0}"/>
    <cellStyle name="Percent 2 5 7 2" xfId="61485" xr:uid="{BC9071F2-4842-4FDF-9626-D922B131B0EE}"/>
    <cellStyle name="Percent 2 5 7 2 2" xfId="61486" xr:uid="{2CAC9151-FD3B-402B-90B4-E8A2850EA66A}"/>
    <cellStyle name="Percent 2 5 7 3" xfId="61487" xr:uid="{C206B2B2-5E8C-42F4-98E6-2FDAC9469F62}"/>
    <cellStyle name="Percent 2 5 8" xfId="61488" xr:uid="{5F572AC1-381B-43F6-9018-1CE609731A8D}"/>
    <cellStyle name="Percent 2 5 8 2" xfId="61489" xr:uid="{6B01C8E0-B60A-4A9B-823C-9D8EAA847264}"/>
    <cellStyle name="Percent 2 5 9" xfId="61490" xr:uid="{2330385A-EF2D-4E87-A228-176711A8C5A0}"/>
    <cellStyle name="Percent 2 6" xfId="61491" xr:uid="{11F424DC-13AA-4818-BDDE-91D0B1A5F028}"/>
    <cellStyle name="Percent 2 6 10" xfId="61492" xr:uid="{2581E9EA-E9DC-4A28-8DD2-6E2E008E55DC}"/>
    <cellStyle name="Percent 2 6 11" xfId="61493" xr:uid="{9ADD81E2-769F-4325-90C1-39FBD8761DF5}"/>
    <cellStyle name="Percent 2 6 12" xfId="61494" xr:uid="{6A5D0757-97A4-4594-B789-F06A6B3D8E77}"/>
    <cellStyle name="Percent 2 6 13" xfId="61495" xr:uid="{7E7BED6A-9139-4ECC-9EB6-BF6E7DBCA3F6}"/>
    <cellStyle name="Percent 2 6 2" xfId="61496" xr:uid="{A41A3D83-2918-45C3-A76A-FCBA22CED2DB}"/>
    <cellStyle name="Percent 2 6 2 2" xfId="61497" xr:uid="{C32BA9F6-A3E6-485D-B20C-385F3BF44BF4}"/>
    <cellStyle name="Percent 2 6 2 2 2" xfId="61498" xr:uid="{BED15C69-F6C5-4E9E-AAF8-8BA8EEFE7F6F}"/>
    <cellStyle name="Percent 2 6 2 2 2 2" xfId="61499" xr:uid="{D5E7F415-31AC-4A11-9CA4-1DF43DE90FA7}"/>
    <cellStyle name="Percent 2 6 2 2 3" xfId="61500" xr:uid="{315D2D62-0818-449D-B780-54DEDEC8E489}"/>
    <cellStyle name="Percent 2 6 2 2 4" xfId="61501" xr:uid="{E6DD90C8-7263-4F7F-9A5B-610D03AE2B0E}"/>
    <cellStyle name="Percent 2 6 2 3" xfId="61502" xr:uid="{831C2041-AE56-41D2-9CAB-C57C2E6363A6}"/>
    <cellStyle name="Percent 2 6 2 3 2" xfId="61503" xr:uid="{7E4FB53E-7898-42EC-AFED-73E391BEF25A}"/>
    <cellStyle name="Percent 2 6 2 4" xfId="61504" xr:uid="{000176CF-F60B-4575-A4DB-39587C2452E5}"/>
    <cellStyle name="Percent 2 6 2 5" xfId="61505" xr:uid="{518A9B18-C24E-487D-863F-F8E71636DA62}"/>
    <cellStyle name="Percent 2 6 3" xfId="61506" xr:uid="{AB382FF8-2079-4ED0-8D94-9B07C4ED60E0}"/>
    <cellStyle name="Percent 2 6 4" xfId="61507" xr:uid="{F592BD6D-CBBB-47CB-A74F-0F03BF1B21B0}"/>
    <cellStyle name="Percent 2 6 5" xfId="61508" xr:uid="{D5E9EF4C-D580-4F6C-B16D-347B39A7AB50}"/>
    <cellStyle name="Percent 2 6 6" xfId="61509" xr:uid="{31EC0128-DDF7-4721-BC8F-FB85001B2D17}"/>
    <cellStyle name="Percent 2 6 6 2" xfId="61510" xr:uid="{F292DCFB-FA78-4BF4-A76C-10C26632F38D}"/>
    <cellStyle name="Percent 2 6 6 2 2" xfId="61511" xr:uid="{AAE08822-BAE1-4F7E-BE0E-3A38AA79BD31}"/>
    <cellStyle name="Percent 2 6 6 3" xfId="61512" xr:uid="{60B16758-AF4B-4CE0-A5B7-5B729934E921}"/>
    <cellStyle name="Percent 2 6 7" xfId="61513" xr:uid="{C5813366-9522-4E62-AE92-02AA38E7CF63}"/>
    <cellStyle name="Percent 2 6 7 2" xfId="61514" xr:uid="{5A97B05D-792E-4EA2-B2BD-090A78900718}"/>
    <cellStyle name="Percent 2 6 7 2 2" xfId="61515" xr:uid="{18C513E7-204F-473E-A5A6-08823027DAE1}"/>
    <cellStyle name="Percent 2 6 7 3" xfId="61516" xr:uid="{6E831BBD-9137-4AB1-A05A-ADDAEB542E53}"/>
    <cellStyle name="Percent 2 6 8" xfId="61517" xr:uid="{62DABE69-09C9-494E-9BCC-D5F5DF7294EE}"/>
    <cellStyle name="Percent 2 6 8 2" xfId="61518" xr:uid="{0076AA15-3EA2-4629-AE85-7A266F8A1E35}"/>
    <cellStyle name="Percent 2 6 9" xfId="61519" xr:uid="{76279631-928E-4ADB-B3F1-A4E41F95EEAD}"/>
    <cellStyle name="Percent 2 7" xfId="61520" xr:uid="{9C4221B8-E8EE-4DC0-8495-237DD6117831}"/>
    <cellStyle name="Percent 2 7 10" xfId="61521" xr:uid="{4FAB6350-69F0-4B22-AD2D-7AB7EB9E3F94}"/>
    <cellStyle name="Percent 2 7 2" xfId="61522" xr:uid="{B83EBCDB-BE60-4CA9-A787-FEFD6C23145B}"/>
    <cellStyle name="Percent 2 7 2 2" xfId="61523" xr:uid="{EEE182AC-2E85-4781-BA80-0E41AE693B74}"/>
    <cellStyle name="Percent 2 7 2 2 2" xfId="61524" xr:uid="{524E5293-442E-453A-8EC1-C233AF43A329}"/>
    <cellStyle name="Percent 2 7 2 2 2 2" xfId="61525" xr:uid="{82FB9135-E4CB-4575-9C8C-40654777F556}"/>
    <cellStyle name="Percent 2 7 2 2 3" xfId="61526" xr:uid="{DE8DAA4D-1E20-4774-A09B-FEDF4CC5D231}"/>
    <cellStyle name="Percent 2 7 2 2 4" xfId="61527" xr:uid="{08995D1A-54D2-4579-9D06-DCD7DBBD65BF}"/>
    <cellStyle name="Percent 2 7 2 3" xfId="61528" xr:uid="{503AACA5-45EC-4A79-99CB-303AF457A392}"/>
    <cellStyle name="Percent 2 7 2 3 2" xfId="61529" xr:uid="{AAB82ABD-7E29-4979-A9F0-579CE67ED528}"/>
    <cellStyle name="Percent 2 7 2 4" xfId="61530" xr:uid="{FC25F451-5608-4546-B0DE-4AFBCBDB3D24}"/>
    <cellStyle name="Percent 2 7 2 5" xfId="61531" xr:uid="{7A2DA3C9-736A-42AF-9EF5-7EB9785CC3EE}"/>
    <cellStyle name="Percent 2 7 3" xfId="61532" xr:uid="{3D9CECCF-7DBD-4691-82C1-AC94DDCC947D}"/>
    <cellStyle name="Percent 2 7 4" xfId="61533" xr:uid="{5CEA051A-8680-4A9D-AE87-C75A76FA2CCB}"/>
    <cellStyle name="Percent 2 7 5" xfId="61534" xr:uid="{C7031816-347D-45ED-B6AC-AE1628187DF0}"/>
    <cellStyle name="Percent 2 7 6" xfId="61535" xr:uid="{93DCBB22-5835-4792-A30C-FD94D4567D86}"/>
    <cellStyle name="Percent 2 7 6 2" xfId="61536" xr:uid="{33E2AA09-3607-40E3-8C03-C6EAA8EA03BB}"/>
    <cellStyle name="Percent 2 7 6 2 2" xfId="61537" xr:uid="{56731A28-E18F-4F21-8826-90557C3E136F}"/>
    <cellStyle name="Percent 2 7 6 3" xfId="61538" xr:uid="{5E954707-BE2A-4C74-96F4-5D3A88D8AEA5}"/>
    <cellStyle name="Percent 2 7 7" xfId="61539" xr:uid="{1A237060-FDD3-41DE-AE80-2F5E748DFA8C}"/>
    <cellStyle name="Percent 2 7 7 2" xfId="61540" xr:uid="{7FA3C628-534D-4927-B48B-FC7706D35FC0}"/>
    <cellStyle name="Percent 2 7 7 2 2" xfId="61541" xr:uid="{CE0492C1-59ED-4B39-93F3-6AB0CBEC82F0}"/>
    <cellStyle name="Percent 2 7 7 3" xfId="61542" xr:uid="{4A637B3F-169C-439A-A9C8-EE8D2C49F154}"/>
    <cellStyle name="Percent 2 7 8" xfId="61543" xr:uid="{EA2638E6-D7FC-43EF-B285-B05E68CDF008}"/>
    <cellStyle name="Percent 2 7 8 2" xfId="61544" xr:uid="{94B4C6C8-FAF8-4B44-AF1B-F1B40706116E}"/>
    <cellStyle name="Percent 2 7 9" xfId="61545" xr:uid="{55075B6E-CADD-4E16-9FA0-102BC263B4D0}"/>
    <cellStyle name="Percent 2 8" xfId="61546" xr:uid="{E16082BA-8376-406B-9639-2315C077270F}"/>
    <cellStyle name="Percent 2 8 10" xfId="61547" xr:uid="{C71A8190-7B67-47FE-A318-37059E25306B}"/>
    <cellStyle name="Percent 2 8 2" xfId="61548" xr:uid="{5B5C25AA-3AF0-4DB6-B0CE-F2A158011C2E}"/>
    <cellStyle name="Percent 2 8 2 2" xfId="61549" xr:uid="{566AEF5E-32F1-44B4-A42A-57B6A2589F49}"/>
    <cellStyle name="Percent 2 8 2 2 2" xfId="61550" xr:uid="{B96DD85D-6A1D-492D-8CF6-D51E37725D63}"/>
    <cellStyle name="Percent 2 8 2 2 2 2" xfId="61551" xr:uid="{4962C234-EF0C-499A-8CB3-9B0F8A742EB4}"/>
    <cellStyle name="Percent 2 8 2 2 3" xfId="61552" xr:uid="{0AE20039-78A5-4F38-B046-820674EB6AA5}"/>
    <cellStyle name="Percent 2 8 2 2 4" xfId="61553" xr:uid="{F2DFAEA8-0A19-4D04-8B2E-BFAEFD7EFB7D}"/>
    <cellStyle name="Percent 2 8 2 3" xfId="61554" xr:uid="{09AA5A5F-5A57-4A74-8198-85E63530FD6B}"/>
    <cellStyle name="Percent 2 8 2 3 2" xfId="61555" xr:uid="{BB3D2098-98B6-4E7E-A339-D0234BDDBD31}"/>
    <cellStyle name="Percent 2 8 2 4" xfId="61556" xr:uid="{13C6FA38-407E-4F91-B294-C713E4DC66AF}"/>
    <cellStyle name="Percent 2 8 2 5" xfId="61557" xr:uid="{929A08CC-0F35-4AFB-808D-BEC4AB2EDE50}"/>
    <cellStyle name="Percent 2 8 3" xfId="61558" xr:uid="{302A24AF-7B1E-49F6-9874-90CEA0787F50}"/>
    <cellStyle name="Percent 2 8 4" xfId="61559" xr:uid="{E13107BE-EF56-46C3-9EAA-FBAF14AD892E}"/>
    <cellStyle name="Percent 2 8 5" xfId="61560" xr:uid="{DD76B4FF-B705-4D99-B3B3-F72970A07552}"/>
    <cellStyle name="Percent 2 8 6" xfId="61561" xr:uid="{60D94015-98B4-4FE3-AEAD-0A720AA72B41}"/>
    <cellStyle name="Percent 2 8 6 2" xfId="61562" xr:uid="{11CE5941-EA0F-41FE-B172-FA5BEA416240}"/>
    <cellStyle name="Percent 2 8 6 2 2" xfId="61563" xr:uid="{52E943EE-4E39-4324-817F-938B3D087B4D}"/>
    <cellStyle name="Percent 2 8 6 3" xfId="61564" xr:uid="{2358B4D8-190E-48B3-B573-CD5A76FA4C89}"/>
    <cellStyle name="Percent 2 8 7" xfId="61565" xr:uid="{0D522B30-3A70-476F-8908-5253335CB8AE}"/>
    <cellStyle name="Percent 2 8 7 2" xfId="61566" xr:uid="{6A53BF6F-7764-4DA6-A30C-0C5B28BC3DDD}"/>
    <cellStyle name="Percent 2 8 7 2 2" xfId="61567" xr:uid="{174888ED-A858-41F5-8B89-1726C4A99001}"/>
    <cellStyle name="Percent 2 8 7 3" xfId="61568" xr:uid="{11172BDB-1310-4592-B0DE-60D085641955}"/>
    <cellStyle name="Percent 2 8 8" xfId="61569" xr:uid="{AF02D0BD-0736-4FF2-81D3-7F594ACC1C78}"/>
    <cellStyle name="Percent 2 8 8 2" xfId="61570" xr:uid="{9DBCD778-D4E0-41A1-9725-0721AFFD3489}"/>
    <cellStyle name="Percent 2 8 9" xfId="61571" xr:uid="{5C03BB00-FE9B-48D9-8C84-C4E7549B69C1}"/>
    <cellStyle name="Percent 2 9" xfId="61572" xr:uid="{F0A2B4C2-8AEB-4079-B6AC-2A081FB3CD92}"/>
    <cellStyle name="Percent 2 9 10" xfId="61573" xr:uid="{781F2C48-8DEC-4CDF-B577-3D3F4B2889AB}"/>
    <cellStyle name="Percent 2 9 2" xfId="61574" xr:uid="{439C3FB9-D039-49D2-9BE5-2478B9114FC0}"/>
    <cellStyle name="Percent 2 9 2 2" xfId="61575" xr:uid="{65E09C80-CA77-431F-948C-AFF31CEEA6D1}"/>
    <cellStyle name="Percent 2 9 2 2 2" xfId="61576" xr:uid="{B5BBEF35-6EBE-4A33-BAC2-DF52494613C7}"/>
    <cellStyle name="Percent 2 9 2 2 2 2" xfId="61577" xr:uid="{9DE54D8D-8D2B-415E-AFEC-089C568411E6}"/>
    <cellStyle name="Percent 2 9 2 2 3" xfId="61578" xr:uid="{BA5629B1-FCF8-4E51-AD87-4BBB7B7F2C1F}"/>
    <cellStyle name="Percent 2 9 2 2 4" xfId="61579" xr:uid="{0827FAF8-953D-47F4-80B0-A76297651046}"/>
    <cellStyle name="Percent 2 9 2 3" xfId="61580" xr:uid="{99AD07CE-F5BD-411D-AA32-C66FB7AE8DB8}"/>
    <cellStyle name="Percent 2 9 2 3 2" xfId="61581" xr:uid="{3A55F864-9F72-4AFB-9C41-4A34E266B31B}"/>
    <cellStyle name="Percent 2 9 2 4" xfId="61582" xr:uid="{CFA97A03-1B4D-4849-AAF6-4A903BD60317}"/>
    <cellStyle name="Percent 2 9 2 5" xfId="61583" xr:uid="{900C5C15-7A8B-410C-9F6D-FA278FB2E333}"/>
    <cellStyle name="Percent 2 9 3" xfId="61584" xr:uid="{73BF2557-D862-40A3-BC68-75A82FC67F27}"/>
    <cellStyle name="Percent 2 9 4" xfId="61585" xr:uid="{6839E66C-66D0-4A69-9322-CD3D80E638B8}"/>
    <cellStyle name="Percent 2 9 5" xfId="61586" xr:uid="{DE7D93DD-4618-44B3-BB56-28663FBB4F3A}"/>
    <cellStyle name="Percent 2 9 6" xfId="61587" xr:uid="{3B1C24F1-4B23-4BDC-967E-D6F7FEF5664A}"/>
    <cellStyle name="Percent 2 9 6 2" xfId="61588" xr:uid="{5759B217-2E05-488D-99D8-A0AC99B3959A}"/>
    <cellStyle name="Percent 2 9 6 2 2" xfId="61589" xr:uid="{74624BF5-5794-4436-A4B8-08C8E489039D}"/>
    <cellStyle name="Percent 2 9 6 3" xfId="61590" xr:uid="{613A9D43-CCD0-43BB-B613-2EDF9C3C2F28}"/>
    <cellStyle name="Percent 2 9 7" xfId="61591" xr:uid="{F209C1FB-B988-48C8-9FFF-BA30606329E6}"/>
    <cellStyle name="Percent 2 9 7 2" xfId="61592" xr:uid="{FDB528AA-8F13-4D76-9895-EA4E9AE289E1}"/>
    <cellStyle name="Percent 2 9 7 2 2" xfId="61593" xr:uid="{5E79F68A-89DB-40B1-8DD9-D78AAB3631EA}"/>
    <cellStyle name="Percent 2 9 7 3" xfId="61594" xr:uid="{0064849A-1F60-4230-AAF3-F06068DCB4AE}"/>
    <cellStyle name="Percent 2 9 8" xfId="61595" xr:uid="{924F8587-13BB-4E43-AFA8-1F63AE090F7D}"/>
    <cellStyle name="Percent 2 9 8 2" xfId="61596" xr:uid="{AB1C5144-2D87-469D-9C32-BFB5D19EA191}"/>
    <cellStyle name="Percent 2 9 9" xfId="61597" xr:uid="{D419B6C4-8F1F-4F9C-9235-0FCB8CD3A15F}"/>
    <cellStyle name="Percent 20" xfId="63971" xr:uid="{8E197A7B-E2BE-451E-899B-A906A9520DD3}"/>
    <cellStyle name="Percent 21" xfId="63975" xr:uid="{C2C57EBE-206A-48FD-ABD6-424C8B372D5E}"/>
    <cellStyle name="Percent 22" xfId="4" xr:uid="{EE3CEFB5-D98B-498E-A4ED-BFBB88B5E02B}"/>
    <cellStyle name="Percent 3" xfId="61598" xr:uid="{FDE0AD10-5C0A-4A97-85C0-3CBD67C0713B}"/>
    <cellStyle name="Percent 3 10" xfId="61599" xr:uid="{A52C5A87-3B53-40CB-B21B-CABD26E92492}"/>
    <cellStyle name="Percent 3 11" xfId="61600" xr:uid="{ED59519A-224F-49A0-A2F1-6CDA6EDDE833}"/>
    <cellStyle name="Percent 3 12" xfId="61601" xr:uid="{305BEAFB-07DB-476B-8332-C8803D5BE6EB}"/>
    <cellStyle name="Percent 3 13" xfId="61602" xr:uid="{0BC4A446-BCEC-421F-B4BE-73050612CE55}"/>
    <cellStyle name="Percent 3 13 2" xfId="61603" xr:uid="{90E9A2CF-C92F-4E32-ABD9-5B4A42C2ED8D}"/>
    <cellStyle name="Percent 3 13 2 2" xfId="61604" xr:uid="{B814E0D2-E4FF-4BCE-BD2E-4BF338B9E74E}"/>
    <cellStyle name="Percent 3 13 2 2 2" xfId="61605" xr:uid="{2DCBFE23-9E8D-4CE0-A7FE-F75E09C1B08D}"/>
    <cellStyle name="Percent 3 13 2 2 2 2" xfId="61606" xr:uid="{8845391C-1239-4D9B-B5C3-B2A59C462169}"/>
    <cellStyle name="Percent 3 13 2 2 3" xfId="61607" xr:uid="{FD46BBA1-2360-4003-904F-5213342194E6}"/>
    <cellStyle name="Percent 3 13 2 2 4" xfId="61608" xr:uid="{3E990B08-388B-471E-AD68-3354E159DA8E}"/>
    <cellStyle name="Percent 3 13 2 3" xfId="61609" xr:uid="{BB284B47-7C80-4A27-AAD4-F61029306943}"/>
    <cellStyle name="Percent 3 13 2 3 2" xfId="61610" xr:uid="{38C04F08-E4E7-4254-A90E-2C09F5312483}"/>
    <cellStyle name="Percent 3 13 2 4" xfId="61611" xr:uid="{C196EB76-6600-44F8-A394-984A107AE2E7}"/>
    <cellStyle name="Percent 3 13 2 5" xfId="61612" xr:uid="{A717CE9D-BF1C-4FE5-B4AC-0E03E81F7A75}"/>
    <cellStyle name="Percent 3 13 3" xfId="61613" xr:uid="{736EF797-D9A8-4F4D-ACF3-C2A7B22FE6EB}"/>
    <cellStyle name="Percent 3 14" xfId="61614" xr:uid="{B2E47E15-AFEB-4E22-9F0E-372A789BD4DA}"/>
    <cellStyle name="Percent 3 14 2" xfId="61615" xr:uid="{1A417979-3370-44A6-B6BA-043CB6077DFF}"/>
    <cellStyle name="Percent 3 14 2 2" xfId="61616" xr:uid="{59A5057D-60E3-48E2-9DBA-BE8B45146E91}"/>
    <cellStyle name="Percent 3 14 2 2 2" xfId="61617" xr:uid="{CC66CA01-CD81-429E-AA6B-2EBF722B7BA0}"/>
    <cellStyle name="Percent 3 14 2 3" xfId="61618" xr:uid="{47A7AA6E-A700-43A2-B391-C4B31B10D937}"/>
    <cellStyle name="Percent 3 14 2 4" xfId="61619" xr:uid="{C4628E6D-3057-43B9-B00D-6E6E08C254D9}"/>
    <cellStyle name="Percent 3 14 3" xfId="61620" xr:uid="{FF34375B-933E-445E-AC57-AC08CEE068AD}"/>
    <cellStyle name="Percent 3 14 3 2" xfId="61621" xr:uid="{9B2BC5F4-1314-413A-BD13-5653E6A9D9DA}"/>
    <cellStyle name="Percent 3 14 4" xfId="61622" xr:uid="{03AAE437-9069-4CF5-AD2E-85A9ADF48116}"/>
    <cellStyle name="Percent 3 14 5" xfId="61623" xr:uid="{29A8C625-3809-4AFA-9E31-0B4FA5F4D1AE}"/>
    <cellStyle name="Percent 3 15" xfId="61624" xr:uid="{6142D8F5-0D67-44F4-B849-37E369A8ACA2}"/>
    <cellStyle name="Percent 3 15 2" xfId="61625" xr:uid="{EBD9340E-1BFC-4CFC-B561-49560ABEFAE0}"/>
    <cellStyle name="Percent 3 15 2 2" xfId="61626" xr:uid="{9DD7219A-8750-4F3E-AEAC-BC7D777F3DEA}"/>
    <cellStyle name="Percent 3 15 3" xfId="61627" xr:uid="{A89461FD-8E65-4038-A1FC-25C13A4C9D5D}"/>
    <cellStyle name="Percent 3 16" xfId="61628" xr:uid="{84226906-32E1-4764-9035-260D615FF57F}"/>
    <cellStyle name="Percent 3 16 2" xfId="61629" xr:uid="{7BC2E760-F0C5-4F71-9E06-166384F7782F}"/>
    <cellStyle name="Percent 3 16 2 2" xfId="61630" xr:uid="{10F8E63C-1322-4F85-9C45-4B1F3C8F5794}"/>
    <cellStyle name="Percent 3 16 3" xfId="61631" xr:uid="{AAA33FAA-602A-4915-A835-3EE627E3569E}"/>
    <cellStyle name="Percent 3 17" xfId="61632" xr:uid="{824E0A4F-D8DB-43AC-B698-7FAF0785B50A}"/>
    <cellStyle name="Percent 3 17 2" xfId="61633" xr:uid="{5DA5CA54-1786-44DD-9ACC-19B14670C829}"/>
    <cellStyle name="Percent 3 17 2 2" xfId="61634" xr:uid="{E6F9CA9E-8654-4F1F-B6FB-6E83AE7D32A0}"/>
    <cellStyle name="Percent 3 17 3" xfId="61635" xr:uid="{1497F629-B916-4BDC-A9D6-78C6CE785A58}"/>
    <cellStyle name="Percent 3 18" xfId="61636" xr:uid="{C12AD3D4-DA97-4EF9-8CBB-FE497121EC24}"/>
    <cellStyle name="Percent 3 18 2" xfId="61637" xr:uid="{EE55B170-6787-484A-BCE9-575A3C2BCE86}"/>
    <cellStyle name="Percent 3 18 2 2" xfId="61638" xr:uid="{D5816055-E35E-4053-9FCF-30DC4E2742E6}"/>
    <cellStyle name="Percent 3 18 3" xfId="61639" xr:uid="{2200D095-A001-430A-82AF-FA01F24E0772}"/>
    <cellStyle name="Percent 3 19" xfId="61640" xr:uid="{E40CFDBE-DD7B-4DA4-ACCC-C2FFBC739D5F}"/>
    <cellStyle name="Percent 3 19 2" xfId="61641" xr:uid="{F18E60AE-1ECA-4AB3-93C1-80FDEF9DEEE3}"/>
    <cellStyle name="Percent 3 19 2 2" xfId="61642" xr:uid="{0EC66E37-74BF-4B50-86A7-23F1ABFF90AB}"/>
    <cellStyle name="Percent 3 19 3" xfId="61643" xr:uid="{5DA5B43C-1334-4033-97A0-EE1AB959CE5E}"/>
    <cellStyle name="Percent 3 2" xfId="61644" xr:uid="{A1B41A6C-6629-437C-A733-0F2DF6770355}"/>
    <cellStyle name="Percent 3 2 10" xfId="61645" xr:uid="{25E09452-8C24-4DB7-BD4C-00DE680CB337}"/>
    <cellStyle name="Percent 3 2 11" xfId="61646" xr:uid="{6628681A-C5BD-4C78-A4B6-247B837D1484}"/>
    <cellStyle name="Percent 3 2 11 2" xfId="61647" xr:uid="{A572585A-50AD-43A4-8187-A92F539FF933}"/>
    <cellStyle name="Percent 3 2 11 2 2" xfId="61648" xr:uid="{92C41EBA-9BB1-4CED-A0BC-E13D5391BB81}"/>
    <cellStyle name="Percent 3 2 11 2 2 2" xfId="61649" xr:uid="{52DFB60C-F410-4578-889C-7744B0A1F12B}"/>
    <cellStyle name="Percent 3 2 11 2 2 2 2" xfId="61650" xr:uid="{A8E7D8C1-0947-42B7-936D-546DAD599B2B}"/>
    <cellStyle name="Percent 3 2 11 2 2 3" xfId="61651" xr:uid="{C527E3DC-2010-40FD-A61A-739E77ACB972}"/>
    <cellStyle name="Percent 3 2 11 2 2 4" xfId="61652" xr:uid="{C0E410BF-E2AB-4009-BD7C-F3A06E5B00AF}"/>
    <cellStyle name="Percent 3 2 11 2 3" xfId="61653" xr:uid="{5F4510E5-2FD0-4C37-9CD2-DF6BD7B3B144}"/>
    <cellStyle name="Percent 3 2 11 2 3 2" xfId="61654" xr:uid="{43E80572-9185-48CB-97E8-87A4E9ADD93C}"/>
    <cellStyle name="Percent 3 2 11 2 4" xfId="61655" xr:uid="{6F44D25A-6711-4E81-A620-75CE40EA7CAD}"/>
    <cellStyle name="Percent 3 2 11 2 5" xfId="61656" xr:uid="{5B34E5B0-9856-43AE-8759-84505DC1FDE4}"/>
    <cellStyle name="Percent 3 2 11 3" xfId="61657" xr:uid="{FC3890AC-78AE-4F3C-9979-71405D211AA5}"/>
    <cellStyle name="Percent 3 2 12" xfId="61658" xr:uid="{B5ECA192-CE5F-4C24-AEF1-E390BEF8FAD2}"/>
    <cellStyle name="Percent 3 2 12 2" xfId="61659" xr:uid="{B7793730-61DD-42C2-8DA9-0D98ECBCEC43}"/>
    <cellStyle name="Percent 3 2 12 2 2" xfId="61660" xr:uid="{B2240E9F-33B8-4114-898B-851E465F020F}"/>
    <cellStyle name="Percent 3 2 12 2 2 2" xfId="61661" xr:uid="{66FC1C4F-4556-46F7-AAAE-8F0617517359}"/>
    <cellStyle name="Percent 3 2 12 2 3" xfId="61662" xr:uid="{DBD8484C-D1AB-4DFA-8156-13688D0717B0}"/>
    <cellStyle name="Percent 3 2 12 2 4" xfId="61663" xr:uid="{AE0EEA9B-1E16-4C89-A01D-523D497532BE}"/>
    <cellStyle name="Percent 3 2 12 3" xfId="61664" xr:uid="{7CAC129C-144A-4F5A-B43C-9C03FFB1B806}"/>
    <cellStyle name="Percent 3 2 12 3 2" xfId="61665" xr:uid="{0DA7F9F9-00B7-4F6C-AF0C-689EE856EB96}"/>
    <cellStyle name="Percent 3 2 12 4" xfId="61666" xr:uid="{9A9A4E13-439B-4D26-81F3-4CEA04917A45}"/>
    <cellStyle name="Percent 3 2 12 5" xfId="61667" xr:uid="{DE11C688-779A-4885-83CC-FC83A5D480F9}"/>
    <cellStyle name="Percent 3 2 13" xfId="61668" xr:uid="{8B260E8A-1DA8-4812-853E-2144078BC807}"/>
    <cellStyle name="Percent 3 2 13 2" xfId="61669" xr:uid="{DEE45BB4-D660-4C56-94FF-3A1254A7F87F}"/>
    <cellStyle name="Percent 3 2 13 2 2" xfId="61670" xr:uid="{CFD38E23-4661-4364-AD73-E41EAEF82245}"/>
    <cellStyle name="Percent 3 2 13 3" xfId="61671" xr:uid="{AC632395-4B21-494B-ABA4-3520865AA036}"/>
    <cellStyle name="Percent 3 2 14" xfId="61672" xr:uid="{8D9ADFC1-4610-46CE-93C6-DEABD8958BFB}"/>
    <cellStyle name="Percent 3 2 14 2" xfId="61673" xr:uid="{C900F6A5-6FBA-4F65-A1C8-9AE18E7A5537}"/>
    <cellStyle name="Percent 3 2 14 2 2" xfId="61674" xr:uid="{C390780E-3554-49C6-94E6-5E64EEEF8FC3}"/>
    <cellStyle name="Percent 3 2 14 3" xfId="61675" xr:uid="{89495574-BB44-4824-949C-CAFC978F5A0E}"/>
    <cellStyle name="Percent 3 2 15" xfId="61676" xr:uid="{BDF845D6-73A2-47FC-A0DE-2406FEDA32F8}"/>
    <cellStyle name="Percent 3 2 15 2" xfId="61677" xr:uid="{4A805737-557F-4509-897E-9225885521A4}"/>
    <cellStyle name="Percent 3 2 15 2 2" xfId="61678" xr:uid="{5134F455-DDB0-432E-A840-A7FF79BE5E3A}"/>
    <cellStyle name="Percent 3 2 15 3" xfId="61679" xr:uid="{563CC4A2-E9CE-4A75-A9D8-5E91F3D7F5F4}"/>
    <cellStyle name="Percent 3 2 16" xfId="61680" xr:uid="{4C045606-A244-4EBD-BAC8-0658C0B6ACA5}"/>
    <cellStyle name="Percent 3 2 16 2" xfId="61681" xr:uid="{7A40EB24-3E6F-4BD7-929E-E8121DE4FFFB}"/>
    <cellStyle name="Percent 3 2 16 2 2" xfId="61682" xr:uid="{DA2275A1-85D2-44BF-BECF-6A90CA8C5262}"/>
    <cellStyle name="Percent 3 2 16 3" xfId="61683" xr:uid="{33042CBC-37BF-4166-B6C5-F6DDE921722F}"/>
    <cellStyle name="Percent 3 2 17" xfId="61684" xr:uid="{654D6E8E-51DD-4709-8798-A8F2D808FB94}"/>
    <cellStyle name="Percent 3 2 17 2" xfId="61685" xr:uid="{776C29FA-19C8-4246-995E-05050654C62F}"/>
    <cellStyle name="Percent 3 2 17 2 2" xfId="61686" xr:uid="{933B0300-DA41-4BD0-99FF-7184AD902BCE}"/>
    <cellStyle name="Percent 3 2 17 3" xfId="61687" xr:uid="{AA3A3211-CCE4-41C2-8E69-BCF65A15A15A}"/>
    <cellStyle name="Percent 3 2 18" xfId="61688" xr:uid="{2994154A-F313-4211-9396-3A310E8C91F6}"/>
    <cellStyle name="Percent 3 2 18 2" xfId="61689" xr:uid="{CCB8D2DC-E8C1-4504-9877-0ACCEE1051EC}"/>
    <cellStyle name="Percent 3 2 19" xfId="61690" xr:uid="{CD85B590-2D4B-48B1-B93C-64154BFCD0AD}"/>
    <cellStyle name="Percent 3 2 19 2" xfId="61691" xr:uid="{29E3D840-194F-484E-9C51-67F9A377F621}"/>
    <cellStyle name="Percent 3 2 2" xfId="61692" xr:uid="{EB4048E4-C641-49A8-BBFE-297FB374C6EA}"/>
    <cellStyle name="Percent 3 2 2 10" xfId="61693" xr:uid="{88D3EA6A-798B-4A3A-8D94-6265CB63FFF3}"/>
    <cellStyle name="Percent 3 2 2 10 2" xfId="61694" xr:uid="{C9A6565D-688D-40CC-B3AF-4504F7EF743B}"/>
    <cellStyle name="Percent 3 2 2 10 2 2" xfId="61695" xr:uid="{659D2A2B-137A-4FD3-8E03-6AAD937BF9C6}"/>
    <cellStyle name="Percent 3 2 2 10 2 2 2" xfId="61696" xr:uid="{F2E1F4D3-A7BB-4121-81DD-5A4D4F007E4F}"/>
    <cellStyle name="Percent 3 2 2 10 2 2 2 2" xfId="61697" xr:uid="{E9A11E00-6321-4AB1-88B0-8C8708B5BE86}"/>
    <cellStyle name="Percent 3 2 2 10 2 2 3" xfId="61698" xr:uid="{1001D853-C620-48E3-A086-0C64B9636CD8}"/>
    <cellStyle name="Percent 3 2 2 10 2 2 4" xfId="61699" xr:uid="{F8AB3AED-07C4-4629-AD0E-4EEE8B0FB6C4}"/>
    <cellStyle name="Percent 3 2 2 10 2 3" xfId="61700" xr:uid="{1DF479FD-6469-4E2F-B70B-E0172BDD0DC0}"/>
    <cellStyle name="Percent 3 2 2 10 2 3 2" xfId="61701" xr:uid="{F3CCF9E6-BD26-4C77-8566-A2D3E5D11B99}"/>
    <cellStyle name="Percent 3 2 2 10 2 4" xfId="61702" xr:uid="{4A422181-05E0-4CB4-B05F-BF71510D1B5A}"/>
    <cellStyle name="Percent 3 2 2 10 2 5" xfId="61703" xr:uid="{9844BC15-5AC4-4851-967E-6662CFEA406F}"/>
    <cellStyle name="Percent 3 2 2 10 3" xfId="61704" xr:uid="{AFDBD051-195B-47C2-B25B-AF2F56ECC863}"/>
    <cellStyle name="Percent 3 2 2 11" xfId="61705" xr:uid="{4DE3615B-3D63-482C-AADC-41369CAD6069}"/>
    <cellStyle name="Percent 3 2 2 11 2" xfId="61706" xr:uid="{46D4B556-E14F-46B0-8163-903597C83595}"/>
    <cellStyle name="Percent 3 2 2 11 2 2" xfId="61707" xr:uid="{D0C9679E-7CA8-48C2-BC8D-B747A4B3D21D}"/>
    <cellStyle name="Percent 3 2 2 11 2 2 2" xfId="61708" xr:uid="{459E6850-0C33-40E0-B5DF-636CFE330F92}"/>
    <cellStyle name="Percent 3 2 2 11 2 3" xfId="61709" xr:uid="{086B4E1D-27CE-4261-A8AC-BB6481F60DE1}"/>
    <cellStyle name="Percent 3 2 2 11 2 4" xfId="61710" xr:uid="{D1A9D56E-F4CC-4F2D-A320-1EF81509B627}"/>
    <cellStyle name="Percent 3 2 2 11 3" xfId="61711" xr:uid="{FD0B43A1-DC41-453F-8668-B5B46920DBC0}"/>
    <cellStyle name="Percent 3 2 2 11 3 2" xfId="61712" xr:uid="{6936C1FA-31A4-4E47-A143-E53D7A5C2F2F}"/>
    <cellStyle name="Percent 3 2 2 11 4" xfId="61713" xr:uid="{6C37F687-DB4D-4106-8F7B-3714627C647C}"/>
    <cellStyle name="Percent 3 2 2 11 5" xfId="61714" xr:uid="{A9EDAA95-82EB-4AA2-97DA-EC683FD004AA}"/>
    <cellStyle name="Percent 3 2 2 12" xfId="61715" xr:uid="{0E9B4DBF-82B3-4817-BC47-0B66F10BD364}"/>
    <cellStyle name="Percent 3 2 2 12 2" xfId="61716" xr:uid="{5E9CB2A4-33A4-49BC-93E4-CC666D1AC1BE}"/>
    <cellStyle name="Percent 3 2 2 12 2 2" xfId="61717" xr:uid="{3322B6C8-8BC1-4041-9879-D0EA22A72B06}"/>
    <cellStyle name="Percent 3 2 2 12 3" xfId="61718" xr:uid="{0F47B725-2A76-470A-8265-622E2A13D88B}"/>
    <cellStyle name="Percent 3 2 2 13" xfId="61719" xr:uid="{8DA66323-B0DA-4908-93F6-D242BAEF3AF3}"/>
    <cellStyle name="Percent 3 2 2 13 2" xfId="61720" xr:uid="{055D25A1-5AC8-477A-B9FB-562E309C8A5B}"/>
    <cellStyle name="Percent 3 2 2 13 2 2" xfId="61721" xr:uid="{119F8ADF-6CED-4AD4-84F5-B5017C87E112}"/>
    <cellStyle name="Percent 3 2 2 13 3" xfId="61722" xr:uid="{D56436FD-1F2D-4EDC-978C-92943661A5C6}"/>
    <cellStyle name="Percent 3 2 2 14" xfId="61723" xr:uid="{78CC9843-C336-4016-B6B2-A00E57BAC867}"/>
    <cellStyle name="Percent 3 2 2 14 2" xfId="61724" xr:uid="{CFC9D237-B643-4811-B721-8121C7B4B45D}"/>
    <cellStyle name="Percent 3 2 2 14 2 2" xfId="61725" xr:uid="{A6E3BBF0-A2A0-439E-AF72-764391E32984}"/>
    <cellStyle name="Percent 3 2 2 14 3" xfId="61726" xr:uid="{6A847784-0651-4FAA-9BB9-9672F39E1D75}"/>
    <cellStyle name="Percent 3 2 2 15" xfId="61727" xr:uid="{1ACBE85A-91A0-49E7-9C30-04805A20893A}"/>
    <cellStyle name="Percent 3 2 2 15 2" xfId="61728" xr:uid="{FA81DCED-1C07-4D73-B930-F739591EE392}"/>
    <cellStyle name="Percent 3 2 2 15 2 2" xfId="61729" xr:uid="{F2BD00F6-0875-44B2-A858-CD5505F78681}"/>
    <cellStyle name="Percent 3 2 2 15 3" xfId="61730" xr:uid="{73E820F0-794A-448E-876E-1A806983B67F}"/>
    <cellStyle name="Percent 3 2 2 16" xfId="61731" xr:uid="{10EC3BB5-5E50-4248-8565-64E95BE51206}"/>
    <cellStyle name="Percent 3 2 2 16 2" xfId="61732" xr:uid="{1FDEA271-5BB7-4153-9616-3780809ABDBA}"/>
    <cellStyle name="Percent 3 2 2 16 2 2" xfId="61733" xr:uid="{D1448FDB-1CC7-47CF-9C82-6002C83D93E3}"/>
    <cellStyle name="Percent 3 2 2 16 3" xfId="61734" xr:uid="{17BBF65A-2CA6-4917-8AF0-CFAE062DB293}"/>
    <cellStyle name="Percent 3 2 2 17" xfId="61735" xr:uid="{15EF1E40-30D8-44FF-B0A5-86B25A9F7C89}"/>
    <cellStyle name="Percent 3 2 2 17 2" xfId="61736" xr:uid="{FB7BE585-BF4A-412C-B861-F46DC7392105}"/>
    <cellStyle name="Percent 3 2 2 18" xfId="61737" xr:uid="{F985558D-9F88-4273-9733-86A23985B370}"/>
    <cellStyle name="Percent 3 2 2 18 2" xfId="61738" xr:uid="{ED9C1202-E29B-46D5-B368-04CDE94B71DB}"/>
    <cellStyle name="Percent 3 2 2 19" xfId="61739" xr:uid="{056A500C-51E6-4FD4-8EC6-C1EB4DB07676}"/>
    <cellStyle name="Percent 3 2 2 2" xfId="61740" xr:uid="{D4AF42EA-05CD-4886-8216-5C79C2E04300}"/>
    <cellStyle name="Percent 3 2 2 2 2" xfId="61741" xr:uid="{D96B70AF-4A32-46E2-B9DF-070F19E81F64}"/>
    <cellStyle name="Percent 3 2 2 2 3" xfId="61742" xr:uid="{71C89E79-C703-4A56-8856-564B767E1B34}"/>
    <cellStyle name="Percent 3 2 2 3" xfId="61743" xr:uid="{B52525FD-4445-4880-9057-5EDF554BB39E}"/>
    <cellStyle name="Percent 3 2 2 4" xfId="61744" xr:uid="{27A3B203-A4C4-4088-AD47-03E981170184}"/>
    <cellStyle name="Percent 3 2 2 5" xfId="61745" xr:uid="{FD2C593E-CC05-41C3-AA19-E9A466FB0ADC}"/>
    <cellStyle name="Percent 3 2 2 6" xfId="61746" xr:uid="{46064359-BAA8-43BD-9128-2518479DA6F5}"/>
    <cellStyle name="Percent 3 2 2 7" xfId="61747" xr:uid="{8B73534B-DC63-411D-9DF9-11B98FCB6097}"/>
    <cellStyle name="Percent 3 2 2 8" xfId="61748" xr:uid="{90BADF84-9D94-4846-85CB-09C7953BB5B9}"/>
    <cellStyle name="Percent 3 2 2 9" xfId="61749" xr:uid="{B3CAD365-2EC0-439A-897B-5228C10E4FCB}"/>
    <cellStyle name="Percent 3 2 20" xfId="61750" xr:uid="{94CCD542-E6EC-4093-ACE5-D097B60F6B87}"/>
    <cellStyle name="Percent 3 2 3" xfId="61751" xr:uid="{981A20AB-1F6A-49B1-BD43-ACEA3FF568F9}"/>
    <cellStyle name="Percent 3 2 3 2" xfId="61752" xr:uid="{A06E1F92-BE36-4575-8D78-335D9DE54953}"/>
    <cellStyle name="Percent 3 2 3 3" xfId="61753" xr:uid="{1917FE44-97D9-4748-87D7-D8E27C646B3A}"/>
    <cellStyle name="Percent 3 2 4" xfId="61754" xr:uid="{8E5BD4DD-A342-4D93-A518-6D0F23801828}"/>
    <cellStyle name="Percent 3 2 5" xfId="61755" xr:uid="{93A2C323-EBD0-493E-8511-8C9381517129}"/>
    <cellStyle name="Percent 3 2 6" xfId="61756" xr:uid="{2597CBB8-49BD-4C1F-A939-B3D0E131A572}"/>
    <cellStyle name="Percent 3 2 7" xfId="61757" xr:uid="{6945F942-8B22-4D82-96C7-E167B974443E}"/>
    <cellStyle name="Percent 3 2 8" xfId="61758" xr:uid="{68EE2D7B-0088-4C2D-8795-2467B8DB508C}"/>
    <cellStyle name="Percent 3 2 9" xfId="61759" xr:uid="{56DA42CC-B4ED-4286-AC8F-9E269291D7FE}"/>
    <cellStyle name="Percent 3 20" xfId="61760" xr:uid="{EC685ABB-C219-4295-85C4-32441F519A6C}"/>
    <cellStyle name="Percent 3 20 2" xfId="61761" xr:uid="{F4347812-7BDC-45FE-A52D-515EACA7934C}"/>
    <cellStyle name="Percent 3 21" xfId="61762" xr:uid="{7A2DE1CE-03BB-4E7C-A2F0-34FCF4F925B0}"/>
    <cellStyle name="Percent 3 21 2" xfId="61763" xr:uid="{92034E40-9F8C-4FAE-BEFC-8F8E187E3BCB}"/>
    <cellStyle name="Percent 3 22" xfId="61764" xr:uid="{F9678B7C-3A77-4164-81DB-150A1260D39B}"/>
    <cellStyle name="Percent 3 23" xfId="61765" xr:uid="{37830126-115B-4195-B089-9BC54A438CC0}"/>
    <cellStyle name="Percent 3 24" xfId="61766" xr:uid="{7F386353-2EF0-44DD-9AB8-52C8EAB3ED0F}"/>
    <cellStyle name="Percent 3 3" xfId="61767" xr:uid="{F6EB9CBF-2823-42F7-BE05-9462DD44D9C2}"/>
    <cellStyle name="Percent 3 3 10" xfId="61768" xr:uid="{A2911DC5-4FCD-4323-AEA7-8F43D6F04BB8}"/>
    <cellStyle name="Percent 3 3 10 2" xfId="61769" xr:uid="{07B9DB82-F3C5-4412-8A51-F031E96377D7}"/>
    <cellStyle name="Percent 3 3 10 2 2" xfId="61770" xr:uid="{4EC5F734-15ED-45BC-BE05-BE82C003FA32}"/>
    <cellStyle name="Percent 3 3 10 2 2 2" xfId="61771" xr:uid="{A5E864F2-7F63-4680-8292-5C5AA66374F3}"/>
    <cellStyle name="Percent 3 3 10 2 2 2 2" xfId="61772" xr:uid="{65A98B04-1197-49EE-B924-BF3C33536762}"/>
    <cellStyle name="Percent 3 3 10 2 2 3" xfId="61773" xr:uid="{E7384C2C-1B7F-41C4-AA35-B617949BC7B1}"/>
    <cellStyle name="Percent 3 3 10 2 2 4" xfId="61774" xr:uid="{4DA955E3-1067-441D-9BAF-85A800B92929}"/>
    <cellStyle name="Percent 3 3 10 2 3" xfId="61775" xr:uid="{4B8BED2A-AC4E-463D-B288-121900C7F69B}"/>
    <cellStyle name="Percent 3 3 10 2 3 2" xfId="61776" xr:uid="{5539F669-AF38-4AB7-B547-667B1EF35DD5}"/>
    <cellStyle name="Percent 3 3 10 2 4" xfId="61777" xr:uid="{28D74E7C-0B51-4C24-A47B-1B88C6E5D070}"/>
    <cellStyle name="Percent 3 3 10 2 5" xfId="61778" xr:uid="{4CF234D3-7BA3-460E-B8B6-BF06294B9FCA}"/>
    <cellStyle name="Percent 3 3 10 3" xfId="61779" xr:uid="{BB198CA2-60F6-4257-AD7E-F93641CE6144}"/>
    <cellStyle name="Percent 3 3 11" xfId="61780" xr:uid="{FCD092E3-BFAB-4565-9A1B-A288FD139D66}"/>
    <cellStyle name="Percent 3 3 11 2" xfId="61781" xr:uid="{C831F47D-7F8E-4ECA-BADE-E0688C33BF59}"/>
    <cellStyle name="Percent 3 3 11 2 2" xfId="61782" xr:uid="{F9C7EE15-41F3-4BE2-ACE6-8C3EF1715382}"/>
    <cellStyle name="Percent 3 3 11 2 2 2" xfId="61783" xr:uid="{86D49BAB-2255-40E1-9EDA-3FE54F32A180}"/>
    <cellStyle name="Percent 3 3 11 2 3" xfId="61784" xr:uid="{05773CA2-236B-4A8B-8B78-ED14F1222BC8}"/>
    <cellStyle name="Percent 3 3 11 2 4" xfId="61785" xr:uid="{78A86170-506A-4745-AD81-8658146A0B5D}"/>
    <cellStyle name="Percent 3 3 11 3" xfId="61786" xr:uid="{518D157F-005F-4506-9B86-51CC594832F3}"/>
    <cellStyle name="Percent 3 3 11 3 2" xfId="61787" xr:uid="{DCD035EE-95DD-4EEA-A997-5D952D6F43DD}"/>
    <cellStyle name="Percent 3 3 11 4" xfId="61788" xr:uid="{BAC11601-32EA-4252-AFDD-D322E8DF5585}"/>
    <cellStyle name="Percent 3 3 11 5" xfId="61789" xr:uid="{9589F43F-5044-4F83-94C2-9F119BF62F63}"/>
    <cellStyle name="Percent 3 3 12" xfId="61790" xr:uid="{B07D2AC9-6D75-4E86-9838-B8B5F95536A1}"/>
    <cellStyle name="Percent 3 3 12 2" xfId="61791" xr:uid="{E9A0F55A-D012-42E4-9A17-521C0175E9A2}"/>
    <cellStyle name="Percent 3 3 12 2 2" xfId="61792" xr:uid="{62DA3BED-5A89-4202-9D2D-D3602CB4A1CA}"/>
    <cellStyle name="Percent 3 3 12 3" xfId="61793" xr:uid="{1060BD80-2317-48BE-B9D2-8EFCF82E18B8}"/>
    <cellStyle name="Percent 3 3 13" xfId="61794" xr:uid="{D140E365-F8C9-410F-A3C8-3540F2908E0B}"/>
    <cellStyle name="Percent 3 3 13 2" xfId="61795" xr:uid="{7BC81D93-27B8-4D01-8B16-579ADD73A4B7}"/>
    <cellStyle name="Percent 3 3 13 2 2" xfId="61796" xr:uid="{A640D1A1-6155-440F-9E9C-48EEB56C7CA8}"/>
    <cellStyle name="Percent 3 3 13 3" xfId="61797" xr:uid="{ED3BB06A-9CD2-443F-9D8C-3E187BFA80E5}"/>
    <cellStyle name="Percent 3 3 14" xfId="61798" xr:uid="{96743225-6002-4DC8-8D04-8617CBB6663B}"/>
    <cellStyle name="Percent 3 3 14 2" xfId="61799" xr:uid="{90959B20-6BF3-4C07-BB07-9922D2B91A9D}"/>
    <cellStyle name="Percent 3 3 14 2 2" xfId="61800" xr:uid="{15E3D4BC-A63C-4B72-B0AE-A7335F109643}"/>
    <cellStyle name="Percent 3 3 14 3" xfId="61801" xr:uid="{83EF4745-D46D-4C0E-8AE4-4C540CD5A764}"/>
    <cellStyle name="Percent 3 3 15" xfId="61802" xr:uid="{732BFA12-BEF7-45FA-9032-A899B96A62F9}"/>
    <cellStyle name="Percent 3 3 15 2" xfId="61803" xr:uid="{64916506-4F73-4C00-9FBB-364E5161AE90}"/>
    <cellStyle name="Percent 3 3 15 2 2" xfId="61804" xr:uid="{7BAFDC77-9DCB-435D-9D9C-ED0296E6FEB5}"/>
    <cellStyle name="Percent 3 3 15 3" xfId="61805" xr:uid="{3A854F5E-150C-41AD-AEB3-DC412179DAEF}"/>
    <cellStyle name="Percent 3 3 16" xfId="61806" xr:uid="{1DC63A1C-6D19-418D-BACA-3BCE0B61BDE9}"/>
    <cellStyle name="Percent 3 3 16 2" xfId="61807" xr:uid="{60ADCA0D-0C43-48B9-8EED-447D40C06A37}"/>
    <cellStyle name="Percent 3 3 16 2 2" xfId="61808" xr:uid="{3F58328F-64AA-4E03-9AF9-DCE575080232}"/>
    <cellStyle name="Percent 3 3 16 3" xfId="61809" xr:uid="{CF387567-D5AE-4F77-9F63-9C008D91B82E}"/>
    <cellStyle name="Percent 3 3 17" xfId="61810" xr:uid="{3454A13D-C982-4C3D-839E-2F9DE0F47BD1}"/>
    <cellStyle name="Percent 3 3 17 2" xfId="61811" xr:uid="{05EFD84E-8FCF-4D02-B9A3-ECB53ABF3B02}"/>
    <cellStyle name="Percent 3 3 18" xfId="61812" xr:uid="{2489D0C0-AC97-46DC-A8B4-1983D2539ACF}"/>
    <cellStyle name="Percent 3 3 18 2" xfId="61813" xr:uid="{61110D28-6CC6-4EA9-97D1-82F096FFA873}"/>
    <cellStyle name="Percent 3 3 19" xfId="61814" xr:uid="{D2265CEE-ED78-4634-8632-5435186BAD69}"/>
    <cellStyle name="Percent 3 3 2" xfId="61815" xr:uid="{D513C450-C3E9-4DF1-A4B5-AE53E280B750}"/>
    <cellStyle name="Percent 3 3 2 2" xfId="61816" xr:uid="{F030473B-8B79-491D-AE55-8AF386AC7633}"/>
    <cellStyle name="Percent 3 3 2 3" xfId="61817" xr:uid="{D53D55D3-E528-4038-9242-34011DEEB9A0}"/>
    <cellStyle name="Percent 3 3 20" xfId="61818" xr:uid="{DEBD1720-7599-415C-974B-CE7CA82C800D}"/>
    <cellStyle name="Percent 3 3 21" xfId="61819" xr:uid="{2BF25087-2106-4DAC-951A-98D0FA8B3CC1}"/>
    <cellStyle name="Percent 3 3 22" xfId="61820" xr:uid="{E6824908-6B32-4619-97B1-87CFCA71AFF9}"/>
    <cellStyle name="Percent 3 3 3" xfId="61821" xr:uid="{29F8A26D-D1A6-46B6-9396-71C0FDFA30C9}"/>
    <cellStyle name="Percent 3 3 4" xfId="61822" xr:uid="{18AE4E64-D9D6-4257-A2FF-7417D55D8EA7}"/>
    <cellStyle name="Percent 3 3 5" xfId="61823" xr:uid="{38E9D5B8-CF2D-4837-A854-088C4BC17193}"/>
    <cellStyle name="Percent 3 3 6" xfId="61824" xr:uid="{413C1A5D-6FC7-4710-8448-6126DFD00F47}"/>
    <cellStyle name="Percent 3 3 7" xfId="61825" xr:uid="{721B6C72-3B02-4FD5-97CF-A09A773DF993}"/>
    <cellStyle name="Percent 3 3 8" xfId="61826" xr:uid="{C7D00098-864D-4D91-B6E6-9CA797135E05}"/>
    <cellStyle name="Percent 3 3 9" xfId="61827" xr:uid="{48E72854-4AD0-4FD9-A848-A8180A8DCC8F}"/>
    <cellStyle name="Percent 3 4" xfId="61828" xr:uid="{2235E7DC-EFD5-404E-A9D7-0EC44EDFC25C}"/>
    <cellStyle name="Percent 3 4 10" xfId="61829" xr:uid="{172B2E44-879A-413A-9418-D3977A9D49C8}"/>
    <cellStyle name="Percent 3 4 10 2" xfId="61830" xr:uid="{873333EC-38E5-4662-979B-7CD176600C74}"/>
    <cellStyle name="Percent 3 4 10 2 2" xfId="61831" xr:uid="{671D017F-033C-41A3-A528-D3650C2C8984}"/>
    <cellStyle name="Percent 3 4 10 2 2 2" xfId="61832" xr:uid="{77C6F887-06BB-426A-88A1-8C90189825B7}"/>
    <cellStyle name="Percent 3 4 10 2 2 2 2" xfId="61833" xr:uid="{5B134988-473B-400A-90EF-02755839031A}"/>
    <cellStyle name="Percent 3 4 10 2 2 3" xfId="61834" xr:uid="{F8A38F51-FDD8-480E-A39B-EE72ECD3AC0D}"/>
    <cellStyle name="Percent 3 4 10 2 2 4" xfId="61835" xr:uid="{B1100436-4FD8-4374-9CFC-462233C18512}"/>
    <cellStyle name="Percent 3 4 10 2 3" xfId="61836" xr:uid="{D1E004DA-C420-4388-B9E2-0B6D6DD55D42}"/>
    <cellStyle name="Percent 3 4 10 2 3 2" xfId="61837" xr:uid="{FCBB4222-47F0-43CD-B670-1F091BBD7BE1}"/>
    <cellStyle name="Percent 3 4 10 2 4" xfId="61838" xr:uid="{2304453D-FDFC-40DA-ADE8-6A70299F4FB7}"/>
    <cellStyle name="Percent 3 4 10 2 5" xfId="61839" xr:uid="{F1FBFE6A-E259-4130-AC86-6D5B24535DE0}"/>
    <cellStyle name="Percent 3 4 10 3" xfId="61840" xr:uid="{67C68A1A-73EE-4EA0-9CA2-ACAAF6BF2899}"/>
    <cellStyle name="Percent 3 4 11" xfId="61841" xr:uid="{C4393CB6-BF72-4C37-889A-C19A0F96B0FF}"/>
    <cellStyle name="Percent 3 4 11 2" xfId="61842" xr:uid="{6E1E8C70-761A-4E5A-AAE2-5617371E1CA9}"/>
    <cellStyle name="Percent 3 4 11 2 2" xfId="61843" xr:uid="{17B74B0F-5A6C-4A48-BEF3-B7B950D25394}"/>
    <cellStyle name="Percent 3 4 11 2 2 2" xfId="61844" xr:uid="{64AC40C5-1749-47EB-A126-CD95BF56848D}"/>
    <cellStyle name="Percent 3 4 11 2 3" xfId="61845" xr:uid="{ACE153E6-584F-40F2-862D-3F3ED62437D6}"/>
    <cellStyle name="Percent 3 4 11 2 4" xfId="61846" xr:uid="{5B392737-3FCA-47D1-BB3F-831ECF0607A9}"/>
    <cellStyle name="Percent 3 4 11 3" xfId="61847" xr:uid="{C46FDAD9-90FF-42AA-A7E5-0AA947258087}"/>
    <cellStyle name="Percent 3 4 11 3 2" xfId="61848" xr:uid="{E0660E70-1C73-4F01-BD05-90EC89DC3A1E}"/>
    <cellStyle name="Percent 3 4 11 4" xfId="61849" xr:uid="{3F65E27A-D1C0-4442-A346-D4255C8F4E4A}"/>
    <cellStyle name="Percent 3 4 11 5" xfId="61850" xr:uid="{1D0F35C5-D24D-4AA4-A237-7AE3BEF7EA65}"/>
    <cellStyle name="Percent 3 4 12" xfId="61851" xr:uid="{C9EA3B23-4599-4A8A-B50E-A7615DDC9C8B}"/>
    <cellStyle name="Percent 3 4 12 2" xfId="61852" xr:uid="{88F3C720-29E9-4498-8C0D-681AFE8FB816}"/>
    <cellStyle name="Percent 3 4 12 2 2" xfId="61853" xr:uid="{28E9708A-8BE4-4A73-955D-5FDEB68223B9}"/>
    <cellStyle name="Percent 3 4 12 3" xfId="61854" xr:uid="{8FBF4F62-EED3-4530-8502-B3FD626EB6D3}"/>
    <cellStyle name="Percent 3 4 13" xfId="61855" xr:uid="{0B18B02A-38BF-4484-95F9-0DF17A3F5D42}"/>
    <cellStyle name="Percent 3 4 13 2" xfId="61856" xr:uid="{0A313605-F2DA-415A-9DAB-69F493076BE4}"/>
    <cellStyle name="Percent 3 4 13 2 2" xfId="61857" xr:uid="{7ABABA19-CA61-46CA-950D-D6DC55859DE1}"/>
    <cellStyle name="Percent 3 4 13 3" xfId="61858" xr:uid="{277E1AFA-FE1C-4934-B403-6F2459D81170}"/>
    <cellStyle name="Percent 3 4 14" xfId="61859" xr:uid="{9D4EA957-04A4-4C2E-977C-08198876DE50}"/>
    <cellStyle name="Percent 3 4 14 2" xfId="61860" xr:uid="{6B461C9A-2E41-4139-9E92-032214883DFD}"/>
    <cellStyle name="Percent 3 4 14 2 2" xfId="61861" xr:uid="{E338DD35-226B-4387-BD68-6B525484D8DB}"/>
    <cellStyle name="Percent 3 4 14 3" xfId="61862" xr:uid="{304EB60B-06D7-458F-90B5-577AAADC5608}"/>
    <cellStyle name="Percent 3 4 15" xfId="61863" xr:uid="{7E8C0313-5591-4CB0-8C50-BB310BF01C79}"/>
    <cellStyle name="Percent 3 4 15 2" xfId="61864" xr:uid="{6E78A0D7-13B5-4981-8C59-8E3AF437AF1A}"/>
    <cellStyle name="Percent 3 4 15 2 2" xfId="61865" xr:uid="{E3948796-E8E5-4844-8191-F97552B7057B}"/>
    <cellStyle name="Percent 3 4 15 3" xfId="61866" xr:uid="{F577A3E5-912F-450C-B88C-5A4A8DCD9041}"/>
    <cellStyle name="Percent 3 4 16" xfId="61867" xr:uid="{5FFF200F-DD7F-457D-858D-F8E2C32870E8}"/>
    <cellStyle name="Percent 3 4 16 2" xfId="61868" xr:uid="{2492B668-3A6F-4563-82B7-F0E0C800B042}"/>
    <cellStyle name="Percent 3 4 16 2 2" xfId="61869" xr:uid="{7C92C431-3768-4A53-8E69-92C7865EF380}"/>
    <cellStyle name="Percent 3 4 16 3" xfId="61870" xr:uid="{AC4B17F6-207D-43E7-9269-532348595419}"/>
    <cellStyle name="Percent 3 4 17" xfId="61871" xr:uid="{F615DEAB-97BB-4FA1-A110-575FB2662327}"/>
    <cellStyle name="Percent 3 4 17 2" xfId="61872" xr:uid="{321A4C1C-AB5C-458A-98E0-A2115A1F2C7F}"/>
    <cellStyle name="Percent 3 4 18" xfId="61873" xr:uid="{06E39CC0-67BA-469C-896A-024FD8C00DBE}"/>
    <cellStyle name="Percent 3 4 18 2" xfId="61874" xr:uid="{CDFE2253-3B9D-45BF-B8E3-F4B17EE489E4}"/>
    <cellStyle name="Percent 3 4 19" xfId="61875" xr:uid="{D55C5C41-94C1-4855-8BB3-A146EDD1CB72}"/>
    <cellStyle name="Percent 3 4 2" xfId="61876" xr:uid="{9725EF24-F2E9-4CCE-BB13-0CC6BAB4B4C2}"/>
    <cellStyle name="Percent 3 4 2 2" xfId="61877" xr:uid="{C6121849-DCEA-46C4-A058-9ED30D21A8C9}"/>
    <cellStyle name="Percent 3 4 2 3" xfId="61878" xr:uid="{F3C01E14-0566-4FE9-A4F8-6D0882BE877F}"/>
    <cellStyle name="Percent 3 4 3" xfId="61879" xr:uid="{36A53B4E-F750-4CE9-AF96-6D11648AAE83}"/>
    <cellStyle name="Percent 3 4 4" xfId="61880" xr:uid="{709BBF78-159C-4246-9EEE-0FE06877B3B4}"/>
    <cellStyle name="Percent 3 4 5" xfId="61881" xr:uid="{4BF4FC0E-531A-4779-86AC-30B58DE8FC44}"/>
    <cellStyle name="Percent 3 4 6" xfId="61882" xr:uid="{AE1D9D17-B638-4016-9B16-96A8B551140E}"/>
    <cellStyle name="Percent 3 4 7" xfId="61883" xr:uid="{AF1BE141-66B6-4695-B596-CD0DA18C3F54}"/>
    <cellStyle name="Percent 3 4 8" xfId="61884" xr:uid="{C2EB3052-B1D5-42B6-9EBB-A973A8BC1191}"/>
    <cellStyle name="Percent 3 4 9" xfId="61885" xr:uid="{002D0A24-B5B5-4B4F-BB24-AEFC0DE66ECC}"/>
    <cellStyle name="Percent 3 5" xfId="61886" xr:uid="{9558BDAA-A34F-4950-88DF-685E0E41AF33}"/>
    <cellStyle name="Percent 3 5 2" xfId="61887" xr:uid="{9C389393-1082-4A75-AE94-B0B71CD5CAB4}"/>
    <cellStyle name="Percent 3 5 3" xfId="61888" xr:uid="{FB3AEB8F-BF91-457A-AE01-F42255CA33D6}"/>
    <cellStyle name="Percent 3 6" xfId="61889" xr:uid="{9B33ED92-A081-41A8-A0F0-39DFBFB94FAD}"/>
    <cellStyle name="Percent 3 7" xfId="61890" xr:uid="{36888DE8-F82A-41B7-AF0C-5EAF2B804718}"/>
    <cellStyle name="Percent 3 8" xfId="61891" xr:uid="{859BDD4A-73F5-472B-B038-FE99CB0CA493}"/>
    <cellStyle name="Percent 3 9" xfId="61892" xr:uid="{1C7FEE29-3764-4435-9A82-E2345E0FB242}"/>
    <cellStyle name="Percent 4" xfId="61893" xr:uid="{64589667-96A6-4C80-817B-08EC1F31A893}"/>
    <cellStyle name="Percent 4 2" xfId="61894" xr:uid="{05D4C45E-C9ED-4905-AA30-3AC886B15F71}"/>
    <cellStyle name="Percent 4 2 2" xfId="61895" xr:uid="{C89DE010-23E0-417C-91E1-93FDBDB86069}"/>
    <cellStyle name="Percent 4 3" xfId="61896" xr:uid="{C7647C13-DE5D-42D5-B50F-CDB8D8AEED8B}"/>
    <cellStyle name="Percent 4 4" xfId="61897" xr:uid="{EDF1B75C-9B05-420F-B16C-429514B07DD8}"/>
    <cellStyle name="Percent 5" xfId="61898" xr:uid="{2199F82A-F2F3-4485-A8F6-470B1115FA9F}"/>
    <cellStyle name="Percent 5 10" xfId="61899" xr:uid="{DB90EDB9-F50E-4D88-B717-06E3868D7B8E}"/>
    <cellStyle name="Percent 5 10 2" xfId="61900" xr:uid="{B4A79BEE-980A-4B7D-BC9F-A058B84F865F}"/>
    <cellStyle name="Percent 5 10 2 2" xfId="61901" xr:uid="{F342C492-E113-4C90-A6ED-41B01F737F5D}"/>
    <cellStyle name="Percent 5 10 2 2 2" xfId="61902" xr:uid="{6B957FFE-7888-40D7-8159-BFD3C3251571}"/>
    <cellStyle name="Percent 5 10 2 2 2 2" xfId="61903" xr:uid="{E4FC833A-F013-4221-B021-65CF958F5E50}"/>
    <cellStyle name="Percent 5 10 2 2 2 2 2" xfId="61904" xr:uid="{3FDE3417-CBF6-42EB-8D64-CD85B21404B3}"/>
    <cellStyle name="Percent 5 10 2 2 2 3" xfId="61905" xr:uid="{D54BB696-95D0-493C-8579-2E443EE7F1CB}"/>
    <cellStyle name="Percent 5 10 2 2 3" xfId="61906" xr:uid="{F765B0C6-F344-4045-B4FC-95F4004F0FF3}"/>
    <cellStyle name="Percent 5 10 2 2 3 2" xfId="61907" xr:uid="{6F94C687-81F6-4576-A4CA-BD2E65446E62}"/>
    <cellStyle name="Percent 5 10 2 2 4" xfId="61908" xr:uid="{114595FA-51B4-4828-9CB0-831BE863820B}"/>
    <cellStyle name="Percent 5 10 2 2 4 2" xfId="61909" xr:uid="{1415F3E9-BD0E-4BF8-B78B-33C2B01C9BB5}"/>
    <cellStyle name="Percent 5 10 2 2 5" xfId="61910" xr:uid="{2F9A6E4F-2274-4CC7-8BB6-F99D3FC8F1EB}"/>
    <cellStyle name="Percent 5 10 2 2 6" xfId="61911" xr:uid="{BD647A24-21BB-4B28-920E-E54527A5864B}"/>
    <cellStyle name="Percent 5 10 2 3" xfId="61912" xr:uid="{0B296EF2-96BA-4899-B0C2-0481B795DFBC}"/>
    <cellStyle name="Percent 5 10 2 3 2" xfId="61913" xr:uid="{D3B821C0-97DB-42C5-BADC-ADBC8D5B80D3}"/>
    <cellStyle name="Percent 5 10 2 3 2 2" xfId="61914" xr:uid="{831C3B70-6D36-414C-9520-0E4A46F864A5}"/>
    <cellStyle name="Percent 5 10 2 3 2 2 2" xfId="61915" xr:uid="{D87C50BE-BB72-41DD-8C42-CD193146B7C1}"/>
    <cellStyle name="Percent 5 10 2 3 2 3" xfId="61916" xr:uid="{402CDD51-5887-497B-B059-F3D08844BDC5}"/>
    <cellStyle name="Percent 5 10 2 3 3" xfId="61917" xr:uid="{1048159A-0E57-4FDB-AACA-6691AF6A62D7}"/>
    <cellStyle name="Percent 5 10 2 3 3 2" xfId="61918" xr:uid="{CB931363-38A0-436F-8AA2-10940851A77D}"/>
    <cellStyle name="Percent 5 10 2 3 4" xfId="61919" xr:uid="{7F75C0A0-8C07-4F76-8C78-2E63F75DC165}"/>
    <cellStyle name="Percent 5 10 2 3 4 2" xfId="61920" xr:uid="{7A42DC1C-D898-4AF9-B95C-5116A8ADB0C5}"/>
    <cellStyle name="Percent 5 10 2 3 5" xfId="61921" xr:uid="{0EBF44FE-9C9F-4EA9-8DF6-A4788CA416E2}"/>
    <cellStyle name="Percent 5 10 2 4" xfId="61922" xr:uid="{3483566D-3115-4664-8EB4-682F6B6039EB}"/>
    <cellStyle name="Percent 5 10 2 4 2" xfId="61923" xr:uid="{ECE8A442-6B08-4D38-872D-F95E5F2D3BD4}"/>
    <cellStyle name="Percent 5 10 2 4 2 2" xfId="61924" xr:uid="{7926DAFD-9DBD-4D75-B46C-8B3CA1F4BD49}"/>
    <cellStyle name="Percent 5 10 2 4 3" xfId="61925" xr:uid="{15A11C28-6DAD-4EAB-8BA6-D51D4B92A7E4}"/>
    <cellStyle name="Percent 5 10 2 5" xfId="61926" xr:uid="{9F280973-8BA1-498C-8AC6-A6E01C1ECC89}"/>
    <cellStyle name="Percent 5 10 2 5 2" xfId="61927" xr:uid="{B080E733-227A-4914-A697-3DCD837552FB}"/>
    <cellStyle name="Percent 5 10 2 5 2 2" xfId="61928" xr:uid="{4D7B64BA-06E0-460E-90F1-71657337E364}"/>
    <cellStyle name="Percent 5 10 2 5 3" xfId="61929" xr:uid="{1C2C432D-D5BF-4607-881D-B59F8F8E98AF}"/>
    <cellStyle name="Percent 5 10 2 6" xfId="61930" xr:uid="{BC6102E7-3790-4624-880A-FFFF1E950045}"/>
    <cellStyle name="Percent 5 10 2 6 2" xfId="61931" xr:uid="{18D311C5-2871-4B66-A1B5-E174F5682D52}"/>
    <cellStyle name="Percent 5 10 2 7" xfId="61932" xr:uid="{32E7BB3D-F89A-4CD0-A5B6-86B761236727}"/>
    <cellStyle name="Percent 5 10 2 7 2" xfId="61933" xr:uid="{248B70F9-A191-4D03-BFB1-B85429E6CC43}"/>
    <cellStyle name="Percent 5 10 2 8" xfId="61934" xr:uid="{3A0FC58A-80D1-4B18-BED9-06B4F3240F27}"/>
    <cellStyle name="Percent 5 10 2 9" xfId="61935" xr:uid="{ED8F98AF-84E7-4A9A-B25E-72A35F1B76D0}"/>
    <cellStyle name="Percent 5 10 3" xfId="61936" xr:uid="{8AB2025F-2C48-4E14-8F5F-CE73AB4711ED}"/>
    <cellStyle name="Percent 5 11" xfId="61937" xr:uid="{B8450038-E962-4B91-8CA7-0EBB04F4B24A}"/>
    <cellStyle name="Percent 5 11 2" xfId="61938" xr:uid="{F7945B75-AFD8-4F25-A5F3-CE7C6C09D656}"/>
    <cellStyle name="Percent 5 11 2 2" xfId="61939" xr:uid="{0CD2B34E-F4EC-4581-BCFD-5FF0CDEB75EC}"/>
    <cellStyle name="Percent 5 11 2 2 2" xfId="61940" xr:uid="{9B199C6F-211D-449D-98BD-9EC5A5BDBB70}"/>
    <cellStyle name="Percent 5 11 2 2 2 2" xfId="61941" xr:uid="{26045F21-2574-41C6-9E30-906243C792AD}"/>
    <cellStyle name="Percent 5 11 2 2 3" xfId="61942" xr:uid="{BC62BDDA-0DC4-4A18-8A67-B9959CD41659}"/>
    <cellStyle name="Percent 5 11 2 3" xfId="61943" xr:uid="{785CDB54-9F3A-404B-9BB1-E195B9B078A8}"/>
    <cellStyle name="Percent 5 11 2 3 2" xfId="61944" xr:uid="{8E0B787E-1EBF-4BA7-951B-49F32E7ABAFC}"/>
    <cellStyle name="Percent 5 11 2 4" xfId="61945" xr:uid="{8C510A51-C1DE-421D-A425-9D76903FD66A}"/>
    <cellStyle name="Percent 5 11 2 4 2" xfId="61946" xr:uid="{CCFC962B-8F80-4A08-B521-34B6C724D303}"/>
    <cellStyle name="Percent 5 11 2 5" xfId="61947" xr:uid="{3AC67FFF-ED2E-4E95-A77D-787E5D611F19}"/>
    <cellStyle name="Percent 5 11 2 6" xfId="61948" xr:uid="{C63CAB31-DFBD-42AC-B559-F57302378A7B}"/>
    <cellStyle name="Percent 5 11 3" xfId="61949" xr:uid="{7DC2F03C-FA10-472C-844C-428EAB9340B1}"/>
    <cellStyle name="Percent 5 11 3 2" xfId="61950" xr:uid="{F39DBF41-DA10-43BA-8F2A-65720B22FB09}"/>
    <cellStyle name="Percent 5 11 3 2 2" xfId="61951" xr:uid="{890592E0-6F6E-4046-A28C-D7AE531ECEFC}"/>
    <cellStyle name="Percent 5 11 3 2 2 2" xfId="61952" xr:uid="{3C847528-4D87-4542-A0A6-427292D6463C}"/>
    <cellStyle name="Percent 5 11 3 2 3" xfId="61953" xr:uid="{4567D774-E825-4DC1-AB96-052304291867}"/>
    <cellStyle name="Percent 5 11 3 3" xfId="61954" xr:uid="{5F7FA03B-3CD2-4300-9010-5BD60540483D}"/>
    <cellStyle name="Percent 5 11 3 3 2" xfId="61955" xr:uid="{466E9457-EBA5-409A-B303-CD998A7A9303}"/>
    <cellStyle name="Percent 5 11 3 4" xfId="61956" xr:uid="{70B6B9FF-4E53-42A6-BB8D-64574110F331}"/>
    <cellStyle name="Percent 5 11 3 4 2" xfId="61957" xr:uid="{E34194A9-1083-4AF9-AFCE-2923FC01CDFA}"/>
    <cellStyle name="Percent 5 11 3 5" xfId="61958" xr:uid="{CF8C2892-9528-4E6A-99D5-F1109F608364}"/>
    <cellStyle name="Percent 5 11 4" xfId="61959" xr:uid="{16E80F18-42D8-4597-B624-6C63638F8162}"/>
    <cellStyle name="Percent 5 11 4 2" xfId="61960" xr:uid="{A56AA847-992C-489F-B999-E9A63D0F9CCE}"/>
    <cellStyle name="Percent 5 11 4 2 2" xfId="61961" xr:uid="{8B156B65-03EB-4BA7-9670-789B8F56B658}"/>
    <cellStyle name="Percent 5 11 4 3" xfId="61962" xr:uid="{86084FC4-7B03-4CED-A167-19C01E8F34F4}"/>
    <cellStyle name="Percent 5 11 5" xfId="61963" xr:uid="{6C45232C-2AAA-4B90-91FD-16A8F6B45EBC}"/>
    <cellStyle name="Percent 5 11 5 2" xfId="61964" xr:uid="{F3B42554-205D-4375-811D-E23B3D7F741D}"/>
    <cellStyle name="Percent 5 11 5 2 2" xfId="61965" xr:uid="{E64C7344-C26C-4830-84F8-CC0036B1D154}"/>
    <cellStyle name="Percent 5 11 5 3" xfId="61966" xr:uid="{48B0E68B-A335-41D2-8714-3FE34BD320D2}"/>
    <cellStyle name="Percent 5 11 6" xfId="61967" xr:uid="{3891FCD0-2EA3-40D8-91B7-D2599CCB5B62}"/>
    <cellStyle name="Percent 5 11 6 2" xfId="61968" xr:uid="{6B4DBBE4-6801-4AB2-B410-997D935ADF03}"/>
    <cellStyle name="Percent 5 11 7" xfId="61969" xr:uid="{B1246F30-AADF-48A5-9640-9BEB3CD22A49}"/>
    <cellStyle name="Percent 5 11 7 2" xfId="61970" xr:uid="{2736A03A-09C8-4432-8152-4586222E2432}"/>
    <cellStyle name="Percent 5 11 8" xfId="61971" xr:uid="{E251AEFE-E02D-41F3-9A82-B49DA883897E}"/>
    <cellStyle name="Percent 5 11 9" xfId="61972" xr:uid="{DDC404F4-D6C2-49AB-995D-3786E5F16C07}"/>
    <cellStyle name="Percent 5 12" xfId="61973" xr:uid="{B04CF577-29FE-46CE-8F81-1B7514EDEE7F}"/>
    <cellStyle name="Percent 5 12 2" xfId="61974" xr:uid="{E530A704-972A-4643-8841-C781C9C73998}"/>
    <cellStyle name="Percent 5 12 2 2" xfId="61975" xr:uid="{BE7E96CF-000C-41DF-B5C4-AEE0E8B2DE53}"/>
    <cellStyle name="Percent 5 12 2 2 2" xfId="61976" xr:uid="{72D9F73B-2C13-4A79-B2AD-B5AD048469D4}"/>
    <cellStyle name="Percent 5 12 2 3" xfId="61977" xr:uid="{6CC737AB-ADBF-46D2-ACAB-2C18462725FB}"/>
    <cellStyle name="Percent 5 12 3" xfId="61978" xr:uid="{5A87B84D-7494-4550-9517-F9EDF4936F3F}"/>
    <cellStyle name="Percent 5 12 3 2" xfId="61979" xr:uid="{0FCA1407-00CA-4F7C-93D1-9BA17A668844}"/>
    <cellStyle name="Percent 5 12 4" xfId="61980" xr:uid="{42F95C4F-DE2F-45A6-97A8-C83835385CAA}"/>
    <cellStyle name="Percent 5 12 4 2" xfId="61981" xr:uid="{8BE9EF0F-C26F-40A3-AB67-800486B83D2B}"/>
    <cellStyle name="Percent 5 12 5" xfId="61982" xr:uid="{E01798FE-E652-4349-9922-DE308B4A18D7}"/>
    <cellStyle name="Percent 5 12 6" xfId="61983" xr:uid="{F49E2A62-5F5E-46E9-85F1-95805F213AF6}"/>
    <cellStyle name="Percent 5 13" xfId="61984" xr:uid="{DF41ACC5-92BE-4AD0-B46F-0C4F30B08043}"/>
    <cellStyle name="Percent 5 13 2" xfId="61985" xr:uid="{178BE18D-9014-4161-8401-AEF6219E9784}"/>
    <cellStyle name="Percent 5 13 2 2" xfId="61986" xr:uid="{9B6A3E90-2C2C-4ACF-90B8-DEF4E0E7CC8E}"/>
    <cellStyle name="Percent 5 13 2 2 2" xfId="61987" xr:uid="{893E440D-1D8C-455C-BE02-03E8CBE370C4}"/>
    <cellStyle name="Percent 5 13 2 3" xfId="61988" xr:uid="{19D0CA9B-0C92-4769-9501-399FC6FF8F22}"/>
    <cellStyle name="Percent 5 13 3" xfId="61989" xr:uid="{021518F1-85A0-4643-AC46-BDB7CE0CE2AF}"/>
    <cellStyle name="Percent 5 13 3 2" xfId="61990" xr:uid="{F4FAC0FC-7150-4D28-B233-D1FCB83A689C}"/>
    <cellStyle name="Percent 5 13 4" xfId="61991" xr:uid="{3D93A5D0-DD51-4046-B3B7-4DC56F5E77B2}"/>
    <cellStyle name="Percent 5 13 4 2" xfId="61992" xr:uid="{A9DAA15E-6C27-4D42-BAAF-3B5DB62EBDB5}"/>
    <cellStyle name="Percent 5 13 5" xfId="61993" xr:uid="{66C5F6F8-B126-40F4-8CC9-9FC33BE1DC94}"/>
    <cellStyle name="Percent 5 14" xfId="61994" xr:uid="{0B1C7566-C8AF-4645-BD58-B017B6DE4460}"/>
    <cellStyle name="Percent 5 14 2" xfId="61995" xr:uid="{4267C19F-036E-4F5A-9855-6620EB1A8AFA}"/>
    <cellStyle name="Percent 5 14 2 2" xfId="61996" xr:uid="{6AB95FFB-B3C6-4FAD-8377-6D18BDFAB5DB}"/>
    <cellStyle name="Percent 5 14 3" xfId="61997" xr:uid="{2C155D87-ADC0-4F05-B547-37FCE2B80011}"/>
    <cellStyle name="Percent 5 14 3 2" xfId="61998" xr:uid="{8E472F66-3C1E-420D-AED3-3B3460847562}"/>
    <cellStyle name="Percent 5 14 4" xfId="61999" xr:uid="{DEB53524-6C33-42B1-B27E-1153318625E7}"/>
    <cellStyle name="Percent 5 15" xfId="62000" xr:uid="{CD9751CD-78EE-45DE-B470-11A980CA8F98}"/>
    <cellStyle name="Percent 5 15 2" xfId="62001" xr:uid="{1E7BE12E-9050-45AE-B07F-1AEEEBB8790F}"/>
    <cellStyle name="Percent 5 15 2 2" xfId="62002" xr:uid="{1D17AC0D-4265-4036-9358-3D070CBDA308}"/>
    <cellStyle name="Percent 5 15 3" xfId="62003" xr:uid="{833A5F2A-2572-46C9-9B31-6C25A065A6A2}"/>
    <cellStyle name="Percent 5 15 4" xfId="62004" xr:uid="{06615D37-89AA-4CE6-9419-E74F3C3FDCCD}"/>
    <cellStyle name="Percent 5 16" xfId="62005" xr:uid="{918B2340-D1AE-43D4-9E47-9E16B4D75A67}"/>
    <cellStyle name="Percent 5 16 2" xfId="62006" xr:uid="{BA0C6BCF-34B8-4C4B-806B-0E8581473A46}"/>
    <cellStyle name="Percent 5 17" xfId="62007" xr:uid="{CD7440AE-D0D2-443C-A45E-F20DF1CB704B}"/>
    <cellStyle name="Percent 5 18" xfId="62008" xr:uid="{895D5F42-C45F-44D0-83EC-1F6AAF109800}"/>
    <cellStyle name="Percent 5 19" xfId="62009" xr:uid="{43D90E14-C28F-4260-BCD4-44961CB84683}"/>
    <cellStyle name="Percent 5 2" xfId="62010" xr:uid="{D3AA9C91-0ACD-44F4-AF31-A1D3FEAF0BF1}"/>
    <cellStyle name="Percent 5 2 2" xfId="62011" xr:uid="{36DCD277-B5BD-4F17-8480-B1CCBAAE8A23}"/>
    <cellStyle name="Percent 5 2 3" xfId="62012" xr:uid="{766BB870-5A73-4B6E-A887-5CBF36FDDCBB}"/>
    <cellStyle name="Percent 5 2 3 2" xfId="62013" xr:uid="{F99ABBB1-FF44-41D2-81F6-51AAB462539B}"/>
    <cellStyle name="Percent 5 2 4" xfId="62014" xr:uid="{B4B513F2-FEA4-4651-8293-FFA9872A4F47}"/>
    <cellStyle name="Percent 5 2 5" xfId="62015" xr:uid="{65E61F86-C4CC-494E-BB8A-8F1451D40A54}"/>
    <cellStyle name="Percent 5 2 6" xfId="62016" xr:uid="{0D7CB68C-1C0D-42AC-B9F7-D6BC0BCF3608}"/>
    <cellStyle name="Percent 5 20" xfId="62017" xr:uid="{21445FE7-5C05-4367-94A5-0EB4B088EC89}"/>
    <cellStyle name="Percent 5 3" xfId="62018" xr:uid="{3927287E-5C3C-4ED7-A617-22E852CBBCF9}"/>
    <cellStyle name="Percent 5 3 2" xfId="62019" xr:uid="{FDC5FA0F-6F04-43FC-951F-A4BA67D81025}"/>
    <cellStyle name="Percent 5 4" xfId="62020" xr:uid="{7391572E-AB90-4394-AD00-462708214CB0}"/>
    <cellStyle name="Percent 5 5" xfId="62021" xr:uid="{4F371E8F-257E-4265-8FA3-42BF847E6778}"/>
    <cellStyle name="Percent 5 6" xfId="62022" xr:uid="{BBE44558-7E4E-45CC-9AA5-F80AB2F7D11D}"/>
    <cellStyle name="Percent 5 7" xfId="62023" xr:uid="{1DE6BEB7-8C16-4421-961F-448826B9D1E5}"/>
    <cellStyle name="Percent 5 8" xfId="62024" xr:uid="{4AB31B21-EDB6-42E0-84F6-3E0EB430C73B}"/>
    <cellStyle name="Percent 5 9" xfId="62025" xr:uid="{1CBABB22-B479-4BBD-8E15-9D96497912AC}"/>
    <cellStyle name="Percent 6" xfId="62026" xr:uid="{FC542440-1730-4DFE-A15F-A31B0906992F}"/>
    <cellStyle name="Percent 6 2" xfId="62027" xr:uid="{EBF7F2F4-3A4C-40F8-B360-C0861853C00D}"/>
    <cellStyle name="Percent 6 2 2" xfId="62028" xr:uid="{B06CC759-EF60-44FB-8A93-327DDE89BDB7}"/>
    <cellStyle name="Percent 6 2 3" xfId="62029" xr:uid="{0B59C512-C020-4A39-8878-09E8664389B5}"/>
    <cellStyle name="Percent 6 3" xfId="62030" xr:uid="{1D9D002B-C52C-4AE8-875F-E11680B3C23D}"/>
    <cellStyle name="Percent 6 4" xfId="62031" xr:uid="{C2FD9057-2763-4B85-BA79-C5F56009FB9E}"/>
    <cellStyle name="Percent 6 5" xfId="62032" xr:uid="{2330486F-518E-4DF5-A638-B595F02C8538}"/>
    <cellStyle name="Percent 6 6" xfId="62033" xr:uid="{35DB6539-9C95-49E9-A1AE-347C6013C2BB}"/>
    <cellStyle name="Percent 6 7" xfId="62034" xr:uid="{4225F229-34DD-410C-BBBC-04D6F0EBE801}"/>
    <cellStyle name="Percent 7" xfId="62035" xr:uid="{032A1CBE-47D5-4BA5-A285-A93A04518BCC}"/>
    <cellStyle name="Percent 7 2" xfId="62036" xr:uid="{F7B475CA-C93A-4B56-9CDE-8B073C9C9BCB}"/>
    <cellStyle name="Percent 8" xfId="62037" xr:uid="{0669E529-40D5-4D8F-A70E-8A6E009D62FD}"/>
    <cellStyle name="Percent 8 2" xfId="62038" xr:uid="{B88503B4-D75E-486C-8C00-E0E9D38AC333}"/>
    <cellStyle name="Percent 8 3" xfId="62039" xr:uid="{BE61C787-0F4B-42AA-BA9C-654005CE99C4}"/>
    <cellStyle name="Percent 9" xfId="62040" xr:uid="{34C2E462-0E59-4306-993D-D0BEE7CA8859}"/>
    <cellStyle name="Percent 9 2" xfId="62041" xr:uid="{62E2DBC2-C692-45A5-BDA3-75AF87D765EE}"/>
    <cellStyle name="PSChar" xfId="62043" xr:uid="{C96054CE-8BEF-4DDC-A905-A17CDE5AC151}"/>
    <cellStyle name="PSDate" xfId="62044" xr:uid="{88B19BC1-3930-4700-920A-9505C463AA7F}"/>
    <cellStyle name="PSDec" xfId="62045" xr:uid="{6786ECFB-BDB6-4F65-9F3C-C281709420EE}"/>
    <cellStyle name="PSHeading" xfId="62046" xr:uid="{5BE4DF63-D4EE-406A-A36A-040D80529348}"/>
    <cellStyle name="PSHeading 2" xfId="62047" xr:uid="{9F51647D-D614-45A4-A1E0-54F8F55EBFC7}"/>
    <cellStyle name="PSHeading 2 2" xfId="62048" xr:uid="{52F6DFAE-28AF-4966-A063-BB814479DBE7}"/>
    <cellStyle name="PSHeading 3" xfId="62049" xr:uid="{25742841-A4D2-42B3-AEDB-414A7B0932D2}"/>
    <cellStyle name="PSInt" xfId="62050" xr:uid="{AFE5DB76-9637-46DB-8C66-ACC07A278D81}"/>
    <cellStyle name="PSSpacer" xfId="62051" xr:uid="{7C27B4D0-22A2-4CA8-BC67-819FCC5377FD}"/>
    <cellStyle name="Row Stub" xfId="62052" xr:uid="{965C8D29-B110-4F6D-917C-95A16B1095B7}"/>
    <cellStyle name="SAPBEXaggData" xfId="62053" xr:uid="{0A8A9D3F-853F-4413-9820-E18429764143}"/>
    <cellStyle name="SAPBEXaggData 2" xfId="62054" xr:uid="{B156A8CA-A5AA-4EF8-B21A-0B5FD4DC6D5C}"/>
    <cellStyle name="SAPBEXaggData 3" xfId="62055" xr:uid="{68B3E3B1-A6DA-4661-A0D2-338D6C7846EF}"/>
    <cellStyle name="SAPBEXaggData 4" xfId="62056" xr:uid="{030209C6-767D-4929-B810-D7D9F20D15B6}"/>
    <cellStyle name="SAPBEXaggData 5" xfId="62057" xr:uid="{DE00C9C0-10ED-4A49-8188-0F3DBB89AA39}"/>
    <cellStyle name="SAPBEXaggData 6" xfId="62058" xr:uid="{B8C4F2B1-202A-4F1B-94BC-4F8BF955426E}"/>
    <cellStyle name="SAPBEXaggDataEmph" xfId="62059" xr:uid="{F4C3F050-3800-4DD2-A7E9-A3E1B61D0D6C}"/>
    <cellStyle name="SAPBEXaggDataEmph 2" xfId="62060" xr:uid="{5293F6DE-DCF4-49C6-9ED7-4816469BC257}"/>
    <cellStyle name="SAPBEXaggDataEmph 3" xfId="62061" xr:uid="{2D5F1DA7-D3CE-4158-A9D0-AE39CFB408B6}"/>
    <cellStyle name="SAPBEXaggDataEmph 4" xfId="62062" xr:uid="{A6B5A154-103E-483C-A310-CCAA28BEDF05}"/>
    <cellStyle name="SAPBEXaggDataEmph 5" xfId="62063" xr:uid="{4342C356-30B8-4B7D-A322-8F24550B096D}"/>
    <cellStyle name="SAPBEXaggDataEmph 6" xfId="62064" xr:uid="{9A73B041-E7D7-4B6F-8296-2AD46489C962}"/>
    <cellStyle name="SAPBEXaggItem" xfId="62065" xr:uid="{70B47DF0-2184-4BFC-908D-44EC87471BB2}"/>
    <cellStyle name="SAPBEXaggItem 2" xfId="62066" xr:uid="{0E338602-68B8-49C1-88DA-C6F392FBBAD4}"/>
    <cellStyle name="SAPBEXaggItem 3" xfId="62067" xr:uid="{CFEC3D23-8820-481E-9C9B-27E46778D04A}"/>
    <cellStyle name="SAPBEXaggItem 4" xfId="62068" xr:uid="{6C7B8515-8EFE-4A6C-8FA5-47E7AE5EB187}"/>
    <cellStyle name="SAPBEXaggItem 5" xfId="62069" xr:uid="{0D7B0790-4EFC-41DB-AD9E-0302BB6A4FDC}"/>
    <cellStyle name="SAPBEXaggItem 6" xfId="62070" xr:uid="{873399EB-1E1F-4012-97B4-8E893A8447A3}"/>
    <cellStyle name="SAPBEXaggItemX" xfId="62071" xr:uid="{F68D1F65-04A1-4CB4-9E64-DC34D776E203}"/>
    <cellStyle name="SAPBEXaggItemX 2" xfId="62072" xr:uid="{33C90BFD-A935-4FDE-8BDF-DDB58230DD89}"/>
    <cellStyle name="SAPBEXaggItemX 3" xfId="62073" xr:uid="{89E7BC33-35B0-4318-B5AB-8C17B4C8D180}"/>
    <cellStyle name="SAPBEXaggItemX 4" xfId="62074" xr:uid="{8629892A-2A73-4DC5-B6D8-9228091A73EA}"/>
    <cellStyle name="SAPBEXaggItemX 5" xfId="62075" xr:uid="{6C30657C-6BC5-4FA0-BB26-4E9A36597AE1}"/>
    <cellStyle name="SAPBEXaggItemX 6" xfId="62076" xr:uid="{44B7B218-AAA6-4050-B90B-3252C2B0CD0D}"/>
    <cellStyle name="SAPBEXchaText" xfId="62077" xr:uid="{BBF90281-45F9-464E-9B2B-BEDF51823F36}"/>
    <cellStyle name="SAPBEXexcBad7" xfId="62078" xr:uid="{7A79E638-47AC-44BE-83C8-D71E9DB14D89}"/>
    <cellStyle name="SAPBEXexcBad7 2" xfId="62079" xr:uid="{2B0A04D4-B31F-496C-8EFF-8F095282B990}"/>
    <cellStyle name="SAPBEXexcBad7 3" xfId="62080" xr:uid="{CAF1A3B2-B9E3-4718-82CA-B3EA49B7E6B1}"/>
    <cellStyle name="SAPBEXexcBad7 4" xfId="62081" xr:uid="{D9F0C720-D169-4C67-8F5B-C3B708917CEE}"/>
    <cellStyle name="SAPBEXexcBad7 5" xfId="62082" xr:uid="{49F03337-472C-4C1B-92A8-FBDF1BDFC819}"/>
    <cellStyle name="SAPBEXexcBad7 6" xfId="62083" xr:uid="{7732408D-5C5B-4A87-BF58-5C6C9695A30D}"/>
    <cellStyle name="SAPBEXexcBad8" xfId="62084" xr:uid="{EC27609E-FE80-47B2-9CFA-5B6D29728634}"/>
    <cellStyle name="SAPBEXexcBad8 2" xfId="62085" xr:uid="{2E3C1913-36AE-40D5-A6A0-E362EF7BAAA0}"/>
    <cellStyle name="SAPBEXexcBad8 3" xfId="62086" xr:uid="{DBDC28CB-E5AA-48A8-AA76-4AF8E53CA80A}"/>
    <cellStyle name="SAPBEXexcBad8 4" xfId="62087" xr:uid="{1D7037A4-E43B-485B-9F5C-D344CF55EB77}"/>
    <cellStyle name="SAPBEXexcBad8 5" xfId="62088" xr:uid="{34663692-E896-40F7-AD91-BFA0EC97250B}"/>
    <cellStyle name="SAPBEXexcBad8 6" xfId="62089" xr:uid="{E80D151F-025B-4444-B307-BAA04F23CBF8}"/>
    <cellStyle name="SAPBEXexcBad9" xfId="62090" xr:uid="{01B8BD67-F8E5-4737-B982-8C4A41DD9794}"/>
    <cellStyle name="SAPBEXexcBad9 2" xfId="62091" xr:uid="{AB67737B-C57A-4B6B-BC58-9A62EEF85DFF}"/>
    <cellStyle name="SAPBEXexcBad9 3" xfId="62092" xr:uid="{8A911D1C-5A25-4E0F-8972-2183AF170B03}"/>
    <cellStyle name="SAPBEXexcBad9 4" xfId="62093" xr:uid="{F9C09F0F-9A52-47D6-856C-96748CF21317}"/>
    <cellStyle name="SAPBEXexcBad9 5" xfId="62094" xr:uid="{F0EB9EE8-9CF9-4A39-8F7E-858FDEFC4EC0}"/>
    <cellStyle name="SAPBEXexcBad9 6" xfId="62095" xr:uid="{3F4D36FD-7D10-4D65-92FF-1CFE7EDD85EB}"/>
    <cellStyle name="SAPBEXexcCritical4" xfId="62096" xr:uid="{64993C0A-7961-4F99-AD50-FC268BBB4B59}"/>
    <cellStyle name="SAPBEXexcCritical4 2" xfId="62097" xr:uid="{839B8184-5C69-48D0-98B4-78CE315265EB}"/>
    <cellStyle name="SAPBEXexcCritical4 3" xfId="62098" xr:uid="{DEC5D1D5-7B11-4476-9013-1E6BB7E0B25D}"/>
    <cellStyle name="SAPBEXexcCritical4 4" xfId="62099" xr:uid="{3879F38A-D90E-4E0E-B940-6AFE1B516561}"/>
    <cellStyle name="SAPBEXexcCritical4 5" xfId="62100" xr:uid="{8714E185-6484-4F23-8F73-B9E15F293067}"/>
    <cellStyle name="SAPBEXexcCritical4 6" xfId="62101" xr:uid="{EDD3756C-4DA3-452F-B26E-A1E8189B75F2}"/>
    <cellStyle name="SAPBEXexcCritical5" xfId="62102" xr:uid="{C3202874-2E6A-48D5-A447-12835935D689}"/>
    <cellStyle name="SAPBEXexcCritical5 2" xfId="62103" xr:uid="{203F216B-DDBD-487C-BAF4-F820AA54A341}"/>
    <cellStyle name="SAPBEXexcCritical5 3" xfId="62104" xr:uid="{46718F3A-75D9-4654-86CB-BFD6932AF9D2}"/>
    <cellStyle name="SAPBEXexcCritical5 4" xfId="62105" xr:uid="{B23C4969-7646-4DF2-8E92-B0EF4DF33891}"/>
    <cellStyle name="SAPBEXexcCritical5 5" xfId="62106" xr:uid="{9FFE499E-565C-44E8-A78B-50D19D199131}"/>
    <cellStyle name="SAPBEXexcCritical5 6" xfId="62107" xr:uid="{AE4E15F5-98F2-4E57-9E9C-4808D9F99737}"/>
    <cellStyle name="SAPBEXexcCritical6" xfId="62108" xr:uid="{CA214E29-07A2-4EA9-8971-B3D305011CD2}"/>
    <cellStyle name="SAPBEXexcCritical6 2" xfId="62109" xr:uid="{DDD99B11-7E16-4FD9-BAD6-727C00CE2F88}"/>
    <cellStyle name="SAPBEXexcCritical6 3" xfId="62110" xr:uid="{609DF549-45D4-4E40-B778-6D77D8071E77}"/>
    <cellStyle name="SAPBEXexcCritical6 4" xfId="62111" xr:uid="{3C34E33D-723F-4D07-9B36-96E8EA44E1F8}"/>
    <cellStyle name="SAPBEXexcCritical6 5" xfId="62112" xr:uid="{6986658B-585A-4304-8113-086F4045F89F}"/>
    <cellStyle name="SAPBEXexcCritical6 6" xfId="62113" xr:uid="{02E4DA36-30B7-41AE-B1D1-316954B8F6B3}"/>
    <cellStyle name="SAPBEXexcGood1" xfId="62114" xr:uid="{8BECEF90-9EB4-49FD-93F2-0F4504E6B7AD}"/>
    <cellStyle name="SAPBEXexcGood1 2" xfId="62115" xr:uid="{5FF933BD-CC16-4AE7-904F-6D81F77860C7}"/>
    <cellStyle name="SAPBEXexcGood1 3" xfId="62116" xr:uid="{B8F75DA5-FD06-4849-B543-A8AA30C69B1D}"/>
    <cellStyle name="SAPBEXexcGood1 4" xfId="62117" xr:uid="{99A46CB9-78E7-44B9-A024-E0D2CF671E1C}"/>
    <cellStyle name="SAPBEXexcGood1 5" xfId="62118" xr:uid="{AB6FE330-460D-4EC7-8698-5E6A2FEBC178}"/>
    <cellStyle name="SAPBEXexcGood1 6" xfId="62119" xr:uid="{A9818E7C-0EBD-46B9-B759-4B7A200B7750}"/>
    <cellStyle name="SAPBEXexcGood2" xfId="62120" xr:uid="{0BE5737F-C498-43A5-9EAA-162EDDED0A8D}"/>
    <cellStyle name="SAPBEXexcGood2 2" xfId="62121" xr:uid="{2A7D3B2C-97DA-4EEE-9242-E8BD4FE64623}"/>
    <cellStyle name="SAPBEXexcGood2 3" xfId="62122" xr:uid="{DB1F6F5E-B4D0-4862-91A9-A461E9EBCDFF}"/>
    <cellStyle name="SAPBEXexcGood2 4" xfId="62123" xr:uid="{59091D88-AA0C-4AAA-B63D-90F41845BFBE}"/>
    <cellStyle name="SAPBEXexcGood2 5" xfId="62124" xr:uid="{539A8492-11DF-48EF-8E40-25F596EFCC41}"/>
    <cellStyle name="SAPBEXexcGood2 6" xfId="62125" xr:uid="{3AA8920F-116B-4DED-8195-9C692EFC1B2B}"/>
    <cellStyle name="SAPBEXexcGood3" xfId="62126" xr:uid="{52DCC8DF-F424-4D18-8A1A-7222217A3B17}"/>
    <cellStyle name="SAPBEXexcGood3 2" xfId="62127" xr:uid="{B5B359ED-2DEF-4C22-8319-2CFBBD8C0860}"/>
    <cellStyle name="SAPBEXexcGood3 3" xfId="62128" xr:uid="{4D0C8C91-DB19-4D01-95C4-7D3D17599DFC}"/>
    <cellStyle name="SAPBEXexcGood3 4" xfId="62129" xr:uid="{B4BFEA59-4C41-4930-BCDE-9FBDE9270AA7}"/>
    <cellStyle name="SAPBEXexcGood3 5" xfId="62130" xr:uid="{EB6A4820-9AAF-490E-833E-D12806F3E37C}"/>
    <cellStyle name="SAPBEXexcGood3 6" xfId="62131" xr:uid="{B8B3622A-398B-4158-81EB-A15597A3B536}"/>
    <cellStyle name="SAPBEXfilterDrill" xfId="62132" xr:uid="{2C64D7EE-BBC2-49E8-A976-435A97DB88E1}"/>
    <cellStyle name="SAPBEXfilterDrill 2" xfId="62133" xr:uid="{E2DFFC51-35D6-463C-ACE1-C916A7610FFD}"/>
    <cellStyle name="SAPBEXfilterItem" xfId="62134" xr:uid="{CB24DB27-FF2E-42D1-821B-F999C1FA90FF}"/>
    <cellStyle name="SAPBEXfilterText" xfId="62135" xr:uid="{F1EC4B2D-7C90-4EC9-8117-B38151F692A0}"/>
    <cellStyle name="SAPBEXformats" xfId="62136" xr:uid="{AAD649A1-A5F7-42F5-933D-5ABB3BB411EF}"/>
    <cellStyle name="SAPBEXformats 2" xfId="62137" xr:uid="{F63FB11A-2BD3-40DE-8AD1-47DC37AD149D}"/>
    <cellStyle name="SAPBEXformats 3" xfId="62138" xr:uid="{85D0260B-2F7B-4D58-A3EB-D3A56AEDDE24}"/>
    <cellStyle name="SAPBEXformats 4" xfId="62139" xr:uid="{BBA7F59C-E23B-4D89-A9EA-806DF0EAE3CC}"/>
    <cellStyle name="SAPBEXformats 5" xfId="62140" xr:uid="{9ADA1421-F71E-4DFF-93A8-05EC368539B9}"/>
    <cellStyle name="SAPBEXformats 6" xfId="62141" xr:uid="{ED63D3C2-4FAF-437B-B284-3AEC0D60BD0A}"/>
    <cellStyle name="SAPBEXheaderItem" xfId="62142" xr:uid="{301B13AC-68F9-4B52-9000-E3834286B152}"/>
    <cellStyle name="SAPBEXheaderText" xfId="62143" xr:uid="{CDDC618E-09A9-4173-A1B6-0965C609F7FB}"/>
    <cellStyle name="SAPBEXHLevel0" xfId="62144" xr:uid="{A01FBC4F-5E2C-4865-8871-04CF0FDA477F}"/>
    <cellStyle name="SAPBEXHLevel0 2" xfId="62145" xr:uid="{DE474E9C-3113-4570-89F0-FBB2862D929E}"/>
    <cellStyle name="SAPBEXHLevel0 3" xfId="62146" xr:uid="{77959042-EACA-4823-BB06-DD19290D183B}"/>
    <cellStyle name="SAPBEXHLevel0 4" xfId="62147" xr:uid="{5D488E86-C4B5-467F-9E30-56E628FBB536}"/>
    <cellStyle name="SAPBEXHLevel0 5" xfId="62148" xr:uid="{40F584EC-0581-4CC2-99B1-E68C57C1D6C2}"/>
    <cellStyle name="SAPBEXHLevel0 6" xfId="62149" xr:uid="{CBA7A336-9364-4FC1-9D4C-5F466DBB5D1B}"/>
    <cellStyle name="SAPBEXHLevel0X" xfId="62150" xr:uid="{8A7EF5CB-C31B-44EA-9F69-3A50C52009C6}"/>
    <cellStyle name="SAPBEXHLevel0X 2" xfId="62151" xr:uid="{FE2A8CF2-EF69-4AC0-9DFD-A415913837A9}"/>
    <cellStyle name="SAPBEXHLevel0X 3" xfId="62152" xr:uid="{E111CB8B-E1EF-4B2B-BAEC-AA52349550FA}"/>
    <cellStyle name="SAPBEXHLevel0X 4" xfId="62153" xr:uid="{91EFCA24-D96B-4855-BE43-DA528DBB0DE1}"/>
    <cellStyle name="SAPBEXHLevel0X 5" xfId="62154" xr:uid="{DC29976E-E1BC-4417-828F-3AECDA8563BE}"/>
    <cellStyle name="SAPBEXHLevel0X 6" xfId="62155" xr:uid="{B112B2E4-EBC8-4E38-9F7E-942B61EC4203}"/>
    <cellStyle name="SAPBEXHLevel1" xfId="62156" xr:uid="{2F8455FA-9734-4003-843A-95E7D8B70E6F}"/>
    <cellStyle name="SAPBEXHLevel1 2" xfId="62157" xr:uid="{3A561057-EFDC-45B6-B3B8-687D80FFAE9D}"/>
    <cellStyle name="SAPBEXHLevel1 3" xfId="62158" xr:uid="{DB4B22F7-7DE1-436F-9FA9-5A7C89DF3FE9}"/>
    <cellStyle name="SAPBEXHLevel1 4" xfId="62159" xr:uid="{716A28C8-625C-4E42-9765-43553DFB052E}"/>
    <cellStyle name="SAPBEXHLevel1 5" xfId="62160" xr:uid="{52E35D85-237D-4317-9F06-D0551CF48E45}"/>
    <cellStyle name="SAPBEXHLevel1 6" xfId="62161" xr:uid="{73F05C00-3D98-466C-A5B5-7521E76CE1A9}"/>
    <cellStyle name="SAPBEXHLevel1X" xfId="62162" xr:uid="{F602FB33-C659-4665-AFC8-F12BAAA1A885}"/>
    <cellStyle name="SAPBEXHLevel1X 2" xfId="62163" xr:uid="{F0627012-93D8-4DAC-B8DD-FD397059EF0C}"/>
    <cellStyle name="SAPBEXHLevel1X 3" xfId="62164" xr:uid="{1CC473F3-EC2B-4FDC-ABF5-D2C9CF1E0633}"/>
    <cellStyle name="SAPBEXHLevel1X 4" xfId="62165" xr:uid="{BC330A30-2D81-4930-A11C-FEDD4C8FF3A3}"/>
    <cellStyle name="SAPBEXHLevel1X 5" xfId="62166" xr:uid="{3B5DBD63-AE3A-4722-ABF5-D093A6AB594F}"/>
    <cellStyle name="SAPBEXHLevel1X 6" xfId="62167" xr:uid="{B1254477-93A5-4123-A5CF-2D0CBF2209A8}"/>
    <cellStyle name="SAPBEXHLevel2" xfId="62168" xr:uid="{D28C72BF-5FAC-4A47-BD9E-F1933C897165}"/>
    <cellStyle name="SAPBEXHLevel2 2" xfId="62169" xr:uid="{43AC529F-B599-4526-A561-055322521D21}"/>
    <cellStyle name="SAPBEXHLevel2 3" xfId="62170" xr:uid="{A40A50F1-5DBA-4687-92C1-5E99045109AD}"/>
    <cellStyle name="SAPBEXHLevel2 4" xfId="62171" xr:uid="{CACE4300-402A-402D-A8FB-CCE4EFBBCC1B}"/>
    <cellStyle name="SAPBEXHLevel2 5" xfId="62172" xr:uid="{D1DD7672-8CF5-4DDF-94AD-21B0B6F08A01}"/>
    <cellStyle name="SAPBEXHLevel2 6" xfId="62173" xr:uid="{FFD71A82-047E-4B85-8873-1522D981444E}"/>
    <cellStyle name="SAPBEXHLevel2X" xfId="62174" xr:uid="{04BC18F4-1E46-47ED-8BCE-CE136F6E5D3D}"/>
    <cellStyle name="SAPBEXHLevel2X 2" xfId="62175" xr:uid="{18B73FE8-C11F-41E6-80BF-D36E68861E53}"/>
    <cellStyle name="SAPBEXHLevel2X 3" xfId="62176" xr:uid="{FDB02BC6-F368-476A-835E-C861977616BC}"/>
    <cellStyle name="SAPBEXHLevel2X 4" xfId="62177" xr:uid="{0C6509FB-11D7-46F9-AAD0-D4A68C242389}"/>
    <cellStyle name="SAPBEXHLevel2X 5" xfId="62178" xr:uid="{8341C9BC-564C-4C60-B1D7-E10FCA52D438}"/>
    <cellStyle name="SAPBEXHLevel2X 6" xfId="62179" xr:uid="{1A5A0334-85D4-4F46-8029-F008F787794C}"/>
    <cellStyle name="SAPBEXHLevel3" xfId="62180" xr:uid="{D7DB1E32-8373-42B2-AC41-BAF692AECDAA}"/>
    <cellStyle name="SAPBEXHLevel3 2" xfId="62181" xr:uid="{D0F52DAF-4547-4FCA-A846-1AC69DA72703}"/>
    <cellStyle name="SAPBEXHLevel3 3" xfId="62182" xr:uid="{05A877F9-A921-49D3-9ABA-95D1418FA294}"/>
    <cellStyle name="SAPBEXHLevel3 4" xfId="62183" xr:uid="{94E4832A-4239-4919-AA4F-8C7AC9825A33}"/>
    <cellStyle name="SAPBEXHLevel3 5" xfId="62184" xr:uid="{C3F8B3DC-D43B-4F50-890A-5B80AF9EE044}"/>
    <cellStyle name="SAPBEXHLevel3 6" xfId="62185" xr:uid="{DAB6B06F-B771-4961-B6C2-95E04324B30C}"/>
    <cellStyle name="SAPBEXHLevel3X" xfId="62186" xr:uid="{2D840E37-527D-47F0-B6F7-D5007F281FAA}"/>
    <cellStyle name="SAPBEXHLevel3X 2" xfId="62187" xr:uid="{DAF1D459-8044-4751-A014-377220EF7400}"/>
    <cellStyle name="SAPBEXHLevel3X 3" xfId="62188" xr:uid="{23C77C8C-D141-43AB-B6F8-1A42CD247ED2}"/>
    <cellStyle name="SAPBEXHLevel3X 4" xfId="62189" xr:uid="{7BE6C22A-5BB5-46DF-BD01-ACAD97DF4BFD}"/>
    <cellStyle name="SAPBEXHLevel3X 5" xfId="62190" xr:uid="{9EDEB4F1-DA59-49F7-8196-619FED9F0910}"/>
    <cellStyle name="SAPBEXHLevel3X 6" xfId="62191" xr:uid="{B315F1B2-8F87-4DC5-B7CA-7082D4A8B96C}"/>
    <cellStyle name="SAPBEXresData" xfId="62192" xr:uid="{0DA30AAA-076E-43D1-9E4B-D27D84B6DEF6}"/>
    <cellStyle name="SAPBEXresData 2" xfId="62193" xr:uid="{9F095554-800C-4D67-9D23-7BDF9EA044A9}"/>
    <cellStyle name="SAPBEXresData 3" xfId="62194" xr:uid="{8C6287E4-1559-463F-9DBD-3F0B388718B2}"/>
    <cellStyle name="SAPBEXresData 4" xfId="62195" xr:uid="{E9AFF25B-C4E9-41F9-B1DA-51F857876ACD}"/>
    <cellStyle name="SAPBEXresData 5" xfId="62196" xr:uid="{C8AB2A62-9CE2-4BA5-B3D0-832C267BBF2F}"/>
    <cellStyle name="SAPBEXresData 6" xfId="62197" xr:uid="{C9D73116-E606-4F49-8430-F0FFB6555378}"/>
    <cellStyle name="SAPBEXresDataEmph" xfId="62198" xr:uid="{D2E90BE5-94DA-4D6A-86EF-166AAC28087E}"/>
    <cellStyle name="SAPBEXresDataEmph 2" xfId="62199" xr:uid="{DC9FC157-FF96-4984-B188-81465A87B4F9}"/>
    <cellStyle name="SAPBEXresDataEmph 3" xfId="62200" xr:uid="{F207ABCE-9616-4F28-8E8D-235E9ECF8E38}"/>
    <cellStyle name="SAPBEXresDataEmph 4" xfId="62201" xr:uid="{E1DA343D-DCE6-4688-B8FD-1EA857EECBC7}"/>
    <cellStyle name="SAPBEXresDataEmph 5" xfId="62202" xr:uid="{91DA5313-7A87-4449-8B94-1CD0FC5D6DF2}"/>
    <cellStyle name="SAPBEXresDataEmph 6" xfId="62203" xr:uid="{8BEA365D-F3FA-4D2C-A656-A56846BFFCA7}"/>
    <cellStyle name="SAPBEXresItem" xfId="62204" xr:uid="{FF866040-FF61-4A14-B5FD-6AFDB4A138BC}"/>
    <cellStyle name="SAPBEXresItem 2" xfId="62205" xr:uid="{C61F50EF-1B20-423A-B5C8-C1766C07DB65}"/>
    <cellStyle name="SAPBEXresItem 3" xfId="62206" xr:uid="{B93FDA88-390E-41F4-933F-D169D58C6D76}"/>
    <cellStyle name="SAPBEXresItem 4" xfId="62207" xr:uid="{E6881915-27BB-487C-A58D-1D4EDBEFB236}"/>
    <cellStyle name="SAPBEXresItem 5" xfId="62208" xr:uid="{5FEFF3CC-18D1-4358-99EE-EA33AD73DA0C}"/>
    <cellStyle name="SAPBEXresItem 6" xfId="62209" xr:uid="{AE7B7BB9-553B-4584-8BE2-47AEBE0CAF59}"/>
    <cellStyle name="SAPBEXresItemX" xfId="62210" xr:uid="{1469F45F-3E82-4396-8C6C-C9069D1EFCAF}"/>
    <cellStyle name="SAPBEXresItemX 2" xfId="62211" xr:uid="{F7C8BE95-1688-4361-8629-B9D5D981C3C8}"/>
    <cellStyle name="SAPBEXresItemX 3" xfId="62212" xr:uid="{E67DC58D-DB9B-45FC-8140-3740405EBDCF}"/>
    <cellStyle name="SAPBEXresItemX 4" xfId="62213" xr:uid="{B4481ED2-C94D-4813-921E-E30769C2C8C4}"/>
    <cellStyle name="SAPBEXresItemX 5" xfId="62214" xr:uid="{AAF264BC-AB28-4C56-8EDE-75AEE9111F7B}"/>
    <cellStyle name="SAPBEXresItemX 6" xfId="62215" xr:uid="{7B3E6DB0-74F1-4809-BB87-7FBAF9192772}"/>
    <cellStyle name="SAPBEXstdData" xfId="62216" xr:uid="{0916C83D-F3CA-43DF-B558-D875E706896C}"/>
    <cellStyle name="SAPBEXstdData 2" xfId="62217" xr:uid="{F70E6BC8-9AD6-4918-ADAB-05C029A74ED4}"/>
    <cellStyle name="SAPBEXstdData 3" xfId="62218" xr:uid="{E13226AD-59BD-4A11-B18A-D660DFC4643A}"/>
    <cellStyle name="SAPBEXstdData 4" xfId="62219" xr:uid="{CFC6C40F-D4BF-4E8D-A8E3-594C49C9F36B}"/>
    <cellStyle name="SAPBEXstdData 5" xfId="62220" xr:uid="{F171B547-7483-4798-8C03-CD1E6E1707B7}"/>
    <cellStyle name="SAPBEXstdData 6" xfId="62221" xr:uid="{29BB845A-87CF-4565-985A-03C359CB5760}"/>
    <cellStyle name="SAPBEXstdDataEmph" xfId="62222" xr:uid="{E0AEEF95-9A37-4BA7-9AAD-057FCC381A52}"/>
    <cellStyle name="SAPBEXstdDataEmph 2" xfId="62223" xr:uid="{43E2464F-4764-4055-B7BA-5E85189876B7}"/>
    <cellStyle name="SAPBEXstdDataEmph 3" xfId="62224" xr:uid="{3D0BF98F-8CA7-4625-801D-3E9B0B49B0E7}"/>
    <cellStyle name="SAPBEXstdDataEmph 4" xfId="62225" xr:uid="{3BA07406-1EA1-4B5B-82AC-2FFA66093FC8}"/>
    <cellStyle name="SAPBEXstdDataEmph 5" xfId="62226" xr:uid="{D55230BA-8871-48DF-BA5B-061B26CF9EA9}"/>
    <cellStyle name="SAPBEXstdDataEmph 6" xfId="62227" xr:uid="{97EB09BE-ACD2-47E6-801C-C2B6FFA226CF}"/>
    <cellStyle name="SAPBEXstdItem" xfId="62228" xr:uid="{440614BD-EFD8-44E3-ACBB-6C728CA4E7E7}"/>
    <cellStyle name="SAPBEXstdItem 2" xfId="62229" xr:uid="{610DB6E4-F37B-495A-A49D-4D8AFAFC699F}"/>
    <cellStyle name="SAPBEXstdItem 3" xfId="62230" xr:uid="{39223A95-6AE3-4438-97A2-E053BD409CBD}"/>
    <cellStyle name="SAPBEXstdItem 4" xfId="62231" xr:uid="{06303A80-2D64-48BC-A0C1-45326A097CEF}"/>
    <cellStyle name="SAPBEXstdItem 5" xfId="62232" xr:uid="{D7893A18-CE28-4038-BCE3-B6B73B6413CC}"/>
    <cellStyle name="SAPBEXstdItem 6" xfId="62233" xr:uid="{F893605F-2C75-443B-A24F-CDA87A305B0B}"/>
    <cellStyle name="SAPBEXstdItemX" xfId="62234" xr:uid="{23184D2F-11EB-45D4-A74F-CB64DDA17BA3}"/>
    <cellStyle name="SAPBEXstdItemX 2" xfId="62235" xr:uid="{C67D4BED-4B84-4935-9ACA-A4C72EA721A9}"/>
    <cellStyle name="SAPBEXstdItemX 3" xfId="62236" xr:uid="{0428A6D2-C79E-4382-B351-62D2C8D1F124}"/>
    <cellStyle name="SAPBEXstdItemX 4" xfId="62237" xr:uid="{8AC83E9F-A9D1-4E13-8C60-2226A1396C87}"/>
    <cellStyle name="SAPBEXstdItemX 5" xfId="62238" xr:uid="{DFD5A2FA-D022-4550-A548-EE63BF9F1695}"/>
    <cellStyle name="SAPBEXstdItemX 6" xfId="62239" xr:uid="{EBF5A7F5-EAE3-4577-9DDC-1BCB4E218F29}"/>
    <cellStyle name="SAPBEXtitle" xfId="62240" xr:uid="{EDCFAA9B-1647-4CC9-8A6D-EFEC21B861CD}"/>
    <cellStyle name="SAPBEXundefined" xfId="62241" xr:uid="{4DF2A4BF-C185-4951-8028-EC4DF98F640D}"/>
    <cellStyle name="SAPBEXundefined 2" xfId="62242" xr:uid="{2B750C75-09D2-47BE-BB24-9DB5BDCE3706}"/>
    <cellStyle name="SAPBEXundefined 3" xfId="62243" xr:uid="{05DCD325-46DA-4160-8453-CE53C9DD7745}"/>
    <cellStyle name="SAPBEXundefined 4" xfId="62244" xr:uid="{0824F86D-CF32-416C-BAF4-60D54F916F1E}"/>
    <cellStyle name="SAPBEXundefined 5" xfId="62245" xr:uid="{C4717E44-96AE-4602-8F58-0A529E1AD1F7}"/>
    <cellStyle name="SAPBEXundefined 6" xfId="62246" xr:uid="{482E3BC0-F3DC-41E8-B53E-F78A2EAB9512}"/>
    <cellStyle name="Sheet Title" xfId="62247" xr:uid="{CB49AB3C-1A58-4A46-865E-4BFEBF021EE8}"/>
    <cellStyle name="Title 2" xfId="62248" xr:uid="{EECC0292-938D-424D-9601-DB69B00093CE}"/>
    <cellStyle name="Title 2 2" xfId="62249" xr:uid="{D8A9CDF6-E9DD-4524-8D61-C02E125EAA48}"/>
    <cellStyle name="Title 3" xfId="62250" xr:uid="{9A2A99A5-5248-489B-91D2-3B5C43A0AA99}"/>
    <cellStyle name="Total 2" xfId="62251" xr:uid="{2A864739-EA39-43FE-9FBE-433EF5FD923C}"/>
    <cellStyle name="Total 2 10" xfId="62252" xr:uid="{4B558BE5-1D83-4532-B3FD-0A7C74DD195D}"/>
    <cellStyle name="Total 2 10 2" xfId="62253" xr:uid="{62DAA545-C59F-4CD5-A162-3F6019547282}"/>
    <cellStyle name="Total 2 10 2 2" xfId="62254" xr:uid="{1FF52FEF-1271-41C2-98CE-709653F9848F}"/>
    <cellStyle name="Total 2 10 2 3" xfId="62255" xr:uid="{06850C1F-EB8C-4190-8483-4861E5C6B22E}"/>
    <cellStyle name="Total 2 10 2 4" xfId="62256" xr:uid="{A4FE18AB-4D7C-42E7-B8D8-BC79920F16B0}"/>
    <cellStyle name="Total 2 10 2 5" xfId="62257" xr:uid="{289B7137-F46E-4A98-B3F8-732C3F52224D}"/>
    <cellStyle name="Total 2 10 2 6" xfId="62258" xr:uid="{F7C40335-FC7D-4DC4-8807-D1EF3B192358}"/>
    <cellStyle name="Total 2 10 3" xfId="62259" xr:uid="{217EA3DA-8CD8-472B-AB21-6C2E375A59A1}"/>
    <cellStyle name="Total 2 10 4" xfId="62260" xr:uid="{ADD39AF2-464D-4033-B08B-721B4EDE5A1F}"/>
    <cellStyle name="Total 2 10 5" xfId="62261" xr:uid="{41AD8209-2016-42A2-96FB-2C13CEC51952}"/>
    <cellStyle name="Total 2 10 6" xfId="62262" xr:uid="{EDE96197-A33D-40DD-9BD4-E36C377B9C41}"/>
    <cellStyle name="Total 2 10 7" xfId="62263" xr:uid="{6379A092-2023-4A50-BBD0-F2D1ED1D5AF8}"/>
    <cellStyle name="Total 2 11" xfId="62264" xr:uid="{69BC5697-C927-4ED4-9D17-4C15D5D1D974}"/>
    <cellStyle name="Total 2 11 2" xfId="62265" xr:uid="{AF89AE75-773E-48E5-8087-D80248AA0CF4}"/>
    <cellStyle name="Total 2 11 2 2" xfId="62266" xr:uid="{B6177C3E-E87E-46CB-95D2-CC5A1D92E947}"/>
    <cellStyle name="Total 2 11 2 3" xfId="62267" xr:uid="{84ADF87E-AB81-410B-A909-BC9D61A859C3}"/>
    <cellStyle name="Total 2 11 2 4" xfId="62268" xr:uid="{5A2C294C-9CDA-498A-9A86-5E26A6079C31}"/>
    <cellStyle name="Total 2 11 2 5" xfId="62269" xr:uid="{3F3FC922-97E9-4B51-AF29-3B5C59F406EF}"/>
    <cellStyle name="Total 2 11 2 6" xfId="62270" xr:uid="{B4C90799-DAAC-4A76-94AC-A1BEB79E786A}"/>
    <cellStyle name="Total 2 11 3" xfId="62271" xr:uid="{827F15B0-961C-421F-93CF-798D89B989D9}"/>
    <cellStyle name="Total 2 11 4" xfId="62272" xr:uid="{111DE320-2AC2-4857-B38C-DFEE092088C1}"/>
    <cellStyle name="Total 2 11 5" xfId="62273" xr:uid="{CBEEF2B2-875B-4356-AD80-B181C6A2DA60}"/>
    <cellStyle name="Total 2 11 6" xfId="62274" xr:uid="{A1F4D05F-F893-4223-8BD9-B4830FB2FF7B}"/>
    <cellStyle name="Total 2 11 7" xfId="62275" xr:uid="{1BBBFB62-A008-41CC-9A28-D50A90DA19A2}"/>
    <cellStyle name="Total 2 12" xfId="62276" xr:uid="{B08707D9-5CC4-47D1-9889-176B23EB7989}"/>
    <cellStyle name="Total 2 12 2" xfId="62277" xr:uid="{5009EA46-9720-4F3D-887A-9693183CAA07}"/>
    <cellStyle name="Total 2 12 2 2" xfId="62278" xr:uid="{1760ACFA-70EC-4218-8AC7-165DA11C6106}"/>
    <cellStyle name="Total 2 12 2 3" xfId="62279" xr:uid="{3AF190C4-82C4-4014-B866-8EE865DE4019}"/>
    <cellStyle name="Total 2 12 2 4" xfId="62280" xr:uid="{4308127A-E426-45A1-A21F-AB23D96F7B6B}"/>
    <cellStyle name="Total 2 12 2 5" xfId="62281" xr:uid="{49890642-D6C7-480C-BD16-FB2759AD28C9}"/>
    <cellStyle name="Total 2 12 2 6" xfId="62282" xr:uid="{C85CCE37-0FF2-439F-AF98-72461D030DB2}"/>
    <cellStyle name="Total 2 12 3" xfId="62283" xr:uid="{860BB2B3-2B4B-4C21-BE93-C23353677B7F}"/>
    <cellStyle name="Total 2 12 4" xfId="62284" xr:uid="{76330CE6-454C-42D8-8F26-99A92CE2A9D9}"/>
    <cellStyle name="Total 2 12 5" xfId="62285" xr:uid="{80B2F8A2-4690-4970-A798-B3FC0095CEF2}"/>
    <cellStyle name="Total 2 12 6" xfId="62286" xr:uid="{C102F159-9220-4A7E-83CF-5621640CCEBB}"/>
    <cellStyle name="Total 2 12 7" xfId="62287" xr:uid="{CD4BE11F-EFC4-4D69-9199-FB1606B89B7B}"/>
    <cellStyle name="Total 2 13" xfId="62288" xr:uid="{4E0CCCF2-86C1-4965-89FF-6CC8553C1660}"/>
    <cellStyle name="Total 2 13 2" xfId="62289" xr:uid="{8305D9BC-51F6-448C-8A1C-24C42A74BEA6}"/>
    <cellStyle name="Total 2 13 2 2" xfId="62290" xr:uid="{2BA2D721-0D8E-4806-90D4-DACCF80F5F54}"/>
    <cellStyle name="Total 2 13 2 3" xfId="62291" xr:uid="{2F424FDB-05F0-43AD-A665-12A3FBF654AD}"/>
    <cellStyle name="Total 2 13 2 4" xfId="62292" xr:uid="{CCE319A9-EED5-4993-98E5-36917289E095}"/>
    <cellStyle name="Total 2 13 2 5" xfId="62293" xr:uid="{146DAC63-DD64-492C-9884-E5E3BDEEBF30}"/>
    <cellStyle name="Total 2 13 2 6" xfId="62294" xr:uid="{B623DBF9-49A5-4936-98C5-536D877E48E1}"/>
    <cellStyle name="Total 2 13 3" xfId="62295" xr:uid="{866D1475-F27F-4AD8-9B50-E96226559E2A}"/>
    <cellStyle name="Total 2 13 4" xfId="62296" xr:uid="{8C52320B-CDBE-41B3-896A-0D7FA05265DF}"/>
    <cellStyle name="Total 2 13 5" xfId="62297" xr:uid="{F43D90E1-4282-40A6-A47C-5318C949D390}"/>
    <cellStyle name="Total 2 13 6" xfId="62298" xr:uid="{C2A40C95-6713-4865-AB79-995D269DCA62}"/>
    <cellStyle name="Total 2 13 7" xfId="62299" xr:uid="{51A4A8E5-05CF-40A0-893A-CD87128D56E2}"/>
    <cellStyle name="Total 2 14" xfId="62300" xr:uid="{D9B60143-3405-457B-B42A-AAA4ADE04C7F}"/>
    <cellStyle name="Total 2 14 2" xfId="62301" xr:uid="{479C63F2-799C-4E96-A8FC-EC8F68B0F47E}"/>
    <cellStyle name="Total 2 14 2 2" xfId="62302" xr:uid="{A142FAA7-5AE9-436D-9FA2-1508A1D3B282}"/>
    <cellStyle name="Total 2 14 2 3" xfId="62303" xr:uid="{9BED3B55-5770-4AB6-AAC6-3C4867D6060E}"/>
    <cellStyle name="Total 2 14 2 4" xfId="62304" xr:uid="{D87C9BDC-0BB7-403D-958E-AE895F265B6A}"/>
    <cellStyle name="Total 2 14 2 5" xfId="62305" xr:uid="{85407B35-DD6D-475E-8236-50BDA9F17A4D}"/>
    <cellStyle name="Total 2 14 2 6" xfId="62306" xr:uid="{EBA19E65-D607-476F-B9D3-98B4D3899854}"/>
    <cellStyle name="Total 2 14 3" xfId="62307" xr:uid="{C6E484B2-4CAB-40E7-9309-726A262C129C}"/>
    <cellStyle name="Total 2 14 4" xfId="62308" xr:uid="{6BAED06E-7D66-4729-AC4D-D1C11B867936}"/>
    <cellStyle name="Total 2 14 5" xfId="62309" xr:uid="{82D34443-A5CB-4AED-8436-15D02A5A7329}"/>
    <cellStyle name="Total 2 14 6" xfId="62310" xr:uid="{5A3FC500-8358-4FC1-8EDD-0D5B6681EC4E}"/>
    <cellStyle name="Total 2 14 7" xfId="62311" xr:uid="{3A90D1D8-9AAC-461A-8F53-899477645A7A}"/>
    <cellStyle name="Total 2 15" xfId="62312" xr:uid="{8FD3D057-E121-4B08-B9BE-82320C3B4631}"/>
    <cellStyle name="Total 2 15 2" xfId="62313" xr:uid="{4BBEB1B6-AFC6-498C-97FA-195CA0A96360}"/>
    <cellStyle name="Total 2 15 2 2" xfId="62314" xr:uid="{039A9B7A-4376-44FB-B70E-A477766B798A}"/>
    <cellStyle name="Total 2 15 2 3" xfId="62315" xr:uid="{83604991-EE6F-4BB9-9945-1FE8D0BB1A4C}"/>
    <cellStyle name="Total 2 15 2 4" xfId="62316" xr:uid="{7C091B42-898B-414E-8C3E-81680027B0B3}"/>
    <cellStyle name="Total 2 15 2 5" xfId="62317" xr:uid="{4673CC97-3A5F-4A98-A83E-50BDA70675D2}"/>
    <cellStyle name="Total 2 15 2 6" xfId="62318" xr:uid="{4508BFF2-FD53-45A9-99F9-F7E9935947E5}"/>
    <cellStyle name="Total 2 15 3" xfId="62319" xr:uid="{1C2F4F7B-430E-44AB-9046-652816474033}"/>
    <cellStyle name="Total 2 15 4" xfId="62320" xr:uid="{69FD8506-3400-4DE4-9E9A-A7DE456EFAF8}"/>
    <cellStyle name="Total 2 15 5" xfId="62321" xr:uid="{AC27125B-6C8A-4E35-B40F-BD9953226665}"/>
    <cellStyle name="Total 2 15 6" xfId="62322" xr:uid="{C40D2385-8850-4D5A-8359-4F90E4CC7229}"/>
    <cellStyle name="Total 2 15 7" xfId="62323" xr:uid="{3E42FC32-6744-4F23-BCC5-DADEE92465A7}"/>
    <cellStyle name="Total 2 16" xfId="62324" xr:uid="{094C136E-176E-4D9A-B52B-7DD4838BD94E}"/>
    <cellStyle name="Total 2 16 2" xfId="62325" xr:uid="{6318AAF2-D9FC-41DE-870C-41934E0CF83B}"/>
    <cellStyle name="Total 2 16 2 2" xfId="62326" xr:uid="{3D7D2DDE-CD96-438F-8B37-E175CE279A11}"/>
    <cellStyle name="Total 2 16 2 3" xfId="62327" xr:uid="{A903C15B-55B3-4D7B-BCE7-E70880236050}"/>
    <cellStyle name="Total 2 16 2 4" xfId="62328" xr:uid="{E6779464-D726-4583-A179-9B03F89D97E1}"/>
    <cellStyle name="Total 2 16 2 5" xfId="62329" xr:uid="{F479666F-51B3-4BD1-9F07-5320EC5F2A40}"/>
    <cellStyle name="Total 2 16 2 6" xfId="62330" xr:uid="{4C7BBD20-93D8-45F7-9861-28C1CCE5C859}"/>
    <cellStyle name="Total 2 16 3" xfId="62331" xr:uid="{6E6814B2-4652-4566-8412-A99102E1CFE2}"/>
    <cellStyle name="Total 2 16 4" xfId="62332" xr:uid="{0CDFC0DE-B49F-4B13-9A01-3A59E044302F}"/>
    <cellStyle name="Total 2 16 5" xfId="62333" xr:uid="{A8BB20A9-E3C3-4489-A2B2-245AECF8D14E}"/>
    <cellStyle name="Total 2 16 6" xfId="62334" xr:uid="{A7CCA0AC-9C56-4AD8-A51C-770B33FEAB0F}"/>
    <cellStyle name="Total 2 16 7" xfId="62335" xr:uid="{FB6BB9B2-4540-4D9D-A135-806880F13E4F}"/>
    <cellStyle name="Total 2 17" xfId="62336" xr:uid="{475FC7FA-1F43-4409-94F7-79A4715DA882}"/>
    <cellStyle name="Total 2 17 2" xfId="62337" xr:uid="{083E5552-56BA-4ECA-8436-1E501F255A79}"/>
    <cellStyle name="Total 2 17 2 2" xfId="62338" xr:uid="{06B54F5E-F84F-448A-B2A0-B05C66925CC6}"/>
    <cellStyle name="Total 2 17 2 3" xfId="62339" xr:uid="{1E85E09D-7926-46D0-B242-99262FDEAADB}"/>
    <cellStyle name="Total 2 17 2 4" xfId="62340" xr:uid="{12A79CDC-1E60-4C38-A968-8633961535D8}"/>
    <cellStyle name="Total 2 17 2 5" xfId="62341" xr:uid="{E04B9554-D35F-45BA-AEBF-7CC839F161A2}"/>
    <cellStyle name="Total 2 17 2 6" xfId="62342" xr:uid="{73B5F97F-8FA2-4A1D-BB08-93D20D35BDFC}"/>
    <cellStyle name="Total 2 17 3" xfId="62343" xr:uid="{885EA9CC-6CA2-4CE8-8843-68FB4C436130}"/>
    <cellStyle name="Total 2 17 4" xfId="62344" xr:uid="{EAE0919D-0C9F-40E8-ACAF-B9F1BDFF0E21}"/>
    <cellStyle name="Total 2 17 5" xfId="62345" xr:uid="{3C26828E-0ADC-4486-975E-FFA56B2412FC}"/>
    <cellStyle name="Total 2 17 6" xfId="62346" xr:uid="{5678C8FD-CE62-4333-9864-DB3EB27FB351}"/>
    <cellStyle name="Total 2 17 7" xfId="62347" xr:uid="{0967FB7F-DB58-42C8-80C1-D97C0CBB7946}"/>
    <cellStyle name="Total 2 18" xfId="62348" xr:uid="{F1B82DBD-6072-43FC-ADF1-3F009E5EDB4C}"/>
    <cellStyle name="Total 2 18 2" xfId="62349" xr:uid="{BD5EF3A0-DD60-42B8-A505-55C0B462D1C3}"/>
    <cellStyle name="Total 2 18 2 2" xfId="62350" xr:uid="{5F61A9AD-077B-46E8-8312-420139DB1CF8}"/>
    <cellStyle name="Total 2 18 2 3" xfId="62351" xr:uid="{E53DD334-B427-4D9B-9C3E-FC3ACD7C7AF6}"/>
    <cellStyle name="Total 2 18 2 4" xfId="62352" xr:uid="{18890EBA-3A45-4C7D-9ADE-8326087D5A21}"/>
    <cellStyle name="Total 2 18 2 5" xfId="62353" xr:uid="{17F6BCF2-2AAE-42CD-9B60-EE07B8AE056C}"/>
    <cellStyle name="Total 2 18 2 6" xfId="62354" xr:uid="{199B2580-81A3-48DD-9E94-E4C56EF7DB93}"/>
    <cellStyle name="Total 2 18 3" xfId="62355" xr:uid="{42F9F1AE-D1B6-4D6E-A3C9-75961744403E}"/>
    <cellStyle name="Total 2 18 4" xfId="62356" xr:uid="{FB445AE0-BF1C-4C24-BD7C-B747DFF1A797}"/>
    <cellStyle name="Total 2 18 5" xfId="62357" xr:uid="{51DECF93-2594-45C2-B27B-AE2171538198}"/>
    <cellStyle name="Total 2 18 6" xfId="62358" xr:uid="{6A8FDB7A-A503-42E4-B79F-1FC10EEE287E}"/>
    <cellStyle name="Total 2 18 7" xfId="62359" xr:uid="{CC02CB62-1F61-481C-A1D3-73E142901B2C}"/>
    <cellStyle name="Total 2 19" xfId="62360" xr:uid="{A1725A55-D8CF-4269-8953-EBE61676EF4F}"/>
    <cellStyle name="Total 2 19 2" xfId="62361" xr:uid="{91818978-D255-4667-BB66-7A083F42237B}"/>
    <cellStyle name="Total 2 19 2 2" xfId="62362" xr:uid="{2F127DDC-5C81-4D6E-936F-9498AF0E453D}"/>
    <cellStyle name="Total 2 19 2 3" xfId="62363" xr:uid="{B8408252-60BC-4AC2-B56F-E2277E8FF806}"/>
    <cellStyle name="Total 2 19 2 4" xfId="62364" xr:uid="{B53AB132-BDBB-44B5-AC3C-0488F3685992}"/>
    <cellStyle name="Total 2 19 2 5" xfId="62365" xr:uid="{D78C8BD8-1E9D-4740-B7EE-E3FA3E7DEA3A}"/>
    <cellStyle name="Total 2 19 2 6" xfId="62366" xr:uid="{F15772A8-251B-495C-894D-9BEE90EDE33F}"/>
    <cellStyle name="Total 2 19 3" xfId="62367" xr:uid="{2CDBCF70-36B9-450D-91CA-93DD15306BF8}"/>
    <cellStyle name="Total 2 19 4" xfId="62368" xr:uid="{CD62D288-7249-414A-B21E-93D9034FE6FF}"/>
    <cellStyle name="Total 2 19 5" xfId="62369" xr:uid="{BE379B20-B3FB-4992-A28B-F77E29F873DF}"/>
    <cellStyle name="Total 2 19 6" xfId="62370" xr:uid="{9F374344-C639-4D91-BC1C-D6CACDB33070}"/>
    <cellStyle name="Total 2 19 7" xfId="62371" xr:uid="{7CC77364-B800-4EF4-B6C2-DE4444C97C3E}"/>
    <cellStyle name="Total 2 2" xfId="62372" xr:uid="{5AFDAD42-768E-4133-BF2C-EA2B9E2DED93}"/>
    <cellStyle name="Total 2 2 10" xfId="62373" xr:uid="{264EAF2E-3CD5-4B7C-8A48-9C890ADC8327}"/>
    <cellStyle name="Total 2 2 10 2" xfId="62374" xr:uid="{7A596457-6941-4C3E-B7D7-49C7AF99804C}"/>
    <cellStyle name="Total 2 2 10 2 2" xfId="62375" xr:uid="{2A953601-5426-4F66-9C93-274A0EDD0E38}"/>
    <cellStyle name="Total 2 2 10 2 3" xfId="62376" xr:uid="{96E11D45-4E22-44A8-87E8-3CAC93E3F5E6}"/>
    <cellStyle name="Total 2 2 10 2 4" xfId="62377" xr:uid="{EAF7657D-39B1-4C10-BF88-2B5F950CC2CA}"/>
    <cellStyle name="Total 2 2 10 2 5" xfId="62378" xr:uid="{C79BA4B0-13A5-4AE5-8055-80E6B6E0F130}"/>
    <cellStyle name="Total 2 2 10 2 6" xfId="62379" xr:uid="{36B64571-B169-4D0F-83D6-E1BC993873B3}"/>
    <cellStyle name="Total 2 2 10 3" xfId="62380" xr:uid="{085BFD3F-C251-4708-9D98-01DE86BDE9E6}"/>
    <cellStyle name="Total 2 2 10 4" xfId="62381" xr:uid="{251034A2-2B5B-4D0B-8598-D88B42045EEE}"/>
    <cellStyle name="Total 2 2 10 5" xfId="62382" xr:uid="{56F55168-0042-48DD-9F9D-92780D8C3AE1}"/>
    <cellStyle name="Total 2 2 10 6" xfId="62383" xr:uid="{6A242182-9FB4-4EB4-A17E-B835438683EB}"/>
    <cellStyle name="Total 2 2 10 7" xfId="62384" xr:uid="{3DD59ED9-8F11-4ED2-BBE9-0C4571658F48}"/>
    <cellStyle name="Total 2 2 11" xfId="62385" xr:uid="{E4EBC6EA-24E4-4591-9726-CE4A014D5F8C}"/>
    <cellStyle name="Total 2 2 11 2" xfId="62386" xr:uid="{3B4B8AF8-B935-44E9-AD9E-0F5262FBF113}"/>
    <cellStyle name="Total 2 2 11 2 2" xfId="62387" xr:uid="{85AC4423-F967-4673-A6D7-11ECA01D9DDF}"/>
    <cellStyle name="Total 2 2 11 2 3" xfId="62388" xr:uid="{ECEDED35-C977-4A0E-BAAA-098D875F4DA8}"/>
    <cellStyle name="Total 2 2 11 2 4" xfId="62389" xr:uid="{7ED2DC55-BAF6-4DEF-806E-8F2FBA8CC0A8}"/>
    <cellStyle name="Total 2 2 11 2 5" xfId="62390" xr:uid="{52D18F44-AEEB-422E-8522-B6E9D88122DC}"/>
    <cellStyle name="Total 2 2 11 2 6" xfId="62391" xr:uid="{0ABDD0B0-D7E1-4F2A-B36D-3542E42141DB}"/>
    <cellStyle name="Total 2 2 11 3" xfId="62392" xr:uid="{7048527D-5283-41D1-9B94-5FDECB8545B1}"/>
    <cellStyle name="Total 2 2 11 4" xfId="62393" xr:uid="{34DEE732-036D-4A27-BD98-76B95D3E96D9}"/>
    <cellStyle name="Total 2 2 11 5" xfId="62394" xr:uid="{7BCAD91A-B3D6-4E1A-92EB-431EC70D4D36}"/>
    <cellStyle name="Total 2 2 11 6" xfId="62395" xr:uid="{F75EAE79-407C-49D4-8348-93C08AF8BBFB}"/>
    <cellStyle name="Total 2 2 11 7" xfId="62396" xr:uid="{40D5E264-E1D2-4266-8DC2-B93B16B289EB}"/>
    <cellStyle name="Total 2 2 12" xfId="62397" xr:uid="{AE816BEE-65B9-4BD1-8246-80490E61C92C}"/>
    <cellStyle name="Total 2 2 12 2" xfId="62398" xr:uid="{C54A2585-AD45-46E0-959F-82FBDF1FB285}"/>
    <cellStyle name="Total 2 2 12 2 2" xfId="62399" xr:uid="{2FD008AB-32EB-4BB1-99FC-0884912989FC}"/>
    <cellStyle name="Total 2 2 12 2 3" xfId="62400" xr:uid="{72A46D4C-5B36-49EA-BDCC-0F484CC60046}"/>
    <cellStyle name="Total 2 2 12 2 4" xfId="62401" xr:uid="{F32A9CF2-87A7-4409-9966-2D8FF45C89B1}"/>
    <cellStyle name="Total 2 2 12 2 5" xfId="62402" xr:uid="{3A2C8654-EA23-48B2-9B49-72F646D570E6}"/>
    <cellStyle name="Total 2 2 12 2 6" xfId="62403" xr:uid="{682FE77B-EA38-4298-AC1C-73AADFAEEFD1}"/>
    <cellStyle name="Total 2 2 12 3" xfId="62404" xr:uid="{21CC77EF-C582-4D72-AA63-0357C85EFCBC}"/>
    <cellStyle name="Total 2 2 12 4" xfId="62405" xr:uid="{DB5E54E5-3F3A-4E0B-9D05-81876AE622BE}"/>
    <cellStyle name="Total 2 2 12 5" xfId="62406" xr:uid="{91EBDC5D-E346-42B1-9D99-8E0A43171E99}"/>
    <cellStyle name="Total 2 2 12 6" xfId="62407" xr:uid="{D5582463-6E80-4213-B6A4-B050760705B4}"/>
    <cellStyle name="Total 2 2 12 7" xfId="62408" xr:uid="{BF20FC9F-B3F3-46C6-8A79-F0336ED1D6D7}"/>
    <cellStyle name="Total 2 2 13" xfId="62409" xr:uid="{96F6F9E1-7FF6-4965-BD99-E24F5CD5B597}"/>
    <cellStyle name="Total 2 2 13 2" xfId="62410" xr:uid="{587D0920-67DD-44E6-B4D0-89675A8FE912}"/>
    <cellStyle name="Total 2 2 13 2 2" xfId="62411" xr:uid="{DF8CA224-3F57-4B6B-B647-6FE0A86F440B}"/>
    <cellStyle name="Total 2 2 13 2 3" xfId="62412" xr:uid="{83D08096-1070-4D6E-B013-C4F0F50473E7}"/>
    <cellStyle name="Total 2 2 13 2 4" xfId="62413" xr:uid="{38CE6085-3392-4548-9416-D3ED7334F5CA}"/>
    <cellStyle name="Total 2 2 13 2 5" xfId="62414" xr:uid="{3BB2D35C-27FE-4574-9189-015340D0239B}"/>
    <cellStyle name="Total 2 2 13 2 6" xfId="62415" xr:uid="{995638D1-EC17-4B8A-B51F-8095A28A9B3B}"/>
    <cellStyle name="Total 2 2 13 3" xfId="62416" xr:uid="{4C04A06B-D555-4BA0-AFFD-DEC70DD8DFB6}"/>
    <cellStyle name="Total 2 2 13 4" xfId="62417" xr:uid="{8EB86F15-6588-4AFF-AA94-74EFA2A559D0}"/>
    <cellStyle name="Total 2 2 13 5" xfId="62418" xr:uid="{DE657EE5-DC38-47EF-8ADA-2DC8382A1BEC}"/>
    <cellStyle name="Total 2 2 13 6" xfId="62419" xr:uid="{E1EA21C8-C2F8-4BC2-AA82-DBBB2D091CC2}"/>
    <cellStyle name="Total 2 2 13 7" xfId="62420" xr:uid="{F31FE2AD-0999-4E3C-9D40-C83703934BAB}"/>
    <cellStyle name="Total 2 2 14" xfId="62421" xr:uid="{693346D4-387B-4947-A538-9B83F005448D}"/>
    <cellStyle name="Total 2 2 14 2" xfId="62422" xr:uid="{99E70DE5-9C96-4B90-ACAB-78E2BAA06DF4}"/>
    <cellStyle name="Total 2 2 14 2 2" xfId="62423" xr:uid="{F94F7639-70CB-4185-AF9B-FB013C3D3E63}"/>
    <cellStyle name="Total 2 2 14 2 3" xfId="62424" xr:uid="{18B945E9-C1B1-4EFE-BFEE-C6CB135D97AC}"/>
    <cellStyle name="Total 2 2 14 2 4" xfId="62425" xr:uid="{C263DDB4-0713-4B0C-85DE-E006F9C0E1C6}"/>
    <cellStyle name="Total 2 2 14 2 5" xfId="62426" xr:uid="{16A61C85-7B9B-4451-8B0D-D4E0702836E3}"/>
    <cellStyle name="Total 2 2 14 2 6" xfId="62427" xr:uid="{0CB107E9-87CA-4420-95DB-D2B9399D30BC}"/>
    <cellStyle name="Total 2 2 14 3" xfId="62428" xr:uid="{12022B15-9E36-4093-88A4-4F76F9D26B1E}"/>
    <cellStyle name="Total 2 2 14 4" xfId="62429" xr:uid="{151BC9D2-6E92-4C0F-B0D8-C2BCFA4A0CD2}"/>
    <cellStyle name="Total 2 2 14 5" xfId="62430" xr:uid="{31359015-8057-4D00-94D7-894EAF46F377}"/>
    <cellStyle name="Total 2 2 14 6" xfId="62431" xr:uid="{E31DFF62-888A-4BE8-B69A-CEB7717249F7}"/>
    <cellStyle name="Total 2 2 14 7" xfId="62432" xr:uid="{278DE54A-13D1-41E6-B813-6A728386DA27}"/>
    <cellStyle name="Total 2 2 15" xfId="62433" xr:uid="{6AC7DD8C-B768-4560-A04D-0A21A3940C5E}"/>
    <cellStyle name="Total 2 2 15 2" xfId="62434" xr:uid="{E3EFB79C-7E5C-4E59-80A1-C39E088A2144}"/>
    <cellStyle name="Total 2 2 15 2 2" xfId="62435" xr:uid="{66C75E53-5213-4027-A839-D8523340CFBF}"/>
    <cellStyle name="Total 2 2 15 2 3" xfId="62436" xr:uid="{5CD66062-14D8-44D1-A022-8EFC622243AC}"/>
    <cellStyle name="Total 2 2 15 2 4" xfId="62437" xr:uid="{E5D2F944-0E86-49DA-9CFB-F8D9E52AD460}"/>
    <cellStyle name="Total 2 2 15 2 5" xfId="62438" xr:uid="{7509428D-7705-4117-828E-325B5E6AA479}"/>
    <cellStyle name="Total 2 2 15 2 6" xfId="62439" xr:uid="{CE70A164-127D-4E9B-A1E0-6540EAD2709A}"/>
    <cellStyle name="Total 2 2 15 3" xfId="62440" xr:uid="{DCAE2218-82C0-42F4-BDEB-4BF5FF5D85DE}"/>
    <cellStyle name="Total 2 2 15 4" xfId="62441" xr:uid="{66FE00CB-4A55-480D-A3F7-1225FDDC6602}"/>
    <cellStyle name="Total 2 2 15 5" xfId="62442" xr:uid="{87AD3409-53F6-4D90-80CF-EA6B54434488}"/>
    <cellStyle name="Total 2 2 15 6" xfId="62443" xr:uid="{FF9F3D0D-005E-4EE6-B6CE-2C7F08EFF039}"/>
    <cellStyle name="Total 2 2 15 7" xfId="62444" xr:uid="{C0DD0D8D-C07D-48CF-BC59-60958FFDB777}"/>
    <cellStyle name="Total 2 2 16" xfId="62445" xr:uid="{8D871F3A-311D-4DF3-8592-7BB1C9273A60}"/>
    <cellStyle name="Total 2 2 16 2" xfId="62446" xr:uid="{FDA4B5B1-CAA9-48AB-9472-42181FD2FA75}"/>
    <cellStyle name="Total 2 2 16 2 2" xfId="62447" xr:uid="{C2F72425-2BF2-4FDB-B190-C9F7906E84FB}"/>
    <cellStyle name="Total 2 2 16 2 3" xfId="62448" xr:uid="{8CBEC257-6177-4011-A73C-EAA5D1E2DF9C}"/>
    <cellStyle name="Total 2 2 16 2 4" xfId="62449" xr:uid="{C8FCE9EF-E653-451C-BEA8-307ACE64859A}"/>
    <cellStyle name="Total 2 2 16 2 5" xfId="62450" xr:uid="{83EADB83-1DB1-46AF-AF15-BA902DE75E3B}"/>
    <cellStyle name="Total 2 2 16 2 6" xfId="62451" xr:uid="{7F08908E-10A2-4E53-8D4A-AAA985987404}"/>
    <cellStyle name="Total 2 2 16 3" xfId="62452" xr:uid="{AFE1BB45-0314-498D-BA81-DA21A80ACFE9}"/>
    <cellStyle name="Total 2 2 16 4" xfId="62453" xr:uid="{A5789E2B-1D3D-4954-B0AD-C1689205347F}"/>
    <cellStyle name="Total 2 2 16 5" xfId="62454" xr:uid="{26930F04-BE4F-45C4-96F7-8BB35C40A6AF}"/>
    <cellStyle name="Total 2 2 16 6" xfId="62455" xr:uid="{37277B86-5652-4AD9-8342-309CFBB01CD2}"/>
    <cellStyle name="Total 2 2 16 7" xfId="62456" xr:uid="{B5B134A2-5B98-49A8-A1F1-24BBB943371C}"/>
    <cellStyle name="Total 2 2 17" xfId="62457" xr:uid="{D52E8A18-3DFC-4278-B83F-D13ED527CA32}"/>
    <cellStyle name="Total 2 2 17 2" xfId="62458" xr:uid="{B89DE6D6-7F45-4E7D-99D9-C90028DF1CBB}"/>
    <cellStyle name="Total 2 2 17 2 2" xfId="62459" xr:uid="{896BB23C-16CF-4715-AD47-165B1426DABA}"/>
    <cellStyle name="Total 2 2 17 2 3" xfId="62460" xr:uid="{0538426E-FC24-400E-913E-42134F7363E5}"/>
    <cellStyle name="Total 2 2 17 2 4" xfId="62461" xr:uid="{F15C08E0-9EB1-40B0-A31A-98C6A02F3C44}"/>
    <cellStyle name="Total 2 2 17 2 5" xfId="62462" xr:uid="{F28F43B8-BC1D-4BF4-AF14-3FD664EABA9F}"/>
    <cellStyle name="Total 2 2 17 2 6" xfId="62463" xr:uid="{5A2ED669-3088-43DC-88A2-D3398A0C4634}"/>
    <cellStyle name="Total 2 2 17 3" xfId="62464" xr:uid="{36E7FFC0-2C33-4424-9F18-3B9F377397CF}"/>
    <cellStyle name="Total 2 2 17 4" xfId="62465" xr:uid="{093FA271-0BA4-4986-97C9-491FBCAC5B23}"/>
    <cellStyle name="Total 2 2 17 5" xfId="62466" xr:uid="{59C6BCF1-BF14-48DA-95B0-565BBED9A187}"/>
    <cellStyle name="Total 2 2 17 6" xfId="62467" xr:uid="{E2D15D54-0C62-441F-A863-2F8839572FA1}"/>
    <cellStyle name="Total 2 2 17 7" xfId="62468" xr:uid="{64497B07-AB71-43FC-AB55-2E26A2185566}"/>
    <cellStyle name="Total 2 2 18" xfId="62469" xr:uid="{2A478D11-E087-4C6A-8E22-20F864F0352B}"/>
    <cellStyle name="Total 2 2 18 2" xfId="62470" xr:uid="{C1FEF5D1-5186-4674-B203-1061A4AD5DD5}"/>
    <cellStyle name="Total 2 2 18 2 2" xfId="62471" xr:uid="{34049CF0-7FA2-4220-A83B-02CD01D7EC8D}"/>
    <cellStyle name="Total 2 2 18 2 3" xfId="62472" xr:uid="{35F3CCC0-18FE-47B9-818A-D0DBBA6D3D5E}"/>
    <cellStyle name="Total 2 2 18 2 4" xfId="62473" xr:uid="{F5E41A27-6BCE-4F99-B5DD-5D92E11BF48B}"/>
    <cellStyle name="Total 2 2 18 2 5" xfId="62474" xr:uid="{2B8A287B-2ABB-4E0D-83C9-72F0F9AA889B}"/>
    <cellStyle name="Total 2 2 18 2 6" xfId="62475" xr:uid="{777A427A-F6D2-4205-BC33-625911AA4B0D}"/>
    <cellStyle name="Total 2 2 18 3" xfId="62476" xr:uid="{A2E44E16-831F-4829-8E94-32C78B7724A3}"/>
    <cellStyle name="Total 2 2 18 4" xfId="62477" xr:uid="{AA770F8E-6A49-42F2-8CFC-080E607E4DB4}"/>
    <cellStyle name="Total 2 2 18 5" xfId="62478" xr:uid="{9BBD17E1-07D8-4768-9A96-57262FCC3D39}"/>
    <cellStyle name="Total 2 2 18 6" xfId="62479" xr:uid="{0C7301A4-E65C-40EB-9C31-E333CF81A152}"/>
    <cellStyle name="Total 2 2 18 7" xfId="62480" xr:uid="{6FA87851-7CBC-487D-9813-183BA4E36D60}"/>
    <cellStyle name="Total 2 2 19" xfId="62481" xr:uid="{64663ECD-0446-48A3-8900-A675BDC96DCA}"/>
    <cellStyle name="Total 2 2 19 2" xfId="62482" xr:uid="{B033D52E-9048-49A7-8412-6976DA2DEEE1}"/>
    <cellStyle name="Total 2 2 19 2 2" xfId="62483" xr:uid="{E936E649-F0B8-4F9B-99C6-11AD33C798D9}"/>
    <cellStyle name="Total 2 2 19 2 3" xfId="62484" xr:uid="{7B4C0743-CE98-41A0-8981-EC5B5EA62A58}"/>
    <cellStyle name="Total 2 2 19 2 4" xfId="62485" xr:uid="{28D753B8-9C17-4522-B587-D3B399BCA533}"/>
    <cellStyle name="Total 2 2 19 2 5" xfId="62486" xr:uid="{E07D8C30-213D-43DA-A8D9-B022850A720F}"/>
    <cellStyle name="Total 2 2 19 2 6" xfId="62487" xr:uid="{FB84DCFF-A575-4263-90B9-18E7FF8E21EA}"/>
    <cellStyle name="Total 2 2 19 3" xfId="62488" xr:uid="{2773D4B9-17AE-4C50-A295-41BEBC6941C3}"/>
    <cellStyle name="Total 2 2 19 4" xfId="62489" xr:uid="{E3E7AFC3-8EE8-44F6-B23A-6311AC86D2CA}"/>
    <cellStyle name="Total 2 2 19 5" xfId="62490" xr:uid="{A1FF47B8-4023-40AB-9E2E-3F997798F6DF}"/>
    <cellStyle name="Total 2 2 19 6" xfId="62491" xr:uid="{509648BD-AB28-4301-90C3-ADDD8BB05CC6}"/>
    <cellStyle name="Total 2 2 19 7" xfId="62492" xr:uid="{A2225334-C489-4A62-8981-2C7E288B8C0E}"/>
    <cellStyle name="Total 2 2 2" xfId="62493" xr:uid="{5A131A2A-05ED-47A5-B1EC-B19E578D26C1}"/>
    <cellStyle name="Total 2 2 2 10" xfId="62494" xr:uid="{43C9D528-78C5-47F1-9DA1-FA29AA35C7CA}"/>
    <cellStyle name="Total 2 2 2 10 2" xfId="62495" xr:uid="{BEAFB4EC-E2CA-44CE-B69E-5CD70AACC2D3}"/>
    <cellStyle name="Total 2 2 2 10 2 2" xfId="62496" xr:uid="{C6B9F899-F710-4305-BB3A-0068B010C943}"/>
    <cellStyle name="Total 2 2 2 10 2 3" xfId="62497" xr:uid="{91ECAEF2-467A-474D-82CA-7EDF74ADABA9}"/>
    <cellStyle name="Total 2 2 2 10 2 4" xfId="62498" xr:uid="{B014FFEE-4B2F-491E-9B54-775B031EB7DF}"/>
    <cellStyle name="Total 2 2 2 10 2 5" xfId="62499" xr:uid="{EB5E3330-8F27-460E-B047-3A6E16F4FE2D}"/>
    <cellStyle name="Total 2 2 2 10 2 6" xfId="62500" xr:uid="{76B84575-D0E5-4126-BAE6-845533565032}"/>
    <cellStyle name="Total 2 2 2 10 3" xfId="62501" xr:uid="{F9CF466C-7455-4238-9467-A6133551E17C}"/>
    <cellStyle name="Total 2 2 2 10 4" xfId="62502" xr:uid="{D8F62148-511B-4BB5-A688-A96CB4D2D591}"/>
    <cellStyle name="Total 2 2 2 10 5" xfId="62503" xr:uid="{7C8F147A-3218-4DFB-B323-A1CA73726695}"/>
    <cellStyle name="Total 2 2 2 10 6" xfId="62504" xr:uid="{CF8FDEA8-5FC8-47E3-91F0-2EBB246741EA}"/>
    <cellStyle name="Total 2 2 2 10 7" xfId="62505" xr:uid="{6C7B82F5-0588-407D-9A8E-5E2EF1049323}"/>
    <cellStyle name="Total 2 2 2 11" xfId="62506" xr:uid="{C5CB4EA4-BC56-42D7-B33A-181371A5EE72}"/>
    <cellStyle name="Total 2 2 2 11 2" xfId="62507" xr:uid="{D31CD356-CCEE-4C9B-BF87-BD2F64B5ECB2}"/>
    <cellStyle name="Total 2 2 2 11 2 2" xfId="62508" xr:uid="{9AD78A13-244A-41BA-9C32-00C66B6BD812}"/>
    <cellStyle name="Total 2 2 2 11 2 3" xfId="62509" xr:uid="{20C06863-961C-45D6-961C-2DA5D5A5DD11}"/>
    <cellStyle name="Total 2 2 2 11 2 4" xfId="62510" xr:uid="{3E0E8EF0-ECBF-4CF6-A1AB-E116A59B2E4F}"/>
    <cellStyle name="Total 2 2 2 11 2 5" xfId="62511" xr:uid="{DB15FBE9-599F-4F70-ADE7-2234A90628F1}"/>
    <cellStyle name="Total 2 2 2 11 2 6" xfId="62512" xr:uid="{3457DBC3-0A18-4E47-9C15-3F2EFC6A4BC1}"/>
    <cellStyle name="Total 2 2 2 11 3" xfId="62513" xr:uid="{82A22A1E-C905-40E5-84B2-9C25E4A1882C}"/>
    <cellStyle name="Total 2 2 2 11 4" xfId="62514" xr:uid="{33F02C50-EE8B-4AAC-A215-502AD80A89C5}"/>
    <cellStyle name="Total 2 2 2 11 5" xfId="62515" xr:uid="{7F2F02FD-8278-41BA-806C-5C2AF19B8F5F}"/>
    <cellStyle name="Total 2 2 2 11 6" xfId="62516" xr:uid="{3851BBB7-3FC6-4872-BECF-E987920B7349}"/>
    <cellStyle name="Total 2 2 2 11 7" xfId="62517" xr:uid="{A756435E-4CAB-45A1-8DAE-1CA069F8853D}"/>
    <cellStyle name="Total 2 2 2 12" xfId="62518" xr:uid="{DFDF72B0-76AF-462D-8314-DC6D420AB039}"/>
    <cellStyle name="Total 2 2 2 12 2" xfId="62519" xr:uid="{435CA880-415D-4711-B95A-B0F5EB22E960}"/>
    <cellStyle name="Total 2 2 2 12 2 2" xfId="62520" xr:uid="{1B3BA136-8ED7-42B4-AEFA-5DBE83970D48}"/>
    <cellStyle name="Total 2 2 2 12 2 3" xfId="62521" xr:uid="{C9CC2712-0351-40D8-9E9D-073E891B28CC}"/>
    <cellStyle name="Total 2 2 2 12 2 4" xfId="62522" xr:uid="{DB855A83-F80F-4721-B355-0759A825C410}"/>
    <cellStyle name="Total 2 2 2 12 2 5" xfId="62523" xr:uid="{D44950FF-C7C8-4E7F-856C-D9BEA828939F}"/>
    <cellStyle name="Total 2 2 2 12 2 6" xfId="62524" xr:uid="{2E45942C-8339-4426-9C89-B3E3740E92CF}"/>
    <cellStyle name="Total 2 2 2 12 3" xfId="62525" xr:uid="{24E791EE-A6DE-4DF3-B6DB-58C3AC85FA3B}"/>
    <cellStyle name="Total 2 2 2 12 4" xfId="62526" xr:uid="{FA8774C4-8241-43E9-B0E6-88555BB58A9B}"/>
    <cellStyle name="Total 2 2 2 12 5" xfId="62527" xr:uid="{65C09FD4-D0EA-4D49-A9F7-35CCBA4D7BE4}"/>
    <cellStyle name="Total 2 2 2 12 6" xfId="62528" xr:uid="{CD5F2195-0FCE-4164-9DCB-250517FDF98D}"/>
    <cellStyle name="Total 2 2 2 12 7" xfId="62529" xr:uid="{54D539E8-6D04-409E-9072-27500C9D3627}"/>
    <cellStyle name="Total 2 2 2 13" xfId="62530" xr:uid="{FA090C1F-3EDC-40FD-8061-4BF099F0B5FD}"/>
    <cellStyle name="Total 2 2 2 13 2" xfId="62531" xr:uid="{8AF74EF6-F944-4C73-AEC9-CE6E263FF923}"/>
    <cellStyle name="Total 2 2 2 13 2 2" xfId="62532" xr:uid="{E2A17805-15B0-4D91-BA1C-ADEE6FD3BD48}"/>
    <cellStyle name="Total 2 2 2 13 2 3" xfId="62533" xr:uid="{EAA41C91-3419-4157-AFC0-7FDDF3CC2670}"/>
    <cellStyle name="Total 2 2 2 13 2 4" xfId="62534" xr:uid="{66458B23-0A69-492C-86E5-EC59D41C21D4}"/>
    <cellStyle name="Total 2 2 2 13 2 5" xfId="62535" xr:uid="{A181571D-A1AA-4696-8905-175BA9B57689}"/>
    <cellStyle name="Total 2 2 2 13 2 6" xfId="62536" xr:uid="{A1543BA4-FD12-4640-A4AB-33A4C5CAA5C2}"/>
    <cellStyle name="Total 2 2 2 13 3" xfId="62537" xr:uid="{56920F7B-596F-490B-900C-BB36F5CDE10D}"/>
    <cellStyle name="Total 2 2 2 13 4" xfId="62538" xr:uid="{DA036541-CBAD-42F5-850A-B4BA09707888}"/>
    <cellStyle name="Total 2 2 2 13 5" xfId="62539" xr:uid="{F5CF0D29-6D91-49E0-8B34-8BD19E69B842}"/>
    <cellStyle name="Total 2 2 2 13 6" xfId="62540" xr:uid="{A6C699DA-F4AE-485F-9C17-8D45BEDE5FEA}"/>
    <cellStyle name="Total 2 2 2 13 7" xfId="62541" xr:uid="{9241522C-714E-4454-AACB-82ED26FD2330}"/>
    <cellStyle name="Total 2 2 2 14" xfId="62542" xr:uid="{03C6848D-A96E-44A2-9831-7FBFA36E062E}"/>
    <cellStyle name="Total 2 2 2 14 2" xfId="62543" xr:uid="{82ED7994-C24F-4352-89BA-72CF3F030026}"/>
    <cellStyle name="Total 2 2 2 14 2 2" xfId="62544" xr:uid="{9A4A93E1-2B76-4690-87B7-7C4A242A753E}"/>
    <cellStyle name="Total 2 2 2 14 2 3" xfId="62545" xr:uid="{747F797D-7DFD-44DF-8A0C-BCFE5456D68A}"/>
    <cellStyle name="Total 2 2 2 14 2 4" xfId="62546" xr:uid="{2554A107-6277-4E20-89EA-ECB4DF7C0396}"/>
    <cellStyle name="Total 2 2 2 14 2 5" xfId="62547" xr:uid="{DF2DC9E0-9487-4D7B-A698-E1560A151779}"/>
    <cellStyle name="Total 2 2 2 14 2 6" xfId="62548" xr:uid="{428E315C-1E71-442D-9B74-6AE3514E0F61}"/>
    <cellStyle name="Total 2 2 2 14 3" xfId="62549" xr:uid="{1F9DCD13-503A-478A-873F-102F189B4D3D}"/>
    <cellStyle name="Total 2 2 2 14 4" xfId="62550" xr:uid="{781AB938-D74A-4F2B-8B80-4C31DD05F165}"/>
    <cellStyle name="Total 2 2 2 14 5" xfId="62551" xr:uid="{C54AE751-B3DE-4526-8893-1860DAA2980B}"/>
    <cellStyle name="Total 2 2 2 14 6" xfId="62552" xr:uid="{2DEE09D7-B761-46B1-BAC9-AE585C925ADB}"/>
    <cellStyle name="Total 2 2 2 14 7" xfId="62553" xr:uid="{50109D03-C254-45B5-9BEC-A7C207C8BD20}"/>
    <cellStyle name="Total 2 2 2 15" xfId="62554" xr:uid="{AB062ED1-6FE4-4CB3-8080-8834E11F01C2}"/>
    <cellStyle name="Total 2 2 2 15 2" xfId="62555" xr:uid="{0707D157-E439-4499-B182-1761F6F1B3BE}"/>
    <cellStyle name="Total 2 2 2 15 2 2" xfId="62556" xr:uid="{0F6C0EE5-2ABE-4198-882F-2DEF5F46D743}"/>
    <cellStyle name="Total 2 2 2 15 2 3" xfId="62557" xr:uid="{F1A31734-0886-47B5-A03B-197EBDC26159}"/>
    <cellStyle name="Total 2 2 2 15 2 4" xfId="62558" xr:uid="{B71C6A79-8AC9-4791-9289-B514C70AF9F3}"/>
    <cellStyle name="Total 2 2 2 15 2 5" xfId="62559" xr:uid="{A8AFD53A-14A6-48C1-8DD4-A7C58484217F}"/>
    <cellStyle name="Total 2 2 2 15 2 6" xfId="62560" xr:uid="{6C87E8E9-970F-45EC-841C-5C6423310509}"/>
    <cellStyle name="Total 2 2 2 15 3" xfId="62561" xr:uid="{88343F61-84BB-422E-8F67-931737F63889}"/>
    <cellStyle name="Total 2 2 2 15 4" xfId="62562" xr:uid="{058C5D24-5C21-4411-A588-ABED70D9B8CB}"/>
    <cellStyle name="Total 2 2 2 15 5" xfId="62563" xr:uid="{35B37666-7DDB-46ED-A693-0CD22E687173}"/>
    <cellStyle name="Total 2 2 2 15 6" xfId="62564" xr:uid="{D2045410-ED92-49A8-8636-C98A2689F0C1}"/>
    <cellStyle name="Total 2 2 2 15 7" xfId="62565" xr:uid="{DF4A7932-F5CA-4DE5-889F-925347D13F24}"/>
    <cellStyle name="Total 2 2 2 16" xfId="62566" xr:uid="{A1FA7F85-BBF1-4177-BB4E-966A8A014A89}"/>
    <cellStyle name="Total 2 2 2 16 2" xfId="62567" xr:uid="{15DA902E-DB1F-4891-AFCE-6F2CA6092432}"/>
    <cellStyle name="Total 2 2 2 16 2 2" xfId="62568" xr:uid="{BEEDBC11-ACC0-4290-83A2-AA7C86C3247B}"/>
    <cellStyle name="Total 2 2 2 16 2 3" xfId="62569" xr:uid="{A263428F-5CDF-4522-A779-8576F38C073E}"/>
    <cellStyle name="Total 2 2 2 16 2 4" xfId="62570" xr:uid="{5041E587-2573-451A-997E-692A2D79AD8B}"/>
    <cellStyle name="Total 2 2 2 16 2 5" xfId="62571" xr:uid="{3385035B-9CD4-4589-85C9-CE53C8F0DB49}"/>
    <cellStyle name="Total 2 2 2 16 2 6" xfId="62572" xr:uid="{E37EA38C-B301-470A-B897-9B0E0E69C505}"/>
    <cellStyle name="Total 2 2 2 16 3" xfId="62573" xr:uid="{4E6079A6-2929-4A48-9900-D9890071DB79}"/>
    <cellStyle name="Total 2 2 2 16 4" xfId="62574" xr:uid="{6CFCACC3-DFE1-42E4-8AB8-16D158BC41B1}"/>
    <cellStyle name="Total 2 2 2 16 5" xfId="62575" xr:uid="{23A564D4-21EE-42FE-B0D0-89ABBBE7BB49}"/>
    <cellStyle name="Total 2 2 2 16 6" xfId="62576" xr:uid="{0D57F3A0-F44C-4C11-AB84-DF4C677CFEED}"/>
    <cellStyle name="Total 2 2 2 16 7" xfId="62577" xr:uid="{84FC68E3-9C9F-45D1-B60D-A8F776E5392E}"/>
    <cellStyle name="Total 2 2 2 17" xfId="62578" xr:uid="{62E677F7-1446-4DF5-88F3-11A9F654D2E4}"/>
    <cellStyle name="Total 2 2 2 17 2" xfId="62579" xr:uid="{CF6A3787-5F0F-4128-BD22-89DD0017BBC3}"/>
    <cellStyle name="Total 2 2 2 17 2 2" xfId="62580" xr:uid="{27B0ED65-193A-4DAF-B787-30D3124A47A0}"/>
    <cellStyle name="Total 2 2 2 17 2 3" xfId="62581" xr:uid="{6402DCB4-5D96-49EB-885B-78B9350D0B45}"/>
    <cellStyle name="Total 2 2 2 17 2 4" xfId="62582" xr:uid="{7C0FAFC0-C03E-4ABD-BDB7-DDFF9C57E30A}"/>
    <cellStyle name="Total 2 2 2 17 2 5" xfId="62583" xr:uid="{B7F49D5F-79A4-4D71-80A2-1FC2AC11E82F}"/>
    <cellStyle name="Total 2 2 2 17 2 6" xfId="62584" xr:uid="{2743BD42-4706-4389-B16A-573A880020A5}"/>
    <cellStyle name="Total 2 2 2 17 3" xfId="62585" xr:uid="{5D94192B-98CD-4393-AC1D-60CDAF2C24D1}"/>
    <cellStyle name="Total 2 2 2 17 4" xfId="62586" xr:uid="{20E1511C-9E03-4CB0-945A-877421A35A30}"/>
    <cellStyle name="Total 2 2 2 17 5" xfId="62587" xr:uid="{B62F3B22-B0FC-4152-94E5-642EF01C0F83}"/>
    <cellStyle name="Total 2 2 2 17 6" xfId="62588" xr:uid="{F7B1C639-10D5-48AF-8424-FDEF12991996}"/>
    <cellStyle name="Total 2 2 2 17 7" xfId="62589" xr:uid="{003A4E59-F4FC-4EB0-9556-DE5328DFBE7F}"/>
    <cellStyle name="Total 2 2 2 18" xfId="62590" xr:uid="{A8E00903-3A47-4F03-9828-7E46600415B7}"/>
    <cellStyle name="Total 2 2 2 18 2" xfId="62591" xr:uid="{971B1D5E-B7B7-4490-BF5B-40DBF6E54F47}"/>
    <cellStyle name="Total 2 2 2 18 2 2" xfId="62592" xr:uid="{01F1B5F0-45FD-47E0-9E72-374F746A6850}"/>
    <cellStyle name="Total 2 2 2 18 2 3" xfId="62593" xr:uid="{D473F80A-FD3B-486A-B515-9D255D181981}"/>
    <cellStyle name="Total 2 2 2 18 2 4" xfId="62594" xr:uid="{780D2606-6ED3-4C39-82F3-A3CBED11BC99}"/>
    <cellStyle name="Total 2 2 2 18 2 5" xfId="62595" xr:uid="{7D4301D4-8ACD-4E6D-83CD-20C4AAF1E1BA}"/>
    <cellStyle name="Total 2 2 2 18 2 6" xfId="62596" xr:uid="{48021E73-BCBA-484D-A201-AF4B0D94251B}"/>
    <cellStyle name="Total 2 2 2 18 3" xfId="62597" xr:uid="{334D3B0C-379D-4EBE-A1E1-DCE3E41E8953}"/>
    <cellStyle name="Total 2 2 2 18 4" xfId="62598" xr:uid="{6BCBC56F-FB08-4BBC-9BEC-202250C64793}"/>
    <cellStyle name="Total 2 2 2 18 5" xfId="62599" xr:uid="{C2929200-1B9C-43D2-8DC0-DAC6083973C0}"/>
    <cellStyle name="Total 2 2 2 18 6" xfId="62600" xr:uid="{48662D98-DF00-4C5B-BAEA-A85209BA4117}"/>
    <cellStyle name="Total 2 2 2 18 7" xfId="62601" xr:uid="{7FB41D2F-082E-48CD-8766-968459AEB52C}"/>
    <cellStyle name="Total 2 2 2 19" xfId="62602" xr:uid="{01F50E2D-C98A-448A-B146-51289F76B45D}"/>
    <cellStyle name="Total 2 2 2 19 2" xfId="62603" xr:uid="{17379081-4221-4789-AB16-43162347B4A6}"/>
    <cellStyle name="Total 2 2 2 19 2 2" xfId="62604" xr:uid="{2DEE9C93-B92F-40FA-B2D4-05B99358C4AC}"/>
    <cellStyle name="Total 2 2 2 19 2 3" xfId="62605" xr:uid="{FF41E301-3647-40A3-9A42-B8C6424E46EB}"/>
    <cellStyle name="Total 2 2 2 19 2 4" xfId="62606" xr:uid="{B76A00D3-2B85-492C-94D8-D666BC9CD9C6}"/>
    <cellStyle name="Total 2 2 2 19 2 5" xfId="62607" xr:uid="{A936C6EC-A802-4B7E-AD7F-8F6FC2AE1C38}"/>
    <cellStyle name="Total 2 2 2 19 2 6" xfId="62608" xr:uid="{1FE251DA-A41F-4A1C-A75A-3E9D1CDDDF43}"/>
    <cellStyle name="Total 2 2 2 19 3" xfId="62609" xr:uid="{3AB3210C-15D3-4C59-969F-6D075F16B6F0}"/>
    <cellStyle name="Total 2 2 2 19 4" xfId="62610" xr:uid="{478EA4E7-DE46-4D51-9E8E-D971005F091B}"/>
    <cellStyle name="Total 2 2 2 19 5" xfId="62611" xr:uid="{9B3B6633-0928-42CF-96F1-9B4C41A8104E}"/>
    <cellStyle name="Total 2 2 2 19 6" xfId="62612" xr:uid="{8D53C0D7-4CC4-41B7-96AF-41ECAE235A9E}"/>
    <cellStyle name="Total 2 2 2 19 7" xfId="62613" xr:uid="{A2DD462D-25A0-4E92-AC4F-DB07E616D241}"/>
    <cellStyle name="Total 2 2 2 2" xfId="62614" xr:uid="{9BC4A823-B83C-424C-9631-A769A2461AE5}"/>
    <cellStyle name="Total 2 2 2 2 2" xfId="62615" xr:uid="{E5FD2304-7458-49DB-90D2-3C6CF3CE4F10}"/>
    <cellStyle name="Total 2 2 2 2 2 2" xfId="62616" xr:uid="{FEF188AE-6066-401C-98D1-42C24591FCEE}"/>
    <cellStyle name="Total 2 2 2 2 2 3" xfId="62617" xr:uid="{0832C6BB-768C-46EC-889D-838EB8669147}"/>
    <cellStyle name="Total 2 2 2 2 2 4" xfId="62618" xr:uid="{8CCECA15-5C87-4FAC-9C73-8D3E0DBCCFD8}"/>
    <cellStyle name="Total 2 2 2 2 2 5" xfId="62619" xr:uid="{ABF036D0-B9C2-4594-A32B-60A7C29D4D98}"/>
    <cellStyle name="Total 2 2 2 2 2 6" xfId="62620" xr:uid="{549797C3-2E54-446C-8635-20EB118DEDF0}"/>
    <cellStyle name="Total 2 2 2 2 3" xfId="62621" xr:uid="{97BA0F21-2466-4EF7-ADAC-AAF358FD397C}"/>
    <cellStyle name="Total 2 2 2 2 4" xfId="62622" xr:uid="{D836499E-D21A-46C4-B58E-059A1EB34C29}"/>
    <cellStyle name="Total 2 2 2 2 5" xfId="62623" xr:uid="{7B308C06-2A33-4273-A6AD-CFDF525ECB26}"/>
    <cellStyle name="Total 2 2 2 2 6" xfId="62624" xr:uid="{80F445A7-26FA-4676-B097-794937487FE3}"/>
    <cellStyle name="Total 2 2 2 2 7" xfId="62625" xr:uid="{033DACFB-5E67-4164-AEE5-B3B6A30E0187}"/>
    <cellStyle name="Total 2 2 2 20" xfId="62626" xr:uid="{1F45488B-F7F9-4EF9-A242-10785E6C6AF5}"/>
    <cellStyle name="Total 2 2 2 20 2" xfId="62627" xr:uid="{506A1268-934F-4C32-B141-A00303FFDABE}"/>
    <cellStyle name="Total 2 2 2 20 2 2" xfId="62628" xr:uid="{30F23103-4C78-44D9-9AED-563CA74879E4}"/>
    <cellStyle name="Total 2 2 2 20 2 3" xfId="62629" xr:uid="{D5B41A47-862C-4C82-8346-A4CBA76EAFC9}"/>
    <cellStyle name="Total 2 2 2 20 2 4" xfId="62630" xr:uid="{0935B282-5A79-40C0-91C9-4CDAB2915F58}"/>
    <cellStyle name="Total 2 2 2 20 2 5" xfId="62631" xr:uid="{0313F312-2E0A-4EA8-8730-AF3710F59987}"/>
    <cellStyle name="Total 2 2 2 20 2 6" xfId="62632" xr:uid="{B955BF63-80D4-4E9B-9E95-4CAE0118021D}"/>
    <cellStyle name="Total 2 2 2 20 3" xfId="62633" xr:uid="{AF9D2037-85DF-4B42-B682-2D7260B340CC}"/>
    <cellStyle name="Total 2 2 2 20 4" xfId="62634" xr:uid="{45859E39-0F42-4024-BC3E-CF0F9DC1987F}"/>
    <cellStyle name="Total 2 2 2 20 5" xfId="62635" xr:uid="{C9EBC984-96E7-4826-B7BF-6FC72D3D0500}"/>
    <cellStyle name="Total 2 2 2 20 6" xfId="62636" xr:uid="{1F176628-643F-4986-B33E-53CF15135404}"/>
    <cellStyle name="Total 2 2 2 20 7" xfId="62637" xr:uid="{D2B3580E-E415-4C6D-9AFC-698176846615}"/>
    <cellStyle name="Total 2 2 2 21" xfId="62638" xr:uid="{53156E81-5348-459A-B937-4ACA4E1E74F9}"/>
    <cellStyle name="Total 2 2 2 21 2" xfId="62639" xr:uid="{3E4BEAC8-CD9A-481C-89CB-534BBEE55E96}"/>
    <cellStyle name="Total 2 2 2 21 2 2" xfId="62640" xr:uid="{50C827BA-2BB9-406E-A18F-5465756526FD}"/>
    <cellStyle name="Total 2 2 2 21 2 3" xfId="62641" xr:uid="{F5CFF540-D5BE-4992-9320-8A79E4188C3E}"/>
    <cellStyle name="Total 2 2 2 21 2 4" xfId="62642" xr:uid="{84DCECC0-F3EF-4B14-A968-ECCBF5723B9D}"/>
    <cellStyle name="Total 2 2 2 21 2 5" xfId="62643" xr:uid="{F4A69432-CFEC-4F23-B410-578F93DCDE9A}"/>
    <cellStyle name="Total 2 2 2 21 2 6" xfId="62644" xr:uid="{30910FB6-D32D-4903-9EEA-50F80AD52BE4}"/>
    <cellStyle name="Total 2 2 2 21 3" xfId="62645" xr:uid="{B9E6A35E-D2AD-49E8-9FA3-9BE42971AAA2}"/>
    <cellStyle name="Total 2 2 2 21 4" xfId="62646" xr:uid="{1C9C0C7F-0B5F-4B1A-957D-370D214EEB58}"/>
    <cellStyle name="Total 2 2 2 21 5" xfId="62647" xr:uid="{04050D39-0078-49AB-AF72-EED71BF3513A}"/>
    <cellStyle name="Total 2 2 2 21 6" xfId="62648" xr:uid="{BDA572ED-6CB3-4D16-A8B4-6B05F5804595}"/>
    <cellStyle name="Total 2 2 2 21 7" xfId="62649" xr:uid="{D0F5DA26-BE67-4A1F-88F4-A5462E43B40C}"/>
    <cellStyle name="Total 2 2 2 22" xfId="62650" xr:uid="{55261168-53D2-41D9-8072-124109E5D192}"/>
    <cellStyle name="Total 2 2 2 22 2" xfId="62651" xr:uid="{F0E40954-BCCF-4697-BB4E-A736EEA31436}"/>
    <cellStyle name="Total 2 2 2 22 2 2" xfId="62652" xr:uid="{C3CDB941-D458-4316-B352-E2DE9F8B20BC}"/>
    <cellStyle name="Total 2 2 2 22 2 3" xfId="62653" xr:uid="{F5F5997A-FB06-4394-B308-745969EC6611}"/>
    <cellStyle name="Total 2 2 2 22 2 4" xfId="62654" xr:uid="{6115D347-25E7-4FE0-8BAC-ED52BF4726FE}"/>
    <cellStyle name="Total 2 2 2 22 2 5" xfId="62655" xr:uid="{6A77B627-29C3-4B24-BE77-E9777CE65E7A}"/>
    <cellStyle name="Total 2 2 2 22 2 6" xfId="62656" xr:uid="{49FF12C5-FEEE-4B41-BA55-62948BFD818D}"/>
    <cellStyle name="Total 2 2 2 22 3" xfId="62657" xr:uid="{6BFFEA95-6E9B-4693-B408-F01F21EDFFE8}"/>
    <cellStyle name="Total 2 2 2 22 4" xfId="62658" xr:uid="{8464F2DC-8D04-41A8-ABF5-45BDCD62F87D}"/>
    <cellStyle name="Total 2 2 2 22 5" xfId="62659" xr:uid="{07646C30-5A5F-4178-B9FB-8D1C8B97C8AF}"/>
    <cellStyle name="Total 2 2 2 22 6" xfId="62660" xr:uid="{281B0C51-7DFB-4593-9875-13D1AAEF4FC6}"/>
    <cellStyle name="Total 2 2 2 22 7" xfId="62661" xr:uid="{D4F06D56-2184-4ED2-AD49-1D2E0FFA9D0B}"/>
    <cellStyle name="Total 2 2 2 23" xfId="62662" xr:uid="{C03C085F-863C-4864-9739-038261AFC7AC}"/>
    <cellStyle name="Total 2 2 2 23 2" xfId="62663" xr:uid="{425DFA4E-A66D-4BAC-BC94-347E8A23EF00}"/>
    <cellStyle name="Total 2 2 2 23 2 2" xfId="62664" xr:uid="{83815A70-7B17-44F4-9EA6-7289B00C7090}"/>
    <cellStyle name="Total 2 2 2 23 2 3" xfId="62665" xr:uid="{21654166-C0AE-47B5-8590-979D1699799D}"/>
    <cellStyle name="Total 2 2 2 23 2 4" xfId="62666" xr:uid="{DC46579A-E247-4AF6-B7D9-1F2610D1BD6D}"/>
    <cellStyle name="Total 2 2 2 23 2 5" xfId="62667" xr:uid="{5F8F5F23-213B-4DF9-9629-89B325196FDC}"/>
    <cellStyle name="Total 2 2 2 23 2 6" xfId="62668" xr:uid="{3CDD3CCD-DD74-4EE3-ABB4-009B006A0E4A}"/>
    <cellStyle name="Total 2 2 2 23 3" xfId="62669" xr:uid="{C0FA3088-E474-4BC2-9466-5B52ADBB406D}"/>
    <cellStyle name="Total 2 2 2 23 4" xfId="62670" xr:uid="{3F876140-D05A-4165-A6A4-EC9BCD834F74}"/>
    <cellStyle name="Total 2 2 2 23 5" xfId="62671" xr:uid="{478FF914-7686-4EA2-8C6A-0C8FA97D0CE9}"/>
    <cellStyle name="Total 2 2 2 23 6" xfId="62672" xr:uid="{2720AF54-E9F4-4CA6-B8AB-4F52DD4D5388}"/>
    <cellStyle name="Total 2 2 2 23 7" xfId="62673" xr:uid="{FC43AFF6-F746-4A87-8575-7B7F64491CA0}"/>
    <cellStyle name="Total 2 2 2 24" xfId="62674" xr:uid="{B118542C-983B-43C8-B726-241CAC75BDCF}"/>
    <cellStyle name="Total 2 2 2 24 2" xfId="62675" xr:uid="{AEE5B8CA-DD4A-4FDE-B6AA-3417837179EB}"/>
    <cellStyle name="Total 2 2 2 24 2 2" xfId="62676" xr:uid="{2E612676-B3F2-4C70-BACA-E09AE66A12A0}"/>
    <cellStyle name="Total 2 2 2 24 2 3" xfId="62677" xr:uid="{B0900FE6-B1C0-47CE-ABAD-E9203073155A}"/>
    <cellStyle name="Total 2 2 2 24 2 4" xfId="62678" xr:uid="{69825CA0-7D35-4E3B-A4A7-7682A2B3BD16}"/>
    <cellStyle name="Total 2 2 2 24 2 5" xfId="62679" xr:uid="{2CE8AC82-6CE6-438E-B449-B3D91BBE748F}"/>
    <cellStyle name="Total 2 2 2 24 2 6" xfId="62680" xr:uid="{91A53F45-673C-4097-9BF7-9959E820DD7A}"/>
    <cellStyle name="Total 2 2 2 24 3" xfId="62681" xr:uid="{6E114D8A-2E6D-4D9E-A014-8EAB192106F6}"/>
    <cellStyle name="Total 2 2 2 24 4" xfId="62682" xr:uid="{A1D6337A-1F37-4C1E-9FEF-05A794BAE06E}"/>
    <cellStyle name="Total 2 2 2 24 5" xfId="62683" xr:uid="{519C354A-8F54-4EDE-9902-D658178958BA}"/>
    <cellStyle name="Total 2 2 2 24 6" xfId="62684" xr:uid="{9D88DE6D-2F00-4BF1-9F64-02871F4DF01C}"/>
    <cellStyle name="Total 2 2 2 24 7" xfId="62685" xr:uid="{30A21D53-7554-4A5E-8266-AA3CF043AE5A}"/>
    <cellStyle name="Total 2 2 2 25" xfId="62686" xr:uid="{27D60FE7-D01D-48B5-843C-20380913254F}"/>
    <cellStyle name="Total 2 2 2 25 2" xfId="62687" xr:uid="{8503E8C2-C2AA-4572-9F55-3AF541777609}"/>
    <cellStyle name="Total 2 2 2 25 2 2" xfId="62688" xr:uid="{C61627E0-B68A-4CE4-AF57-02E22896498F}"/>
    <cellStyle name="Total 2 2 2 25 2 3" xfId="62689" xr:uid="{52D3B77C-15E0-4ED9-938F-196DB32CCDC4}"/>
    <cellStyle name="Total 2 2 2 25 2 4" xfId="62690" xr:uid="{9CEFF833-C58D-41F3-B0B0-BC301AEADBEA}"/>
    <cellStyle name="Total 2 2 2 25 2 5" xfId="62691" xr:uid="{899789D1-BEE2-4F1D-B41E-D4FB81F517EA}"/>
    <cellStyle name="Total 2 2 2 25 2 6" xfId="62692" xr:uid="{65012D05-5DAA-41CC-8538-E9260005F081}"/>
    <cellStyle name="Total 2 2 2 25 3" xfId="62693" xr:uid="{F3ACB1F0-F921-4C11-A7D6-42041163F004}"/>
    <cellStyle name="Total 2 2 2 25 4" xfId="62694" xr:uid="{F5ED0E89-6B4F-45AD-B7AE-07D3A661BAB7}"/>
    <cellStyle name="Total 2 2 2 25 5" xfId="62695" xr:uid="{0B575701-3B4A-443D-827C-DCC9A88ECC21}"/>
    <cellStyle name="Total 2 2 2 25 6" xfId="62696" xr:uid="{7F086EA5-3403-42A6-ABCE-B63F6A4BB52C}"/>
    <cellStyle name="Total 2 2 2 25 7" xfId="62697" xr:uid="{2BDC92CA-216A-4C8E-AAD4-53CEDCB11098}"/>
    <cellStyle name="Total 2 2 2 26" xfId="62698" xr:uid="{FB7F7321-B097-4916-9255-AA30CF83DF31}"/>
    <cellStyle name="Total 2 2 2 26 2" xfId="62699" xr:uid="{CFF4EAF7-AEA3-4FB1-BD81-B265D6BDB1FB}"/>
    <cellStyle name="Total 2 2 2 26 2 2" xfId="62700" xr:uid="{A1347EE3-A740-4F44-9D87-8D367DF6C82F}"/>
    <cellStyle name="Total 2 2 2 26 2 3" xfId="62701" xr:uid="{4EE0BB32-7045-45CE-8A48-148770E04A7B}"/>
    <cellStyle name="Total 2 2 2 26 2 4" xfId="62702" xr:uid="{579F6D1A-701A-4EAA-9F3C-CE537D5FE431}"/>
    <cellStyle name="Total 2 2 2 26 2 5" xfId="62703" xr:uid="{A9790A78-3A54-4C2C-999A-A28D12616196}"/>
    <cellStyle name="Total 2 2 2 26 2 6" xfId="62704" xr:uid="{F41FCAA5-8845-498E-A103-F5A83A924F5F}"/>
    <cellStyle name="Total 2 2 2 26 3" xfId="62705" xr:uid="{2565A9E1-AA42-4736-A1F8-9B3636A4C50C}"/>
    <cellStyle name="Total 2 2 2 26 4" xfId="62706" xr:uid="{9E008FED-2A33-4BFE-A426-B0458FE4DF2C}"/>
    <cellStyle name="Total 2 2 2 26 5" xfId="62707" xr:uid="{A0E9EC04-37DB-41F7-9E81-F29951023C89}"/>
    <cellStyle name="Total 2 2 2 26 6" xfId="62708" xr:uid="{EFC56716-65DF-4D23-B173-735D88409F3A}"/>
    <cellStyle name="Total 2 2 2 26 7" xfId="62709" xr:uid="{95C28999-B6FF-4BF6-9A65-89BB79A106B8}"/>
    <cellStyle name="Total 2 2 2 27" xfId="62710" xr:uid="{6B902BD3-390C-46DA-8CFB-31AB0BF00180}"/>
    <cellStyle name="Total 2 2 2 27 2" xfId="62711" xr:uid="{472DB409-5C00-48EB-B520-729650B5C142}"/>
    <cellStyle name="Total 2 2 2 27 2 2" xfId="62712" xr:uid="{033C640E-F4BD-456C-B1A7-ED29123A01B2}"/>
    <cellStyle name="Total 2 2 2 27 2 3" xfId="62713" xr:uid="{1553C68D-3573-461C-8FDA-D1F3A3DB56C5}"/>
    <cellStyle name="Total 2 2 2 27 2 4" xfId="62714" xr:uid="{221B8807-50A4-4300-95E0-53833521619A}"/>
    <cellStyle name="Total 2 2 2 27 2 5" xfId="62715" xr:uid="{A9E945C9-300B-4FF3-B1ED-DA27CE0E6E84}"/>
    <cellStyle name="Total 2 2 2 27 2 6" xfId="62716" xr:uid="{4AF8263A-10D5-4480-A7A3-0B4120013F79}"/>
    <cellStyle name="Total 2 2 2 27 3" xfId="62717" xr:uid="{3EAB9C19-1DA3-4108-8273-859EF5803925}"/>
    <cellStyle name="Total 2 2 2 27 4" xfId="62718" xr:uid="{E7ED28CD-5AB5-4F5A-8BA0-E9A697727FEF}"/>
    <cellStyle name="Total 2 2 2 27 5" xfId="62719" xr:uid="{0BC5CAA2-22BF-4C3B-B023-89A0E6F28BE5}"/>
    <cellStyle name="Total 2 2 2 27 6" xfId="62720" xr:uid="{D81215C2-DF21-4BE5-9130-D9044516AD45}"/>
    <cellStyle name="Total 2 2 2 27 7" xfId="62721" xr:uid="{6FB00EDB-FD78-4B15-A342-82E818BADFFC}"/>
    <cellStyle name="Total 2 2 2 28" xfId="62722" xr:uid="{DC8C3D96-2AB1-470E-A946-B8597F67906C}"/>
    <cellStyle name="Total 2 2 2 28 2" xfId="62723" xr:uid="{933FB2C7-82A6-4FAB-BCAF-B53D02245DEB}"/>
    <cellStyle name="Total 2 2 2 28 2 2" xfId="62724" xr:uid="{2D0B5692-5D11-452F-AB73-936E36516FD9}"/>
    <cellStyle name="Total 2 2 2 28 2 3" xfId="62725" xr:uid="{1A63F56E-2D57-40CC-87D7-37B3F1E593DC}"/>
    <cellStyle name="Total 2 2 2 28 2 4" xfId="62726" xr:uid="{6C46EAC5-AF52-481E-82E9-570626185881}"/>
    <cellStyle name="Total 2 2 2 28 2 5" xfId="62727" xr:uid="{3E075054-B757-48B1-9DF1-FBAABDC89B45}"/>
    <cellStyle name="Total 2 2 2 28 2 6" xfId="62728" xr:uid="{E712D7F0-3229-4D94-B981-18F4684D5982}"/>
    <cellStyle name="Total 2 2 2 28 3" xfId="62729" xr:uid="{77773C85-7736-43FD-BD14-FC8215929DA0}"/>
    <cellStyle name="Total 2 2 2 28 4" xfId="62730" xr:uid="{B1F7D8B6-25B3-4171-9D52-42D9531701CE}"/>
    <cellStyle name="Total 2 2 2 28 5" xfId="62731" xr:uid="{281C1D44-EB94-4A64-A6F8-0D3FCAAAD4C8}"/>
    <cellStyle name="Total 2 2 2 28 6" xfId="62732" xr:uid="{55595500-2F0E-4426-92DD-C612C765A815}"/>
    <cellStyle name="Total 2 2 2 28 7" xfId="62733" xr:uid="{8DF554F7-DB8A-4239-B585-C2B99FC7871F}"/>
    <cellStyle name="Total 2 2 2 29" xfId="62734" xr:uid="{EEA6B058-A7B2-4F04-93A2-B08B4C164BF4}"/>
    <cellStyle name="Total 2 2 2 29 2" xfId="62735" xr:uid="{E3CB516F-2007-4F6F-A652-0AF664CF14BD}"/>
    <cellStyle name="Total 2 2 2 29 2 2" xfId="62736" xr:uid="{C916E9F3-79AC-4183-A598-DEE5C6DA783D}"/>
    <cellStyle name="Total 2 2 2 29 2 3" xfId="62737" xr:uid="{3F2829AD-8C31-4275-8DF4-0CFB82030F29}"/>
    <cellStyle name="Total 2 2 2 29 2 4" xfId="62738" xr:uid="{483AAA30-F814-4BC7-AF03-369085D2B8CE}"/>
    <cellStyle name="Total 2 2 2 29 2 5" xfId="62739" xr:uid="{2BDE199F-77A9-4849-8F50-872093FAAA69}"/>
    <cellStyle name="Total 2 2 2 29 2 6" xfId="62740" xr:uid="{5CBD9A79-2DDB-4F25-8D36-B21376FF6CFE}"/>
    <cellStyle name="Total 2 2 2 29 3" xfId="62741" xr:uid="{469F0C47-59EA-4872-AD5E-BE54B282DAF9}"/>
    <cellStyle name="Total 2 2 2 29 4" xfId="62742" xr:uid="{9118478E-8338-4E3A-AB0E-53EC6C1F6AFD}"/>
    <cellStyle name="Total 2 2 2 29 5" xfId="62743" xr:uid="{17957D42-9A22-4DAF-9133-FBC9A9FC877A}"/>
    <cellStyle name="Total 2 2 2 29 6" xfId="62744" xr:uid="{BA5D9BF9-E22E-4CEA-B56D-E2AE9414B6E3}"/>
    <cellStyle name="Total 2 2 2 29 7" xfId="62745" xr:uid="{67F2D57F-6AF4-4937-9C8B-2BF865990A16}"/>
    <cellStyle name="Total 2 2 2 3" xfId="62746" xr:uid="{C8CBBEC5-C523-44DA-8811-F2477DC6B4B6}"/>
    <cellStyle name="Total 2 2 2 3 2" xfId="62747" xr:uid="{4AA8BF66-22FE-4EB8-A06D-FFC0A3007E35}"/>
    <cellStyle name="Total 2 2 2 3 2 2" xfId="62748" xr:uid="{FDC468BC-B60F-4F2D-8539-2C022C08C77A}"/>
    <cellStyle name="Total 2 2 2 3 2 3" xfId="62749" xr:uid="{222CCE01-1B0E-4775-B39F-D4F5FBF71F46}"/>
    <cellStyle name="Total 2 2 2 3 2 4" xfId="62750" xr:uid="{3969759B-5D18-42E2-A3CB-7447C1411394}"/>
    <cellStyle name="Total 2 2 2 3 2 5" xfId="62751" xr:uid="{ECEB1CB4-4413-4EC4-9726-B1DD1DAB16BC}"/>
    <cellStyle name="Total 2 2 2 3 2 6" xfId="62752" xr:uid="{DA9202CD-DF78-461D-8100-68B1220CEE21}"/>
    <cellStyle name="Total 2 2 2 3 3" xfId="62753" xr:uid="{E71886BF-9CE2-4171-8CEE-A19517FAC52E}"/>
    <cellStyle name="Total 2 2 2 3 4" xfId="62754" xr:uid="{8C446F60-BA07-49E2-ACD6-3E018B3132D2}"/>
    <cellStyle name="Total 2 2 2 3 5" xfId="62755" xr:uid="{D494B9E9-0116-4CC8-9F50-6E1ABE83A89C}"/>
    <cellStyle name="Total 2 2 2 3 6" xfId="62756" xr:uid="{9CF8B5C0-287F-435C-B365-EA3890270AE7}"/>
    <cellStyle name="Total 2 2 2 3 7" xfId="62757" xr:uid="{3F69CF19-0D10-4EB0-9F9E-12E5FBCE1B63}"/>
    <cellStyle name="Total 2 2 2 30" xfId="62758" xr:uid="{4A6F0546-C5C9-4AB2-851F-1F3E56B67BF1}"/>
    <cellStyle name="Total 2 2 2 30 2" xfId="62759" xr:uid="{E2C9DB2F-69D2-4990-A2F0-739F61046594}"/>
    <cellStyle name="Total 2 2 2 30 2 2" xfId="62760" xr:uid="{34C92FA0-A98D-42F2-B233-CD94936670BD}"/>
    <cellStyle name="Total 2 2 2 30 2 3" xfId="62761" xr:uid="{9AB49885-E0D3-4586-8B1C-BBFB9561D336}"/>
    <cellStyle name="Total 2 2 2 30 2 4" xfId="62762" xr:uid="{103FED78-1301-41B3-A12D-A4E213FE691A}"/>
    <cellStyle name="Total 2 2 2 30 2 5" xfId="62763" xr:uid="{5BF1BB9A-FAD2-4EF7-9299-416D72D1A8AF}"/>
    <cellStyle name="Total 2 2 2 30 2 6" xfId="62764" xr:uid="{18378E95-39AA-4ED4-BBC1-B37B75DD4A6F}"/>
    <cellStyle name="Total 2 2 2 30 3" xfId="62765" xr:uid="{66BB3129-BEDC-46A6-A1EB-51610AFD8C81}"/>
    <cellStyle name="Total 2 2 2 30 4" xfId="62766" xr:uid="{7A62F3A5-D77C-416C-8515-EF34D60C0C35}"/>
    <cellStyle name="Total 2 2 2 30 5" xfId="62767" xr:uid="{996A3E9E-9C50-4874-BB59-562009AF6E4C}"/>
    <cellStyle name="Total 2 2 2 30 6" xfId="62768" xr:uid="{1B2C6EC3-1FCC-4E89-BD7D-E8F2A5AC84C8}"/>
    <cellStyle name="Total 2 2 2 30 7" xfId="62769" xr:uid="{17BB3A78-3EA9-4401-8C26-4758419123D2}"/>
    <cellStyle name="Total 2 2 2 31" xfId="62770" xr:uid="{9E5BB870-5C4D-4D85-A5F1-8596C7D228E8}"/>
    <cellStyle name="Total 2 2 2 31 2" xfId="62771" xr:uid="{AA0D3A9D-3D62-496F-B639-9752BA426442}"/>
    <cellStyle name="Total 2 2 2 31 2 2" xfId="62772" xr:uid="{37789C7E-A516-4F8E-B822-3B3BA4E27020}"/>
    <cellStyle name="Total 2 2 2 31 2 3" xfId="62773" xr:uid="{E39EC2A5-B8CC-4364-87DD-1EDB4EA1AAFE}"/>
    <cellStyle name="Total 2 2 2 31 2 4" xfId="62774" xr:uid="{57C6DC2C-DB6B-416A-9AA7-F7DBE9738365}"/>
    <cellStyle name="Total 2 2 2 31 2 5" xfId="62775" xr:uid="{D1EF28A8-17E8-4F69-BDC1-655430959BDA}"/>
    <cellStyle name="Total 2 2 2 31 2 6" xfId="62776" xr:uid="{986C2414-F541-40C9-AC15-204EA691FEDA}"/>
    <cellStyle name="Total 2 2 2 31 3" xfId="62777" xr:uid="{5FCC3BCF-54EE-4FB3-8B6D-7F1F7AD02EBF}"/>
    <cellStyle name="Total 2 2 2 31 4" xfId="62778" xr:uid="{97C2C462-4469-4AB9-9CAD-9A2BBBA36F0B}"/>
    <cellStyle name="Total 2 2 2 31 5" xfId="62779" xr:uid="{9B083608-1BA5-41E7-BA98-3D11728800CC}"/>
    <cellStyle name="Total 2 2 2 31 6" xfId="62780" xr:uid="{27E3DFA0-7CC7-4EEA-8031-2326E1241CD9}"/>
    <cellStyle name="Total 2 2 2 31 7" xfId="62781" xr:uid="{415AAE1F-ABDD-4816-983A-3D5867E03424}"/>
    <cellStyle name="Total 2 2 2 32" xfId="62782" xr:uid="{76866E99-0081-4CFB-A29C-0D4891933D29}"/>
    <cellStyle name="Total 2 2 2 32 2" xfId="62783" xr:uid="{FAF68DE5-77A0-416F-8DDE-DEE3F7794D6B}"/>
    <cellStyle name="Total 2 2 2 32 2 2" xfId="62784" xr:uid="{AF87EC8E-6CC5-4EAA-91CE-38872EC0FD59}"/>
    <cellStyle name="Total 2 2 2 32 2 3" xfId="62785" xr:uid="{54E1DB70-0BAA-4D82-9710-670C0262712D}"/>
    <cellStyle name="Total 2 2 2 32 2 4" xfId="62786" xr:uid="{67C4E836-0264-49AC-9861-0580E7F600A6}"/>
    <cellStyle name="Total 2 2 2 32 2 5" xfId="62787" xr:uid="{3CFF8344-962B-4230-9125-1094C988F48C}"/>
    <cellStyle name="Total 2 2 2 32 2 6" xfId="62788" xr:uid="{8BE1CC55-484C-479E-B137-14B759EBD9E0}"/>
    <cellStyle name="Total 2 2 2 32 3" xfId="62789" xr:uid="{36764B82-9D2B-4B79-9A6E-3BE1C6EC22FD}"/>
    <cellStyle name="Total 2 2 2 32 4" xfId="62790" xr:uid="{35F3A6E2-CBC8-4A18-A8B5-D04F49332BBA}"/>
    <cellStyle name="Total 2 2 2 32 5" xfId="62791" xr:uid="{8DCE8195-1662-40A2-9FFE-FCD3D34FDEC9}"/>
    <cellStyle name="Total 2 2 2 32 6" xfId="62792" xr:uid="{4A34E5CA-D1C9-4FCB-A41C-CF329E721225}"/>
    <cellStyle name="Total 2 2 2 32 7" xfId="62793" xr:uid="{80D3D0CD-FC35-4CAD-B9DA-6A522E185570}"/>
    <cellStyle name="Total 2 2 2 33" xfId="62794" xr:uid="{79C294EB-74B0-440C-AD57-BC3F5276889D}"/>
    <cellStyle name="Total 2 2 2 33 2" xfId="62795" xr:uid="{54D73354-E14C-4192-82E5-84E2068262DA}"/>
    <cellStyle name="Total 2 2 2 33 2 2" xfId="62796" xr:uid="{2357B4F1-7F08-4C27-AFE7-2D9F061650FB}"/>
    <cellStyle name="Total 2 2 2 33 2 3" xfId="62797" xr:uid="{0E73E32D-CEAF-43E9-A923-0895ECF99BA9}"/>
    <cellStyle name="Total 2 2 2 33 2 4" xfId="62798" xr:uid="{2264F868-43F8-4EED-B19D-BB7473E14BFE}"/>
    <cellStyle name="Total 2 2 2 33 2 5" xfId="62799" xr:uid="{5E928A37-95F7-4635-8D41-258033C74F87}"/>
    <cellStyle name="Total 2 2 2 33 2 6" xfId="62800" xr:uid="{0C582658-687B-4E67-8DB0-3F248F86658A}"/>
    <cellStyle name="Total 2 2 2 33 3" xfId="62801" xr:uid="{49A55D11-B824-40B9-9891-4EEA5C316842}"/>
    <cellStyle name="Total 2 2 2 33 4" xfId="62802" xr:uid="{4998D647-39D4-4D1F-A9CB-22DE0BEC890D}"/>
    <cellStyle name="Total 2 2 2 33 5" xfId="62803" xr:uid="{39C7CACD-91FD-430A-B55B-14173F99988F}"/>
    <cellStyle name="Total 2 2 2 33 6" xfId="62804" xr:uid="{90435E9A-28EC-4E5B-A04A-BB5F1B86AA53}"/>
    <cellStyle name="Total 2 2 2 33 7" xfId="62805" xr:uid="{6857AF21-88DA-441A-B1B5-EB5E761978F4}"/>
    <cellStyle name="Total 2 2 2 34" xfId="62806" xr:uid="{3EBDCA94-88BF-4CF4-A0CC-E637858D17B6}"/>
    <cellStyle name="Total 2 2 2 34 2" xfId="62807" xr:uid="{F60EDD7C-FA13-4AB7-96E2-CD7C973A1D89}"/>
    <cellStyle name="Total 2 2 2 34 2 2" xfId="62808" xr:uid="{D7D59666-D2DD-47B1-B953-4068D6DBAED8}"/>
    <cellStyle name="Total 2 2 2 34 2 3" xfId="62809" xr:uid="{85F09ED2-B452-4BB8-808E-385EF5524EF3}"/>
    <cellStyle name="Total 2 2 2 34 2 4" xfId="62810" xr:uid="{7514E570-B0C8-4EFB-A401-62B9C9B1774F}"/>
    <cellStyle name="Total 2 2 2 34 2 5" xfId="62811" xr:uid="{97D4D203-2783-49CF-B7B2-3B5C24D2569D}"/>
    <cellStyle name="Total 2 2 2 34 2 6" xfId="62812" xr:uid="{934313B3-9CA5-4735-AE90-9537FAD53DD7}"/>
    <cellStyle name="Total 2 2 2 34 3" xfId="62813" xr:uid="{8D6C0658-100F-486D-8A9F-4BEB969A0CFC}"/>
    <cellStyle name="Total 2 2 2 34 4" xfId="62814" xr:uid="{0640B572-77DC-429E-BE19-9E5CDF46D71B}"/>
    <cellStyle name="Total 2 2 2 34 5" xfId="62815" xr:uid="{4E1F1E7D-5F45-4738-A13E-C555833F5CE9}"/>
    <cellStyle name="Total 2 2 2 35" xfId="62816" xr:uid="{93FC6DD9-76E1-4CA5-96BB-01FC296A41CF}"/>
    <cellStyle name="Total 2 2 2 35 2" xfId="62817" xr:uid="{4291FB8E-9E17-4B61-A714-D6715A853D00}"/>
    <cellStyle name="Total 2 2 2 35 3" xfId="62818" xr:uid="{BFCF7A67-AD68-4A02-BAA0-207285CCFADC}"/>
    <cellStyle name="Total 2 2 2 35 4" xfId="62819" xr:uid="{2036C6BD-BA23-4F94-BBBF-4FDEBBAA1C42}"/>
    <cellStyle name="Total 2 2 2 35 5" xfId="62820" xr:uid="{F7FD5075-A84F-444D-B67F-8AB0D3FC3F91}"/>
    <cellStyle name="Total 2 2 2 35 6" xfId="62821" xr:uid="{C7E52D35-D8A1-4639-ACC4-BCCF167AD8A6}"/>
    <cellStyle name="Total 2 2 2 36" xfId="62822" xr:uid="{0C00C3BB-8480-44F2-B08F-B8F69721BFB8}"/>
    <cellStyle name="Total 2 2 2 37" xfId="62823" xr:uid="{CBE3CF84-D2A0-4ED3-A7DE-27920FD9C28E}"/>
    <cellStyle name="Total 2 2 2 38" xfId="62824" xr:uid="{57113259-A41F-40B0-9E58-BFF0031EA5D7}"/>
    <cellStyle name="Total 2 2 2 4" xfId="62825" xr:uid="{7FE7F9A7-2E6E-4C32-A33A-E64C5E9E064E}"/>
    <cellStyle name="Total 2 2 2 4 2" xfId="62826" xr:uid="{3BBF1D35-F80B-4E8E-86B1-12436DD6433E}"/>
    <cellStyle name="Total 2 2 2 4 2 2" xfId="62827" xr:uid="{BCC61E86-CE5C-4615-9D14-9F54C772E983}"/>
    <cellStyle name="Total 2 2 2 4 2 3" xfId="62828" xr:uid="{D3C56B3F-ED7C-44C0-BCBF-1393D3A0336A}"/>
    <cellStyle name="Total 2 2 2 4 2 4" xfId="62829" xr:uid="{61894935-137A-4C9A-832E-262291597BDF}"/>
    <cellStyle name="Total 2 2 2 4 2 5" xfId="62830" xr:uid="{7BAAA8DF-FF40-4DD3-8B70-1B00BBDAFF21}"/>
    <cellStyle name="Total 2 2 2 4 2 6" xfId="62831" xr:uid="{3B23CFEB-7843-47DC-BA20-CACD5C120722}"/>
    <cellStyle name="Total 2 2 2 4 3" xfId="62832" xr:uid="{5BBED369-0F43-450A-B024-091993F0CEFE}"/>
    <cellStyle name="Total 2 2 2 4 4" xfId="62833" xr:uid="{56C730FD-3FA9-4664-85F0-C15BD8E699DE}"/>
    <cellStyle name="Total 2 2 2 4 5" xfId="62834" xr:uid="{8D03B187-FE5E-4BA6-A713-E090BF582EB7}"/>
    <cellStyle name="Total 2 2 2 4 6" xfId="62835" xr:uid="{10C12BE9-2A1B-4799-8B8A-E6B3FC192992}"/>
    <cellStyle name="Total 2 2 2 4 7" xfId="62836" xr:uid="{336C7411-39B6-41BB-9865-58A3B662F677}"/>
    <cellStyle name="Total 2 2 2 5" xfId="62837" xr:uid="{4DB37672-9F8F-40B8-A063-7F7A24DE14B6}"/>
    <cellStyle name="Total 2 2 2 5 2" xfId="62838" xr:uid="{769D1B32-BE63-46ED-A69E-B81E042D20A7}"/>
    <cellStyle name="Total 2 2 2 5 2 2" xfId="62839" xr:uid="{9D5CB691-58EC-4F99-8B19-48A5FAF9C0ED}"/>
    <cellStyle name="Total 2 2 2 5 2 3" xfId="62840" xr:uid="{70C89188-1A89-4733-AC1F-D6147D5293A0}"/>
    <cellStyle name="Total 2 2 2 5 2 4" xfId="62841" xr:uid="{213EE88C-6535-436D-94F8-0E575E1BA827}"/>
    <cellStyle name="Total 2 2 2 5 2 5" xfId="62842" xr:uid="{DD22C0A4-E410-4A8B-9927-8B7ED83486B0}"/>
    <cellStyle name="Total 2 2 2 5 2 6" xfId="62843" xr:uid="{BFAF5026-D2F4-47CC-9017-A9DED0F4FC9B}"/>
    <cellStyle name="Total 2 2 2 5 3" xfId="62844" xr:uid="{5587A21F-0938-4BDF-8DCA-087ED7AD0BD0}"/>
    <cellStyle name="Total 2 2 2 5 4" xfId="62845" xr:uid="{9853B238-104D-45AA-BE09-A2E67A7104A6}"/>
    <cellStyle name="Total 2 2 2 5 5" xfId="62846" xr:uid="{5A43970C-8869-4616-8271-3F5187A14E05}"/>
    <cellStyle name="Total 2 2 2 5 6" xfId="62847" xr:uid="{F6020F7B-DB97-4C09-A7DB-E65FC3B3E760}"/>
    <cellStyle name="Total 2 2 2 5 7" xfId="62848" xr:uid="{C03D0EE0-4083-4156-83C3-804047098AC9}"/>
    <cellStyle name="Total 2 2 2 6" xfId="62849" xr:uid="{CD5F6FCD-EF3C-483F-9A82-E01881CC5529}"/>
    <cellStyle name="Total 2 2 2 6 2" xfId="62850" xr:uid="{EF76BA41-A63F-4BD5-91AC-C49F87614D37}"/>
    <cellStyle name="Total 2 2 2 6 2 2" xfId="62851" xr:uid="{5B22CA5C-3CA7-41F0-977F-4B95CB3F2270}"/>
    <cellStyle name="Total 2 2 2 6 2 3" xfId="62852" xr:uid="{5C3C9535-0FB0-488E-A071-7752C6554338}"/>
    <cellStyle name="Total 2 2 2 6 2 4" xfId="62853" xr:uid="{ECA0B536-047E-4FB0-A337-6D97BEE2F0F0}"/>
    <cellStyle name="Total 2 2 2 6 2 5" xfId="62854" xr:uid="{93FD69A5-5814-4DD2-AA9A-0AC3386D17F1}"/>
    <cellStyle name="Total 2 2 2 6 2 6" xfId="62855" xr:uid="{D34F812C-8AEB-4DCA-A3E7-42E7505A2AC0}"/>
    <cellStyle name="Total 2 2 2 6 3" xfId="62856" xr:uid="{0026EF37-33B1-40DB-A64C-8C80A7E634E1}"/>
    <cellStyle name="Total 2 2 2 6 4" xfId="62857" xr:uid="{BE660B17-ECFF-4F69-84F2-5904B38DB1FD}"/>
    <cellStyle name="Total 2 2 2 6 5" xfId="62858" xr:uid="{42846C5D-435D-4367-9366-8DAA19EDAAB6}"/>
    <cellStyle name="Total 2 2 2 6 6" xfId="62859" xr:uid="{8F8198BA-CB9F-4EE6-8CF3-D60A152DC9B7}"/>
    <cellStyle name="Total 2 2 2 6 7" xfId="62860" xr:uid="{2B655494-B135-43A2-AB20-2F2199515C38}"/>
    <cellStyle name="Total 2 2 2 7" xfId="62861" xr:uid="{0CCAA924-567A-4D87-904A-63D9088F05DA}"/>
    <cellStyle name="Total 2 2 2 7 2" xfId="62862" xr:uid="{7C5D1DAA-A32F-421A-B491-4BA2F2F90A15}"/>
    <cellStyle name="Total 2 2 2 7 2 2" xfId="62863" xr:uid="{008B88D9-E511-4018-90B1-DB84983353A4}"/>
    <cellStyle name="Total 2 2 2 7 2 3" xfId="62864" xr:uid="{89D57E31-ECC2-4437-8B63-E39870CD96D9}"/>
    <cellStyle name="Total 2 2 2 7 2 4" xfId="62865" xr:uid="{ECCF156F-78A9-4E12-B02C-48486BB558A7}"/>
    <cellStyle name="Total 2 2 2 7 2 5" xfId="62866" xr:uid="{85756DDC-4E8C-472F-9839-5C3C632EA8C4}"/>
    <cellStyle name="Total 2 2 2 7 2 6" xfId="62867" xr:uid="{A99E0300-79EF-41DE-8BCD-4F11D51E7DE6}"/>
    <cellStyle name="Total 2 2 2 7 3" xfId="62868" xr:uid="{1ECE062F-7BFD-401C-BDEC-A938E0E52C0C}"/>
    <cellStyle name="Total 2 2 2 7 4" xfId="62869" xr:uid="{FDBD24EE-30DF-49FB-BC7D-2CF8A811EF8D}"/>
    <cellStyle name="Total 2 2 2 7 5" xfId="62870" xr:uid="{C6DF86B1-51DC-4572-BA6A-8A7794477B46}"/>
    <cellStyle name="Total 2 2 2 7 6" xfId="62871" xr:uid="{C7E0F3EC-2DA1-4261-B8A3-50D1AE946097}"/>
    <cellStyle name="Total 2 2 2 7 7" xfId="62872" xr:uid="{CAC72129-D290-458E-BAF6-C883EA493624}"/>
    <cellStyle name="Total 2 2 2 8" xfId="62873" xr:uid="{F8FA8DF6-972A-4AFB-9886-6CBADC69E118}"/>
    <cellStyle name="Total 2 2 2 8 2" xfId="62874" xr:uid="{5B716D54-5842-470F-A38F-C8AF79174B27}"/>
    <cellStyle name="Total 2 2 2 8 2 2" xfId="62875" xr:uid="{755B2424-AD56-4103-BF60-93D6AC4DD65B}"/>
    <cellStyle name="Total 2 2 2 8 2 3" xfId="62876" xr:uid="{6D4F6455-02E7-42DF-A319-AC7E1F8925E4}"/>
    <cellStyle name="Total 2 2 2 8 2 4" xfId="62877" xr:uid="{1852D270-3AF0-42F1-87DF-0C80F4C8A1A7}"/>
    <cellStyle name="Total 2 2 2 8 2 5" xfId="62878" xr:uid="{69598021-BE41-4B4E-95D5-DACB9017BBEC}"/>
    <cellStyle name="Total 2 2 2 8 2 6" xfId="62879" xr:uid="{0AA78912-44D7-4374-BE41-8B69CED91F13}"/>
    <cellStyle name="Total 2 2 2 8 3" xfId="62880" xr:uid="{3B80EE0D-0D4D-4DF1-A653-CAFAC12F8005}"/>
    <cellStyle name="Total 2 2 2 8 4" xfId="62881" xr:uid="{66F077C2-25ED-445C-A03E-99487D2B4171}"/>
    <cellStyle name="Total 2 2 2 8 5" xfId="62882" xr:uid="{31D5304F-D163-4CF4-AA4D-2B2443B9FD8A}"/>
    <cellStyle name="Total 2 2 2 8 6" xfId="62883" xr:uid="{D6A7DFFD-5C5B-4BAB-91AE-0C654AEBD5F3}"/>
    <cellStyle name="Total 2 2 2 8 7" xfId="62884" xr:uid="{4BF83CD1-394D-42BF-9C13-43295871E4D7}"/>
    <cellStyle name="Total 2 2 2 9" xfId="62885" xr:uid="{09C6836D-8454-4D7E-91B2-274813922DB0}"/>
    <cellStyle name="Total 2 2 2 9 2" xfId="62886" xr:uid="{E56E137F-19AD-4579-A1A5-00D327A38649}"/>
    <cellStyle name="Total 2 2 2 9 2 2" xfId="62887" xr:uid="{8BEEF48D-6AAB-4E60-9B3C-5A7381CA77AC}"/>
    <cellStyle name="Total 2 2 2 9 2 3" xfId="62888" xr:uid="{329CA441-FFF7-4371-9332-48AEC28DD342}"/>
    <cellStyle name="Total 2 2 2 9 2 4" xfId="62889" xr:uid="{CEA30291-2EFD-4E0C-920F-4C03082AC4B1}"/>
    <cellStyle name="Total 2 2 2 9 2 5" xfId="62890" xr:uid="{EBDDC4A9-1137-47D7-A893-36B33F439529}"/>
    <cellStyle name="Total 2 2 2 9 2 6" xfId="62891" xr:uid="{4FF667A1-CADF-4485-A8D2-2FB30AE02992}"/>
    <cellStyle name="Total 2 2 2 9 3" xfId="62892" xr:uid="{07918EA2-E988-494E-9265-F7FEDCF6362C}"/>
    <cellStyle name="Total 2 2 2 9 4" xfId="62893" xr:uid="{F11064AC-7FD1-425B-AEEC-9A47993B3EEE}"/>
    <cellStyle name="Total 2 2 2 9 5" xfId="62894" xr:uid="{E3FAED15-A166-4A85-A375-F4B868C4ED23}"/>
    <cellStyle name="Total 2 2 2 9 6" xfId="62895" xr:uid="{3EEBF8C1-F54A-4505-A3E7-3992DDA0B392}"/>
    <cellStyle name="Total 2 2 2 9 7" xfId="62896" xr:uid="{542B7236-24AD-49B6-8953-6D037E3D8DEF}"/>
    <cellStyle name="Total 2 2 20" xfId="62897" xr:uid="{236D7AF6-D074-4BC8-BC59-184A22086F85}"/>
    <cellStyle name="Total 2 2 20 2" xfId="62898" xr:uid="{10C609D1-3314-4427-84A1-0B7EBF68374A}"/>
    <cellStyle name="Total 2 2 20 2 2" xfId="62899" xr:uid="{108BE6AA-CBA1-4E86-91B0-418224ADAE45}"/>
    <cellStyle name="Total 2 2 20 2 3" xfId="62900" xr:uid="{00064E01-DDC3-4640-BCE4-199896439A8D}"/>
    <cellStyle name="Total 2 2 20 2 4" xfId="62901" xr:uid="{E1C98500-9C7B-43F7-8940-261BDD02F5F1}"/>
    <cellStyle name="Total 2 2 20 2 5" xfId="62902" xr:uid="{0AA87FE3-42EA-4F25-9865-A672DF663ED4}"/>
    <cellStyle name="Total 2 2 20 2 6" xfId="62903" xr:uid="{A79FFF06-5391-4D01-991C-7AF287BEA68F}"/>
    <cellStyle name="Total 2 2 20 3" xfId="62904" xr:uid="{43863C9C-8BB1-42AD-8B6C-0A7C0BBA40FD}"/>
    <cellStyle name="Total 2 2 20 4" xfId="62905" xr:uid="{E46F2CFB-790F-409C-802C-E4AC63502B17}"/>
    <cellStyle name="Total 2 2 20 5" xfId="62906" xr:uid="{5157316E-7084-4CEF-8A2D-58E409D7F808}"/>
    <cellStyle name="Total 2 2 20 6" xfId="62907" xr:uid="{DD0313C3-8B2D-4CA6-908B-99EEFE331548}"/>
    <cellStyle name="Total 2 2 20 7" xfId="62908" xr:uid="{9EF4058D-BCA9-41B4-A2B7-8C4824C1E33B}"/>
    <cellStyle name="Total 2 2 21" xfId="62909" xr:uid="{A936F063-E491-4A2D-8A58-6B8DE3B5B9F8}"/>
    <cellStyle name="Total 2 2 21 2" xfId="62910" xr:uid="{7512399E-8333-418C-9104-7FA3B2B9E7B8}"/>
    <cellStyle name="Total 2 2 21 2 2" xfId="62911" xr:uid="{9C8A708B-69C4-48AE-BC2A-45C275CF953B}"/>
    <cellStyle name="Total 2 2 21 2 3" xfId="62912" xr:uid="{6B2E3972-2718-4D9B-9213-A3F62991627C}"/>
    <cellStyle name="Total 2 2 21 2 4" xfId="62913" xr:uid="{2E8CCFCF-7596-4E20-8587-05DC9CAB1263}"/>
    <cellStyle name="Total 2 2 21 2 5" xfId="62914" xr:uid="{F32B0C2B-189F-4333-BD93-A5269588316E}"/>
    <cellStyle name="Total 2 2 21 2 6" xfId="62915" xr:uid="{C80E5709-0F38-4CDF-B06F-59673ADB2DA8}"/>
    <cellStyle name="Total 2 2 21 3" xfId="62916" xr:uid="{D94BFA8A-FB7D-4A29-A144-9F8CA98FBAF4}"/>
    <cellStyle name="Total 2 2 21 4" xfId="62917" xr:uid="{8632E16E-4C5F-4F35-92F4-EED6E5621C2C}"/>
    <cellStyle name="Total 2 2 21 5" xfId="62918" xr:uid="{217166DA-F14A-45FC-90F9-D73D1734ACF4}"/>
    <cellStyle name="Total 2 2 21 6" xfId="62919" xr:uid="{C4842AAD-2D70-4FD1-B2EB-638F1041B8B8}"/>
    <cellStyle name="Total 2 2 21 7" xfId="62920" xr:uid="{A3EBC288-C006-4E43-A38B-D70BAFFFF867}"/>
    <cellStyle name="Total 2 2 22" xfId="62921" xr:uid="{698160F8-E535-45A2-A089-4206B7F070F9}"/>
    <cellStyle name="Total 2 2 22 2" xfId="62922" xr:uid="{86FE2B57-A2C5-4441-9C6A-04E5159D1CF8}"/>
    <cellStyle name="Total 2 2 22 2 2" xfId="62923" xr:uid="{356674F0-3134-46AB-9ADE-120490BF2F0A}"/>
    <cellStyle name="Total 2 2 22 2 3" xfId="62924" xr:uid="{E3D27AD5-DC37-460C-AC86-DE5BBD2F7281}"/>
    <cellStyle name="Total 2 2 22 2 4" xfId="62925" xr:uid="{122DE159-1316-4039-91F0-99F84B969C41}"/>
    <cellStyle name="Total 2 2 22 2 5" xfId="62926" xr:uid="{540CF646-1705-4CD0-8598-96738A0536CA}"/>
    <cellStyle name="Total 2 2 22 2 6" xfId="62927" xr:uid="{8CE8A082-8D68-4444-BB6A-6725CB49B619}"/>
    <cellStyle name="Total 2 2 22 3" xfId="62928" xr:uid="{99CFFEC0-F871-422F-8D50-93D38D7EFE2E}"/>
    <cellStyle name="Total 2 2 22 4" xfId="62929" xr:uid="{FC26536C-D38D-45A9-A524-9BCBB879A981}"/>
    <cellStyle name="Total 2 2 22 5" xfId="62930" xr:uid="{A3C8DA30-C849-4F82-8FD5-667A2CE85217}"/>
    <cellStyle name="Total 2 2 22 6" xfId="62931" xr:uid="{E47BB562-D531-4EE4-B722-3CD3275E87FF}"/>
    <cellStyle name="Total 2 2 22 7" xfId="62932" xr:uid="{516EABB0-A694-422B-95D0-8432C5338E4D}"/>
    <cellStyle name="Total 2 2 23" xfId="62933" xr:uid="{3A726085-9C54-4E6A-9785-B90BDDF487CA}"/>
    <cellStyle name="Total 2 2 23 2" xfId="62934" xr:uid="{CE877598-F065-4F91-BF31-62FEF6AA3C47}"/>
    <cellStyle name="Total 2 2 23 2 2" xfId="62935" xr:uid="{36E46710-8CF6-4345-8A6B-867B9C1BAD68}"/>
    <cellStyle name="Total 2 2 23 2 3" xfId="62936" xr:uid="{0ADE8909-A037-4926-8F92-DBE84F7142B2}"/>
    <cellStyle name="Total 2 2 23 2 4" xfId="62937" xr:uid="{11746C44-A71A-4E27-8F95-C10B01FE8376}"/>
    <cellStyle name="Total 2 2 23 2 5" xfId="62938" xr:uid="{CC8931C3-FB8E-4478-99F2-A609B3873A78}"/>
    <cellStyle name="Total 2 2 23 2 6" xfId="62939" xr:uid="{260C2B62-9E45-4BAA-B342-0E852F345416}"/>
    <cellStyle name="Total 2 2 23 3" xfId="62940" xr:uid="{385ABFFB-7360-4E11-A809-480336FAE53C}"/>
    <cellStyle name="Total 2 2 23 4" xfId="62941" xr:uid="{9DA811D7-EFE7-49A9-A5B8-70D8A282C040}"/>
    <cellStyle name="Total 2 2 23 5" xfId="62942" xr:uid="{ADA7BF13-7C6B-4514-970B-80376C8476A3}"/>
    <cellStyle name="Total 2 2 23 6" xfId="62943" xr:uid="{DA99CACB-17CD-42F3-9B1B-C72AC9E13FB4}"/>
    <cellStyle name="Total 2 2 23 7" xfId="62944" xr:uid="{E07DA8DE-05F8-4A97-95D1-0AA5D47F5547}"/>
    <cellStyle name="Total 2 2 24" xfId="62945" xr:uid="{D12017A3-3FAD-4124-B186-B015787317B4}"/>
    <cellStyle name="Total 2 2 24 2" xfId="62946" xr:uid="{FFB146CA-4763-4594-A005-E1FF3486D7B5}"/>
    <cellStyle name="Total 2 2 24 2 2" xfId="62947" xr:uid="{DCDCB6B5-5E3F-43B8-B3BB-9195B40F3604}"/>
    <cellStyle name="Total 2 2 24 2 3" xfId="62948" xr:uid="{776567AC-7971-4BB4-93DA-C22B4DBB30A5}"/>
    <cellStyle name="Total 2 2 24 2 4" xfId="62949" xr:uid="{553B151E-2746-4931-B2CE-99400E01C75D}"/>
    <cellStyle name="Total 2 2 24 2 5" xfId="62950" xr:uid="{415A7870-BF56-4107-BE12-0A6E10575F39}"/>
    <cellStyle name="Total 2 2 24 2 6" xfId="62951" xr:uid="{DAAEFDE4-D8DE-463C-A50E-74F7E74E1F6A}"/>
    <cellStyle name="Total 2 2 24 3" xfId="62952" xr:uid="{FCB7B52E-7F2D-4CF9-9CA9-09D6B453123C}"/>
    <cellStyle name="Total 2 2 24 4" xfId="62953" xr:uid="{D8DCCE53-27CE-4A70-BB1F-24B1B1C7FF96}"/>
    <cellStyle name="Total 2 2 24 5" xfId="62954" xr:uid="{1327BCEE-6D4D-4C37-9418-E91BE873ED76}"/>
    <cellStyle name="Total 2 2 24 6" xfId="62955" xr:uid="{FA9F5D72-3917-4D38-851B-37734BA7F878}"/>
    <cellStyle name="Total 2 2 24 7" xfId="62956" xr:uid="{339C8873-03C8-445A-AF2C-6B93F747E632}"/>
    <cellStyle name="Total 2 2 25" xfId="62957" xr:uid="{DFB8FDE5-3E5A-424D-9E24-5D5D6C04B5D3}"/>
    <cellStyle name="Total 2 2 25 2" xfId="62958" xr:uid="{AA5766EC-CC03-4237-B591-02340980AA9E}"/>
    <cellStyle name="Total 2 2 25 2 2" xfId="62959" xr:uid="{5DD5C3D4-03CA-4A65-9E99-FD89A1480773}"/>
    <cellStyle name="Total 2 2 25 2 3" xfId="62960" xr:uid="{1AFF159C-514A-425C-8B7F-C71FD38761CF}"/>
    <cellStyle name="Total 2 2 25 2 4" xfId="62961" xr:uid="{EA8F2EDA-B8F2-4B10-B319-A4EF90001D03}"/>
    <cellStyle name="Total 2 2 25 2 5" xfId="62962" xr:uid="{3D6590A2-CC3F-4EE5-8B63-B08332B3ACAE}"/>
    <cellStyle name="Total 2 2 25 2 6" xfId="62963" xr:uid="{7C07ED7E-E65C-4695-9931-D1BFC748319A}"/>
    <cellStyle name="Total 2 2 25 3" xfId="62964" xr:uid="{DD0DD98C-942B-490E-B00E-863B1C8E258D}"/>
    <cellStyle name="Total 2 2 25 4" xfId="62965" xr:uid="{C6E9A58D-EEC8-4FFD-9CB4-FFA4C8970D7C}"/>
    <cellStyle name="Total 2 2 25 5" xfId="62966" xr:uid="{9E9B63E9-DAAD-439B-9408-572D67BD871B}"/>
    <cellStyle name="Total 2 2 25 6" xfId="62967" xr:uid="{EEA7EF41-F6C6-4C11-ADF9-C4F300611562}"/>
    <cellStyle name="Total 2 2 25 7" xfId="62968" xr:uid="{38EB2D58-0FF8-4644-99E2-6AD5B873E31C}"/>
    <cellStyle name="Total 2 2 26" xfId="62969" xr:uid="{DAB186DD-8508-4B21-B77E-818689A00C47}"/>
    <cellStyle name="Total 2 2 26 2" xfId="62970" xr:uid="{719E59D3-C5C4-4098-BF5B-9F404A3FDA02}"/>
    <cellStyle name="Total 2 2 26 2 2" xfId="62971" xr:uid="{C142E7BB-62A8-480F-8C19-0FDA9EE31133}"/>
    <cellStyle name="Total 2 2 26 2 3" xfId="62972" xr:uid="{50785E5A-9AD8-4BA8-9541-CD6F3B571394}"/>
    <cellStyle name="Total 2 2 26 2 4" xfId="62973" xr:uid="{0A5DF055-58D1-44E7-AA89-54DAF176857A}"/>
    <cellStyle name="Total 2 2 26 2 5" xfId="62974" xr:uid="{72A578B6-6A2A-4FE5-93C3-22ADE8BCA6C3}"/>
    <cellStyle name="Total 2 2 26 2 6" xfId="62975" xr:uid="{10DC375B-D01B-4783-92AB-8EF8DCCACF26}"/>
    <cellStyle name="Total 2 2 26 3" xfId="62976" xr:uid="{DE61E55F-A42C-4171-B7DD-32EB639BDE6A}"/>
    <cellStyle name="Total 2 2 26 4" xfId="62977" xr:uid="{1FCBEC8B-97EE-457F-926B-9B3C9C102611}"/>
    <cellStyle name="Total 2 2 26 5" xfId="62978" xr:uid="{FA0EA410-A1AE-484F-A6B1-0CF095206FE7}"/>
    <cellStyle name="Total 2 2 26 6" xfId="62979" xr:uid="{CF2FEE41-3CB5-46E2-B125-250CBA856879}"/>
    <cellStyle name="Total 2 2 26 7" xfId="62980" xr:uid="{6AE44314-54C1-4756-B41C-669E23504F89}"/>
    <cellStyle name="Total 2 2 27" xfId="62981" xr:uid="{7B51A156-500E-4940-A854-30ED08196BD5}"/>
    <cellStyle name="Total 2 2 27 2" xfId="62982" xr:uid="{AD6F829D-4609-4AAC-8A5D-2713BE008238}"/>
    <cellStyle name="Total 2 2 27 2 2" xfId="62983" xr:uid="{82B926B0-A20D-42FB-ADED-5016139DC0F5}"/>
    <cellStyle name="Total 2 2 27 2 3" xfId="62984" xr:uid="{0882502C-90D9-40D9-ABAF-E2C2CD75A589}"/>
    <cellStyle name="Total 2 2 27 2 4" xfId="62985" xr:uid="{4C870858-600F-4828-A772-9C695BEE5167}"/>
    <cellStyle name="Total 2 2 27 2 5" xfId="62986" xr:uid="{20C70675-FF4C-44D9-851A-3775DB9E72FA}"/>
    <cellStyle name="Total 2 2 27 2 6" xfId="62987" xr:uid="{372143ED-F53A-4C4F-BC52-F119D71898F6}"/>
    <cellStyle name="Total 2 2 27 3" xfId="62988" xr:uid="{09F256DE-153B-41D7-8273-D310D8688C77}"/>
    <cellStyle name="Total 2 2 27 4" xfId="62989" xr:uid="{25A398E1-2186-4CF5-9F71-893EA7256198}"/>
    <cellStyle name="Total 2 2 27 5" xfId="62990" xr:uid="{22DA059F-D8A9-496F-8EEF-B79C74CE70A5}"/>
    <cellStyle name="Total 2 2 27 6" xfId="62991" xr:uid="{2C33213A-3047-413A-B8F9-474DB141DBD5}"/>
    <cellStyle name="Total 2 2 27 7" xfId="62992" xr:uid="{6C03A87E-9314-48D9-870F-8C10A0E4FD7D}"/>
    <cellStyle name="Total 2 2 28" xfId="62993" xr:uid="{CE9A2635-A1C2-46E0-9445-65C8D2D02C95}"/>
    <cellStyle name="Total 2 2 28 2" xfId="62994" xr:uid="{0FDD0A66-35CD-4269-A5A6-BAF74B8561D9}"/>
    <cellStyle name="Total 2 2 28 2 2" xfId="62995" xr:uid="{06596B4C-4E6E-4B7F-89F6-B3917E08A9BC}"/>
    <cellStyle name="Total 2 2 28 2 3" xfId="62996" xr:uid="{35790173-426A-441D-8BA8-B34934C983E9}"/>
    <cellStyle name="Total 2 2 28 2 4" xfId="62997" xr:uid="{6472BB58-A976-4A24-BEF8-BEAEC11D9784}"/>
    <cellStyle name="Total 2 2 28 2 5" xfId="62998" xr:uid="{84E2E989-91D2-4609-93ED-FB4EAA2E0205}"/>
    <cellStyle name="Total 2 2 28 2 6" xfId="62999" xr:uid="{5379DD4F-C1A8-4DDD-9270-1A2AB2CC6470}"/>
    <cellStyle name="Total 2 2 28 3" xfId="63000" xr:uid="{27461B4F-B8CF-4BDB-86CD-F9534DC97AF1}"/>
    <cellStyle name="Total 2 2 28 4" xfId="63001" xr:uid="{581DC3CF-F7F8-4548-A0B8-4419061EEB15}"/>
    <cellStyle name="Total 2 2 28 5" xfId="63002" xr:uid="{54A0750A-23E8-4F38-8342-BED3923FB960}"/>
    <cellStyle name="Total 2 2 28 6" xfId="63003" xr:uid="{E814ECA7-3E83-4806-A167-B89E0A6ADE5D}"/>
    <cellStyle name="Total 2 2 28 7" xfId="63004" xr:uid="{B03B1AC1-718F-4A8A-9AA4-042B680517FC}"/>
    <cellStyle name="Total 2 2 29" xfId="63005" xr:uid="{7406645A-4E95-4419-90B3-9A71CDE32922}"/>
    <cellStyle name="Total 2 2 29 2" xfId="63006" xr:uid="{4518DE98-D269-4771-87B4-5C40D0894A0E}"/>
    <cellStyle name="Total 2 2 29 2 2" xfId="63007" xr:uid="{EF40A7B0-AF94-4149-B089-C2998BD1AEBD}"/>
    <cellStyle name="Total 2 2 29 2 3" xfId="63008" xr:uid="{0ABF618A-7BE0-4927-A10B-B2EAA904535D}"/>
    <cellStyle name="Total 2 2 29 2 4" xfId="63009" xr:uid="{B09F37E9-D2CE-4A9F-9465-5F97BCA23AB6}"/>
    <cellStyle name="Total 2 2 29 2 5" xfId="63010" xr:uid="{EA51E8C1-B667-4C9D-A041-03E713CF4BC8}"/>
    <cellStyle name="Total 2 2 29 2 6" xfId="63011" xr:uid="{5B28F92D-5B43-44F8-AE89-C07ED0AB0438}"/>
    <cellStyle name="Total 2 2 29 3" xfId="63012" xr:uid="{88E29570-DB92-4001-9CE8-17D6B34CFD9D}"/>
    <cellStyle name="Total 2 2 29 4" xfId="63013" xr:uid="{73BB19C7-C503-4474-8A73-6A676273857E}"/>
    <cellStyle name="Total 2 2 29 5" xfId="63014" xr:uid="{C31D34E7-99A2-47B7-9839-D1C7CBCE0CEE}"/>
    <cellStyle name="Total 2 2 29 6" xfId="63015" xr:uid="{3DE6B4E0-4762-4879-BD85-5990FB892128}"/>
    <cellStyle name="Total 2 2 29 7" xfId="63016" xr:uid="{3B2BD607-F648-4418-96D1-C18D3F6821B4}"/>
    <cellStyle name="Total 2 2 3" xfId="63017" xr:uid="{96F93340-9C6C-40CA-82D6-7B8324E4139D}"/>
    <cellStyle name="Total 2 2 3 2" xfId="63018" xr:uid="{5C8DFCE7-4D91-45EF-BA61-9738F650B2AF}"/>
    <cellStyle name="Total 2 2 3 2 2" xfId="63019" xr:uid="{55C15378-5A41-49E2-B9CC-47AC787DCFE6}"/>
    <cellStyle name="Total 2 2 3 2 3" xfId="63020" xr:uid="{E568E8BA-0266-4624-BEB6-BD7A0825D85F}"/>
    <cellStyle name="Total 2 2 3 2 4" xfId="63021" xr:uid="{AB4C3FB4-E905-4FDB-8D0F-3EFB6F1D1459}"/>
    <cellStyle name="Total 2 2 3 2 5" xfId="63022" xr:uid="{05FCECEC-74AB-4966-AE05-CC48D0930FA4}"/>
    <cellStyle name="Total 2 2 3 2 6" xfId="63023" xr:uid="{23A06AB5-6246-4910-84E0-8AE085A229E0}"/>
    <cellStyle name="Total 2 2 3 3" xfId="63024" xr:uid="{31FA26A7-9BA8-478C-AC00-C42B274C2523}"/>
    <cellStyle name="Total 2 2 3 4" xfId="63025" xr:uid="{7BBBED2C-226D-4C05-A754-DA999247DE2B}"/>
    <cellStyle name="Total 2 2 3 5" xfId="63026" xr:uid="{74B9A3CC-F093-4283-81D2-25596A9A9059}"/>
    <cellStyle name="Total 2 2 3 6" xfId="63027" xr:uid="{B738993B-F517-4FFD-B9F8-C271132C119A}"/>
    <cellStyle name="Total 2 2 3 7" xfId="63028" xr:uid="{05DC0365-FFA5-478F-A813-AF7DD3C7C9BB}"/>
    <cellStyle name="Total 2 2 30" xfId="63029" xr:uid="{515F2266-5AFF-4906-BC56-956A517AF7A5}"/>
    <cellStyle name="Total 2 2 30 2" xfId="63030" xr:uid="{5996BD90-5E61-4BD3-9014-C40FC082E884}"/>
    <cellStyle name="Total 2 2 30 2 2" xfId="63031" xr:uid="{AE2555E8-78AE-4DF1-AC00-76A213E9BE2B}"/>
    <cellStyle name="Total 2 2 30 2 3" xfId="63032" xr:uid="{6E7840BF-B343-45D0-8DE0-7F5640C9E81B}"/>
    <cellStyle name="Total 2 2 30 2 4" xfId="63033" xr:uid="{CDB3E99A-458E-45C4-A625-B76668B70787}"/>
    <cellStyle name="Total 2 2 30 2 5" xfId="63034" xr:uid="{7AD38B7D-1947-4670-B0AF-B153FDC95878}"/>
    <cellStyle name="Total 2 2 30 2 6" xfId="63035" xr:uid="{C92D85C0-244C-4F7B-85AB-0AAB70072100}"/>
    <cellStyle name="Total 2 2 30 3" xfId="63036" xr:uid="{9FB30639-E8C2-4ADD-ACEE-F92F59E68EA4}"/>
    <cellStyle name="Total 2 2 30 4" xfId="63037" xr:uid="{05197271-40DB-4195-B919-0310BE935724}"/>
    <cellStyle name="Total 2 2 30 5" xfId="63038" xr:uid="{81BC888D-3734-490B-A746-828230ACBA42}"/>
    <cellStyle name="Total 2 2 30 6" xfId="63039" xr:uid="{526946DB-22DA-4EBE-B699-4A8F3DB143CC}"/>
    <cellStyle name="Total 2 2 30 7" xfId="63040" xr:uid="{BEDCF54F-3B64-498E-97EF-E0710389DEB6}"/>
    <cellStyle name="Total 2 2 31" xfId="63041" xr:uid="{B1D58776-919B-4535-BC42-91B458FB576F}"/>
    <cellStyle name="Total 2 2 31 2" xfId="63042" xr:uid="{7AD99254-FDF5-486E-BC9C-687B4DD7EEED}"/>
    <cellStyle name="Total 2 2 31 2 2" xfId="63043" xr:uid="{14C7F620-9B18-4018-8834-D63D892BFDB0}"/>
    <cellStyle name="Total 2 2 31 2 3" xfId="63044" xr:uid="{F07F7C6B-D342-459F-9BE2-2835A63C481A}"/>
    <cellStyle name="Total 2 2 31 2 4" xfId="63045" xr:uid="{EE5B5316-4A86-4C84-B22F-14B483245F67}"/>
    <cellStyle name="Total 2 2 31 2 5" xfId="63046" xr:uid="{E7C0ED6D-8DDB-4884-A789-FFAFBD877E7D}"/>
    <cellStyle name="Total 2 2 31 2 6" xfId="63047" xr:uid="{DC8E9BE3-E367-4DA9-BAE5-9F6C9F109728}"/>
    <cellStyle name="Total 2 2 31 3" xfId="63048" xr:uid="{E76FD09E-26A8-41AC-A057-6BAED365BCBB}"/>
    <cellStyle name="Total 2 2 31 4" xfId="63049" xr:uid="{54082FBC-BED2-4332-8E2C-A872C20CB77B}"/>
    <cellStyle name="Total 2 2 31 5" xfId="63050" xr:uid="{9A3B6EC1-C679-4C5E-82B4-21C8AE241E1C}"/>
    <cellStyle name="Total 2 2 31 6" xfId="63051" xr:uid="{390EDD86-381D-4FE6-92D7-D650672FCE83}"/>
    <cellStyle name="Total 2 2 31 7" xfId="63052" xr:uid="{DC83AFB1-99B3-482A-B6E1-EF0B4CC8470D}"/>
    <cellStyle name="Total 2 2 32" xfId="63053" xr:uid="{EA44083D-AC9D-46C1-8B1D-42AA111A7551}"/>
    <cellStyle name="Total 2 2 32 2" xfId="63054" xr:uid="{2BDA02ED-879A-4EF6-831B-CE03CD781231}"/>
    <cellStyle name="Total 2 2 32 2 2" xfId="63055" xr:uid="{25EE8E3A-0943-47AA-B6EA-2E3A28718EDE}"/>
    <cellStyle name="Total 2 2 32 2 3" xfId="63056" xr:uid="{ABE0A18E-41F6-44FC-B6A8-2ED223B97A98}"/>
    <cellStyle name="Total 2 2 32 2 4" xfId="63057" xr:uid="{444F70BE-578C-4BCC-A472-E57D9B030371}"/>
    <cellStyle name="Total 2 2 32 2 5" xfId="63058" xr:uid="{44CC29C0-C104-4BC4-97B2-0D22AB488B48}"/>
    <cellStyle name="Total 2 2 32 2 6" xfId="63059" xr:uid="{8CFCFA15-1C85-4D34-A293-6E14499AC2B9}"/>
    <cellStyle name="Total 2 2 32 3" xfId="63060" xr:uid="{DBA18550-FEA5-43F1-B270-12CFD7792B41}"/>
    <cellStyle name="Total 2 2 32 4" xfId="63061" xr:uid="{DE7926D3-CE84-4E53-A060-DE883469A9BD}"/>
    <cellStyle name="Total 2 2 32 5" xfId="63062" xr:uid="{546C0609-DCDA-4044-B585-5F3D5CFCB77D}"/>
    <cellStyle name="Total 2 2 32 6" xfId="63063" xr:uid="{943FB859-BC7B-4E52-8B1B-4297B51E843A}"/>
    <cellStyle name="Total 2 2 32 7" xfId="63064" xr:uid="{A6DF62D2-82FF-42E4-B823-FB087AE86863}"/>
    <cellStyle name="Total 2 2 33" xfId="63065" xr:uid="{13C5A718-ACBC-416A-96C9-1709E08AD3D2}"/>
    <cellStyle name="Total 2 2 33 2" xfId="63066" xr:uid="{7B3545F7-EB4C-4EDF-BA13-AC0CD25C2AA1}"/>
    <cellStyle name="Total 2 2 33 2 2" xfId="63067" xr:uid="{BD8DC397-4DA5-4096-9A1E-C122C115DDAC}"/>
    <cellStyle name="Total 2 2 33 2 3" xfId="63068" xr:uid="{8D4262A2-815B-47AA-931D-594243D79A3C}"/>
    <cellStyle name="Total 2 2 33 2 4" xfId="63069" xr:uid="{9E449CE4-F6AA-4EAE-AB5F-F2A8F1C49474}"/>
    <cellStyle name="Total 2 2 33 2 5" xfId="63070" xr:uid="{921B7309-5567-4AD3-8FF9-06476AD7271A}"/>
    <cellStyle name="Total 2 2 33 2 6" xfId="63071" xr:uid="{957E46D6-EC6A-4663-A2E5-1FD67DAC7FFA}"/>
    <cellStyle name="Total 2 2 33 3" xfId="63072" xr:uid="{D673A0CB-141C-4449-9380-8B95BBF46D56}"/>
    <cellStyle name="Total 2 2 33 4" xfId="63073" xr:uid="{CDB214AC-297D-4021-99ED-56A707FB1EF3}"/>
    <cellStyle name="Total 2 2 33 5" xfId="63074" xr:uid="{6D261236-F9F3-4F2C-B3DE-35142301704A}"/>
    <cellStyle name="Total 2 2 33 6" xfId="63075" xr:uid="{44F6F04A-403D-4BFF-8A8F-151B90D01125}"/>
    <cellStyle name="Total 2 2 33 7" xfId="63076" xr:uid="{F9F7F036-51CA-46BE-BEC0-6026E95BA32E}"/>
    <cellStyle name="Total 2 2 34" xfId="63077" xr:uid="{EF2F35D6-3D6B-4584-8CCB-F7229901CA94}"/>
    <cellStyle name="Total 2 2 34 2" xfId="63078" xr:uid="{8143729D-4EE0-4F42-8936-BE492D899239}"/>
    <cellStyle name="Total 2 2 34 2 2" xfId="63079" xr:uid="{CDF83AB4-7B9E-4BEA-923A-3DB2F570D855}"/>
    <cellStyle name="Total 2 2 34 2 3" xfId="63080" xr:uid="{77FD6B3F-2F5B-4A67-A163-0D993D655401}"/>
    <cellStyle name="Total 2 2 34 2 4" xfId="63081" xr:uid="{A62C791E-4E88-4CC3-8990-BF1465FCAFFC}"/>
    <cellStyle name="Total 2 2 34 2 5" xfId="63082" xr:uid="{558A7C05-A76D-4227-9F07-221854472454}"/>
    <cellStyle name="Total 2 2 34 2 6" xfId="63083" xr:uid="{9239352D-D400-4083-8531-A57CBE67E074}"/>
    <cellStyle name="Total 2 2 34 3" xfId="63084" xr:uid="{602BDB39-A01C-4671-9B32-467403A76092}"/>
    <cellStyle name="Total 2 2 34 4" xfId="63085" xr:uid="{8591FEC2-DE42-4253-9F01-94BFCF5FAE7C}"/>
    <cellStyle name="Total 2 2 34 5" xfId="63086" xr:uid="{05EB09EB-ED32-4486-8641-44D03C0D1124}"/>
    <cellStyle name="Total 2 2 34 6" xfId="63087" xr:uid="{E03CA52A-1427-4497-84EE-929C49EE5B38}"/>
    <cellStyle name="Total 2 2 34 7" xfId="63088" xr:uid="{CA5363BD-1096-473A-9A7E-2B9526C1B91A}"/>
    <cellStyle name="Total 2 2 35" xfId="63089" xr:uid="{51D6301B-CED7-4DB7-95EE-8F3554B49ADE}"/>
    <cellStyle name="Total 2 2 35 2" xfId="63090" xr:uid="{A0BEA7DE-582B-409F-B02D-0F97EA61CBAE}"/>
    <cellStyle name="Total 2 2 35 2 2" xfId="63091" xr:uid="{430FE44D-FA2D-4D96-8822-65288A3EE6C5}"/>
    <cellStyle name="Total 2 2 35 2 3" xfId="63092" xr:uid="{361B78FF-8906-4934-B5D1-F8F867D16019}"/>
    <cellStyle name="Total 2 2 35 2 4" xfId="63093" xr:uid="{4FEE70F7-BAC2-4523-9635-E2F91C6FEB16}"/>
    <cellStyle name="Total 2 2 35 2 5" xfId="63094" xr:uid="{CC0F7BCE-E761-4EA7-B86B-A028095C96E8}"/>
    <cellStyle name="Total 2 2 35 2 6" xfId="63095" xr:uid="{2CBFA4FA-2FB7-4AC7-8928-F2E534924C44}"/>
    <cellStyle name="Total 2 2 35 3" xfId="63096" xr:uid="{6DAEA0D8-C617-4E3E-B96A-55D3715F32EB}"/>
    <cellStyle name="Total 2 2 35 4" xfId="63097" xr:uid="{6E5BE0D0-5574-4BEF-AF39-A0F4331989D0}"/>
    <cellStyle name="Total 2 2 35 5" xfId="63098" xr:uid="{9366FCCC-E5D8-4340-ADBA-AEE9380C6FC8}"/>
    <cellStyle name="Total 2 2 35 6" xfId="63099" xr:uid="{30C52770-FBC2-4E10-8B81-FDE02291A6B8}"/>
    <cellStyle name="Total 2 2 36" xfId="63100" xr:uid="{3578F460-BF3A-4C1C-A361-ABBE31C46D67}"/>
    <cellStyle name="Total 2 2 37" xfId="63101" xr:uid="{709C3DEB-6BDD-48E8-BA55-9482972E39B8}"/>
    <cellStyle name="Total 2 2 37 2" xfId="63102" xr:uid="{0D007269-8735-4228-9388-203893517169}"/>
    <cellStyle name="Total 2 2 37 3" xfId="63103" xr:uid="{F0CA0AE4-07A5-40CB-AB0F-B24D83E5ADCD}"/>
    <cellStyle name="Total 2 2 37 4" xfId="63104" xr:uid="{0AE21108-CEDE-4730-866E-A1BC8021D9B0}"/>
    <cellStyle name="Total 2 2 37 5" xfId="63105" xr:uid="{766CB7F9-33FA-4AB2-A8C5-7E7C7EA0275C}"/>
    <cellStyle name="Total 2 2 37 6" xfId="63106" xr:uid="{EBA08AC7-A9FC-4923-B8B4-272DAD8C9841}"/>
    <cellStyle name="Total 2 2 38" xfId="63107" xr:uid="{CB6805B7-0787-4D91-8043-16447484C609}"/>
    <cellStyle name="Total 2 2 39" xfId="63108" xr:uid="{EBE5611C-C3A0-4324-BE4A-FC9226EF7BB6}"/>
    <cellStyle name="Total 2 2 4" xfId="63109" xr:uid="{14641047-AB8E-434D-88AA-A385479EE04B}"/>
    <cellStyle name="Total 2 2 4 2" xfId="63110" xr:uid="{0E752470-008D-49AA-8669-50E3A49628B4}"/>
    <cellStyle name="Total 2 2 4 2 2" xfId="63111" xr:uid="{C46E0403-8AA7-4236-8FFC-195C97E4FBEB}"/>
    <cellStyle name="Total 2 2 4 2 3" xfId="63112" xr:uid="{0FA7C780-4AD9-4F68-B1A3-ED05F8D60214}"/>
    <cellStyle name="Total 2 2 4 2 4" xfId="63113" xr:uid="{8F6B24D2-9FD6-429D-B8A0-E98124B05CA8}"/>
    <cellStyle name="Total 2 2 4 2 5" xfId="63114" xr:uid="{9C9C8535-E7E4-44E6-9116-1776B002A416}"/>
    <cellStyle name="Total 2 2 4 2 6" xfId="63115" xr:uid="{F01880BC-1B7B-4CF2-9B05-5F6F7821AA9F}"/>
    <cellStyle name="Total 2 2 4 3" xfId="63116" xr:uid="{755EBE86-2AD9-41D2-9A89-506AF01DC8DF}"/>
    <cellStyle name="Total 2 2 4 4" xfId="63117" xr:uid="{ECA0B118-DFC6-45DD-984A-E3A3C5AF1ADF}"/>
    <cellStyle name="Total 2 2 4 5" xfId="63118" xr:uid="{3F5203BE-B576-4008-A1ED-4B95572CF23D}"/>
    <cellStyle name="Total 2 2 4 6" xfId="63119" xr:uid="{FF8748DB-3CBA-4C09-B895-41C07E83486D}"/>
    <cellStyle name="Total 2 2 4 7" xfId="63120" xr:uid="{CAECD726-6BF9-4DE5-9CBD-3785DD79F254}"/>
    <cellStyle name="Total 2 2 5" xfId="63121" xr:uid="{C433588D-04AD-44B8-A93E-4C62CCEB1288}"/>
    <cellStyle name="Total 2 2 5 2" xfId="63122" xr:uid="{6465F83C-DD7E-4A79-B408-96CC9A19B4CC}"/>
    <cellStyle name="Total 2 2 5 2 2" xfId="63123" xr:uid="{178E120E-BE99-465E-B5B3-22ED77F18FA2}"/>
    <cellStyle name="Total 2 2 5 2 3" xfId="63124" xr:uid="{95157821-54A3-4DCC-8EEC-66691BFEF6C2}"/>
    <cellStyle name="Total 2 2 5 2 4" xfId="63125" xr:uid="{47DF5B3B-7ABD-40E2-A331-0F19A366E149}"/>
    <cellStyle name="Total 2 2 5 2 5" xfId="63126" xr:uid="{A3A90C34-D96D-4F76-9629-A97E3E502CBF}"/>
    <cellStyle name="Total 2 2 5 2 6" xfId="63127" xr:uid="{17E1D030-3441-486D-8F5D-86D4BAD53DD1}"/>
    <cellStyle name="Total 2 2 5 3" xfId="63128" xr:uid="{EF9210FA-EC02-4E25-9AF3-2B6B9C6FC2FA}"/>
    <cellStyle name="Total 2 2 5 4" xfId="63129" xr:uid="{B576B879-06CB-4E17-925B-F8772D38F6EB}"/>
    <cellStyle name="Total 2 2 5 5" xfId="63130" xr:uid="{33601C43-ECFF-45AD-9FFD-84AF0433D326}"/>
    <cellStyle name="Total 2 2 5 6" xfId="63131" xr:uid="{D077B168-6181-40D8-BA2D-5CFB9F572A33}"/>
    <cellStyle name="Total 2 2 5 7" xfId="63132" xr:uid="{DE83F49A-73E0-487B-9F0E-CCDF5E416715}"/>
    <cellStyle name="Total 2 2 6" xfId="63133" xr:uid="{92E34CBA-AF4C-44ED-B3DA-D19F1110A02F}"/>
    <cellStyle name="Total 2 2 6 2" xfId="63134" xr:uid="{CE75C2B3-7CEA-46A6-991D-127EB579C999}"/>
    <cellStyle name="Total 2 2 6 2 2" xfId="63135" xr:uid="{9B0108CA-1D5E-47EC-B0C9-56A83C20D42E}"/>
    <cellStyle name="Total 2 2 6 2 3" xfId="63136" xr:uid="{3235277A-12AE-457E-B4E3-11A643E7BDF4}"/>
    <cellStyle name="Total 2 2 6 2 4" xfId="63137" xr:uid="{7E3981E9-5AEB-4BF5-8E0B-8D723E26297C}"/>
    <cellStyle name="Total 2 2 6 2 5" xfId="63138" xr:uid="{8915074C-49D6-488D-BF03-E7E386660664}"/>
    <cellStyle name="Total 2 2 6 2 6" xfId="63139" xr:uid="{5773D810-8ACD-4BB2-8575-5AAD66524EFA}"/>
    <cellStyle name="Total 2 2 6 3" xfId="63140" xr:uid="{E030746E-B1A1-4C61-9C91-7B4A34EF9A63}"/>
    <cellStyle name="Total 2 2 6 4" xfId="63141" xr:uid="{55FC057B-7164-4DF5-8E4E-2E638DEBCEA1}"/>
    <cellStyle name="Total 2 2 6 5" xfId="63142" xr:uid="{B001EEDE-313F-4838-B73E-F46E5E52714F}"/>
    <cellStyle name="Total 2 2 6 6" xfId="63143" xr:uid="{276BD0B0-C10E-44D7-89B0-640E6AB96321}"/>
    <cellStyle name="Total 2 2 6 7" xfId="63144" xr:uid="{D0A374D0-90B4-4FB9-AE1D-7DBA71BE865E}"/>
    <cellStyle name="Total 2 2 7" xfId="63145" xr:uid="{DB138B8A-94E7-410B-8C80-14624AC9BCE2}"/>
    <cellStyle name="Total 2 2 7 2" xfId="63146" xr:uid="{B7088756-765E-48CB-8AEE-7A41656856AF}"/>
    <cellStyle name="Total 2 2 7 2 2" xfId="63147" xr:uid="{6BF17CD2-7E3D-4E81-8A42-1AB983DA86B9}"/>
    <cellStyle name="Total 2 2 7 2 3" xfId="63148" xr:uid="{F0703EC8-E888-4A4E-A159-D99F0DF1C426}"/>
    <cellStyle name="Total 2 2 7 2 4" xfId="63149" xr:uid="{7E1D2843-9395-4900-90E6-37A7379EE711}"/>
    <cellStyle name="Total 2 2 7 2 5" xfId="63150" xr:uid="{5153299E-5CBB-4F15-B0B1-42F5C2FB77F1}"/>
    <cellStyle name="Total 2 2 7 2 6" xfId="63151" xr:uid="{A6B92EBF-15E8-41C4-923D-A0EC9D2FB6FF}"/>
    <cellStyle name="Total 2 2 7 3" xfId="63152" xr:uid="{D1186E77-FDAF-4725-AFAD-1070B65B2CA5}"/>
    <cellStyle name="Total 2 2 7 4" xfId="63153" xr:uid="{41C8C329-943C-4DB8-866E-104C552A37D0}"/>
    <cellStyle name="Total 2 2 7 5" xfId="63154" xr:uid="{00A68FD0-8D5F-408E-BA1B-274BDE1346B5}"/>
    <cellStyle name="Total 2 2 7 6" xfId="63155" xr:uid="{322045B5-CB3F-4582-BADF-B74E2575632D}"/>
    <cellStyle name="Total 2 2 7 7" xfId="63156" xr:uid="{12091ECE-F93A-4BE7-8C99-F0C0FBB5B702}"/>
    <cellStyle name="Total 2 2 8" xfId="63157" xr:uid="{25785DDD-F7BF-4489-A7FE-4DBD5CEA3297}"/>
    <cellStyle name="Total 2 2 8 2" xfId="63158" xr:uid="{CE78FF65-6079-4068-812B-43ED9B90456A}"/>
    <cellStyle name="Total 2 2 8 2 2" xfId="63159" xr:uid="{EA95821D-13B0-4951-9082-6E525DBD4CB6}"/>
    <cellStyle name="Total 2 2 8 2 3" xfId="63160" xr:uid="{0886946B-740F-4E08-A278-1909AF4CA263}"/>
    <cellStyle name="Total 2 2 8 2 4" xfId="63161" xr:uid="{AD4014BB-A113-472A-8CE1-3677B7D5DDAA}"/>
    <cellStyle name="Total 2 2 8 2 5" xfId="63162" xr:uid="{0986ED58-55AD-4218-AF43-A9666262E731}"/>
    <cellStyle name="Total 2 2 8 2 6" xfId="63163" xr:uid="{1E862CCE-520E-44EE-A6D0-E0B7ADF7BACB}"/>
    <cellStyle name="Total 2 2 8 3" xfId="63164" xr:uid="{5D53EE1F-792B-4D6C-9924-0EBBA7967D49}"/>
    <cellStyle name="Total 2 2 8 4" xfId="63165" xr:uid="{79826234-20BB-46C9-8384-A4B149BCDC18}"/>
    <cellStyle name="Total 2 2 8 5" xfId="63166" xr:uid="{6C1A17E2-0D7F-43FB-B066-2CAF119E2557}"/>
    <cellStyle name="Total 2 2 8 6" xfId="63167" xr:uid="{B1D4B574-CBDE-43EC-893F-E6FC92339214}"/>
    <cellStyle name="Total 2 2 8 7" xfId="63168" xr:uid="{018ED978-3E20-4352-9688-BDB68F1D440E}"/>
    <cellStyle name="Total 2 2 9" xfId="63169" xr:uid="{5DB78963-81C7-4556-8E46-483E9A271B0B}"/>
    <cellStyle name="Total 2 2 9 2" xfId="63170" xr:uid="{5570CA23-31C0-48B6-9BA9-E16A3745AAC1}"/>
    <cellStyle name="Total 2 2 9 2 2" xfId="63171" xr:uid="{FCB6154A-CAC5-418F-B6CB-32152E77EC51}"/>
    <cellStyle name="Total 2 2 9 2 3" xfId="63172" xr:uid="{43258B74-200B-4634-9ED9-7A8BAE5A928D}"/>
    <cellStyle name="Total 2 2 9 2 4" xfId="63173" xr:uid="{896F49C8-CF3C-4855-A182-830D3B308017}"/>
    <cellStyle name="Total 2 2 9 2 5" xfId="63174" xr:uid="{589E7369-C230-4722-9019-02632974145B}"/>
    <cellStyle name="Total 2 2 9 2 6" xfId="63175" xr:uid="{1004E044-30D8-4530-B077-450A94C3471B}"/>
    <cellStyle name="Total 2 2 9 3" xfId="63176" xr:uid="{8B621818-70DE-42FA-9122-061402A5E64D}"/>
    <cellStyle name="Total 2 2 9 4" xfId="63177" xr:uid="{27E74C04-B1E9-4C18-AAD9-2CCEFDE4D1AF}"/>
    <cellStyle name="Total 2 2 9 5" xfId="63178" xr:uid="{57C3664E-16A9-495C-B79A-BB37B38ADDA5}"/>
    <cellStyle name="Total 2 2 9 6" xfId="63179" xr:uid="{9F8D441F-BA15-4CCE-A153-F3F86CF1774D}"/>
    <cellStyle name="Total 2 2 9 7" xfId="63180" xr:uid="{5FFF331C-DC62-4ADD-B0A5-605AB7F4C8EE}"/>
    <cellStyle name="Total 2 20" xfId="63181" xr:uid="{6450F60F-660C-4A80-9F9C-E1AC5B69DAC9}"/>
    <cellStyle name="Total 2 20 2" xfId="63182" xr:uid="{D41341D6-887F-4AB7-9E42-186CF4B0F2C9}"/>
    <cellStyle name="Total 2 20 2 2" xfId="63183" xr:uid="{2FBABDE9-891F-4AC9-8C31-14E1C81AE9E5}"/>
    <cellStyle name="Total 2 20 2 3" xfId="63184" xr:uid="{97E18280-0D22-4100-893E-8037CAE9B5A8}"/>
    <cellStyle name="Total 2 20 2 4" xfId="63185" xr:uid="{B39BACF9-303A-4E61-BFDB-CDC776CFF089}"/>
    <cellStyle name="Total 2 20 2 5" xfId="63186" xr:uid="{B483AB13-A516-4794-ABD5-A9E30B1F55BA}"/>
    <cellStyle name="Total 2 20 2 6" xfId="63187" xr:uid="{B7410958-21DC-4693-814E-E372C6AAF81D}"/>
    <cellStyle name="Total 2 20 3" xfId="63188" xr:uid="{C80E168A-9616-46FE-A703-C08101064291}"/>
    <cellStyle name="Total 2 20 4" xfId="63189" xr:uid="{90A90F8E-1749-4C58-A38E-7B9DB61347D7}"/>
    <cellStyle name="Total 2 20 5" xfId="63190" xr:uid="{66A187BD-7A1A-408E-8A84-BF5D8173BF05}"/>
    <cellStyle name="Total 2 20 6" xfId="63191" xr:uid="{83082125-20F5-4C33-B2C9-735ECCA28AD0}"/>
    <cellStyle name="Total 2 20 7" xfId="63192" xr:uid="{87508C5B-0DAE-4352-AD23-9628E2E31344}"/>
    <cellStyle name="Total 2 21" xfId="63193" xr:uid="{8C4442C2-B7AC-4BD9-9880-9A190132EFA9}"/>
    <cellStyle name="Total 2 21 2" xfId="63194" xr:uid="{851828FC-E875-4FCE-A4B9-57C343C709C0}"/>
    <cellStyle name="Total 2 21 2 2" xfId="63195" xr:uid="{F85DECE8-3D4E-4588-83B6-7C43825D3F80}"/>
    <cellStyle name="Total 2 21 2 3" xfId="63196" xr:uid="{8BD30C3B-057E-4F25-920C-E5A96EAAD0E7}"/>
    <cellStyle name="Total 2 21 2 4" xfId="63197" xr:uid="{F4340927-5FFA-4EF0-96EA-97B273C2CAA8}"/>
    <cellStyle name="Total 2 21 2 5" xfId="63198" xr:uid="{6DD63B5A-54C9-4C0E-800E-23F75867F415}"/>
    <cellStyle name="Total 2 21 2 6" xfId="63199" xr:uid="{3E7981D0-1AF8-4A00-887C-A74048DE956A}"/>
    <cellStyle name="Total 2 21 3" xfId="63200" xr:uid="{56540CDD-CC54-4B97-8656-679D8C655ED9}"/>
    <cellStyle name="Total 2 21 4" xfId="63201" xr:uid="{86ADF7D1-6B84-4792-B3C4-8C44DE7467A6}"/>
    <cellStyle name="Total 2 21 5" xfId="63202" xr:uid="{2F1F9D50-8685-42B8-8896-36A514E3DCF3}"/>
    <cellStyle name="Total 2 21 6" xfId="63203" xr:uid="{901CE2D1-4D92-4640-AE21-2E06AAA3630C}"/>
    <cellStyle name="Total 2 21 7" xfId="63204" xr:uid="{976DF9B1-7391-4493-9753-C9533358DF1A}"/>
    <cellStyle name="Total 2 22" xfId="63205" xr:uid="{81A7E8C5-43D7-43E3-B221-B636A1602B46}"/>
    <cellStyle name="Total 2 22 2" xfId="63206" xr:uid="{F21D7C44-F750-4CA1-BEC2-4B2B9B719452}"/>
    <cellStyle name="Total 2 22 2 2" xfId="63207" xr:uid="{C5182A25-361C-4A30-81A5-6FD176268967}"/>
    <cellStyle name="Total 2 22 2 3" xfId="63208" xr:uid="{8072F792-2ABB-42B0-A822-ECECC0F171A6}"/>
    <cellStyle name="Total 2 22 2 4" xfId="63209" xr:uid="{42D9F7E3-B8D5-4BC0-A61C-FC8534918117}"/>
    <cellStyle name="Total 2 22 2 5" xfId="63210" xr:uid="{B2EC39C4-01A7-444B-8413-215201C0E6D9}"/>
    <cellStyle name="Total 2 22 2 6" xfId="63211" xr:uid="{916AE92B-2A89-4D8C-AE38-07F5DBFCE5C7}"/>
    <cellStyle name="Total 2 22 3" xfId="63212" xr:uid="{AEC91899-00DA-4179-88B8-62FBA297DD5B}"/>
    <cellStyle name="Total 2 22 4" xfId="63213" xr:uid="{026D526E-A13B-4894-961A-05EBD2449F99}"/>
    <cellStyle name="Total 2 22 5" xfId="63214" xr:uid="{A3A40E26-6F7D-4DDD-B7DD-759C82311322}"/>
    <cellStyle name="Total 2 22 6" xfId="63215" xr:uid="{6499141F-A89B-41D1-8E2B-6963D6BC3CC7}"/>
    <cellStyle name="Total 2 22 7" xfId="63216" xr:uid="{95D1174F-2C7D-4E50-B02B-E2BAD1BBCBE5}"/>
    <cellStyle name="Total 2 23" xfId="63217" xr:uid="{159C9A60-A812-4312-B27D-42620CBE280C}"/>
    <cellStyle name="Total 2 23 2" xfId="63218" xr:uid="{FA17F43B-BBAE-4B08-9658-FFF07878499B}"/>
    <cellStyle name="Total 2 23 2 2" xfId="63219" xr:uid="{8332967A-4FDB-4895-817B-5DDC9F3E48BB}"/>
    <cellStyle name="Total 2 23 2 3" xfId="63220" xr:uid="{8EE5F0E7-9F14-4809-BC8B-F5D49ADD1D32}"/>
    <cellStyle name="Total 2 23 2 4" xfId="63221" xr:uid="{7426117D-4ADC-48E8-9F85-22078571326C}"/>
    <cellStyle name="Total 2 23 2 5" xfId="63222" xr:uid="{F6DB8729-6886-4CAE-B36A-D53E5AABF7D3}"/>
    <cellStyle name="Total 2 23 2 6" xfId="63223" xr:uid="{CF823330-608F-4FC6-918D-868B5AE15469}"/>
    <cellStyle name="Total 2 23 3" xfId="63224" xr:uid="{65AB3C7D-6026-4318-AD4A-F1BACBD7F653}"/>
    <cellStyle name="Total 2 23 4" xfId="63225" xr:uid="{71056727-3612-4F08-B575-896875F749A9}"/>
    <cellStyle name="Total 2 23 5" xfId="63226" xr:uid="{52F9C9BB-94FE-47C0-9828-D5CB69E96F24}"/>
    <cellStyle name="Total 2 23 6" xfId="63227" xr:uid="{6CBD9730-697A-4486-82D1-95063BE0565D}"/>
    <cellStyle name="Total 2 23 7" xfId="63228" xr:uid="{7AAF1BDB-96AC-4522-931C-BEE43D9A6C83}"/>
    <cellStyle name="Total 2 24" xfId="63229" xr:uid="{A7C48803-2073-4106-91CB-FAE3595EE47E}"/>
    <cellStyle name="Total 2 24 2" xfId="63230" xr:uid="{C3CADE46-99E8-47A7-977C-DA9DC913821F}"/>
    <cellStyle name="Total 2 24 2 2" xfId="63231" xr:uid="{5FD383EE-7BDD-4D1C-B774-2EB925A5F23C}"/>
    <cellStyle name="Total 2 24 2 3" xfId="63232" xr:uid="{B4A28130-3A25-442B-80D0-06EE0127EC83}"/>
    <cellStyle name="Total 2 24 2 4" xfId="63233" xr:uid="{77C3E390-EACF-49F9-90C0-DDA0E010D167}"/>
    <cellStyle name="Total 2 24 2 5" xfId="63234" xr:uid="{0DD4B560-6E7F-4AA5-B104-1D8694303F0C}"/>
    <cellStyle name="Total 2 24 2 6" xfId="63235" xr:uid="{BE456C15-C8BB-4DD4-848A-AEA68E7EE2EF}"/>
    <cellStyle name="Total 2 24 3" xfId="63236" xr:uid="{D61301F4-FFD4-475C-B6F5-C5CCB73F47E2}"/>
    <cellStyle name="Total 2 24 4" xfId="63237" xr:uid="{09952FD2-6FEF-4487-BB0E-2B320E5F661C}"/>
    <cellStyle name="Total 2 24 5" xfId="63238" xr:uid="{CE1C48B7-C793-46F3-9332-1323236244AF}"/>
    <cellStyle name="Total 2 24 6" xfId="63239" xr:uid="{E36F4266-6E3A-49AC-A5EA-4E9305CAA8C5}"/>
    <cellStyle name="Total 2 24 7" xfId="63240" xr:uid="{5713BC0C-6C25-45B0-A060-38D08FF1DD4F}"/>
    <cellStyle name="Total 2 25" xfId="63241" xr:uid="{06A56605-E381-4EED-81B7-BBBF2608FF0B}"/>
    <cellStyle name="Total 2 25 2" xfId="63242" xr:uid="{15C554FA-7C22-4368-BF25-6ECC4B1DA838}"/>
    <cellStyle name="Total 2 25 2 2" xfId="63243" xr:uid="{73F67589-FE47-4C72-9833-CABD7B31113B}"/>
    <cellStyle name="Total 2 25 2 3" xfId="63244" xr:uid="{82803E72-9296-48C2-B93E-73F05526C533}"/>
    <cellStyle name="Total 2 25 2 4" xfId="63245" xr:uid="{070C5CD3-185B-400D-A847-58AAB802EF6A}"/>
    <cellStyle name="Total 2 25 2 5" xfId="63246" xr:uid="{F3DCD247-2406-4702-A999-1386509D93A0}"/>
    <cellStyle name="Total 2 25 2 6" xfId="63247" xr:uid="{0ED6C6F8-B33D-4C98-AABF-61E7AB1206F5}"/>
    <cellStyle name="Total 2 25 3" xfId="63248" xr:uid="{7D2FC482-BCD5-489A-8CE9-4FFEC0FFCA2C}"/>
    <cellStyle name="Total 2 25 4" xfId="63249" xr:uid="{8E282649-CCAC-4800-9EEC-8FE2C758E25D}"/>
    <cellStyle name="Total 2 25 5" xfId="63250" xr:uid="{BF99D4DF-A77A-4505-892E-468E4BC7161C}"/>
    <cellStyle name="Total 2 25 6" xfId="63251" xr:uid="{1784B635-C847-46C4-BE79-310536CA6C3E}"/>
    <cellStyle name="Total 2 25 7" xfId="63252" xr:uid="{55C56FA4-C107-4F96-88DB-04BC2A972D82}"/>
    <cellStyle name="Total 2 26" xfId="63253" xr:uid="{8D01413D-150F-4FD3-A609-7D88E38466D2}"/>
    <cellStyle name="Total 2 26 2" xfId="63254" xr:uid="{CE48A27C-92C2-489E-8C58-3B3B5EF7EA21}"/>
    <cellStyle name="Total 2 26 2 2" xfId="63255" xr:uid="{B080524B-BB29-4934-BDC9-ABE2DB6AB770}"/>
    <cellStyle name="Total 2 26 2 3" xfId="63256" xr:uid="{DA5DD6D4-1475-4921-B500-B99B65970CF3}"/>
    <cellStyle name="Total 2 26 2 4" xfId="63257" xr:uid="{82E45EBD-AFD5-4743-A793-AE02B46DA1CF}"/>
    <cellStyle name="Total 2 26 2 5" xfId="63258" xr:uid="{3AF62177-2685-4370-B3FC-A73B9009A063}"/>
    <cellStyle name="Total 2 26 2 6" xfId="63259" xr:uid="{6539F709-C0F7-4ED0-A72A-8984783ED24F}"/>
    <cellStyle name="Total 2 26 3" xfId="63260" xr:uid="{51C54CF5-0186-4E4D-8B32-C4AEBDB4F457}"/>
    <cellStyle name="Total 2 26 4" xfId="63261" xr:uid="{8577C3A7-6EB6-4A67-AD4F-9DE3610E73D9}"/>
    <cellStyle name="Total 2 26 5" xfId="63262" xr:uid="{086D1452-A0D3-4D0B-A29D-FDCE72A56CCE}"/>
    <cellStyle name="Total 2 26 6" xfId="63263" xr:uid="{0298D6EA-607D-4881-A8D8-2AFCA83D26FE}"/>
    <cellStyle name="Total 2 26 7" xfId="63264" xr:uid="{FEF72035-97D1-470F-9816-7D0507E68D93}"/>
    <cellStyle name="Total 2 27" xfId="63265" xr:uid="{90C7CFCB-C8E2-43AD-AB5F-2EE935DD4DA6}"/>
    <cellStyle name="Total 2 27 2" xfId="63266" xr:uid="{C92B5CB6-E2A2-4AB8-81A8-3FDE3AEBD673}"/>
    <cellStyle name="Total 2 27 2 2" xfId="63267" xr:uid="{1709091B-FB56-46AD-8FF9-44B50EA9797B}"/>
    <cellStyle name="Total 2 27 2 3" xfId="63268" xr:uid="{F61FE923-AE55-4331-8E83-63112A25D57F}"/>
    <cellStyle name="Total 2 27 2 4" xfId="63269" xr:uid="{03FE6523-309A-4D1C-90B2-FE211D1CDE24}"/>
    <cellStyle name="Total 2 27 2 5" xfId="63270" xr:uid="{013FAA4D-AE84-4895-9F8D-FA3B40C906F6}"/>
    <cellStyle name="Total 2 27 2 6" xfId="63271" xr:uid="{1BA330A8-B998-46A4-B34C-05ACA9228FFD}"/>
    <cellStyle name="Total 2 27 3" xfId="63272" xr:uid="{018CD493-0C75-4EC6-B53C-F9DF7A76CB1F}"/>
    <cellStyle name="Total 2 27 4" xfId="63273" xr:uid="{E3CBFB81-025F-4A8C-9A6F-3DDAC28B6ECC}"/>
    <cellStyle name="Total 2 27 5" xfId="63274" xr:uid="{7DF885AB-4579-437B-9FB9-181E7DC26D13}"/>
    <cellStyle name="Total 2 27 6" xfId="63275" xr:uid="{AFBB4799-97D9-4841-8879-58F89B2B5143}"/>
    <cellStyle name="Total 2 27 7" xfId="63276" xr:uid="{5A8A352E-4A0C-401E-A6C2-026C8F7B9F36}"/>
    <cellStyle name="Total 2 28" xfId="63277" xr:uid="{4F0532A0-97F6-4C72-93AD-9059AF913CE9}"/>
    <cellStyle name="Total 2 28 2" xfId="63278" xr:uid="{6B33FF30-0702-47CA-9F29-B9D47BE491CC}"/>
    <cellStyle name="Total 2 28 2 2" xfId="63279" xr:uid="{EBDCE633-86B9-44AA-952F-4CDDC6E8996B}"/>
    <cellStyle name="Total 2 28 2 3" xfId="63280" xr:uid="{59EE0CB0-A352-4380-B593-0DD85A003972}"/>
    <cellStyle name="Total 2 28 2 4" xfId="63281" xr:uid="{E6857A5D-C23B-4D17-82DB-3B26BB13C9FB}"/>
    <cellStyle name="Total 2 28 2 5" xfId="63282" xr:uid="{E3382B03-4748-4663-A3EF-11E07C4D2FA8}"/>
    <cellStyle name="Total 2 28 2 6" xfId="63283" xr:uid="{10F60CDA-21DD-48C2-9135-07A6EE0A9521}"/>
    <cellStyle name="Total 2 28 3" xfId="63284" xr:uid="{70678930-F06B-4F4B-8809-20098B7E4069}"/>
    <cellStyle name="Total 2 28 4" xfId="63285" xr:uid="{AAAE4C4C-51C6-45DA-87D5-0E756C0D9EFF}"/>
    <cellStyle name="Total 2 28 5" xfId="63286" xr:uid="{52EE3B45-EADA-4FC7-AAFE-586C2232F109}"/>
    <cellStyle name="Total 2 28 6" xfId="63287" xr:uid="{23832362-AF3E-444C-B89A-1D26A8E03906}"/>
    <cellStyle name="Total 2 28 7" xfId="63288" xr:uid="{39C52456-9EFC-4558-94C0-534F4621D0D9}"/>
    <cellStyle name="Total 2 29" xfId="63289" xr:uid="{F10AB58D-1AE7-4C55-9DB4-BDCA7AC2B53C}"/>
    <cellStyle name="Total 2 29 2" xfId="63290" xr:uid="{BEC3124C-94A5-4589-8D66-A44B302900FC}"/>
    <cellStyle name="Total 2 29 2 2" xfId="63291" xr:uid="{417C5E4F-FFFC-42BA-BCDD-F9221C03D7A0}"/>
    <cellStyle name="Total 2 29 2 3" xfId="63292" xr:uid="{61CD6AAC-79E0-428C-8542-C00E540847D2}"/>
    <cellStyle name="Total 2 29 2 4" xfId="63293" xr:uid="{750EAD6E-913D-4680-B64C-C44EC25AAA7D}"/>
    <cellStyle name="Total 2 29 2 5" xfId="63294" xr:uid="{E701A247-29BA-45D9-921F-48C8929BF874}"/>
    <cellStyle name="Total 2 29 2 6" xfId="63295" xr:uid="{C0C00125-784C-4E42-8328-8C4399153E62}"/>
    <cellStyle name="Total 2 29 3" xfId="63296" xr:uid="{459F8785-601F-4217-8A43-91DCD84763FF}"/>
    <cellStyle name="Total 2 29 4" xfId="63297" xr:uid="{D4CD4D94-BEF8-42B4-BEF7-2B31F0FF4C21}"/>
    <cellStyle name="Total 2 29 5" xfId="63298" xr:uid="{FBE749AC-6A7C-4A43-BCDB-85B6C218B705}"/>
    <cellStyle name="Total 2 29 6" xfId="63299" xr:uid="{ADA6D903-DFA5-464B-956E-CBE4095B026D}"/>
    <cellStyle name="Total 2 29 7" xfId="63300" xr:uid="{8A21EAEB-B999-429D-A828-351BA58DD0E3}"/>
    <cellStyle name="Total 2 3" xfId="63301" xr:uid="{D0CF222D-B4EC-462D-85FA-FB9745871EB6}"/>
    <cellStyle name="Total 2 3 10" xfId="63302" xr:uid="{040324BB-1E3C-4611-B2B3-C92F7EE83A12}"/>
    <cellStyle name="Total 2 3 10 2" xfId="63303" xr:uid="{B643E2E5-0999-477C-A842-B44999B0536E}"/>
    <cellStyle name="Total 2 3 10 2 2" xfId="63304" xr:uid="{F6E75B5B-92E9-42FB-9463-D28B5360E73B}"/>
    <cellStyle name="Total 2 3 10 2 3" xfId="63305" xr:uid="{C987E912-088D-4151-9BDA-0FB3CDFB2472}"/>
    <cellStyle name="Total 2 3 10 2 4" xfId="63306" xr:uid="{2BA2ED5D-4BC5-497F-A1CB-49916D8B50A6}"/>
    <cellStyle name="Total 2 3 10 2 5" xfId="63307" xr:uid="{928C8113-7ABD-49ED-B7A1-D4292B110FF1}"/>
    <cellStyle name="Total 2 3 10 2 6" xfId="63308" xr:uid="{8E21F289-638F-4D83-866D-C7FC09AA006A}"/>
    <cellStyle name="Total 2 3 10 3" xfId="63309" xr:uid="{691F7368-8B59-4409-AC5D-A5B0E8F6FB21}"/>
    <cellStyle name="Total 2 3 10 4" xfId="63310" xr:uid="{E4258050-194A-4930-88E7-2E3AE43803F5}"/>
    <cellStyle name="Total 2 3 10 5" xfId="63311" xr:uid="{8F80172E-4354-4840-8C33-CA3AB6DD6359}"/>
    <cellStyle name="Total 2 3 10 6" xfId="63312" xr:uid="{813D09D5-FBCE-42CB-9BC9-9D06B5110D71}"/>
    <cellStyle name="Total 2 3 10 7" xfId="63313" xr:uid="{E8AEF21A-104A-4D26-AA3F-F17FBE6E3F1A}"/>
    <cellStyle name="Total 2 3 11" xfId="63314" xr:uid="{753B1056-53B3-4F2D-A0BE-26A0C6A99AEE}"/>
    <cellStyle name="Total 2 3 11 2" xfId="63315" xr:uid="{E9B65B47-CAF5-434C-84A1-A4DEE0232AFE}"/>
    <cellStyle name="Total 2 3 11 2 2" xfId="63316" xr:uid="{1A3D8EE2-035E-4ECA-992B-D2B0806D9260}"/>
    <cellStyle name="Total 2 3 11 2 3" xfId="63317" xr:uid="{E9EF5524-FB77-4EF1-AB0A-7CE8AC0B3F40}"/>
    <cellStyle name="Total 2 3 11 2 4" xfId="63318" xr:uid="{6EE61E9C-D487-4844-AB52-39E50688B2C7}"/>
    <cellStyle name="Total 2 3 11 2 5" xfId="63319" xr:uid="{54AF8F3A-A06E-42EB-BBF2-824B7957BB9D}"/>
    <cellStyle name="Total 2 3 11 2 6" xfId="63320" xr:uid="{A13492E0-BFAD-4800-BF83-62514C898518}"/>
    <cellStyle name="Total 2 3 11 3" xfId="63321" xr:uid="{309A7D25-93BA-444D-B551-51B2C2F0E07A}"/>
    <cellStyle name="Total 2 3 11 4" xfId="63322" xr:uid="{AD7B8220-916D-461F-876E-6C46D65DDAA3}"/>
    <cellStyle name="Total 2 3 11 5" xfId="63323" xr:uid="{97A2AC22-C51E-48BB-B7CE-EFB9F252009F}"/>
    <cellStyle name="Total 2 3 11 6" xfId="63324" xr:uid="{8D1A66C1-9ED9-44C5-BB57-F318BEB2942D}"/>
    <cellStyle name="Total 2 3 11 7" xfId="63325" xr:uid="{3301EEC0-0F4E-47B3-B9AC-4CCE080FEB30}"/>
    <cellStyle name="Total 2 3 12" xfId="63326" xr:uid="{2E49C169-5A2D-427E-AA1C-8A4D49563970}"/>
    <cellStyle name="Total 2 3 12 2" xfId="63327" xr:uid="{05D19024-E62F-4966-A72B-B4E9333D2859}"/>
    <cellStyle name="Total 2 3 12 2 2" xfId="63328" xr:uid="{1C0D2D7C-9616-454D-8E86-6DEF4AB8820C}"/>
    <cellStyle name="Total 2 3 12 2 3" xfId="63329" xr:uid="{82F50DDD-C83A-499A-A512-702930779AA0}"/>
    <cellStyle name="Total 2 3 12 2 4" xfId="63330" xr:uid="{4D4D86CC-36E7-43C9-8DC7-AF91714DA372}"/>
    <cellStyle name="Total 2 3 12 2 5" xfId="63331" xr:uid="{49538632-30F5-457C-8DE1-3CBDC8F987B2}"/>
    <cellStyle name="Total 2 3 12 2 6" xfId="63332" xr:uid="{89F232F7-87EB-4626-8ECF-9B386A92A8F2}"/>
    <cellStyle name="Total 2 3 12 3" xfId="63333" xr:uid="{79311B26-C895-418A-918C-589DD7EAA789}"/>
    <cellStyle name="Total 2 3 12 4" xfId="63334" xr:uid="{864720DD-77B0-463E-802F-685A365E9345}"/>
    <cellStyle name="Total 2 3 12 5" xfId="63335" xr:uid="{322EDB0A-52EF-4DFE-A076-0CD6B1FC3E6D}"/>
    <cellStyle name="Total 2 3 12 6" xfId="63336" xr:uid="{30A98F15-1F62-497C-A078-882A60226862}"/>
    <cellStyle name="Total 2 3 12 7" xfId="63337" xr:uid="{B2AEDB72-DB29-49BA-A1CA-916473E947F2}"/>
    <cellStyle name="Total 2 3 13" xfId="63338" xr:uid="{79484F14-6931-4EB0-92CD-9F8DCB644194}"/>
    <cellStyle name="Total 2 3 13 2" xfId="63339" xr:uid="{6B2B1403-2D06-4C6D-B652-23B4BE75EF49}"/>
    <cellStyle name="Total 2 3 13 2 2" xfId="63340" xr:uid="{481CE7A5-3C86-4A04-897B-8DEAA81DBB38}"/>
    <cellStyle name="Total 2 3 13 2 3" xfId="63341" xr:uid="{0635AE69-CE3B-429A-901B-4782202EA89C}"/>
    <cellStyle name="Total 2 3 13 2 4" xfId="63342" xr:uid="{A5EB5CFC-4F50-437A-96EB-3A42F48620F0}"/>
    <cellStyle name="Total 2 3 13 2 5" xfId="63343" xr:uid="{90C30674-FB5B-467D-B2EC-0B1E5629E910}"/>
    <cellStyle name="Total 2 3 13 2 6" xfId="63344" xr:uid="{E832D14C-34A7-4DC7-9108-FBA9D3606F12}"/>
    <cellStyle name="Total 2 3 13 3" xfId="63345" xr:uid="{05BE8019-F240-4F3B-82F9-26E63989EEAF}"/>
    <cellStyle name="Total 2 3 13 4" xfId="63346" xr:uid="{403626C7-0719-4956-8B0C-BD4C7E9CAAAF}"/>
    <cellStyle name="Total 2 3 13 5" xfId="63347" xr:uid="{01310F1B-AC6B-42A3-A999-33A88A97697F}"/>
    <cellStyle name="Total 2 3 13 6" xfId="63348" xr:uid="{38F28B53-A524-4FA0-B5DB-475C6B02ABE1}"/>
    <cellStyle name="Total 2 3 13 7" xfId="63349" xr:uid="{1E635083-F78F-464C-B397-2FD52DA26284}"/>
    <cellStyle name="Total 2 3 14" xfId="63350" xr:uid="{3BB2AB96-8FAD-4E59-8DE8-378F9115166B}"/>
    <cellStyle name="Total 2 3 14 2" xfId="63351" xr:uid="{92CAB937-4FC8-4186-8C22-B1473FF487DA}"/>
    <cellStyle name="Total 2 3 14 2 2" xfId="63352" xr:uid="{79DCB86A-05E8-4BB9-85AB-8EA3EF160B79}"/>
    <cellStyle name="Total 2 3 14 2 3" xfId="63353" xr:uid="{4E90DDB7-78F8-4E2A-A6A0-D20B0573CA52}"/>
    <cellStyle name="Total 2 3 14 2 4" xfId="63354" xr:uid="{FE130E41-1578-4B80-A1E1-5B369C2DFFE3}"/>
    <cellStyle name="Total 2 3 14 2 5" xfId="63355" xr:uid="{8715F366-F370-4659-A033-FC6DC11810B0}"/>
    <cellStyle name="Total 2 3 14 2 6" xfId="63356" xr:uid="{C683AD73-1212-40A0-BB97-8CD9CF9EBFCE}"/>
    <cellStyle name="Total 2 3 14 3" xfId="63357" xr:uid="{E29792AD-BAA0-43E8-BD07-D64551D178DE}"/>
    <cellStyle name="Total 2 3 14 4" xfId="63358" xr:uid="{8750B51F-DD16-4EFC-B834-E233F9708588}"/>
    <cellStyle name="Total 2 3 14 5" xfId="63359" xr:uid="{6804618A-F0C7-4C4E-8956-512F10D5EAE3}"/>
    <cellStyle name="Total 2 3 14 6" xfId="63360" xr:uid="{70D6D1F6-47C2-42B8-BAF5-4AD6D9F65378}"/>
    <cellStyle name="Total 2 3 14 7" xfId="63361" xr:uid="{400BBBCE-E0AB-400E-A5B5-2E08E74FD508}"/>
    <cellStyle name="Total 2 3 15" xfId="63362" xr:uid="{D5B09060-ADB3-4ABF-A297-00C6BFA288C2}"/>
    <cellStyle name="Total 2 3 15 2" xfId="63363" xr:uid="{E747B164-82A9-4350-A639-543944A43409}"/>
    <cellStyle name="Total 2 3 15 2 2" xfId="63364" xr:uid="{A1048714-BEE5-4972-A70B-27BE180CB1B7}"/>
    <cellStyle name="Total 2 3 15 2 3" xfId="63365" xr:uid="{A58C467A-11DC-47D1-802F-B3BFA5E458F1}"/>
    <cellStyle name="Total 2 3 15 2 4" xfId="63366" xr:uid="{95B5E65B-EAC3-4061-ACEA-CD4FBB91D0EE}"/>
    <cellStyle name="Total 2 3 15 2 5" xfId="63367" xr:uid="{CD0C0D4A-6439-4705-AE32-D9575701195B}"/>
    <cellStyle name="Total 2 3 15 2 6" xfId="63368" xr:uid="{354CF486-819B-4407-A614-29A06B7AF8FE}"/>
    <cellStyle name="Total 2 3 15 3" xfId="63369" xr:uid="{0913C999-C247-4BAA-ABD9-E133650D0134}"/>
    <cellStyle name="Total 2 3 15 4" xfId="63370" xr:uid="{9FADF856-1E39-48AE-9AE5-860C9D223CB2}"/>
    <cellStyle name="Total 2 3 15 5" xfId="63371" xr:uid="{4741BFFF-81D6-4DF5-AAE8-74EE980DBF65}"/>
    <cellStyle name="Total 2 3 15 6" xfId="63372" xr:uid="{7004CE98-ADDB-4B31-A8F3-1B196DE857DC}"/>
    <cellStyle name="Total 2 3 15 7" xfId="63373" xr:uid="{C72911B2-9E46-489E-942D-BCF05983E3BC}"/>
    <cellStyle name="Total 2 3 16" xfId="63374" xr:uid="{D0EB1DF0-B385-4F7A-8DF2-F77C300DB4BE}"/>
    <cellStyle name="Total 2 3 16 2" xfId="63375" xr:uid="{59DC510E-DFA8-4657-9E41-5F334CE95534}"/>
    <cellStyle name="Total 2 3 16 2 2" xfId="63376" xr:uid="{2A63E8B5-A332-4BE8-80DF-D0F88F25BA56}"/>
    <cellStyle name="Total 2 3 16 2 3" xfId="63377" xr:uid="{D5A47B25-E975-431E-A2C1-1865F7D55C56}"/>
    <cellStyle name="Total 2 3 16 2 4" xfId="63378" xr:uid="{BBC1C52A-C8F2-466C-BD50-B1768419F6BB}"/>
    <cellStyle name="Total 2 3 16 2 5" xfId="63379" xr:uid="{7052EBD5-90F3-4FE5-B2A3-402FD0B8E401}"/>
    <cellStyle name="Total 2 3 16 2 6" xfId="63380" xr:uid="{00ECE358-3911-46BA-B77B-93CD7F1F7940}"/>
    <cellStyle name="Total 2 3 16 3" xfId="63381" xr:uid="{5282559F-3010-442D-BB90-11AE4277D53D}"/>
    <cellStyle name="Total 2 3 16 4" xfId="63382" xr:uid="{AFBF4E9B-6916-41D6-A308-0335EBEE6095}"/>
    <cellStyle name="Total 2 3 16 5" xfId="63383" xr:uid="{B7175794-37B4-4D35-9379-25C20006CA30}"/>
    <cellStyle name="Total 2 3 16 6" xfId="63384" xr:uid="{82D35F30-6054-4E8B-A312-554248E77C6B}"/>
    <cellStyle name="Total 2 3 16 7" xfId="63385" xr:uid="{6FBF3A86-2BA5-4760-BB2F-A935E3F041AE}"/>
    <cellStyle name="Total 2 3 17" xfId="63386" xr:uid="{EC1F3473-1999-4FED-AFE4-59EE60DFE662}"/>
    <cellStyle name="Total 2 3 17 2" xfId="63387" xr:uid="{FBB8C778-E08A-4DB7-A21F-01C5D0750121}"/>
    <cellStyle name="Total 2 3 17 2 2" xfId="63388" xr:uid="{B4F38F27-A0BA-440A-8A57-10FD544189EA}"/>
    <cellStyle name="Total 2 3 17 2 3" xfId="63389" xr:uid="{1FC5B2CD-764A-419C-9CC0-3718725B18F9}"/>
    <cellStyle name="Total 2 3 17 2 4" xfId="63390" xr:uid="{A161E117-693B-458F-A371-0E46E29CA9E2}"/>
    <cellStyle name="Total 2 3 17 2 5" xfId="63391" xr:uid="{28AAD1AC-19E2-48D1-902E-C17B1939812B}"/>
    <cellStyle name="Total 2 3 17 2 6" xfId="63392" xr:uid="{BA4D141A-314E-4FE3-8212-580D8007700C}"/>
    <cellStyle name="Total 2 3 17 3" xfId="63393" xr:uid="{613D6E4C-7ECF-45F1-84D0-692B77119C12}"/>
    <cellStyle name="Total 2 3 17 4" xfId="63394" xr:uid="{BCD314E7-BE33-48D4-ADDD-76B4DA02B6F4}"/>
    <cellStyle name="Total 2 3 17 5" xfId="63395" xr:uid="{26CB2E5B-C655-48F2-B339-7AAE55386E19}"/>
    <cellStyle name="Total 2 3 17 6" xfId="63396" xr:uid="{76BB6241-4DAF-4299-9503-00AAC2F43048}"/>
    <cellStyle name="Total 2 3 17 7" xfId="63397" xr:uid="{046001DD-47F7-4FEA-8EA6-A6765DE17994}"/>
    <cellStyle name="Total 2 3 18" xfId="63398" xr:uid="{6E70B08B-A1E7-424A-B6B6-3599550255F1}"/>
    <cellStyle name="Total 2 3 18 2" xfId="63399" xr:uid="{E6022983-218C-4E70-B24F-5044E6B4179E}"/>
    <cellStyle name="Total 2 3 18 2 2" xfId="63400" xr:uid="{5CEB94AC-5486-4739-A28F-0ADA11B2468B}"/>
    <cellStyle name="Total 2 3 18 2 3" xfId="63401" xr:uid="{65814A35-0D33-4E00-A292-2B401C8DDF6E}"/>
    <cellStyle name="Total 2 3 18 2 4" xfId="63402" xr:uid="{6EBF312C-BDF7-42D3-B215-5778DDB2CFAA}"/>
    <cellStyle name="Total 2 3 18 2 5" xfId="63403" xr:uid="{D1571428-9582-46EF-A6DB-7AE7651C3DBB}"/>
    <cellStyle name="Total 2 3 18 2 6" xfId="63404" xr:uid="{2FF213A0-054F-45A0-BC75-A0A007B6571E}"/>
    <cellStyle name="Total 2 3 18 3" xfId="63405" xr:uid="{8244B2E2-B67F-4221-A00A-60438D2C8434}"/>
    <cellStyle name="Total 2 3 18 4" xfId="63406" xr:uid="{E93CCF16-BD5E-4467-9B65-B677ED18855D}"/>
    <cellStyle name="Total 2 3 18 5" xfId="63407" xr:uid="{BA2AB2F9-9494-4F7D-B84D-FF166472F2EC}"/>
    <cellStyle name="Total 2 3 18 6" xfId="63408" xr:uid="{463F98E8-183F-40C5-A1E3-929FA701978E}"/>
    <cellStyle name="Total 2 3 18 7" xfId="63409" xr:uid="{61D9C1D7-1DFF-4748-8841-7C559E352596}"/>
    <cellStyle name="Total 2 3 19" xfId="63410" xr:uid="{5047FE0B-BB8C-4D68-96F1-AE869AEB6BC3}"/>
    <cellStyle name="Total 2 3 19 2" xfId="63411" xr:uid="{A5BAD915-286B-4725-BF6C-CD80E8482D17}"/>
    <cellStyle name="Total 2 3 19 2 2" xfId="63412" xr:uid="{95DD0078-E0FF-4344-8004-D798AF6DCDAB}"/>
    <cellStyle name="Total 2 3 19 2 3" xfId="63413" xr:uid="{0506D7F1-F4BA-4F84-BBB3-9C86AF14892A}"/>
    <cellStyle name="Total 2 3 19 2 4" xfId="63414" xr:uid="{C824052B-F62A-4683-A604-9FFCDE073FB3}"/>
    <cellStyle name="Total 2 3 19 2 5" xfId="63415" xr:uid="{C94F3C5F-9449-4323-BDEE-96CD5AEBB90E}"/>
    <cellStyle name="Total 2 3 19 2 6" xfId="63416" xr:uid="{14DF482A-A367-4927-ABBF-06E6A829A94A}"/>
    <cellStyle name="Total 2 3 19 3" xfId="63417" xr:uid="{D84649C2-F6E4-46BC-B73D-F121F25578D7}"/>
    <cellStyle name="Total 2 3 19 4" xfId="63418" xr:uid="{3D492278-7BE7-48D5-B561-0C9DA8EA5847}"/>
    <cellStyle name="Total 2 3 19 5" xfId="63419" xr:uid="{5F941113-8C64-4598-8E7B-7DBDD4FE810E}"/>
    <cellStyle name="Total 2 3 19 6" xfId="63420" xr:uid="{880CE099-E0F2-4D39-954E-7CF604A7BB89}"/>
    <cellStyle name="Total 2 3 19 7" xfId="63421" xr:uid="{1F908651-6BEA-49E6-B15B-FF82ED41747B}"/>
    <cellStyle name="Total 2 3 2" xfId="63422" xr:uid="{FC949DAE-11B9-47FE-9421-A31CA182AF56}"/>
    <cellStyle name="Total 2 3 2 2" xfId="63423" xr:uid="{70F0B5CC-8000-4FFA-9FDB-79F4FA1925EE}"/>
    <cellStyle name="Total 2 3 2 2 2" xfId="63424" xr:uid="{C3E36DB7-D6D1-4428-8349-02373DFC16E8}"/>
    <cellStyle name="Total 2 3 2 2 3" xfId="63425" xr:uid="{A796354A-74C1-411C-B2D3-3A90266434C6}"/>
    <cellStyle name="Total 2 3 2 2 4" xfId="63426" xr:uid="{92FC2A1E-8460-4F96-9C9B-E62E0718A709}"/>
    <cellStyle name="Total 2 3 2 2 5" xfId="63427" xr:uid="{B237A466-288D-499B-BA3B-CA7D98D6B6DC}"/>
    <cellStyle name="Total 2 3 2 2 6" xfId="63428" xr:uid="{AC8C0FD8-20A6-45ED-8023-4C1D6DD28030}"/>
    <cellStyle name="Total 2 3 2 3" xfId="63429" xr:uid="{282ECE3C-40FE-4728-BA08-0DE51474EF9B}"/>
    <cellStyle name="Total 2 3 2 4" xfId="63430" xr:uid="{C98C4A7C-CD91-49DB-9F7D-80A498F05566}"/>
    <cellStyle name="Total 2 3 2 5" xfId="63431" xr:uid="{DFF1C381-5990-4B81-B5BA-FEDEA969D3FA}"/>
    <cellStyle name="Total 2 3 2 6" xfId="63432" xr:uid="{54CA1115-ACDB-40AB-A914-D07F22614214}"/>
    <cellStyle name="Total 2 3 2 7" xfId="63433" xr:uid="{F4F4A41A-FC8A-429A-8107-46F4B9296932}"/>
    <cellStyle name="Total 2 3 20" xfId="63434" xr:uid="{DB944E42-9D45-4D62-BA08-FF78D159D2E9}"/>
    <cellStyle name="Total 2 3 20 2" xfId="63435" xr:uid="{010F2E76-82E1-42F3-9D9B-50C599AF69EF}"/>
    <cellStyle name="Total 2 3 20 2 2" xfId="63436" xr:uid="{FB7F8BE1-93DA-4CEE-8242-2178E2B99938}"/>
    <cellStyle name="Total 2 3 20 2 3" xfId="63437" xr:uid="{9D6B0232-181F-4F1F-95F0-9715B23FB1C7}"/>
    <cellStyle name="Total 2 3 20 2 4" xfId="63438" xr:uid="{1519104D-7EBA-4B55-811E-3CB453607678}"/>
    <cellStyle name="Total 2 3 20 2 5" xfId="63439" xr:uid="{CC40C80F-2267-4B05-B1DF-6C9AA21692E0}"/>
    <cellStyle name="Total 2 3 20 2 6" xfId="63440" xr:uid="{B66335D8-81F5-41CB-AC64-6DF2FFE685DF}"/>
    <cellStyle name="Total 2 3 20 3" xfId="63441" xr:uid="{69BFBE60-8B6C-4908-A477-8BFF1EDAB666}"/>
    <cellStyle name="Total 2 3 20 4" xfId="63442" xr:uid="{46BB58CA-E640-4DCC-AF62-FE1906C0CCE7}"/>
    <cellStyle name="Total 2 3 20 5" xfId="63443" xr:uid="{6EDF4F89-9514-472D-AA33-0EEC4159B80A}"/>
    <cellStyle name="Total 2 3 20 6" xfId="63444" xr:uid="{ADF61431-978A-4C97-B16F-032460BFA193}"/>
    <cellStyle name="Total 2 3 20 7" xfId="63445" xr:uid="{95FB0324-19BB-4808-B52E-E33D2E8703DC}"/>
    <cellStyle name="Total 2 3 21" xfId="63446" xr:uid="{D2D75B02-CFBC-4758-BCCD-B858B399EAF3}"/>
    <cellStyle name="Total 2 3 21 2" xfId="63447" xr:uid="{BA21113F-4B9D-4B03-9750-2EFCE21E469B}"/>
    <cellStyle name="Total 2 3 21 2 2" xfId="63448" xr:uid="{ACAF8E1F-6369-4A70-9882-1C2E24AEE737}"/>
    <cellStyle name="Total 2 3 21 2 3" xfId="63449" xr:uid="{24FFD064-4E80-4374-9E85-AEBB8B4FCF21}"/>
    <cellStyle name="Total 2 3 21 2 4" xfId="63450" xr:uid="{E1B63D27-28E7-4CA8-9C09-62285C7BC18E}"/>
    <cellStyle name="Total 2 3 21 2 5" xfId="63451" xr:uid="{CFAB1E64-DCD1-4672-B6B3-F535322B4E9A}"/>
    <cellStyle name="Total 2 3 21 2 6" xfId="63452" xr:uid="{66466EA6-CB86-4A04-8336-76F46A2F9D9D}"/>
    <cellStyle name="Total 2 3 21 3" xfId="63453" xr:uid="{8F9E7CAF-A7CC-400C-8952-92E98EDA023F}"/>
    <cellStyle name="Total 2 3 21 4" xfId="63454" xr:uid="{7BA747CF-B6D4-4FB0-AB3F-DD19806FDB76}"/>
    <cellStyle name="Total 2 3 21 5" xfId="63455" xr:uid="{5BDA5D76-3BB5-4CFF-BF0E-3F2A43806C5F}"/>
    <cellStyle name="Total 2 3 21 6" xfId="63456" xr:uid="{51910981-04EB-4998-AD31-EFA7313CCE07}"/>
    <cellStyle name="Total 2 3 21 7" xfId="63457" xr:uid="{D9A78371-DE4C-484C-9638-6BDB27507070}"/>
    <cellStyle name="Total 2 3 22" xfId="63458" xr:uid="{413CE379-4554-4A7A-810F-873AB680D99D}"/>
    <cellStyle name="Total 2 3 22 2" xfId="63459" xr:uid="{362CE945-C555-4ED8-9CFF-5AE51DA24599}"/>
    <cellStyle name="Total 2 3 22 2 2" xfId="63460" xr:uid="{DCA8EEF7-5439-4E81-BFC5-238A32FBF8DC}"/>
    <cellStyle name="Total 2 3 22 2 3" xfId="63461" xr:uid="{604EF938-C940-4F23-8419-E3472A6E5D39}"/>
    <cellStyle name="Total 2 3 22 2 4" xfId="63462" xr:uid="{636F2625-3819-4A8B-BBED-67808B9AC775}"/>
    <cellStyle name="Total 2 3 22 2 5" xfId="63463" xr:uid="{48049972-549E-4910-9F64-E355C6ADAEF2}"/>
    <cellStyle name="Total 2 3 22 2 6" xfId="63464" xr:uid="{30F077B1-1591-4535-89D9-C8C338AF9854}"/>
    <cellStyle name="Total 2 3 22 3" xfId="63465" xr:uid="{36B345E8-AE13-4581-9428-9A002FC468C7}"/>
    <cellStyle name="Total 2 3 22 4" xfId="63466" xr:uid="{DCA90AE4-E1BC-489A-9BBE-62A6BAA5F2F6}"/>
    <cellStyle name="Total 2 3 22 5" xfId="63467" xr:uid="{0EEAD01C-7892-41A3-B2BE-55E5ABC8DBFC}"/>
    <cellStyle name="Total 2 3 22 6" xfId="63468" xr:uid="{58AE2A28-0336-4FCD-A4C8-CE40BE8149FA}"/>
    <cellStyle name="Total 2 3 22 7" xfId="63469" xr:uid="{03D7F4C9-3220-4DB3-991F-DAE9328826FB}"/>
    <cellStyle name="Total 2 3 23" xfId="63470" xr:uid="{1757F802-709F-45B6-8708-18143D13B510}"/>
    <cellStyle name="Total 2 3 23 2" xfId="63471" xr:uid="{1A81951D-1D67-49C7-9CFC-294C4D164CDF}"/>
    <cellStyle name="Total 2 3 23 2 2" xfId="63472" xr:uid="{9832C3EB-7F7C-4AA0-9677-DFE82B08149A}"/>
    <cellStyle name="Total 2 3 23 2 3" xfId="63473" xr:uid="{6CB13835-6AB1-4C67-A5F0-EEC1F4CF3EDD}"/>
    <cellStyle name="Total 2 3 23 2 4" xfId="63474" xr:uid="{CFC4144E-D6C4-4166-8FD1-220F8BA86D7C}"/>
    <cellStyle name="Total 2 3 23 2 5" xfId="63475" xr:uid="{46413E29-12C7-4B23-90C5-8FB9081376F8}"/>
    <cellStyle name="Total 2 3 23 2 6" xfId="63476" xr:uid="{401BB4B3-249B-4884-83FC-E3C32F5632D6}"/>
    <cellStyle name="Total 2 3 23 3" xfId="63477" xr:uid="{CC2EA09B-8D6A-4F9A-ABAB-7E1D1C27A8EB}"/>
    <cellStyle name="Total 2 3 23 4" xfId="63478" xr:uid="{65D40646-13C3-436A-9516-AD15E72C71D6}"/>
    <cellStyle name="Total 2 3 23 5" xfId="63479" xr:uid="{ABFB3E1E-85FE-4F79-9D00-8CE214BDFECE}"/>
    <cellStyle name="Total 2 3 23 6" xfId="63480" xr:uid="{D3A31EFC-3C83-4A0D-973B-C7E99668246C}"/>
    <cellStyle name="Total 2 3 23 7" xfId="63481" xr:uid="{2C2A62DA-4B18-424C-9480-3FA35744CB58}"/>
    <cellStyle name="Total 2 3 24" xfId="63482" xr:uid="{76A62697-19C5-4059-B7E2-E2112BE95D02}"/>
    <cellStyle name="Total 2 3 24 2" xfId="63483" xr:uid="{43D2B866-B1B5-4F66-81A1-8F9B4A6891D3}"/>
    <cellStyle name="Total 2 3 24 2 2" xfId="63484" xr:uid="{1750D5D4-59D0-45B6-9B72-B691C9AC36C9}"/>
    <cellStyle name="Total 2 3 24 2 3" xfId="63485" xr:uid="{B08CF2D4-A702-4769-87C8-9D1AE20B3E16}"/>
    <cellStyle name="Total 2 3 24 2 4" xfId="63486" xr:uid="{DDFA296C-7E6E-4845-B157-2CEAE7121F4E}"/>
    <cellStyle name="Total 2 3 24 2 5" xfId="63487" xr:uid="{3E4B14D0-AC84-46AB-A2BD-C819C9FAD1A5}"/>
    <cellStyle name="Total 2 3 24 2 6" xfId="63488" xr:uid="{6B5905F8-745D-442E-8069-5D9CAC99EBA2}"/>
    <cellStyle name="Total 2 3 24 3" xfId="63489" xr:uid="{263B472A-F875-40D2-BFAA-B4E644EAC12F}"/>
    <cellStyle name="Total 2 3 24 4" xfId="63490" xr:uid="{5C06D3A5-CC62-4DBC-9BDD-31E594BAC239}"/>
    <cellStyle name="Total 2 3 24 5" xfId="63491" xr:uid="{947BF85B-86E1-4E32-A4A0-BC711B8468A3}"/>
    <cellStyle name="Total 2 3 24 6" xfId="63492" xr:uid="{A25796E8-028A-4521-A609-EFEB1A42E400}"/>
    <cellStyle name="Total 2 3 24 7" xfId="63493" xr:uid="{F227932D-4B10-4704-AA37-EFD6A5137F71}"/>
    <cellStyle name="Total 2 3 25" xfId="63494" xr:uid="{4DBA2A60-E0D0-4A27-B2CB-4FABEACC185F}"/>
    <cellStyle name="Total 2 3 25 2" xfId="63495" xr:uid="{A30C4816-3126-4E19-93D7-E12C37297705}"/>
    <cellStyle name="Total 2 3 25 2 2" xfId="63496" xr:uid="{3608CFBF-DCD8-442F-80A5-A10CFF31EE13}"/>
    <cellStyle name="Total 2 3 25 2 3" xfId="63497" xr:uid="{2DEFE416-2B26-4281-A21F-378369453CA4}"/>
    <cellStyle name="Total 2 3 25 2 4" xfId="63498" xr:uid="{9B28AA14-B20C-4B42-9130-77DA01405D4A}"/>
    <cellStyle name="Total 2 3 25 2 5" xfId="63499" xr:uid="{585F9AA7-27BC-4A13-917A-520DE4AA7E8E}"/>
    <cellStyle name="Total 2 3 25 2 6" xfId="63500" xr:uid="{40D89B12-1DDD-4069-957D-BB28E083108E}"/>
    <cellStyle name="Total 2 3 25 3" xfId="63501" xr:uid="{247F261B-B6A2-4298-A7F3-454403CB0D9E}"/>
    <cellStyle name="Total 2 3 25 4" xfId="63502" xr:uid="{F808AEB6-4BD7-43BB-B9EF-CFB41814A216}"/>
    <cellStyle name="Total 2 3 25 5" xfId="63503" xr:uid="{D6B86892-9029-4FCA-8D6F-DE8D5FDE1415}"/>
    <cellStyle name="Total 2 3 25 6" xfId="63504" xr:uid="{40607909-D6BA-4E37-84E7-08C56C34DC67}"/>
    <cellStyle name="Total 2 3 25 7" xfId="63505" xr:uid="{A4CC6065-EA56-4F16-8D32-88E2AEB68A00}"/>
    <cellStyle name="Total 2 3 26" xfId="63506" xr:uid="{4B717C9F-91D1-479E-8ABA-D6BFC034D25F}"/>
    <cellStyle name="Total 2 3 26 2" xfId="63507" xr:uid="{82C16C02-3A89-48D9-80B5-411AD37217FF}"/>
    <cellStyle name="Total 2 3 26 2 2" xfId="63508" xr:uid="{87D550B5-7B23-4EFB-A4DD-E4ACECC7776E}"/>
    <cellStyle name="Total 2 3 26 2 3" xfId="63509" xr:uid="{2317C27F-3808-4778-876B-A51970E0AD37}"/>
    <cellStyle name="Total 2 3 26 2 4" xfId="63510" xr:uid="{39CAEC56-F355-4DED-BEA5-7F84FC462583}"/>
    <cellStyle name="Total 2 3 26 2 5" xfId="63511" xr:uid="{56C8AEF5-D7A3-45BA-81A4-88A9633F1D9D}"/>
    <cellStyle name="Total 2 3 26 2 6" xfId="63512" xr:uid="{E00429D2-0AE1-4DEB-B60D-D7FE27453588}"/>
    <cellStyle name="Total 2 3 26 3" xfId="63513" xr:uid="{A9E4E984-9A98-40AD-9D0A-3CD07D54AB71}"/>
    <cellStyle name="Total 2 3 26 4" xfId="63514" xr:uid="{8AB8CE23-8C9A-4E49-8114-F7E550F2BE7D}"/>
    <cellStyle name="Total 2 3 26 5" xfId="63515" xr:uid="{0F494546-7690-4D46-8194-0A64FF37DDF5}"/>
    <cellStyle name="Total 2 3 26 6" xfId="63516" xr:uid="{E118B440-5625-48BC-9F09-6AE49D72CCFD}"/>
    <cellStyle name="Total 2 3 26 7" xfId="63517" xr:uid="{C56CF2BB-984A-469C-821E-D1BFC08FB4BE}"/>
    <cellStyle name="Total 2 3 27" xfId="63518" xr:uid="{0B5C1346-2959-428E-A522-96957E76ED77}"/>
    <cellStyle name="Total 2 3 27 2" xfId="63519" xr:uid="{2EF93216-C56B-4FA3-883E-80D1676F8E0E}"/>
    <cellStyle name="Total 2 3 27 2 2" xfId="63520" xr:uid="{C6579A79-CE7B-41E4-A631-8C07C0EB52F2}"/>
    <cellStyle name="Total 2 3 27 2 3" xfId="63521" xr:uid="{06369B15-C1CE-4BC6-AB63-42369F13E0B2}"/>
    <cellStyle name="Total 2 3 27 2 4" xfId="63522" xr:uid="{F8756DBA-E4E8-4870-AD39-1E7EE1371765}"/>
    <cellStyle name="Total 2 3 27 2 5" xfId="63523" xr:uid="{73441240-7122-46B8-BD93-8682EBED4F8F}"/>
    <cellStyle name="Total 2 3 27 2 6" xfId="63524" xr:uid="{36A5B05D-A97A-4804-A9EE-D8ED1ADF3B2D}"/>
    <cellStyle name="Total 2 3 27 3" xfId="63525" xr:uid="{D949A307-FE51-45E5-8FCE-DEDCA0F34D5B}"/>
    <cellStyle name="Total 2 3 27 4" xfId="63526" xr:uid="{2DC20FF6-D82C-49B0-BCD7-D4501AD2E73D}"/>
    <cellStyle name="Total 2 3 27 5" xfId="63527" xr:uid="{FC3732E6-5D65-405D-A166-1C677D94A17A}"/>
    <cellStyle name="Total 2 3 27 6" xfId="63528" xr:uid="{645CD58F-CEFC-4A21-836D-A5F0FC1F98B1}"/>
    <cellStyle name="Total 2 3 27 7" xfId="63529" xr:uid="{8B383706-0485-430E-8BE3-0A803E0A10D9}"/>
    <cellStyle name="Total 2 3 28" xfId="63530" xr:uid="{BDAEF702-C5CC-4F57-A9B5-3452AABF5F82}"/>
    <cellStyle name="Total 2 3 28 2" xfId="63531" xr:uid="{9865E66E-CC0C-410C-9B6D-56D117F4DA75}"/>
    <cellStyle name="Total 2 3 28 2 2" xfId="63532" xr:uid="{247A0051-A8D7-463A-9D88-4B20E78D46A2}"/>
    <cellStyle name="Total 2 3 28 2 3" xfId="63533" xr:uid="{43A3E03E-527D-4F76-87DA-B8622737294A}"/>
    <cellStyle name="Total 2 3 28 2 4" xfId="63534" xr:uid="{934DED79-DB54-4EBF-B252-AA1FBAAB6F14}"/>
    <cellStyle name="Total 2 3 28 2 5" xfId="63535" xr:uid="{54D5C3DB-C1E2-40F6-BEFF-3573541546F9}"/>
    <cellStyle name="Total 2 3 28 2 6" xfId="63536" xr:uid="{CB192980-6ACD-472B-AEF5-FFF7C5755C02}"/>
    <cellStyle name="Total 2 3 28 3" xfId="63537" xr:uid="{1113EE71-5901-4506-8648-EFF20C962310}"/>
    <cellStyle name="Total 2 3 28 4" xfId="63538" xr:uid="{A142DF83-19EF-4C3E-9E38-46DB2787F637}"/>
    <cellStyle name="Total 2 3 28 5" xfId="63539" xr:uid="{7469C734-2C43-4850-9762-C523EF44486E}"/>
    <cellStyle name="Total 2 3 28 6" xfId="63540" xr:uid="{37E4365D-E29C-441B-AEEF-83B94C2AF69F}"/>
    <cellStyle name="Total 2 3 28 7" xfId="63541" xr:uid="{67906F6E-53B0-436E-B98E-71BEB00D2936}"/>
    <cellStyle name="Total 2 3 29" xfId="63542" xr:uid="{780D1C70-AFEA-4BB7-960B-21240CEB185F}"/>
    <cellStyle name="Total 2 3 29 2" xfId="63543" xr:uid="{BD49481D-0ADD-429C-954D-DEA024B49DC8}"/>
    <cellStyle name="Total 2 3 29 2 2" xfId="63544" xr:uid="{713160CC-8AC6-49CD-852B-4249A608E7E0}"/>
    <cellStyle name="Total 2 3 29 2 3" xfId="63545" xr:uid="{19ED0105-0B6D-44DC-8FB6-C7851DFA3149}"/>
    <cellStyle name="Total 2 3 29 2 4" xfId="63546" xr:uid="{B6B5172E-450A-453E-9DED-D6AFD35EB0C1}"/>
    <cellStyle name="Total 2 3 29 2 5" xfId="63547" xr:uid="{5D0FE189-D8E0-48C1-984C-61CCBEDC2674}"/>
    <cellStyle name="Total 2 3 29 2 6" xfId="63548" xr:uid="{AD134348-A029-424E-8BAC-4545FF943020}"/>
    <cellStyle name="Total 2 3 29 3" xfId="63549" xr:uid="{EBDA6111-529A-4444-8E43-3B07B697EAA5}"/>
    <cellStyle name="Total 2 3 29 4" xfId="63550" xr:uid="{E918B2B4-72B2-47A8-BD55-50C9E2B5A734}"/>
    <cellStyle name="Total 2 3 29 5" xfId="63551" xr:uid="{02777D75-77D4-422F-9CB0-CB96AD13BE72}"/>
    <cellStyle name="Total 2 3 29 6" xfId="63552" xr:uid="{E9A641E4-6D3C-4C5E-B372-136220C6EF5C}"/>
    <cellStyle name="Total 2 3 29 7" xfId="63553" xr:uid="{B1834038-0EB1-437C-8A57-DA6FDECB3ED1}"/>
    <cellStyle name="Total 2 3 3" xfId="63554" xr:uid="{25DB9E27-CE94-47B8-B560-9BCA72186318}"/>
    <cellStyle name="Total 2 3 3 2" xfId="63555" xr:uid="{1EAF9EE4-AD69-4A55-8CBD-B8E0239EAE2E}"/>
    <cellStyle name="Total 2 3 3 2 2" xfId="63556" xr:uid="{6B356827-6F59-4392-B31F-A498461DE170}"/>
    <cellStyle name="Total 2 3 3 2 3" xfId="63557" xr:uid="{FAD4CAA3-CFB3-4BD8-939D-7FA7822D7966}"/>
    <cellStyle name="Total 2 3 3 2 4" xfId="63558" xr:uid="{D2E4E83F-0321-4392-B44D-F74104A6F78F}"/>
    <cellStyle name="Total 2 3 3 2 5" xfId="63559" xr:uid="{142F8551-8D61-4741-93CC-1C214B5C27A6}"/>
    <cellStyle name="Total 2 3 3 2 6" xfId="63560" xr:uid="{FC516A30-720B-48F6-8B51-F69FE8389C31}"/>
    <cellStyle name="Total 2 3 3 3" xfId="63561" xr:uid="{A4EA277D-AE5F-4C0C-AC9D-BCF3A2E0344D}"/>
    <cellStyle name="Total 2 3 3 4" xfId="63562" xr:uid="{063EF922-E6B4-4D8D-85E0-F9BB56B1F991}"/>
    <cellStyle name="Total 2 3 3 5" xfId="63563" xr:uid="{5BD62A7C-366C-4D2A-BCCC-6643B638FDBE}"/>
    <cellStyle name="Total 2 3 3 6" xfId="63564" xr:uid="{4BC8D2D0-8C8E-4BF2-8FC4-2A12C296F418}"/>
    <cellStyle name="Total 2 3 3 7" xfId="63565" xr:uid="{04E66AFB-E364-4B08-9ADC-9CA7B1156658}"/>
    <cellStyle name="Total 2 3 30" xfId="63566" xr:uid="{9BEC80B6-BD4B-4FE9-9D65-7C5E64656FA0}"/>
    <cellStyle name="Total 2 3 30 2" xfId="63567" xr:uid="{8633BC99-2B5C-4666-896F-FE727B9E6B66}"/>
    <cellStyle name="Total 2 3 30 2 2" xfId="63568" xr:uid="{41CFBBE6-1F27-4377-BD40-AA6BBD435D9E}"/>
    <cellStyle name="Total 2 3 30 2 3" xfId="63569" xr:uid="{7D87FE70-D935-4502-9237-A0E7F82FF061}"/>
    <cellStyle name="Total 2 3 30 2 4" xfId="63570" xr:uid="{1A7976CC-52DA-4C51-99CF-16C4D5592B91}"/>
    <cellStyle name="Total 2 3 30 2 5" xfId="63571" xr:uid="{94514335-E727-4AEF-B362-97107F21DF25}"/>
    <cellStyle name="Total 2 3 30 2 6" xfId="63572" xr:uid="{9F730DAB-16E1-4C99-9E46-1B42995A392B}"/>
    <cellStyle name="Total 2 3 30 3" xfId="63573" xr:uid="{5C7D76BE-B856-4640-BE1A-FC05B3776162}"/>
    <cellStyle name="Total 2 3 30 4" xfId="63574" xr:uid="{AC0F9D30-D19A-45D3-9428-760330D6777E}"/>
    <cellStyle name="Total 2 3 30 5" xfId="63575" xr:uid="{1C40EDDE-66DD-4244-9478-D8A75B0A9C7C}"/>
    <cellStyle name="Total 2 3 30 6" xfId="63576" xr:uid="{EC83E8E9-A145-4212-9231-C721C1C52900}"/>
    <cellStyle name="Total 2 3 30 7" xfId="63577" xr:uid="{76E1677E-9E2A-443B-8313-977C32D94C6E}"/>
    <cellStyle name="Total 2 3 31" xfId="63578" xr:uid="{560D52F4-E668-4F1B-9867-CBD17F92FD8A}"/>
    <cellStyle name="Total 2 3 31 2" xfId="63579" xr:uid="{FFB5BB20-47B3-4815-94B8-9017EECF90B4}"/>
    <cellStyle name="Total 2 3 31 2 2" xfId="63580" xr:uid="{24F7E953-071C-40E2-985C-795DDFC8573B}"/>
    <cellStyle name="Total 2 3 31 2 3" xfId="63581" xr:uid="{330FBDD7-C492-4C79-A339-BEB4B6BCF94B}"/>
    <cellStyle name="Total 2 3 31 2 4" xfId="63582" xr:uid="{5EA40E6A-D7C9-4BEE-86ED-5331B274FC5C}"/>
    <cellStyle name="Total 2 3 31 2 5" xfId="63583" xr:uid="{61F1573E-2DA9-40FA-9237-7B48F464E287}"/>
    <cellStyle name="Total 2 3 31 2 6" xfId="63584" xr:uid="{AA4ECA85-17F4-43E1-B370-E3F0737BDF4C}"/>
    <cellStyle name="Total 2 3 31 3" xfId="63585" xr:uid="{82D6F35F-4489-4327-AED1-B3D4BE712CE9}"/>
    <cellStyle name="Total 2 3 31 4" xfId="63586" xr:uid="{E256049F-31E6-41A2-AF10-5FCBA1996BF1}"/>
    <cellStyle name="Total 2 3 31 5" xfId="63587" xr:uid="{0435776C-52EB-40DA-AF27-877BCC93CF22}"/>
    <cellStyle name="Total 2 3 31 6" xfId="63588" xr:uid="{9A9303EA-0668-43F5-8D8D-C583C02D425F}"/>
    <cellStyle name="Total 2 3 31 7" xfId="63589" xr:uid="{26707F97-346F-4157-8BDE-895885C366A0}"/>
    <cellStyle name="Total 2 3 32" xfId="63590" xr:uid="{910B716F-4BA8-4C50-AAB4-1EFEBDCD4FBB}"/>
    <cellStyle name="Total 2 3 32 2" xfId="63591" xr:uid="{024CA117-48A4-4E06-8A13-BCFA51FC3E95}"/>
    <cellStyle name="Total 2 3 32 2 2" xfId="63592" xr:uid="{C1F7F0E6-868C-4ADB-A6B8-71502B27D5A4}"/>
    <cellStyle name="Total 2 3 32 2 3" xfId="63593" xr:uid="{5F2F71BD-1BCD-4465-924C-7E645142B9DC}"/>
    <cellStyle name="Total 2 3 32 2 4" xfId="63594" xr:uid="{BB296CD7-CD29-4725-860D-3E64E8B41B27}"/>
    <cellStyle name="Total 2 3 32 2 5" xfId="63595" xr:uid="{173DD77C-FE4F-4C94-B769-A3A797E0E2CD}"/>
    <cellStyle name="Total 2 3 32 2 6" xfId="63596" xr:uid="{746AEFEA-B494-43EE-A71D-C83FA8481826}"/>
    <cellStyle name="Total 2 3 32 3" xfId="63597" xr:uid="{629D1D13-B6C3-4707-ACA1-C07E9AC5FD6D}"/>
    <cellStyle name="Total 2 3 32 4" xfId="63598" xr:uid="{920C2C0D-5E60-4339-8BDB-F6BA98DA50E1}"/>
    <cellStyle name="Total 2 3 32 5" xfId="63599" xr:uid="{0936FD0C-1B29-4621-9621-DE834DE8E855}"/>
    <cellStyle name="Total 2 3 32 6" xfId="63600" xr:uid="{BFADFB96-439C-4FEA-B29A-F716DD2C7B23}"/>
    <cellStyle name="Total 2 3 32 7" xfId="63601" xr:uid="{DB23ED22-358A-49B0-9342-49E3DE8B5CB5}"/>
    <cellStyle name="Total 2 3 33" xfId="63602" xr:uid="{04BB60B5-C2D6-4D1D-8FE0-478867F84616}"/>
    <cellStyle name="Total 2 3 33 2" xfId="63603" xr:uid="{35FA44FA-6923-4015-8CC4-9B3407FFB1D4}"/>
    <cellStyle name="Total 2 3 33 2 2" xfId="63604" xr:uid="{89AADE67-6E3E-4709-9EE4-3AD0B2279B6D}"/>
    <cellStyle name="Total 2 3 33 2 3" xfId="63605" xr:uid="{F0AFE8B1-6065-4555-A014-3B6932D186DF}"/>
    <cellStyle name="Total 2 3 33 2 4" xfId="63606" xr:uid="{AF7444AD-D724-4AB3-BBC8-27EE3DD88DF9}"/>
    <cellStyle name="Total 2 3 33 2 5" xfId="63607" xr:uid="{4C2AA6BC-E85E-4AE3-A55F-C430705F4C0F}"/>
    <cellStyle name="Total 2 3 33 2 6" xfId="63608" xr:uid="{0602D17F-FFCD-4A1B-977C-2BEAF4B80019}"/>
    <cellStyle name="Total 2 3 33 3" xfId="63609" xr:uid="{29BEF0D7-96EB-4F28-BB26-8617853D2574}"/>
    <cellStyle name="Total 2 3 33 4" xfId="63610" xr:uid="{D9CA5BD8-2045-4CEE-8AF5-8CEEFD45C488}"/>
    <cellStyle name="Total 2 3 33 5" xfId="63611" xr:uid="{60961798-C847-461C-A70D-CE3D3E954610}"/>
    <cellStyle name="Total 2 3 33 6" xfId="63612" xr:uid="{ED0FF256-6A6D-4571-BA6D-92C4B3B56544}"/>
    <cellStyle name="Total 2 3 33 7" xfId="63613" xr:uid="{6D7332BA-5C9B-4E07-891F-36E53279F11C}"/>
    <cellStyle name="Total 2 3 34" xfId="63614" xr:uid="{41C2F522-CCD4-4222-A2F7-B12D367BB369}"/>
    <cellStyle name="Total 2 3 34 2" xfId="63615" xr:uid="{A5ED7CD9-D6F4-4F0B-8DE4-09C3D1FADF46}"/>
    <cellStyle name="Total 2 3 34 2 2" xfId="63616" xr:uid="{89ED036A-21B1-458F-82BC-56B0E04AF23A}"/>
    <cellStyle name="Total 2 3 34 2 3" xfId="63617" xr:uid="{59BE3724-44D8-4F0D-B107-FF49BD9044F5}"/>
    <cellStyle name="Total 2 3 34 2 4" xfId="63618" xr:uid="{266E72CE-49B8-473E-88E0-05E8FFD162A9}"/>
    <cellStyle name="Total 2 3 34 2 5" xfId="63619" xr:uid="{E69FA55D-BF76-470E-AC7D-10578F207CC0}"/>
    <cellStyle name="Total 2 3 34 2 6" xfId="63620" xr:uid="{63835A29-DCDD-4379-94D9-1D8E8531500F}"/>
    <cellStyle name="Total 2 3 34 3" xfId="63621" xr:uid="{E75EB4AD-206C-4521-8F06-E051C60EBF32}"/>
    <cellStyle name="Total 2 3 34 4" xfId="63622" xr:uid="{54D008A0-5190-451D-A0F3-D0BF47CA9A2F}"/>
    <cellStyle name="Total 2 3 34 5" xfId="63623" xr:uid="{A4BD780B-1904-4ECE-875D-6587865A09B2}"/>
    <cellStyle name="Total 2 3 34 6" xfId="63624" xr:uid="{C2F12AB8-769E-47AE-8BA0-E67193A649F2}"/>
    <cellStyle name="Total 2 3 35" xfId="63625" xr:uid="{C1DAD86C-251D-454D-A05E-58B8D62FBD0F}"/>
    <cellStyle name="Total 2 3 36" xfId="63626" xr:uid="{3F8B0BB6-E327-44A0-A8D0-F97D77CAFA97}"/>
    <cellStyle name="Total 2 3 36 2" xfId="63627" xr:uid="{F3122AB6-ABB4-41F2-B7A5-C0A091EED2FA}"/>
    <cellStyle name="Total 2 3 36 3" xfId="63628" xr:uid="{B77EA6F8-6B74-47E1-9A69-791E339069F1}"/>
    <cellStyle name="Total 2 3 36 4" xfId="63629" xr:uid="{558AC79A-B32F-44C6-B5DF-7600D54540B4}"/>
    <cellStyle name="Total 2 3 36 5" xfId="63630" xr:uid="{EECD3BF7-E472-487B-8B93-5A3F942BD3FA}"/>
    <cellStyle name="Total 2 3 36 6" xfId="63631" xr:uid="{8EBEDC7A-2385-418A-A192-6A2C90FFE407}"/>
    <cellStyle name="Total 2 3 37" xfId="63632" xr:uid="{20822FDE-F82D-4BE7-AA38-A899C5344D3C}"/>
    <cellStyle name="Total 2 3 38" xfId="63633" xr:uid="{15EB6731-3075-4AE8-97A9-3F9346271E4D}"/>
    <cellStyle name="Total 2 3 39" xfId="63634" xr:uid="{C2D1AE98-9887-4357-A911-619C799D3B04}"/>
    <cellStyle name="Total 2 3 4" xfId="63635" xr:uid="{AA8AAC5A-B434-4C22-B430-FCB43C8E44E1}"/>
    <cellStyle name="Total 2 3 4 2" xfId="63636" xr:uid="{CE6C9FDE-A575-4C86-826B-559CD58AD468}"/>
    <cellStyle name="Total 2 3 4 2 2" xfId="63637" xr:uid="{EAD9AFF0-D7E1-4493-8676-E49A437BC61B}"/>
    <cellStyle name="Total 2 3 4 2 3" xfId="63638" xr:uid="{E2AE0B9E-4CC4-448F-86A5-78A1B88901FA}"/>
    <cellStyle name="Total 2 3 4 2 4" xfId="63639" xr:uid="{0282833D-D61E-4C16-80C6-2FFD0D976F1B}"/>
    <cellStyle name="Total 2 3 4 2 5" xfId="63640" xr:uid="{25E6D942-96FB-44C8-AF60-6B890FCB9751}"/>
    <cellStyle name="Total 2 3 4 2 6" xfId="63641" xr:uid="{C8B1A2E7-81F7-4F73-B5AA-6373ACF14547}"/>
    <cellStyle name="Total 2 3 4 3" xfId="63642" xr:uid="{192D3720-5115-48DE-895D-CE8E192058DE}"/>
    <cellStyle name="Total 2 3 4 4" xfId="63643" xr:uid="{0AEEC4E4-9AB6-4F44-B05E-5DB1BF255A9F}"/>
    <cellStyle name="Total 2 3 4 5" xfId="63644" xr:uid="{782D61D8-5102-4414-A847-E46F482CF061}"/>
    <cellStyle name="Total 2 3 4 6" xfId="63645" xr:uid="{1B619516-839D-48A5-A79A-4801DBD19D2D}"/>
    <cellStyle name="Total 2 3 4 7" xfId="63646" xr:uid="{4C9A7FF8-9640-4A64-AA9B-DEFB3DC5D7CE}"/>
    <cellStyle name="Total 2 3 40" xfId="63647" xr:uid="{2F07A2FC-1881-4E20-9C86-83F9CA045B63}"/>
    <cellStyle name="Total 2 3 5" xfId="63648" xr:uid="{522702F8-38E0-4A5C-89B9-29958FC6A300}"/>
    <cellStyle name="Total 2 3 5 2" xfId="63649" xr:uid="{9FFC43C9-A0C6-4D39-96EC-06B274A2D3F6}"/>
    <cellStyle name="Total 2 3 5 2 2" xfId="63650" xr:uid="{CDCEF2D0-F7C3-46CB-B22B-8A0CDEB3D79C}"/>
    <cellStyle name="Total 2 3 5 2 3" xfId="63651" xr:uid="{18C0E1E8-0D53-4472-AC3A-4B15C0E5C314}"/>
    <cellStyle name="Total 2 3 5 2 4" xfId="63652" xr:uid="{7639027C-E539-4FE7-AE8D-82F75762B3AB}"/>
    <cellStyle name="Total 2 3 5 2 5" xfId="63653" xr:uid="{91CEDDA4-32D0-4BA5-B6B9-C609AFCFD6B7}"/>
    <cellStyle name="Total 2 3 5 2 6" xfId="63654" xr:uid="{69F2EE7B-CBBC-431E-BB98-F3FE235CAAE0}"/>
    <cellStyle name="Total 2 3 5 3" xfId="63655" xr:uid="{60DC4763-634C-4156-8A09-4BFF804C3138}"/>
    <cellStyle name="Total 2 3 5 4" xfId="63656" xr:uid="{0B5F9905-AD58-4671-BDF2-F4FC409AE032}"/>
    <cellStyle name="Total 2 3 5 5" xfId="63657" xr:uid="{ADD669EB-A839-40D6-A6C2-FD62AA76D28D}"/>
    <cellStyle name="Total 2 3 5 6" xfId="63658" xr:uid="{1E29A33A-EFC1-4FB5-BEDA-E18C84A66E10}"/>
    <cellStyle name="Total 2 3 5 7" xfId="63659" xr:uid="{94383809-9A5A-4E1F-A2AE-402900F55E2B}"/>
    <cellStyle name="Total 2 3 6" xfId="63660" xr:uid="{9F78877A-9410-4F34-930A-DC9AA635BECB}"/>
    <cellStyle name="Total 2 3 6 2" xfId="63661" xr:uid="{01288385-FB4A-4C25-A8BD-CE864B00E00C}"/>
    <cellStyle name="Total 2 3 6 2 2" xfId="63662" xr:uid="{3FB5517F-9E1B-4F81-A81E-8483D7EB415C}"/>
    <cellStyle name="Total 2 3 6 2 3" xfId="63663" xr:uid="{3C0CBD69-1BD5-42D4-93D3-24DBFAEDA88F}"/>
    <cellStyle name="Total 2 3 6 2 4" xfId="63664" xr:uid="{5526E4F0-D60C-4270-B02C-57204DD2AE20}"/>
    <cellStyle name="Total 2 3 6 2 5" xfId="63665" xr:uid="{7DC8D3EA-4346-470B-8D38-8F2DD8E00EB7}"/>
    <cellStyle name="Total 2 3 6 2 6" xfId="63666" xr:uid="{499A172D-A1C1-43FB-8149-AF09783226CE}"/>
    <cellStyle name="Total 2 3 6 3" xfId="63667" xr:uid="{CE6EB171-C4B4-42D8-81B0-809A1EECC088}"/>
    <cellStyle name="Total 2 3 6 4" xfId="63668" xr:uid="{A373AA9D-9183-4461-B940-1B62632A77D2}"/>
    <cellStyle name="Total 2 3 6 5" xfId="63669" xr:uid="{D95FAA1E-D933-4AE6-B1BB-850FBE7951DF}"/>
    <cellStyle name="Total 2 3 6 6" xfId="63670" xr:uid="{1A9EB6ED-E2DB-4EE2-A7B0-0CDA6DFBD313}"/>
    <cellStyle name="Total 2 3 6 7" xfId="63671" xr:uid="{E4B10EAF-1C48-45F1-BBA5-49C844808165}"/>
    <cellStyle name="Total 2 3 7" xfId="63672" xr:uid="{DB3C4988-11DE-4198-B038-283966039C33}"/>
    <cellStyle name="Total 2 3 7 2" xfId="63673" xr:uid="{D52DC56E-5CB0-4304-84DD-618510D55F76}"/>
    <cellStyle name="Total 2 3 7 2 2" xfId="63674" xr:uid="{D59CA897-EE22-4081-8EA0-0ED4E219792E}"/>
    <cellStyle name="Total 2 3 7 2 3" xfId="63675" xr:uid="{52F55418-CB20-4804-9E33-F3F6BEC43ABA}"/>
    <cellStyle name="Total 2 3 7 2 4" xfId="63676" xr:uid="{ADFB8AD4-8986-4851-9ABF-E37833803DE3}"/>
    <cellStyle name="Total 2 3 7 2 5" xfId="63677" xr:uid="{448B1D40-FEC5-4C52-994B-F019C663FD2B}"/>
    <cellStyle name="Total 2 3 7 2 6" xfId="63678" xr:uid="{AECC3A1A-3839-44BA-8AE2-09187E06C4B1}"/>
    <cellStyle name="Total 2 3 7 3" xfId="63679" xr:uid="{8BFF1CD3-4FA1-4406-A9FB-FAE93217A3DE}"/>
    <cellStyle name="Total 2 3 7 4" xfId="63680" xr:uid="{ECCDB95E-4353-4608-92FD-181B5AB082BC}"/>
    <cellStyle name="Total 2 3 7 5" xfId="63681" xr:uid="{DBFD609E-036F-44E4-813A-F7A0BE4E5D76}"/>
    <cellStyle name="Total 2 3 7 6" xfId="63682" xr:uid="{01C7A476-BBCD-41AA-A19D-FCAB2319C872}"/>
    <cellStyle name="Total 2 3 7 7" xfId="63683" xr:uid="{77CB35B6-C96B-4AD8-9350-833DAE92C47A}"/>
    <cellStyle name="Total 2 3 8" xfId="63684" xr:uid="{4ABAC111-5C5B-431E-AAA6-19AECFE807F8}"/>
    <cellStyle name="Total 2 3 8 2" xfId="63685" xr:uid="{AA16EA5D-D07B-40DF-9586-62F4A87AD467}"/>
    <cellStyle name="Total 2 3 8 2 2" xfId="63686" xr:uid="{317CAB43-110E-458B-B346-C29080F54BB1}"/>
    <cellStyle name="Total 2 3 8 2 3" xfId="63687" xr:uid="{CFDE6BC6-C62B-4F17-BD9F-47A221DCA43E}"/>
    <cellStyle name="Total 2 3 8 2 4" xfId="63688" xr:uid="{DC393A61-B4F6-4B69-BE34-E8746AC3169A}"/>
    <cellStyle name="Total 2 3 8 2 5" xfId="63689" xr:uid="{2BA58B2B-15B7-47EB-96A7-31A3196C679B}"/>
    <cellStyle name="Total 2 3 8 2 6" xfId="63690" xr:uid="{C283BA5B-F7F6-4E9A-ADC7-CD525D361C71}"/>
    <cellStyle name="Total 2 3 8 3" xfId="63691" xr:uid="{ACA00E35-21C4-4252-A7B7-15ADA7F30DFF}"/>
    <cellStyle name="Total 2 3 8 4" xfId="63692" xr:uid="{38D780C3-B2A9-498E-8BE6-50EF7186F1EF}"/>
    <cellStyle name="Total 2 3 8 5" xfId="63693" xr:uid="{7BDF34EC-1E52-4082-9765-4F9E61A3B7AF}"/>
    <cellStyle name="Total 2 3 8 6" xfId="63694" xr:uid="{25DF8C22-7E1C-4C5A-A95C-D00B932F7740}"/>
    <cellStyle name="Total 2 3 8 7" xfId="63695" xr:uid="{69BB01C0-CB96-4868-AD0E-60BD8543B34E}"/>
    <cellStyle name="Total 2 3 9" xfId="63696" xr:uid="{A9FFF36F-0F9A-438F-8F83-3F0F14B03001}"/>
    <cellStyle name="Total 2 3 9 2" xfId="63697" xr:uid="{A9462228-5C91-4CD1-9141-DB90EC9D6DFF}"/>
    <cellStyle name="Total 2 3 9 2 2" xfId="63698" xr:uid="{CE712C0B-78BC-4BB9-AD6A-BA00E9BF776F}"/>
    <cellStyle name="Total 2 3 9 2 3" xfId="63699" xr:uid="{B2659542-B4C9-4AF9-8373-F4EFB576F87F}"/>
    <cellStyle name="Total 2 3 9 2 4" xfId="63700" xr:uid="{F20D680F-6D27-4DCA-94DD-80609072FE22}"/>
    <cellStyle name="Total 2 3 9 2 5" xfId="63701" xr:uid="{A37D43EA-D03A-4F22-A5A5-01BAFDE94D0E}"/>
    <cellStyle name="Total 2 3 9 2 6" xfId="63702" xr:uid="{D6EF8864-C0BA-42EB-87F6-63C1A4F36359}"/>
    <cellStyle name="Total 2 3 9 3" xfId="63703" xr:uid="{AD9E11D0-E3E5-4C2E-BFD0-37CD5FFE6633}"/>
    <cellStyle name="Total 2 3 9 4" xfId="63704" xr:uid="{231A4A7E-B30E-43B5-9E47-018CDF37EFB6}"/>
    <cellStyle name="Total 2 3 9 5" xfId="63705" xr:uid="{0CF1B945-B33E-4A0E-8BA7-1A7BBA24A3EE}"/>
    <cellStyle name="Total 2 3 9 6" xfId="63706" xr:uid="{5742E9A6-D245-4DEA-9793-3277FA808ECF}"/>
    <cellStyle name="Total 2 3 9 7" xfId="63707" xr:uid="{12299C90-FC5E-4057-B4AF-356E527368CD}"/>
    <cellStyle name="Total 2 30" xfId="63708" xr:uid="{294F61AB-CBD2-452A-AFC2-848DDB9E8BF2}"/>
    <cellStyle name="Total 2 30 2" xfId="63709" xr:uid="{48D6116C-BA0A-4DEE-BCAE-4468F3DC8BF6}"/>
    <cellStyle name="Total 2 30 2 2" xfId="63710" xr:uid="{11242AF5-97BB-4F7E-8CD9-2BE6E868CAA7}"/>
    <cellStyle name="Total 2 30 2 3" xfId="63711" xr:uid="{29B98DED-8E5C-47F8-B3AD-3B163E4F76FF}"/>
    <cellStyle name="Total 2 30 2 4" xfId="63712" xr:uid="{B130FA41-1BBB-4804-A931-9E2D34976FB5}"/>
    <cellStyle name="Total 2 30 2 5" xfId="63713" xr:uid="{980D572E-82B5-4221-AA86-5CCAFE87CCEE}"/>
    <cellStyle name="Total 2 30 2 6" xfId="63714" xr:uid="{F572D69C-AEEC-478E-AD71-F2BDC303E5E4}"/>
    <cellStyle name="Total 2 30 3" xfId="63715" xr:uid="{0C1D4D3F-7BB2-473F-AD56-08357C828008}"/>
    <cellStyle name="Total 2 30 4" xfId="63716" xr:uid="{21405F80-AC55-48CC-867B-B482FD94421D}"/>
    <cellStyle name="Total 2 30 5" xfId="63717" xr:uid="{A90F696A-9100-4922-949A-CE3171C9221B}"/>
    <cellStyle name="Total 2 30 6" xfId="63718" xr:uid="{A8F94762-9591-4A3C-BC80-6FC5973FAF96}"/>
    <cellStyle name="Total 2 30 7" xfId="63719" xr:uid="{4FE9CB3B-E01D-4205-9256-B17496B4D7AA}"/>
    <cellStyle name="Total 2 31" xfId="63720" xr:uid="{11A65A43-B9E8-4F88-840D-2BAE389D33E4}"/>
    <cellStyle name="Total 2 31 2" xfId="63721" xr:uid="{44D409E1-ED8A-4817-86A5-3CF37F50ABA8}"/>
    <cellStyle name="Total 2 31 2 2" xfId="63722" xr:uid="{1924D6BE-BF53-448E-8E19-5126675E662C}"/>
    <cellStyle name="Total 2 31 2 3" xfId="63723" xr:uid="{30F217B3-380A-431F-8DBB-F38BA101DD81}"/>
    <cellStyle name="Total 2 31 2 4" xfId="63724" xr:uid="{828E31C4-F477-44A0-8A19-8C4E2B4F3EC7}"/>
    <cellStyle name="Total 2 31 2 5" xfId="63725" xr:uid="{13826821-2E3A-41DD-8E60-3D5CED786090}"/>
    <cellStyle name="Total 2 31 2 6" xfId="63726" xr:uid="{D2D29B33-0133-496A-A9E5-77831FB6B13B}"/>
    <cellStyle name="Total 2 31 3" xfId="63727" xr:uid="{399C0B4D-A621-4CC6-98FB-05EEDAB1A60E}"/>
    <cellStyle name="Total 2 31 4" xfId="63728" xr:uid="{DBC14ACF-F632-4FB5-8634-440C0A22E199}"/>
    <cellStyle name="Total 2 31 5" xfId="63729" xr:uid="{794194DB-4726-43B2-B4D4-C4391E93B1D9}"/>
    <cellStyle name="Total 2 31 6" xfId="63730" xr:uid="{8D790B7A-D6DC-4F69-BB05-297F29639507}"/>
    <cellStyle name="Total 2 31 7" xfId="63731" xr:uid="{4CA20582-D20D-4B48-9839-227CC9592F0E}"/>
    <cellStyle name="Total 2 32" xfId="63732" xr:uid="{82156F44-133D-4EBE-9345-6A6B0A9F0790}"/>
    <cellStyle name="Total 2 32 2" xfId="63733" xr:uid="{AC82D24C-AB29-4D89-8FB0-59C56AA2DC17}"/>
    <cellStyle name="Total 2 32 2 2" xfId="63734" xr:uid="{885BC4B9-81A5-456D-9EEF-881BB7684C2F}"/>
    <cellStyle name="Total 2 32 2 3" xfId="63735" xr:uid="{E479548C-88AD-4516-9ACA-A31620778F4E}"/>
    <cellStyle name="Total 2 32 2 4" xfId="63736" xr:uid="{3DAE5741-6BE2-4DFE-BD6C-F6B45D96ECBF}"/>
    <cellStyle name="Total 2 32 2 5" xfId="63737" xr:uid="{6161A426-918D-438B-9561-6BBE112BA0DE}"/>
    <cellStyle name="Total 2 32 2 6" xfId="63738" xr:uid="{DCE6474F-1C0F-4B7A-B5C3-DCB663EA8C11}"/>
    <cellStyle name="Total 2 32 3" xfId="63739" xr:uid="{FEBA2E3B-3FF2-4ED6-A729-C8B090073E93}"/>
    <cellStyle name="Total 2 32 4" xfId="63740" xr:uid="{8B4D3FED-3D1B-4EA8-BA93-4835CAC7B2C3}"/>
    <cellStyle name="Total 2 32 5" xfId="63741" xr:uid="{B22AF707-8C5A-4BD6-B270-8A5AB7A6F2FD}"/>
    <cellStyle name="Total 2 32 6" xfId="63742" xr:uid="{8E135BE2-3F8D-4D8C-9F0D-7375F36735CF}"/>
    <cellStyle name="Total 2 33" xfId="63743" xr:uid="{79FABF0B-F4EC-404F-B666-F8C41DD2D54A}"/>
    <cellStyle name="Total 2 33 2" xfId="63744" xr:uid="{637F62C4-1FCA-40E5-A2A0-C28B311D3C3B}"/>
    <cellStyle name="Total 2 33 3" xfId="63745" xr:uid="{FF47C50D-B6B5-4D4D-B62A-5EB601F035E5}"/>
    <cellStyle name="Total 2 33 4" xfId="63746" xr:uid="{F746BEB6-2393-4955-8984-7395C3439F73}"/>
    <cellStyle name="Total 2 33 5" xfId="63747" xr:uid="{A07F8120-4BDA-4E77-AF19-4A7EA1CD7F3A}"/>
    <cellStyle name="Total 2 33 6" xfId="63748" xr:uid="{A684E405-B72B-4870-8127-20F8557196B7}"/>
    <cellStyle name="Total 2 34" xfId="63749" xr:uid="{EEB0A79E-CD9C-4ADA-934E-B012FC751A11}"/>
    <cellStyle name="Total 2 34 2" xfId="63750" xr:uid="{52A7C38F-63BF-45BD-BC6C-CB3B1F712A95}"/>
    <cellStyle name="Total 2 34 3" xfId="63751" xr:uid="{2B63223B-01DD-4003-B44C-0489DA9D0FD2}"/>
    <cellStyle name="Total 2 34 4" xfId="63752" xr:uid="{6DE35494-6820-47BA-97B5-646E04BDA746}"/>
    <cellStyle name="Total 2 34 5" xfId="63753" xr:uid="{2198F3D2-76E7-4943-9FF0-70A8F257E43C}"/>
    <cellStyle name="Total 2 34 6" xfId="63754" xr:uid="{2872EEED-1E97-41D3-8A37-0353F4C96525}"/>
    <cellStyle name="Total 2 35" xfId="63755" xr:uid="{DA8CD8B9-04EB-41B0-8BD5-447EED427B83}"/>
    <cellStyle name="Total 2 35 2" xfId="63756" xr:uid="{959A6BEB-2735-4939-A43F-D1ABD91533C0}"/>
    <cellStyle name="Total 2 35 3" xfId="63757" xr:uid="{B61FF00C-4B6E-4080-B6BD-0B33169D73D6}"/>
    <cellStyle name="Total 2 35 4" xfId="63758" xr:uid="{6FDC095E-033C-44C1-89DF-BD6DC404DE18}"/>
    <cellStyle name="Total 2 35 5" xfId="63759" xr:uid="{1203D8EB-B500-4956-8777-EB0EE15B4E51}"/>
    <cellStyle name="Total 2 35 6" xfId="63760" xr:uid="{B6BA7A15-F947-4C0D-96F4-08F51C698943}"/>
    <cellStyle name="Total 2 36" xfId="63761" xr:uid="{F9BAFC91-B5A7-4AFE-A717-FB6F837E986A}"/>
    <cellStyle name="Total 2 4" xfId="63762" xr:uid="{76F4B82F-43FF-4457-9641-06AA0E865F98}"/>
    <cellStyle name="Total 2 4 2" xfId="63763" xr:uid="{C0261851-805D-431D-8A75-595E4393B701}"/>
    <cellStyle name="Total 2 4 3" xfId="63764" xr:uid="{0CD32A7A-F548-4E9C-BA21-1A3F04B80F34}"/>
    <cellStyle name="Total 2 4 3 2" xfId="63765" xr:uid="{C13678CE-8557-41B1-80F8-4505ADDCF1DB}"/>
    <cellStyle name="Total 2 4 3 3" xfId="63766" xr:uid="{6E2CD4F8-E841-4894-966C-3ED91B501B93}"/>
    <cellStyle name="Total 2 4 3 4" xfId="63767" xr:uid="{44AB7EF7-F294-445C-B6FC-6E95C44986B2}"/>
    <cellStyle name="Total 2 4 3 5" xfId="63768" xr:uid="{BE20650D-3F49-4489-9922-BED90A512DB1}"/>
    <cellStyle name="Total 2 4 3 6" xfId="63769" xr:uid="{98063301-35B5-4FB7-8D7D-D7018FC74AFA}"/>
    <cellStyle name="Total 2 4 4" xfId="63770" xr:uid="{7252272D-0D7F-42F3-921E-49C4AE1EB4C4}"/>
    <cellStyle name="Total 2 4 5" xfId="63771" xr:uid="{3FB29300-FC7A-4A57-AE20-572D2DFD5799}"/>
    <cellStyle name="Total 2 4 6" xfId="63772" xr:uid="{553BE4D9-0892-4AFD-AD39-15B049CC6E4A}"/>
    <cellStyle name="Total 2 4 7" xfId="63773" xr:uid="{1D83D50E-BD69-4F83-AD16-CE34796D6B5F}"/>
    <cellStyle name="Total 2 4 8" xfId="63774" xr:uid="{2AB45A3D-9EF7-4FE2-8B0E-0C6342EA4AEE}"/>
    <cellStyle name="Total 2 5" xfId="63775" xr:uid="{EEFBC6F0-F396-4046-BC6E-C5240BA4BA6F}"/>
    <cellStyle name="Total 2 5 2" xfId="63776" xr:uid="{FB52A9C5-1088-4A1F-A2B5-DC9CE2B23C26}"/>
    <cellStyle name="Total 2 5 3" xfId="63777" xr:uid="{0FCCC2A3-6E07-45B6-B287-145A67625873}"/>
    <cellStyle name="Total 2 5 3 2" xfId="63778" xr:uid="{E592B25F-CF64-4A47-AD88-5B76905B0C1E}"/>
    <cellStyle name="Total 2 5 3 3" xfId="63779" xr:uid="{7DB8E7C2-43F5-4E35-9EDE-E261E962E290}"/>
    <cellStyle name="Total 2 5 3 4" xfId="63780" xr:uid="{F47F1D3A-665C-4D79-9B39-EA0F94577174}"/>
    <cellStyle name="Total 2 5 3 5" xfId="63781" xr:uid="{2B316B48-70BB-4418-8AD7-94453742AA72}"/>
    <cellStyle name="Total 2 5 3 6" xfId="63782" xr:uid="{FD826E64-225B-4E67-8648-E4D6207D2C9F}"/>
    <cellStyle name="Total 2 5 4" xfId="63783" xr:uid="{623F2F74-ADD4-4A22-9358-9507DA1F37FF}"/>
    <cellStyle name="Total 2 5 5" xfId="63784" xr:uid="{FBC7D113-D43C-4694-BD9A-A414E4D7D823}"/>
    <cellStyle name="Total 2 5 6" xfId="63785" xr:uid="{0894B996-43FB-4880-B9E6-7F6F5C89D362}"/>
    <cellStyle name="Total 2 5 7" xfId="63786" xr:uid="{94A17C9C-B037-445C-9865-2C345760CE7A}"/>
    <cellStyle name="Total 2 5 8" xfId="63787" xr:uid="{2549A43D-6245-4D79-A0F9-2F616BD1B76D}"/>
    <cellStyle name="Total 2 6" xfId="63788" xr:uid="{53977214-8065-44CF-B8B6-6F1AC14A9770}"/>
    <cellStyle name="Total 2 6 2" xfId="63789" xr:uid="{E8700F01-0DE3-43B9-8DFF-F63F6660E4E3}"/>
    <cellStyle name="Total 2 6 2 2" xfId="63790" xr:uid="{D039F1FA-7BAC-4F4F-B29D-BCD0D98D2D25}"/>
    <cellStyle name="Total 2 6 2 3" xfId="63791" xr:uid="{6233D9EE-B03A-4E61-9A4A-21295D79ED89}"/>
    <cellStyle name="Total 2 6 2 4" xfId="63792" xr:uid="{7452F9E4-8B1C-4CFB-AB9B-F9E6C92BD9B4}"/>
    <cellStyle name="Total 2 6 2 5" xfId="63793" xr:uid="{1FF9B44E-4175-4B2E-939B-F501A089EBA3}"/>
    <cellStyle name="Total 2 6 2 6" xfId="63794" xr:uid="{9503AB4E-48B4-4C2E-A2DF-2AFFC7105787}"/>
    <cellStyle name="Total 2 6 3" xfId="63795" xr:uid="{A137BCBD-C659-4305-BCDD-95FD8C271A40}"/>
    <cellStyle name="Total 2 6 4" xfId="63796" xr:uid="{16A038E4-F840-4189-B42B-B572CAD3F0B2}"/>
    <cellStyle name="Total 2 6 5" xfId="63797" xr:uid="{F6B73ED2-F3FA-4889-827A-BC7E0A58AE80}"/>
    <cellStyle name="Total 2 6 6" xfId="63798" xr:uid="{8ABB9299-ABCB-4EA7-8545-86C773FA39B1}"/>
    <cellStyle name="Total 2 6 7" xfId="63799" xr:uid="{8F1A2C5C-CC02-4BB5-A795-798A85458D43}"/>
    <cellStyle name="Total 2 7" xfId="63800" xr:uid="{18A6B82E-F28B-4AD7-9112-F2036AE019DC}"/>
    <cellStyle name="Total 2 7 2" xfId="63801" xr:uid="{788F732C-C0B2-48E0-9A53-A7AAABA6C745}"/>
    <cellStyle name="Total 2 7 2 2" xfId="63802" xr:uid="{B2578702-572D-4DF6-A9BD-351F19FBE6F7}"/>
    <cellStyle name="Total 2 7 2 3" xfId="63803" xr:uid="{998A9DA7-C321-4936-B3F6-9F819C2594AA}"/>
    <cellStyle name="Total 2 7 2 4" xfId="63804" xr:uid="{515A678E-0072-42A4-9D48-59C6DBBD089D}"/>
    <cellStyle name="Total 2 7 2 5" xfId="63805" xr:uid="{1C7F4AAD-3445-4072-A7B2-3753CCC54F3C}"/>
    <cellStyle name="Total 2 7 2 6" xfId="63806" xr:uid="{3C45C544-9FBA-45FD-B6FD-94532ED84E20}"/>
    <cellStyle name="Total 2 7 3" xfId="63807" xr:uid="{4CED2902-7F04-4382-9599-01E7B19BD899}"/>
    <cellStyle name="Total 2 7 4" xfId="63808" xr:uid="{4694233A-B01B-41F0-8D83-C76256EAC0F6}"/>
    <cellStyle name="Total 2 7 5" xfId="63809" xr:uid="{A9305A2C-EB78-4089-85FE-9E352DF773C3}"/>
    <cellStyle name="Total 2 7 6" xfId="63810" xr:uid="{612BD30B-E244-4F91-ACC6-D4E01AA15F5C}"/>
    <cellStyle name="Total 2 7 7" xfId="63811" xr:uid="{844E38A6-4F1A-4254-BCC7-D4403F50BA7C}"/>
    <cellStyle name="Total 2 8" xfId="63812" xr:uid="{477DE586-8E75-4C07-B66B-0F7A6D44AC22}"/>
    <cellStyle name="Total 2 8 2" xfId="63813" xr:uid="{E8D2E33D-E1D6-4ACC-B0B3-5E288F42BAF1}"/>
    <cellStyle name="Total 2 8 2 2" xfId="63814" xr:uid="{FBD882DE-982E-49AB-A7D3-E4ED5948706E}"/>
    <cellStyle name="Total 2 8 2 3" xfId="63815" xr:uid="{0019C5E6-7B41-4659-AFEF-8A02858A99C6}"/>
    <cellStyle name="Total 2 8 2 4" xfId="63816" xr:uid="{83121C30-40C3-48D1-B9C9-B597127AF469}"/>
    <cellStyle name="Total 2 8 2 5" xfId="63817" xr:uid="{B0AC9849-B06C-49C3-86D5-4DF50A40D301}"/>
    <cellStyle name="Total 2 8 2 6" xfId="63818" xr:uid="{9EF6F0CC-03FA-4BE1-9C42-C08172FAE7EB}"/>
    <cellStyle name="Total 2 8 3" xfId="63819" xr:uid="{50117504-5C1B-4410-B5EE-3455EA06F45D}"/>
    <cellStyle name="Total 2 8 4" xfId="63820" xr:uid="{18A2A096-2535-4589-A977-D88973B65516}"/>
    <cellStyle name="Total 2 8 5" xfId="63821" xr:uid="{AC4DC523-47A6-4864-BD65-93F6D9F1F5A8}"/>
    <cellStyle name="Total 2 8 6" xfId="63822" xr:uid="{CDF3BB7A-61B3-4E0E-B63B-3F62FC9ECA67}"/>
    <cellStyle name="Total 2 8 7" xfId="63823" xr:uid="{79B8AD8E-0B2A-4D9D-8F70-2A60ECA4DABF}"/>
    <cellStyle name="Total 2 9" xfId="63824" xr:uid="{BCE1E00A-4358-4CC1-9232-6DC2B1672F4F}"/>
    <cellStyle name="Total 2 9 2" xfId="63825" xr:uid="{7449994D-4205-4FAC-8E5E-CC87632CA469}"/>
    <cellStyle name="Total 2 9 2 2" xfId="63826" xr:uid="{20CF89DA-39EC-4C85-A754-80896420ECC7}"/>
    <cellStyle name="Total 2 9 2 3" xfId="63827" xr:uid="{2B46F901-E567-405F-9D0E-F1923039A078}"/>
    <cellStyle name="Total 2 9 2 4" xfId="63828" xr:uid="{97FD9600-60B6-428F-958A-670694EFD337}"/>
    <cellStyle name="Total 2 9 2 5" xfId="63829" xr:uid="{2BF2BDD8-3356-454F-8703-60DEEB70A2AE}"/>
    <cellStyle name="Total 2 9 2 6" xfId="63830" xr:uid="{5E71F366-D2D5-4AFF-A745-5669119D03F5}"/>
    <cellStyle name="Total 2 9 3" xfId="63831" xr:uid="{002BC5AA-8E7B-48B5-A68C-900E323BD516}"/>
    <cellStyle name="Total 2 9 4" xfId="63832" xr:uid="{B103DF53-053F-4796-94F9-462699207375}"/>
    <cellStyle name="Total 2 9 5" xfId="63833" xr:uid="{50CA7C49-4E27-49DA-AB5F-EC1980BA632C}"/>
    <cellStyle name="Total 3" xfId="63834" xr:uid="{9FB574A2-E02B-4B15-896A-35FB672454FC}"/>
    <cellStyle name="Total 3 10" xfId="63835" xr:uid="{18EDAF78-D27F-4D82-A0E8-37C6580AC0A9}"/>
    <cellStyle name="Total 3 11" xfId="63836" xr:uid="{506DED45-94D7-4DCB-93A2-9B0F318EC7F0}"/>
    <cellStyle name="Total 3 12" xfId="63837" xr:uid="{14AED45B-C1C1-47A7-8E73-0A4CCAF7CE29}"/>
    <cellStyle name="Total 3 13" xfId="63838" xr:uid="{737F3B87-B12D-4B9F-8C90-7C4C0CE8C5BF}"/>
    <cellStyle name="Total 3 14" xfId="63839" xr:uid="{BCA1D410-CA52-4FC9-88CE-102D8EC1C47C}"/>
    <cellStyle name="Total 3 15" xfId="63840" xr:uid="{94C69642-4A2A-44F1-A1D6-91E50BF972DB}"/>
    <cellStyle name="Total 3 16" xfId="63841" xr:uid="{EA26F45B-C087-4D99-A3C1-FE04233E4C49}"/>
    <cellStyle name="Total 3 17" xfId="63842" xr:uid="{5EFA7613-D4FF-42C5-997A-AB70E052406D}"/>
    <cellStyle name="Total 3 18" xfId="63843" xr:uid="{2CDB160D-D1EF-4FD7-9211-78A1F3E3284B}"/>
    <cellStyle name="Total 3 19" xfId="63844" xr:uid="{12E6A04C-A011-4E75-BBCA-E61900C43AEF}"/>
    <cellStyle name="Total 3 2" xfId="63845" xr:uid="{D066C0E1-D54C-4054-B708-430ADD05CDAE}"/>
    <cellStyle name="Total 3 2 10" xfId="63846" xr:uid="{9638A05C-8547-4BD5-9F20-2620024DFA25}"/>
    <cellStyle name="Total 3 2 11" xfId="63847" xr:uid="{08DEC547-8A6D-4D27-91B8-2D83DECEE14A}"/>
    <cellStyle name="Total 3 2 12" xfId="63848" xr:uid="{2A221877-64E8-43C1-923D-FCF8EE6F0E4A}"/>
    <cellStyle name="Total 3 2 13" xfId="63849" xr:uid="{4AC17619-E929-4B48-BBC8-C04CAC33300B}"/>
    <cellStyle name="Total 3 2 14" xfId="63850" xr:uid="{ABDAB6FA-21D7-4689-8E10-B300C7F1AD82}"/>
    <cellStyle name="Total 3 2 15" xfId="63851" xr:uid="{AD25C111-BDAD-48EE-A0B7-AD51D1CDB67C}"/>
    <cellStyle name="Total 3 2 16" xfId="63852" xr:uid="{1E91AF8C-6E6D-4891-B869-7F844FE350F8}"/>
    <cellStyle name="Total 3 2 17" xfId="63853" xr:uid="{08D7F515-2B45-4BE4-AED5-6CB7D77FBA8D}"/>
    <cellStyle name="Total 3 2 18" xfId="63854" xr:uid="{A37E5E34-3762-44C9-809F-EC506A79CA38}"/>
    <cellStyle name="Total 3 2 19" xfId="63855" xr:uid="{B04F347F-C400-45B1-B022-1C99F2EE02EA}"/>
    <cellStyle name="Total 3 2 2" xfId="63856" xr:uid="{1CC24D25-1F40-4E4D-94AB-3DA862874129}"/>
    <cellStyle name="Total 3 2 2 10" xfId="63857" xr:uid="{1DD57B05-7EA1-4BE9-9501-E26B13ACA7DB}"/>
    <cellStyle name="Total 3 2 2 11" xfId="63858" xr:uid="{898DC590-A664-4F90-9990-539608CE8923}"/>
    <cellStyle name="Total 3 2 2 12" xfId="63859" xr:uid="{779C7BE9-8A3F-4E54-8AE7-710F9292E8B2}"/>
    <cellStyle name="Total 3 2 2 13" xfId="63860" xr:uid="{7E4BE2C1-ADC0-481D-8FD8-312D2CF69F31}"/>
    <cellStyle name="Total 3 2 2 14" xfId="63861" xr:uid="{2DFB13D9-9C50-4FC3-BB98-C733E7C1286E}"/>
    <cellStyle name="Total 3 2 2 15" xfId="63862" xr:uid="{A04D08E8-A1E3-4BBC-8CA5-8B8F7B4AA7B8}"/>
    <cellStyle name="Total 3 2 2 16" xfId="63863" xr:uid="{D44E97FE-F940-45F8-8998-744BE529CFB9}"/>
    <cellStyle name="Total 3 2 2 17" xfId="63864" xr:uid="{8C4CF1D8-EDF7-4A7B-908E-ABE9E65D43FF}"/>
    <cellStyle name="Total 3 2 2 18" xfId="63865" xr:uid="{437D2B59-A0E6-43FE-9FF8-C9618FE04A02}"/>
    <cellStyle name="Total 3 2 2 19" xfId="63866" xr:uid="{4FF3E732-36C1-41C5-A214-7945C48D453D}"/>
    <cellStyle name="Total 3 2 2 2" xfId="63867" xr:uid="{6A6AEB66-54FE-464C-AC52-0404B795DC87}"/>
    <cellStyle name="Total 3 2 2 20" xfId="63868" xr:uid="{799D75B3-50F3-4CC4-8491-F8CC84CAACF8}"/>
    <cellStyle name="Total 3 2 2 21" xfId="63869" xr:uid="{4989F564-1B90-4FF6-AA17-7384572F112B}"/>
    <cellStyle name="Total 3 2 2 22" xfId="63870" xr:uid="{BCDD437E-F48A-4559-A780-EFE2D261E34E}"/>
    <cellStyle name="Total 3 2 2 23" xfId="63871" xr:uid="{059BD296-42B3-4745-9B6F-0140FCFD5947}"/>
    <cellStyle name="Total 3 2 2 24" xfId="63872" xr:uid="{A10B6170-E2F2-4A51-9F8C-C0BC23A16580}"/>
    <cellStyle name="Total 3 2 2 25" xfId="63873" xr:uid="{9A60CBEA-1EF3-41DD-AD0E-7FA1FCD3C7F5}"/>
    <cellStyle name="Total 3 2 2 26" xfId="63874" xr:uid="{7A4FEE05-B314-4B6D-82F0-01B449639D87}"/>
    <cellStyle name="Total 3 2 2 27" xfId="63875" xr:uid="{8F7E852E-AD3D-4D07-B111-FF92331FB2D2}"/>
    <cellStyle name="Total 3 2 2 28" xfId="63876" xr:uid="{D9DDA11C-5B5A-4A29-AC75-392E71622BB3}"/>
    <cellStyle name="Total 3 2 2 29" xfId="63877" xr:uid="{46D0F3AC-2106-4C91-BE9E-29B826A96102}"/>
    <cellStyle name="Total 3 2 2 3" xfId="63878" xr:uid="{4A52F973-D96B-42D5-8CF3-5939AEB80130}"/>
    <cellStyle name="Total 3 2 2 30" xfId="63879" xr:uid="{AC4C8F52-7081-4F3A-BA87-9CEFB42B7157}"/>
    <cellStyle name="Total 3 2 2 31" xfId="63880" xr:uid="{5326A5D4-E0E1-4645-A45B-4E279B08FEB3}"/>
    <cellStyle name="Total 3 2 2 32" xfId="63881" xr:uid="{5279EDD7-0739-4FF4-AF7E-D4A41287E179}"/>
    <cellStyle name="Total 3 2 2 33" xfId="63882" xr:uid="{03A6EDA4-2761-4883-82CC-D660BEA83144}"/>
    <cellStyle name="Total 3 2 2 34" xfId="63883" xr:uid="{B38FAC9A-927E-4789-A92A-05495ECC7652}"/>
    <cellStyle name="Total 3 2 2 4" xfId="63884" xr:uid="{AD79980E-E541-4F75-92C3-D08726FE859C}"/>
    <cellStyle name="Total 3 2 2 5" xfId="63885" xr:uid="{76E09B50-0E56-45B4-8751-CC2A9B815504}"/>
    <cellStyle name="Total 3 2 2 6" xfId="63886" xr:uid="{6F844E95-1AE4-44DA-BD1C-62581F0D5A30}"/>
    <cellStyle name="Total 3 2 2 7" xfId="63887" xr:uid="{0A74D3B2-CB72-409E-9EBD-499503FE2124}"/>
    <cellStyle name="Total 3 2 2 8" xfId="63888" xr:uid="{AD2F91CB-2090-4EBF-84B4-1F4BBF9836E9}"/>
    <cellStyle name="Total 3 2 2 9" xfId="63889" xr:uid="{9FDE9048-BA2E-48A3-B2D1-E3BFCC5C354D}"/>
    <cellStyle name="Total 3 2 20" xfId="63890" xr:uid="{9AF9B3AB-81DD-44A7-B108-760B68428286}"/>
    <cellStyle name="Total 3 2 21" xfId="63891" xr:uid="{B1F08ACC-F140-4037-A027-FEB8D956D82F}"/>
    <cellStyle name="Total 3 2 22" xfId="63892" xr:uid="{B8224C0A-E182-4EB1-BB97-5657097765D6}"/>
    <cellStyle name="Total 3 2 23" xfId="63893" xr:uid="{A6DDE60D-1F39-4435-9364-BE74BEB6D507}"/>
    <cellStyle name="Total 3 2 24" xfId="63894" xr:uid="{A3A80262-0B40-490F-90B6-525232E64857}"/>
    <cellStyle name="Total 3 2 25" xfId="63895" xr:uid="{6F1275A9-7A11-4A6B-A57D-CB122D6D5B75}"/>
    <cellStyle name="Total 3 2 26" xfId="63896" xr:uid="{2BCA30C6-D8FD-43C5-8AFB-891179F2E352}"/>
    <cellStyle name="Total 3 2 27" xfId="63897" xr:uid="{F080E141-5E14-49B9-B865-490862BEFA57}"/>
    <cellStyle name="Total 3 2 28" xfId="63898" xr:uid="{5A4D77F4-618B-46BD-B10F-CBB239F47121}"/>
    <cellStyle name="Total 3 2 29" xfId="63899" xr:uid="{477B0D16-D1C7-4726-B771-FD3A236640FD}"/>
    <cellStyle name="Total 3 2 3" xfId="63900" xr:uid="{6DE009FE-7293-409B-9821-B986C91D54B0}"/>
    <cellStyle name="Total 3 2 30" xfId="63901" xr:uid="{1203CE54-BB2D-4949-BF2A-7E8721640F2E}"/>
    <cellStyle name="Total 3 2 31" xfId="63902" xr:uid="{B5649186-9738-4E54-B1DA-2F768EC2281A}"/>
    <cellStyle name="Total 3 2 32" xfId="63903" xr:uid="{1BB24A29-2014-4386-A7E0-12B70A2DFBBF}"/>
    <cellStyle name="Total 3 2 33" xfId="63904" xr:uid="{67C4E442-E1C4-4052-B06A-EDCA59F48EE7}"/>
    <cellStyle name="Total 3 2 34" xfId="63905" xr:uid="{D9502699-80DC-4115-A805-D744044C6333}"/>
    <cellStyle name="Total 3 2 35" xfId="63906" xr:uid="{1A27ABB7-424F-4F57-B812-E9D9422D4883}"/>
    <cellStyle name="Total 3 2 4" xfId="63907" xr:uid="{86E6A1D1-F6E9-4718-BD78-2E38F338BC87}"/>
    <cellStyle name="Total 3 2 5" xfId="63908" xr:uid="{A3A04F5F-B94C-4C0D-A09F-A5B9FFBC049B}"/>
    <cellStyle name="Total 3 2 6" xfId="63909" xr:uid="{81100927-049B-46B6-902E-D72D6DFE0459}"/>
    <cellStyle name="Total 3 2 7" xfId="63910" xr:uid="{74753B9C-9824-4C59-843B-8473218527D7}"/>
    <cellStyle name="Total 3 2 8" xfId="63911" xr:uid="{66C22A96-A8E9-46EC-BEEF-50E1C5DAB7A3}"/>
    <cellStyle name="Total 3 2 9" xfId="63912" xr:uid="{827CC02E-2F8F-4287-96CA-1A6E9A5EB91E}"/>
    <cellStyle name="Total 3 20" xfId="63913" xr:uid="{DD50A027-D39D-4246-A5D6-3F9B1D5884C4}"/>
    <cellStyle name="Total 3 21" xfId="63914" xr:uid="{DFECBF14-FFF3-4842-AE82-232174C6B268}"/>
    <cellStyle name="Total 3 22" xfId="63915" xr:uid="{FADA4FD8-B850-4E2C-9BBA-393EC92FD99C}"/>
    <cellStyle name="Total 3 23" xfId="63916" xr:uid="{236B9A6B-1843-4F1B-AACC-B0D9E0BC7508}"/>
    <cellStyle name="Total 3 24" xfId="63917" xr:uid="{51DE68FA-6C88-4DC5-8EB2-3C01D5929EC1}"/>
    <cellStyle name="Total 3 25" xfId="63918" xr:uid="{A64F2803-B891-4864-8957-A9545A1986B7}"/>
    <cellStyle name="Total 3 26" xfId="63919" xr:uid="{4A715D66-97E1-4DF1-8376-028CCD7A995F}"/>
    <cellStyle name="Total 3 27" xfId="63920" xr:uid="{531D98C3-DA59-48B9-87B0-800DD972DDDE}"/>
    <cellStyle name="Total 3 28" xfId="63921" xr:uid="{33337A55-737B-463A-9613-68D3C7B4E26B}"/>
    <cellStyle name="Total 3 29" xfId="63922" xr:uid="{5726AA2A-12A6-4FF8-A5D1-F5CAAAAEE98C}"/>
    <cellStyle name="Total 3 3" xfId="63923" xr:uid="{B82ECDE4-F2E7-44EB-BBBB-C27447CBF6FD}"/>
    <cellStyle name="Total 3 3 10" xfId="63924" xr:uid="{263DA88B-98C0-49EB-9E60-8A28B485672D}"/>
    <cellStyle name="Total 3 3 11" xfId="63925" xr:uid="{6F7D4FEC-0078-485C-98DD-27E791F6D41E}"/>
    <cellStyle name="Total 3 3 12" xfId="63926" xr:uid="{086FBADA-3CEF-4ED3-B449-0EC3A96DBA0B}"/>
    <cellStyle name="Total 3 3 13" xfId="63927" xr:uid="{0D99443A-6AD7-404D-AF26-122846A318DB}"/>
    <cellStyle name="Total 3 3 14" xfId="63928" xr:uid="{E63F785A-864A-41A6-8311-F7B7979AA0E2}"/>
    <cellStyle name="Total 3 3 15" xfId="63929" xr:uid="{42ED4471-D2F8-4CFF-BE3A-6A7DC72ADC66}"/>
    <cellStyle name="Total 3 3 16" xfId="63930" xr:uid="{0F37A45C-D2CC-4CBC-893D-5CA4818BADEA}"/>
    <cellStyle name="Total 3 3 17" xfId="63931" xr:uid="{4EDEC51C-8A67-47B7-ADD9-47DBCED8DB7F}"/>
    <cellStyle name="Total 3 3 18" xfId="63932" xr:uid="{08C30B1D-A52B-474A-8FD1-6ACCBBFEA276}"/>
    <cellStyle name="Total 3 3 19" xfId="63933" xr:uid="{78D19A90-7F42-4C07-9190-7612B8F5897E}"/>
    <cellStyle name="Total 3 3 2" xfId="63934" xr:uid="{639D4DCB-F197-4C4E-AE08-3245C158127C}"/>
    <cellStyle name="Total 3 3 20" xfId="63935" xr:uid="{B177A780-043A-46A6-BF0C-8F6FCA2003B1}"/>
    <cellStyle name="Total 3 3 21" xfId="63936" xr:uid="{7B4A63A2-4099-477C-A20D-EF6261D4E131}"/>
    <cellStyle name="Total 3 3 22" xfId="63937" xr:uid="{1350D0C2-00B3-4F7E-82B2-A170653C5A2F}"/>
    <cellStyle name="Total 3 3 23" xfId="63938" xr:uid="{7A0F648D-26B0-45B5-A6D2-7373B9E23F4D}"/>
    <cellStyle name="Total 3 3 24" xfId="63939" xr:uid="{D74A074E-89C6-4146-A70A-75F1B59DC5D0}"/>
    <cellStyle name="Total 3 3 25" xfId="63940" xr:uid="{BBF22C91-1FCA-480B-9CB0-56E3D6BA1947}"/>
    <cellStyle name="Total 3 3 26" xfId="63941" xr:uid="{167DBC51-DE91-4510-ACDA-6559CC1E7C34}"/>
    <cellStyle name="Total 3 3 27" xfId="63942" xr:uid="{88575461-96D1-4BC0-8647-1CEFEE5C7A41}"/>
    <cellStyle name="Total 3 3 28" xfId="63943" xr:uid="{7B80F574-F54D-4DF6-A057-5301FDB1E6EE}"/>
    <cellStyle name="Total 3 3 29" xfId="63944" xr:uid="{B379F74D-97A8-4CE9-9047-BB40D37CA0FE}"/>
    <cellStyle name="Total 3 3 3" xfId="63945" xr:uid="{6D11EEC3-4CDD-4701-9679-1EDD7764632D}"/>
    <cellStyle name="Total 3 3 30" xfId="63946" xr:uid="{28660757-481D-4F18-AF1A-2DECE0245F61}"/>
    <cellStyle name="Total 3 3 31" xfId="63947" xr:uid="{DA38B8C3-8749-41FE-9C2C-2D0E7AA62326}"/>
    <cellStyle name="Total 3 3 32" xfId="63948" xr:uid="{FB3BDAF1-A113-47D2-96ED-29A8DEE2CFB8}"/>
    <cellStyle name="Total 3 3 33" xfId="63949" xr:uid="{0CBF5CB7-3149-49DE-BADF-4103FD455E3E}"/>
    <cellStyle name="Total 3 3 34" xfId="63950" xr:uid="{56B40013-67D1-4FDE-962F-3468ECEF905F}"/>
    <cellStyle name="Total 3 3 4" xfId="63951" xr:uid="{809A823E-1B81-485B-A908-D36B048553DE}"/>
    <cellStyle name="Total 3 3 5" xfId="63952" xr:uid="{784CB68D-F7DF-4073-A1ED-2D51F45BB102}"/>
    <cellStyle name="Total 3 3 6" xfId="63953" xr:uid="{1592CCE9-4098-4DC3-A648-BF5AC9EDC869}"/>
    <cellStyle name="Total 3 3 7" xfId="63954" xr:uid="{9204A1C4-35D2-4E2C-9F61-14CD6134FF51}"/>
    <cellStyle name="Total 3 3 8" xfId="63955" xr:uid="{A84BD093-6002-4D77-9201-1072A6DC57F1}"/>
    <cellStyle name="Total 3 3 9" xfId="63956" xr:uid="{F229829A-87B9-4074-8712-5941AAB6E2A6}"/>
    <cellStyle name="Total 3 30" xfId="63957" xr:uid="{8DDD9D3C-46EA-4BB0-9B48-E2758E56BB7D}"/>
    <cellStyle name="Total 3 31" xfId="63958" xr:uid="{93D50241-562A-402D-A602-57169A42AE0A}"/>
    <cellStyle name="Total 3 32" xfId="63959" xr:uid="{89F09FB0-3D4D-46A2-A62C-BD2759743180}"/>
    <cellStyle name="Total 3 4" xfId="63960" xr:uid="{A636DBF6-C07C-4D44-A871-170E2E4D4E11}"/>
    <cellStyle name="Total 3 5" xfId="63961" xr:uid="{AC9F5ABA-9188-4B54-B330-08F9B959B11E}"/>
    <cellStyle name="Total 3 6" xfId="63962" xr:uid="{30AB6B0F-7706-4E52-9A03-4C76CA13FE28}"/>
    <cellStyle name="Total 3 7" xfId="63963" xr:uid="{F834EECB-25C4-40C9-943C-1A2B5DE183BB}"/>
    <cellStyle name="Total 3 8" xfId="63964" xr:uid="{04651607-62C0-4272-82F2-F10718F1CB3E}"/>
    <cellStyle name="Total 3 9" xfId="63965" xr:uid="{7B9CF9B0-5530-4F27-9C53-18598CBF8FCF}"/>
    <cellStyle name="Warning Text 2" xfId="63966" xr:uid="{BCEA67DE-F374-43BD-B26B-372E957701A4}"/>
  </cellStyles>
  <dxfs count="25"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outline val="0"/>
        <shadow val="0"/>
        <u val="none"/>
        <sz val="11"/>
        <color rgb="FF000000"/>
        <name val="Calibri"/>
        <family val="2"/>
        <charset val="1"/>
      </font>
      <numFmt numFmtId="0" formatCode="General"/>
      <fill>
        <patternFill>
          <bgColor rgb="FFFFFFFF"/>
        </patternFill>
      </fill>
      <alignment horizontal="general" vertical="bottom" textRotation="0" wrapText="0" indent="0" shrinkToFit="0"/>
      <border diagonalUp="0" diagonalDown="0">
        <left/>
        <right/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ustomXml" Target="../customXml/item4.xml"/><Relationship Id="rId10" Type="http://schemas.openxmlformats.org/officeDocument/2006/relationships/externalLink" Target="externalLinks/externalLink6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sites/hhsc/fs/ra/hs/DSHUC_UCPayments/2021%20DY%2010%20Final%20UC%20Calculation/Support/AC%20&amp;%20Hosp/DRM/Modeling%20Requests%20FY%202021/NAIP%20Reduction/NAIP%20UPL%20Reduction%20Calculation_Revised_December20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ocuments%20and%20Settings/xding/Desktop/Report%20Docs/TylerFiles/Model%20Template_Draft_Comp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00R1004VFSRV01.txhhsc.txnet.state.tx.us\MyDocs1$\AC%20&amp;%20Hosp\UHRIP\PGY3\Actuarial\SFY20%20UHRIP%20Workbook%20-%2020190424%20PRELI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sgovind01/Documents/El%20Paso%20Managed%20Care%20Rates%20UMC%20Proposal/URI%20Applications/Bexar%20SDA/Bexar%20SDA%20Application%20-%2095%25%20Compliance%20Version%20with%20Actuarial%20Adjustmen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dheinemann01/Desktop/2021%20Qualifications/DY10%20DSH_UC%20Application%20Master%20WIP_mf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Users/iblaine/Documents/Medicaid/2014/Texas/Review%20Models/5-4-2014/2013%20UC%20RW%20-%20Master%20-%205.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Users/iblaine/Documents/Medicaid/2014/Texas/Review%20Models/4-30-2014/UC%20Check%20Tool%20Mar.%2018.xlsm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txhhs.sharepoint.com/sites/hhsc/fs/ra/hs/DSHUC_UCPayments/2021%20DY%2010%20Final%20UC%20Calculation/Support/Users/mfine01/AppData/Local/Microsoft/Windows/INetCache/Content.Outlook/FBN3LC0B/UC_DY1_FinalRecon_EY2016%20(3).xlsx?D17DEDA7" TargetMode="External"/><Relationship Id="rId1" Type="http://schemas.openxmlformats.org/officeDocument/2006/relationships/externalLinkPath" Target="file:///\\D17DEDA7\UC_DY1_FinalRecon_EY2016%20(3)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https://txhhs.sharepoint.com/sites/hhsc/fs/ra/hs/DSHUC_UCPayments/2021%20DY%2010%20Final%20UC%20Calculation/Support/Users/rcantu05/Desktop/DSH%20Audits/2011/Amended%20March%202015/Master/1310%20Final%20Revised%2003112015%20Statewide%20DSH%20Master.xlsm?A5E52E60" TargetMode="External"/><Relationship Id="rId1" Type="http://schemas.openxmlformats.org/officeDocument/2006/relationships/externalLinkPath" Target="file:///\\A5E52E60\1310%20Final%20Revised%2003112015%20Statewide%20DSH%20Master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sgovind01/Documents/El%20Paso%20Managed%20Care%20Rates%20UMC%20Proposal/URI%20Applications/MRSA%20West%20SDA/MRSA%20West%20Application%20-%2095%25%20Compliance%20with%20Actuarial%20Adjustment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sites/pf/hs/RAH_ShareDrive/Supplemental%20Payments/DSH_UC/Redistribution%20Files%20for%20DSH/DSH%202020%20Redistribution/DSH%202020%20Redistribution_Inter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IP Wind-Down Revised Dec 2020"/>
      <sheetName val="Base Payment Calculation"/>
      <sheetName val="Original NAIP Wind-down"/>
      <sheetName val="NAIP 2017-2021"/>
    </sheetNames>
    <sheetDataSet>
      <sheetData sheetId="0"/>
      <sheetData sheetId="1">
        <row r="7">
          <cell r="P7">
            <v>1520552135.786649</v>
          </cell>
        </row>
        <row r="16">
          <cell r="P16">
            <v>4734086895.4000139</v>
          </cell>
        </row>
        <row r="25">
          <cell r="P25">
            <v>3430977126.2057171</v>
          </cell>
        </row>
        <row r="34">
          <cell r="P34">
            <v>3171920893.3746977</v>
          </cell>
        </row>
        <row r="44">
          <cell r="B44">
            <v>2687442766.1293721</v>
          </cell>
          <cell r="E44">
            <v>1904580090.8742027</v>
          </cell>
          <cell r="H44">
            <v>1316654773.5457983</v>
          </cell>
        </row>
      </sheetData>
      <sheetData sheetId="2"/>
      <sheetData sheetId="3">
        <row r="1">
          <cell r="A1" t="str">
            <v>TPI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"/>
      <sheetName val="Claims Data"/>
      <sheetName val="Enrollment Data"/>
      <sheetName val="Assumptions"/>
      <sheetName val="Exhibit 1"/>
      <sheetName val="Exhibit 2"/>
      <sheetName val="Exhibit 3"/>
      <sheetName val="Exhibit 4.1"/>
      <sheetName val="Exhibit 4.2"/>
      <sheetName val="dis00"/>
      <sheetName val="Checks"/>
    </sheetNames>
    <sheetDataSet>
      <sheetData sheetId="0" refreshError="1"/>
      <sheetData sheetId="1" refreshError="1"/>
      <sheetData sheetId="2" refreshError="1"/>
      <sheetData sheetId="3">
        <row r="14">
          <cell r="A14" t="str">
            <v>IP Hospital</v>
          </cell>
          <cell r="C14">
            <v>0.05</v>
          </cell>
          <cell r="D14">
            <v>1.1766058325577948</v>
          </cell>
        </row>
        <row r="15">
          <cell r="A15" t="str">
            <v>OP Hospital</v>
          </cell>
          <cell r="C15">
            <v>0.05</v>
          </cell>
          <cell r="D15">
            <v>1.1766058325577948</v>
          </cell>
        </row>
        <row r="16">
          <cell r="A16" t="str">
            <v>Physician</v>
          </cell>
          <cell r="C16">
            <v>0.05</v>
          </cell>
          <cell r="D16">
            <v>1.1766058325577948</v>
          </cell>
        </row>
        <row r="17">
          <cell r="A17" t="str">
            <v>LTC</v>
          </cell>
          <cell r="C17">
            <v>0.05</v>
          </cell>
          <cell r="D17">
            <v>1.1766058325577948</v>
          </cell>
        </row>
        <row r="18">
          <cell r="A18" t="str">
            <v>Physician Supplier</v>
          </cell>
          <cell r="C18">
            <v>0.05</v>
          </cell>
          <cell r="D18">
            <v>1.1766058325577948</v>
          </cell>
        </row>
        <row r="19">
          <cell r="A19" t="str">
            <v>Dental</v>
          </cell>
          <cell r="C19">
            <v>0.05</v>
          </cell>
          <cell r="D19">
            <v>1.1766058325577948</v>
          </cell>
        </row>
        <row r="25">
          <cell r="L25">
            <v>0.2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tals"/>
      <sheetName val="assumptions"/>
      <sheetName val="Bexar"/>
      <sheetName val="Dallas"/>
      <sheetName val="El Paso"/>
      <sheetName val="Harris"/>
      <sheetName val="Hidalgo"/>
      <sheetName val="Jefferson"/>
      <sheetName val="Lubbock"/>
      <sheetName val="MRSA Central"/>
      <sheetName val="MRSA Northeast"/>
      <sheetName val="MRSA West"/>
      <sheetName val="Nueces"/>
      <sheetName val="Tarrant"/>
      <sheetName val="Travis"/>
    </sheetNames>
    <sheetDataSet>
      <sheetData sheetId="0">
        <row r="7">
          <cell r="B7">
            <v>8.2900000000000001E-2</v>
          </cell>
        </row>
      </sheetData>
      <sheetData sheetId="1">
        <row r="7">
          <cell r="B7">
            <v>8.2900000000000001E-2</v>
          </cell>
        </row>
        <row r="8">
          <cell r="B8">
            <v>8.5400000000000004E-2</v>
          </cell>
        </row>
      </sheetData>
      <sheetData sheetId="2">
        <row r="5">
          <cell r="A5" t="str">
            <v>Childrens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A5" t="str">
            <v>Childrens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ar"/>
      <sheetName val="Analysis"/>
      <sheetName val="Hospital Classes"/>
      <sheetName val="IGT Sufficiency"/>
      <sheetName val="Bexar Actuarial Adjustment"/>
      <sheetName val="Budget Neutrality Adjustment"/>
      <sheetName val="Data Validation"/>
    </sheetNames>
    <sheetDataSet>
      <sheetData sheetId="0">
        <row r="19">
          <cell r="M19">
            <v>154840451.74021089</v>
          </cell>
        </row>
      </sheetData>
      <sheetData sheetId="1"/>
      <sheetData sheetId="2"/>
      <sheetData sheetId="3"/>
      <sheetData sheetId="4">
        <row r="19">
          <cell r="M19">
            <v>154840451.74021089</v>
          </cell>
        </row>
      </sheetData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tion"/>
      <sheetName val="Cost Summary"/>
      <sheetName val="Adjustments Summary"/>
      <sheetName val="Schedule 1"/>
      <sheetName val="Schedule 2 "/>
      <sheetName val="Hospital Data"/>
      <sheetName val="Hospital Data 2"/>
      <sheetName val="Medicare Cost Report"/>
      <sheetName val="Sched 3-Charity Costs"/>
      <sheetName val="Sched 3-CostReptCharity"/>
      <sheetName val="Sched 4-DSH State Pmt Cap"/>
      <sheetName val="Sched 4 Cost Rept Cost Calc"/>
      <sheetName val="Sched 4 Cost Rept UninsuredCost"/>
      <sheetName val="404 Report Medicaid Claims Data"/>
      <sheetName val="Medicaid Claims Data"/>
      <sheetName val="C Part I B Part I G-2"/>
      <sheetName val="S-3 Part I D-1 D-4"/>
      <sheetName val="Prepop"/>
      <sheetName val="Master TPI"/>
      <sheetName val="Master Contact List"/>
      <sheetName val="Data All Providers"/>
      <sheetName val="B Part I Col 24"/>
      <sheetName val="C Part I Col 4"/>
      <sheetName val="C Part I Col 6"/>
      <sheetName val="C Part I Col 7"/>
      <sheetName val="C Part I Col 8"/>
      <sheetName val="D-1 Col 1 Ln 26"/>
      <sheetName val="D-4 Col 1&amp;2 Ln61 66 62"/>
      <sheetName val="S-3 Part I Col 8"/>
      <sheetName val="WS_S10"/>
      <sheetName val="G-2 Col 1&amp;3 Ln28"/>
      <sheetName val="GME Payments"/>
      <sheetName val="MCO Day Adjustment (subtract)"/>
      <sheetName val="FFS Day Adjustment (subtract)"/>
      <sheetName val="FFS PPE Adjustment (add)"/>
      <sheetName val="MCO PPE Adjustment (add)"/>
      <sheetName val="FFS IP Xover Day Adj (subtract)"/>
      <sheetName val="MCO IP Xover Day Adj (subtract)"/>
      <sheetName val="UHRIP Adj"/>
      <sheetName val="Cost Report Settlements"/>
      <sheetName val="FFS Rural Pymts SDA Adj"/>
      <sheetName val="MCORural SDA Adjustments"/>
    </sheetNames>
    <sheetDataSet>
      <sheetData sheetId="0">
        <row r="5">
          <cell r="C5" t="str">
            <v>Waiting for a TPI</v>
          </cell>
        </row>
        <row r="9">
          <cell r="C9" t="str">
            <v>Waiting for a TPI</v>
          </cell>
        </row>
        <row r="11">
          <cell r="C11" t="str">
            <v>Waiting for a TPI</v>
          </cell>
        </row>
        <row r="13">
          <cell r="C13"/>
        </row>
        <row r="15">
          <cell r="E15" t="str">
            <v>Waiting for a TPI</v>
          </cell>
        </row>
        <row r="32">
          <cell r="E32" t="str">
            <v>Waiting for a TPI</v>
          </cell>
        </row>
        <row r="34">
          <cell r="E34" t="str">
            <v>Waiting for a TPI</v>
          </cell>
        </row>
        <row r="36">
          <cell r="C36">
            <v>10</v>
          </cell>
          <cell r="E36" t="str">
            <v>Waiting for a TPI</v>
          </cell>
        </row>
        <row r="38">
          <cell r="C38" t="str">
            <v>2021 (10/1/2020 - 9/30/2021)</v>
          </cell>
          <cell r="E38" t="str">
            <v>Waiting for a TPI</v>
          </cell>
        </row>
        <row r="42">
          <cell r="C42" t="str">
            <v>2019 (10/1/2018 - 9/30/2019)</v>
          </cell>
        </row>
      </sheetData>
      <sheetData sheetId="1"/>
      <sheetData sheetId="2"/>
      <sheetData sheetId="3"/>
      <sheetData sheetId="4"/>
      <sheetData sheetId="5">
        <row r="64">
          <cell r="I64"/>
        </row>
        <row r="85">
          <cell r="I85">
            <v>0</v>
          </cell>
        </row>
        <row r="105">
          <cell r="I105">
            <v>0</v>
          </cell>
        </row>
        <row r="125">
          <cell r="G125">
            <v>0</v>
          </cell>
        </row>
      </sheetData>
      <sheetData sheetId="6"/>
      <sheetData sheetId="7"/>
      <sheetData sheetId="8"/>
      <sheetData sheetId="9"/>
      <sheetData sheetId="10">
        <row r="24">
          <cell r="B24">
            <v>1.05747422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Progress Summary"/>
      <sheetName val="Macros"/>
      <sheetName val="1 - Imported Files"/>
      <sheetName val="0 - Template Checks"/>
      <sheetName val="Checks"/>
      <sheetName val="2 - Report Card"/>
      <sheetName val="Application Tracker"/>
      <sheetName val="UC Summary"/>
      <sheetName val="3 - Review Tracker"/>
      <sheetName val="HSL Info"/>
      <sheetName val="DSH QUAL."/>
      <sheetName val="Contact Info"/>
      <sheetName val="SCH 2 SUM"/>
      <sheetName val="Certification"/>
      <sheetName val="Cost Summary"/>
      <sheetName val="Adjustments Summary"/>
      <sheetName val="Schedule 1"/>
      <sheetName val="Schedule 2 "/>
      <sheetName val="Schedule 3"/>
      <sheetName val="Sched3-DSH2013Application"/>
      <sheetName val="HHSC Requested info."/>
      <sheetName val="HHSC Requested info. 2"/>
      <sheetName val="Sched3-Cost Rept Collection"/>
      <sheetName val="Sched3-Cost Rept Hospital Costs"/>
      <sheetName val="Sched3-Cost Rept Uninsured Cost"/>
      <sheetName val="Sched 3-HSL"/>
      <sheetName val="Sched 3-HSL (UC)"/>
      <sheetName val="DSH"/>
      <sheetName val="Pharmacies"/>
      <sheetName val="NonDSH "/>
      <sheetName val="Dsh Data for UC Paymen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L3" t="str">
            <v>Non-DSH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 - List of Template Checks"/>
      <sheetName val="STEP 1 - Module"/>
      <sheetName val="1 - List of Imported Files"/>
      <sheetName val="2 - Report Card"/>
      <sheetName val="3 - Review Tracker"/>
      <sheetName val="UC Payments"/>
      <sheetName val="Checks"/>
      <sheetName val="Certification Check"/>
      <sheetName val="Data -&gt;"/>
      <sheetName val="Certification"/>
      <sheetName val="Cost Summary"/>
      <sheetName val="Sched1-Instructions"/>
      <sheetName val="Cost Center Crosswalk"/>
      <sheetName val="Schedule 1"/>
      <sheetName val="Schedule 2"/>
      <sheetName val="Schedule 3"/>
      <sheetName val="Sched3-Instructions"/>
      <sheetName val="Sched3-Cost Rept Collection"/>
      <sheetName val="Sched3-DSH2012Application"/>
      <sheetName val="Sched3-Cost Rept Hospital Costs"/>
      <sheetName val="Sched3-Cost Rept Uninsured Cost"/>
      <sheetName val="Sched3-DSH HSL"/>
      <sheetName val="DSH2012 HOSPITAL COSTRPTPERIOD"/>
      <sheetName val="Non-DSH"/>
      <sheetName val="DSH"/>
      <sheetName val="Pharmacies"/>
      <sheetName val="Dsh Data for UC Pay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J3" t="str">
            <v>DSH</v>
          </cell>
        </row>
        <row r="35">
          <cell r="F35" t="str">
            <v>NA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 Final Reconciliation"/>
      <sheetName val="UC Final Reconciliation wo OI"/>
      <sheetName val="UC Final Recon wo OI and MCR"/>
      <sheetName val="IMD"/>
      <sheetName val="Other Payments"/>
      <sheetName val="Provider List"/>
      <sheetName val="DSH Results w Addendum"/>
      <sheetName val="TPL Analysis"/>
      <sheetName val="Austin Summary"/>
      <sheetName val="Big Spring Summary"/>
      <sheetName val="El Paso Summary"/>
      <sheetName val="North Texas Summary"/>
      <sheetName val="Rio Grande Summary"/>
      <sheetName val="Rusk Summary"/>
      <sheetName val="San Antonio Summary"/>
      <sheetName val="Terrell Summary"/>
    </sheetNames>
    <sheetDataSet>
      <sheetData sheetId="0" refreshError="1"/>
      <sheetData sheetId="1" refreshError="1"/>
      <sheetData sheetId="2"/>
      <sheetData sheetId="3">
        <row r="3">
          <cell r="A3">
            <v>454000</v>
          </cell>
        </row>
      </sheetData>
      <sheetData sheetId="4" refreshError="1"/>
      <sheetData sheetId="5">
        <row r="2">
          <cell r="B2">
            <v>450558</v>
          </cell>
        </row>
      </sheetData>
      <sheetData sheetId="6">
        <row r="5">
          <cell r="C5">
            <v>450002</v>
          </cell>
        </row>
      </sheetData>
      <sheetData sheetId="7" refreshError="1"/>
      <sheetData sheetId="8">
        <row r="22">
          <cell r="N22">
            <v>40817</v>
          </cell>
          <cell r="P22">
            <v>41182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S"/>
      <sheetName val="DSH Year Data"/>
      <sheetName val="CR Year Data"/>
      <sheetName val="CR Year RHC Data"/>
      <sheetName val="CR Year Alloc to DSH Year"/>
      <sheetName val="DSH Year Totals"/>
      <sheetName val="Notes"/>
      <sheetName val="Estimated HSL FFY 2011"/>
      <sheetName val="Report on Verifications"/>
      <sheetName val="Annual Reporting Requirements"/>
      <sheetName val="CR Year RHC Alloc to DSH Year"/>
      <sheetName val="DSH Year RHC Totals"/>
      <sheetName val="DSH Year Combined Totals"/>
      <sheetName val="Annual Reporting Requirements 2"/>
      <sheetName val="Report on Verifications 2"/>
      <sheetName val="Expanded Data Summary"/>
      <sheetName val="TPL Analysis"/>
      <sheetName val="#REF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40452</v>
          </cell>
          <cell r="B4">
            <v>40816</v>
          </cell>
        </row>
      </sheetData>
      <sheetData sheetId="6"/>
      <sheetData sheetId="7">
        <row r="2">
          <cell r="A2" t="str">
            <v>Medicare Number</v>
          </cell>
          <cell r="B2" t="str">
            <v>TPI</v>
          </cell>
          <cell r="C2" t="str">
            <v>QUALIFIED HOSPITAL</v>
          </cell>
          <cell r="D2" t="str">
            <v>DSH CAP (Estimated HSL)</v>
          </cell>
        </row>
        <row r="3">
          <cell r="A3" t="str">
            <v>450082</v>
          </cell>
          <cell r="B3" t="str">
            <v>020811801</v>
          </cell>
          <cell r="C3" t="str">
            <v>CHRISTUS SPOHN HOSPITAL - BEEVILLE</v>
          </cell>
          <cell r="D3">
            <v>3761786</v>
          </cell>
        </row>
        <row r="4">
          <cell r="A4" t="str">
            <v>450083</v>
          </cell>
          <cell r="B4" t="str">
            <v>020812601</v>
          </cell>
          <cell r="C4" t="str">
            <v>EAST TEXAS MEDICAL CENTER-TYLER</v>
          </cell>
          <cell r="D4">
            <v>22749751</v>
          </cell>
        </row>
        <row r="5">
          <cell r="A5" t="str">
            <v>450097</v>
          </cell>
          <cell r="B5" t="str">
            <v>020817501</v>
          </cell>
          <cell r="C5" t="str">
            <v>BAYSHORE MEDICAL CENTER</v>
          </cell>
          <cell r="D5">
            <v>28910566</v>
          </cell>
        </row>
        <row r="6">
          <cell r="A6" t="str">
            <v>450184</v>
          </cell>
          <cell r="B6" t="str">
            <v>020834001</v>
          </cell>
          <cell r="C6" t="str">
            <v>MEMORIAL HERMANN HOSPITAL SYSTEM</v>
          </cell>
          <cell r="D6">
            <v>116653466</v>
          </cell>
        </row>
        <row r="7">
          <cell r="A7" t="str">
            <v>450219</v>
          </cell>
          <cell r="B7" t="str">
            <v>020840701</v>
          </cell>
          <cell r="C7" t="str">
            <v>LLANO MEMORIAL HOSPITAL</v>
          </cell>
          <cell r="D7">
            <v>761705</v>
          </cell>
        </row>
        <row r="8">
          <cell r="A8" t="str">
            <v>450237</v>
          </cell>
          <cell r="B8" t="str">
            <v>020844901</v>
          </cell>
          <cell r="C8" t="str">
            <v>CHRISTUS SANTA ROSA HEALTH CARE</v>
          </cell>
          <cell r="D8">
            <v>63023841</v>
          </cell>
        </row>
        <row r="9">
          <cell r="A9" t="str">
            <v>450587</v>
          </cell>
          <cell r="B9" t="str">
            <v>020930601</v>
          </cell>
          <cell r="C9" t="str">
            <v>BROWNWOOD REGIONAL MEDICAL CTR</v>
          </cell>
          <cell r="D9">
            <v>3371554</v>
          </cell>
        </row>
        <row r="10">
          <cell r="A10" t="str">
            <v>450662</v>
          </cell>
          <cell r="B10" t="str">
            <v>020947001</v>
          </cell>
          <cell r="C10" t="str">
            <v>VALLEY REGIONAL MEDICAL CENTER</v>
          </cell>
          <cell r="D10">
            <v>20355806</v>
          </cell>
        </row>
        <row r="11">
          <cell r="A11" t="str">
            <v>450788</v>
          </cell>
          <cell r="B11" t="str">
            <v>020973601</v>
          </cell>
          <cell r="C11" t="str">
            <v>CORPUS CHRISTI MEDICAL CENTER</v>
          </cell>
          <cell r="D11">
            <v>12137897</v>
          </cell>
        </row>
        <row r="12">
          <cell r="A12" t="str">
            <v>450801</v>
          </cell>
          <cell r="B12" t="str">
            <v>020976901</v>
          </cell>
          <cell r="C12" t="str">
            <v>CHRISTUS ST MICHAEL HEALTH SYSTEM</v>
          </cell>
          <cell r="D12">
            <v>33386345</v>
          </cell>
        </row>
        <row r="13">
          <cell r="A13" t="str">
            <v>451317</v>
          </cell>
          <cell r="B13" t="str">
            <v>020991801</v>
          </cell>
          <cell r="C13" t="str">
            <v>MEMORIAL HOSPITAL DISTRICT-REFUGIO</v>
          </cell>
          <cell r="D13">
            <v>685791</v>
          </cell>
        </row>
        <row r="14">
          <cell r="A14" t="str">
            <v>453300</v>
          </cell>
          <cell r="B14" t="str">
            <v>021184901</v>
          </cell>
          <cell r="C14" t="str">
            <v>COOK CHILDREN'S MEDICAL CENTER</v>
          </cell>
          <cell r="D14">
            <v>11197247</v>
          </cell>
        </row>
        <row r="15">
          <cell r="A15" t="str">
            <v>453309</v>
          </cell>
          <cell r="B15" t="str">
            <v>021185601</v>
          </cell>
          <cell r="C15" t="str">
            <v>HEALTHBRIDGE CHILDREN'S HOSPITAL</v>
          </cell>
          <cell r="D15">
            <v>166159</v>
          </cell>
        </row>
        <row r="16">
          <cell r="A16" t="e">
            <v>#N/A</v>
          </cell>
          <cell r="B16" t="str">
            <v>021189801</v>
          </cell>
          <cell r="C16" t="str">
            <v>MILLWOOD HOSPITAL</v>
          </cell>
          <cell r="D16">
            <v>-1641025</v>
          </cell>
        </row>
        <row r="17">
          <cell r="A17" t="str">
            <v>454084</v>
          </cell>
          <cell r="B17" t="str">
            <v>021194801</v>
          </cell>
          <cell r="C17" t="str">
            <v>AUSTIN STATE HOSP</v>
          </cell>
          <cell r="D17">
            <v>56361493</v>
          </cell>
        </row>
        <row r="18">
          <cell r="A18" t="str">
            <v>454008</v>
          </cell>
          <cell r="B18" t="str">
            <v>021195501</v>
          </cell>
          <cell r="C18" t="str">
            <v>N TEXAS STATE-WICHITA FALLS and VERNON</v>
          </cell>
          <cell r="D18">
            <v>104028388</v>
          </cell>
        </row>
        <row r="19">
          <cell r="A19" t="e">
            <v>#N/A</v>
          </cell>
          <cell r="B19" t="str">
            <v>021214401</v>
          </cell>
          <cell r="C19" t="str">
            <v>DEVEREUX-TEXAS TREATMENT</v>
          </cell>
          <cell r="D19">
            <v>-204885</v>
          </cell>
        </row>
        <row r="20">
          <cell r="A20" t="str">
            <v>454114</v>
          </cell>
          <cell r="B20" t="str">
            <v>021215102</v>
          </cell>
          <cell r="C20" t="str">
            <v>CEDAR CREST HOSPITAL</v>
          </cell>
          <cell r="D20">
            <v>2903546</v>
          </cell>
        </row>
        <row r="21">
          <cell r="A21" t="str">
            <v>454088</v>
          </cell>
          <cell r="B21" t="str">
            <v>021219301</v>
          </cell>
          <cell r="C21" t="str">
            <v>RIO  GRANDE STATE HOSP</v>
          </cell>
          <cell r="D21">
            <v>15220723</v>
          </cell>
        </row>
        <row r="22">
          <cell r="A22" t="str">
            <v>454096</v>
          </cell>
          <cell r="B22" t="str">
            <v>021223501</v>
          </cell>
          <cell r="C22" t="str">
            <v>PADRE BEHAVIORAL HOSPITAL</v>
          </cell>
          <cell r="D22">
            <v>20125</v>
          </cell>
        </row>
        <row r="23">
          <cell r="A23" t="str">
            <v>450253</v>
          </cell>
          <cell r="B23" t="str">
            <v>083290905</v>
          </cell>
          <cell r="C23" t="str">
            <v>BELLVILLE GENERAL HOSPITAL</v>
          </cell>
          <cell r="D23">
            <v>473322</v>
          </cell>
        </row>
        <row r="24">
          <cell r="A24" t="str">
            <v>451325</v>
          </cell>
          <cell r="B24" t="str">
            <v>091770005</v>
          </cell>
          <cell r="C24" t="str">
            <v>CONCHO COUNTY HOSPITAL</v>
          </cell>
          <cell r="D24">
            <v>399567</v>
          </cell>
        </row>
        <row r="25">
          <cell r="A25" t="str">
            <v>450018</v>
          </cell>
          <cell r="B25" t="str">
            <v>094092602</v>
          </cell>
          <cell r="C25" t="str">
            <v>UNIV OF TEX MED BRANCH</v>
          </cell>
          <cell r="D25">
            <v>62627913</v>
          </cell>
        </row>
        <row r="26">
          <cell r="A26" t="str">
            <v>450037</v>
          </cell>
          <cell r="B26" t="str">
            <v>094095902</v>
          </cell>
          <cell r="C26" t="str">
            <v>GOOD SHEPHERD MEDICAL CENTER</v>
          </cell>
          <cell r="D26">
            <v>23785497</v>
          </cell>
        </row>
        <row r="27">
          <cell r="A27" t="str">
            <v>450102</v>
          </cell>
          <cell r="B27" t="str">
            <v>094108002</v>
          </cell>
          <cell r="C27" t="str">
            <v>MOTHER FRANCES HOSP REG HEALTHCARE CTR</v>
          </cell>
          <cell r="D27">
            <v>15153890</v>
          </cell>
        </row>
        <row r="28">
          <cell r="A28" t="str">
            <v>450107</v>
          </cell>
          <cell r="B28" t="str">
            <v>094109802</v>
          </cell>
          <cell r="C28" t="str">
            <v>LAS PALMAS MEDICAL CENTER</v>
          </cell>
          <cell r="D28">
            <v>25088305</v>
          </cell>
        </row>
        <row r="29">
          <cell r="A29" t="str">
            <v>450119</v>
          </cell>
          <cell r="B29" t="str">
            <v>094113001</v>
          </cell>
          <cell r="C29" t="str">
            <v>SOUTH TEXAS HEALTH SYSTEM</v>
          </cell>
          <cell r="D29">
            <v>29753896</v>
          </cell>
        </row>
        <row r="30">
          <cell r="A30" t="str">
            <v>450147</v>
          </cell>
          <cell r="B30" t="str">
            <v>094118902</v>
          </cell>
          <cell r="C30" t="str">
            <v>DETAR HOSPITAL</v>
          </cell>
          <cell r="D30">
            <v>4865973</v>
          </cell>
        </row>
        <row r="31">
          <cell r="A31" t="str">
            <v>450152</v>
          </cell>
          <cell r="B31" t="str">
            <v>094119702</v>
          </cell>
          <cell r="C31" t="str">
            <v>METROPLEX ADVENTIST HOSPITAL</v>
          </cell>
          <cell r="D31">
            <v>7722905</v>
          </cell>
        </row>
        <row r="32">
          <cell r="A32" t="str">
            <v>451358</v>
          </cell>
          <cell r="B32" t="str">
            <v>094121303</v>
          </cell>
          <cell r="C32" t="str">
            <v>MEMORIAL HOSPITAL-SEMINOLE</v>
          </cell>
          <cell r="D32">
            <v>1969956</v>
          </cell>
        </row>
        <row r="33">
          <cell r="A33" t="str">
            <v>450210</v>
          </cell>
          <cell r="B33" t="str">
            <v>094127002</v>
          </cell>
          <cell r="C33" t="str">
            <v>EAST TEXAS MEDICAL CENTER-CARTHAGE</v>
          </cell>
          <cell r="D33">
            <v>1365102</v>
          </cell>
        </row>
        <row r="34">
          <cell r="A34" t="str">
            <v>450221</v>
          </cell>
          <cell r="B34" t="str">
            <v>094129602</v>
          </cell>
          <cell r="C34" t="str">
            <v>MOORE COUNTY HOSPITAL DISTRICT</v>
          </cell>
          <cell r="D34">
            <v>637401</v>
          </cell>
        </row>
        <row r="35">
          <cell r="A35" t="str">
            <v>450243</v>
          </cell>
          <cell r="B35" t="str">
            <v>094131202</v>
          </cell>
          <cell r="C35" t="str">
            <v>HAMLIN MEMORIAL HOSPITAL</v>
          </cell>
          <cell r="D35">
            <v>311535</v>
          </cell>
        </row>
        <row r="36">
          <cell r="A36" t="str">
            <v>450388</v>
          </cell>
          <cell r="B36" t="str">
            <v>094154402</v>
          </cell>
          <cell r="C36" t="str">
            <v>METHODIST HOSPITAL</v>
          </cell>
          <cell r="D36">
            <v>69688339</v>
          </cell>
        </row>
        <row r="37">
          <cell r="A37" t="str">
            <v>450431</v>
          </cell>
          <cell r="B37" t="str">
            <v>094160102</v>
          </cell>
          <cell r="C37" t="str">
            <v>ST DAVID'S MEDICAL CENTER</v>
          </cell>
          <cell r="D37">
            <v>21696164</v>
          </cell>
        </row>
        <row r="38">
          <cell r="A38" t="str">
            <v>450475</v>
          </cell>
          <cell r="B38" t="str">
            <v>094162702</v>
          </cell>
          <cell r="C38" t="str">
            <v>HENDERSON MEMORIAL HOSPITAL</v>
          </cell>
          <cell r="D38">
            <v>828902</v>
          </cell>
        </row>
        <row r="39">
          <cell r="A39" t="str">
            <v>451312</v>
          </cell>
          <cell r="B39" t="str">
            <v>094171801</v>
          </cell>
          <cell r="C39" t="str">
            <v>RICE MEDICAL CENTER</v>
          </cell>
          <cell r="D39">
            <v>825948</v>
          </cell>
        </row>
        <row r="40">
          <cell r="A40" t="str">
            <v>450643</v>
          </cell>
          <cell r="B40" t="str">
            <v>094186602</v>
          </cell>
          <cell r="C40" t="str">
            <v>DOCTORS HOSPITAL - LAREDO</v>
          </cell>
          <cell r="D40">
            <v>4411440</v>
          </cell>
        </row>
        <row r="41">
          <cell r="A41" t="str">
            <v>450828</v>
          </cell>
          <cell r="B41" t="str">
            <v>094222902</v>
          </cell>
          <cell r="C41" t="str">
            <v>CHRISTUS SPOHN HOSPITAL -  ALICE</v>
          </cell>
          <cell r="D41">
            <v>4255480</v>
          </cell>
        </row>
        <row r="42">
          <cell r="A42" t="str">
            <v>451378</v>
          </cell>
          <cell r="B42" t="str">
            <v>094224503</v>
          </cell>
          <cell r="C42" t="str">
            <v>BIG BEND REGIONAL MEDICAL CENTER</v>
          </cell>
          <cell r="D42">
            <v>2464586</v>
          </cell>
        </row>
        <row r="43">
          <cell r="A43" t="str">
            <v>453308</v>
          </cell>
          <cell r="B43" t="str">
            <v>094357302</v>
          </cell>
          <cell r="C43" t="str">
            <v>OUR CHILDREN'S HOUSE AT BAYLOR</v>
          </cell>
          <cell r="D43">
            <v>1794015</v>
          </cell>
        </row>
        <row r="44">
          <cell r="A44" t="str">
            <v>450092</v>
          </cell>
          <cell r="B44" t="str">
            <v>110803703</v>
          </cell>
          <cell r="C44" t="str">
            <v>FORT DUNCAN REGIONAL MEDICAL CENTER</v>
          </cell>
          <cell r="D44">
            <v>5831497</v>
          </cell>
        </row>
        <row r="45">
          <cell r="A45" t="str">
            <v>451354</v>
          </cell>
          <cell r="B45" t="str">
            <v>110856504</v>
          </cell>
          <cell r="C45" t="str">
            <v>HAMILTON HOSPITAL</v>
          </cell>
          <cell r="D45">
            <v>1290646</v>
          </cell>
        </row>
        <row r="46">
          <cell r="A46" t="str">
            <v>450032</v>
          </cell>
          <cell r="B46" t="str">
            <v>112667403</v>
          </cell>
          <cell r="C46" t="str">
            <v>Good Shepherd Medical Center - Marshall</v>
          </cell>
          <cell r="D46">
            <v>6095598</v>
          </cell>
        </row>
        <row r="47">
          <cell r="A47" t="str">
            <v>450076</v>
          </cell>
          <cell r="B47" t="str">
            <v>112672402</v>
          </cell>
          <cell r="C47" t="str">
            <v>M. D. ANDERSON CANCER CENTER</v>
          </cell>
          <cell r="D47">
            <v>49050767</v>
          </cell>
        </row>
        <row r="48">
          <cell r="A48" t="str">
            <v>451346</v>
          </cell>
          <cell r="B48" t="str">
            <v>112673204</v>
          </cell>
          <cell r="C48" t="str">
            <v>YOAKUM COMMUNITY HOSPITAL</v>
          </cell>
          <cell r="D48">
            <v>1156049</v>
          </cell>
        </row>
        <row r="49">
          <cell r="A49" t="str">
            <v>450135</v>
          </cell>
          <cell r="B49" t="str">
            <v>112677302</v>
          </cell>
          <cell r="C49" t="str">
            <v>TEXAS HEALTH FORT WORTH</v>
          </cell>
          <cell r="D49">
            <v>67556896</v>
          </cell>
        </row>
        <row r="50">
          <cell r="A50" t="str">
            <v>450176</v>
          </cell>
          <cell r="B50" t="str">
            <v>112679902</v>
          </cell>
          <cell r="C50" t="str">
            <v>MISSION REGIONAL MEDICAL CENTER</v>
          </cell>
          <cell r="D50">
            <v>14190330</v>
          </cell>
        </row>
        <row r="51">
          <cell r="A51" t="str">
            <v>451377</v>
          </cell>
          <cell r="B51" t="str">
            <v>112684904</v>
          </cell>
          <cell r="C51" t="str">
            <v>REEVES COUNTY HOSPITAL</v>
          </cell>
          <cell r="D51">
            <v>1891289</v>
          </cell>
        </row>
        <row r="52">
          <cell r="A52" t="str">
            <v>450293</v>
          </cell>
          <cell r="B52" t="str">
            <v>112688002</v>
          </cell>
          <cell r="C52" t="str">
            <v>FRIO HOSPITAL</v>
          </cell>
          <cell r="D52">
            <v>1658161</v>
          </cell>
        </row>
        <row r="53">
          <cell r="A53" t="str">
            <v>450620</v>
          </cell>
          <cell r="B53" t="str">
            <v>112690603</v>
          </cell>
          <cell r="C53" t="str">
            <v>DIMMIT COUNTY MEMORIAL HOSPITAL</v>
          </cell>
          <cell r="D53">
            <v>1892872</v>
          </cell>
        </row>
        <row r="54">
          <cell r="A54" t="str">
            <v>450395</v>
          </cell>
          <cell r="B54" t="str">
            <v>112697102</v>
          </cell>
          <cell r="C54" t="str">
            <v>POLK COUNTY MEMORIAL HOSP</v>
          </cell>
          <cell r="D54">
            <v>5724882</v>
          </cell>
        </row>
        <row r="55">
          <cell r="A55" t="str">
            <v>450447</v>
          </cell>
          <cell r="B55" t="str">
            <v>112701102</v>
          </cell>
          <cell r="C55" t="str">
            <v>NAVARRO REGIONAL HOSPITAL</v>
          </cell>
          <cell r="D55">
            <v>3665202</v>
          </cell>
        </row>
        <row r="56">
          <cell r="A56" t="e">
            <v>#N/A</v>
          </cell>
          <cell r="B56" t="str">
            <v>112704504</v>
          </cell>
          <cell r="C56" t="str">
            <v>OCHILTREE HOSPITAL DISTRICT</v>
          </cell>
          <cell r="D56">
            <v>-137327</v>
          </cell>
        </row>
        <row r="57">
          <cell r="A57" t="str">
            <v>450573</v>
          </cell>
          <cell r="B57" t="str">
            <v>112706003</v>
          </cell>
          <cell r="C57" t="str">
            <v>CHRISTUS JASPER MEMORIAL HOSPITAL</v>
          </cell>
          <cell r="D57">
            <v>2272204</v>
          </cell>
        </row>
        <row r="58">
          <cell r="A58" t="str">
            <v>450711</v>
          </cell>
          <cell r="B58" t="str">
            <v>112716902</v>
          </cell>
          <cell r="C58" t="str">
            <v>RIO GRANDE REGIONAL HOSPITAL</v>
          </cell>
          <cell r="D58">
            <v>14351907</v>
          </cell>
        </row>
        <row r="59">
          <cell r="A59" t="str">
            <v>450716</v>
          </cell>
          <cell r="B59" t="str">
            <v>112718503</v>
          </cell>
          <cell r="C59" t="str">
            <v>CYPRESS FAIRBANKS MEDICAL CENTER</v>
          </cell>
          <cell r="D59">
            <v>7089948</v>
          </cell>
        </row>
        <row r="60">
          <cell r="A60" t="str">
            <v>450803</v>
          </cell>
          <cell r="B60" t="str">
            <v>112727604</v>
          </cell>
          <cell r="C60" t="str">
            <v>DOCTORS HOSPITAL-TIDWELL</v>
          </cell>
          <cell r="D60">
            <v>3265692</v>
          </cell>
        </row>
        <row r="61">
          <cell r="A61" t="str">
            <v>453323</v>
          </cell>
          <cell r="B61" t="str">
            <v>112742503</v>
          </cell>
          <cell r="C61" t="str">
            <v>CLARITY CHILD GUIDANCE CENTER</v>
          </cell>
          <cell r="D61">
            <v>1791277</v>
          </cell>
        </row>
        <row r="62">
          <cell r="A62" t="str">
            <v>454100</v>
          </cell>
          <cell r="B62" t="str">
            <v>112751605</v>
          </cell>
          <cell r="C62" t="str">
            <v>EL PASO PSYCHIATRIC CENTER</v>
          </cell>
          <cell r="D62">
            <v>17949625</v>
          </cell>
        </row>
        <row r="63">
          <cell r="A63" t="str">
            <v>450241</v>
          </cell>
          <cell r="B63" t="str">
            <v>119874904</v>
          </cell>
          <cell r="C63" t="str">
            <v>FAITH COMMUNITY HOSPITAL</v>
          </cell>
          <cell r="D63">
            <v>475188</v>
          </cell>
        </row>
        <row r="64">
          <cell r="A64" t="str">
            <v>450154</v>
          </cell>
          <cell r="B64" t="str">
            <v>119877204</v>
          </cell>
          <cell r="C64" t="str">
            <v>VAL VERDE REGIONAL MED CENTER</v>
          </cell>
          <cell r="D64">
            <v>6549320</v>
          </cell>
        </row>
        <row r="65">
          <cell r="A65" t="str">
            <v>450746</v>
          </cell>
          <cell r="B65" t="str">
            <v>121053602</v>
          </cell>
          <cell r="C65" t="str">
            <v>KNOX COUNTY HOSPITAL</v>
          </cell>
          <cell r="D65">
            <v>202429</v>
          </cell>
        </row>
        <row r="66">
          <cell r="A66" t="str">
            <v>451352</v>
          </cell>
          <cell r="B66" t="str">
            <v>121692107</v>
          </cell>
          <cell r="C66" t="str">
            <v>HARDEMAN COUNTY MEMORIAL</v>
          </cell>
          <cell r="D66">
            <v>326649</v>
          </cell>
        </row>
        <row r="67">
          <cell r="A67" t="str">
            <v>450090</v>
          </cell>
          <cell r="B67" t="str">
            <v>121777003</v>
          </cell>
          <cell r="C67" t="str">
            <v>NORTH TEXAS MEDICAL CENTER</v>
          </cell>
          <cell r="D67">
            <v>2429962</v>
          </cell>
        </row>
        <row r="68">
          <cell r="A68" t="str">
            <v>450165</v>
          </cell>
          <cell r="B68" t="str">
            <v>121780403</v>
          </cell>
          <cell r="C68" t="str">
            <v>SOUTH TEXAS REGIONAL MEDICAL</v>
          </cell>
          <cell r="D68">
            <v>2875302</v>
          </cell>
        </row>
        <row r="69">
          <cell r="A69" t="str">
            <v>451324</v>
          </cell>
          <cell r="B69" t="str">
            <v>121781205</v>
          </cell>
          <cell r="C69" t="str">
            <v>LILLIAN M HUDSPETH MEMORIAL HOSP</v>
          </cell>
          <cell r="D69">
            <v>785180</v>
          </cell>
        </row>
        <row r="70">
          <cell r="A70" t="str">
            <v>450177</v>
          </cell>
          <cell r="B70" t="str">
            <v>121782003</v>
          </cell>
          <cell r="C70" t="str">
            <v>UVALDE MEMORIAL HOSPITAL</v>
          </cell>
          <cell r="D70">
            <v>3692120</v>
          </cell>
        </row>
        <row r="71">
          <cell r="A71" t="str">
            <v>450234</v>
          </cell>
          <cell r="B71" t="str">
            <v>121784603</v>
          </cell>
          <cell r="C71" t="str">
            <v>COMANCHE COMMUNITY HOSPITAL</v>
          </cell>
          <cell r="D71">
            <v>415758</v>
          </cell>
        </row>
        <row r="72">
          <cell r="A72" t="str">
            <v>450235</v>
          </cell>
          <cell r="B72" t="str">
            <v>121785303</v>
          </cell>
          <cell r="C72" t="str">
            <v>MEMORIAL HOSPITAL-GONZALES</v>
          </cell>
          <cell r="D72">
            <v>2112085</v>
          </cell>
        </row>
        <row r="73">
          <cell r="A73" t="str">
            <v>450591</v>
          </cell>
          <cell r="B73" t="str">
            <v>121805903</v>
          </cell>
          <cell r="C73" t="str">
            <v>ANGLETON DANBURY MEDICAL CENTER</v>
          </cell>
          <cell r="D73">
            <v>4576612</v>
          </cell>
        </row>
        <row r="74">
          <cell r="A74" t="str">
            <v>450617</v>
          </cell>
          <cell r="B74" t="str">
            <v>121807504</v>
          </cell>
          <cell r="C74" t="str">
            <v>CLEAR LAKE REGIONAL MEDICAL</v>
          </cell>
          <cell r="D74">
            <v>3769234</v>
          </cell>
        </row>
        <row r="75">
          <cell r="A75" t="str">
            <v>451363</v>
          </cell>
          <cell r="B75" t="str">
            <v>121808305</v>
          </cell>
          <cell r="C75" t="str">
            <v>JACKSON COUNTY HOSPITAL</v>
          </cell>
          <cell r="D75">
            <v>2186708</v>
          </cell>
        </row>
        <row r="76">
          <cell r="A76" t="str">
            <v>450833</v>
          </cell>
          <cell r="B76" t="str">
            <v>121822403</v>
          </cell>
          <cell r="C76" t="str">
            <v>ENNIS REGIONAL MEDICAL CENTER</v>
          </cell>
          <cell r="D76">
            <v>2649791</v>
          </cell>
        </row>
        <row r="77">
          <cell r="A77" t="e">
            <v>#N/A</v>
          </cell>
          <cell r="B77" t="str">
            <v>121829902</v>
          </cell>
          <cell r="C77" t="str">
            <v>WEST OAKS HOSPITAL INC</v>
          </cell>
          <cell r="D77">
            <v>-1286962</v>
          </cell>
        </row>
        <row r="78">
          <cell r="A78" t="str">
            <v>451337</v>
          </cell>
          <cell r="B78" t="str">
            <v>126667806</v>
          </cell>
          <cell r="C78" t="str">
            <v>W. J. MANGOLD MEMORIAL HOSP</v>
          </cell>
          <cell r="D78">
            <v>917310</v>
          </cell>
        </row>
        <row r="79">
          <cell r="A79" t="str">
            <v>450039</v>
          </cell>
          <cell r="B79" t="str">
            <v>126675104</v>
          </cell>
          <cell r="C79" t="str">
            <v>JPS HEALTH NETWORK</v>
          </cell>
          <cell r="D79">
            <v>257755375</v>
          </cell>
        </row>
        <row r="80">
          <cell r="A80" t="str">
            <v>450539</v>
          </cell>
          <cell r="B80" t="str">
            <v>127263503</v>
          </cell>
          <cell r="C80" t="str">
            <v>METHODIST HOSPITAL-PLAINVIEW</v>
          </cell>
          <cell r="D80">
            <v>1075120</v>
          </cell>
        </row>
        <row r="81">
          <cell r="A81" t="str">
            <v>450011</v>
          </cell>
          <cell r="B81" t="str">
            <v>127267603</v>
          </cell>
          <cell r="C81" t="str">
            <v>ST JOSEPH REGIONAL HEALTH CENTER</v>
          </cell>
          <cell r="D81">
            <v>22545280</v>
          </cell>
        </row>
        <row r="82">
          <cell r="A82" t="str">
            <v>450690</v>
          </cell>
          <cell r="B82" t="str">
            <v>127278304</v>
          </cell>
          <cell r="C82" t="str">
            <v>UT HEALTH CENTER-TYLER</v>
          </cell>
          <cell r="D82">
            <v>8564214</v>
          </cell>
        </row>
        <row r="83">
          <cell r="A83" t="str">
            <v>450015</v>
          </cell>
          <cell r="B83" t="str">
            <v>127295703</v>
          </cell>
          <cell r="C83" t="str">
            <v>DALLAS COUNTY HOSPITAL DISTRICT</v>
          </cell>
          <cell r="D83">
            <v>400228098</v>
          </cell>
        </row>
        <row r="84">
          <cell r="A84" t="str">
            <v>450144</v>
          </cell>
          <cell r="B84" t="str">
            <v>127298103</v>
          </cell>
          <cell r="C84" t="str">
            <v>PERMIAN REGIONAL MEDICAL CENTER</v>
          </cell>
          <cell r="D84">
            <v>1558654</v>
          </cell>
        </row>
        <row r="85">
          <cell r="A85" t="str">
            <v>450330</v>
          </cell>
          <cell r="B85" t="str">
            <v>127303903</v>
          </cell>
          <cell r="C85" t="str">
            <v>OAK BEND MED. CTR.</v>
          </cell>
          <cell r="D85">
            <v>11220268</v>
          </cell>
        </row>
        <row r="86">
          <cell r="A86" t="str">
            <v>450698</v>
          </cell>
          <cell r="B86" t="str">
            <v>127313803</v>
          </cell>
          <cell r="C86" t="str">
            <v>LAMB HEALTHCARE CENTER</v>
          </cell>
          <cell r="D86">
            <v>1713821</v>
          </cell>
        </row>
        <row r="87">
          <cell r="A87" t="str">
            <v>453306</v>
          </cell>
          <cell r="B87" t="str">
            <v>127319504</v>
          </cell>
          <cell r="C87" t="str">
            <v>COVENANT CHILDREN'S HOSPITAL</v>
          </cell>
          <cell r="D87">
            <v>3619390</v>
          </cell>
        </row>
        <row r="88">
          <cell r="A88" t="str">
            <v>450002</v>
          </cell>
          <cell r="B88" t="str">
            <v>130601104</v>
          </cell>
          <cell r="C88" t="str">
            <v>PROVIDENCE MEMORIAL HOSPITAL</v>
          </cell>
          <cell r="D88">
            <v>6429022</v>
          </cell>
        </row>
        <row r="89">
          <cell r="A89" t="str">
            <v>450194</v>
          </cell>
          <cell r="B89" t="str">
            <v>130612806</v>
          </cell>
          <cell r="C89" t="str">
            <v>EAST TEXAS MEDICAL CENTER-JACKSONVILLE</v>
          </cell>
          <cell r="D89">
            <v>2644178</v>
          </cell>
        </row>
        <row r="90">
          <cell r="A90" t="str">
            <v>450085</v>
          </cell>
          <cell r="B90" t="str">
            <v>130613604</v>
          </cell>
          <cell r="C90" t="str">
            <v>GRAHAM GENERAL HOSPITAL</v>
          </cell>
          <cell r="D90">
            <v>1055150</v>
          </cell>
        </row>
        <row r="91">
          <cell r="A91" t="str">
            <v>450178</v>
          </cell>
          <cell r="B91" t="str">
            <v>130616905</v>
          </cell>
          <cell r="C91" t="str">
            <v>PECOS COUNTY MEMORIAL HOSP</v>
          </cell>
          <cell r="D91">
            <v>2597296</v>
          </cell>
        </row>
        <row r="92">
          <cell r="A92" t="str">
            <v>450399</v>
          </cell>
          <cell r="B92" t="str">
            <v>130618504</v>
          </cell>
          <cell r="C92" t="str">
            <v>BROWNFIELD REGIONAL MEDICAL CENTER</v>
          </cell>
          <cell r="D92">
            <v>1643816</v>
          </cell>
        </row>
        <row r="93">
          <cell r="A93" t="str">
            <v>451331</v>
          </cell>
          <cell r="B93" t="str">
            <v>130826407</v>
          </cell>
          <cell r="C93" t="str">
            <v>COON MEMORIAL HOSPITAL</v>
          </cell>
          <cell r="D93">
            <v>1053818</v>
          </cell>
        </row>
        <row r="94">
          <cell r="A94" t="str">
            <v>450188</v>
          </cell>
          <cell r="B94" t="str">
            <v>130862905</v>
          </cell>
          <cell r="C94" t="str">
            <v>EAST TEXAS MED CTR-CLARKSVILLE</v>
          </cell>
          <cell r="D94">
            <v>2738103</v>
          </cell>
        </row>
        <row r="95">
          <cell r="A95" t="str">
            <v>451372</v>
          </cell>
          <cell r="B95" t="str">
            <v>130877708</v>
          </cell>
          <cell r="C95" t="str">
            <v>MULESHOE AREA HOSPITAL</v>
          </cell>
          <cell r="D95">
            <v>552514</v>
          </cell>
        </row>
        <row r="96">
          <cell r="A96" t="str">
            <v>450465</v>
          </cell>
          <cell r="B96" t="str">
            <v>130959304</v>
          </cell>
          <cell r="C96" t="str">
            <v>MATAGORDA REGIONAL MEDICAL CENTER</v>
          </cell>
          <cell r="D96">
            <v>3531665</v>
          </cell>
        </row>
        <row r="97">
          <cell r="A97" t="str">
            <v>450508</v>
          </cell>
          <cell r="B97" t="str">
            <v>131030203</v>
          </cell>
          <cell r="C97" t="str">
            <v>MEMORIAL HOSPITAL-NACOGDOCHES</v>
          </cell>
          <cell r="D97">
            <v>10202369</v>
          </cell>
        </row>
        <row r="98">
          <cell r="A98" t="str">
            <v>451302</v>
          </cell>
          <cell r="B98" t="str">
            <v>131035105</v>
          </cell>
          <cell r="C98" t="str">
            <v>GOOD SHEPHERD M C - LINDEN</v>
          </cell>
          <cell r="D98">
            <v>397789</v>
          </cell>
        </row>
        <row r="99">
          <cell r="A99" t="str">
            <v>450236</v>
          </cell>
          <cell r="B99" t="str">
            <v>131037704</v>
          </cell>
          <cell r="C99" t="str">
            <v>HOPKINS COUNTY MEMORIAL HOSP</v>
          </cell>
          <cell r="D99">
            <v>2975180</v>
          </cell>
        </row>
        <row r="100">
          <cell r="A100" t="str">
            <v>450352</v>
          </cell>
          <cell r="B100" t="str">
            <v>131038504</v>
          </cell>
          <cell r="C100" t="str">
            <v>PRESBYTERIAN HOSPITAL OF GREENVILLE</v>
          </cell>
          <cell r="D100">
            <v>13695876</v>
          </cell>
        </row>
        <row r="101">
          <cell r="A101" t="str">
            <v>450446</v>
          </cell>
          <cell r="B101" t="str">
            <v>131040104</v>
          </cell>
          <cell r="C101" t="str">
            <v>RIVERSIDE GENERAL HOSPITAL</v>
          </cell>
          <cell r="D101">
            <v>3801049</v>
          </cell>
        </row>
        <row r="102">
          <cell r="A102" t="str">
            <v>450653</v>
          </cell>
          <cell r="B102" t="str">
            <v>131043506</v>
          </cell>
          <cell r="C102" t="str">
            <v>SCENIC MOUNTAIN MEDICAL CENTER</v>
          </cell>
          <cell r="D102">
            <v>2295123</v>
          </cell>
        </row>
        <row r="103">
          <cell r="A103" t="str">
            <v>453301</v>
          </cell>
          <cell r="B103" t="str">
            <v>132812205</v>
          </cell>
          <cell r="C103" t="str">
            <v>DRISCOLL CHILDREN'S HOSPITAL</v>
          </cell>
          <cell r="D103">
            <v>22923674</v>
          </cell>
        </row>
        <row r="104">
          <cell r="A104" t="str">
            <v>450055</v>
          </cell>
          <cell r="B104" t="str">
            <v>133244705</v>
          </cell>
          <cell r="C104" t="str">
            <v>ROLLING PLAINS MEMORIAL HOSPITAL</v>
          </cell>
          <cell r="D104">
            <v>3090096</v>
          </cell>
        </row>
        <row r="105">
          <cell r="A105" t="str">
            <v>450369</v>
          </cell>
          <cell r="B105" t="str">
            <v>133250406</v>
          </cell>
          <cell r="C105" t="str">
            <v>CHILDRESS REGIONAL MEDICAL</v>
          </cell>
          <cell r="D105">
            <v>1478489</v>
          </cell>
        </row>
        <row r="106">
          <cell r="A106" t="str">
            <v>450192</v>
          </cell>
          <cell r="B106" t="str">
            <v>133252005</v>
          </cell>
          <cell r="C106" t="str">
            <v>HILL REGIONAL HOSPITAL</v>
          </cell>
          <cell r="D106">
            <v>2622668</v>
          </cell>
        </row>
        <row r="107">
          <cell r="A107" t="str">
            <v>452033</v>
          </cell>
          <cell r="B107" t="str">
            <v>133257904</v>
          </cell>
          <cell r="C107" t="str">
            <v>T. C. I. D.</v>
          </cell>
          <cell r="D107">
            <v>13331075</v>
          </cell>
        </row>
        <row r="108">
          <cell r="A108" t="str">
            <v>454009</v>
          </cell>
          <cell r="B108" t="str">
            <v>133331202</v>
          </cell>
          <cell r="C108" t="str">
            <v>RUSK STATE HOSPITAL</v>
          </cell>
          <cell r="D108">
            <v>58284806</v>
          </cell>
        </row>
        <row r="109">
          <cell r="A109" t="str">
            <v>450289</v>
          </cell>
          <cell r="B109" t="str">
            <v>133355104</v>
          </cell>
          <cell r="C109" t="str">
            <v>HARRIS COUNTY HOSPITAL DISTRICT</v>
          </cell>
          <cell r="D109">
            <v>517210372</v>
          </cell>
        </row>
        <row r="110">
          <cell r="A110" t="str">
            <v>450348</v>
          </cell>
          <cell r="B110" t="str">
            <v>133367602</v>
          </cell>
          <cell r="C110" t="str">
            <v>FALLS COMMUNITY HOSPITAL</v>
          </cell>
          <cell r="D110">
            <v>1539666</v>
          </cell>
        </row>
        <row r="111">
          <cell r="A111" t="str">
            <v>450231</v>
          </cell>
          <cell r="B111" t="str">
            <v>133457505</v>
          </cell>
          <cell r="C111" t="str">
            <v>BAPTIST ST ANTHONY'S</v>
          </cell>
          <cell r="D111">
            <v>13563518</v>
          </cell>
        </row>
        <row r="112">
          <cell r="A112" t="str">
            <v>450155</v>
          </cell>
          <cell r="B112" t="str">
            <v>133544006</v>
          </cell>
          <cell r="C112" t="str">
            <v>HEREFORD REGIONAL MEDICAL CENTER</v>
          </cell>
          <cell r="D112">
            <v>1157673</v>
          </cell>
        </row>
        <row r="113">
          <cell r="A113" t="str">
            <v>450200</v>
          </cell>
          <cell r="B113" t="str">
            <v>133545705</v>
          </cell>
          <cell r="C113" t="str">
            <v>WADLEY REGIONAL MEDICAL CENTER</v>
          </cell>
          <cell r="D113">
            <v>14758940</v>
          </cell>
        </row>
        <row r="114">
          <cell r="A114" t="str">
            <v>450051</v>
          </cell>
          <cell r="B114" t="str">
            <v>135032405</v>
          </cell>
          <cell r="C114" t="str">
            <v>METHODIST DALLAS MEDICAL CENTER</v>
          </cell>
          <cell r="D114">
            <v>42346283</v>
          </cell>
        </row>
        <row r="115">
          <cell r="A115" t="str">
            <v>450370</v>
          </cell>
          <cell r="B115" t="str">
            <v>135033204</v>
          </cell>
          <cell r="C115" t="str">
            <v>COLUMBUS COMMUNITY HOSPITAL</v>
          </cell>
          <cell r="D115">
            <v>450168</v>
          </cell>
        </row>
        <row r="116">
          <cell r="A116" t="str">
            <v>450128</v>
          </cell>
          <cell r="B116" t="str">
            <v>135035706</v>
          </cell>
          <cell r="C116" t="str">
            <v>KNAPP MEDICAL CENTER</v>
          </cell>
          <cell r="D116">
            <v>42841661</v>
          </cell>
        </row>
        <row r="117">
          <cell r="A117" t="str">
            <v>450137</v>
          </cell>
          <cell r="B117" t="str">
            <v>135036506</v>
          </cell>
          <cell r="C117" t="str">
            <v>BAYLOR ALL SAINTS MEDICAL CENTER</v>
          </cell>
          <cell r="D117">
            <v>12583129</v>
          </cell>
        </row>
        <row r="118">
          <cell r="A118" t="str">
            <v>450108</v>
          </cell>
          <cell r="B118" t="str">
            <v>135151206</v>
          </cell>
          <cell r="C118" t="str">
            <v>CONNALLY MEMORIAL MEDICAL CENTER</v>
          </cell>
          <cell r="D118">
            <v>2270763</v>
          </cell>
        </row>
        <row r="119">
          <cell r="A119" t="str">
            <v>450187</v>
          </cell>
          <cell r="B119" t="str">
            <v>135226205</v>
          </cell>
          <cell r="C119" t="str">
            <v>TRINITY COMMUNITY MEDICAL CTR of BRENHAM</v>
          </cell>
          <cell r="D119">
            <v>1322124</v>
          </cell>
        </row>
        <row r="120">
          <cell r="A120" t="str">
            <v>450132</v>
          </cell>
          <cell r="B120" t="str">
            <v>135235306</v>
          </cell>
          <cell r="C120" t="str">
            <v>MEDICAL CENTER HOSPITAL</v>
          </cell>
          <cell r="D120">
            <v>33147614</v>
          </cell>
        </row>
        <row r="121">
          <cell r="A121" t="str">
            <v>450010</v>
          </cell>
          <cell r="B121" t="str">
            <v>135237906</v>
          </cell>
          <cell r="C121" t="str">
            <v>UNITED REGIONAL HEALTHCARE SYSTEM</v>
          </cell>
          <cell r="D121">
            <v>29111264</v>
          </cell>
        </row>
        <row r="122">
          <cell r="A122" t="str">
            <v>450213</v>
          </cell>
          <cell r="B122" t="str">
            <v>136141205</v>
          </cell>
          <cell r="C122" t="str">
            <v>BEXAR COUNTY HOSPITAL DISTRICT</v>
          </cell>
          <cell r="D122">
            <v>207622864</v>
          </cell>
        </row>
        <row r="123">
          <cell r="A123" t="str">
            <v>450133</v>
          </cell>
          <cell r="B123" t="str">
            <v>136143806</v>
          </cell>
          <cell r="C123" t="str">
            <v>MIDLAND MEMORIAL HOSPITAL</v>
          </cell>
          <cell r="D123">
            <v>22755558</v>
          </cell>
        </row>
        <row r="124">
          <cell r="A124" t="str">
            <v>451347</v>
          </cell>
          <cell r="B124" t="str">
            <v>136144610</v>
          </cell>
          <cell r="C124" t="str">
            <v>COLEMAN CO. MED. CTR.</v>
          </cell>
          <cell r="D124">
            <v>708174</v>
          </cell>
        </row>
        <row r="125">
          <cell r="A125" t="str">
            <v>451333</v>
          </cell>
          <cell r="B125">
            <v>136145310</v>
          </cell>
          <cell r="C125" t="str">
            <v>MARTIN COUNTY HOSPITAL DIST</v>
          </cell>
          <cell r="D125">
            <v>1897664</v>
          </cell>
        </row>
        <row r="126">
          <cell r="A126" t="str">
            <v>450073</v>
          </cell>
          <cell r="B126" t="str">
            <v>136330107</v>
          </cell>
          <cell r="C126" t="str">
            <v>D M COGDELL MEMORIAL HOSPITAL</v>
          </cell>
          <cell r="D126">
            <v>3728358</v>
          </cell>
        </row>
        <row r="127">
          <cell r="A127" t="str">
            <v>450654</v>
          </cell>
          <cell r="B127" t="str">
            <v>136332705</v>
          </cell>
          <cell r="C127" t="str">
            <v>STARR COUNTY MEMORIAL HOSP</v>
          </cell>
          <cell r="D127">
            <v>7061410</v>
          </cell>
        </row>
        <row r="128">
          <cell r="A128" t="str">
            <v>450033</v>
          </cell>
          <cell r="B128" t="str">
            <v>136361607</v>
          </cell>
          <cell r="C128" t="str">
            <v>VALLEY BAPTIST MEDICAL CENTER</v>
          </cell>
          <cell r="D128">
            <v>27152136</v>
          </cell>
        </row>
        <row r="129">
          <cell r="A129" t="str">
            <v>450163</v>
          </cell>
          <cell r="B129" t="str">
            <v>136436606</v>
          </cell>
          <cell r="C129" t="str">
            <v>CHRISTUS SPOHN HOSPITAL - KLEBERG</v>
          </cell>
          <cell r="D129">
            <v>5040506</v>
          </cell>
        </row>
        <row r="130">
          <cell r="A130" t="str">
            <v>450005</v>
          </cell>
          <cell r="B130" t="str">
            <v>136488705</v>
          </cell>
          <cell r="C130" t="str">
            <v>MEMORIAL HERMANN BAPTIST ORANGE HOSPITAL</v>
          </cell>
          <cell r="D130">
            <v>6477542</v>
          </cell>
        </row>
        <row r="131">
          <cell r="A131" t="str">
            <v>450697</v>
          </cell>
          <cell r="B131" t="str">
            <v>136491104</v>
          </cell>
          <cell r="C131" t="str">
            <v>SOUTHWEST GENERAL HOSPITAL</v>
          </cell>
          <cell r="D131">
            <v>6060647</v>
          </cell>
        </row>
        <row r="132">
          <cell r="A132" t="str">
            <v>450571</v>
          </cell>
          <cell r="B132" t="str">
            <v>137226005</v>
          </cell>
          <cell r="C132" t="str">
            <v>SHANNON MEDICAL CENTER</v>
          </cell>
          <cell r="D132">
            <v>18867230</v>
          </cell>
        </row>
        <row r="133">
          <cell r="A133" t="str">
            <v>451308</v>
          </cell>
          <cell r="B133" t="str">
            <v>137227806</v>
          </cell>
          <cell r="C133" t="str">
            <v>YOAKUM COUNTY HOSPITAL</v>
          </cell>
          <cell r="D133">
            <v>1376235</v>
          </cell>
        </row>
        <row r="134">
          <cell r="A134" t="str">
            <v>450209</v>
          </cell>
          <cell r="B134" t="str">
            <v>137245009</v>
          </cell>
          <cell r="C134" t="str">
            <v>NORTHWEST TEXAS HEATHCARE SYSTEM</v>
          </cell>
          <cell r="D134">
            <v>35259518</v>
          </cell>
        </row>
        <row r="135">
          <cell r="A135" t="str">
            <v>450054</v>
          </cell>
          <cell r="B135" t="str">
            <v>137249208</v>
          </cell>
          <cell r="C135" t="str">
            <v>SCOTT AND WHITE MEMORIAL HOSPITAL</v>
          </cell>
          <cell r="D135">
            <v>44594350</v>
          </cell>
        </row>
        <row r="136">
          <cell r="A136" t="str">
            <v>450124</v>
          </cell>
          <cell r="B136" t="str">
            <v>137265806</v>
          </cell>
          <cell r="C136" t="str">
            <v>UNIVERSITY MEDICAL CENTER at BRACKENRIDGE</v>
          </cell>
          <cell r="D136">
            <v>92989105</v>
          </cell>
        </row>
        <row r="137">
          <cell r="A137" t="str">
            <v>450296</v>
          </cell>
          <cell r="B137" t="str">
            <v>137279905</v>
          </cell>
          <cell r="C137" t="str">
            <v>CLEVELAND REGIONAL MEDICAL</v>
          </cell>
          <cell r="D137">
            <v>6547183</v>
          </cell>
        </row>
        <row r="138">
          <cell r="A138" t="str">
            <v>450580</v>
          </cell>
          <cell r="B138" t="str">
            <v>137319306</v>
          </cell>
          <cell r="C138" t="str">
            <v>EAST TEXAS MEDICAL CENTER-CROCKETT</v>
          </cell>
          <cell r="D138">
            <v>3197733</v>
          </cell>
        </row>
        <row r="139">
          <cell r="A139" t="str">
            <v>451300</v>
          </cell>
          <cell r="B139" t="str">
            <v>137343308</v>
          </cell>
          <cell r="C139" t="str">
            <v>PARMER COUNTY COMMUNITY HOSPITAL</v>
          </cell>
          <cell r="D139">
            <v>740945</v>
          </cell>
        </row>
        <row r="140">
          <cell r="A140" t="str">
            <v>450068</v>
          </cell>
          <cell r="B140" t="str">
            <v>137805107</v>
          </cell>
          <cell r="C140" t="str">
            <v>MEMORIAL HERMANN HOSPITAL - TMC</v>
          </cell>
          <cell r="D140">
            <v>119807625</v>
          </cell>
        </row>
        <row r="141">
          <cell r="A141" t="str">
            <v>451356</v>
          </cell>
          <cell r="B141" t="str">
            <v>137909111</v>
          </cell>
          <cell r="C141" t="str">
            <v>MEMORIAL MEDICAL CENTER-PORT LAVACA</v>
          </cell>
          <cell r="D141">
            <v>3041156</v>
          </cell>
        </row>
        <row r="142">
          <cell r="A142" t="str">
            <v>454000</v>
          </cell>
          <cell r="B142" t="str">
            <v>137918204</v>
          </cell>
          <cell r="C142" t="str">
            <v>BIG SPRING STATE HOSP</v>
          </cell>
          <cell r="D142">
            <v>35783156</v>
          </cell>
        </row>
        <row r="143">
          <cell r="A143" t="str">
            <v>454006</v>
          </cell>
          <cell r="B143" t="str">
            <v>137919003</v>
          </cell>
          <cell r="C143" t="str">
            <v>TERRELL STATE HOSPITAL</v>
          </cell>
          <cell r="D143">
            <v>60571153</v>
          </cell>
        </row>
        <row r="144">
          <cell r="A144" t="str">
            <v>450686</v>
          </cell>
          <cell r="B144" t="str">
            <v>137999206</v>
          </cell>
          <cell r="C144" t="str">
            <v>UNIVERSITY MEDICAL CENTER-LUBBOCK</v>
          </cell>
          <cell r="D144">
            <v>60073970</v>
          </cell>
        </row>
        <row r="145">
          <cell r="A145" t="str">
            <v>450034</v>
          </cell>
          <cell r="B145" t="str">
            <v>138296208</v>
          </cell>
          <cell r="C145" t="str">
            <v>CHRISTUS HOSPITAL</v>
          </cell>
          <cell r="D145">
            <v>47164211</v>
          </cell>
        </row>
        <row r="146">
          <cell r="A146" t="str">
            <v>450586</v>
          </cell>
          <cell r="B146" t="str">
            <v>138353107</v>
          </cell>
          <cell r="C146" t="str">
            <v>SEYMOUR HOSPITAL</v>
          </cell>
          <cell r="D146">
            <v>672742</v>
          </cell>
        </row>
        <row r="147">
          <cell r="A147" t="str">
            <v>450104</v>
          </cell>
          <cell r="B147" t="str">
            <v>138411709</v>
          </cell>
          <cell r="C147" t="str">
            <v>GUADALUPE VALLEY HOSPITAL</v>
          </cell>
          <cell r="D147">
            <v>8421729</v>
          </cell>
        </row>
        <row r="148">
          <cell r="A148" t="str">
            <v>450229</v>
          </cell>
          <cell r="B148" t="str">
            <v>138644310</v>
          </cell>
          <cell r="C148" t="str">
            <v>HENDRICK MEDICAL CENTER</v>
          </cell>
          <cell r="D148">
            <v>22320889</v>
          </cell>
        </row>
        <row r="149">
          <cell r="A149" t="str">
            <v>454011</v>
          </cell>
          <cell r="B149" t="str">
            <v>138706004</v>
          </cell>
          <cell r="C149" t="str">
            <v>SAN ANTONIO STATE HOSP</v>
          </cell>
          <cell r="D149">
            <v>54327108</v>
          </cell>
        </row>
        <row r="150">
          <cell r="A150" t="str">
            <v>451348</v>
          </cell>
          <cell r="B150" t="str">
            <v>138715115</v>
          </cell>
          <cell r="C150" t="str">
            <v>HEART OF TEXAS MEMORIAL HOSPITAL</v>
          </cell>
          <cell r="D150">
            <v>1053518</v>
          </cell>
        </row>
        <row r="151">
          <cell r="A151" t="str">
            <v>453302</v>
          </cell>
          <cell r="B151" t="str">
            <v>138910807</v>
          </cell>
          <cell r="C151" t="str">
            <v>CHILDREN'S MEDICAL CENTER-DALLAS</v>
          </cell>
          <cell r="D151">
            <v>60573943</v>
          </cell>
        </row>
        <row r="152">
          <cell r="A152" t="str">
            <v>450597</v>
          </cell>
          <cell r="B152" t="str">
            <v>138911609</v>
          </cell>
          <cell r="C152" t="str">
            <v>CUERO COMMUNITY HOSPITAL</v>
          </cell>
          <cell r="D152">
            <v>992915</v>
          </cell>
        </row>
        <row r="153">
          <cell r="A153" t="str">
            <v>450080</v>
          </cell>
          <cell r="B153" t="str">
            <v>138913209</v>
          </cell>
          <cell r="C153" t="str">
            <v>TITUS COUNTY MEMORIAL HOSPITAL</v>
          </cell>
          <cell r="D153">
            <v>3508825</v>
          </cell>
        </row>
        <row r="154">
          <cell r="A154" t="str">
            <v>450565</v>
          </cell>
          <cell r="B154" t="str">
            <v>138950412</v>
          </cell>
          <cell r="C154" t="str">
            <v>PALO PINTO GENERAL HOSPITAL</v>
          </cell>
          <cell r="D154">
            <v>2182634</v>
          </cell>
        </row>
        <row r="155">
          <cell r="A155" t="str">
            <v>450024</v>
          </cell>
          <cell r="B155" t="str">
            <v>138951211</v>
          </cell>
          <cell r="C155" t="str">
            <v>UNIVERSITY MEDICAL CENTER of EL PASO</v>
          </cell>
          <cell r="D155">
            <v>90149158</v>
          </cell>
        </row>
        <row r="156">
          <cell r="A156" t="str">
            <v>450101</v>
          </cell>
          <cell r="B156" t="str">
            <v>138962907</v>
          </cell>
          <cell r="C156" t="str">
            <v>HILLCREST BAPTIST MEDICAL CENTER</v>
          </cell>
          <cell r="D156">
            <v>21613131</v>
          </cell>
        </row>
        <row r="157">
          <cell r="A157" t="str">
            <v>453304</v>
          </cell>
          <cell r="B157" t="str">
            <v>139135109</v>
          </cell>
          <cell r="C157" t="str">
            <v>TEXAS CHILDREN'S HOSPITAL</v>
          </cell>
          <cell r="D157">
            <v>21707266</v>
          </cell>
        </row>
        <row r="158">
          <cell r="A158" t="str">
            <v>450389</v>
          </cell>
          <cell r="B158" t="str">
            <v>139173209</v>
          </cell>
          <cell r="C158" t="str">
            <v>EAST TEXAS MEDICAL CENTER-ATHENS</v>
          </cell>
          <cell r="D158">
            <v>10043486</v>
          </cell>
        </row>
        <row r="159">
          <cell r="A159" t="str">
            <v>450040</v>
          </cell>
          <cell r="B159" t="str">
            <v>139461107</v>
          </cell>
          <cell r="C159" t="str">
            <v>COVENANT HEALTH SYSTEM</v>
          </cell>
          <cell r="D159">
            <v>50015905</v>
          </cell>
        </row>
        <row r="160">
          <cell r="A160" t="str">
            <v>450021</v>
          </cell>
          <cell r="B160" t="str">
            <v>139485012</v>
          </cell>
          <cell r="C160" t="str">
            <v>BAYLOR UNIVERSITY MEDICAL CENTER</v>
          </cell>
          <cell r="D160">
            <v>85941904</v>
          </cell>
        </row>
        <row r="161">
          <cell r="A161" t="str">
            <v>451303</v>
          </cell>
          <cell r="B161" t="str">
            <v>140714001</v>
          </cell>
          <cell r="C161" t="str">
            <v>LIMESTONE MEDICAL CENTER</v>
          </cell>
          <cell r="D161">
            <v>1216791</v>
          </cell>
        </row>
        <row r="162">
          <cell r="A162" t="str">
            <v>451319</v>
          </cell>
          <cell r="B162" t="str">
            <v>141858401</v>
          </cell>
          <cell r="C162" t="str">
            <v>MOTHER FRANCES HOSP - JACKSONVILLE</v>
          </cell>
          <cell r="D162">
            <v>2211253</v>
          </cell>
        </row>
        <row r="163">
          <cell r="A163" t="str">
            <v>450795</v>
          </cell>
          <cell r="B163" t="str">
            <v>147714301</v>
          </cell>
          <cell r="C163" t="str">
            <v>ST. ANTHONY'S HOSPITAL</v>
          </cell>
          <cell r="D163">
            <v>1157682</v>
          </cell>
        </row>
        <row r="164">
          <cell r="A164" t="str">
            <v>450855</v>
          </cell>
          <cell r="B164" t="str">
            <v>154504801</v>
          </cell>
          <cell r="C164" t="str">
            <v>HARLINGEN MEDICAL CENTER</v>
          </cell>
          <cell r="D164">
            <v>5716041</v>
          </cell>
        </row>
        <row r="165">
          <cell r="A165" t="str">
            <v>450058</v>
          </cell>
          <cell r="B165" t="str">
            <v>159156201</v>
          </cell>
          <cell r="C165" t="str">
            <v>BAPTIST HEALTH SYSTEM</v>
          </cell>
          <cell r="D165">
            <v>38697018</v>
          </cell>
        </row>
        <row r="166">
          <cell r="A166" t="str">
            <v>450869</v>
          </cell>
          <cell r="B166" t="str">
            <v>160709501</v>
          </cell>
          <cell r="C166" t="str">
            <v>DOCTORS HOSPITAL AT RENAISSANCE</v>
          </cell>
          <cell r="D166">
            <v>426950</v>
          </cell>
        </row>
        <row r="167">
          <cell r="A167" t="e">
            <v>#N/A</v>
          </cell>
          <cell r="B167" t="str">
            <v>162033801</v>
          </cell>
          <cell r="C167" t="str">
            <v>LAREDO MEDICAL CENTER</v>
          </cell>
          <cell r="D167">
            <v>-1743710</v>
          </cell>
        </row>
        <row r="168">
          <cell r="A168" t="str">
            <v>450028</v>
          </cell>
          <cell r="B168" t="str">
            <v>165241401</v>
          </cell>
          <cell r="C168" t="str">
            <v>VALLEY BAPTIST MC - BROWNSVILLE</v>
          </cell>
          <cell r="D168">
            <v>17189526</v>
          </cell>
        </row>
        <row r="169">
          <cell r="A169" t="str">
            <v>670002</v>
          </cell>
          <cell r="B169" t="str">
            <v>174941801</v>
          </cell>
          <cell r="C169" t="str">
            <v>SOUTH HAMPTON COMMUNITY HOSPITAL</v>
          </cell>
          <cell r="D169">
            <v>5062324</v>
          </cell>
        </row>
        <row r="170">
          <cell r="A170" t="e">
            <v>#N/A</v>
          </cell>
          <cell r="B170" t="str">
            <v>175965601</v>
          </cell>
          <cell r="C170" t="str">
            <v>KINGWOOD PINES HOSPITAL</v>
          </cell>
          <cell r="D170">
            <v>-952998</v>
          </cell>
        </row>
        <row r="171">
          <cell r="A171" t="str">
            <v>670004</v>
          </cell>
          <cell r="B171" t="str">
            <v>176692501</v>
          </cell>
          <cell r="C171" t="str">
            <v>ST MARK'S MEDICAL CENTER</v>
          </cell>
          <cell r="D171">
            <v>1127295</v>
          </cell>
        </row>
        <row r="172">
          <cell r="A172" t="str">
            <v>450214</v>
          </cell>
          <cell r="B172" t="str">
            <v>178815001</v>
          </cell>
          <cell r="C172" t="str">
            <v>SIGNATURE GULF COAST HOSPITAL</v>
          </cell>
          <cell r="D172">
            <v>5376137</v>
          </cell>
        </row>
        <row r="173">
          <cell r="A173" t="str">
            <v>450099</v>
          </cell>
          <cell r="B173" t="str">
            <v>178848102</v>
          </cell>
          <cell r="C173" t="str">
            <v>PAMPA REGIONAL MEDICAL CENTER</v>
          </cell>
          <cell r="D173">
            <v>2172692</v>
          </cell>
        </row>
        <row r="174">
          <cell r="A174" t="str">
            <v>451304</v>
          </cell>
          <cell r="B174" t="str">
            <v>179272301</v>
          </cell>
          <cell r="C174" t="str">
            <v>SCHLEICHER COUNTY MEDICAL</v>
          </cell>
          <cell r="D174">
            <v>593227</v>
          </cell>
        </row>
        <row r="175">
          <cell r="A175" t="str">
            <v>450035</v>
          </cell>
          <cell r="B175" t="str">
            <v>181706601</v>
          </cell>
          <cell r="C175" t="str">
            <v>SJ MEDICAL CENTER LLC</v>
          </cell>
          <cell r="D175">
            <v>15445619</v>
          </cell>
        </row>
        <row r="176">
          <cell r="A176" t="e">
            <v>#N/A</v>
          </cell>
          <cell r="B176" t="str">
            <v>184076101</v>
          </cell>
          <cell r="C176" t="str">
            <v>HICKORY TRAIL HOSPITAL</v>
          </cell>
          <cell r="D176">
            <v>-343851</v>
          </cell>
        </row>
        <row r="177">
          <cell r="A177" t="str">
            <v>453310</v>
          </cell>
          <cell r="B177" t="str">
            <v>186599001</v>
          </cell>
          <cell r="C177" t="str">
            <v>DELL CHILDRENS MEDICAL CENTER</v>
          </cell>
          <cell r="D177">
            <v>3641033</v>
          </cell>
        </row>
        <row r="178">
          <cell r="A178" t="str">
            <v>450347</v>
          </cell>
          <cell r="B178" t="str">
            <v>189791001</v>
          </cell>
          <cell r="C178" t="str">
            <v>HUNTSVILLE MEMORIAL HOSPITAL</v>
          </cell>
          <cell r="D178">
            <v>2269803</v>
          </cell>
        </row>
        <row r="179">
          <cell r="A179" t="str">
            <v>450489</v>
          </cell>
          <cell r="B179" t="str">
            <v>189947801</v>
          </cell>
          <cell r="C179" t="str">
            <v>MEDICAL ARTS HOSPITAL</v>
          </cell>
          <cell r="D179">
            <v>1667411</v>
          </cell>
        </row>
        <row r="180">
          <cell r="A180" t="str">
            <v>450324</v>
          </cell>
          <cell r="B180" t="str">
            <v>194997601</v>
          </cell>
          <cell r="C180" t="str">
            <v>TEXOMA MEDICAL CENTER INC</v>
          </cell>
          <cell r="D180">
            <v>11496553</v>
          </cell>
        </row>
        <row r="181">
          <cell r="A181" t="str">
            <v>451369</v>
          </cell>
          <cell r="B181" t="str">
            <v>197063401</v>
          </cell>
          <cell r="C181" t="str">
            <v>GOLDEN PLAINS COMMUNITY HOSPITAL</v>
          </cell>
          <cell r="D181">
            <v>2164781</v>
          </cell>
        </row>
        <row r="182">
          <cell r="A182" t="str">
            <v>450747</v>
          </cell>
          <cell r="B182">
            <v>121816602</v>
          </cell>
          <cell r="C182" t="str">
            <v>PALESTINE REGIONAL MEDICAL</v>
          </cell>
          <cell r="D182">
            <v>5053357</v>
          </cell>
        </row>
        <row r="183">
          <cell r="A183" t="str">
            <v>450042</v>
          </cell>
          <cell r="B183" t="str">
            <v>121831504</v>
          </cell>
          <cell r="C183" t="str">
            <v>DEPAUL CENTER</v>
          </cell>
          <cell r="D183">
            <v>1457932</v>
          </cell>
        </row>
        <row r="184">
          <cell r="A184" t="str">
            <v>451330</v>
          </cell>
          <cell r="B184" t="str">
            <v>133260309</v>
          </cell>
          <cell r="C184" t="str">
            <v>MEDINA COMMUNITY HOSPITAL</v>
          </cell>
          <cell r="D184">
            <v>2163670</v>
          </cell>
        </row>
        <row r="185">
          <cell r="A185" t="str">
            <v>450755</v>
          </cell>
          <cell r="B185" t="str">
            <v>133258705</v>
          </cell>
          <cell r="C185" t="str">
            <v>METHODIST HOSPITAL-LEVELLAND</v>
          </cell>
          <cell r="D185">
            <v>2447655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SA West"/>
      <sheetName val="Participants"/>
      <sheetName val="Sheet3"/>
      <sheetName val="95% Class Test"/>
      <sheetName val="IGT Sufficiency"/>
      <sheetName val="Hospital Classes"/>
      <sheetName val="MRSA West Actuarial Adjustment"/>
      <sheetName val="Budget Neutrality Adjustment"/>
      <sheetName val="MRSA West Application - 95% C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Non-urban Public Hospital</v>
          </cell>
        </row>
        <row r="3">
          <cell r="B3" t="str">
            <v>Rural Private Hospital</v>
          </cell>
        </row>
        <row r="4">
          <cell r="B4" t="str">
            <v>Rural Public Hospital</v>
          </cell>
        </row>
        <row r="5">
          <cell r="B5" t="str">
            <v>State-owned Hospital</v>
          </cell>
        </row>
        <row r="6">
          <cell r="B6" t="str">
            <v>Urban Public Hospital</v>
          </cell>
        </row>
        <row r="7">
          <cell r="B7" t="str">
            <v>Children's Hospital</v>
          </cell>
        </row>
        <row r="8">
          <cell r="B8" t="str">
            <v>Institution for Mental Disease</v>
          </cell>
        </row>
        <row r="9">
          <cell r="B9" t="str">
            <v>Other</v>
          </cell>
        </row>
      </sheetData>
      <sheetData sheetId="6" refreshError="1"/>
      <sheetData sheetId="7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structions"/>
      <sheetName val="Final IGT and Payment_Redist"/>
      <sheetName val="State Redistribution Calc"/>
      <sheetName val="Non-State Redistribution Calc"/>
      <sheetName val="2020 DSH PMTs"/>
      <sheetName val="Non-State Recoupments"/>
      <sheetName val="State Recoupments"/>
      <sheetName val="State_DSH_Final"/>
      <sheetName val="Non-State_DSH_Final"/>
      <sheetName val="DY9 UC"/>
      <sheetName val="UC Only Costs"/>
      <sheetName val="Refunds"/>
    </sheetNames>
    <sheetDataSet>
      <sheetData sheetId="0">
        <row r="21">
          <cell r="C21">
            <v>14259570.960000001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705CA-8A07-4267-81F9-B90A8C2E9507}">
  <dimension ref="A2:D23"/>
  <sheetViews>
    <sheetView tabSelected="1" topLeftCell="A10" zoomScale="145" zoomScaleNormal="145" workbookViewId="0">
      <selection activeCell="C21" sqref="C21"/>
    </sheetView>
  </sheetViews>
  <sheetFormatPr defaultRowHeight="15" x14ac:dyDescent="0.2"/>
  <cols>
    <col min="1" max="1" width="18.5" customWidth="1"/>
    <col min="2" max="3" width="18.69921875" customWidth="1"/>
    <col min="4" max="4" width="13" customWidth="1"/>
  </cols>
  <sheetData>
    <row r="2" spans="1:3" x14ac:dyDescent="0.2">
      <c r="A2" s="1" t="s">
        <v>0</v>
      </c>
    </row>
    <row r="3" spans="1:3" x14ac:dyDescent="0.2">
      <c r="A3" s="1"/>
    </row>
    <row r="4" spans="1:3" x14ac:dyDescent="0.2">
      <c r="A4" s="2" t="s">
        <v>1</v>
      </c>
      <c r="B4" s="6"/>
    </row>
    <row r="5" spans="1:3" ht="30" x14ac:dyDescent="0.2">
      <c r="A5" s="3" t="s">
        <v>2</v>
      </c>
      <c r="B5" s="108">
        <f>21686290.5989892</f>
        <v>21686290.5989892</v>
      </c>
      <c r="C5" s="21"/>
    </row>
    <row r="6" spans="1:3" ht="30" x14ac:dyDescent="0.2">
      <c r="A6" s="3" t="s">
        <v>3</v>
      </c>
      <c r="B6" s="44">
        <v>31886914.569900308</v>
      </c>
    </row>
    <row r="8" spans="1:3" x14ac:dyDescent="0.2">
      <c r="A8" s="2" t="s">
        <v>4</v>
      </c>
    </row>
    <row r="9" spans="1:3" x14ac:dyDescent="0.2">
      <c r="A9" s="4" t="s">
        <v>5</v>
      </c>
      <c r="B9" s="42">
        <v>0.68010000000000004</v>
      </c>
    </row>
    <row r="10" spans="1:3" x14ac:dyDescent="0.2">
      <c r="A10" s="4" t="s">
        <v>6</v>
      </c>
      <c r="B10" s="42">
        <f>1-FedShr</f>
        <v>0.31989999999999996</v>
      </c>
    </row>
    <row r="12" spans="1:3" x14ac:dyDescent="0.2">
      <c r="A12" s="5" t="s">
        <v>7</v>
      </c>
      <c r="B12" s="41">
        <f>'State Redistribution Calc'!S1+'State Redistribution Calc'!R1+SUMIFS('Non-State Redistribution Calc'!T:T,'Non-State Redistribution Calc'!H:H,1)+SUMIFS('Non-State Redistribution Calc'!AE:AE,'Non-State Redistribution Calc'!H:H,1)</f>
        <v>287126449.19</v>
      </c>
      <c r="C12" s="41">
        <v>292513592</v>
      </c>
    </row>
    <row r="13" spans="1:3" x14ac:dyDescent="0.2">
      <c r="A13" s="6"/>
      <c r="B13" s="71" t="str">
        <f>IF(B12&lt;=C12,"Good", "Bad")</f>
        <v>Good</v>
      </c>
      <c r="C13" s="6"/>
    </row>
    <row r="15" spans="1:3" x14ac:dyDescent="0.2">
      <c r="A15" s="1" t="s">
        <v>8</v>
      </c>
    </row>
    <row r="16" spans="1:3" x14ac:dyDescent="0.2">
      <c r="A16" s="1"/>
    </row>
    <row r="17" spans="1:4" x14ac:dyDescent="0.2">
      <c r="A17" s="6"/>
      <c r="B17" s="2" t="s">
        <v>9</v>
      </c>
      <c r="C17" s="2" t="s">
        <v>10</v>
      </c>
      <c r="D17" s="2" t="s">
        <v>11</v>
      </c>
    </row>
    <row r="18" spans="1:4" x14ac:dyDescent="0.2">
      <c r="A18" s="2" t="s">
        <v>12</v>
      </c>
      <c r="B18" s="41">
        <f>'State Redistribution Calc'!S3-'State Redistribution Calc'!U3</f>
        <v>13225189.699999999</v>
      </c>
      <c r="C18" s="41">
        <f>FF_Redist-FF_State</f>
        <v>8461100.8989892006</v>
      </c>
      <c r="D18" s="68">
        <f>SUM(B18:C18)</f>
        <v>21686290.5989892</v>
      </c>
    </row>
    <row r="19" spans="1:4" x14ac:dyDescent="0.2">
      <c r="A19" s="2" t="s">
        <v>13</v>
      </c>
      <c r="B19" s="41">
        <f>'State Redistribution Calc'!U3</f>
        <v>6220758.9800000004</v>
      </c>
      <c r="C19" s="72">
        <f>'Non-State Redistribution Calc'!AH4</f>
        <v>347925.90759477642</v>
      </c>
      <c r="D19" s="68">
        <f>SUM(B19:C19)</f>
        <v>6568684.8875947772</v>
      </c>
    </row>
    <row r="20" spans="1:4" ht="30.75" thickBot="1" x14ac:dyDescent="0.25">
      <c r="A20" s="3" t="s">
        <v>14</v>
      </c>
      <c r="B20" s="6"/>
      <c r="C20" s="70">
        <f>'Non-State Redistribution Calc'!AF4</f>
        <v>3979864.9868940511</v>
      </c>
      <c r="D20" s="6"/>
    </row>
    <row r="21" spans="1:4" ht="31.5" thickTop="1" thickBot="1" x14ac:dyDescent="0.25">
      <c r="A21" s="3" t="s">
        <v>15</v>
      </c>
      <c r="B21" s="6"/>
      <c r="C21" s="70">
        <v>3631938.974166356</v>
      </c>
      <c r="D21" s="6"/>
    </row>
    <row r="22" spans="1:4" ht="16.5" thickTop="1" thickBot="1" x14ac:dyDescent="0.25">
      <c r="A22" s="7" t="s">
        <v>16</v>
      </c>
      <c r="B22" s="69">
        <f>'State Redistribution Calc'!S3</f>
        <v>19445948.68</v>
      </c>
      <c r="C22" s="70">
        <f>FF_NonState+C20</f>
        <v>12440965.885883251</v>
      </c>
      <c r="D22" s="68">
        <f>SUM(B22:C22)</f>
        <v>31886914.565883249</v>
      </c>
    </row>
    <row r="23" spans="1:4" ht="15.75" thickTop="1" x14ac:dyDescent="0.2">
      <c r="C23" s="3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6313-2FCA-4BAA-B347-9B66B460588D}">
  <dimension ref="A1:F181"/>
  <sheetViews>
    <sheetView zoomScale="90" zoomScaleNormal="90" workbookViewId="0">
      <selection activeCell="G179" sqref="G179"/>
    </sheetView>
  </sheetViews>
  <sheetFormatPr defaultRowHeight="15" x14ac:dyDescent="0.2"/>
  <cols>
    <col min="1" max="1" width="6.796875" bestFit="1" customWidth="1"/>
    <col min="2" max="2" width="34.69921875" bestFit="1" customWidth="1"/>
    <col min="3" max="3" width="8" bestFit="1" customWidth="1"/>
    <col min="4" max="4" width="11.19921875" customWidth="1"/>
    <col min="5" max="5" width="13.8984375" style="124" bestFit="1" customWidth="1"/>
    <col min="6" max="6" width="14.59765625" style="115" bestFit="1" customWidth="1"/>
  </cols>
  <sheetData>
    <row r="1" spans="1:6" x14ac:dyDescent="0.2">
      <c r="D1" s="36" t="s">
        <v>9</v>
      </c>
      <c r="E1" s="121">
        <f>SUM(E5:E15)</f>
        <v>19445948.68</v>
      </c>
      <c r="F1" s="118">
        <f>SUM(F5:F15)</f>
        <v>6220758.9800000004</v>
      </c>
    </row>
    <row r="2" spans="1:6" x14ac:dyDescent="0.2">
      <c r="D2" s="36" t="s">
        <v>17</v>
      </c>
      <c r="E2" s="121">
        <f>SUM(E16:E181)</f>
        <v>12440965.020000005</v>
      </c>
      <c r="F2" s="125">
        <f>SUM(F16:F181)</f>
        <v>347925.90759477642</v>
      </c>
    </row>
    <row r="3" spans="1:6" ht="15.75" x14ac:dyDescent="0.25">
      <c r="D3" s="37" t="s">
        <v>11</v>
      </c>
      <c r="E3" s="121">
        <f>SUM(E1:E2)</f>
        <v>31886913.700000003</v>
      </c>
      <c r="F3" s="125">
        <f>SUM(F1:F2)</f>
        <v>6568684.8875947772</v>
      </c>
    </row>
    <row r="4" spans="1:6" ht="38.25" x14ac:dyDescent="0.2">
      <c r="A4" s="8" t="s">
        <v>18</v>
      </c>
      <c r="B4" s="9" t="s">
        <v>19</v>
      </c>
      <c r="C4" s="9" t="s">
        <v>20</v>
      </c>
      <c r="D4" s="9" t="s">
        <v>21</v>
      </c>
      <c r="E4" s="122" t="s">
        <v>22</v>
      </c>
      <c r="F4" s="119" t="s">
        <v>23</v>
      </c>
    </row>
    <row r="5" spans="1:6" x14ac:dyDescent="0.2">
      <c r="A5" s="16" t="s">
        <v>24</v>
      </c>
      <c r="B5" s="10" t="s">
        <v>25</v>
      </c>
      <c r="C5" s="10" t="s">
        <v>26</v>
      </c>
      <c r="D5" s="10" t="s">
        <v>27</v>
      </c>
      <c r="E5" s="123">
        <f>IFERROR(INDEX('State Redistribution Calc'!S:S,MATCH(A:A,'State Redistribution Calc'!A:A,0)),INDEX('Non-State Redistribution Calc'!AE:AE,MATCH(A:A,'Non-State Redistribution Calc'!A:A,0)))</f>
        <v>3205726.26</v>
      </c>
      <c r="F5" s="120">
        <f>IFERROR(INDEX('State Redistribution Calc'!U:U,MATCH(A:A,'State Redistribution Calc'!A:A,0)),INDEX('Non-State Redistribution Calc'!AH:AH,MATCH(A:A,'Non-State Redistribution Calc'!A:A,0)))</f>
        <v>1025511.83</v>
      </c>
    </row>
    <row r="6" spans="1:6" x14ac:dyDescent="0.2">
      <c r="A6" s="16" t="s">
        <v>28</v>
      </c>
      <c r="B6" s="10" t="s">
        <v>29</v>
      </c>
      <c r="C6" s="10" t="s">
        <v>30</v>
      </c>
      <c r="D6" s="10" t="s">
        <v>27</v>
      </c>
      <c r="E6" s="123">
        <f>IFERROR(INDEX('State Redistribution Calc'!S:S,MATCH(A:A,'State Redistribution Calc'!A:A,0)),INDEX('Non-State Redistribution Calc'!AE:AE,MATCH(A:A,'Non-State Redistribution Calc'!A:A,0)))</f>
        <v>0</v>
      </c>
      <c r="F6" s="120">
        <f>IFERROR(INDEX('State Redistribution Calc'!U:U,MATCH(A:A,'State Redistribution Calc'!A:A,0)),INDEX('Non-State Redistribution Calc'!AH:AH,MATCH(A:A,'Non-State Redistribution Calc'!A:A,0)))</f>
        <v>0</v>
      </c>
    </row>
    <row r="7" spans="1:6" x14ac:dyDescent="0.2">
      <c r="A7" s="16" t="s">
        <v>31</v>
      </c>
      <c r="B7" s="10" t="s">
        <v>32</v>
      </c>
      <c r="C7" s="10" t="s">
        <v>33</v>
      </c>
      <c r="D7" s="10" t="s">
        <v>27</v>
      </c>
      <c r="E7" s="123">
        <f>IFERROR(INDEX('State Redistribution Calc'!S:S,MATCH(A:A,'State Redistribution Calc'!A:A,0)),INDEX('Non-State Redistribution Calc'!AE:AE,MATCH(A:A,'Non-State Redistribution Calc'!A:A,0)))</f>
        <v>711708.44</v>
      </c>
      <c r="F7" s="120">
        <f>IFERROR(INDEX('State Redistribution Calc'!U:U,MATCH(A:A,'State Redistribution Calc'!A:A,0)),INDEX('Non-State Redistribution Calc'!AH:AH,MATCH(A:A,'Non-State Redistribution Calc'!A:A,0)))</f>
        <v>227675.53</v>
      </c>
    </row>
    <row r="8" spans="1:6" x14ac:dyDescent="0.2">
      <c r="A8" s="29" t="s">
        <v>34</v>
      </c>
      <c r="B8" s="31" t="s">
        <v>35</v>
      </c>
      <c r="C8" s="10" t="s">
        <v>36</v>
      </c>
      <c r="D8" s="10" t="s">
        <v>27</v>
      </c>
      <c r="E8" s="123">
        <f>IFERROR(INDEX('State Redistribution Calc'!S:S,MATCH(A:A,'State Redistribution Calc'!A:A,0)),INDEX('Non-State Redistribution Calc'!AE:AE,MATCH(A:A,'Non-State Redistribution Calc'!A:A,0)))</f>
        <v>2700819.65</v>
      </c>
      <c r="F8" s="120">
        <f>IFERROR(INDEX('State Redistribution Calc'!U:U,MATCH(A:A,'State Redistribution Calc'!A:A,0)),INDEX('Non-State Redistribution Calc'!AH:AH,MATCH(A:A,'Non-State Redistribution Calc'!A:A,0)))</f>
        <v>863992.21</v>
      </c>
    </row>
    <row r="9" spans="1:6" x14ac:dyDescent="0.2">
      <c r="A9" s="16" t="s">
        <v>37</v>
      </c>
      <c r="B9" s="10" t="s">
        <v>38</v>
      </c>
      <c r="C9" s="10" t="s">
        <v>30</v>
      </c>
      <c r="D9" s="10" t="s">
        <v>39</v>
      </c>
      <c r="E9" s="123">
        <f>IFERROR(INDEX('State Redistribution Calc'!S:S,MATCH(A:A,'State Redistribution Calc'!A:A,0)),INDEX('Non-State Redistribution Calc'!AE:AE,MATCH(A:A,'Non-State Redistribution Calc'!A:A,0)))</f>
        <v>0</v>
      </c>
      <c r="F9" s="120">
        <f>IFERROR(INDEX('State Redistribution Calc'!U:U,MATCH(A:A,'State Redistribution Calc'!A:A,0)),INDEX('Non-State Redistribution Calc'!AH:AH,MATCH(A:A,'Non-State Redistribution Calc'!A:A,0)))</f>
        <v>0</v>
      </c>
    </row>
    <row r="10" spans="1:6" x14ac:dyDescent="0.2">
      <c r="A10" s="16" t="s">
        <v>40</v>
      </c>
      <c r="B10" s="10" t="s">
        <v>41</v>
      </c>
      <c r="C10" s="10" t="s">
        <v>42</v>
      </c>
      <c r="D10" s="10" t="s">
        <v>39</v>
      </c>
      <c r="E10" s="123">
        <f>IFERROR(INDEX('State Redistribution Calc'!S:S,MATCH(A:A,'State Redistribution Calc'!A:A,0)),INDEX('Non-State Redistribution Calc'!AE:AE,MATCH(A:A,'Non-State Redistribution Calc'!A:A,0)))</f>
        <v>2224716.63</v>
      </c>
      <c r="F10" s="120">
        <f>IFERROR(INDEX('State Redistribution Calc'!U:U,MATCH(A:A,'State Redistribution Calc'!A:A,0)),INDEX('Non-State Redistribution Calc'!AH:AH,MATCH(A:A,'Non-State Redistribution Calc'!A:A,0)))</f>
        <v>711686.85</v>
      </c>
    </row>
    <row r="11" spans="1:6" x14ac:dyDescent="0.2">
      <c r="A11" s="16" t="s">
        <v>43</v>
      </c>
      <c r="B11" s="10" t="s">
        <v>44</v>
      </c>
      <c r="C11" s="10" t="s">
        <v>45</v>
      </c>
      <c r="D11" s="10" t="s">
        <v>39</v>
      </c>
      <c r="E11" s="123">
        <f>IFERROR(INDEX('State Redistribution Calc'!S:S,MATCH(A:A,'State Redistribution Calc'!A:A,0)),INDEX('Non-State Redistribution Calc'!AE:AE,MATCH(A:A,'Non-State Redistribution Calc'!A:A,0)))</f>
        <v>2717833.12</v>
      </c>
      <c r="F11" s="120">
        <f>IFERROR(INDEX('State Redistribution Calc'!U:U,MATCH(A:A,'State Redistribution Calc'!A:A,0)),INDEX('Non-State Redistribution Calc'!AH:AH,MATCH(A:A,'Non-State Redistribution Calc'!A:A,0)))</f>
        <v>869434.82</v>
      </c>
    </row>
    <row r="12" spans="1:6" x14ac:dyDescent="0.2">
      <c r="A12" s="16" t="s">
        <v>46</v>
      </c>
      <c r="B12" s="10" t="s">
        <v>47</v>
      </c>
      <c r="C12" s="10" t="s">
        <v>48</v>
      </c>
      <c r="D12" s="10" t="s">
        <v>39</v>
      </c>
      <c r="E12" s="123">
        <f>IFERROR(INDEX('State Redistribution Calc'!S:S,MATCH(A:A,'State Redistribution Calc'!A:A,0)),INDEX('Non-State Redistribution Calc'!AE:AE,MATCH(A:A,'Non-State Redistribution Calc'!A:A,0)))</f>
        <v>2558655.4900000002</v>
      </c>
      <c r="F12" s="120">
        <f>IFERROR(INDEX('State Redistribution Calc'!U:U,MATCH(A:A,'State Redistribution Calc'!A:A,0)),INDEX('Non-State Redistribution Calc'!AH:AH,MATCH(A:A,'Non-State Redistribution Calc'!A:A,0)))</f>
        <v>818513.89</v>
      </c>
    </row>
    <row r="13" spans="1:6" x14ac:dyDescent="0.2">
      <c r="A13" s="16" t="s">
        <v>49</v>
      </c>
      <c r="B13" s="10" t="s">
        <v>50</v>
      </c>
      <c r="C13" s="10" t="s">
        <v>51</v>
      </c>
      <c r="D13" s="10" t="s">
        <v>39</v>
      </c>
      <c r="E13" s="123">
        <f>IFERROR(INDEX('State Redistribution Calc'!S:S,MATCH(A:A,'State Redistribution Calc'!A:A,0)),INDEX('Non-State Redistribution Calc'!AE:AE,MATCH(A:A,'Non-State Redistribution Calc'!A:A,0)))</f>
        <v>738991.07</v>
      </c>
      <c r="F13" s="120">
        <f>IFERROR(INDEX('State Redistribution Calc'!U:U,MATCH(A:A,'State Redistribution Calc'!A:A,0)),INDEX('Non-State Redistribution Calc'!AH:AH,MATCH(A:A,'Non-State Redistribution Calc'!A:A,0)))</f>
        <v>236403.24</v>
      </c>
    </row>
    <row r="14" spans="1:6" x14ac:dyDescent="0.2">
      <c r="A14" s="16" t="s">
        <v>52</v>
      </c>
      <c r="B14" s="10" t="s">
        <v>53</v>
      </c>
      <c r="C14" s="10" t="s">
        <v>54</v>
      </c>
      <c r="D14" s="10" t="s">
        <v>39</v>
      </c>
      <c r="E14" s="123">
        <f>IFERROR(INDEX('State Redistribution Calc'!S:S,MATCH(A:A,'State Redistribution Calc'!A:A,0)),INDEX('Non-State Redistribution Calc'!AE:AE,MATCH(A:A,'Non-State Redistribution Calc'!A:A,0)))</f>
        <v>2095113.8</v>
      </c>
      <c r="F14" s="120">
        <f>IFERROR(INDEX('State Redistribution Calc'!U:U,MATCH(A:A,'State Redistribution Calc'!A:A,0)),INDEX('Non-State Redistribution Calc'!AH:AH,MATCH(A:A,'Non-State Redistribution Calc'!A:A,0)))</f>
        <v>670226.9</v>
      </c>
    </row>
    <row r="15" spans="1:6" x14ac:dyDescent="0.2">
      <c r="A15" s="29" t="s">
        <v>55</v>
      </c>
      <c r="B15" s="30" t="s">
        <v>56</v>
      </c>
      <c r="C15" s="10" t="s">
        <v>57</v>
      </c>
      <c r="D15" s="10" t="s">
        <v>39</v>
      </c>
      <c r="E15" s="123">
        <f>IFERROR(INDEX('State Redistribution Calc'!S:S,MATCH(A:A,'State Redistribution Calc'!A:A,0)),INDEX('Non-State Redistribution Calc'!AE:AE,MATCH(A:A,'Non-State Redistribution Calc'!A:A,0)))</f>
        <v>2492384.2200000002</v>
      </c>
      <c r="F15" s="120">
        <f>IFERROR(INDEX('State Redistribution Calc'!U:U,MATCH(A:A,'State Redistribution Calc'!A:A,0)),INDEX('Non-State Redistribution Calc'!AH:AH,MATCH(A:A,'Non-State Redistribution Calc'!A:A,0)))</f>
        <v>797313.71</v>
      </c>
    </row>
    <row r="16" spans="1:6" x14ac:dyDescent="0.2">
      <c r="A16" s="29" t="s">
        <v>58</v>
      </c>
      <c r="B16" s="30" t="s">
        <v>59</v>
      </c>
      <c r="C16" s="10" t="s">
        <v>30</v>
      </c>
      <c r="D16" s="10" t="s">
        <v>60</v>
      </c>
      <c r="E16" s="123">
        <f>IFERROR(INDEX('State Redistribution Calc'!S:S,MATCH(A:A,'State Redistribution Calc'!A:A,0)),INDEX('Non-State Redistribution Calc'!AE:AE,MATCH(A:A,'Non-State Redistribution Calc'!A:A,0)))</f>
        <v>2574243.69</v>
      </c>
      <c r="F16" s="120">
        <f>IFERROR(INDEX('State Redistribution Calc'!U:U,MATCH(A:A,'State Redistribution Calc'!A:A,0)),INDEX('Non-State Redistribution Calc'!AH:AH,MATCH(A:A,'Non-State Redistribution Calc'!A:A,0)))</f>
        <v>2.3283064365386963E-10</v>
      </c>
    </row>
    <row r="17" spans="1:6" x14ac:dyDescent="0.2">
      <c r="A17" s="29" t="s">
        <v>61</v>
      </c>
      <c r="B17" s="30" t="s">
        <v>62</v>
      </c>
      <c r="C17" s="10" t="s">
        <v>36</v>
      </c>
      <c r="D17" s="10" t="s">
        <v>60</v>
      </c>
      <c r="E17" s="123">
        <f>IFERROR(INDEX('State Redistribution Calc'!S:S,MATCH(A:A,'State Redistribution Calc'!A:A,0)),INDEX('Non-State Redistribution Calc'!AE:AE,MATCH(A:A,'Non-State Redistribution Calc'!A:A,0)))</f>
        <v>1756807.72</v>
      </c>
      <c r="F17" s="120">
        <f>IFERROR(INDEX('State Redistribution Calc'!U:U,MATCH(A:A,'State Redistribution Calc'!A:A,0)),INDEX('Non-State Redistribution Calc'!AH:AH,MATCH(A:A,'Non-State Redistribution Calc'!A:A,0)))</f>
        <v>2.3283064365386963E-10</v>
      </c>
    </row>
    <row r="18" spans="1:6" x14ac:dyDescent="0.2">
      <c r="A18" s="29" t="s">
        <v>63</v>
      </c>
      <c r="B18" s="30" t="s">
        <v>64</v>
      </c>
      <c r="C18" s="10" t="s">
        <v>65</v>
      </c>
      <c r="D18" s="10" t="s">
        <v>60</v>
      </c>
      <c r="E18" s="123">
        <f>IFERROR(INDEX('State Redistribution Calc'!S:S,MATCH(A:A,'State Redistribution Calc'!A:A,0)),INDEX('Non-State Redistribution Calc'!AE:AE,MATCH(A:A,'Non-State Redistribution Calc'!A:A,0)))</f>
        <v>1102088.21</v>
      </c>
      <c r="F18" s="120">
        <f>IFERROR(INDEX('State Redistribution Calc'!U:U,MATCH(A:A,'State Redistribution Calc'!A:A,0)),INDEX('Non-State Redistribution Calc'!AH:AH,MATCH(A:A,'Non-State Redistribution Calc'!A:A,0)))</f>
        <v>1.1641532182693481E-10</v>
      </c>
    </row>
    <row r="19" spans="1:6" x14ac:dyDescent="0.2">
      <c r="A19" s="29" t="s">
        <v>66</v>
      </c>
      <c r="B19" s="30" t="s">
        <v>67</v>
      </c>
      <c r="C19" s="10" t="s">
        <v>57</v>
      </c>
      <c r="D19" s="10" t="s">
        <v>60</v>
      </c>
      <c r="E19" s="123">
        <f>IFERROR(INDEX('State Redistribution Calc'!S:S,MATCH(A:A,'State Redistribution Calc'!A:A,0)),INDEX('Non-State Redistribution Calc'!AE:AE,MATCH(A:A,'Non-State Redistribution Calc'!A:A,0)))</f>
        <v>743201.15</v>
      </c>
      <c r="F19" s="120">
        <f>IFERROR(INDEX('State Redistribution Calc'!U:U,MATCH(A:A,'State Redistribution Calc'!A:A,0)),INDEX('Non-State Redistribution Calc'!AH:AH,MATCH(A:A,'Non-State Redistribution Calc'!A:A,0)))</f>
        <v>5.8207660913467407E-11</v>
      </c>
    </row>
    <row r="20" spans="1:6" x14ac:dyDescent="0.2">
      <c r="A20" s="29" t="s">
        <v>68</v>
      </c>
      <c r="B20" s="30" t="s">
        <v>69</v>
      </c>
      <c r="C20" s="10" t="s">
        <v>51</v>
      </c>
      <c r="D20" s="10" t="s">
        <v>60</v>
      </c>
      <c r="E20" s="123">
        <f>IFERROR(INDEX('State Redistribution Calc'!S:S,MATCH(A:A,'State Redistribution Calc'!A:A,0)),INDEX('Non-State Redistribution Calc'!AE:AE,MATCH(A:A,'Non-State Redistribution Calc'!A:A,0)))</f>
        <v>441629.09</v>
      </c>
      <c r="F20" s="120">
        <f>IFERROR(INDEX('State Redistribution Calc'!U:U,MATCH(A:A,'State Redistribution Calc'!A:A,0)),INDEX('Non-State Redistribution Calc'!AH:AH,MATCH(A:A,'Non-State Redistribution Calc'!A:A,0)))</f>
        <v>5.8207660913467407E-11</v>
      </c>
    </row>
    <row r="21" spans="1:6" x14ac:dyDescent="0.2">
      <c r="A21" s="29" t="s">
        <v>70</v>
      </c>
      <c r="B21" s="30" t="s">
        <v>71</v>
      </c>
      <c r="C21" s="10" t="s">
        <v>72</v>
      </c>
      <c r="D21" s="10" t="s">
        <v>73</v>
      </c>
      <c r="E21" s="123">
        <f>IFERROR(INDEX('State Redistribution Calc'!S:S,MATCH(A:A,'State Redistribution Calc'!A:A,0)),INDEX('Non-State Redistribution Calc'!AE:AE,MATCH(A:A,'Non-State Redistribution Calc'!A:A,0)))</f>
        <v>282130.21000000002</v>
      </c>
      <c r="F21" s="120">
        <f>IFERROR(INDEX('State Redistribution Calc'!U:U,MATCH(A:A,'State Redistribution Calc'!A:A,0)),INDEX('Non-State Redistribution Calc'!AH:AH,MATCH(A:A,'Non-State Redistribution Calc'!A:A,0)))</f>
        <v>90253.45275201014</v>
      </c>
    </row>
    <row r="22" spans="1:6" x14ac:dyDescent="0.2">
      <c r="A22" s="29" t="s">
        <v>74</v>
      </c>
      <c r="B22" s="30" t="s">
        <v>75</v>
      </c>
      <c r="C22" s="10" t="s">
        <v>76</v>
      </c>
      <c r="D22" s="10" t="s">
        <v>73</v>
      </c>
      <c r="E22" s="123">
        <f>IFERROR(INDEX('State Redistribution Calc'!S:S,MATCH(A:A,'State Redistribution Calc'!A:A,0)),INDEX('Non-State Redistribution Calc'!AE:AE,MATCH(A:A,'Non-State Redistribution Calc'!A:A,0)))</f>
        <v>282417.05</v>
      </c>
      <c r="F22" s="120">
        <f>IFERROR(INDEX('State Redistribution Calc'!U:U,MATCH(A:A,'State Redistribution Calc'!A:A,0)),INDEX('Non-State Redistribution Calc'!AH:AH,MATCH(A:A,'Non-State Redistribution Calc'!A:A,0)))</f>
        <v>90345.215879420051</v>
      </c>
    </row>
    <row r="23" spans="1:6" x14ac:dyDescent="0.2">
      <c r="A23" s="29" t="s">
        <v>77</v>
      </c>
      <c r="B23" s="30" t="s">
        <v>78</v>
      </c>
      <c r="C23" s="10" t="s">
        <v>79</v>
      </c>
      <c r="D23" s="10" t="s">
        <v>73</v>
      </c>
      <c r="E23" s="123">
        <f>IFERROR(INDEX('State Redistribution Calc'!S:S,MATCH(A:A,'State Redistribution Calc'!A:A,0)),INDEX('Non-State Redistribution Calc'!AE:AE,MATCH(A:A,'Non-State Redistribution Calc'!A:A,0)))</f>
        <v>113844.95</v>
      </c>
      <c r="F23" s="120">
        <f>IFERROR(INDEX('State Redistribution Calc'!U:U,MATCH(A:A,'State Redistribution Calc'!A:A,0)),INDEX('Non-State Redistribution Calc'!AH:AH,MATCH(A:A,'Non-State Redistribution Calc'!A:A,0)))</f>
        <v>36418.99862608104</v>
      </c>
    </row>
    <row r="24" spans="1:6" x14ac:dyDescent="0.2">
      <c r="A24" s="29" t="s">
        <v>80</v>
      </c>
      <c r="B24" s="30" t="s">
        <v>81</v>
      </c>
      <c r="C24" s="10" t="s">
        <v>82</v>
      </c>
      <c r="D24" s="10" t="s">
        <v>83</v>
      </c>
      <c r="E24" s="123">
        <f>IFERROR(INDEX('State Redistribution Calc'!S:S,MATCH(A:A,'State Redistribution Calc'!A:A,0)),INDEX('Non-State Redistribution Calc'!AE:AE,MATCH(A:A,'Non-State Redistribution Calc'!A:A,0)))</f>
        <v>535.96</v>
      </c>
      <c r="F24" s="120">
        <f>IFERROR(INDEX('State Redistribution Calc'!U:U,MATCH(A:A,'State Redistribution Calc'!A:A,0)),INDEX('Non-State Redistribution Calc'!AH:AH,MATCH(A:A,'Non-State Redistribution Calc'!A:A,0)))</f>
        <v>0</v>
      </c>
    </row>
    <row r="25" spans="1:6" x14ac:dyDescent="0.2">
      <c r="A25" s="29" t="s">
        <v>84</v>
      </c>
      <c r="B25" s="30" t="s">
        <v>85</v>
      </c>
      <c r="C25" s="10" t="s">
        <v>86</v>
      </c>
      <c r="D25" s="10" t="s">
        <v>83</v>
      </c>
      <c r="E25" s="123">
        <f>IFERROR(INDEX('State Redistribution Calc'!S:S,MATCH(A:A,'State Redistribution Calc'!A:A,0)),INDEX('Non-State Redistribution Calc'!AE:AE,MATCH(A:A,'Non-State Redistribution Calc'!A:A,0)))</f>
        <v>4378.3900000000003</v>
      </c>
      <c r="F25" s="120">
        <f>IFERROR(INDEX('State Redistribution Calc'!U:U,MATCH(A:A,'State Redistribution Calc'!A:A,0)),INDEX('Non-State Redistribution Calc'!AH:AH,MATCH(A:A,'Non-State Redistribution Calc'!A:A,0)))</f>
        <v>0</v>
      </c>
    </row>
    <row r="26" spans="1:6" x14ac:dyDescent="0.2">
      <c r="A26" s="29" t="s">
        <v>87</v>
      </c>
      <c r="B26" s="30" t="s">
        <v>88</v>
      </c>
      <c r="C26" s="10" t="s">
        <v>89</v>
      </c>
      <c r="D26" s="10" t="s">
        <v>90</v>
      </c>
      <c r="E26" s="123">
        <f>IFERROR(INDEX('State Redistribution Calc'!S:S,MATCH(A:A,'State Redistribution Calc'!A:A,0)),INDEX('Non-State Redistribution Calc'!AE:AE,MATCH(A:A,'Non-State Redistribution Calc'!A:A,0)))</f>
        <v>12501.14</v>
      </c>
      <c r="F26" s="120">
        <f>IFERROR(INDEX('State Redistribution Calc'!U:U,MATCH(A:A,'State Redistribution Calc'!A:A,0)),INDEX('Non-State Redistribution Calc'!AH:AH,MATCH(A:A,'Non-State Redistribution Calc'!A:A,0)))</f>
        <v>0</v>
      </c>
    </row>
    <row r="27" spans="1:6" x14ac:dyDescent="0.2">
      <c r="A27" s="29" t="s">
        <v>91</v>
      </c>
      <c r="B27" s="30" t="s">
        <v>92</v>
      </c>
      <c r="C27" s="10" t="s">
        <v>30</v>
      </c>
      <c r="D27" s="10" t="s">
        <v>90</v>
      </c>
      <c r="E27" s="123">
        <f>IFERROR(INDEX('State Redistribution Calc'!S:S,MATCH(A:A,'State Redistribution Calc'!A:A,0)),INDEX('Non-State Redistribution Calc'!AE:AE,MATCH(A:A,'Non-State Redistribution Calc'!A:A,0)))</f>
        <v>107188.4</v>
      </c>
      <c r="F27" s="120">
        <f>IFERROR(INDEX('State Redistribution Calc'!U:U,MATCH(A:A,'State Redistribution Calc'!A:A,0)),INDEX('Non-State Redistribution Calc'!AH:AH,MATCH(A:A,'Non-State Redistribution Calc'!A:A,0)))</f>
        <v>0</v>
      </c>
    </row>
    <row r="28" spans="1:6" x14ac:dyDescent="0.2">
      <c r="A28" s="29" t="s">
        <v>93</v>
      </c>
      <c r="B28" s="30" t="s">
        <v>94</v>
      </c>
      <c r="C28" s="10" t="s">
        <v>57</v>
      </c>
      <c r="D28" s="10" t="s">
        <v>90</v>
      </c>
      <c r="E28" s="123">
        <f>IFERROR(INDEX('State Redistribution Calc'!S:S,MATCH(A:A,'State Redistribution Calc'!A:A,0)),INDEX('Non-State Redistribution Calc'!AE:AE,MATCH(A:A,'Non-State Redistribution Calc'!A:A,0)))</f>
        <v>245429.45</v>
      </c>
      <c r="F28" s="120">
        <f>IFERROR(INDEX('State Redistribution Calc'!U:U,MATCH(A:A,'State Redistribution Calc'!A:A,0)),INDEX('Non-State Redistribution Calc'!AH:AH,MATCH(A:A,'Non-State Redistribution Calc'!A:A,0)))</f>
        <v>0</v>
      </c>
    </row>
    <row r="29" spans="1:6" x14ac:dyDescent="0.2">
      <c r="A29" s="29" t="s">
        <v>95</v>
      </c>
      <c r="B29" s="30" t="s">
        <v>96</v>
      </c>
      <c r="C29" s="10" t="s">
        <v>42</v>
      </c>
      <c r="D29" s="10" t="s">
        <v>90</v>
      </c>
      <c r="E29" s="123">
        <f>IFERROR(INDEX('State Redistribution Calc'!S:S,MATCH(A:A,'State Redistribution Calc'!A:A,0)),INDEX('Non-State Redistribution Calc'!AE:AE,MATCH(A:A,'Non-State Redistribution Calc'!A:A,0)))</f>
        <v>203947.51999999999</v>
      </c>
      <c r="F29" s="120">
        <f>IFERROR(INDEX('State Redistribution Calc'!U:U,MATCH(A:A,'State Redistribution Calc'!A:A,0)),INDEX('Non-State Redistribution Calc'!AH:AH,MATCH(A:A,'Non-State Redistribution Calc'!A:A,0)))</f>
        <v>0</v>
      </c>
    </row>
    <row r="30" spans="1:6" x14ac:dyDescent="0.2">
      <c r="A30" s="29" t="s">
        <v>97</v>
      </c>
      <c r="B30" s="30" t="s">
        <v>98</v>
      </c>
      <c r="C30" s="10" t="s">
        <v>99</v>
      </c>
      <c r="D30" s="10" t="s">
        <v>90</v>
      </c>
      <c r="E30" s="123">
        <f>IFERROR(INDEX('State Redistribution Calc'!S:S,MATCH(A:A,'State Redistribution Calc'!A:A,0)),INDEX('Non-State Redistribution Calc'!AE:AE,MATCH(A:A,'Non-State Redistribution Calc'!A:A,0)))</f>
        <v>53449.05</v>
      </c>
      <c r="F30" s="120">
        <f>IFERROR(INDEX('State Redistribution Calc'!U:U,MATCH(A:A,'State Redistribution Calc'!A:A,0)),INDEX('Non-State Redistribution Calc'!AH:AH,MATCH(A:A,'Non-State Redistribution Calc'!A:A,0)))</f>
        <v>0</v>
      </c>
    </row>
    <row r="31" spans="1:6" x14ac:dyDescent="0.2">
      <c r="A31" s="29" t="s">
        <v>100</v>
      </c>
      <c r="B31" s="30" t="s">
        <v>101</v>
      </c>
      <c r="C31" s="10" t="s">
        <v>36</v>
      </c>
      <c r="D31" s="10" t="s">
        <v>90</v>
      </c>
      <c r="E31" s="123">
        <f>IFERROR(INDEX('State Redistribution Calc'!S:S,MATCH(A:A,'State Redistribution Calc'!A:A,0)),INDEX('Non-State Redistribution Calc'!AE:AE,MATCH(A:A,'Non-State Redistribution Calc'!A:A,0)))</f>
        <v>272874.65999999997</v>
      </c>
      <c r="F31" s="120">
        <f>IFERROR(INDEX('State Redistribution Calc'!U:U,MATCH(A:A,'State Redistribution Calc'!A:A,0)),INDEX('Non-State Redistribution Calc'!AH:AH,MATCH(A:A,'Non-State Redistribution Calc'!A:A,0)))</f>
        <v>0</v>
      </c>
    </row>
    <row r="32" spans="1:6" x14ac:dyDescent="0.2">
      <c r="A32" s="29" t="s">
        <v>102</v>
      </c>
      <c r="B32" s="30" t="s">
        <v>103</v>
      </c>
      <c r="C32" s="10" t="s">
        <v>30</v>
      </c>
      <c r="D32" s="10" t="s">
        <v>90</v>
      </c>
      <c r="E32" s="123">
        <f>IFERROR(INDEX('State Redistribution Calc'!S:S,MATCH(A:A,'State Redistribution Calc'!A:A,0)),INDEX('Non-State Redistribution Calc'!AE:AE,MATCH(A:A,'Non-State Redistribution Calc'!A:A,0)))</f>
        <v>88013.08</v>
      </c>
      <c r="F32" s="120">
        <f>IFERROR(INDEX('State Redistribution Calc'!U:U,MATCH(A:A,'State Redistribution Calc'!A:A,0)),INDEX('Non-State Redistribution Calc'!AH:AH,MATCH(A:A,'Non-State Redistribution Calc'!A:A,0)))</f>
        <v>0</v>
      </c>
    </row>
    <row r="33" spans="1:6" x14ac:dyDescent="0.2">
      <c r="A33" s="29" t="s">
        <v>104</v>
      </c>
      <c r="B33" s="30" t="s">
        <v>105</v>
      </c>
      <c r="C33" s="10" t="s">
        <v>65</v>
      </c>
      <c r="D33" s="10" t="s">
        <v>90</v>
      </c>
      <c r="E33" s="123">
        <f>IFERROR(INDEX('State Redistribution Calc'!S:S,MATCH(A:A,'State Redistribution Calc'!A:A,0)),INDEX('Non-State Redistribution Calc'!AE:AE,MATCH(A:A,'Non-State Redistribution Calc'!A:A,0)))</f>
        <v>167123.98000000001</v>
      </c>
      <c r="F33" s="120">
        <f>IFERROR(INDEX('State Redistribution Calc'!U:U,MATCH(A:A,'State Redistribution Calc'!A:A,0)),INDEX('Non-State Redistribution Calc'!AH:AH,MATCH(A:A,'Non-State Redistribution Calc'!A:A,0)))</f>
        <v>0</v>
      </c>
    </row>
    <row r="34" spans="1:6" x14ac:dyDescent="0.2">
      <c r="A34" s="29" t="s">
        <v>106</v>
      </c>
      <c r="B34" s="30" t="s">
        <v>107</v>
      </c>
      <c r="C34" s="10" t="s">
        <v>108</v>
      </c>
      <c r="D34" s="10" t="s">
        <v>73</v>
      </c>
      <c r="E34" s="123">
        <f>IFERROR(INDEX('State Redistribution Calc'!S:S,MATCH(A:A,'State Redistribution Calc'!A:A,0)),INDEX('Non-State Redistribution Calc'!AE:AE,MATCH(A:A,'Non-State Redistribution Calc'!A:A,0)))</f>
        <v>152251.82</v>
      </c>
      <c r="F34" s="120">
        <f>IFERROR(INDEX('State Redistribution Calc'!U:U,MATCH(A:A,'State Redistribution Calc'!A:A,0)),INDEX('Non-State Redistribution Calc'!AH:AH,MATCH(A:A,'Non-State Redistribution Calc'!A:A,0)))</f>
        <v>48705.356927717396</v>
      </c>
    </row>
    <row r="35" spans="1:6" x14ac:dyDescent="0.2">
      <c r="A35" s="29" t="s">
        <v>109</v>
      </c>
      <c r="B35" s="30" t="s">
        <v>110</v>
      </c>
      <c r="C35" s="10" t="s">
        <v>33</v>
      </c>
      <c r="D35" s="10" t="s">
        <v>90</v>
      </c>
      <c r="E35" s="123">
        <f>IFERROR(INDEX('State Redistribution Calc'!S:S,MATCH(A:A,'State Redistribution Calc'!A:A,0)),INDEX('Non-State Redistribution Calc'!AE:AE,MATCH(A:A,'Non-State Redistribution Calc'!A:A,0)))</f>
        <v>165497.28</v>
      </c>
      <c r="F35" s="120">
        <f>IFERROR(INDEX('State Redistribution Calc'!U:U,MATCH(A:A,'State Redistribution Calc'!A:A,0)),INDEX('Non-State Redistribution Calc'!AH:AH,MATCH(A:A,'Non-State Redistribution Calc'!A:A,0)))</f>
        <v>0</v>
      </c>
    </row>
    <row r="36" spans="1:6" x14ac:dyDescent="0.2">
      <c r="A36" s="29" t="s">
        <v>111</v>
      </c>
      <c r="B36" s="30" t="s">
        <v>112</v>
      </c>
      <c r="C36" s="10" t="s">
        <v>57</v>
      </c>
      <c r="D36" s="10" t="s">
        <v>90</v>
      </c>
      <c r="E36" s="123">
        <f>IFERROR(INDEX('State Redistribution Calc'!S:S,MATCH(A:A,'State Redistribution Calc'!A:A,0)),INDEX('Non-State Redistribution Calc'!AE:AE,MATCH(A:A,'Non-State Redistribution Calc'!A:A,0)))</f>
        <v>172071.19</v>
      </c>
      <c r="F36" s="120">
        <f>IFERROR(INDEX('State Redistribution Calc'!U:U,MATCH(A:A,'State Redistribution Calc'!A:A,0)),INDEX('Non-State Redistribution Calc'!AH:AH,MATCH(A:A,'Non-State Redistribution Calc'!A:A,0)))</f>
        <v>0</v>
      </c>
    </row>
    <row r="37" spans="1:6" x14ac:dyDescent="0.2">
      <c r="A37" s="29" t="s">
        <v>113</v>
      </c>
      <c r="B37" s="30" t="s">
        <v>114</v>
      </c>
      <c r="C37" s="10" t="s">
        <v>115</v>
      </c>
      <c r="D37" s="10" t="s">
        <v>90</v>
      </c>
      <c r="E37" s="123">
        <f>IFERROR(INDEX('State Redistribution Calc'!S:S,MATCH(A:A,'State Redistribution Calc'!A:A,0)),INDEX('Non-State Redistribution Calc'!AE:AE,MATCH(A:A,'Non-State Redistribution Calc'!A:A,0)))</f>
        <v>122076.4</v>
      </c>
      <c r="F37" s="120">
        <f>IFERROR(INDEX('State Redistribution Calc'!U:U,MATCH(A:A,'State Redistribution Calc'!A:A,0)),INDEX('Non-State Redistribution Calc'!AH:AH,MATCH(A:A,'Non-State Redistribution Calc'!A:A,0)))</f>
        <v>0</v>
      </c>
    </row>
    <row r="38" spans="1:6" x14ac:dyDescent="0.2">
      <c r="A38" s="29" t="s">
        <v>116</v>
      </c>
      <c r="B38" s="30" t="s">
        <v>117</v>
      </c>
      <c r="C38" s="10" t="s">
        <v>36</v>
      </c>
      <c r="D38" s="10" t="s">
        <v>90</v>
      </c>
      <c r="E38" s="123">
        <f>IFERROR(INDEX('State Redistribution Calc'!S:S,MATCH(A:A,'State Redistribution Calc'!A:A,0)),INDEX('Non-State Redistribution Calc'!AE:AE,MATCH(A:A,'Non-State Redistribution Calc'!A:A,0)))</f>
        <v>75980.25</v>
      </c>
      <c r="F38" s="120">
        <f>IFERROR(INDEX('State Redistribution Calc'!U:U,MATCH(A:A,'State Redistribution Calc'!A:A,0)),INDEX('Non-State Redistribution Calc'!AH:AH,MATCH(A:A,'Non-State Redistribution Calc'!A:A,0)))</f>
        <v>0</v>
      </c>
    </row>
    <row r="39" spans="1:6" x14ac:dyDescent="0.2">
      <c r="A39" s="29" t="s">
        <v>118</v>
      </c>
      <c r="B39" s="30" t="s">
        <v>119</v>
      </c>
      <c r="C39" s="10" t="s">
        <v>30</v>
      </c>
      <c r="D39" s="10" t="s">
        <v>90</v>
      </c>
      <c r="E39" s="123">
        <f>IFERROR(INDEX('State Redistribution Calc'!S:S,MATCH(A:A,'State Redistribution Calc'!A:A,0)),INDEX('Non-State Redistribution Calc'!AE:AE,MATCH(A:A,'Non-State Redistribution Calc'!A:A,0)))</f>
        <v>0</v>
      </c>
      <c r="F39" s="120">
        <f>IFERROR(INDEX('State Redistribution Calc'!U:U,MATCH(A:A,'State Redistribution Calc'!A:A,0)),INDEX('Non-State Redistribution Calc'!AH:AH,MATCH(A:A,'Non-State Redistribution Calc'!A:A,0)))</f>
        <v>0</v>
      </c>
    </row>
    <row r="40" spans="1:6" x14ac:dyDescent="0.2">
      <c r="A40" s="29" t="s">
        <v>120</v>
      </c>
      <c r="B40" s="30" t="s">
        <v>121</v>
      </c>
      <c r="C40" s="10" t="s">
        <v>36</v>
      </c>
      <c r="D40" s="10" t="s">
        <v>90</v>
      </c>
      <c r="E40" s="123">
        <f>IFERROR(INDEX('State Redistribution Calc'!S:S,MATCH(A:A,'State Redistribution Calc'!A:A,0)),INDEX('Non-State Redistribution Calc'!AE:AE,MATCH(A:A,'Non-State Redistribution Calc'!A:A,0)))</f>
        <v>141689.64000000001</v>
      </c>
      <c r="F40" s="120">
        <f>IFERROR(INDEX('State Redistribution Calc'!U:U,MATCH(A:A,'State Redistribution Calc'!A:A,0)),INDEX('Non-State Redistribution Calc'!AH:AH,MATCH(A:A,'Non-State Redistribution Calc'!A:A,0)))</f>
        <v>0</v>
      </c>
    </row>
    <row r="41" spans="1:6" x14ac:dyDescent="0.2">
      <c r="A41" s="29" t="s">
        <v>122</v>
      </c>
      <c r="B41" s="30" t="s">
        <v>123</v>
      </c>
      <c r="C41" s="10" t="s">
        <v>30</v>
      </c>
      <c r="D41" s="10" t="s">
        <v>90</v>
      </c>
      <c r="E41" s="123">
        <f>IFERROR(INDEX('State Redistribution Calc'!S:S,MATCH(A:A,'State Redistribution Calc'!A:A,0)),INDEX('Non-State Redistribution Calc'!AE:AE,MATCH(A:A,'Non-State Redistribution Calc'!A:A,0)))</f>
        <v>5079.95</v>
      </c>
      <c r="F41" s="120">
        <f>IFERROR(INDEX('State Redistribution Calc'!U:U,MATCH(A:A,'State Redistribution Calc'!A:A,0)),INDEX('Non-State Redistribution Calc'!AH:AH,MATCH(A:A,'Non-State Redistribution Calc'!A:A,0)))</f>
        <v>0</v>
      </c>
    </row>
    <row r="42" spans="1:6" x14ac:dyDescent="0.2">
      <c r="A42" s="29" t="s">
        <v>124</v>
      </c>
      <c r="B42" s="30" t="s">
        <v>125</v>
      </c>
      <c r="C42" s="10" t="s">
        <v>126</v>
      </c>
      <c r="D42" s="10" t="s">
        <v>90</v>
      </c>
      <c r="E42" s="123">
        <f>IFERROR(INDEX('State Redistribution Calc'!S:S,MATCH(A:A,'State Redistribution Calc'!A:A,0)),INDEX('Non-State Redistribution Calc'!AE:AE,MATCH(A:A,'Non-State Redistribution Calc'!A:A,0)))</f>
        <v>72158.03</v>
      </c>
      <c r="F42" s="120">
        <f>IFERROR(INDEX('State Redistribution Calc'!U:U,MATCH(A:A,'State Redistribution Calc'!A:A,0)),INDEX('Non-State Redistribution Calc'!AH:AH,MATCH(A:A,'Non-State Redistribution Calc'!A:A,0)))</f>
        <v>0</v>
      </c>
    </row>
    <row r="43" spans="1:6" x14ac:dyDescent="0.2">
      <c r="A43" s="29" t="s">
        <v>127</v>
      </c>
      <c r="B43" s="30" t="s">
        <v>128</v>
      </c>
      <c r="C43" s="10" t="s">
        <v>30</v>
      </c>
      <c r="D43" s="10" t="s">
        <v>90</v>
      </c>
      <c r="E43" s="123">
        <f>IFERROR(INDEX('State Redistribution Calc'!S:S,MATCH(A:A,'State Redistribution Calc'!A:A,0)),INDEX('Non-State Redistribution Calc'!AE:AE,MATCH(A:A,'Non-State Redistribution Calc'!A:A,0)))</f>
        <v>0</v>
      </c>
      <c r="F43" s="120">
        <f>IFERROR(INDEX('State Redistribution Calc'!U:U,MATCH(A:A,'State Redistribution Calc'!A:A,0)),INDEX('Non-State Redistribution Calc'!AH:AH,MATCH(A:A,'Non-State Redistribution Calc'!A:A,0)))</f>
        <v>0</v>
      </c>
    </row>
    <row r="44" spans="1:6" x14ac:dyDescent="0.2">
      <c r="A44" s="29" t="s">
        <v>129</v>
      </c>
      <c r="B44" s="30" t="s">
        <v>130</v>
      </c>
      <c r="C44" s="10" t="s">
        <v>131</v>
      </c>
      <c r="D44" s="10" t="s">
        <v>90</v>
      </c>
      <c r="E44" s="123">
        <f>IFERROR(INDEX('State Redistribution Calc'!S:S,MATCH(A:A,'State Redistribution Calc'!A:A,0)),INDEX('Non-State Redistribution Calc'!AE:AE,MATCH(A:A,'Non-State Redistribution Calc'!A:A,0)))</f>
        <v>61890.63</v>
      </c>
      <c r="F44" s="120">
        <f>IFERROR(INDEX('State Redistribution Calc'!U:U,MATCH(A:A,'State Redistribution Calc'!A:A,0)),INDEX('Non-State Redistribution Calc'!AH:AH,MATCH(A:A,'Non-State Redistribution Calc'!A:A,0)))</f>
        <v>0</v>
      </c>
    </row>
    <row r="45" spans="1:6" x14ac:dyDescent="0.2">
      <c r="A45" s="29" t="s">
        <v>132</v>
      </c>
      <c r="B45" s="30" t="s">
        <v>133</v>
      </c>
      <c r="C45" s="10" t="s">
        <v>33</v>
      </c>
      <c r="D45" s="10" t="s">
        <v>90</v>
      </c>
      <c r="E45" s="123">
        <f>IFERROR(INDEX('State Redistribution Calc'!S:S,MATCH(A:A,'State Redistribution Calc'!A:A,0)),INDEX('Non-State Redistribution Calc'!AE:AE,MATCH(A:A,'Non-State Redistribution Calc'!A:A,0)))</f>
        <v>39298.879999999997</v>
      </c>
      <c r="F45" s="120">
        <f>IFERROR(INDEX('State Redistribution Calc'!U:U,MATCH(A:A,'State Redistribution Calc'!A:A,0)),INDEX('Non-State Redistribution Calc'!AH:AH,MATCH(A:A,'Non-State Redistribution Calc'!A:A,0)))</f>
        <v>0</v>
      </c>
    </row>
    <row r="46" spans="1:6" x14ac:dyDescent="0.2">
      <c r="A46" s="29" t="s">
        <v>134</v>
      </c>
      <c r="B46" s="30" t="s">
        <v>135</v>
      </c>
      <c r="C46" s="10" t="s">
        <v>76</v>
      </c>
      <c r="D46" s="10" t="s">
        <v>90</v>
      </c>
      <c r="E46" s="123">
        <f>IFERROR(INDEX('State Redistribution Calc'!S:S,MATCH(A:A,'State Redistribution Calc'!A:A,0)),INDEX('Non-State Redistribution Calc'!AE:AE,MATCH(A:A,'Non-State Redistribution Calc'!A:A,0)))</f>
        <v>55471.75</v>
      </c>
      <c r="F46" s="120">
        <f>IFERROR(INDEX('State Redistribution Calc'!U:U,MATCH(A:A,'State Redistribution Calc'!A:A,0)),INDEX('Non-State Redistribution Calc'!AH:AH,MATCH(A:A,'Non-State Redistribution Calc'!A:A,0)))</f>
        <v>0</v>
      </c>
    </row>
    <row r="47" spans="1:6" x14ac:dyDescent="0.2">
      <c r="A47" s="29" t="s">
        <v>136</v>
      </c>
      <c r="B47" s="30" t="s">
        <v>137</v>
      </c>
      <c r="C47" s="10" t="s">
        <v>131</v>
      </c>
      <c r="D47" s="10" t="s">
        <v>90</v>
      </c>
      <c r="E47" s="123">
        <f>IFERROR(INDEX('State Redistribution Calc'!S:S,MATCH(A:A,'State Redistribution Calc'!A:A,0)),INDEX('Non-State Redistribution Calc'!AE:AE,MATCH(A:A,'Non-State Redistribution Calc'!A:A,0)))</f>
        <v>130187.93</v>
      </c>
      <c r="F47" s="120">
        <f>IFERROR(INDEX('State Redistribution Calc'!U:U,MATCH(A:A,'State Redistribution Calc'!A:A,0)),INDEX('Non-State Redistribution Calc'!AH:AH,MATCH(A:A,'Non-State Redistribution Calc'!A:A,0)))</f>
        <v>0</v>
      </c>
    </row>
    <row r="48" spans="1:6" x14ac:dyDescent="0.2">
      <c r="A48" s="29" t="s">
        <v>138</v>
      </c>
      <c r="B48" s="30" t="s">
        <v>139</v>
      </c>
      <c r="C48" s="10" t="s">
        <v>36</v>
      </c>
      <c r="D48" s="10" t="s">
        <v>90</v>
      </c>
      <c r="E48" s="123">
        <f>IFERROR(INDEX('State Redistribution Calc'!S:S,MATCH(A:A,'State Redistribution Calc'!A:A,0)),INDEX('Non-State Redistribution Calc'!AE:AE,MATCH(A:A,'Non-State Redistribution Calc'!A:A,0)))</f>
        <v>180448.63</v>
      </c>
      <c r="F48" s="120">
        <f>IFERROR(INDEX('State Redistribution Calc'!U:U,MATCH(A:A,'State Redistribution Calc'!A:A,0)),INDEX('Non-State Redistribution Calc'!AH:AH,MATCH(A:A,'Non-State Redistribution Calc'!A:A,0)))</f>
        <v>0</v>
      </c>
    </row>
    <row r="49" spans="1:6" x14ac:dyDescent="0.2">
      <c r="A49" s="29" t="s">
        <v>140</v>
      </c>
      <c r="B49" s="30" t="s">
        <v>141</v>
      </c>
      <c r="C49" s="10" t="s">
        <v>142</v>
      </c>
      <c r="D49" s="10" t="s">
        <v>90</v>
      </c>
      <c r="E49" s="123">
        <f>IFERROR(INDEX('State Redistribution Calc'!S:S,MATCH(A:A,'State Redistribution Calc'!A:A,0)),INDEX('Non-State Redistribution Calc'!AE:AE,MATCH(A:A,'Non-State Redistribution Calc'!A:A,0)))</f>
        <v>0</v>
      </c>
      <c r="F49" s="120">
        <f>IFERROR(INDEX('State Redistribution Calc'!U:U,MATCH(A:A,'State Redistribution Calc'!A:A,0)),INDEX('Non-State Redistribution Calc'!AH:AH,MATCH(A:A,'Non-State Redistribution Calc'!A:A,0)))</f>
        <v>0</v>
      </c>
    </row>
    <row r="50" spans="1:6" x14ac:dyDescent="0.2">
      <c r="A50" s="29" t="s">
        <v>143</v>
      </c>
      <c r="B50" s="30" t="s">
        <v>144</v>
      </c>
      <c r="C50" s="10" t="s">
        <v>51</v>
      </c>
      <c r="D50" s="10" t="s">
        <v>90</v>
      </c>
      <c r="E50" s="123">
        <f>IFERROR(INDEX('State Redistribution Calc'!S:S,MATCH(A:A,'State Redistribution Calc'!A:A,0)),INDEX('Non-State Redistribution Calc'!AE:AE,MATCH(A:A,'Non-State Redistribution Calc'!A:A,0)))</f>
        <v>50907.97</v>
      </c>
      <c r="F50" s="120">
        <f>IFERROR(INDEX('State Redistribution Calc'!U:U,MATCH(A:A,'State Redistribution Calc'!A:A,0)),INDEX('Non-State Redistribution Calc'!AH:AH,MATCH(A:A,'Non-State Redistribution Calc'!A:A,0)))</f>
        <v>0</v>
      </c>
    </row>
    <row r="51" spans="1:6" x14ac:dyDescent="0.2">
      <c r="A51" s="29" t="s">
        <v>145</v>
      </c>
      <c r="B51" s="30" t="s">
        <v>146</v>
      </c>
      <c r="C51" s="10" t="s">
        <v>42</v>
      </c>
      <c r="D51" s="10" t="s">
        <v>90</v>
      </c>
      <c r="E51" s="123">
        <f>IFERROR(INDEX('State Redistribution Calc'!S:S,MATCH(A:A,'State Redistribution Calc'!A:A,0)),INDEX('Non-State Redistribution Calc'!AE:AE,MATCH(A:A,'Non-State Redistribution Calc'!A:A,0)))</f>
        <v>47934.48</v>
      </c>
      <c r="F51" s="120">
        <f>IFERROR(INDEX('State Redistribution Calc'!U:U,MATCH(A:A,'State Redistribution Calc'!A:A,0)),INDEX('Non-State Redistribution Calc'!AH:AH,MATCH(A:A,'Non-State Redistribution Calc'!A:A,0)))</f>
        <v>0</v>
      </c>
    </row>
    <row r="52" spans="1:6" x14ac:dyDescent="0.2">
      <c r="A52" s="29" t="s">
        <v>147</v>
      </c>
      <c r="B52" s="30" t="s">
        <v>148</v>
      </c>
      <c r="C52" s="10" t="s">
        <v>65</v>
      </c>
      <c r="D52" s="10" t="s">
        <v>90</v>
      </c>
      <c r="E52" s="123">
        <f>IFERROR(INDEX('State Redistribution Calc'!S:S,MATCH(A:A,'State Redistribution Calc'!A:A,0)),INDEX('Non-State Redistribution Calc'!AE:AE,MATCH(A:A,'Non-State Redistribution Calc'!A:A,0)))</f>
        <v>87187.59</v>
      </c>
      <c r="F52" s="120">
        <f>IFERROR(INDEX('State Redistribution Calc'!U:U,MATCH(A:A,'State Redistribution Calc'!A:A,0)),INDEX('Non-State Redistribution Calc'!AH:AH,MATCH(A:A,'Non-State Redistribution Calc'!A:A,0)))</f>
        <v>0</v>
      </c>
    </row>
    <row r="53" spans="1:6" x14ac:dyDescent="0.2">
      <c r="A53" s="29" t="s">
        <v>149</v>
      </c>
      <c r="B53" s="30" t="s">
        <v>150</v>
      </c>
      <c r="C53" s="10" t="s">
        <v>115</v>
      </c>
      <c r="D53" s="10" t="s">
        <v>90</v>
      </c>
      <c r="E53" s="123">
        <f>IFERROR(INDEX('State Redistribution Calc'!S:S,MATCH(A:A,'State Redistribution Calc'!A:A,0)),INDEX('Non-State Redistribution Calc'!AE:AE,MATCH(A:A,'Non-State Redistribution Calc'!A:A,0)))</f>
        <v>140117.10999999999</v>
      </c>
      <c r="F53" s="120">
        <f>IFERROR(INDEX('State Redistribution Calc'!U:U,MATCH(A:A,'State Redistribution Calc'!A:A,0)),INDEX('Non-State Redistribution Calc'!AH:AH,MATCH(A:A,'Non-State Redistribution Calc'!A:A,0)))</f>
        <v>0</v>
      </c>
    </row>
    <row r="54" spans="1:6" x14ac:dyDescent="0.2">
      <c r="A54" s="29" t="s">
        <v>151</v>
      </c>
      <c r="B54" s="30" t="s">
        <v>96</v>
      </c>
      <c r="C54" s="10" t="s">
        <v>42</v>
      </c>
      <c r="D54" s="10" t="s">
        <v>90</v>
      </c>
      <c r="E54" s="123">
        <f>IFERROR(INDEX('State Redistribution Calc'!S:S,MATCH(A:A,'State Redistribution Calc'!A:A,0)),INDEX('Non-State Redistribution Calc'!AE:AE,MATCH(A:A,'Non-State Redistribution Calc'!A:A,0)))</f>
        <v>81602.2</v>
      </c>
      <c r="F54" s="120">
        <f>IFERROR(INDEX('State Redistribution Calc'!U:U,MATCH(A:A,'State Redistribution Calc'!A:A,0)),INDEX('Non-State Redistribution Calc'!AH:AH,MATCH(A:A,'Non-State Redistribution Calc'!A:A,0)))</f>
        <v>0</v>
      </c>
    </row>
    <row r="55" spans="1:6" x14ac:dyDescent="0.2">
      <c r="A55" s="29" t="s">
        <v>152</v>
      </c>
      <c r="B55" s="30" t="s">
        <v>153</v>
      </c>
      <c r="C55" s="10" t="s">
        <v>154</v>
      </c>
      <c r="D55" s="10" t="s">
        <v>90</v>
      </c>
      <c r="E55" s="123">
        <f>IFERROR(INDEX('State Redistribution Calc'!S:S,MATCH(A:A,'State Redistribution Calc'!A:A,0)),INDEX('Non-State Redistribution Calc'!AE:AE,MATCH(A:A,'Non-State Redistribution Calc'!A:A,0)))</f>
        <v>111634.39</v>
      </c>
      <c r="F55" s="120">
        <f>IFERROR(INDEX('State Redistribution Calc'!U:U,MATCH(A:A,'State Redistribution Calc'!A:A,0)),INDEX('Non-State Redistribution Calc'!AH:AH,MATCH(A:A,'Non-State Redistribution Calc'!A:A,0)))</f>
        <v>0</v>
      </c>
    </row>
    <row r="56" spans="1:6" x14ac:dyDescent="0.2">
      <c r="A56" s="29" t="s">
        <v>155</v>
      </c>
      <c r="B56" s="30" t="s">
        <v>156</v>
      </c>
      <c r="C56" s="10" t="s">
        <v>86</v>
      </c>
      <c r="D56" s="10" t="s">
        <v>73</v>
      </c>
      <c r="E56" s="123">
        <f>IFERROR(INDEX('State Redistribution Calc'!S:S,MATCH(A:A,'State Redistribution Calc'!A:A,0)),INDEX('Non-State Redistribution Calc'!AE:AE,MATCH(A:A,'Non-State Redistribution Calc'!A:A,0)))</f>
        <v>58942.95</v>
      </c>
      <c r="F56" s="120">
        <f>IFERROR(INDEX('State Redistribution Calc'!U:U,MATCH(A:A,'State Redistribution Calc'!A:A,0)),INDEX('Non-State Redistribution Calc'!AH:AH,MATCH(A:A,'Non-State Redistribution Calc'!A:A,0)))</f>
        <v>18855.849929780736</v>
      </c>
    </row>
    <row r="57" spans="1:6" x14ac:dyDescent="0.2">
      <c r="A57" s="29" t="s">
        <v>157</v>
      </c>
      <c r="B57" s="30" t="s">
        <v>158</v>
      </c>
      <c r="C57" s="10" t="s">
        <v>115</v>
      </c>
      <c r="D57" s="10" t="s">
        <v>90</v>
      </c>
      <c r="E57" s="123">
        <f>IFERROR(INDEX('State Redistribution Calc'!S:S,MATCH(A:A,'State Redistribution Calc'!A:A,0)),INDEX('Non-State Redistribution Calc'!AE:AE,MATCH(A:A,'Non-State Redistribution Calc'!A:A,0)))</f>
        <v>39926.06</v>
      </c>
      <c r="F57" s="120">
        <f>IFERROR(INDEX('State Redistribution Calc'!U:U,MATCH(A:A,'State Redistribution Calc'!A:A,0)),INDEX('Non-State Redistribution Calc'!AH:AH,MATCH(A:A,'Non-State Redistribution Calc'!A:A,0)))</f>
        <v>0</v>
      </c>
    </row>
    <row r="58" spans="1:6" x14ac:dyDescent="0.2">
      <c r="A58" s="29" t="s">
        <v>159</v>
      </c>
      <c r="B58" s="30" t="s">
        <v>160</v>
      </c>
      <c r="C58" s="10" t="s">
        <v>82</v>
      </c>
      <c r="D58" s="10" t="s">
        <v>90</v>
      </c>
      <c r="E58" s="123">
        <f>IFERROR(INDEX('State Redistribution Calc'!S:S,MATCH(A:A,'State Redistribution Calc'!A:A,0)),INDEX('Non-State Redistribution Calc'!AE:AE,MATCH(A:A,'Non-State Redistribution Calc'!A:A,0)))</f>
        <v>54994.65</v>
      </c>
      <c r="F58" s="120">
        <f>IFERROR(INDEX('State Redistribution Calc'!U:U,MATCH(A:A,'State Redistribution Calc'!A:A,0)),INDEX('Non-State Redistribution Calc'!AH:AH,MATCH(A:A,'Non-State Redistribution Calc'!A:A,0)))</f>
        <v>0</v>
      </c>
    </row>
    <row r="59" spans="1:6" x14ac:dyDescent="0.2">
      <c r="A59" s="29" t="s">
        <v>161</v>
      </c>
      <c r="B59" s="30" t="s">
        <v>162</v>
      </c>
      <c r="C59" s="10" t="s">
        <v>30</v>
      </c>
      <c r="D59" s="10" t="s">
        <v>90</v>
      </c>
      <c r="E59" s="123">
        <f>IFERROR(INDEX('State Redistribution Calc'!S:S,MATCH(A:A,'State Redistribution Calc'!A:A,0)),INDEX('Non-State Redistribution Calc'!AE:AE,MATCH(A:A,'Non-State Redistribution Calc'!A:A,0)))</f>
        <v>57207.69</v>
      </c>
      <c r="F59" s="120">
        <f>IFERROR(INDEX('State Redistribution Calc'!U:U,MATCH(A:A,'State Redistribution Calc'!A:A,0)),INDEX('Non-State Redistribution Calc'!AH:AH,MATCH(A:A,'Non-State Redistribution Calc'!A:A,0)))</f>
        <v>0</v>
      </c>
    </row>
    <row r="60" spans="1:6" x14ac:dyDescent="0.2">
      <c r="A60" s="29" t="s">
        <v>163</v>
      </c>
      <c r="B60" s="30" t="s">
        <v>164</v>
      </c>
      <c r="C60" s="10" t="s">
        <v>30</v>
      </c>
      <c r="D60" s="10" t="s">
        <v>90</v>
      </c>
      <c r="E60" s="123">
        <f>IFERROR(INDEX('State Redistribution Calc'!S:S,MATCH(A:A,'State Redistribution Calc'!A:A,0)),INDEX('Non-State Redistribution Calc'!AE:AE,MATCH(A:A,'Non-State Redistribution Calc'!A:A,0)))</f>
        <v>0</v>
      </c>
      <c r="F60" s="120">
        <f>IFERROR(INDEX('State Redistribution Calc'!U:U,MATCH(A:A,'State Redistribution Calc'!A:A,0)),INDEX('Non-State Redistribution Calc'!AH:AH,MATCH(A:A,'Non-State Redistribution Calc'!A:A,0)))</f>
        <v>0</v>
      </c>
    </row>
    <row r="61" spans="1:6" x14ac:dyDescent="0.2">
      <c r="A61" s="29" t="s">
        <v>165</v>
      </c>
      <c r="B61" s="30" t="s">
        <v>166</v>
      </c>
      <c r="C61" s="10" t="s">
        <v>167</v>
      </c>
      <c r="D61" s="10" t="s">
        <v>90</v>
      </c>
      <c r="E61" s="123">
        <f>IFERROR(INDEX('State Redistribution Calc'!S:S,MATCH(A:A,'State Redistribution Calc'!A:A,0)),INDEX('Non-State Redistribution Calc'!AE:AE,MATCH(A:A,'Non-State Redistribution Calc'!A:A,0)))</f>
        <v>35442.28</v>
      </c>
      <c r="F61" s="120">
        <f>IFERROR(INDEX('State Redistribution Calc'!U:U,MATCH(A:A,'State Redistribution Calc'!A:A,0)),INDEX('Non-State Redistribution Calc'!AH:AH,MATCH(A:A,'Non-State Redistribution Calc'!A:A,0)))</f>
        <v>0</v>
      </c>
    </row>
    <row r="62" spans="1:6" x14ac:dyDescent="0.2">
      <c r="A62" s="29" t="s">
        <v>168</v>
      </c>
      <c r="B62" s="30" t="s">
        <v>169</v>
      </c>
      <c r="C62" s="10" t="s">
        <v>42</v>
      </c>
      <c r="D62" s="10" t="s">
        <v>90</v>
      </c>
      <c r="E62" s="123">
        <f>IFERROR(INDEX('State Redistribution Calc'!S:S,MATCH(A:A,'State Redistribution Calc'!A:A,0)),INDEX('Non-State Redistribution Calc'!AE:AE,MATCH(A:A,'Non-State Redistribution Calc'!A:A,0)))</f>
        <v>9312.5499999999993</v>
      </c>
      <c r="F62" s="120">
        <f>IFERROR(INDEX('State Redistribution Calc'!U:U,MATCH(A:A,'State Redistribution Calc'!A:A,0)),INDEX('Non-State Redistribution Calc'!AH:AH,MATCH(A:A,'Non-State Redistribution Calc'!A:A,0)))</f>
        <v>0</v>
      </c>
    </row>
    <row r="63" spans="1:6" x14ac:dyDescent="0.2">
      <c r="A63" s="29" t="s">
        <v>170</v>
      </c>
      <c r="B63" s="30" t="s">
        <v>171</v>
      </c>
      <c r="C63" s="10" t="s">
        <v>172</v>
      </c>
      <c r="D63" s="10" t="s">
        <v>90</v>
      </c>
      <c r="E63" s="123">
        <f>IFERROR(INDEX('State Redistribution Calc'!S:S,MATCH(A:A,'State Redistribution Calc'!A:A,0)),INDEX('Non-State Redistribution Calc'!AE:AE,MATCH(A:A,'Non-State Redistribution Calc'!A:A,0)))</f>
        <v>57464.800000000003</v>
      </c>
      <c r="F63" s="120">
        <f>IFERROR(INDEX('State Redistribution Calc'!U:U,MATCH(A:A,'State Redistribution Calc'!A:A,0)),INDEX('Non-State Redistribution Calc'!AH:AH,MATCH(A:A,'Non-State Redistribution Calc'!A:A,0)))</f>
        <v>0</v>
      </c>
    </row>
    <row r="64" spans="1:6" x14ac:dyDescent="0.2">
      <c r="A64" s="29" t="s">
        <v>173</v>
      </c>
      <c r="B64" s="30" t="s">
        <v>174</v>
      </c>
      <c r="C64" s="10" t="s">
        <v>167</v>
      </c>
      <c r="D64" s="10" t="s">
        <v>90</v>
      </c>
      <c r="E64" s="123">
        <f>IFERROR(INDEX('State Redistribution Calc'!S:S,MATCH(A:A,'State Redistribution Calc'!A:A,0)),INDEX('Non-State Redistribution Calc'!AE:AE,MATCH(A:A,'Non-State Redistribution Calc'!A:A,0)))</f>
        <v>23220.29</v>
      </c>
      <c r="F64" s="120">
        <f>IFERROR(INDEX('State Redistribution Calc'!U:U,MATCH(A:A,'State Redistribution Calc'!A:A,0)),INDEX('Non-State Redistribution Calc'!AH:AH,MATCH(A:A,'Non-State Redistribution Calc'!A:A,0)))</f>
        <v>0</v>
      </c>
    </row>
    <row r="65" spans="1:6" x14ac:dyDescent="0.2">
      <c r="A65" s="29" t="s">
        <v>175</v>
      </c>
      <c r="B65" s="30" t="s">
        <v>176</v>
      </c>
      <c r="C65" s="10" t="s">
        <v>126</v>
      </c>
      <c r="D65" s="10" t="s">
        <v>90</v>
      </c>
      <c r="E65" s="123">
        <f>IFERROR(INDEX('State Redistribution Calc'!S:S,MATCH(A:A,'State Redistribution Calc'!A:A,0)),INDEX('Non-State Redistribution Calc'!AE:AE,MATCH(A:A,'Non-State Redistribution Calc'!A:A,0)))</f>
        <v>77279.23</v>
      </c>
      <c r="F65" s="120">
        <f>IFERROR(INDEX('State Redistribution Calc'!U:U,MATCH(A:A,'State Redistribution Calc'!A:A,0)),INDEX('Non-State Redistribution Calc'!AH:AH,MATCH(A:A,'Non-State Redistribution Calc'!A:A,0)))</f>
        <v>0</v>
      </c>
    </row>
    <row r="66" spans="1:6" x14ac:dyDescent="0.2">
      <c r="A66" s="29" t="s">
        <v>177</v>
      </c>
      <c r="B66" s="30" t="s">
        <v>178</v>
      </c>
      <c r="C66" s="10" t="s">
        <v>45</v>
      </c>
      <c r="D66" s="10" t="s">
        <v>90</v>
      </c>
      <c r="E66" s="123">
        <f>IFERROR(INDEX('State Redistribution Calc'!S:S,MATCH(A:A,'State Redistribution Calc'!A:A,0)),INDEX('Non-State Redistribution Calc'!AE:AE,MATCH(A:A,'Non-State Redistribution Calc'!A:A,0)))</f>
        <v>85005.24</v>
      </c>
      <c r="F66" s="120">
        <f>IFERROR(INDEX('State Redistribution Calc'!U:U,MATCH(A:A,'State Redistribution Calc'!A:A,0)),INDEX('Non-State Redistribution Calc'!AH:AH,MATCH(A:A,'Non-State Redistribution Calc'!A:A,0)))</f>
        <v>0</v>
      </c>
    </row>
    <row r="67" spans="1:6" x14ac:dyDescent="0.2">
      <c r="A67" s="29" t="s">
        <v>179</v>
      </c>
      <c r="B67" s="30" t="s">
        <v>180</v>
      </c>
      <c r="C67" s="10" t="s">
        <v>72</v>
      </c>
      <c r="D67" s="10" t="s">
        <v>90</v>
      </c>
      <c r="E67" s="123">
        <f>IFERROR(INDEX('State Redistribution Calc'!S:S,MATCH(A:A,'State Redistribution Calc'!A:A,0)),INDEX('Non-State Redistribution Calc'!AE:AE,MATCH(A:A,'Non-State Redistribution Calc'!A:A,0)))</f>
        <v>123668.18</v>
      </c>
      <c r="F67" s="120">
        <f>IFERROR(INDEX('State Redistribution Calc'!U:U,MATCH(A:A,'State Redistribution Calc'!A:A,0)),INDEX('Non-State Redistribution Calc'!AH:AH,MATCH(A:A,'Non-State Redistribution Calc'!A:A,0)))</f>
        <v>0</v>
      </c>
    </row>
    <row r="68" spans="1:6" x14ac:dyDescent="0.2">
      <c r="A68" s="29" t="s">
        <v>181</v>
      </c>
      <c r="B68" s="30" t="s">
        <v>182</v>
      </c>
      <c r="C68" s="10" t="s">
        <v>183</v>
      </c>
      <c r="D68" s="10" t="s">
        <v>90</v>
      </c>
      <c r="E68" s="123">
        <f>IFERROR(INDEX('State Redistribution Calc'!S:S,MATCH(A:A,'State Redistribution Calc'!A:A,0)),INDEX('Non-State Redistribution Calc'!AE:AE,MATCH(A:A,'Non-State Redistribution Calc'!A:A,0)))</f>
        <v>73855.460000000006</v>
      </c>
      <c r="F68" s="120">
        <f>IFERROR(INDEX('State Redistribution Calc'!U:U,MATCH(A:A,'State Redistribution Calc'!A:A,0)),INDEX('Non-State Redistribution Calc'!AH:AH,MATCH(A:A,'Non-State Redistribution Calc'!A:A,0)))</f>
        <v>0</v>
      </c>
    </row>
    <row r="69" spans="1:6" x14ac:dyDescent="0.2">
      <c r="A69" s="29" t="s">
        <v>184</v>
      </c>
      <c r="B69" s="30" t="s">
        <v>185</v>
      </c>
      <c r="C69" s="10" t="s">
        <v>186</v>
      </c>
      <c r="D69" s="10" t="s">
        <v>90</v>
      </c>
      <c r="E69" s="123">
        <f>IFERROR(INDEX('State Redistribution Calc'!S:S,MATCH(A:A,'State Redistribution Calc'!A:A,0)),INDEX('Non-State Redistribution Calc'!AE:AE,MATCH(A:A,'Non-State Redistribution Calc'!A:A,0)))</f>
        <v>112576.15</v>
      </c>
      <c r="F69" s="120">
        <f>IFERROR(INDEX('State Redistribution Calc'!U:U,MATCH(A:A,'State Redistribution Calc'!A:A,0)),INDEX('Non-State Redistribution Calc'!AH:AH,MATCH(A:A,'Non-State Redistribution Calc'!A:A,0)))</f>
        <v>0</v>
      </c>
    </row>
    <row r="70" spans="1:6" x14ac:dyDescent="0.2">
      <c r="A70" s="29" t="s">
        <v>187</v>
      </c>
      <c r="B70" s="30" t="s">
        <v>188</v>
      </c>
      <c r="C70" s="10" t="s">
        <v>189</v>
      </c>
      <c r="D70" s="10" t="s">
        <v>90</v>
      </c>
      <c r="E70" s="123">
        <f>IFERROR(INDEX('State Redistribution Calc'!S:S,MATCH(A:A,'State Redistribution Calc'!A:A,0)),INDEX('Non-State Redistribution Calc'!AE:AE,MATCH(A:A,'Non-State Redistribution Calc'!A:A,0)))</f>
        <v>12952.71</v>
      </c>
      <c r="F70" s="120">
        <f>IFERROR(INDEX('State Redistribution Calc'!U:U,MATCH(A:A,'State Redistribution Calc'!A:A,0)),INDEX('Non-State Redistribution Calc'!AH:AH,MATCH(A:A,'Non-State Redistribution Calc'!A:A,0)))</f>
        <v>0</v>
      </c>
    </row>
    <row r="71" spans="1:6" x14ac:dyDescent="0.2">
      <c r="A71" s="29" t="s">
        <v>190</v>
      </c>
      <c r="B71" s="30" t="s">
        <v>191</v>
      </c>
      <c r="C71" s="10" t="s">
        <v>172</v>
      </c>
      <c r="D71" s="10" t="s">
        <v>90</v>
      </c>
      <c r="E71" s="123">
        <f>IFERROR(INDEX('State Redistribution Calc'!S:S,MATCH(A:A,'State Redistribution Calc'!A:A,0)),INDEX('Non-State Redistribution Calc'!AE:AE,MATCH(A:A,'Non-State Redistribution Calc'!A:A,0)))</f>
        <v>56294.05</v>
      </c>
      <c r="F71" s="120">
        <f>IFERROR(INDEX('State Redistribution Calc'!U:U,MATCH(A:A,'State Redistribution Calc'!A:A,0)),INDEX('Non-State Redistribution Calc'!AH:AH,MATCH(A:A,'Non-State Redistribution Calc'!A:A,0)))</f>
        <v>0</v>
      </c>
    </row>
    <row r="72" spans="1:6" x14ac:dyDescent="0.2">
      <c r="A72" s="29" t="s">
        <v>192</v>
      </c>
      <c r="B72" s="30" t="s">
        <v>96</v>
      </c>
      <c r="C72" s="10" t="s">
        <v>193</v>
      </c>
      <c r="D72" s="10" t="s">
        <v>90</v>
      </c>
      <c r="E72" s="123">
        <f>IFERROR(INDEX('State Redistribution Calc'!S:S,MATCH(A:A,'State Redistribution Calc'!A:A,0)),INDEX('Non-State Redistribution Calc'!AE:AE,MATCH(A:A,'Non-State Redistribution Calc'!A:A,0)))</f>
        <v>44100.74</v>
      </c>
      <c r="F72" s="120">
        <f>IFERROR(INDEX('State Redistribution Calc'!U:U,MATCH(A:A,'State Redistribution Calc'!A:A,0)),INDEX('Non-State Redistribution Calc'!AH:AH,MATCH(A:A,'Non-State Redistribution Calc'!A:A,0)))</f>
        <v>0</v>
      </c>
    </row>
    <row r="73" spans="1:6" x14ac:dyDescent="0.2">
      <c r="A73" s="29" t="s">
        <v>194</v>
      </c>
      <c r="B73" s="30" t="s">
        <v>195</v>
      </c>
      <c r="C73" s="10" t="s">
        <v>196</v>
      </c>
      <c r="D73" s="10" t="s">
        <v>90</v>
      </c>
      <c r="E73" s="123">
        <f>IFERROR(INDEX('State Redistribution Calc'!S:S,MATCH(A:A,'State Redistribution Calc'!A:A,0)),INDEX('Non-State Redistribution Calc'!AE:AE,MATCH(A:A,'Non-State Redistribution Calc'!A:A,0)))</f>
        <v>66878.080000000002</v>
      </c>
      <c r="F73" s="120">
        <f>IFERROR(INDEX('State Redistribution Calc'!U:U,MATCH(A:A,'State Redistribution Calc'!A:A,0)),INDEX('Non-State Redistribution Calc'!AH:AH,MATCH(A:A,'Non-State Redistribution Calc'!A:A,0)))</f>
        <v>0</v>
      </c>
    </row>
    <row r="74" spans="1:6" x14ac:dyDescent="0.2">
      <c r="A74" s="29" t="s">
        <v>197</v>
      </c>
      <c r="B74" s="30" t="s">
        <v>198</v>
      </c>
      <c r="C74" s="10" t="s">
        <v>199</v>
      </c>
      <c r="D74" s="10" t="s">
        <v>90</v>
      </c>
      <c r="E74" s="123">
        <f>IFERROR(INDEX('State Redistribution Calc'!S:S,MATCH(A:A,'State Redistribution Calc'!A:A,0)),INDEX('Non-State Redistribution Calc'!AE:AE,MATCH(A:A,'Non-State Redistribution Calc'!A:A,0)))</f>
        <v>3673.8</v>
      </c>
      <c r="F74" s="120">
        <f>IFERROR(INDEX('State Redistribution Calc'!U:U,MATCH(A:A,'State Redistribution Calc'!A:A,0)),INDEX('Non-State Redistribution Calc'!AH:AH,MATCH(A:A,'Non-State Redistribution Calc'!A:A,0)))</f>
        <v>0</v>
      </c>
    </row>
    <row r="75" spans="1:6" x14ac:dyDescent="0.2">
      <c r="A75" s="29" t="s">
        <v>200</v>
      </c>
      <c r="B75" s="30" t="s">
        <v>201</v>
      </c>
      <c r="C75" s="10" t="s">
        <v>172</v>
      </c>
      <c r="D75" s="10" t="s">
        <v>90</v>
      </c>
      <c r="E75" s="123">
        <f>IFERROR(INDEX('State Redistribution Calc'!S:S,MATCH(A:A,'State Redistribution Calc'!A:A,0)),INDEX('Non-State Redistribution Calc'!AE:AE,MATCH(A:A,'Non-State Redistribution Calc'!A:A,0)))</f>
        <v>46550.36</v>
      </c>
      <c r="F75" s="120">
        <f>IFERROR(INDEX('State Redistribution Calc'!U:U,MATCH(A:A,'State Redistribution Calc'!A:A,0)),INDEX('Non-State Redistribution Calc'!AH:AH,MATCH(A:A,'Non-State Redistribution Calc'!A:A,0)))</f>
        <v>0</v>
      </c>
    </row>
    <row r="76" spans="1:6" x14ac:dyDescent="0.2">
      <c r="A76" s="29" t="s">
        <v>202</v>
      </c>
      <c r="B76" s="30" t="s">
        <v>203</v>
      </c>
      <c r="C76" s="10" t="s">
        <v>65</v>
      </c>
      <c r="D76" s="10" t="s">
        <v>90</v>
      </c>
      <c r="E76" s="123">
        <f>IFERROR(INDEX('State Redistribution Calc'!S:S,MATCH(A:A,'State Redistribution Calc'!A:A,0)),INDEX('Non-State Redistribution Calc'!AE:AE,MATCH(A:A,'Non-State Redistribution Calc'!A:A,0)))</f>
        <v>104084.12</v>
      </c>
      <c r="F76" s="120">
        <f>IFERROR(INDEX('State Redistribution Calc'!U:U,MATCH(A:A,'State Redistribution Calc'!A:A,0)),INDEX('Non-State Redistribution Calc'!AH:AH,MATCH(A:A,'Non-State Redistribution Calc'!A:A,0)))</f>
        <v>0</v>
      </c>
    </row>
    <row r="77" spans="1:6" x14ac:dyDescent="0.2">
      <c r="A77" s="29" t="s">
        <v>204</v>
      </c>
      <c r="B77" s="30" t="s">
        <v>205</v>
      </c>
      <c r="C77" s="10" t="s">
        <v>36</v>
      </c>
      <c r="D77" s="10" t="s">
        <v>90</v>
      </c>
      <c r="E77" s="123">
        <f>IFERROR(INDEX('State Redistribution Calc'!S:S,MATCH(A:A,'State Redistribution Calc'!A:A,0)),INDEX('Non-State Redistribution Calc'!AE:AE,MATCH(A:A,'Non-State Redistribution Calc'!A:A,0)))</f>
        <v>43040.63</v>
      </c>
      <c r="F77" s="120">
        <f>IFERROR(INDEX('State Redistribution Calc'!U:U,MATCH(A:A,'State Redistribution Calc'!A:A,0)),INDEX('Non-State Redistribution Calc'!AH:AH,MATCH(A:A,'Non-State Redistribution Calc'!A:A,0)))</f>
        <v>0</v>
      </c>
    </row>
    <row r="78" spans="1:6" x14ac:dyDescent="0.2">
      <c r="A78" s="29" t="s">
        <v>206</v>
      </c>
      <c r="B78" s="30" t="s">
        <v>207</v>
      </c>
      <c r="C78" s="10" t="s">
        <v>208</v>
      </c>
      <c r="D78" s="10" t="s">
        <v>73</v>
      </c>
      <c r="E78" s="123">
        <f>IFERROR(INDEX('State Redistribution Calc'!S:S,MATCH(A:A,'State Redistribution Calc'!A:A,0)),INDEX('Non-State Redistribution Calc'!AE:AE,MATCH(A:A,'Non-State Redistribution Calc'!A:A,0)))</f>
        <v>35179.61</v>
      </c>
      <c r="F78" s="120">
        <f>IFERROR(INDEX('State Redistribution Calc'!U:U,MATCH(A:A,'State Redistribution Calc'!A:A,0)),INDEX('Non-State Redistribution Calc'!AH:AH,MATCH(A:A,'Non-State Redistribution Calc'!A:A,0)))</f>
        <v>11253.956167923156</v>
      </c>
    </row>
    <row r="79" spans="1:6" x14ac:dyDescent="0.2">
      <c r="A79" s="29" t="s">
        <v>209</v>
      </c>
      <c r="B79" s="30" t="s">
        <v>210</v>
      </c>
      <c r="C79" s="10" t="s">
        <v>99</v>
      </c>
      <c r="D79" s="10" t="s">
        <v>90</v>
      </c>
      <c r="E79" s="123">
        <f>IFERROR(INDEX('State Redistribution Calc'!S:S,MATCH(A:A,'State Redistribution Calc'!A:A,0)),INDEX('Non-State Redistribution Calc'!AE:AE,MATCH(A:A,'Non-State Redistribution Calc'!A:A,0)))</f>
        <v>5544.78</v>
      </c>
      <c r="F79" s="120">
        <f>IFERROR(INDEX('State Redistribution Calc'!U:U,MATCH(A:A,'State Redistribution Calc'!A:A,0)),INDEX('Non-State Redistribution Calc'!AH:AH,MATCH(A:A,'Non-State Redistribution Calc'!A:A,0)))</f>
        <v>0</v>
      </c>
    </row>
    <row r="80" spans="1:6" x14ac:dyDescent="0.2">
      <c r="A80" s="29" t="s">
        <v>211</v>
      </c>
      <c r="B80" s="30" t="s">
        <v>212</v>
      </c>
      <c r="C80" s="10" t="s">
        <v>57</v>
      </c>
      <c r="D80" s="10" t="s">
        <v>90</v>
      </c>
      <c r="E80" s="123">
        <f>IFERROR(INDEX('State Redistribution Calc'!S:S,MATCH(A:A,'State Redistribution Calc'!A:A,0)),INDEX('Non-State Redistribution Calc'!AE:AE,MATCH(A:A,'Non-State Redistribution Calc'!A:A,0)))</f>
        <v>39102.47</v>
      </c>
      <c r="F80" s="120">
        <f>IFERROR(INDEX('State Redistribution Calc'!U:U,MATCH(A:A,'State Redistribution Calc'!A:A,0)),INDEX('Non-State Redistribution Calc'!AH:AH,MATCH(A:A,'Non-State Redistribution Calc'!A:A,0)))</f>
        <v>0</v>
      </c>
    </row>
    <row r="81" spans="1:6" x14ac:dyDescent="0.2">
      <c r="A81" s="29" t="s">
        <v>213</v>
      </c>
      <c r="B81" s="30" t="s">
        <v>214</v>
      </c>
      <c r="C81" s="10" t="s">
        <v>215</v>
      </c>
      <c r="D81" s="10" t="s">
        <v>73</v>
      </c>
      <c r="E81" s="123">
        <f>IFERROR(INDEX('State Redistribution Calc'!S:S,MATCH(A:A,'State Redistribution Calc'!A:A,0)),INDEX('Non-State Redistribution Calc'!AE:AE,MATCH(A:A,'Non-State Redistribution Calc'!A:A,0)))</f>
        <v>23531.02</v>
      </c>
      <c r="F81" s="120">
        <f>IFERROR(INDEX('State Redistribution Calc'!U:U,MATCH(A:A,'State Redistribution Calc'!A:A,0)),INDEX('Non-State Redistribution Calc'!AH:AH,MATCH(A:A,'Non-State Redistribution Calc'!A:A,0)))</f>
        <v>7527.5744899706224</v>
      </c>
    </row>
    <row r="82" spans="1:6" x14ac:dyDescent="0.2">
      <c r="A82" s="29" t="s">
        <v>216</v>
      </c>
      <c r="B82" s="30" t="s">
        <v>217</v>
      </c>
      <c r="C82" s="10" t="s">
        <v>218</v>
      </c>
      <c r="D82" s="10" t="s">
        <v>90</v>
      </c>
      <c r="E82" s="123">
        <f>IFERROR(INDEX('State Redistribution Calc'!S:S,MATCH(A:A,'State Redistribution Calc'!A:A,0)),INDEX('Non-State Redistribution Calc'!AE:AE,MATCH(A:A,'Non-State Redistribution Calc'!A:A,0)))</f>
        <v>37040.730000000003</v>
      </c>
      <c r="F82" s="120">
        <f>IFERROR(INDEX('State Redistribution Calc'!U:U,MATCH(A:A,'State Redistribution Calc'!A:A,0)),INDEX('Non-State Redistribution Calc'!AH:AH,MATCH(A:A,'Non-State Redistribution Calc'!A:A,0)))</f>
        <v>0</v>
      </c>
    </row>
    <row r="83" spans="1:6" x14ac:dyDescent="0.2">
      <c r="A83" s="29" t="s">
        <v>219</v>
      </c>
      <c r="B83" s="30" t="s">
        <v>220</v>
      </c>
      <c r="C83" s="10" t="s">
        <v>221</v>
      </c>
      <c r="D83" s="10" t="s">
        <v>90</v>
      </c>
      <c r="E83" s="123">
        <f>IFERROR(INDEX('State Redistribution Calc'!S:S,MATCH(A:A,'State Redistribution Calc'!A:A,0)),INDEX('Non-State Redistribution Calc'!AE:AE,MATCH(A:A,'Non-State Redistribution Calc'!A:A,0)))</f>
        <v>5846.06</v>
      </c>
      <c r="F83" s="120">
        <f>IFERROR(INDEX('State Redistribution Calc'!U:U,MATCH(A:A,'State Redistribution Calc'!A:A,0)),INDEX('Non-State Redistribution Calc'!AH:AH,MATCH(A:A,'Non-State Redistribution Calc'!A:A,0)))</f>
        <v>0</v>
      </c>
    </row>
    <row r="84" spans="1:6" x14ac:dyDescent="0.2">
      <c r="A84" s="29" t="s">
        <v>222</v>
      </c>
      <c r="B84" s="30" t="s">
        <v>223</v>
      </c>
      <c r="C84" s="10" t="s">
        <v>224</v>
      </c>
      <c r="D84" s="10" t="s">
        <v>90</v>
      </c>
      <c r="E84" s="123">
        <f>IFERROR(INDEX('State Redistribution Calc'!S:S,MATCH(A:A,'State Redistribution Calc'!A:A,0)),INDEX('Non-State Redistribution Calc'!AE:AE,MATCH(A:A,'Non-State Redistribution Calc'!A:A,0)))</f>
        <v>8710.2800000000007</v>
      </c>
      <c r="F84" s="120">
        <f>IFERROR(INDEX('State Redistribution Calc'!U:U,MATCH(A:A,'State Redistribution Calc'!A:A,0)),INDEX('Non-State Redistribution Calc'!AH:AH,MATCH(A:A,'Non-State Redistribution Calc'!A:A,0)))</f>
        <v>0</v>
      </c>
    </row>
    <row r="85" spans="1:6" x14ac:dyDescent="0.2">
      <c r="A85" s="29" t="s">
        <v>225</v>
      </c>
      <c r="B85" s="30" t="s">
        <v>226</v>
      </c>
      <c r="C85" s="10" t="s">
        <v>183</v>
      </c>
      <c r="D85" s="10" t="s">
        <v>90</v>
      </c>
      <c r="E85" s="123">
        <f>IFERROR(INDEX('State Redistribution Calc'!S:S,MATCH(A:A,'State Redistribution Calc'!A:A,0)),INDEX('Non-State Redistribution Calc'!AE:AE,MATCH(A:A,'Non-State Redistribution Calc'!A:A,0)))</f>
        <v>18966.240000000002</v>
      </c>
      <c r="F85" s="120">
        <f>IFERROR(INDEX('State Redistribution Calc'!U:U,MATCH(A:A,'State Redistribution Calc'!A:A,0)),INDEX('Non-State Redistribution Calc'!AH:AH,MATCH(A:A,'Non-State Redistribution Calc'!A:A,0)))</f>
        <v>0</v>
      </c>
    </row>
    <row r="86" spans="1:6" x14ac:dyDescent="0.2">
      <c r="A86" s="29" t="s">
        <v>227</v>
      </c>
      <c r="B86" s="30" t="s">
        <v>228</v>
      </c>
      <c r="C86" s="10" t="s">
        <v>36</v>
      </c>
      <c r="D86" s="10" t="s">
        <v>90</v>
      </c>
      <c r="E86" s="123">
        <f>IFERROR(INDEX('State Redistribution Calc'!S:S,MATCH(A:A,'State Redistribution Calc'!A:A,0)),INDEX('Non-State Redistribution Calc'!AE:AE,MATCH(A:A,'Non-State Redistribution Calc'!A:A,0)))</f>
        <v>93226.67</v>
      </c>
      <c r="F86" s="120">
        <f>IFERROR(INDEX('State Redistribution Calc'!U:U,MATCH(A:A,'State Redistribution Calc'!A:A,0)),INDEX('Non-State Redistribution Calc'!AH:AH,MATCH(A:A,'Non-State Redistribution Calc'!A:A,0)))</f>
        <v>0</v>
      </c>
    </row>
    <row r="87" spans="1:6" x14ac:dyDescent="0.2">
      <c r="A87" s="29" t="s">
        <v>229</v>
      </c>
      <c r="B87" s="30" t="s">
        <v>230</v>
      </c>
      <c r="C87" s="10" t="s">
        <v>36</v>
      </c>
      <c r="D87" s="10" t="s">
        <v>90</v>
      </c>
      <c r="E87" s="123">
        <f>IFERROR(INDEX('State Redistribution Calc'!S:S,MATCH(A:A,'State Redistribution Calc'!A:A,0)),INDEX('Non-State Redistribution Calc'!AE:AE,MATCH(A:A,'Non-State Redistribution Calc'!A:A,0)))</f>
        <v>0</v>
      </c>
      <c r="F87" s="120">
        <f>IFERROR(INDEX('State Redistribution Calc'!U:U,MATCH(A:A,'State Redistribution Calc'!A:A,0)),INDEX('Non-State Redistribution Calc'!AH:AH,MATCH(A:A,'Non-State Redistribution Calc'!A:A,0)))</f>
        <v>0</v>
      </c>
    </row>
    <row r="88" spans="1:6" x14ac:dyDescent="0.2">
      <c r="A88" s="29" t="s">
        <v>231</v>
      </c>
      <c r="B88" s="30" t="s">
        <v>232</v>
      </c>
      <c r="C88" s="10" t="s">
        <v>233</v>
      </c>
      <c r="D88" s="10" t="s">
        <v>73</v>
      </c>
      <c r="E88" s="123">
        <f>IFERROR(INDEX('State Redistribution Calc'!S:S,MATCH(A:A,'State Redistribution Calc'!A:A,0)),INDEX('Non-State Redistribution Calc'!AE:AE,MATCH(A:A,'Non-State Redistribution Calc'!A:A,0)))</f>
        <v>23392.52</v>
      </c>
      <c r="F88" s="120">
        <f>IFERROR(INDEX('State Redistribution Calc'!U:U,MATCH(A:A,'State Redistribution Calc'!A:A,0)),INDEX('Non-State Redistribution Calc'!AH:AH,MATCH(A:A,'Non-State Redistribution Calc'!A:A,0)))</f>
        <v>7483.2666960417355</v>
      </c>
    </row>
    <row r="89" spans="1:6" x14ac:dyDescent="0.2">
      <c r="A89" s="29" t="s">
        <v>234</v>
      </c>
      <c r="B89" s="30" t="s">
        <v>235</v>
      </c>
      <c r="C89" s="10" t="s">
        <v>193</v>
      </c>
      <c r="D89" s="10" t="s">
        <v>90</v>
      </c>
      <c r="E89" s="123">
        <f>IFERROR(INDEX('State Redistribution Calc'!S:S,MATCH(A:A,'State Redistribution Calc'!A:A,0)),INDEX('Non-State Redistribution Calc'!AE:AE,MATCH(A:A,'Non-State Redistribution Calc'!A:A,0)))</f>
        <v>43411.82</v>
      </c>
      <c r="F89" s="120">
        <f>IFERROR(INDEX('State Redistribution Calc'!U:U,MATCH(A:A,'State Redistribution Calc'!A:A,0)),INDEX('Non-State Redistribution Calc'!AH:AH,MATCH(A:A,'Non-State Redistribution Calc'!A:A,0)))</f>
        <v>0</v>
      </c>
    </row>
    <row r="90" spans="1:6" x14ac:dyDescent="0.2">
      <c r="A90" s="29" t="s">
        <v>236</v>
      </c>
      <c r="B90" s="30" t="s">
        <v>237</v>
      </c>
      <c r="C90" s="10" t="s">
        <v>115</v>
      </c>
      <c r="D90" s="10" t="s">
        <v>90</v>
      </c>
      <c r="E90" s="123">
        <f>IFERROR(INDEX('State Redistribution Calc'!S:S,MATCH(A:A,'State Redistribution Calc'!A:A,0)),INDEX('Non-State Redistribution Calc'!AE:AE,MATCH(A:A,'Non-State Redistribution Calc'!A:A,0)))</f>
        <v>965.97</v>
      </c>
      <c r="F90" s="120">
        <f>IFERROR(INDEX('State Redistribution Calc'!U:U,MATCH(A:A,'State Redistribution Calc'!A:A,0)),INDEX('Non-State Redistribution Calc'!AH:AH,MATCH(A:A,'Non-State Redistribution Calc'!A:A,0)))</f>
        <v>0</v>
      </c>
    </row>
    <row r="91" spans="1:6" x14ac:dyDescent="0.2">
      <c r="A91" s="29" t="s">
        <v>238</v>
      </c>
      <c r="B91" s="30" t="s">
        <v>239</v>
      </c>
      <c r="C91" s="10" t="s">
        <v>57</v>
      </c>
      <c r="D91" s="10" t="s">
        <v>90</v>
      </c>
      <c r="E91" s="123">
        <f>IFERROR(INDEX('State Redistribution Calc'!S:S,MATCH(A:A,'State Redistribution Calc'!A:A,0)),INDEX('Non-State Redistribution Calc'!AE:AE,MATCH(A:A,'Non-State Redistribution Calc'!A:A,0)))</f>
        <v>97622.94</v>
      </c>
      <c r="F91" s="120">
        <f>IFERROR(INDEX('State Redistribution Calc'!U:U,MATCH(A:A,'State Redistribution Calc'!A:A,0)),INDEX('Non-State Redistribution Calc'!AH:AH,MATCH(A:A,'Non-State Redistribution Calc'!A:A,0)))</f>
        <v>0</v>
      </c>
    </row>
    <row r="92" spans="1:6" x14ac:dyDescent="0.2">
      <c r="A92" s="29" t="s">
        <v>240</v>
      </c>
      <c r="B92" s="30" t="s">
        <v>241</v>
      </c>
      <c r="C92" s="10" t="s">
        <v>51</v>
      </c>
      <c r="D92" s="10" t="s">
        <v>90</v>
      </c>
      <c r="E92" s="123">
        <f>IFERROR(INDEX('State Redistribution Calc'!S:S,MATCH(A:A,'State Redistribution Calc'!A:A,0)),INDEX('Non-State Redistribution Calc'!AE:AE,MATCH(A:A,'Non-State Redistribution Calc'!A:A,0)))</f>
        <v>14020.09</v>
      </c>
      <c r="F92" s="120">
        <f>IFERROR(INDEX('State Redistribution Calc'!U:U,MATCH(A:A,'State Redistribution Calc'!A:A,0)),INDEX('Non-State Redistribution Calc'!AH:AH,MATCH(A:A,'Non-State Redistribution Calc'!A:A,0)))</f>
        <v>0</v>
      </c>
    </row>
    <row r="93" spans="1:6" x14ac:dyDescent="0.2">
      <c r="A93" s="29" t="s">
        <v>242</v>
      </c>
      <c r="B93" s="30" t="s">
        <v>243</v>
      </c>
      <c r="C93" s="10" t="s">
        <v>244</v>
      </c>
      <c r="D93" s="10" t="s">
        <v>90</v>
      </c>
      <c r="E93" s="123">
        <f>IFERROR(INDEX('State Redistribution Calc'!S:S,MATCH(A:A,'State Redistribution Calc'!A:A,0)),INDEX('Non-State Redistribution Calc'!AE:AE,MATCH(A:A,'Non-State Redistribution Calc'!A:A,0)))</f>
        <v>20496.88</v>
      </c>
      <c r="F93" s="120">
        <f>IFERROR(INDEX('State Redistribution Calc'!U:U,MATCH(A:A,'State Redistribution Calc'!A:A,0)),INDEX('Non-State Redistribution Calc'!AH:AH,MATCH(A:A,'Non-State Redistribution Calc'!A:A,0)))</f>
        <v>0</v>
      </c>
    </row>
    <row r="94" spans="1:6" x14ac:dyDescent="0.2">
      <c r="A94" s="29" t="s">
        <v>245</v>
      </c>
      <c r="B94" s="30" t="s">
        <v>246</v>
      </c>
      <c r="C94" s="10" t="s">
        <v>247</v>
      </c>
      <c r="D94" s="10" t="s">
        <v>90</v>
      </c>
      <c r="E94" s="123">
        <f>IFERROR(INDEX('State Redistribution Calc'!S:S,MATCH(A:A,'State Redistribution Calc'!A:A,0)),INDEX('Non-State Redistribution Calc'!AE:AE,MATCH(A:A,'Non-State Redistribution Calc'!A:A,0)))</f>
        <v>35224.699999999997</v>
      </c>
      <c r="F94" s="120">
        <f>IFERROR(INDEX('State Redistribution Calc'!U:U,MATCH(A:A,'State Redistribution Calc'!A:A,0)),INDEX('Non-State Redistribution Calc'!AH:AH,MATCH(A:A,'Non-State Redistribution Calc'!A:A,0)))</f>
        <v>0</v>
      </c>
    </row>
    <row r="95" spans="1:6" x14ac:dyDescent="0.2">
      <c r="A95" s="29" t="s">
        <v>248</v>
      </c>
      <c r="B95" s="30" t="s">
        <v>249</v>
      </c>
      <c r="C95" s="10" t="s">
        <v>250</v>
      </c>
      <c r="D95" s="10" t="s">
        <v>90</v>
      </c>
      <c r="E95" s="123">
        <f>IFERROR(INDEX('State Redistribution Calc'!S:S,MATCH(A:A,'State Redistribution Calc'!A:A,0)),INDEX('Non-State Redistribution Calc'!AE:AE,MATCH(A:A,'Non-State Redistribution Calc'!A:A,0)))</f>
        <v>5791.92</v>
      </c>
      <c r="F95" s="120">
        <f>IFERROR(INDEX('State Redistribution Calc'!U:U,MATCH(A:A,'State Redistribution Calc'!A:A,0)),INDEX('Non-State Redistribution Calc'!AH:AH,MATCH(A:A,'Non-State Redistribution Calc'!A:A,0)))</f>
        <v>0</v>
      </c>
    </row>
    <row r="96" spans="1:6" x14ac:dyDescent="0.2">
      <c r="A96" s="29" t="s">
        <v>251</v>
      </c>
      <c r="B96" s="30" t="s">
        <v>252</v>
      </c>
      <c r="C96" s="10" t="s">
        <v>253</v>
      </c>
      <c r="D96" s="10" t="s">
        <v>90</v>
      </c>
      <c r="E96" s="123">
        <f>IFERROR(INDEX('State Redistribution Calc'!S:S,MATCH(A:A,'State Redistribution Calc'!A:A,0)),INDEX('Non-State Redistribution Calc'!AE:AE,MATCH(A:A,'Non-State Redistribution Calc'!A:A,0)))</f>
        <v>5718.32</v>
      </c>
      <c r="F96" s="120">
        <f>IFERROR(INDEX('State Redistribution Calc'!U:U,MATCH(A:A,'State Redistribution Calc'!A:A,0)),INDEX('Non-State Redistribution Calc'!AH:AH,MATCH(A:A,'Non-State Redistribution Calc'!A:A,0)))</f>
        <v>0</v>
      </c>
    </row>
    <row r="97" spans="1:6" x14ac:dyDescent="0.2">
      <c r="A97" s="29" t="s">
        <v>254</v>
      </c>
      <c r="B97" s="30" t="s">
        <v>255</v>
      </c>
      <c r="C97" s="10" t="s">
        <v>256</v>
      </c>
      <c r="D97" s="10" t="s">
        <v>90</v>
      </c>
      <c r="E97" s="123">
        <f>IFERROR(INDEX('State Redistribution Calc'!S:S,MATCH(A:A,'State Redistribution Calc'!A:A,0)),INDEX('Non-State Redistribution Calc'!AE:AE,MATCH(A:A,'Non-State Redistribution Calc'!A:A,0)))</f>
        <v>0</v>
      </c>
      <c r="F97" s="120">
        <f>IFERROR(INDEX('State Redistribution Calc'!U:U,MATCH(A:A,'State Redistribution Calc'!A:A,0)),INDEX('Non-State Redistribution Calc'!AH:AH,MATCH(A:A,'Non-State Redistribution Calc'!A:A,0)))</f>
        <v>0</v>
      </c>
    </row>
    <row r="98" spans="1:6" x14ac:dyDescent="0.2">
      <c r="A98" s="29" t="s">
        <v>257</v>
      </c>
      <c r="B98" s="30" t="s">
        <v>258</v>
      </c>
      <c r="C98" s="10" t="s">
        <v>208</v>
      </c>
      <c r="D98" s="10" t="s">
        <v>90</v>
      </c>
      <c r="E98" s="123">
        <f>IFERROR(INDEX('State Redistribution Calc'!S:S,MATCH(A:A,'State Redistribution Calc'!A:A,0)),INDEX('Non-State Redistribution Calc'!AE:AE,MATCH(A:A,'Non-State Redistribution Calc'!A:A,0)))</f>
        <v>25795.51</v>
      </c>
      <c r="F98" s="120">
        <f>IFERROR(INDEX('State Redistribution Calc'!U:U,MATCH(A:A,'State Redistribution Calc'!A:A,0)),INDEX('Non-State Redistribution Calc'!AH:AH,MATCH(A:A,'Non-State Redistribution Calc'!A:A,0)))</f>
        <v>0</v>
      </c>
    </row>
    <row r="99" spans="1:6" x14ac:dyDescent="0.2">
      <c r="A99" s="29" t="s">
        <v>259</v>
      </c>
      <c r="B99" s="30" t="s">
        <v>260</v>
      </c>
      <c r="C99" s="10" t="s">
        <v>261</v>
      </c>
      <c r="D99" s="10" t="s">
        <v>90</v>
      </c>
      <c r="E99" s="123">
        <f>IFERROR(INDEX('State Redistribution Calc'!S:S,MATCH(A:A,'State Redistribution Calc'!A:A,0)),INDEX('Non-State Redistribution Calc'!AE:AE,MATCH(A:A,'Non-State Redistribution Calc'!A:A,0)))</f>
        <v>0</v>
      </c>
      <c r="F99" s="120">
        <f>IFERROR(INDEX('State Redistribution Calc'!U:U,MATCH(A:A,'State Redistribution Calc'!A:A,0)),INDEX('Non-State Redistribution Calc'!AH:AH,MATCH(A:A,'Non-State Redistribution Calc'!A:A,0)))</f>
        <v>0</v>
      </c>
    </row>
    <row r="100" spans="1:6" x14ac:dyDescent="0.2">
      <c r="A100" s="29" t="s">
        <v>262</v>
      </c>
      <c r="B100" s="30" t="s">
        <v>263</v>
      </c>
      <c r="C100" s="10" t="s">
        <v>79</v>
      </c>
      <c r="D100" s="10" t="s">
        <v>90</v>
      </c>
      <c r="E100" s="123">
        <f>IFERROR(INDEX('State Redistribution Calc'!S:S,MATCH(A:A,'State Redistribution Calc'!A:A,0)),INDEX('Non-State Redistribution Calc'!AE:AE,MATCH(A:A,'Non-State Redistribution Calc'!A:A,0)))</f>
        <v>20322.53</v>
      </c>
      <c r="F100" s="120">
        <f>IFERROR(INDEX('State Redistribution Calc'!U:U,MATCH(A:A,'State Redistribution Calc'!A:A,0)),INDEX('Non-State Redistribution Calc'!AH:AH,MATCH(A:A,'Non-State Redistribution Calc'!A:A,0)))</f>
        <v>0</v>
      </c>
    </row>
    <row r="101" spans="1:6" x14ac:dyDescent="0.2">
      <c r="A101" s="29" t="s">
        <v>264</v>
      </c>
      <c r="B101" s="30" t="s">
        <v>265</v>
      </c>
      <c r="C101" s="10" t="s">
        <v>186</v>
      </c>
      <c r="D101" s="10" t="s">
        <v>90</v>
      </c>
      <c r="E101" s="123">
        <f>IFERROR(INDEX('State Redistribution Calc'!S:S,MATCH(A:A,'State Redistribution Calc'!A:A,0)),INDEX('Non-State Redistribution Calc'!AE:AE,MATCH(A:A,'Non-State Redistribution Calc'!A:A,0)))</f>
        <v>35660.959999999999</v>
      </c>
      <c r="F101" s="120">
        <f>IFERROR(INDEX('State Redistribution Calc'!U:U,MATCH(A:A,'State Redistribution Calc'!A:A,0)),INDEX('Non-State Redistribution Calc'!AH:AH,MATCH(A:A,'Non-State Redistribution Calc'!A:A,0)))</f>
        <v>0</v>
      </c>
    </row>
    <row r="102" spans="1:6" x14ac:dyDescent="0.2">
      <c r="A102" s="29" t="s">
        <v>266</v>
      </c>
      <c r="B102" s="30" t="s">
        <v>267</v>
      </c>
      <c r="C102" s="10" t="s">
        <v>115</v>
      </c>
      <c r="D102" s="10" t="s">
        <v>90</v>
      </c>
      <c r="E102" s="123">
        <f>IFERROR(INDEX('State Redistribution Calc'!S:S,MATCH(A:A,'State Redistribution Calc'!A:A,0)),INDEX('Non-State Redistribution Calc'!AE:AE,MATCH(A:A,'Non-State Redistribution Calc'!A:A,0)))</f>
        <v>2332.0700000000002</v>
      </c>
      <c r="F102" s="120">
        <f>IFERROR(INDEX('State Redistribution Calc'!U:U,MATCH(A:A,'State Redistribution Calc'!A:A,0)),INDEX('Non-State Redistribution Calc'!AH:AH,MATCH(A:A,'Non-State Redistribution Calc'!A:A,0)))</f>
        <v>0</v>
      </c>
    </row>
    <row r="103" spans="1:6" x14ac:dyDescent="0.2">
      <c r="A103" s="29" t="s">
        <v>268</v>
      </c>
      <c r="B103" s="30" t="s">
        <v>269</v>
      </c>
      <c r="C103" s="10" t="s">
        <v>131</v>
      </c>
      <c r="D103" s="10" t="s">
        <v>90</v>
      </c>
      <c r="E103" s="123">
        <f>IFERROR(INDEX('State Redistribution Calc'!S:S,MATCH(A:A,'State Redistribution Calc'!A:A,0)),INDEX('Non-State Redistribution Calc'!AE:AE,MATCH(A:A,'Non-State Redistribution Calc'!A:A,0)))</f>
        <v>22294.76</v>
      </c>
      <c r="F103" s="120">
        <f>IFERROR(INDEX('State Redistribution Calc'!U:U,MATCH(A:A,'State Redistribution Calc'!A:A,0)),INDEX('Non-State Redistribution Calc'!AH:AH,MATCH(A:A,'Non-State Redistribution Calc'!A:A,0)))</f>
        <v>0</v>
      </c>
    </row>
    <row r="104" spans="1:6" x14ac:dyDescent="0.2">
      <c r="A104" s="29" t="s">
        <v>270</v>
      </c>
      <c r="B104" s="30" t="s">
        <v>271</v>
      </c>
      <c r="C104" s="10" t="s">
        <v>272</v>
      </c>
      <c r="D104" s="10" t="s">
        <v>90</v>
      </c>
      <c r="E104" s="123">
        <f>IFERROR(INDEX('State Redistribution Calc'!S:S,MATCH(A:A,'State Redistribution Calc'!A:A,0)),INDEX('Non-State Redistribution Calc'!AE:AE,MATCH(A:A,'Non-State Redistribution Calc'!A:A,0)))</f>
        <v>0</v>
      </c>
      <c r="F104" s="120">
        <f>IFERROR(INDEX('State Redistribution Calc'!U:U,MATCH(A:A,'State Redistribution Calc'!A:A,0)),INDEX('Non-State Redistribution Calc'!AH:AH,MATCH(A:A,'Non-State Redistribution Calc'!A:A,0)))</f>
        <v>0</v>
      </c>
    </row>
    <row r="105" spans="1:6" x14ac:dyDescent="0.2">
      <c r="A105" s="33" t="s">
        <v>273</v>
      </c>
      <c r="B105" s="30" t="s">
        <v>274</v>
      </c>
      <c r="C105" s="10" t="s">
        <v>275</v>
      </c>
      <c r="D105" s="10" t="s">
        <v>90</v>
      </c>
      <c r="E105" s="123">
        <f>IFERROR(INDEX('State Redistribution Calc'!S:S,MATCH(A:A,'State Redistribution Calc'!A:A,0)),INDEX('Non-State Redistribution Calc'!AE:AE,MATCH(A:A,'Non-State Redistribution Calc'!A:A,0)))</f>
        <v>0</v>
      </c>
      <c r="F105" s="120">
        <f>IFERROR(INDEX('State Redistribution Calc'!U:U,MATCH(A:A,'State Redistribution Calc'!A:A,0)),INDEX('Non-State Redistribution Calc'!AH:AH,MATCH(A:A,'Non-State Redistribution Calc'!A:A,0)))</f>
        <v>0</v>
      </c>
    </row>
    <row r="106" spans="1:6" x14ac:dyDescent="0.2">
      <c r="A106" s="29" t="s">
        <v>276</v>
      </c>
      <c r="B106" s="30" t="s">
        <v>277</v>
      </c>
      <c r="C106" s="10" t="s">
        <v>278</v>
      </c>
      <c r="D106" s="10" t="s">
        <v>73</v>
      </c>
      <c r="E106" s="123">
        <f>IFERROR(INDEX('State Redistribution Calc'!S:S,MATCH(A:A,'State Redistribution Calc'!A:A,0)),INDEX('Non-State Redistribution Calc'!AE:AE,MATCH(A:A,'Non-State Redistribution Calc'!A:A,0)))</f>
        <v>11398.84</v>
      </c>
      <c r="F106" s="120">
        <f>IFERROR(INDEX('State Redistribution Calc'!U:U,MATCH(A:A,'State Redistribution Calc'!A:A,0)),INDEX('Non-State Redistribution Calc'!AH:AH,MATCH(A:A,'Non-State Redistribution Calc'!A:A,0)))</f>
        <v>3646.4878713291318</v>
      </c>
    </row>
    <row r="107" spans="1:6" x14ac:dyDescent="0.2">
      <c r="A107" s="29" t="s">
        <v>279</v>
      </c>
      <c r="B107" s="30" t="s">
        <v>280</v>
      </c>
      <c r="C107" s="10" t="s">
        <v>281</v>
      </c>
      <c r="D107" s="10" t="s">
        <v>73</v>
      </c>
      <c r="E107" s="123">
        <f>IFERROR(INDEX('State Redistribution Calc'!S:S,MATCH(A:A,'State Redistribution Calc'!A:A,0)),INDEX('Non-State Redistribution Calc'!AE:AE,MATCH(A:A,'Non-State Redistribution Calc'!A:A,0)))</f>
        <v>0</v>
      </c>
      <c r="F107" s="120">
        <f>IFERROR(INDEX('State Redistribution Calc'!U:U,MATCH(A:A,'State Redistribution Calc'!A:A,0)),INDEX('Non-State Redistribution Calc'!AH:AH,MATCH(A:A,'Non-State Redistribution Calc'!A:A,0)))</f>
        <v>0</v>
      </c>
    </row>
    <row r="108" spans="1:6" x14ac:dyDescent="0.2">
      <c r="A108" s="29" t="s">
        <v>282</v>
      </c>
      <c r="B108" s="30" t="s">
        <v>283</v>
      </c>
      <c r="C108" s="10" t="s">
        <v>284</v>
      </c>
      <c r="D108" s="10" t="s">
        <v>90</v>
      </c>
      <c r="E108" s="123">
        <f>IFERROR(INDEX('State Redistribution Calc'!S:S,MATCH(A:A,'State Redistribution Calc'!A:A,0)),INDEX('Non-State Redistribution Calc'!AE:AE,MATCH(A:A,'Non-State Redistribution Calc'!A:A,0)))</f>
        <v>0</v>
      </c>
      <c r="F108" s="120">
        <f>IFERROR(INDEX('State Redistribution Calc'!U:U,MATCH(A:A,'State Redistribution Calc'!A:A,0)),INDEX('Non-State Redistribution Calc'!AH:AH,MATCH(A:A,'Non-State Redistribution Calc'!A:A,0)))</f>
        <v>0</v>
      </c>
    </row>
    <row r="109" spans="1:6" x14ac:dyDescent="0.2">
      <c r="A109" s="29" t="s">
        <v>285</v>
      </c>
      <c r="B109" s="30" t="s">
        <v>286</v>
      </c>
      <c r="C109" s="10" t="s">
        <v>287</v>
      </c>
      <c r="D109" s="10" t="s">
        <v>73</v>
      </c>
      <c r="E109" s="123">
        <f>IFERROR(INDEX('State Redistribution Calc'!S:S,MATCH(A:A,'State Redistribution Calc'!A:A,0)),INDEX('Non-State Redistribution Calc'!AE:AE,MATCH(A:A,'Non-State Redistribution Calc'!A:A,0)))</f>
        <v>2082.02</v>
      </c>
      <c r="F109" s="120">
        <f>IFERROR(INDEX('State Redistribution Calc'!U:U,MATCH(A:A,'State Redistribution Calc'!A:A,0)),INDEX('Non-State Redistribution Calc'!AH:AH,MATCH(A:A,'Non-State Redistribution Calc'!A:A,0)))</f>
        <v>666.03769460060016</v>
      </c>
    </row>
    <row r="110" spans="1:6" x14ac:dyDescent="0.2">
      <c r="A110" s="29" t="s">
        <v>288</v>
      </c>
      <c r="B110" s="30" t="s">
        <v>289</v>
      </c>
      <c r="C110" s="10" t="s">
        <v>290</v>
      </c>
      <c r="D110" s="10" t="s">
        <v>90</v>
      </c>
      <c r="E110" s="123">
        <f>IFERROR(INDEX('State Redistribution Calc'!S:S,MATCH(A:A,'State Redistribution Calc'!A:A,0)),INDEX('Non-State Redistribution Calc'!AE:AE,MATCH(A:A,'Non-State Redistribution Calc'!A:A,0)))</f>
        <v>0</v>
      </c>
      <c r="F110" s="120">
        <f>IFERROR(INDEX('State Redistribution Calc'!U:U,MATCH(A:A,'State Redistribution Calc'!A:A,0)),INDEX('Non-State Redistribution Calc'!AH:AH,MATCH(A:A,'Non-State Redistribution Calc'!A:A,0)))</f>
        <v>0</v>
      </c>
    </row>
    <row r="111" spans="1:6" x14ac:dyDescent="0.2">
      <c r="A111" s="29" t="s">
        <v>291</v>
      </c>
      <c r="B111" s="30" t="s">
        <v>292</v>
      </c>
      <c r="C111" s="10" t="s">
        <v>293</v>
      </c>
      <c r="D111" s="10" t="s">
        <v>73</v>
      </c>
      <c r="E111" s="123">
        <f>IFERROR(INDEX('State Redistribution Calc'!S:S,MATCH(A:A,'State Redistribution Calc'!A:A,0)),INDEX('Non-State Redistribution Calc'!AE:AE,MATCH(A:A,'Non-State Redistribution Calc'!A:A,0)))</f>
        <v>0</v>
      </c>
      <c r="F111" s="120">
        <f>IFERROR(INDEX('State Redistribution Calc'!U:U,MATCH(A:A,'State Redistribution Calc'!A:A,0)),INDEX('Non-State Redistribution Calc'!AH:AH,MATCH(A:A,'Non-State Redistribution Calc'!A:A,0)))</f>
        <v>2.8161280929442653E-3</v>
      </c>
    </row>
    <row r="112" spans="1:6" x14ac:dyDescent="0.2">
      <c r="A112" s="29" t="s">
        <v>294</v>
      </c>
      <c r="B112" s="30" t="s">
        <v>295</v>
      </c>
      <c r="C112" s="10" t="s">
        <v>296</v>
      </c>
      <c r="D112" s="10" t="s">
        <v>90</v>
      </c>
      <c r="E112" s="123">
        <f>IFERROR(INDEX('State Redistribution Calc'!S:S,MATCH(A:A,'State Redistribution Calc'!A:A,0)),INDEX('Non-State Redistribution Calc'!AE:AE,MATCH(A:A,'Non-State Redistribution Calc'!A:A,0)))</f>
        <v>19004.400000000001</v>
      </c>
      <c r="F112" s="120">
        <f>IFERROR(INDEX('State Redistribution Calc'!U:U,MATCH(A:A,'State Redistribution Calc'!A:A,0)),INDEX('Non-State Redistribution Calc'!AH:AH,MATCH(A:A,'Non-State Redistribution Calc'!A:A,0)))</f>
        <v>0</v>
      </c>
    </row>
    <row r="113" spans="1:6" x14ac:dyDescent="0.2">
      <c r="A113" s="29" t="s">
        <v>297</v>
      </c>
      <c r="B113" s="30" t="s">
        <v>298</v>
      </c>
      <c r="C113" s="10" t="s">
        <v>299</v>
      </c>
      <c r="D113" s="10" t="s">
        <v>90</v>
      </c>
      <c r="E113" s="123">
        <f>IFERROR(INDEX('State Redistribution Calc'!S:S,MATCH(A:A,'State Redistribution Calc'!A:A,0)),INDEX('Non-State Redistribution Calc'!AE:AE,MATCH(A:A,'Non-State Redistribution Calc'!A:A,0)))</f>
        <v>4866.72</v>
      </c>
      <c r="F113" s="120">
        <f>IFERROR(INDEX('State Redistribution Calc'!U:U,MATCH(A:A,'State Redistribution Calc'!A:A,0)),INDEX('Non-State Redistribution Calc'!AH:AH,MATCH(A:A,'Non-State Redistribution Calc'!A:A,0)))</f>
        <v>0</v>
      </c>
    </row>
    <row r="114" spans="1:6" x14ac:dyDescent="0.2">
      <c r="A114" s="29" t="s">
        <v>300</v>
      </c>
      <c r="B114" s="30" t="s">
        <v>301</v>
      </c>
      <c r="C114" s="10" t="s">
        <v>302</v>
      </c>
      <c r="D114" s="10" t="s">
        <v>90</v>
      </c>
      <c r="E114" s="123">
        <f>IFERROR(INDEX('State Redistribution Calc'!S:S,MATCH(A:A,'State Redistribution Calc'!A:A,0)),INDEX('Non-State Redistribution Calc'!AE:AE,MATCH(A:A,'Non-State Redistribution Calc'!A:A,0)))</f>
        <v>0</v>
      </c>
      <c r="F114" s="120">
        <f>IFERROR(INDEX('State Redistribution Calc'!U:U,MATCH(A:A,'State Redistribution Calc'!A:A,0)),INDEX('Non-State Redistribution Calc'!AH:AH,MATCH(A:A,'Non-State Redistribution Calc'!A:A,0)))</f>
        <v>0</v>
      </c>
    </row>
    <row r="115" spans="1:6" x14ac:dyDescent="0.2">
      <c r="A115" s="29" t="s">
        <v>303</v>
      </c>
      <c r="B115" s="30" t="s">
        <v>304</v>
      </c>
      <c r="C115" s="10" t="s">
        <v>305</v>
      </c>
      <c r="D115" s="10" t="s">
        <v>90</v>
      </c>
      <c r="E115" s="123">
        <f>IFERROR(INDEX('State Redistribution Calc'!S:S,MATCH(A:A,'State Redistribution Calc'!A:A,0)),INDEX('Non-State Redistribution Calc'!AE:AE,MATCH(A:A,'Non-State Redistribution Calc'!A:A,0)))</f>
        <v>0</v>
      </c>
      <c r="F115" s="120">
        <f>IFERROR(INDEX('State Redistribution Calc'!U:U,MATCH(A:A,'State Redistribution Calc'!A:A,0)),INDEX('Non-State Redistribution Calc'!AH:AH,MATCH(A:A,'Non-State Redistribution Calc'!A:A,0)))</f>
        <v>0</v>
      </c>
    </row>
    <row r="116" spans="1:6" x14ac:dyDescent="0.2">
      <c r="A116" s="29" t="s">
        <v>306</v>
      </c>
      <c r="B116" s="30" t="s">
        <v>307</v>
      </c>
      <c r="C116" s="10" t="s">
        <v>308</v>
      </c>
      <c r="D116" s="10" t="s">
        <v>90</v>
      </c>
      <c r="E116" s="123">
        <f>IFERROR(INDEX('State Redistribution Calc'!S:S,MATCH(A:A,'State Redistribution Calc'!A:A,0)),INDEX('Non-State Redistribution Calc'!AE:AE,MATCH(A:A,'Non-State Redistribution Calc'!A:A,0)))</f>
        <v>3540.16</v>
      </c>
      <c r="F116" s="120">
        <f>IFERROR(INDEX('State Redistribution Calc'!U:U,MATCH(A:A,'State Redistribution Calc'!A:A,0)),INDEX('Non-State Redistribution Calc'!AH:AH,MATCH(A:A,'Non-State Redistribution Calc'!A:A,0)))</f>
        <v>0</v>
      </c>
    </row>
    <row r="117" spans="1:6" x14ac:dyDescent="0.2">
      <c r="A117" s="29" t="s">
        <v>309</v>
      </c>
      <c r="B117" s="30" t="s">
        <v>310</v>
      </c>
      <c r="C117" s="10" t="s">
        <v>311</v>
      </c>
      <c r="D117" s="10" t="s">
        <v>90</v>
      </c>
      <c r="E117" s="123">
        <f>IFERROR(INDEX('State Redistribution Calc'!S:S,MATCH(A:A,'State Redistribution Calc'!A:A,0)),INDEX('Non-State Redistribution Calc'!AE:AE,MATCH(A:A,'Non-State Redistribution Calc'!A:A,0)))</f>
        <v>5390.55</v>
      </c>
      <c r="F117" s="120">
        <f>IFERROR(INDEX('State Redistribution Calc'!U:U,MATCH(A:A,'State Redistribution Calc'!A:A,0)),INDEX('Non-State Redistribution Calc'!AH:AH,MATCH(A:A,'Non-State Redistribution Calc'!A:A,0)))</f>
        <v>0</v>
      </c>
    </row>
    <row r="118" spans="1:6" x14ac:dyDescent="0.2">
      <c r="A118" s="29" t="s">
        <v>312</v>
      </c>
      <c r="B118" s="30" t="s">
        <v>313</v>
      </c>
      <c r="C118" s="10" t="s">
        <v>314</v>
      </c>
      <c r="D118" s="10" t="s">
        <v>90</v>
      </c>
      <c r="E118" s="123">
        <f>IFERROR(INDEX('State Redistribution Calc'!S:S,MATCH(A:A,'State Redistribution Calc'!A:A,0)),INDEX('Non-State Redistribution Calc'!AE:AE,MATCH(A:A,'Non-State Redistribution Calc'!A:A,0)))</f>
        <v>4633.13</v>
      </c>
      <c r="F118" s="120">
        <f>IFERROR(INDEX('State Redistribution Calc'!U:U,MATCH(A:A,'State Redistribution Calc'!A:A,0)),INDEX('Non-State Redistribution Calc'!AH:AH,MATCH(A:A,'Non-State Redistribution Calc'!A:A,0)))</f>
        <v>0</v>
      </c>
    </row>
    <row r="119" spans="1:6" x14ac:dyDescent="0.2">
      <c r="A119" s="29" t="s">
        <v>315</v>
      </c>
      <c r="B119" s="30" t="s">
        <v>316</v>
      </c>
      <c r="C119" s="10" t="s">
        <v>196</v>
      </c>
      <c r="D119" s="10" t="s">
        <v>90</v>
      </c>
      <c r="E119" s="123">
        <f>IFERROR(INDEX('State Redistribution Calc'!S:S,MATCH(A:A,'State Redistribution Calc'!A:A,0)),INDEX('Non-State Redistribution Calc'!AE:AE,MATCH(A:A,'Non-State Redistribution Calc'!A:A,0)))</f>
        <v>33441.56</v>
      </c>
      <c r="F119" s="120">
        <f>IFERROR(INDEX('State Redistribution Calc'!U:U,MATCH(A:A,'State Redistribution Calc'!A:A,0)),INDEX('Non-State Redistribution Calc'!AH:AH,MATCH(A:A,'Non-State Redistribution Calc'!A:A,0)))</f>
        <v>0</v>
      </c>
    </row>
    <row r="120" spans="1:6" x14ac:dyDescent="0.2">
      <c r="A120" s="29" t="s">
        <v>317</v>
      </c>
      <c r="B120" s="30" t="s">
        <v>318</v>
      </c>
      <c r="C120" s="10" t="s">
        <v>275</v>
      </c>
      <c r="D120" s="10" t="s">
        <v>90</v>
      </c>
      <c r="E120" s="123">
        <f>IFERROR(INDEX('State Redistribution Calc'!S:S,MATCH(A:A,'State Redistribution Calc'!A:A,0)),INDEX('Non-State Redistribution Calc'!AE:AE,MATCH(A:A,'Non-State Redistribution Calc'!A:A,0)))</f>
        <v>0</v>
      </c>
      <c r="F120" s="120">
        <f>IFERROR(INDEX('State Redistribution Calc'!U:U,MATCH(A:A,'State Redistribution Calc'!A:A,0)),INDEX('Non-State Redistribution Calc'!AH:AH,MATCH(A:A,'Non-State Redistribution Calc'!A:A,0)))</f>
        <v>0</v>
      </c>
    </row>
    <row r="121" spans="1:6" x14ac:dyDescent="0.2">
      <c r="A121" s="29" t="s">
        <v>319</v>
      </c>
      <c r="B121" s="30" t="s">
        <v>320</v>
      </c>
      <c r="C121" s="10" t="s">
        <v>321</v>
      </c>
      <c r="D121" s="10" t="s">
        <v>73</v>
      </c>
      <c r="E121" s="123">
        <f>IFERROR(INDEX('State Redistribution Calc'!S:S,MATCH(A:A,'State Redistribution Calc'!A:A,0)),INDEX('Non-State Redistribution Calc'!AE:AE,MATCH(A:A,'Non-State Redistribution Calc'!A:A,0)))</f>
        <v>0</v>
      </c>
      <c r="F121" s="120">
        <f>IFERROR(INDEX('State Redistribution Calc'!U:U,MATCH(A:A,'State Redistribution Calc'!A:A,0)),INDEX('Non-State Redistribution Calc'!AH:AH,MATCH(A:A,'Non-State Redistribution Calc'!A:A,0)))</f>
        <v>1.6154940123087372E-9</v>
      </c>
    </row>
    <row r="122" spans="1:6" x14ac:dyDescent="0.2">
      <c r="A122" s="29" t="s">
        <v>322</v>
      </c>
      <c r="B122" s="30" t="s">
        <v>323</v>
      </c>
      <c r="C122" s="10" t="s">
        <v>324</v>
      </c>
      <c r="D122" s="10" t="s">
        <v>90</v>
      </c>
      <c r="E122" s="123">
        <f>IFERROR(INDEX('State Redistribution Calc'!S:S,MATCH(A:A,'State Redistribution Calc'!A:A,0)),INDEX('Non-State Redistribution Calc'!AE:AE,MATCH(A:A,'Non-State Redistribution Calc'!A:A,0)))</f>
        <v>0</v>
      </c>
      <c r="F122" s="120">
        <f>IFERROR(INDEX('State Redistribution Calc'!U:U,MATCH(A:A,'State Redistribution Calc'!A:A,0)),INDEX('Non-State Redistribution Calc'!AH:AH,MATCH(A:A,'Non-State Redistribution Calc'!A:A,0)))</f>
        <v>0</v>
      </c>
    </row>
    <row r="123" spans="1:6" x14ac:dyDescent="0.2">
      <c r="A123" s="29" t="s">
        <v>325</v>
      </c>
      <c r="B123" s="30" t="s">
        <v>326</v>
      </c>
      <c r="C123" s="10" t="s">
        <v>327</v>
      </c>
      <c r="D123" s="10" t="s">
        <v>73</v>
      </c>
      <c r="E123" s="123">
        <f>IFERROR(INDEX('State Redistribution Calc'!S:S,MATCH(A:A,'State Redistribution Calc'!A:A,0)),INDEX('Non-State Redistribution Calc'!AE:AE,MATCH(A:A,'Non-State Redistribution Calc'!A:A,0)))</f>
        <v>6851.01</v>
      </c>
      <c r="F123" s="120">
        <f>IFERROR(INDEX('State Redistribution Calc'!U:U,MATCH(A:A,'State Redistribution Calc'!A:A,0)),INDEX('Non-State Redistribution Calc'!AH:AH,MATCH(A:A,'Non-State Redistribution Calc'!A:A,0)))</f>
        <v>2191.639067576999</v>
      </c>
    </row>
    <row r="124" spans="1:6" x14ac:dyDescent="0.2">
      <c r="A124" s="29" t="s">
        <v>328</v>
      </c>
      <c r="B124" s="30" t="s">
        <v>329</v>
      </c>
      <c r="C124" s="10" t="s">
        <v>330</v>
      </c>
      <c r="D124" s="10" t="s">
        <v>73</v>
      </c>
      <c r="E124" s="123">
        <f>IFERROR(INDEX('State Redistribution Calc'!S:S,MATCH(A:A,'State Redistribution Calc'!A:A,0)),INDEX('Non-State Redistribution Calc'!AE:AE,MATCH(A:A,'Non-State Redistribution Calc'!A:A,0)))</f>
        <v>4551.59</v>
      </c>
      <c r="F124" s="120">
        <f>IFERROR(INDEX('State Redistribution Calc'!U:U,MATCH(A:A,'State Redistribution Calc'!A:A,0)),INDEX('Non-State Redistribution Calc'!AH:AH,MATCH(A:A,'Non-State Redistribution Calc'!A:A,0)))</f>
        <v>1456.0550277180264</v>
      </c>
    </row>
    <row r="125" spans="1:6" x14ac:dyDescent="0.2">
      <c r="A125" s="29" t="s">
        <v>331</v>
      </c>
      <c r="B125" s="30" t="s">
        <v>332</v>
      </c>
      <c r="C125" s="10" t="s">
        <v>333</v>
      </c>
      <c r="D125" s="10" t="s">
        <v>73</v>
      </c>
      <c r="E125" s="123">
        <f>IFERROR(INDEX('State Redistribution Calc'!S:S,MATCH(A:A,'State Redistribution Calc'!A:A,0)),INDEX('Non-State Redistribution Calc'!AE:AE,MATCH(A:A,'Non-State Redistribution Calc'!A:A,0)))</f>
        <v>1721.75</v>
      </c>
      <c r="F125" s="120">
        <f>IFERROR(INDEX('State Redistribution Calc'!U:U,MATCH(A:A,'State Redistribution Calc'!A:A,0)),INDEX('Non-State Redistribution Calc'!AH:AH,MATCH(A:A,'Non-State Redistribution Calc'!A:A,0)))</f>
        <v>550.78695661066899</v>
      </c>
    </row>
    <row r="126" spans="1:6" x14ac:dyDescent="0.2">
      <c r="A126" s="29" t="s">
        <v>334</v>
      </c>
      <c r="B126" s="30" t="s">
        <v>335</v>
      </c>
      <c r="C126" s="10" t="s">
        <v>336</v>
      </c>
      <c r="D126" s="10" t="s">
        <v>73</v>
      </c>
      <c r="E126" s="123">
        <f>IFERROR(INDEX('State Redistribution Calc'!S:S,MATCH(A:A,'State Redistribution Calc'!A:A,0)),INDEX('Non-State Redistribution Calc'!AE:AE,MATCH(A:A,'Non-State Redistribution Calc'!A:A,0)))</f>
        <v>0</v>
      </c>
      <c r="F126" s="120">
        <f>IFERROR(INDEX('State Redistribution Calc'!U:U,MATCH(A:A,'State Redistribution Calc'!A:A,0)),INDEX('Non-State Redistribution Calc'!AH:AH,MATCH(A:A,'Non-State Redistribution Calc'!A:A,0)))</f>
        <v>1.5372466846764262E-3</v>
      </c>
    </row>
    <row r="127" spans="1:6" x14ac:dyDescent="0.2">
      <c r="A127" s="29" t="s">
        <v>337</v>
      </c>
      <c r="B127" s="30" t="s">
        <v>338</v>
      </c>
      <c r="C127" s="10" t="s">
        <v>339</v>
      </c>
      <c r="D127" s="10" t="s">
        <v>90</v>
      </c>
      <c r="E127" s="123">
        <f>IFERROR(INDEX('State Redistribution Calc'!S:S,MATCH(A:A,'State Redistribution Calc'!A:A,0)),INDEX('Non-State Redistribution Calc'!AE:AE,MATCH(A:A,'Non-State Redistribution Calc'!A:A,0)))</f>
        <v>5575.63</v>
      </c>
      <c r="F127" s="120">
        <f>IFERROR(INDEX('State Redistribution Calc'!U:U,MATCH(A:A,'State Redistribution Calc'!A:A,0)),INDEX('Non-State Redistribution Calc'!AH:AH,MATCH(A:A,'Non-State Redistribution Calc'!A:A,0)))</f>
        <v>0</v>
      </c>
    </row>
    <row r="128" spans="1:6" x14ac:dyDescent="0.2">
      <c r="A128" s="29" t="s">
        <v>340</v>
      </c>
      <c r="B128" s="30" t="s">
        <v>96</v>
      </c>
      <c r="C128" s="10" t="s">
        <v>42</v>
      </c>
      <c r="D128" s="10" t="s">
        <v>90</v>
      </c>
      <c r="E128" s="123">
        <f>IFERROR(INDEX('State Redistribution Calc'!S:S,MATCH(A:A,'State Redistribution Calc'!A:A,0)),INDEX('Non-State Redistribution Calc'!AE:AE,MATCH(A:A,'Non-State Redistribution Calc'!A:A,0)))</f>
        <v>0</v>
      </c>
      <c r="F128" s="120">
        <f>IFERROR(INDEX('State Redistribution Calc'!U:U,MATCH(A:A,'State Redistribution Calc'!A:A,0)),INDEX('Non-State Redistribution Calc'!AH:AH,MATCH(A:A,'Non-State Redistribution Calc'!A:A,0)))</f>
        <v>0</v>
      </c>
    </row>
    <row r="129" spans="1:6" x14ac:dyDescent="0.2">
      <c r="A129" s="29" t="s">
        <v>341</v>
      </c>
      <c r="B129" s="30" t="s">
        <v>342</v>
      </c>
      <c r="C129" s="10" t="s">
        <v>343</v>
      </c>
      <c r="D129" s="10" t="s">
        <v>73</v>
      </c>
      <c r="E129" s="123">
        <f>IFERROR(INDEX('State Redistribution Calc'!S:S,MATCH(A:A,'State Redistribution Calc'!A:A,0)),INDEX('Non-State Redistribution Calc'!AE:AE,MATCH(A:A,'Non-State Redistribution Calc'!A:A,0)))</f>
        <v>5881.75</v>
      </c>
      <c r="F129" s="120">
        <f>IFERROR(INDEX('State Redistribution Calc'!U:U,MATCH(A:A,'State Redistribution Calc'!A:A,0)),INDEX('Non-State Redistribution Calc'!AH:AH,MATCH(A:A,'Non-State Redistribution Calc'!A:A,0)))</f>
        <v>1881.572938777424</v>
      </c>
    </row>
    <row r="130" spans="1:6" x14ac:dyDescent="0.2">
      <c r="A130" s="29" t="s">
        <v>344</v>
      </c>
      <c r="B130" s="30" t="s">
        <v>345</v>
      </c>
      <c r="C130" s="10" t="s">
        <v>346</v>
      </c>
      <c r="D130" s="10" t="s">
        <v>73</v>
      </c>
      <c r="E130" s="123">
        <f>IFERROR(INDEX('State Redistribution Calc'!S:S,MATCH(A:A,'State Redistribution Calc'!A:A,0)),INDEX('Non-State Redistribution Calc'!AE:AE,MATCH(A:A,'Non-State Redistribution Calc'!A:A,0)))</f>
        <v>3738.81</v>
      </c>
      <c r="F130" s="120">
        <f>IFERROR(INDEX('State Redistribution Calc'!U:U,MATCH(A:A,'State Redistribution Calc'!A:A,0)),INDEX('Non-State Redistribution Calc'!AH:AH,MATCH(A:A,'Non-State Redistribution Calc'!A:A,0)))</f>
        <v>1196.0462516737939</v>
      </c>
    </row>
    <row r="131" spans="1:6" x14ac:dyDescent="0.2">
      <c r="A131" s="29" t="s">
        <v>347</v>
      </c>
      <c r="B131" s="30" t="s">
        <v>348</v>
      </c>
      <c r="C131" s="10" t="s">
        <v>349</v>
      </c>
      <c r="D131" s="10" t="s">
        <v>73</v>
      </c>
      <c r="E131" s="123">
        <f>IFERROR(INDEX('State Redistribution Calc'!S:S,MATCH(A:A,'State Redistribution Calc'!A:A,0)),INDEX('Non-State Redistribution Calc'!AE:AE,MATCH(A:A,'Non-State Redistribution Calc'!A:A,0)))</f>
        <v>3439.8</v>
      </c>
      <c r="F131" s="120">
        <f>IFERROR(INDEX('State Redistribution Calc'!U:U,MATCH(A:A,'State Redistribution Calc'!A:A,0)),INDEX('Non-State Redistribution Calc'!AH:AH,MATCH(A:A,'Non-State Redistribution Calc'!A:A,0)))</f>
        <v>1100.3914870124595</v>
      </c>
    </row>
    <row r="132" spans="1:6" x14ac:dyDescent="0.2">
      <c r="A132" s="29" t="s">
        <v>350</v>
      </c>
      <c r="B132" s="30" t="s">
        <v>351</v>
      </c>
      <c r="C132" s="10" t="s">
        <v>352</v>
      </c>
      <c r="D132" s="10" t="s">
        <v>73</v>
      </c>
      <c r="E132" s="123">
        <f>IFERROR(INDEX('State Redistribution Calc'!S:S,MATCH(A:A,'State Redistribution Calc'!A:A,0)),INDEX('Non-State Redistribution Calc'!AE:AE,MATCH(A:A,'Non-State Redistribution Calc'!A:A,0)))</f>
        <v>8403.09</v>
      </c>
      <c r="F132" s="120">
        <f>IFERROR(INDEX('State Redistribution Calc'!U:U,MATCH(A:A,'State Redistribution Calc'!A:A,0)),INDEX('Non-State Redistribution Calc'!AH:AH,MATCH(A:A,'Non-State Redistribution Calc'!A:A,0)))</f>
        <v>2688.1476237199404</v>
      </c>
    </row>
    <row r="133" spans="1:6" x14ac:dyDescent="0.2">
      <c r="A133" s="29" t="s">
        <v>353</v>
      </c>
      <c r="B133" s="30" t="s">
        <v>354</v>
      </c>
      <c r="C133" s="10" t="s">
        <v>355</v>
      </c>
      <c r="D133" s="10" t="s">
        <v>73</v>
      </c>
      <c r="E133" s="123">
        <f>IFERROR(INDEX('State Redistribution Calc'!S:S,MATCH(A:A,'State Redistribution Calc'!A:A,0)),INDEX('Non-State Redistribution Calc'!AE:AE,MATCH(A:A,'Non-State Redistribution Calc'!A:A,0)))</f>
        <v>0</v>
      </c>
      <c r="F133" s="120">
        <f>IFERROR(INDEX('State Redistribution Calc'!U:U,MATCH(A:A,'State Redistribution Calc'!A:A,0)),INDEX('Non-State Redistribution Calc'!AH:AH,MATCH(A:A,'Non-State Redistribution Calc'!A:A,0)))</f>
        <v>0</v>
      </c>
    </row>
    <row r="134" spans="1:6" x14ac:dyDescent="0.2">
      <c r="A134" s="29" t="s">
        <v>356</v>
      </c>
      <c r="B134" s="30" t="s">
        <v>357</v>
      </c>
      <c r="C134" s="10" t="s">
        <v>358</v>
      </c>
      <c r="D134" s="10" t="s">
        <v>73</v>
      </c>
      <c r="E134" s="123">
        <f>IFERROR(INDEX('State Redistribution Calc'!S:S,MATCH(A:A,'State Redistribution Calc'!A:A,0)),INDEX('Non-State Redistribution Calc'!AE:AE,MATCH(A:A,'Non-State Redistribution Calc'!A:A,0)))</f>
        <v>4331.83</v>
      </c>
      <c r="F134" s="120">
        <f>IFERROR(INDEX('State Redistribution Calc'!U:U,MATCH(A:A,'State Redistribution Calc'!A:A,0)),INDEX('Non-State Redistribution Calc'!AH:AH,MATCH(A:A,'Non-State Redistribution Calc'!A:A,0)))</f>
        <v>1385.7529707091835</v>
      </c>
    </row>
    <row r="135" spans="1:6" x14ac:dyDescent="0.2">
      <c r="A135" s="29" t="s">
        <v>359</v>
      </c>
      <c r="B135" s="30" t="s">
        <v>360</v>
      </c>
      <c r="C135" s="10" t="s">
        <v>361</v>
      </c>
      <c r="D135" s="10" t="s">
        <v>90</v>
      </c>
      <c r="E135" s="123">
        <f>IFERROR(INDEX('State Redistribution Calc'!S:S,MATCH(A:A,'State Redistribution Calc'!A:A,0)),INDEX('Non-State Redistribution Calc'!AE:AE,MATCH(A:A,'Non-State Redistribution Calc'!A:A,0)))</f>
        <v>11280.17</v>
      </c>
      <c r="F135" s="120">
        <f>IFERROR(INDEX('State Redistribution Calc'!U:U,MATCH(A:A,'State Redistribution Calc'!A:A,0)),INDEX('Non-State Redistribution Calc'!AH:AH,MATCH(A:A,'Non-State Redistribution Calc'!A:A,0)))</f>
        <v>0</v>
      </c>
    </row>
    <row r="136" spans="1:6" x14ac:dyDescent="0.2">
      <c r="A136" s="29" t="s">
        <v>362</v>
      </c>
      <c r="B136" s="30" t="s">
        <v>363</v>
      </c>
      <c r="C136" s="10" t="s">
        <v>199</v>
      </c>
      <c r="D136" s="10" t="s">
        <v>90</v>
      </c>
      <c r="E136" s="123">
        <f>IFERROR(INDEX('State Redistribution Calc'!S:S,MATCH(A:A,'State Redistribution Calc'!A:A,0)),INDEX('Non-State Redistribution Calc'!AE:AE,MATCH(A:A,'Non-State Redistribution Calc'!A:A,0)))</f>
        <v>0</v>
      </c>
      <c r="F136" s="120">
        <f>IFERROR(INDEX('State Redistribution Calc'!U:U,MATCH(A:A,'State Redistribution Calc'!A:A,0)),INDEX('Non-State Redistribution Calc'!AH:AH,MATCH(A:A,'Non-State Redistribution Calc'!A:A,0)))</f>
        <v>0</v>
      </c>
    </row>
    <row r="137" spans="1:6" x14ac:dyDescent="0.2">
      <c r="A137" s="29" t="s">
        <v>364</v>
      </c>
      <c r="B137" s="30" t="s">
        <v>365</v>
      </c>
      <c r="C137" s="10" t="s">
        <v>366</v>
      </c>
      <c r="D137" s="10" t="s">
        <v>73</v>
      </c>
      <c r="E137" s="123">
        <f>IFERROR(INDEX('State Redistribution Calc'!S:S,MATCH(A:A,'State Redistribution Calc'!A:A,0)),INDEX('Non-State Redistribution Calc'!AE:AE,MATCH(A:A,'Non-State Redistribution Calc'!A:A,0)))</f>
        <v>4221.1000000000004</v>
      </c>
      <c r="F137" s="120">
        <f>IFERROR(INDEX('State Redistribution Calc'!U:U,MATCH(A:A,'State Redistribution Calc'!A:A,0)),INDEX('Non-State Redistribution Calc'!AH:AH,MATCH(A:A,'Non-State Redistribution Calc'!A:A,0)))</f>
        <v>1350.3295488958702</v>
      </c>
    </row>
    <row r="138" spans="1:6" x14ac:dyDescent="0.2">
      <c r="A138" s="29" t="s">
        <v>367</v>
      </c>
      <c r="B138" s="30" t="s">
        <v>368</v>
      </c>
      <c r="C138" s="10" t="s">
        <v>369</v>
      </c>
      <c r="D138" s="10" t="s">
        <v>90</v>
      </c>
      <c r="E138" s="123">
        <f>IFERROR(INDEX('State Redistribution Calc'!S:S,MATCH(A:A,'State Redistribution Calc'!A:A,0)),INDEX('Non-State Redistribution Calc'!AE:AE,MATCH(A:A,'Non-State Redistribution Calc'!A:A,0)))</f>
        <v>3288.76</v>
      </c>
      <c r="F138" s="120">
        <f>IFERROR(INDEX('State Redistribution Calc'!U:U,MATCH(A:A,'State Redistribution Calc'!A:A,0)),INDEX('Non-State Redistribution Calc'!AH:AH,MATCH(A:A,'Non-State Redistribution Calc'!A:A,0)))</f>
        <v>0</v>
      </c>
    </row>
    <row r="139" spans="1:6" x14ac:dyDescent="0.2">
      <c r="A139" s="29" t="s">
        <v>370</v>
      </c>
      <c r="B139" s="30" t="s">
        <v>371</v>
      </c>
      <c r="C139" s="10" t="s">
        <v>72</v>
      </c>
      <c r="D139" s="10" t="s">
        <v>90</v>
      </c>
      <c r="E139" s="123">
        <f>IFERROR(INDEX('State Redistribution Calc'!S:S,MATCH(A:A,'State Redistribution Calc'!A:A,0)),INDEX('Non-State Redistribution Calc'!AE:AE,MATCH(A:A,'Non-State Redistribution Calc'!A:A,0)))</f>
        <v>0</v>
      </c>
      <c r="F139" s="120">
        <f>IFERROR(INDEX('State Redistribution Calc'!U:U,MATCH(A:A,'State Redistribution Calc'!A:A,0)),INDEX('Non-State Redistribution Calc'!AH:AH,MATCH(A:A,'Non-State Redistribution Calc'!A:A,0)))</f>
        <v>0</v>
      </c>
    </row>
    <row r="140" spans="1:6" x14ac:dyDescent="0.2">
      <c r="A140" s="29" t="s">
        <v>372</v>
      </c>
      <c r="B140" s="30" t="s">
        <v>373</v>
      </c>
      <c r="C140" s="10" t="s">
        <v>374</v>
      </c>
      <c r="D140" s="10" t="s">
        <v>73</v>
      </c>
      <c r="E140" s="123">
        <f>IFERROR(INDEX('State Redistribution Calc'!S:S,MATCH(A:A,'State Redistribution Calc'!A:A,0)),INDEX('Non-State Redistribution Calc'!AE:AE,MATCH(A:A,'Non-State Redistribution Calc'!A:A,0)))</f>
        <v>5756.12</v>
      </c>
      <c r="F140" s="120">
        <f>IFERROR(INDEX('State Redistribution Calc'!U:U,MATCH(A:A,'State Redistribution Calc'!A:A,0)),INDEX('Non-State Redistribution Calc'!AH:AH,MATCH(A:A,'Non-State Redistribution Calc'!A:A,0)))</f>
        <v>1841.3823813939034</v>
      </c>
    </row>
    <row r="141" spans="1:6" x14ac:dyDescent="0.2">
      <c r="A141" s="29" t="s">
        <v>375</v>
      </c>
      <c r="B141" s="30" t="s">
        <v>376</v>
      </c>
      <c r="C141" s="10" t="s">
        <v>377</v>
      </c>
      <c r="D141" s="10" t="s">
        <v>73</v>
      </c>
      <c r="E141" s="123">
        <f>IFERROR(INDEX('State Redistribution Calc'!S:S,MATCH(A:A,'State Redistribution Calc'!A:A,0)),INDEX('Non-State Redistribution Calc'!AE:AE,MATCH(A:A,'Non-State Redistribution Calc'!A:A,0)))</f>
        <v>0</v>
      </c>
      <c r="F141" s="120">
        <f>IFERROR(INDEX('State Redistribution Calc'!U:U,MATCH(A:A,'State Redistribution Calc'!A:A,0)),INDEX('Non-State Redistribution Calc'!AH:AH,MATCH(A:A,'Non-State Redistribution Calc'!A:A,0)))</f>
        <v>1.0391710079209267E-3</v>
      </c>
    </row>
    <row r="142" spans="1:6" x14ac:dyDescent="0.2">
      <c r="A142" s="29" t="s">
        <v>378</v>
      </c>
      <c r="B142" s="30" t="s">
        <v>379</v>
      </c>
      <c r="C142" s="10" t="s">
        <v>380</v>
      </c>
      <c r="D142" s="10" t="s">
        <v>73</v>
      </c>
      <c r="E142" s="123">
        <f>IFERROR(INDEX('State Redistribution Calc'!S:S,MATCH(A:A,'State Redistribution Calc'!A:A,0)),INDEX('Non-State Redistribution Calc'!AE:AE,MATCH(A:A,'Non-State Redistribution Calc'!A:A,0)))</f>
        <v>0</v>
      </c>
      <c r="F142" s="120">
        <f>IFERROR(INDEX('State Redistribution Calc'!U:U,MATCH(A:A,'State Redistribution Calc'!A:A,0)),INDEX('Non-State Redistribution Calc'!AH:AH,MATCH(A:A,'Non-State Redistribution Calc'!A:A,0)))</f>
        <v>2.0121295726242498E-3</v>
      </c>
    </row>
    <row r="143" spans="1:6" x14ac:dyDescent="0.2">
      <c r="A143" s="29" t="s">
        <v>381</v>
      </c>
      <c r="B143" s="30" t="s">
        <v>382</v>
      </c>
      <c r="C143" s="10" t="s">
        <v>383</v>
      </c>
      <c r="D143" s="10" t="s">
        <v>73</v>
      </c>
      <c r="E143" s="123">
        <f>IFERROR(INDEX('State Redistribution Calc'!S:S,MATCH(A:A,'State Redistribution Calc'!A:A,0)),INDEX('Non-State Redistribution Calc'!AE:AE,MATCH(A:A,'Non-State Redistribution Calc'!A:A,0)))</f>
        <v>6930.08</v>
      </c>
      <c r="F143" s="120">
        <f>IFERROR(INDEX('State Redistribution Calc'!U:U,MATCH(A:A,'State Redistribution Calc'!A:A,0)),INDEX('Non-State Redistribution Calc'!AH:AH,MATCH(A:A,'Non-State Redistribution Calc'!A:A,0)))</f>
        <v>2216.9339203396639</v>
      </c>
    </row>
    <row r="144" spans="1:6" x14ac:dyDescent="0.2">
      <c r="A144" s="29" t="s">
        <v>384</v>
      </c>
      <c r="B144" s="30" t="s">
        <v>385</v>
      </c>
      <c r="C144" s="10" t="s">
        <v>76</v>
      </c>
      <c r="D144" s="10" t="s">
        <v>90</v>
      </c>
      <c r="E144" s="123">
        <f>IFERROR(INDEX('State Redistribution Calc'!S:S,MATCH(A:A,'State Redistribution Calc'!A:A,0)),INDEX('Non-State Redistribution Calc'!AE:AE,MATCH(A:A,'Non-State Redistribution Calc'!A:A,0)))</f>
        <v>54213.89</v>
      </c>
      <c r="F144" s="120">
        <f>IFERROR(INDEX('State Redistribution Calc'!U:U,MATCH(A:A,'State Redistribution Calc'!A:A,0)),INDEX('Non-State Redistribution Calc'!AH:AH,MATCH(A:A,'Non-State Redistribution Calc'!A:A,0)))</f>
        <v>0</v>
      </c>
    </row>
    <row r="145" spans="1:6" x14ac:dyDescent="0.2">
      <c r="A145" s="29" t="s">
        <v>386</v>
      </c>
      <c r="B145" s="30" t="s">
        <v>387</v>
      </c>
      <c r="C145" s="10" t="s">
        <v>388</v>
      </c>
      <c r="D145" s="10" t="s">
        <v>90</v>
      </c>
      <c r="E145" s="123">
        <f>IFERROR(INDEX('State Redistribution Calc'!S:S,MATCH(A:A,'State Redistribution Calc'!A:A,0)),INDEX('Non-State Redistribution Calc'!AE:AE,MATCH(A:A,'Non-State Redistribution Calc'!A:A,0)))</f>
        <v>4385.26</v>
      </c>
      <c r="F145" s="120">
        <f>IFERROR(INDEX('State Redistribution Calc'!U:U,MATCH(A:A,'State Redistribution Calc'!A:A,0)),INDEX('Non-State Redistribution Calc'!AH:AH,MATCH(A:A,'Non-State Redistribution Calc'!A:A,0)))</f>
        <v>0</v>
      </c>
    </row>
    <row r="146" spans="1:6" x14ac:dyDescent="0.2">
      <c r="A146" s="29" t="s">
        <v>389</v>
      </c>
      <c r="B146" s="30" t="s">
        <v>390</v>
      </c>
      <c r="C146" s="10" t="s">
        <v>391</v>
      </c>
      <c r="D146" s="10" t="s">
        <v>73</v>
      </c>
      <c r="E146" s="123">
        <f>IFERROR(INDEX('State Redistribution Calc'!S:S,MATCH(A:A,'State Redistribution Calc'!A:A,0)),INDEX('Non-State Redistribution Calc'!AE:AE,MATCH(A:A,'Non-State Redistribution Calc'!A:A,0)))</f>
        <v>1644.92</v>
      </c>
      <c r="F146" s="120">
        <f>IFERROR(INDEX('State Redistribution Calc'!U:U,MATCH(A:A,'State Redistribution Calc'!A:A,0)),INDEX('Non-State Redistribution Calc'!AH:AH,MATCH(A:A,'Non-State Redistribution Calc'!A:A,0)))</f>
        <v>526.20857814674309</v>
      </c>
    </row>
    <row r="147" spans="1:6" x14ac:dyDescent="0.2">
      <c r="A147" s="29" t="s">
        <v>392</v>
      </c>
      <c r="B147" s="30" t="s">
        <v>393</v>
      </c>
      <c r="C147" s="10" t="s">
        <v>394</v>
      </c>
      <c r="D147" s="10" t="s">
        <v>73</v>
      </c>
      <c r="E147" s="123">
        <f>IFERROR(INDEX('State Redistribution Calc'!S:S,MATCH(A:A,'State Redistribution Calc'!A:A,0)),INDEX('Non-State Redistribution Calc'!AE:AE,MATCH(A:A,'Non-State Redistribution Calc'!A:A,0)))</f>
        <v>1514.7</v>
      </c>
      <c r="F147" s="120">
        <f>IFERROR(INDEX('State Redistribution Calc'!U:U,MATCH(A:A,'State Redistribution Calc'!A:A,0)),INDEX('Non-State Redistribution Calc'!AH:AH,MATCH(A:A,'Non-State Redistribution Calc'!A:A,0)))</f>
        <v>484.55199836822521</v>
      </c>
    </row>
    <row r="148" spans="1:6" x14ac:dyDescent="0.2">
      <c r="A148" s="29" t="s">
        <v>395</v>
      </c>
      <c r="B148" s="30" t="s">
        <v>396</v>
      </c>
      <c r="C148" s="10" t="s">
        <v>397</v>
      </c>
      <c r="D148" s="10" t="s">
        <v>73</v>
      </c>
      <c r="E148" s="123">
        <f>IFERROR(INDEX('State Redistribution Calc'!S:S,MATCH(A:A,'State Redistribution Calc'!A:A,0)),INDEX('Non-State Redistribution Calc'!AE:AE,MATCH(A:A,'Non-State Redistribution Calc'!A:A,0)))</f>
        <v>9922.5499999999993</v>
      </c>
      <c r="F148" s="120">
        <f>IFERROR(INDEX('State Redistribution Calc'!U:U,MATCH(A:A,'State Redistribution Calc'!A:A,0)),INDEX('Non-State Redistribution Calc'!AH:AH,MATCH(A:A,'Non-State Redistribution Calc'!A:A,0)))</f>
        <v>3174.2227783132703</v>
      </c>
    </row>
    <row r="149" spans="1:6" x14ac:dyDescent="0.2">
      <c r="A149" s="29" t="s">
        <v>398</v>
      </c>
      <c r="B149" s="30" t="s">
        <v>399</v>
      </c>
      <c r="C149" s="10" t="s">
        <v>400</v>
      </c>
      <c r="D149" s="10" t="s">
        <v>73</v>
      </c>
      <c r="E149" s="123">
        <f>IFERROR(INDEX('State Redistribution Calc'!S:S,MATCH(A:A,'State Redistribution Calc'!A:A,0)),INDEX('Non-State Redistribution Calc'!AE:AE,MATCH(A:A,'Non-State Redistribution Calc'!A:A,0)))</f>
        <v>2089.58</v>
      </c>
      <c r="F149" s="120">
        <f>IFERROR(INDEX('State Redistribution Calc'!U:U,MATCH(A:A,'State Redistribution Calc'!A:A,0)),INDEX('Non-State Redistribution Calc'!AH:AH,MATCH(A:A,'Non-State Redistribution Calc'!A:A,0)))</f>
        <v>668.45693203586234</v>
      </c>
    </row>
    <row r="150" spans="1:6" x14ac:dyDescent="0.2">
      <c r="A150" s="29" t="s">
        <v>401</v>
      </c>
      <c r="B150" s="30" t="s">
        <v>402</v>
      </c>
      <c r="C150" s="10" t="s">
        <v>403</v>
      </c>
      <c r="D150" s="10" t="s">
        <v>90</v>
      </c>
      <c r="E150" s="123">
        <f>IFERROR(INDEX('State Redistribution Calc'!S:S,MATCH(A:A,'State Redistribution Calc'!A:A,0)),INDEX('Non-State Redistribution Calc'!AE:AE,MATCH(A:A,'Non-State Redistribution Calc'!A:A,0)))</f>
        <v>3268.99</v>
      </c>
      <c r="F150" s="120">
        <f>IFERROR(INDEX('State Redistribution Calc'!U:U,MATCH(A:A,'State Redistribution Calc'!A:A,0)),INDEX('Non-State Redistribution Calc'!AH:AH,MATCH(A:A,'Non-State Redistribution Calc'!A:A,0)))</f>
        <v>0</v>
      </c>
    </row>
    <row r="151" spans="1:6" x14ac:dyDescent="0.2">
      <c r="A151" s="29" t="s">
        <v>404</v>
      </c>
      <c r="B151" s="30" t="s">
        <v>405</v>
      </c>
      <c r="C151" s="10" t="s">
        <v>406</v>
      </c>
      <c r="D151" s="10" t="s">
        <v>73</v>
      </c>
      <c r="E151" s="123">
        <f>IFERROR(INDEX('State Redistribution Calc'!S:S,MATCH(A:A,'State Redistribution Calc'!A:A,0)),INDEX('Non-State Redistribution Calc'!AE:AE,MATCH(A:A,'Non-State Redistribution Calc'!A:A,0)))</f>
        <v>4849.74</v>
      </c>
      <c r="F151" s="120">
        <f>IFERROR(INDEX('State Redistribution Calc'!U:U,MATCH(A:A,'State Redistribution Calc'!A:A,0)),INDEX('Non-State Redistribution Calc'!AH:AH,MATCH(A:A,'Non-State Redistribution Calc'!A:A,0)))</f>
        <v>1551.4309049852845</v>
      </c>
    </row>
    <row r="152" spans="1:6" x14ac:dyDescent="0.2">
      <c r="A152" s="29" t="s">
        <v>407</v>
      </c>
      <c r="B152" s="30" t="s">
        <v>408</v>
      </c>
      <c r="C152" s="10" t="s">
        <v>409</v>
      </c>
      <c r="D152" s="10" t="s">
        <v>90</v>
      </c>
      <c r="E152" s="123">
        <f>IFERROR(INDEX('State Redistribution Calc'!S:S,MATCH(A:A,'State Redistribution Calc'!A:A,0)),INDEX('Non-State Redistribution Calc'!AE:AE,MATCH(A:A,'Non-State Redistribution Calc'!A:A,0)))</f>
        <v>0</v>
      </c>
      <c r="F152" s="120">
        <f>IFERROR(INDEX('State Redistribution Calc'!U:U,MATCH(A:A,'State Redistribution Calc'!A:A,0)),INDEX('Non-State Redistribution Calc'!AH:AH,MATCH(A:A,'Non-State Redistribution Calc'!A:A,0)))</f>
        <v>0</v>
      </c>
    </row>
    <row r="153" spans="1:6" x14ac:dyDescent="0.2">
      <c r="A153" s="29" t="s">
        <v>410</v>
      </c>
      <c r="B153" s="30" t="s">
        <v>411</v>
      </c>
      <c r="C153" s="10" t="s">
        <v>412</v>
      </c>
      <c r="D153" s="10" t="s">
        <v>73</v>
      </c>
      <c r="E153" s="123">
        <f>IFERROR(INDEX('State Redistribution Calc'!S:S,MATCH(A:A,'State Redistribution Calc'!A:A,0)),INDEX('Non-State Redistribution Calc'!AE:AE,MATCH(A:A,'Non-State Redistribution Calc'!A:A,0)))</f>
        <v>4476.8500000000004</v>
      </c>
      <c r="F153" s="120">
        <f>IFERROR(INDEX('State Redistribution Calc'!U:U,MATCH(A:A,'State Redistribution Calc'!A:A,0)),INDEX('Non-State Redistribution Calc'!AH:AH,MATCH(A:A,'Non-State Redistribution Calc'!A:A,0)))</f>
        <v>1432.1452792924752</v>
      </c>
    </row>
    <row r="154" spans="1:6" x14ac:dyDescent="0.2">
      <c r="A154" s="29" t="s">
        <v>413</v>
      </c>
      <c r="B154" s="30" t="s">
        <v>414</v>
      </c>
      <c r="C154" s="10" t="s">
        <v>415</v>
      </c>
      <c r="D154" s="10" t="s">
        <v>73</v>
      </c>
      <c r="E154" s="123">
        <f>IFERROR(INDEX('State Redistribution Calc'!S:S,MATCH(A:A,'State Redistribution Calc'!A:A,0)),INDEX('Non-State Redistribution Calc'!AE:AE,MATCH(A:A,'Non-State Redistribution Calc'!A:A,0)))</f>
        <v>5290.7</v>
      </c>
      <c r="F154" s="120">
        <f>IFERROR(INDEX('State Redistribution Calc'!U:U,MATCH(A:A,'State Redistribution Calc'!A:A,0)),INDEX('Non-State Redistribution Calc'!AH:AH,MATCH(A:A,'Non-State Redistribution Calc'!A:A,0)))</f>
        <v>1692.4959167473608</v>
      </c>
    </row>
    <row r="155" spans="1:6" x14ac:dyDescent="0.2">
      <c r="A155" s="29" t="s">
        <v>416</v>
      </c>
      <c r="B155" s="30" t="s">
        <v>417</v>
      </c>
      <c r="C155" s="10" t="s">
        <v>418</v>
      </c>
      <c r="D155" s="10" t="s">
        <v>73</v>
      </c>
      <c r="E155" s="123">
        <f>IFERROR(INDEX('State Redistribution Calc'!S:S,MATCH(A:A,'State Redistribution Calc'!A:A,0)),INDEX('Non-State Redistribution Calc'!AE:AE,MATCH(A:A,'Non-State Redistribution Calc'!A:A,0)))</f>
        <v>0</v>
      </c>
      <c r="F155" s="120">
        <f>IFERROR(INDEX('State Redistribution Calc'!U:U,MATCH(A:A,'State Redistribution Calc'!A:A,0)),INDEX('Non-State Redistribution Calc'!AH:AH,MATCH(A:A,'Non-State Redistribution Calc'!A:A,0)))</f>
        <v>6.8432863144698508E-4</v>
      </c>
    </row>
    <row r="156" spans="1:6" x14ac:dyDescent="0.2">
      <c r="A156" s="29" t="s">
        <v>419</v>
      </c>
      <c r="B156" s="30" t="s">
        <v>420</v>
      </c>
      <c r="C156" s="10" t="s">
        <v>421</v>
      </c>
      <c r="D156" s="10" t="s">
        <v>90</v>
      </c>
      <c r="E156" s="123">
        <f>IFERROR(INDEX('State Redistribution Calc'!S:S,MATCH(A:A,'State Redistribution Calc'!A:A,0)),INDEX('Non-State Redistribution Calc'!AE:AE,MATCH(A:A,'Non-State Redistribution Calc'!A:A,0)))</f>
        <v>0</v>
      </c>
      <c r="F156" s="120">
        <f>IFERROR(INDEX('State Redistribution Calc'!U:U,MATCH(A:A,'State Redistribution Calc'!A:A,0)),INDEX('Non-State Redistribution Calc'!AH:AH,MATCH(A:A,'Non-State Redistribution Calc'!A:A,0)))</f>
        <v>0</v>
      </c>
    </row>
    <row r="157" spans="1:6" x14ac:dyDescent="0.2">
      <c r="A157" s="29" t="s">
        <v>422</v>
      </c>
      <c r="B157" s="30" t="s">
        <v>423</v>
      </c>
      <c r="C157" s="10" t="s">
        <v>403</v>
      </c>
      <c r="D157" s="10" t="s">
        <v>90</v>
      </c>
      <c r="E157" s="123">
        <f>IFERROR(INDEX('State Redistribution Calc'!S:S,MATCH(A:A,'State Redistribution Calc'!A:A,0)),INDEX('Non-State Redistribution Calc'!AE:AE,MATCH(A:A,'Non-State Redistribution Calc'!A:A,0)))</f>
        <v>0</v>
      </c>
      <c r="F157" s="120">
        <f>IFERROR(INDEX('State Redistribution Calc'!U:U,MATCH(A:A,'State Redistribution Calc'!A:A,0)),INDEX('Non-State Redistribution Calc'!AH:AH,MATCH(A:A,'Non-State Redistribution Calc'!A:A,0)))</f>
        <v>0</v>
      </c>
    </row>
    <row r="158" spans="1:6" x14ac:dyDescent="0.2">
      <c r="A158" s="29" t="s">
        <v>424</v>
      </c>
      <c r="B158" s="30" t="s">
        <v>425</v>
      </c>
      <c r="C158" s="10" t="s">
        <v>426</v>
      </c>
      <c r="D158" s="10" t="s">
        <v>73</v>
      </c>
      <c r="E158" s="123">
        <f>IFERROR(INDEX('State Redistribution Calc'!S:S,MATCH(A:A,'State Redistribution Calc'!A:A,0)),INDEX('Non-State Redistribution Calc'!AE:AE,MATCH(A:A,'Non-State Redistribution Calc'!A:A,0)))</f>
        <v>0</v>
      </c>
      <c r="F158" s="120">
        <f>IFERROR(INDEX('State Redistribution Calc'!U:U,MATCH(A:A,'State Redistribution Calc'!A:A,0)),INDEX('Non-State Redistribution Calc'!AH:AH,MATCH(A:A,'Non-State Redistribution Calc'!A:A,0)))</f>
        <v>0</v>
      </c>
    </row>
    <row r="159" spans="1:6" x14ac:dyDescent="0.2">
      <c r="A159" s="29" t="s">
        <v>427</v>
      </c>
      <c r="B159" s="30" t="s">
        <v>428</v>
      </c>
      <c r="C159" s="10" t="s">
        <v>57</v>
      </c>
      <c r="D159" s="10" t="s">
        <v>83</v>
      </c>
      <c r="E159" s="123">
        <f>IFERROR(INDEX('State Redistribution Calc'!S:S,MATCH(A:A,'State Redistribution Calc'!A:A,0)),INDEX('Non-State Redistribution Calc'!AE:AE,MATCH(A:A,'Non-State Redistribution Calc'!A:A,0)))</f>
        <v>0</v>
      </c>
      <c r="F159" s="120">
        <f>IFERROR(INDEX('State Redistribution Calc'!U:U,MATCH(A:A,'State Redistribution Calc'!A:A,0)),INDEX('Non-State Redistribution Calc'!AH:AH,MATCH(A:A,'Non-State Redistribution Calc'!A:A,0)))</f>
        <v>0</v>
      </c>
    </row>
    <row r="160" spans="1:6" x14ac:dyDescent="0.2">
      <c r="A160" s="29" t="s">
        <v>429</v>
      </c>
      <c r="B160" s="30" t="s">
        <v>430</v>
      </c>
      <c r="C160" s="10" t="s">
        <v>431</v>
      </c>
      <c r="D160" s="10" t="s">
        <v>73</v>
      </c>
      <c r="E160" s="123">
        <f>IFERROR(INDEX('State Redistribution Calc'!S:S,MATCH(A:A,'State Redistribution Calc'!A:A,0)),INDEX('Non-State Redistribution Calc'!AE:AE,MATCH(A:A,'Non-State Redistribution Calc'!A:A,0)))</f>
        <v>0</v>
      </c>
      <c r="F160" s="120">
        <f>IFERROR(INDEX('State Redistribution Calc'!U:U,MATCH(A:A,'State Redistribution Calc'!A:A,0)),INDEX('Non-State Redistribution Calc'!AH:AH,MATCH(A:A,'Non-State Redistribution Calc'!A:A,0)))</f>
        <v>1.4761310241160185E-3</v>
      </c>
    </row>
    <row r="161" spans="1:6" x14ac:dyDescent="0.2">
      <c r="A161" s="29" t="s">
        <v>432</v>
      </c>
      <c r="B161" s="30" t="s">
        <v>433</v>
      </c>
      <c r="C161" s="10" t="s">
        <v>434</v>
      </c>
      <c r="D161" s="10" t="s">
        <v>73</v>
      </c>
      <c r="E161" s="123">
        <f>IFERROR(INDEX('State Redistribution Calc'!S:S,MATCH(A:A,'State Redistribution Calc'!A:A,0)),INDEX('Non-State Redistribution Calc'!AE:AE,MATCH(A:A,'Non-State Redistribution Calc'!A:A,0)))</f>
        <v>853.64</v>
      </c>
      <c r="F161" s="120">
        <f>IFERROR(INDEX('State Redistribution Calc'!U:U,MATCH(A:A,'State Redistribution Calc'!A:A,0)),INDEX('Non-State Redistribution Calc'!AH:AH,MATCH(A:A,'Non-State Redistribution Calc'!A:A,0)))</f>
        <v>273.0797827715636</v>
      </c>
    </row>
    <row r="162" spans="1:6" x14ac:dyDescent="0.2">
      <c r="A162" s="29" t="s">
        <v>435</v>
      </c>
      <c r="B162" s="30" t="s">
        <v>436</v>
      </c>
      <c r="C162" s="10" t="s">
        <v>437</v>
      </c>
      <c r="D162" s="10" t="s">
        <v>73</v>
      </c>
      <c r="E162" s="123">
        <f>IFERROR(INDEX('State Redistribution Calc'!S:S,MATCH(A:A,'State Redistribution Calc'!A:A,0)),INDEX('Non-State Redistribution Calc'!AE:AE,MATCH(A:A,'Non-State Redistribution Calc'!A:A,0)))</f>
        <v>0</v>
      </c>
      <c r="F162" s="120">
        <f>IFERROR(INDEX('State Redistribution Calc'!U:U,MATCH(A:A,'State Redistribution Calc'!A:A,0)),INDEX('Non-State Redistribution Calc'!AH:AH,MATCH(A:A,'Non-State Redistribution Calc'!A:A,0)))</f>
        <v>0</v>
      </c>
    </row>
    <row r="163" spans="1:6" x14ac:dyDescent="0.2">
      <c r="A163" s="29" t="s">
        <v>438</v>
      </c>
      <c r="B163" s="30" t="s">
        <v>439</v>
      </c>
      <c r="C163" s="10" t="s">
        <v>440</v>
      </c>
      <c r="D163" s="10" t="s">
        <v>73</v>
      </c>
      <c r="E163" s="123">
        <f>IFERROR(INDEX('State Redistribution Calc'!S:S,MATCH(A:A,'State Redistribution Calc'!A:A,0)),INDEX('Non-State Redistribution Calc'!AE:AE,MATCH(A:A,'Non-State Redistribution Calc'!A:A,0)))</f>
        <v>878.23</v>
      </c>
      <c r="F163" s="120">
        <f>IFERROR(INDEX('State Redistribution Calc'!U:U,MATCH(A:A,'State Redistribution Calc'!A:A,0)),INDEX('Non-State Redistribution Calc'!AH:AH,MATCH(A:A,'Non-State Redistribution Calc'!A:A,0)))</f>
        <v>280.9466594335845</v>
      </c>
    </row>
    <row r="164" spans="1:6" x14ac:dyDescent="0.2">
      <c r="A164" s="29" t="s">
        <v>441</v>
      </c>
      <c r="B164" s="30" t="s">
        <v>442</v>
      </c>
      <c r="C164" s="10" t="s">
        <v>443</v>
      </c>
      <c r="D164" s="10" t="s">
        <v>73</v>
      </c>
      <c r="E164" s="123">
        <f>IFERROR(INDEX('State Redistribution Calc'!S:S,MATCH(A:A,'State Redistribution Calc'!A:A,0)),INDEX('Non-State Redistribution Calc'!AE:AE,MATCH(A:A,'Non-State Redistribution Calc'!A:A,0)))</f>
        <v>1678.44</v>
      </c>
      <c r="F164" s="120">
        <f>IFERROR(INDEX('State Redistribution Calc'!U:U,MATCH(A:A,'State Redistribution Calc'!A:A,0)),INDEX('Non-State Redistribution Calc'!AH:AH,MATCH(A:A,'Non-State Redistribution Calc'!A:A,0)))</f>
        <v>536.93199497202818</v>
      </c>
    </row>
    <row r="165" spans="1:6" x14ac:dyDescent="0.2">
      <c r="A165" s="29" t="s">
        <v>444</v>
      </c>
      <c r="B165" s="30" t="s">
        <v>445</v>
      </c>
      <c r="C165" s="10" t="s">
        <v>446</v>
      </c>
      <c r="D165" s="10" t="s">
        <v>73</v>
      </c>
      <c r="E165" s="123">
        <f>IFERROR(INDEX('State Redistribution Calc'!S:S,MATCH(A:A,'State Redistribution Calc'!A:A,0)),INDEX('Non-State Redistribution Calc'!AE:AE,MATCH(A:A,'Non-State Redistribution Calc'!A:A,0)))</f>
        <v>0</v>
      </c>
      <c r="F165" s="120">
        <f>IFERROR(INDEX('State Redistribution Calc'!U:U,MATCH(A:A,'State Redistribution Calc'!A:A,0)),INDEX('Non-State Redistribution Calc'!AH:AH,MATCH(A:A,'Non-State Redistribution Calc'!A:A,0)))</f>
        <v>2.5571268652660071E-3</v>
      </c>
    </row>
    <row r="166" spans="1:6" x14ac:dyDescent="0.2">
      <c r="A166" s="29" t="s">
        <v>447</v>
      </c>
      <c r="B166" s="30" t="s">
        <v>448</v>
      </c>
      <c r="C166" s="10" t="s">
        <v>57</v>
      </c>
      <c r="D166" s="10" t="s">
        <v>83</v>
      </c>
      <c r="E166" s="123">
        <f>IFERROR(INDEX('State Redistribution Calc'!S:S,MATCH(A:A,'State Redistribution Calc'!A:A,0)),INDEX('Non-State Redistribution Calc'!AE:AE,MATCH(A:A,'Non-State Redistribution Calc'!A:A,0)))</f>
        <v>14734.16</v>
      </c>
      <c r="F166" s="120">
        <f>IFERROR(INDEX('State Redistribution Calc'!U:U,MATCH(A:A,'State Redistribution Calc'!A:A,0)),INDEX('Non-State Redistribution Calc'!AH:AH,MATCH(A:A,'Non-State Redistribution Calc'!A:A,0)))</f>
        <v>0</v>
      </c>
    </row>
    <row r="167" spans="1:6" x14ac:dyDescent="0.2">
      <c r="A167" s="29" t="s">
        <v>449</v>
      </c>
      <c r="B167" s="30" t="s">
        <v>450</v>
      </c>
      <c r="C167" s="10" t="s">
        <v>451</v>
      </c>
      <c r="D167" s="10" t="s">
        <v>73</v>
      </c>
      <c r="E167" s="123">
        <f>IFERROR(INDEX('State Redistribution Calc'!S:S,MATCH(A:A,'State Redistribution Calc'!A:A,0)),INDEX('Non-State Redistribution Calc'!AE:AE,MATCH(A:A,'Non-State Redistribution Calc'!A:A,0)))</f>
        <v>4014.86</v>
      </c>
      <c r="F167" s="120">
        <f>IFERROR(INDEX('State Redistribution Calc'!U:U,MATCH(A:A,'State Redistribution Calc'!A:A,0)),INDEX('Non-State Redistribution Calc'!AH:AH,MATCH(A:A,'Non-State Redistribution Calc'!A:A,0)))</f>
        <v>1284.3542943788761</v>
      </c>
    </row>
    <row r="168" spans="1:6" x14ac:dyDescent="0.2">
      <c r="A168" s="29" t="s">
        <v>452</v>
      </c>
      <c r="B168" s="30" t="s">
        <v>453</v>
      </c>
      <c r="C168" s="10" t="s">
        <v>454</v>
      </c>
      <c r="D168" s="10" t="s">
        <v>73</v>
      </c>
      <c r="E168" s="123">
        <f>IFERROR(INDEX('State Redistribution Calc'!S:S,MATCH(A:A,'State Redistribution Calc'!A:A,0)),INDEX('Non-State Redistribution Calc'!AE:AE,MATCH(A:A,'Non-State Redistribution Calc'!A:A,0)))</f>
        <v>1596.07</v>
      </c>
      <c r="F168" s="120">
        <f>IFERROR(INDEX('State Redistribution Calc'!U:U,MATCH(A:A,'State Redistribution Calc'!A:A,0)),INDEX('Non-State Redistribution Calc'!AH:AH,MATCH(A:A,'Non-State Redistribution Calc'!A:A,0)))</f>
        <v>510.58396475920836</v>
      </c>
    </row>
    <row r="169" spans="1:6" x14ac:dyDescent="0.2">
      <c r="A169" s="29" t="s">
        <v>455</v>
      </c>
      <c r="B169" s="30" t="s">
        <v>456</v>
      </c>
      <c r="C169" s="10" t="s">
        <v>457</v>
      </c>
      <c r="D169" s="10" t="s">
        <v>83</v>
      </c>
      <c r="E169" s="123">
        <f>IFERROR(INDEX('State Redistribution Calc'!S:S,MATCH(A:A,'State Redistribution Calc'!A:A,0)),INDEX('Non-State Redistribution Calc'!AE:AE,MATCH(A:A,'Non-State Redistribution Calc'!A:A,0)))</f>
        <v>0</v>
      </c>
      <c r="F169" s="120">
        <f>IFERROR(INDEX('State Redistribution Calc'!U:U,MATCH(A:A,'State Redistribution Calc'!A:A,0)),INDEX('Non-State Redistribution Calc'!AH:AH,MATCH(A:A,'Non-State Redistribution Calc'!A:A,0)))</f>
        <v>0</v>
      </c>
    </row>
    <row r="170" spans="1:6" x14ac:dyDescent="0.2">
      <c r="A170" s="29" t="s">
        <v>458</v>
      </c>
      <c r="B170" s="30" t="s">
        <v>459</v>
      </c>
      <c r="C170" s="10" t="s">
        <v>460</v>
      </c>
      <c r="D170" s="10" t="s">
        <v>73</v>
      </c>
      <c r="E170" s="123">
        <f>IFERROR(INDEX('State Redistribution Calc'!S:S,MATCH(A:A,'State Redistribution Calc'!A:A,0)),INDEX('Non-State Redistribution Calc'!AE:AE,MATCH(A:A,'Non-State Redistribution Calc'!A:A,0)))</f>
        <v>1158.07</v>
      </c>
      <c r="F170" s="120">
        <f>IFERROR(INDEX('State Redistribution Calc'!U:U,MATCH(A:A,'State Redistribution Calc'!A:A,0)),INDEX('Non-State Redistribution Calc'!AH:AH,MATCH(A:A,'Non-State Redistribution Calc'!A:A,0)))</f>
        <v>370.46688862730525</v>
      </c>
    </row>
    <row r="171" spans="1:6" x14ac:dyDescent="0.2">
      <c r="A171" s="29" t="s">
        <v>461</v>
      </c>
      <c r="B171" s="30" t="s">
        <v>462</v>
      </c>
      <c r="C171" s="10" t="s">
        <v>463</v>
      </c>
      <c r="D171" s="10" t="s">
        <v>73</v>
      </c>
      <c r="E171" s="123">
        <f>IFERROR(INDEX('State Redistribution Calc'!S:S,MATCH(A:A,'State Redistribution Calc'!A:A,0)),INDEX('Non-State Redistribution Calc'!AE:AE,MATCH(A:A,'Non-State Redistribution Calc'!A:A,0)))</f>
        <v>5020.79</v>
      </c>
      <c r="F171" s="120">
        <f>IFERROR(INDEX('State Redistribution Calc'!U:U,MATCH(A:A,'State Redistribution Calc'!A:A,0)),INDEX('Non-State Redistribution Calc'!AH:AH,MATCH(A:A,'Non-State Redistribution Calc'!A:A,0)))</f>
        <v>1606.1518872274805</v>
      </c>
    </row>
    <row r="172" spans="1:6" x14ac:dyDescent="0.2">
      <c r="A172" s="29" t="s">
        <v>464</v>
      </c>
      <c r="B172" s="30" t="s">
        <v>465</v>
      </c>
      <c r="C172" s="10" t="s">
        <v>36</v>
      </c>
      <c r="D172" s="10" t="s">
        <v>83</v>
      </c>
      <c r="E172" s="123">
        <f>IFERROR(INDEX('State Redistribution Calc'!S:S,MATCH(A:A,'State Redistribution Calc'!A:A,0)),INDEX('Non-State Redistribution Calc'!AE:AE,MATCH(A:A,'Non-State Redistribution Calc'!A:A,0)))</f>
        <v>0</v>
      </c>
      <c r="F172" s="120">
        <f>IFERROR(INDEX('State Redistribution Calc'!U:U,MATCH(A:A,'State Redistribution Calc'!A:A,0)),INDEX('Non-State Redistribution Calc'!AH:AH,MATCH(A:A,'Non-State Redistribution Calc'!A:A,0)))</f>
        <v>0</v>
      </c>
    </row>
    <row r="173" spans="1:6" x14ac:dyDescent="0.2">
      <c r="A173" s="29" t="s">
        <v>466</v>
      </c>
      <c r="B173" s="30" t="s">
        <v>467</v>
      </c>
      <c r="C173" s="10" t="s">
        <v>468</v>
      </c>
      <c r="D173" s="10" t="s">
        <v>73</v>
      </c>
      <c r="E173" s="123">
        <f>IFERROR(INDEX('State Redistribution Calc'!S:S,MATCH(A:A,'State Redistribution Calc'!A:A,0)),INDEX('Non-State Redistribution Calc'!AE:AE,MATCH(A:A,'Non-State Redistribution Calc'!A:A,0)))</f>
        <v>1621.23</v>
      </c>
      <c r="F173" s="120">
        <f>IFERROR(INDEX('State Redistribution Calc'!U:U,MATCH(A:A,'State Redistribution Calc'!A:A,0)),INDEX('Non-State Redistribution Calc'!AH:AH,MATCH(A:A,'Non-State Redistribution Calc'!A:A,0)))</f>
        <v>518.6324031502138</v>
      </c>
    </row>
    <row r="174" spans="1:6" x14ac:dyDescent="0.2">
      <c r="A174" s="29" t="s">
        <v>469</v>
      </c>
      <c r="B174" s="30" t="s">
        <v>470</v>
      </c>
      <c r="C174" s="10" t="s">
        <v>36</v>
      </c>
      <c r="D174" s="10" t="s">
        <v>90</v>
      </c>
      <c r="E174" s="123">
        <f>IFERROR(INDEX('State Redistribution Calc'!S:S,MATCH(A:A,'State Redistribution Calc'!A:A,0)),INDEX('Non-State Redistribution Calc'!AE:AE,MATCH(A:A,'Non-State Redistribution Calc'!A:A,0)))</f>
        <v>0</v>
      </c>
      <c r="F174" s="120">
        <f>IFERROR(INDEX('State Redistribution Calc'!U:U,MATCH(A:A,'State Redistribution Calc'!A:A,0)),INDEX('Non-State Redistribution Calc'!AH:AH,MATCH(A:A,'Non-State Redistribution Calc'!A:A,0)))</f>
        <v>0</v>
      </c>
    </row>
    <row r="175" spans="1:6" x14ac:dyDescent="0.2">
      <c r="A175" s="29" t="s">
        <v>471</v>
      </c>
      <c r="B175" s="30" t="s">
        <v>472</v>
      </c>
      <c r="C175" s="10" t="s">
        <v>473</v>
      </c>
      <c r="D175" s="10" t="s">
        <v>73</v>
      </c>
      <c r="E175" s="123">
        <f>IFERROR(INDEX('State Redistribution Calc'!S:S,MATCH(A:A,'State Redistribution Calc'!A:A,0)),INDEX('Non-State Redistribution Calc'!AE:AE,MATCH(A:A,'Non-State Redistribution Calc'!A:A,0)))</f>
        <v>0</v>
      </c>
      <c r="F175" s="120">
        <f>IFERROR(INDEX('State Redistribution Calc'!U:U,MATCH(A:A,'State Redistribution Calc'!A:A,0)),INDEX('Non-State Redistribution Calc'!AH:AH,MATCH(A:A,'Non-State Redistribution Calc'!A:A,0)))</f>
        <v>0</v>
      </c>
    </row>
    <row r="176" spans="1:6" x14ac:dyDescent="0.2">
      <c r="A176" s="29" t="s">
        <v>474</v>
      </c>
      <c r="B176" s="30" t="s">
        <v>475</v>
      </c>
      <c r="C176" s="10" t="s">
        <v>65</v>
      </c>
      <c r="D176" s="10" t="s">
        <v>83</v>
      </c>
      <c r="E176" s="123">
        <f>IFERROR(INDEX('State Redistribution Calc'!S:S,MATCH(A:A,'State Redistribution Calc'!A:A,0)),INDEX('Non-State Redistribution Calc'!AE:AE,MATCH(A:A,'Non-State Redistribution Calc'!A:A,0)))</f>
        <v>0</v>
      </c>
      <c r="F176" s="120">
        <f>IFERROR(INDEX('State Redistribution Calc'!U:U,MATCH(A:A,'State Redistribution Calc'!A:A,0)),INDEX('Non-State Redistribution Calc'!AH:AH,MATCH(A:A,'Non-State Redistribution Calc'!A:A,0)))</f>
        <v>0</v>
      </c>
    </row>
    <row r="177" spans="1:6" x14ac:dyDescent="0.2">
      <c r="A177" s="29" t="s">
        <v>476</v>
      </c>
      <c r="B177" s="30" t="s">
        <v>477</v>
      </c>
      <c r="C177" s="10" t="s">
        <v>30</v>
      </c>
      <c r="D177" s="10" t="s">
        <v>83</v>
      </c>
      <c r="E177" s="123">
        <f>IFERROR(INDEX('State Redistribution Calc'!S:S,MATCH(A:A,'State Redistribution Calc'!A:A,0)),INDEX('Non-State Redistribution Calc'!AE:AE,MATCH(A:A,'Non-State Redistribution Calc'!A:A,0)))</f>
        <v>0</v>
      </c>
      <c r="F177" s="120">
        <f>IFERROR(INDEX('State Redistribution Calc'!U:U,MATCH(A:A,'State Redistribution Calc'!A:A,0)),INDEX('Non-State Redistribution Calc'!AH:AH,MATCH(A:A,'Non-State Redistribution Calc'!A:A,0)))</f>
        <v>0</v>
      </c>
    </row>
    <row r="178" spans="1:6" x14ac:dyDescent="0.2">
      <c r="A178" s="29" t="s">
        <v>478</v>
      </c>
      <c r="B178" s="30" t="s">
        <v>479</v>
      </c>
      <c r="C178" s="10" t="s">
        <v>189</v>
      </c>
      <c r="D178" s="10" t="s">
        <v>83</v>
      </c>
      <c r="E178" s="123">
        <f>IFERROR(INDEX('State Redistribution Calc'!S:S,MATCH(A:A,'State Redistribution Calc'!A:A,0)),INDEX('Non-State Redistribution Calc'!AE:AE,MATCH(A:A,'Non-State Redistribution Calc'!A:A,0)))</f>
        <v>5464.79</v>
      </c>
      <c r="F178" s="120">
        <f>IFERROR(INDEX('State Redistribution Calc'!U:U,MATCH(A:A,'State Redistribution Calc'!A:A,0)),INDEX('Non-State Redistribution Calc'!AH:AH,MATCH(A:A,'Non-State Redistribution Calc'!A:A,0)))</f>
        <v>0</v>
      </c>
    </row>
    <row r="179" spans="1:6" x14ac:dyDescent="0.2">
      <c r="A179" s="29" t="s">
        <v>480</v>
      </c>
      <c r="B179" s="30" t="s">
        <v>481</v>
      </c>
      <c r="C179" s="10" t="s">
        <v>172</v>
      </c>
      <c r="D179" s="10" t="s">
        <v>83</v>
      </c>
      <c r="E179" s="123">
        <f>IFERROR(INDEX('State Redistribution Calc'!S:S,MATCH(A:A,'State Redistribution Calc'!A:A,0)),INDEX('Non-State Redistribution Calc'!AE:AE,MATCH(A:A,'Non-State Redistribution Calc'!A:A,0)))</f>
        <v>0</v>
      </c>
      <c r="F179" s="120">
        <f>IFERROR(INDEX('State Redistribution Calc'!U:U,MATCH(A:A,'State Redistribution Calc'!A:A,0)),INDEX('Non-State Redistribution Calc'!AH:AH,MATCH(A:A,'Non-State Redistribution Calc'!A:A,0)))</f>
        <v>0</v>
      </c>
    </row>
    <row r="180" spans="1:6" x14ac:dyDescent="0.2">
      <c r="A180" s="29" t="s">
        <v>482</v>
      </c>
      <c r="B180" s="30" t="s">
        <v>483</v>
      </c>
      <c r="C180" s="10" t="s">
        <v>30</v>
      </c>
      <c r="D180" s="10" t="s">
        <v>83</v>
      </c>
      <c r="E180" s="123">
        <f>IFERROR(INDEX('State Redistribution Calc'!S:S,MATCH(A:A,'State Redistribution Calc'!A:A,0)),INDEX('Non-State Redistribution Calc'!AE:AE,MATCH(A:A,'Non-State Redistribution Calc'!A:A,0)))</f>
        <v>0</v>
      </c>
      <c r="F180" s="120">
        <f>IFERROR(INDEX('State Redistribution Calc'!U:U,MATCH(A:A,'State Redistribution Calc'!A:A,0)),INDEX('Non-State Redistribution Calc'!AH:AH,MATCH(A:A,'Non-State Redistribution Calc'!A:A,0)))</f>
        <v>0</v>
      </c>
    </row>
    <row r="181" spans="1:6" x14ac:dyDescent="0.2">
      <c r="A181" s="29" t="s">
        <v>484</v>
      </c>
      <c r="B181" s="30" t="s">
        <v>485</v>
      </c>
      <c r="C181" s="10" t="s">
        <v>30</v>
      </c>
      <c r="D181" s="10" t="s">
        <v>83</v>
      </c>
      <c r="E181" s="123">
        <f>IFERROR(INDEX('State Redistribution Calc'!S:S,MATCH(A:A,'State Redistribution Calc'!A:A,0)),INDEX('Non-State Redistribution Calc'!AE:AE,MATCH(A:A,'Non-State Redistribution Calc'!A:A,0)))</f>
        <v>0</v>
      </c>
      <c r="F181" s="120">
        <f>IFERROR(INDEX('State Redistribution Calc'!U:U,MATCH(A:A,'State Redistribution Calc'!A:A,0)),INDEX('Non-State Redistribution Calc'!AH:AH,MATCH(A:A,'Non-State Redistribution Calc'!A:A,0)))</f>
        <v>0</v>
      </c>
    </row>
  </sheetData>
  <autoFilter ref="A4:F181" xr:uid="{CD7E6313-2FCA-4BAA-B347-9B66B460588D}"/>
  <conditionalFormatting sqref="A9:A14">
    <cfRule type="expression" dxfId="24" priority="10">
      <formula>A9:A17&lt;&gt;#REF!</formula>
    </cfRule>
  </conditionalFormatting>
  <conditionalFormatting sqref="A19">
    <cfRule type="duplicateValues" dxfId="23" priority="5"/>
  </conditionalFormatting>
  <conditionalFormatting sqref="A74:A77">
    <cfRule type="duplicateValues" dxfId="22" priority="7"/>
  </conditionalFormatting>
  <conditionalFormatting sqref="A119">
    <cfRule type="duplicateValues" dxfId="21" priority="8"/>
  </conditionalFormatting>
  <conditionalFormatting sqref="A120">
    <cfRule type="duplicateValues" dxfId="20" priority="6"/>
  </conditionalFormatting>
  <conditionalFormatting sqref="A172:A176">
    <cfRule type="duplicateValues" dxfId="19" priority="9"/>
  </conditionalFormatting>
  <conditionalFormatting sqref="A177:A181">
    <cfRule type="duplicateValues" dxfId="18" priority="2"/>
    <cfRule type="duplicateValues" dxfId="17" priority="3"/>
  </conditionalFormatting>
  <conditionalFormatting sqref="A5:A7">
    <cfRule type="expression" dxfId="16" priority="30">
      <formula>A5:A14&lt;&gt;#REF!</formula>
    </cfRule>
  </conditionalFormatting>
  <conditionalFormatting sqref="A8">
    <cfRule type="duplicateValues" dxfId="15" priority="1"/>
  </conditionalFormatting>
  <conditionalFormatting sqref="A15:A176">
    <cfRule type="duplicateValues" dxfId="14" priority="3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43CD7-DD20-473D-811A-C1173DAAB08B}">
  <dimension ref="A1:V16"/>
  <sheetViews>
    <sheetView topLeftCell="A4" zoomScale="110" zoomScaleNormal="110" workbookViewId="0">
      <selection activeCell="T9" sqref="T9"/>
    </sheetView>
  </sheetViews>
  <sheetFormatPr defaultRowHeight="15" x14ac:dyDescent="0.2"/>
  <cols>
    <col min="1" max="1" width="12.69921875" customWidth="1"/>
    <col min="2" max="2" width="17.3984375" customWidth="1"/>
    <col min="6" max="6" width="17" bestFit="1" customWidth="1"/>
    <col min="7" max="7" width="12.296875" bestFit="1" customWidth="1"/>
    <col min="8" max="9" width="14.8984375" style="35" bestFit="1" customWidth="1"/>
    <col min="10" max="10" width="15.5" bestFit="1" customWidth="1"/>
    <col min="11" max="11" width="15.8984375" style="43" bestFit="1" customWidth="1"/>
    <col min="12" max="14" width="15" style="43" bestFit="1" customWidth="1"/>
    <col min="15" max="15" width="15.8984375" style="43" bestFit="1" customWidth="1"/>
    <col min="16" max="16" width="10.8984375" customWidth="1"/>
    <col min="18" max="18" width="13.796875" bestFit="1" customWidth="1"/>
    <col min="19" max="19" width="14.19921875" bestFit="1" customWidth="1"/>
    <col min="20" max="20" width="9.8984375" bestFit="1" customWidth="1"/>
    <col min="21" max="21" width="11.296875" bestFit="1" customWidth="1"/>
    <col min="22" max="22" width="26.3984375" bestFit="1" customWidth="1"/>
  </cols>
  <sheetData>
    <row r="1" spans="1:22" s="43" customFormat="1" x14ac:dyDescent="0.2">
      <c r="A1" s="47" t="s">
        <v>486</v>
      </c>
      <c r="B1" s="48"/>
      <c r="C1" s="48"/>
      <c r="D1" s="48"/>
      <c r="E1" s="48"/>
      <c r="F1" s="65">
        <f>SUMIF($E:$E,1,F:F)</f>
        <v>285817035</v>
      </c>
      <c r="G1" s="65">
        <f>SUMIF($E:$E,1,G:G)</f>
        <v>8852356.4299999997</v>
      </c>
      <c r="H1" s="65">
        <f>SUMIF($E:$E,1,H:H)</f>
        <v>7484967.2667693198</v>
      </c>
      <c r="I1" s="65">
        <f>SUMIF($E:$E,1,I:I)</f>
        <v>1899670.04</v>
      </c>
      <c r="J1" s="65">
        <f t="shared" ref="J1:U1" si="0">SUMIF($E:$E,1,J:J)</f>
        <v>283917364.95999998</v>
      </c>
      <c r="K1" s="65">
        <f t="shared" si="0"/>
        <v>269721496.70000005</v>
      </c>
      <c r="L1" s="65">
        <f t="shared" si="0"/>
        <v>50090371.070000008</v>
      </c>
      <c r="M1" s="65">
        <f t="shared" si="0"/>
        <v>46945391.719999999</v>
      </c>
      <c r="N1" s="65">
        <f t="shared" si="0"/>
        <v>44127482.219999999</v>
      </c>
      <c r="O1" s="65">
        <f t="shared" si="0"/>
        <v>116072084.99000001</v>
      </c>
      <c r="P1" s="65">
        <f t="shared" si="0"/>
        <v>0</v>
      </c>
      <c r="Q1" s="65">
        <f t="shared" si="0"/>
        <v>0</v>
      </c>
      <c r="R1" s="65">
        <f t="shared" si="0"/>
        <v>257235330</v>
      </c>
      <c r="S1" s="65">
        <f t="shared" si="0"/>
        <v>12827694.330000002</v>
      </c>
      <c r="T1" s="65">
        <f t="shared" si="0"/>
        <v>341527.62999999896</v>
      </c>
      <c r="U1" s="65">
        <f t="shared" si="0"/>
        <v>4103579.4099999997</v>
      </c>
    </row>
    <row r="2" spans="1:22" s="43" customFormat="1" x14ac:dyDescent="0.2">
      <c r="A2" s="47" t="s">
        <v>27</v>
      </c>
      <c r="B2" s="48"/>
      <c r="C2" s="48"/>
      <c r="D2" s="48"/>
      <c r="E2" s="48"/>
      <c r="F2" s="65">
        <f>SUMIF($E:$E,2,F:F)</f>
        <v>154289013.66</v>
      </c>
      <c r="G2" s="65">
        <f>SUMIF($E:$E,2,G:G)</f>
        <v>65166065.139999993</v>
      </c>
      <c r="H2" s="65">
        <f>SUMIF($E:$E,2,H:H)</f>
        <v>36152235.384985596</v>
      </c>
      <c r="I2" s="65">
        <f>SUMIF($E:$E,2,I:I)</f>
        <v>30951764.240241684</v>
      </c>
      <c r="J2" s="65">
        <f t="shared" ref="J2:U2" si="1">SUMIF($E:$E,2,J:J)</f>
        <v>136983984.5724906</v>
      </c>
      <c r="K2" s="65">
        <f t="shared" si="1"/>
        <v>130134785.34999999</v>
      </c>
      <c r="L2" s="65">
        <f t="shared" si="1"/>
        <v>17062482.239999998</v>
      </c>
      <c r="M2" s="65">
        <f t="shared" si="1"/>
        <v>17118832.430000003</v>
      </c>
      <c r="N2" s="65">
        <f t="shared" si="1"/>
        <v>17672909.57</v>
      </c>
      <c r="O2" s="65">
        <f t="shared" si="1"/>
        <v>85747093.75999999</v>
      </c>
      <c r="P2" s="65">
        <f t="shared" si="1"/>
        <v>0</v>
      </c>
      <c r="Q2" s="65">
        <f t="shared" si="1"/>
        <v>0</v>
      </c>
      <c r="R2" s="65">
        <f t="shared" si="1"/>
        <v>137601318</v>
      </c>
      <c r="S2" s="65">
        <f t="shared" si="1"/>
        <v>6618254.3499999996</v>
      </c>
      <c r="T2" s="65">
        <f t="shared" si="1"/>
        <v>0</v>
      </c>
      <c r="U2" s="65">
        <f t="shared" si="1"/>
        <v>2117179.5699999998</v>
      </c>
      <c r="V2" s="43" t="s">
        <v>487</v>
      </c>
    </row>
    <row r="3" spans="1:22" x14ac:dyDescent="0.2">
      <c r="A3" s="49" t="s">
        <v>488</v>
      </c>
      <c r="B3" s="50"/>
      <c r="C3" s="50"/>
      <c r="D3" s="50"/>
      <c r="E3" s="50"/>
      <c r="F3" s="65">
        <f>SUM(F6:F16)</f>
        <v>440106048.66000003</v>
      </c>
      <c r="G3" s="65">
        <f>SUM(G6:G16)</f>
        <v>74018421.570000008</v>
      </c>
      <c r="H3" s="65">
        <f>SUM(H6:H16)</f>
        <v>43637202.651754908</v>
      </c>
      <c r="I3" s="65">
        <f>SUM(I6:I16)</f>
        <v>32851434.280241683</v>
      </c>
      <c r="J3" s="65">
        <f t="shared" ref="J3:U3" si="2">SUM(J6:J16)</f>
        <v>420901349.53249061</v>
      </c>
      <c r="K3" s="65">
        <f t="shared" si="2"/>
        <v>399856282.05000007</v>
      </c>
      <c r="L3" s="65">
        <f t="shared" si="2"/>
        <v>67152853.310000002</v>
      </c>
      <c r="M3" s="65">
        <f t="shared" si="2"/>
        <v>64064224.150000006</v>
      </c>
      <c r="N3" s="65">
        <f t="shared" si="2"/>
        <v>61800391.789999999</v>
      </c>
      <c r="O3" s="65">
        <f t="shared" si="2"/>
        <v>201819178.75</v>
      </c>
      <c r="P3" s="65">
        <f t="shared" si="2"/>
        <v>0</v>
      </c>
      <c r="Q3" s="65">
        <f t="shared" si="2"/>
        <v>0</v>
      </c>
      <c r="R3" s="65">
        <f t="shared" si="2"/>
        <v>394836648</v>
      </c>
      <c r="S3" s="65">
        <f t="shared" si="2"/>
        <v>19445948.68</v>
      </c>
      <c r="T3" s="65">
        <f t="shared" si="2"/>
        <v>341527.62999999896</v>
      </c>
      <c r="U3" s="65">
        <f t="shared" si="2"/>
        <v>6220758.9800000004</v>
      </c>
      <c r="V3" s="66">
        <f>S3-U3</f>
        <v>13225189.699999999</v>
      </c>
    </row>
    <row r="4" spans="1:22" ht="15.75" thickBot="1" x14ac:dyDescent="0.25">
      <c r="A4" s="18"/>
      <c r="B4" s="18"/>
      <c r="C4" s="18"/>
      <c r="D4" s="18"/>
      <c r="E4" s="18"/>
      <c r="F4" s="18"/>
      <c r="K4" s="45"/>
      <c r="L4" s="46"/>
      <c r="M4" s="46"/>
      <c r="N4" s="46"/>
      <c r="O4" s="46"/>
      <c r="P4" s="45"/>
      <c r="Q4" s="45"/>
    </row>
    <row r="5" spans="1:22" ht="63.75" x14ac:dyDescent="0.2">
      <c r="A5" s="8" t="s">
        <v>18</v>
      </c>
      <c r="B5" s="9" t="s">
        <v>19</v>
      </c>
      <c r="C5" s="9" t="s">
        <v>20</v>
      </c>
      <c r="D5" s="9" t="s">
        <v>489</v>
      </c>
      <c r="E5" s="9" t="s">
        <v>490</v>
      </c>
      <c r="F5" s="19" t="s">
        <v>491</v>
      </c>
      <c r="G5" s="20" t="s">
        <v>492</v>
      </c>
      <c r="H5" s="74" t="s">
        <v>493</v>
      </c>
      <c r="I5" s="75" t="s">
        <v>494</v>
      </c>
      <c r="J5" s="76" t="s">
        <v>495</v>
      </c>
      <c r="K5" s="77" t="s">
        <v>496</v>
      </c>
      <c r="L5" s="78" t="s">
        <v>497</v>
      </c>
      <c r="M5" s="79" t="s">
        <v>498</v>
      </c>
      <c r="N5" s="79" t="s">
        <v>499</v>
      </c>
      <c r="O5" s="80" t="s">
        <v>500</v>
      </c>
      <c r="P5" s="39" t="s">
        <v>501</v>
      </c>
      <c r="Q5" s="39" t="s">
        <v>502</v>
      </c>
      <c r="R5" s="40" t="s">
        <v>503</v>
      </c>
      <c r="S5" s="81" t="s">
        <v>504</v>
      </c>
      <c r="T5" s="82" t="s">
        <v>505</v>
      </c>
      <c r="U5" s="83" t="s">
        <v>13</v>
      </c>
    </row>
    <row r="6" spans="1:22" ht="38.25" x14ac:dyDescent="0.2">
      <c r="A6" s="10" t="s">
        <v>24</v>
      </c>
      <c r="B6" s="14" t="s">
        <v>25</v>
      </c>
      <c r="C6" s="10" t="s">
        <v>26</v>
      </c>
      <c r="D6" s="11">
        <v>3</v>
      </c>
      <c r="E6" s="11">
        <v>2</v>
      </c>
      <c r="F6" s="17">
        <v>64114528.689999998</v>
      </c>
      <c r="G6" s="22">
        <v>17441408.530000001</v>
      </c>
      <c r="H6" s="84">
        <v>19379343.015227277</v>
      </c>
      <c r="I6" s="84">
        <f>IF(G6-H6&gt;0,G6-H6,0)</f>
        <v>0</v>
      </c>
      <c r="J6" s="85">
        <f>MAX(F6-I6,0)</f>
        <v>64114528.689999998</v>
      </c>
      <c r="K6" s="86">
        <f>ROUND(J6*0.95,2)</f>
        <v>60908802.259999998</v>
      </c>
      <c r="L6" s="86">
        <v>10836312.6</v>
      </c>
      <c r="M6" s="86">
        <v>10836312.560000001</v>
      </c>
      <c r="N6" s="86">
        <v>10836312.560000001</v>
      </c>
      <c r="O6" s="86">
        <v>25194138.280000001</v>
      </c>
      <c r="P6" s="87">
        <v>0</v>
      </c>
      <c r="Q6" s="87" t="s">
        <v>506</v>
      </c>
      <c r="R6" s="86">
        <f>SUM(L6:O6)-P6</f>
        <v>57703076</v>
      </c>
      <c r="S6" s="86">
        <f>ROUND(MAX(K6-R6,0),2)</f>
        <v>3205726.26</v>
      </c>
      <c r="T6" s="86">
        <f>IF(K6&gt;0,(R6+S6)-K6,0)</f>
        <v>0</v>
      </c>
      <c r="U6" s="86">
        <f t="shared" ref="U6:U16" si="3">ROUND(S6*StateShr,2)</f>
        <v>1025511.83</v>
      </c>
    </row>
    <row r="7" spans="1:22" ht="25.5" x14ac:dyDescent="0.2">
      <c r="A7" s="10" t="s">
        <v>28</v>
      </c>
      <c r="B7" s="14" t="s">
        <v>29</v>
      </c>
      <c r="C7" s="10" t="s">
        <v>30</v>
      </c>
      <c r="D7" s="11">
        <v>3</v>
      </c>
      <c r="E7" s="11">
        <v>2</v>
      </c>
      <c r="F7" s="17">
        <v>15649763.140000001</v>
      </c>
      <c r="G7" s="22">
        <v>33749957.129999995</v>
      </c>
      <c r="H7" s="84">
        <v>4453458.8372677155</v>
      </c>
      <c r="I7" s="84">
        <f t="shared" ref="I7:I16" si="4">IF(G7-H7&gt;0,G7-H7,0)</f>
        <v>29296498.29273228</v>
      </c>
      <c r="J7" s="85">
        <f t="shared" ref="J7:J16" si="5">MAX(F7-I7,0)</f>
        <v>0</v>
      </c>
      <c r="K7" s="86">
        <f t="shared" ref="K7:K16" si="6">ROUND(J7*0.95,2)</f>
        <v>0</v>
      </c>
      <c r="L7" s="86">
        <v>63855.6</v>
      </c>
      <c r="M7" s="86">
        <v>63855.64</v>
      </c>
      <c r="N7" s="86">
        <v>63855.64</v>
      </c>
      <c r="O7" s="86">
        <v>13893220.119999999</v>
      </c>
      <c r="P7" s="87">
        <v>0</v>
      </c>
      <c r="Q7" s="87" t="s">
        <v>506</v>
      </c>
      <c r="R7" s="86">
        <f>SUM(L7:O7)-P7</f>
        <v>14084787</v>
      </c>
      <c r="S7" s="111">
        <f t="shared" ref="S7:S16" si="7">ROUND(MAX(K7-R7,0),2)</f>
        <v>0</v>
      </c>
      <c r="T7" s="86">
        <f t="shared" ref="T7:T16" si="8">IF(K7&gt;0,(R7+S7)-K7,0)</f>
        <v>0</v>
      </c>
      <c r="U7" s="86">
        <f t="shared" si="3"/>
        <v>0</v>
      </c>
    </row>
    <row r="8" spans="1:22" ht="25.5" x14ac:dyDescent="0.2">
      <c r="A8" s="10" t="s">
        <v>31</v>
      </c>
      <c r="B8" s="14" t="s">
        <v>32</v>
      </c>
      <c r="C8" s="10" t="s">
        <v>33</v>
      </c>
      <c r="D8" s="11">
        <v>3</v>
      </c>
      <c r="E8" s="11">
        <v>2</v>
      </c>
      <c r="F8" s="17">
        <v>19109665.73</v>
      </c>
      <c r="G8" s="22">
        <v>3499092.51</v>
      </c>
      <c r="H8" s="84">
        <v>3242487.2429563985</v>
      </c>
      <c r="I8" s="84">
        <f t="shared" si="4"/>
        <v>256605.26704360126</v>
      </c>
      <c r="J8" s="85">
        <f t="shared" si="5"/>
        <v>18853060.462956399</v>
      </c>
      <c r="K8" s="86">
        <f t="shared" si="6"/>
        <v>17910407.440000001</v>
      </c>
      <c r="L8" s="86">
        <v>5257556.2</v>
      </c>
      <c r="M8" s="86">
        <v>5257556.29</v>
      </c>
      <c r="N8" s="86">
        <v>5257556.29</v>
      </c>
      <c r="O8" s="86">
        <v>1426030.22</v>
      </c>
      <c r="P8" s="87">
        <v>0</v>
      </c>
      <c r="Q8" s="87" t="s">
        <v>506</v>
      </c>
      <c r="R8" s="86">
        <f t="shared" ref="R8:R16" si="9">SUM(L8:O8)-P8</f>
        <v>17198699</v>
      </c>
      <c r="S8" s="86">
        <f t="shared" si="7"/>
        <v>711708.44</v>
      </c>
      <c r="T8" s="86">
        <f t="shared" si="8"/>
        <v>0</v>
      </c>
      <c r="U8" s="86">
        <f t="shared" si="3"/>
        <v>227675.53</v>
      </c>
    </row>
    <row r="9" spans="1:22" ht="38.25" x14ac:dyDescent="0.2">
      <c r="A9" s="10" t="s">
        <v>37</v>
      </c>
      <c r="B9" s="14" t="s">
        <v>38</v>
      </c>
      <c r="C9" s="10" t="s">
        <v>30</v>
      </c>
      <c r="D9" s="11">
        <v>3</v>
      </c>
      <c r="E9" s="11">
        <v>1</v>
      </c>
      <c r="F9" s="17">
        <v>29263169.379999999</v>
      </c>
      <c r="G9" s="22">
        <v>1899670.04</v>
      </c>
      <c r="H9" s="84">
        <v>0</v>
      </c>
      <c r="I9" s="84">
        <f t="shared" si="4"/>
        <v>1899670.04</v>
      </c>
      <c r="J9" s="85">
        <f t="shared" si="5"/>
        <v>27363499.34</v>
      </c>
      <c r="K9" s="86">
        <f t="shared" si="6"/>
        <v>25995324.370000001</v>
      </c>
      <c r="L9" s="86">
        <v>5640508.3700000001</v>
      </c>
      <c r="M9" s="86">
        <v>5286362.92</v>
      </c>
      <c r="N9" s="86">
        <v>4969047.5999999996</v>
      </c>
      <c r="O9" s="86">
        <v>10440933.109999999</v>
      </c>
      <c r="P9" s="87">
        <v>0</v>
      </c>
      <c r="Q9" s="87" t="s">
        <v>506</v>
      </c>
      <c r="R9" s="86">
        <f t="shared" si="9"/>
        <v>26336852</v>
      </c>
      <c r="S9" s="111">
        <f t="shared" si="7"/>
        <v>0</v>
      </c>
      <c r="T9" s="73">
        <f t="shared" si="8"/>
        <v>341527.62999999896</v>
      </c>
      <c r="U9" s="86">
        <f t="shared" si="3"/>
        <v>0</v>
      </c>
    </row>
    <row r="10" spans="1:22" ht="25.5" x14ac:dyDescent="0.2">
      <c r="A10" s="10" t="s">
        <v>40</v>
      </c>
      <c r="B10" s="14" t="s">
        <v>41</v>
      </c>
      <c r="C10" s="10" t="s">
        <v>42</v>
      </c>
      <c r="D10" s="11">
        <v>3</v>
      </c>
      <c r="E10" s="11">
        <v>1</v>
      </c>
      <c r="F10" s="17">
        <v>44494323.82</v>
      </c>
      <c r="G10" s="22">
        <v>1523265.8499999999</v>
      </c>
      <c r="H10" s="84">
        <v>1605904.6723990601</v>
      </c>
      <c r="I10" s="84">
        <f t="shared" si="4"/>
        <v>0</v>
      </c>
      <c r="J10" s="85">
        <f t="shared" si="5"/>
        <v>44494323.82</v>
      </c>
      <c r="K10" s="86">
        <f t="shared" si="6"/>
        <v>42269607.630000003</v>
      </c>
      <c r="L10" s="86">
        <v>9289796.8399999999</v>
      </c>
      <c r="M10" s="86">
        <v>8706526.6500000004</v>
      </c>
      <c r="N10" s="86">
        <v>8183915.0899999999</v>
      </c>
      <c r="O10" s="86">
        <v>13864652.42</v>
      </c>
      <c r="P10" s="87">
        <v>0</v>
      </c>
      <c r="Q10" s="87" t="s">
        <v>506</v>
      </c>
      <c r="R10" s="86">
        <f t="shared" si="9"/>
        <v>40044891</v>
      </c>
      <c r="S10" s="86">
        <f t="shared" si="7"/>
        <v>2224716.63</v>
      </c>
      <c r="T10" s="86">
        <f t="shared" si="8"/>
        <v>0</v>
      </c>
      <c r="U10" s="86">
        <f t="shared" si="3"/>
        <v>711686.85</v>
      </c>
    </row>
    <row r="11" spans="1:22" ht="38.25" x14ac:dyDescent="0.2">
      <c r="A11" s="10" t="s">
        <v>43</v>
      </c>
      <c r="B11" s="15" t="s">
        <v>44</v>
      </c>
      <c r="C11" s="10" t="s">
        <v>45</v>
      </c>
      <c r="D11" s="11">
        <v>3</v>
      </c>
      <c r="E11" s="11">
        <v>1</v>
      </c>
      <c r="F11" s="17">
        <v>54356655.920000002</v>
      </c>
      <c r="G11" s="22">
        <v>1655633.85</v>
      </c>
      <c r="H11" s="84">
        <v>1794649.6124209999</v>
      </c>
      <c r="I11" s="84">
        <f t="shared" si="4"/>
        <v>0</v>
      </c>
      <c r="J11" s="85">
        <f t="shared" si="5"/>
        <v>54356655.920000002</v>
      </c>
      <c r="K11" s="86">
        <f t="shared" si="6"/>
        <v>51638823.119999997</v>
      </c>
      <c r="L11" s="86">
        <v>0</v>
      </c>
      <c r="M11" s="86">
        <v>0</v>
      </c>
      <c r="N11" s="86">
        <v>0</v>
      </c>
      <c r="O11" s="86">
        <v>48920990</v>
      </c>
      <c r="P11" s="87">
        <v>0</v>
      </c>
      <c r="Q11" s="87" t="s">
        <v>506</v>
      </c>
      <c r="R11" s="86">
        <f t="shared" si="9"/>
        <v>48920990</v>
      </c>
      <c r="S11" s="86">
        <f t="shared" si="7"/>
        <v>2717833.12</v>
      </c>
      <c r="T11" s="86">
        <f t="shared" si="8"/>
        <v>0</v>
      </c>
      <c r="U11" s="86">
        <f t="shared" si="3"/>
        <v>869434.82</v>
      </c>
    </row>
    <row r="12" spans="1:22" ht="25.5" x14ac:dyDescent="0.2">
      <c r="A12" s="10" t="s">
        <v>46</v>
      </c>
      <c r="B12" s="14" t="s">
        <v>47</v>
      </c>
      <c r="C12" s="10" t="s">
        <v>48</v>
      </c>
      <c r="D12" s="11">
        <v>3</v>
      </c>
      <c r="E12" s="11">
        <v>1</v>
      </c>
      <c r="F12" s="17">
        <v>51173103.670000002</v>
      </c>
      <c r="G12" s="22">
        <v>952184.28</v>
      </c>
      <c r="H12" s="84">
        <v>1046298.2377241601</v>
      </c>
      <c r="I12" s="84">
        <f t="shared" si="4"/>
        <v>0</v>
      </c>
      <c r="J12" s="85">
        <f t="shared" si="5"/>
        <v>51173103.670000002</v>
      </c>
      <c r="K12" s="86">
        <f t="shared" si="6"/>
        <v>48614448.490000002</v>
      </c>
      <c r="L12" s="86">
        <v>11023784.029999999</v>
      </c>
      <c r="M12" s="86">
        <v>10331643.539999999</v>
      </c>
      <c r="N12" s="86">
        <v>9711483.9199999999</v>
      </c>
      <c r="O12" s="86">
        <v>14988881.51</v>
      </c>
      <c r="P12" s="87">
        <v>0</v>
      </c>
      <c r="Q12" s="87" t="s">
        <v>506</v>
      </c>
      <c r="R12" s="86">
        <f t="shared" si="9"/>
        <v>46055793</v>
      </c>
      <c r="S12" s="86">
        <f t="shared" si="7"/>
        <v>2558655.4900000002</v>
      </c>
      <c r="T12" s="86">
        <f t="shared" si="8"/>
        <v>0</v>
      </c>
      <c r="U12" s="86">
        <f t="shared" si="3"/>
        <v>818513.89</v>
      </c>
    </row>
    <row r="13" spans="1:22" ht="38.25" x14ac:dyDescent="0.2">
      <c r="A13" s="10" t="s">
        <v>34</v>
      </c>
      <c r="B13" s="14" t="s">
        <v>35</v>
      </c>
      <c r="C13" s="10" t="s">
        <v>36</v>
      </c>
      <c r="D13" s="11">
        <v>3</v>
      </c>
      <c r="E13" s="11">
        <v>2</v>
      </c>
      <c r="F13" s="17">
        <v>55415056.100000001</v>
      </c>
      <c r="G13" s="22">
        <v>10475606.970000001</v>
      </c>
      <c r="H13" s="84">
        <v>9076946.2895342</v>
      </c>
      <c r="I13" s="84">
        <f t="shared" si="4"/>
        <v>1398660.6804658007</v>
      </c>
      <c r="J13" s="85">
        <f t="shared" si="5"/>
        <v>54016395.419534199</v>
      </c>
      <c r="K13" s="86">
        <f t="shared" si="6"/>
        <v>51315575.649999999</v>
      </c>
      <c r="L13" s="86">
        <v>904757.84</v>
      </c>
      <c r="M13" s="86">
        <v>961107.94</v>
      </c>
      <c r="N13" s="86">
        <v>1515185.08</v>
      </c>
      <c r="O13" s="86">
        <v>45233705.140000001</v>
      </c>
      <c r="P13" s="87">
        <v>0</v>
      </c>
      <c r="Q13" s="87" t="s">
        <v>506</v>
      </c>
      <c r="R13" s="86">
        <f t="shared" si="9"/>
        <v>48614756</v>
      </c>
      <c r="S13" s="86">
        <f t="shared" si="7"/>
        <v>2700819.65</v>
      </c>
      <c r="T13" s="86">
        <f t="shared" si="8"/>
        <v>0</v>
      </c>
      <c r="U13" s="86">
        <f t="shared" si="3"/>
        <v>863992.21</v>
      </c>
    </row>
    <row r="14" spans="1:22" ht="25.5" x14ac:dyDescent="0.2">
      <c r="A14" s="10" t="s">
        <v>49</v>
      </c>
      <c r="B14" s="14" t="s">
        <v>50</v>
      </c>
      <c r="C14" s="10" t="s">
        <v>51</v>
      </c>
      <c r="D14" s="11">
        <v>3</v>
      </c>
      <c r="E14" s="11">
        <v>1</v>
      </c>
      <c r="F14" s="17">
        <v>14779826.390000001</v>
      </c>
      <c r="G14" s="22">
        <v>607243.31000000006</v>
      </c>
      <c r="H14" s="84">
        <v>660094.84805250005</v>
      </c>
      <c r="I14" s="84">
        <f t="shared" si="4"/>
        <v>0</v>
      </c>
      <c r="J14" s="85">
        <f t="shared" si="5"/>
        <v>14779826.390000001</v>
      </c>
      <c r="K14" s="86">
        <f t="shared" si="6"/>
        <v>14040835.07</v>
      </c>
      <c r="L14" s="86">
        <v>2686423</v>
      </c>
      <c r="M14" s="86">
        <v>2517752.89</v>
      </c>
      <c r="N14" s="86">
        <v>2366624.11</v>
      </c>
      <c r="O14" s="86">
        <v>5731044</v>
      </c>
      <c r="P14" s="87">
        <v>0</v>
      </c>
      <c r="Q14" s="87" t="s">
        <v>506</v>
      </c>
      <c r="R14" s="86">
        <f t="shared" si="9"/>
        <v>13301844</v>
      </c>
      <c r="S14" s="86">
        <f t="shared" si="7"/>
        <v>738991.07</v>
      </c>
      <c r="T14" s="86">
        <f t="shared" si="8"/>
        <v>0</v>
      </c>
      <c r="U14" s="86">
        <f t="shared" si="3"/>
        <v>236403.24</v>
      </c>
    </row>
    <row r="15" spans="1:22" ht="25.5" x14ac:dyDescent="0.2">
      <c r="A15" s="10" t="s">
        <v>52</v>
      </c>
      <c r="B15" s="14" t="s">
        <v>53</v>
      </c>
      <c r="C15" s="10" t="s">
        <v>54</v>
      </c>
      <c r="D15" s="11">
        <v>3</v>
      </c>
      <c r="E15" s="11">
        <v>1</v>
      </c>
      <c r="F15" s="17">
        <v>41902266.109999999</v>
      </c>
      <c r="G15" s="22">
        <v>1120652.45</v>
      </c>
      <c r="H15" s="84">
        <v>1186222.39636582</v>
      </c>
      <c r="I15" s="84">
        <f t="shared" si="4"/>
        <v>0</v>
      </c>
      <c r="J15" s="85">
        <f t="shared" si="5"/>
        <v>41902266.109999999</v>
      </c>
      <c r="K15" s="86">
        <f t="shared" si="6"/>
        <v>39807152.799999997</v>
      </c>
      <c r="L15" s="86">
        <v>10316014.130000001</v>
      </c>
      <c r="M15" s="86">
        <v>9668311.7699999996</v>
      </c>
      <c r="N15" s="86">
        <v>9087968.8100000005</v>
      </c>
      <c r="O15" s="86">
        <v>8639744.2899999991</v>
      </c>
      <c r="P15" s="87">
        <v>0</v>
      </c>
      <c r="Q15" s="87" t="s">
        <v>506</v>
      </c>
      <c r="R15" s="86">
        <f t="shared" si="9"/>
        <v>37712039</v>
      </c>
      <c r="S15" s="86">
        <f t="shared" si="7"/>
        <v>2095113.8</v>
      </c>
      <c r="T15" s="86">
        <f t="shared" si="8"/>
        <v>0</v>
      </c>
      <c r="U15" s="86">
        <f t="shared" si="3"/>
        <v>670226.9</v>
      </c>
    </row>
    <row r="16" spans="1:22" ht="25.5" x14ac:dyDescent="0.2">
      <c r="A16" s="10" t="s">
        <v>55</v>
      </c>
      <c r="B16" s="12" t="s">
        <v>56</v>
      </c>
      <c r="C16" s="10" t="s">
        <v>57</v>
      </c>
      <c r="D16" s="13">
        <v>3</v>
      </c>
      <c r="E16" s="13">
        <v>1</v>
      </c>
      <c r="F16" s="17">
        <v>49847689.710000001</v>
      </c>
      <c r="G16" s="22">
        <v>1093706.6499999999</v>
      </c>
      <c r="H16" s="84">
        <v>1191797.4998067801</v>
      </c>
      <c r="I16" s="84">
        <f t="shared" si="4"/>
        <v>0</v>
      </c>
      <c r="J16" s="85">
        <f t="shared" si="5"/>
        <v>49847689.710000001</v>
      </c>
      <c r="K16" s="86">
        <f t="shared" si="6"/>
        <v>47355305.219999999</v>
      </c>
      <c r="L16" s="86">
        <v>11133844.699999999</v>
      </c>
      <c r="M16" s="86">
        <v>10434793.949999999</v>
      </c>
      <c r="N16" s="86">
        <v>9808442.6899999995</v>
      </c>
      <c r="O16" s="86">
        <v>13485839.66</v>
      </c>
      <c r="P16" s="87">
        <v>0</v>
      </c>
      <c r="Q16" s="87" t="s">
        <v>506</v>
      </c>
      <c r="R16" s="86">
        <f t="shared" si="9"/>
        <v>44862921</v>
      </c>
      <c r="S16" s="86">
        <f t="shared" si="7"/>
        <v>2492384.2200000002</v>
      </c>
      <c r="T16" s="86">
        <f t="shared" si="8"/>
        <v>0</v>
      </c>
      <c r="U16" s="86">
        <f t="shared" si="3"/>
        <v>797313.71</v>
      </c>
    </row>
  </sheetData>
  <autoFilter ref="A5:U16" xr:uid="{08743CD7-DD20-473D-811A-C1173DAAB08B}"/>
  <conditionalFormatting sqref="A4">
    <cfRule type="duplicateValues" dxfId="13" priority="3"/>
  </conditionalFormatting>
  <conditionalFormatting sqref="B4:F4">
    <cfRule type="duplicateValues" dxfId="12" priority="2"/>
  </conditionalFormatting>
  <conditionalFormatting sqref="T9">
    <cfRule type="cellIs" dxfId="11" priority="1" operator="greaterThan">
      <formula>0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2CEAD-445A-4479-B552-434BC64E2161}">
  <dimension ref="A1:AH189"/>
  <sheetViews>
    <sheetView topLeftCell="AB154" zoomScale="110" zoomScaleNormal="110" workbookViewId="0">
      <selection activeCell="AI6" sqref="AI6"/>
    </sheetView>
  </sheetViews>
  <sheetFormatPr defaultRowHeight="15" x14ac:dyDescent="0.2"/>
  <cols>
    <col min="1" max="1" width="13.3984375" customWidth="1"/>
    <col min="2" max="2" width="45.5" customWidth="1"/>
    <col min="3" max="3" width="11.69921875" customWidth="1"/>
    <col min="6" max="6" width="9.3984375" customWidth="1"/>
    <col min="7" max="7" width="11.69921875" customWidth="1"/>
    <col min="8" max="8" width="9" customWidth="1"/>
    <col min="9" max="9" width="15.8984375" style="43" bestFit="1" customWidth="1"/>
    <col min="10" max="10" width="17.69921875" bestFit="1" customWidth="1"/>
    <col min="11" max="11" width="14.8984375" bestFit="1" customWidth="1"/>
    <col min="12" max="12" width="13.3984375" bestFit="1" customWidth="1"/>
    <col min="13" max="13" width="14.8984375" bestFit="1" customWidth="1"/>
    <col min="14" max="16" width="13.3984375" bestFit="1" customWidth="1"/>
    <col min="17" max="17" width="15.3984375" customWidth="1"/>
    <col min="18" max="18" width="12.296875" bestFit="1" customWidth="1"/>
    <col min="19" max="19" width="11.296875" bestFit="1" customWidth="1"/>
    <col min="20" max="21" width="14.8984375" bestFit="1" customWidth="1"/>
    <col min="22" max="22" width="9.19921875" style="90"/>
    <col min="23" max="25" width="14.09765625" customWidth="1"/>
    <col min="26" max="26" width="12.296875" style="101" bestFit="1" customWidth="1"/>
    <col min="27" max="27" width="13.3984375" bestFit="1" customWidth="1"/>
    <col min="28" max="28" width="11.69921875" customWidth="1"/>
    <col min="29" max="29" width="17.8984375" style="43" customWidth="1"/>
    <col min="30" max="30" width="11.296875" bestFit="1" customWidth="1"/>
    <col min="31" max="31" width="16.69921875" style="115" customWidth="1"/>
    <col min="32" max="32" width="15.5" customWidth="1"/>
    <col min="33" max="33" width="10.59765625" bestFit="1" customWidth="1"/>
    <col min="34" max="34" width="10.69921875" style="115" bestFit="1" customWidth="1"/>
  </cols>
  <sheetData>
    <row r="1" spans="1:34" ht="45.75" thickBot="1" x14ac:dyDescent="0.3">
      <c r="A1" s="60" t="s">
        <v>60</v>
      </c>
      <c r="B1" s="24"/>
      <c r="C1" s="109" t="s">
        <v>530</v>
      </c>
      <c r="D1" s="110">
        <v>500</v>
      </c>
      <c r="F1" s="24"/>
      <c r="G1" s="24"/>
      <c r="H1" s="24"/>
      <c r="I1" s="60">
        <f t="shared" ref="I1:Y1" si="0">SUMIF($D:$D,1,I:I)</f>
        <v>1856053277.042439</v>
      </c>
      <c r="J1" s="60">
        <f t="shared" si="0"/>
        <v>1319428718.1299999</v>
      </c>
      <c r="K1" s="60">
        <f t="shared" si="0"/>
        <v>1264100626.2647202</v>
      </c>
      <c r="L1" s="60">
        <f t="shared" si="0"/>
        <v>209604833.67320544</v>
      </c>
      <c r="M1" s="60">
        <f t="shared" si="0"/>
        <v>1646448443.3692338</v>
      </c>
      <c r="N1" s="60">
        <f t="shared" si="0"/>
        <v>73763939.999999985</v>
      </c>
      <c r="O1" s="60">
        <f t="shared" si="0"/>
        <v>80764956.420000002</v>
      </c>
      <c r="P1" s="60">
        <f t="shared" si="0"/>
        <v>126819284.90000001</v>
      </c>
      <c r="Q1" s="60">
        <f t="shared" si="0"/>
        <v>348298946.57999998</v>
      </c>
      <c r="R1" s="60">
        <f t="shared" si="0"/>
        <v>0</v>
      </c>
      <c r="S1" s="60">
        <f t="shared" si="0"/>
        <v>0</v>
      </c>
      <c r="T1" s="60">
        <f t="shared" si="0"/>
        <v>629647127.89999998</v>
      </c>
      <c r="U1" s="60">
        <f t="shared" si="0"/>
        <v>1016801315.4692338</v>
      </c>
      <c r="V1" s="88">
        <f t="shared" si="0"/>
        <v>1</v>
      </c>
      <c r="W1" s="60">
        <f t="shared" si="0"/>
        <v>2985138.8568240758</v>
      </c>
      <c r="X1" s="60">
        <f t="shared" si="0"/>
        <v>892.02481609260951</v>
      </c>
      <c r="Y1" s="60">
        <f t="shared" si="0"/>
        <v>2986030.8816401684</v>
      </c>
      <c r="Z1" s="98">
        <f t="shared" ref="Z1:AH1" si="1">SUMIF($D:$D,1,Z:Z)</f>
        <v>4390576.2117926311</v>
      </c>
      <c r="AA1" s="60">
        <f t="shared" si="1"/>
        <v>0</v>
      </c>
      <c r="AB1" s="60">
        <f t="shared" si="1"/>
        <v>1404545.3301524622</v>
      </c>
      <c r="AC1" s="60">
        <f t="shared" si="1"/>
        <v>1404545.3301524622</v>
      </c>
      <c r="AD1" s="60">
        <f t="shared" si="1"/>
        <v>2227393.6440138943</v>
      </c>
      <c r="AE1" s="112">
        <f t="shared" si="1"/>
        <v>6617969.8600000003</v>
      </c>
      <c r="AF1" s="60">
        <f t="shared" si="1"/>
        <v>3631938.974166356</v>
      </c>
      <c r="AG1" s="60">
        <f t="shared" si="1"/>
        <v>3631938.974166356</v>
      </c>
      <c r="AH1" s="112">
        <f t="shared" si="1"/>
        <v>6.9849193096160889E-10</v>
      </c>
    </row>
    <row r="2" spans="1:34" x14ac:dyDescent="0.2">
      <c r="A2" s="60" t="s">
        <v>90</v>
      </c>
      <c r="B2" s="26"/>
      <c r="C2" s="25"/>
      <c r="F2" s="25"/>
      <c r="G2" s="25"/>
      <c r="H2" s="25"/>
      <c r="I2" s="60">
        <f t="shared" ref="I2:Y2" si="2">SUMIF($E:$E,2,I:I)</f>
        <v>2677519194.0783172</v>
      </c>
      <c r="J2" s="60">
        <f t="shared" si="2"/>
        <v>1211583551.7742956</v>
      </c>
      <c r="K2" s="60">
        <f t="shared" si="2"/>
        <v>786856912.62617898</v>
      </c>
      <c r="L2" s="60">
        <f t="shared" si="2"/>
        <v>498279115.46228582</v>
      </c>
      <c r="M2" s="60">
        <f t="shared" si="2"/>
        <v>2198776090.6094747</v>
      </c>
      <c r="N2" s="60">
        <f t="shared" si="2"/>
        <v>65794100.810000025</v>
      </c>
      <c r="O2" s="60">
        <f t="shared" si="2"/>
        <v>74473350.090000018</v>
      </c>
      <c r="P2" s="60">
        <f t="shared" si="2"/>
        <v>116955291.45</v>
      </c>
      <c r="Q2" s="60">
        <f t="shared" si="2"/>
        <v>355545841.69999993</v>
      </c>
      <c r="R2" s="60">
        <f t="shared" si="2"/>
        <v>449800.66</v>
      </c>
      <c r="S2" s="60">
        <f t="shared" si="2"/>
        <v>7044458.79</v>
      </c>
      <c r="T2" s="60">
        <f t="shared" si="2"/>
        <v>606173925.9200002</v>
      </c>
      <c r="U2" s="60">
        <f t="shared" si="2"/>
        <v>1613067949.0927563</v>
      </c>
      <c r="V2" s="88">
        <f t="shared" si="2"/>
        <v>0</v>
      </c>
      <c r="W2" s="60">
        <f t="shared" si="2"/>
        <v>4733972.2418436138</v>
      </c>
      <c r="X2" s="60">
        <f t="shared" si="2"/>
        <v>1415.1207504785004</v>
      </c>
      <c r="Y2" s="60">
        <f t="shared" si="2"/>
        <v>4735387.3625940904</v>
      </c>
      <c r="Z2" s="98">
        <f t="shared" ref="Z2:AH2" si="3">SUMIF($E:$E,2,Z:Z)</f>
        <v>6962781.006607987</v>
      </c>
      <c r="AA2" s="60">
        <f t="shared" si="3"/>
        <v>8771469.613281643</v>
      </c>
      <c r="AB2" s="60">
        <f t="shared" si="3"/>
        <v>2227393.6440138943</v>
      </c>
      <c r="AC2" s="60">
        <f t="shared" si="3"/>
        <v>0</v>
      </c>
      <c r="AD2" s="60">
        <f t="shared" si="3"/>
        <v>0</v>
      </c>
      <c r="AE2" s="112">
        <f t="shared" si="3"/>
        <v>4735386.8699999992</v>
      </c>
      <c r="AF2" s="60">
        <f t="shared" si="3"/>
        <v>0</v>
      </c>
      <c r="AG2" s="60">
        <f t="shared" si="3"/>
        <v>0</v>
      </c>
      <c r="AH2" s="112">
        <f t="shared" si="3"/>
        <v>0</v>
      </c>
    </row>
    <row r="3" spans="1:34" ht="15.75" thickBot="1" x14ac:dyDescent="0.25">
      <c r="A3" s="60" t="s">
        <v>507</v>
      </c>
      <c r="B3" s="27"/>
      <c r="C3" s="25"/>
      <c r="F3" s="25"/>
      <c r="G3" s="25"/>
      <c r="H3" s="25"/>
      <c r="I3" s="60">
        <f>SUMIFS(I:I,$E:$E,1,$D:$D,2)+SUMIFS(I:I,$E:$E,1,$D:$D,3)+SUMIFS(I:I,$E:$E,3)</f>
        <v>468921033.3440249</v>
      </c>
      <c r="J3" s="60">
        <f>SUMIFS(J:J,$E:$E,1,$D:$D,2)+SUMIFS(J:J,$E:$E,1,$D:$D,3)+SUMIFS(J:J,$E:$E,3)</f>
        <v>265955615.6020951</v>
      </c>
      <c r="K3" s="60">
        <f>SUMIFS(K:K,$E:$E,1,$D:$D,2)+SUMIFS(K:K,$E:$E,1,$D:$D,3)+SUMIFS(K:K,$E:$E,3)</f>
        <v>255996001.31766102</v>
      </c>
      <c r="L3" s="60">
        <f>SUMIFS(L:L,$E:$E,1,$D:$D,2)+SUMIFS(L:L,$E:$E,1,$D:D,3)+SUMIFS(L:L,$E:$E,3)</f>
        <v>48730003.299429327</v>
      </c>
      <c r="M3" s="60">
        <f t="shared" ref="M3:Y3" si="4">SUMIFS(M:M,$E:$E,1,$D:$D,2)+SUMIFS(M:M,$E:$E,1,$D:$D,3)+SUMIFS(M:M,$E:$E,3)</f>
        <v>420480466.4710322</v>
      </c>
      <c r="N3" s="60">
        <f t="shared" si="4"/>
        <v>18137350.57</v>
      </c>
      <c r="O3" s="60">
        <f t="shared" si="4"/>
        <v>15092836.899999999</v>
      </c>
      <c r="P3" s="60">
        <f t="shared" si="4"/>
        <v>25156853.760000005</v>
      </c>
      <c r="Q3" s="60">
        <f t="shared" si="4"/>
        <v>68775834.599999994</v>
      </c>
      <c r="R3" s="60">
        <f t="shared" si="4"/>
        <v>43132152.659999996</v>
      </c>
      <c r="S3" s="60">
        <f t="shared" si="4"/>
        <v>1334908.79</v>
      </c>
      <c r="T3" s="60">
        <f t="shared" si="4"/>
        <v>168960119.70000005</v>
      </c>
      <c r="U3" s="60">
        <f t="shared" si="4"/>
        <v>252160328.38070902</v>
      </c>
      <c r="V3" s="88">
        <f t="shared" si="4"/>
        <v>0</v>
      </c>
      <c r="W3" s="60">
        <f t="shared" si="4"/>
        <v>739461.4382132953</v>
      </c>
      <c r="X3" s="60">
        <f t="shared" si="4"/>
        <v>221.21654164643923</v>
      </c>
      <c r="Y3" s="60">
        <f t="shared" si="4"/>
        <v>739682.65475494158</v>
      </c>
      <c r="Z3" s="98">
        <f t="shared" ref="Z3:AF3" si="5">SUMIFS(Z:Z,$E:$E,1,$D:$D,2)+SUMIFS(Z:Z,$E:$E,1,$D:$D,3)+SUMIFS(Z:Z,$E:$E,3)</f>
        <v>1087608.6674826371</v>
      </c>
      <c r="AA3" s="60">
        <f t="shared" si="5"/>
        <v>461903.19967676239</v>
      </c>
      <c r="AB3" s="60">
        <f t="shared" si="5"/>
        <v>347926.01272769558</v>
      </c>
      <c r="AC3" s="60">
        <f t="shared" si="5"/>
        <v>347926.01272769558</v>
      </c>
      <c r="AD3" s="60">
        <f t="shared" si="5"/>
        <v>0</v>
      </c>
      <c r="AE3" s="112">
        <f t="shared" si="5"/>
        <v>1087608.29</v>
      </c>
      <c r="AF3" s="60">
        <f t="shared" si="5"/>
        <v>347926.01272769558</v>
      </c>
      <c r="AG3" s="92">
        <f>SUMIFS(AG:AG,$E:$E,1,$D:$D,2)+SUMIFS(AG:AG,$E:$E,1,$D:$D,3)+SUMIFS(AG:AG,$E:E,3)</f>
        <v>0</v>
      </c>
      <c r="AH3" s="126">
        <f>SUMIFS(AH:AH,$E:$E,1,$D:$D,2)+SUMIFS(AH:AH,$E:$E,1,$D:$D,3)+SUMIFS(AH:AH,$E:$E,3)</f>
        <v>347925.90759477549</v>
      </c>
    </row>
    <row r="4" spans="1:34" ht="15.75" thickBot="1" x14ac:dyDescent="0.25">
      <c r="A4" s="61" t="s">
        <v>488</v>
      </c>
      <c r="B4" s="23"/>
      <c r="C4" s="25"/>
      <c r="F4" s="25"/>
      <c r="G4" s="25"/>
      <c r="H4" s="25"/>
      <c r="I4" s="60">
        <f t="shared" ref="I4:V4" si="6">SUM(I7:I172)</f>
        <v>5002493504.4647884</v>
      </c>
      <c r="J4" s="60">
        <f t="shared" si="6"/>
        <v>2796967885.5063887</v>
      </c>
      <c r="K4" s="60">
        <f t="shared" si="6"/>
        <v>2306953540.2085605</v>
      </c>
      <c r="L4" s="60">
        <f t="shared" si="6"/>
        <v>756613952.43492079</v>
      </c>
      <c r="M4" s="60">
        <f t="shared" si="6"/>
        <v>4265705000.4497414</v>
      </c>
      <c r="N4" s="60">
        <f t="shared" si="6"/>
        <v>157695391.37999997</v>
      </c>
      <c r="O4" s="60">
        <f t="shared" si="6"/>
        <v>170331143.40999988</v>
      </c>
      <c r="P4" s="60">
        <f t="shared" si="6"/>
        <v>268931430.1099999</v>
      </c>
      <c r="Q4" s="60">
        <f t="shared" si="6"/>
        <v>772620622.88</v>
      </c>
      <c r="R4" s="60">
        <f t="shared" si="6"/>
        <v>43581953.319999985</v>
      </c>
      <c r="S4" s="60">
        <f>SUM(S7:S172)</f>
        <v>8379367.580000001</v>
      </c>
      <c r="T4" s="60">
        <f t="shared" si="6"/>
        <v>1404781173.5200005</v>
      </c>
      <c r="U4" s="60">
        <f t="shared" si="6"/>
        <v>2882029592.9427023</v>
      </c>
      <c r="V4" s="88">
        <f t="shared" si="6"/>
        <v>1</v>
      </c>
      <c r="W4" s="67">
        <f>FF_NonState</f>
        <v>8461100.8989892006</v>
      </c>
      <c r="X4" s="117">
        <f>W4-W5</f>
        <v>2528.3621082175523</v>
      </c>
      <c r="Y4" s="67">
        <f>SUM(Y7:Y172)</f>
        <v>8461100.8989892006</v>
      </c>
      <c r="Z4" s="98">
        <f t="shared" ref="Z4:AF4" si="7">SUM(Z7:Z172)</f>
        <v>12440965.885883247</v>
      </c>
      <c r="AA4" s="60">
        <f t="shared" si="7"/>
        <v>9233372.8129584063</v>
      </c>
      <c r="AB4" s="60">
        <f t="shared" si="7"/>
        <v>3979864.9868940543</v>
      </c>
      <c r="AC4" s="60">
        <f t="shared" si="7"/>
        <v>1752471.3428801573</v>
      </c>
      <c r="AD4" s="60">
        <f t="shared" si="7"/>
        <v>2227393.6440138943</v>
      </c>
      <c r="AE4" s="112">
        <f t="shared" si="7"/>
        <v>12440965.020000009</v>
      </c>
      <c r="AF4" s="60">
        <f t="shared" si="7"/>
        <v>3979864.9868940511</v>
      </c>
      <c r="AG4" s="93">
        <f>Assumptions!C21</f>
        <v>3631938.974166356</v>
      </c>
      <c r="AH4" s="112">
        <f t="shared" ref="AH4" si="8">SUM(AH7:AH191)</f>
        <v>347925.90759477642</v>
      </c>
    </row>
    <row r="5" spans="1:34" s="21" customFormat="1" ht="15.75" thickBot="1" x14ac:dyDescent="0.25">
      <c r="A5" s="63" t="s">
        <v>508</v>
      </c>
      <c r="B5" s="63" t="s">
        <v>508</v>
      </c>
      <c r="C5" s="63"/>
      <c r="D5" s="105"/>
      <c r="E5" s="106"/>
      <c r="F5" s="63"/>
      <c r="G5" s="63"/>
      <c r="H5" s="63"/>
      <c r="I5" s="64"/>
      <c r="V5" s="89"/>
      <c r="W5" s="46">
        <f>SUM(W7:W172)</f>
        <v>8458572.536880983</v>
      </c>
      <c r="X5" s="116">
        <f>SUM(X7:X172)</f>
        <v>2528.36210821755</v>
      </c>
      <c r="Y5" s="46"/>
      <c r="Z5" s="99"/>
      <c r="AA5"/>
      <c r="AC5" s="97"/>
      <c r="AD5" s="97"/>
      <c r="AE5" s="113"/>
      <c r="AF5" s="97"/>
      <c r="AG5" s="97"/>
      <c r="AH5" s="127"/>
    </row>
    <row r="6" spans="1:34" ht="102" x14ac:dyDescent="0.2">
      <c r="A6" s="28" t="s">
        <v>18</v>
      </c>
      <c r="B6" s="28" t="s">
        <v>19</v>
      </c>
      <c r="C6" s="28" t="s">
        <v>20</v>
      </c>
      <c r="D6" s="51" t="s">
        <v>509</v>
      </c>
      <c r="E6" s="51" t="s">
        <v>510</v>
      </c>
      <c r="F6" s="28" t="s">
        <v>511</v>
      </c>
      <c r="G6" s="28" t="s">
        <v>512</v>
      </c>
      <c r="H6" s="28" t="s">
        <v>490</v>
      </c>
      <c r="I6" s="62" t="s">
        <v>491</v>
      </c>
      <c r="J6" s="53" t="s">
        <v>492</v>
      </c>
      <c r="K6" s="52" t="s">
        <v>493</v>
      </c>
      <c r="L6" s="54" t="s">
        <v>513</v>
      </c>
      <c r="M6" s="55" t="s">
        <v>514</v>
      </c>
      <c r="N6" s="38" t="s">
        <v>497</v>
      </c>
      <c r="O6" s="38" t="s">
        <v>498</v>
      </c>
      <c r="P6" s="38" t="s">
        <v>499</v>
      </c>
      <c r="Q6" s="56" t="s">
        <v>515</v>
      </c>
      <c r="R6" s="39" t="s">
        <v>516</v>
      </c>
      <c r="S6" s="38" t="s">
        <v>517</v>
      </c>
      <c r="T6" s="40" t="s">
        <v>503</v>
      </c>
      <c r="U6" s="57" t="s">
        <v>518</v>
      </c>
      <c r="V6" s="91" t="s">
        <v>519</v>
      </c>
      <c r="W6" s="58" t="s">
        <v>520</v>
      </c>
      <c r="X6" s="58" t="s">
        <v>531</v>
      </c>
      <c r="Y6" s="58" t="s">
        <v>532</v>
      </c>
      <c r="Z6" s="100" t="s">
        <v>521</v>
      </c>
      <c r="AA6" s="58" t="s">
        <v>522</v>
      </c>
      <c r="AB6" s="58" t="s">
        <v>523</v>
      </c>
      <c r="AC6" s="58" t="s">
        <v>524</v>
      </c>
      <c r="AD6" s="58" t="s">
        <v>525</v>
      </c>
      <c r="AE6" s="114" t="s">
        <v>526</v>
      </c>
      <c r="AF6" s="58" t="s">
        <v>527</v>
      </c>
      <c r="AG6" s="59" t="s">
        <v>528</v>
      </c>
      <c r="AH6" s="128" t="s">
        <v>529</v>
      </c>
    </row>
    <row r="7" spans="1:34" x14ac:dyDescent="0.2">
      <c r="A7" s="29" t="s">
        <v>58</v>
      </c>
      <c r="B7" s="30" t="s">
        <v>59</v>
      </c>
      <c r="C7" s="31" t="s">
        <v>30</v>
      </c>
      <c r="D7">
        <v>1</v>
      </c>
      <c r="E7">
        <v>1</v>
      </c>
      <c r="F7" s="32">
        <v>3</v>
      </c>
      <c r="G7" s="32">
        <v>2</v>
      </c>
      <c r="H7" s="32">
        <v>2</v>
      </c>
      <c r="I7" s="43">
        <v>565838518.67454696</v>
      </c>
      <c r="J7" s="43">
        <v>474829308.46000004</v>
      </c>
      <c r="K7" s="43">
        <v>629106050.26792586</v>
      </c>
      <c r="L7" s="43">
        <f>IF(J7-K7&gt;0,J7-K7,0)</f>
        <v>0</v>
      </c>
      <c r="M7" s="43">
        <f>MAX(I7-L7,0)</f>
        <v>565838518.67454696</v>
      </c>
      <c r="N7" s="43">
        <v>19293945.18</v>
      </c>
      <c r="O7" s="43">
        <v>21174553.699999999</v>
      </c>
      <c r="P7" s="43">
        <v>33246221.059999999</v>
      </c>
      <c r="Q7" s="43">
        <v>96610608.670000002</v>
      </c>
      <c r="R7" s="43">
        <v>0</v>
      </c>
      <c r="S7" s="43">
        <v>0</v>
      </c>
      <c r="T7" s="43">
        <f>SUM(N7:R7)-S7</f>
        <v>170325328.61000001</v>
      </c>
      <c r="U7" s="43">
        <f>MAX(M7-T7,0)</f>
        <v>395513190.06454694</v>
      </c>
      <c r="V7" s="90">
        <f t="shared" ref="V7:V38" si="9">IF(D7=1,U7,0)/SUMIF(D:D,1,U:U)</f>
        <v>0.38897785048795436</v>
      </c>
      <c r="W7" s="43">
        <f>IF(U7/$U$4*$W$4&lt;D$1, 0, U7/$U$4*$W$4)</f>
        <v>1161152.8959354984</v>
      </c>
      <c r="X7" s="43">
        <f>U7/$U$4*$X$4</f>
        <v>346.97789554561609</v>
      </c>
      <c r="Y7" s="43">
        <f>W7+X7</f>
        <v>1161499.873831044</v>
      </c>
      <c r="Z7" s="43">
        <f t="shared" ref="Z7:Z38" si="10">Y7/FedShr</f>
        <v>1707836.8972666429</v>
      </c>
      <c r="AA7" s="43">
        <f t="shared" ref="AA7:AA38" si="11">IF(M7&gt;0,(T7+U7)-M7,0)</f>
        <v>0</v>
      </c>
      <c r="AB7" s="43">
        <f>Z7-Y7</f>
        <v>546337.02343559894</v>
      </c>
      <c r="AC7" s="43">
        <f t="shared" ref="AC7:AC38" si="12">IF(E7=2,0,AB7)</f>
        <v>546337.02343559894</v>
      </c>
      <c r="AD7" s="43">
        <f t="shared" ref="AD7:AD38" si="13">$AB$2*V7</f>
        <v>866406.79183905642</v>
      </c>
      <c r="AE7" s="43">
        <f>ROUND(IF(E7=2,Y7,Y7+AC7+AD7),2)</f>
        <v>2574243.69</v>
      </c>
      <c r="AF7" s="43">
        <f>AC7+AD7</f>
        <v>1412743.8152746554</v>
      </c>
      <c r="AG7" s="22">
        <f t="shared" ref="AG7:AG38" si="14">$AG$4*V7</f>
        <v>1412743.8152746551</v>
      </c>
      <c r="AH7" s="129">
        <f>MAX(AF7-AG7, 0)</f>
        <v>2.3283064365386963E-10</v>
      </c>
    </row>
    <row r="8" spans="1:34" x14ac:dyDescent="0.2">
      <c r="A8" s="29" t="s">
        <v>61</v>
      </c>
      <c r="B8" s="30" t="s">
        <v>62</v>
      </c>
      <c r="C8" s="31" t="s">
        <v>36</v>
      </c>
      <c r="D8">
        <v>1</v>
      </c>
      <c r="E8">
        <v>1</v>
      </c>
      <c r="F8" s="32">
        <v>3</v>
      </c>
      <c r="G8" s="32">
        <v>2</v>
      </c>
      <c r="H8" s="32">
        <v>2</v>
      </c>
      <c r="I8" s="43">
        <v>568242535.37752748</v>
      </c>
      <c r="J8" s="43">
        <v>399458362.28999996</v>
      </c>
      <c r="K8" s="43">
        <v>309702445.18055367</v>
      </c>
      <c r="L8" s="43">
        <f t="shared" ref="L8:L71" si="15">IF(J8-K8&gt;0,J8-K8,0)</f>
        <v>89755917.109446287</v>
      </c>
      <c r="M8" s="43">
        <f t="shared" ref="M8:M71" si="16">MAX(I8-L8,0)</f>
        <v>478486618.26808119</v>
      </c>
      <c r="N8" s="43">
        <v>25413353.219999999</v>
      </c>
      <c r="O8" s="43">
        <v>27821252.120000001</v>
      </c>
      <c r="P8" s="43">
        <v>43685889.380000003</v>
      </c>
      <c r="Q8" s="43">
        <v>111645825.42</v>
      </c>
      <c r="R8" s="43">
        <v>0</v>
      </c>
      <c r="S8" s="43">
        <v>0</v>
      </c>
      <c r="T8" s="43">
        <f t="shared" ref="T8:T71" si="17">SUM(N8:R8)-S8</f>
        <v>208566320.13999999</v>
      </c>
      <c r="U8" s="43">
        <f t="shared" ref="U8:U71" si="18">MAX(M8-T8,0)</f>
        <v>269920298.1280812</v>
      </c>
      <c r="V8" s="90">
        <f t="shared" si="9"/>
        <v>0.26546021727314378</v>
      </c>
      <c r="W8" s="43">
        <f t="shared" ref="W8:W71" si="19">IF(U8/$U$4*$W$4&lt;D$1, 0, U8/$U$4*$W$4)</f>
        <v>792435.60952302325</v>
      </c>
      <c r="X8" s="43">
        <f t="shared" ref="X8:X71" si="20">U8/$U$4*$X$4</f>
        <v>236.79710149298023</v>
      </c>
      <c r="Y8" s="43">
        <f t="shared" ref="Y8:Y71" si="21">W8+X8</f>
        <v>792672.40662451624</v>
      </c>
      <c r="Z8" s="43">
        <f t="shared" si="10"/>
        <v>1165523.3151367684</v>
      </c>
      <c r="AA8" s="43">
        <f t="shared" si="11"/>
        <v>0</v>
      </c>
      <c r="AB8" s="43">
        <f t="shared" ref="AB8:AB71" si="22">Z8-Y8</f>
        <v>372850.90851225215</v>
      </c>
      <c r="AC8" s="43">
        <f t="shared" si="12"/>
        <v>372850.90851225215</v>
      </c>
      <c r="AD8" s="43">
        <f t="shared" si="13"/>
        <v>591284.40069274791</v>
      </c>
      <c r="AE8" s="43">
        <f t="shared" ref="AE8:AE71" si="23">ROUND(IF(E8=2,Y8,Y8+AC8+AD8),2)</f>
        <v>1756807.72</v>
      </c>
      <c r="AF8" s="43">
        <f t="shared" ref="AF8:AF71" si="24">AC8+AD8</f>
        <v>964135.30920500006</v>
      </c>
      <c r="AG8" s="94">
        <f t="shared" si="14"/>
        <v>964135.30920499982</v>
      </c>
      <c r="AH8" s="129">
        <f t="shared" ref="AH8:AH71" si="25">MAX(AF8-AG8, 0)</f>
        <v>2.3283064365386963E-10</v>
      </c>
    </row>
    <row r="9" spans="1:34" x14ac:dyDescent="0.2">
      <c r="A9" s="29" t="s">
        <v>63</v>
      </c>
      <c r="B9" s="30" t="s">
        <v>64</v>
      </c>
      <c r="C9" s="31" t="s">
        <v>65</v>
      </c>
      <c r="D9">
        <v>1</v>
      </c>
      <c r="E9">
        <v>1</v>
      </c>
      <c r="F9" s="32">
        <v>3</v>
      </c>
      <c r="G9" s="32">
        <v>2</v>
      </c>
      <c r="H9" s="32">
        <v>2</v>
      </c>
      <c r="I9" s="43">
        <v>348258185.25948489</v>
      </c>
      <c r="J9" s="43">
        <v>219517156.59999999</v>
      </c>
      <c r="K9" s="43">
        <v>157538514.75859219</v>
      </c>
      <c r="L9" s="43">
        <f t="shared" si="15"/>
        <v>61978641.841407806</v>
      </c>
      <c r="M9" s="43">
        <f t="shared" si="16"/>
        <v>286279543.41807711</v>
      </c>
      <c r="N9" s="43">
        <v>12628587.449999999</v>
      </c>
      <c r="O9" s="43">
        <v>13855044</v>
      </c>
      <c r="P9" s="43">
        <v>21754077.260000002</v>
      </c>
      <c r="Q9" s="43">
        <v>68714266.540000007</v>
      </c>
      <c r="R9" s="43">
        <v>0</v>
      </c>
      <c r="S9" s="43">
        <v>0</v>
      </c>
      <c r="T9" s="43">
        <f t="shared" si="17"/>
        <v>116951975.25</v>
      </c>
      <c r="U9" s="43">
        <f t="shared" si="18"/>
        <v>169327568.16807711</v>
      </c>
      <c r="V9" s="90">
        <f t="shared" si="9"/>
        <v>0.16652965096719585</v>
      </c>
      <c r="W9" s="43">
        <f t="shared" si="19"/>
        <v>497114.13191552745</v>
      </c>
      <c r="X9" s="43">
        <f t="shared" si="20"/>
        <v>148.54858127797934</v>
      </c>
      <c r="Y9" s="43">
        <f t="shared" si="21"/>
        <v>497262.68049680541</v>
      </c>
      <c r="Z9" s="43">
        <f t="shared" si="10"/>
        <v>731161.12409469986</v>
      </c>
      <c r="AA9" s="43">
        <f t="shared" si="11"/>
        <v>0</v>
      </c>
      <c r="AB9" s="43">
        <f t="shared" si="22"/>
        <v>233898.44359789445</v>
      </c>
      <c r="AC9" s="43">
        <f t="shared" si="12"/>
        <v>233898.44359789445</v>
      </c>
      <c r="AD9" s="43">
        <f t="shared" si="13"/>
        <v>370927.08610418427</v>
      </c>
      <c r="AE9" s="43">
        <f t="shared" si="23"/>
        <v>1102088.21</v>
      </c>
      <c r="AF9" s="43">
        <f t="shared" si="24"/>
        <v>604825.52970207878</v>
      </c>
      <c r="AG9" s="22">
        <f t="shared" si="14"/>
        <v>604825.52970207867</v>
      </c>
      <c r="AH9" s="129">
        <f t="shared" si="25"/>
        <v>1.1641532182693481E-10</v>
      </c>
    </row>
    <row r="10" spans="1:34" x14ac:dyDescent="0.2">
      <c r="A10" s="29" t="s">
        <v>66</v>
      </c>
      <c r="B10" s="30" t="s">
        <v>67</v>
      </c>
      <c r="C10" s="31" t="s">
        <v>57</v>
      </c>
      <c r="D10">
        <v>1</v>
      </c>
      <c r="E10">
        <v>1</v>
      </c>
      <c r="F10" s="32">
        <v>3</v>
      </c>
      <c r="G10" s="32">
        <v>2</v>
      </c>
      <c r="H10" s="32">
        <v>2</v>
      </c>
      <c r="I10" s="43">
        <v>235184637.01471549</v>
      </c>
      <c r="J10" s="43">
        <v>164952930.69999999</v>
      </c>
      <c r="K10" s="43">
        <v>137650695.16054499</v>
      </c>
      <c r="L10" s="43">
        <f t="shared" si="15"/>
        <v>27302235.539454997</v>
      </c>
      <c r="M10" s="43">
        <f t="shared" si="16"/>
        <v>207882401.4752605</v>
      </c>
      <c r="N10" s="43">
        <v>11877643.539999999</v>
      </c>
      <c r="O10" s="43">
        <v>12922111.01</v>
      </c>
      <c r="P10" s="43">
        <v>20295048.670000002</v>
      </c>
      <c r="Q10" s="43">
        <v>48600328.700000003</v>
      </c>
      <c r="R10" s="43">
        <v>0</v>
      </c>
      <c r="S10" s="43">
        <v>0</v>
      </c>
      <c r="T10" s="43">
        <f t="shared" si="17"/>
        <v>93695131.920000002</v>
      </c>
      <c r="U10" s="43">
        <f t="shared" si="18"/>
        <v>114187269.55526049</v>
      </c>
      <c r="V10" s="90">
        <f t="shared" si="9"/>
        <v>0.11230047386648523</v>
      </c>
      <c r="W10" s="43">
        <f t="shared" si="19"/>
        <v>335232.5081786018</v>
      </c>
      <c r="X10" s="43">
        <f t="shared" si="20"/>
        <v>100.1748095478644</v>
      </c>
      <c r="Y10" s="43">
        <f t="shared" si="21"/>
        <v>335332.68298814964</v>
      </c>
      <c r="Z10" s="43">
        <f t="shared" si="10"/>
        <v>493063.78913123015</v>
      </c>
      <c r="AA10" s="43">
        <f t="shared" si="11"/>
        <v>0</v>
      </c>
      <c r="AB10" s="43">
        <f t="shared" si="22"/>
        <v>157731.10614308051</v>
      </c>
      <c r="AC10" s="43">
        <f t="shared" si="12"/>
        <v>157731.10614308051</v>
      </c>
      <c r="AD10" s="43">
        <f t="shared" si="13"/>
        <v>250137.36170995762</v>
      </c>
      <c r="AE10" s="43">
        <f t="shared" si="23"/>
        <v>743201.15</v>
      </c>
      <c r="AF10" s="43">
        <f t="shared" si="24"/>
        <v>407868.46785303811</v>
      </c>
      <c r="AG10" s="22">
        <f t="shared" si="14"/>
        <v>407868.46785303805</v>
      </c>
      <c r="AH10" s="129">
        <f t="shared" si="25"/>
        <v>5.8207660913467407E-11</v>
      </c>
    </row>
    <row r="11" spans="1:34" x14ac:dyDescent="0.2">
      <c r="A11" s="29" t="s">
        <v>68</v>
      </c>
      <c r="B11" s="30" t="s">
        <v>69</v>
      </c>
      <c r="C11" s="31" t="s">
        <v>51</v>
      </c>
      <c r="D11">
        <v>1</v>
      </c>
      <c r="E11">
        <v>1</v>
      </c>
      <c r="F11" s="32">
        <v>3</v>
      </c>
      <c r="G11" s="32">
        <v>2</v>
      </c>
      <c r="H11" s="32">
        <v>2</v>
      </c>
      <c r="I11" s="43">
        <v>138529400.71616432</v>
      </c>
      <c r="J11" s="43">
        <v>60670960.079999998</v>
      </c>
      <c r="K11" s="43">
        <v>30102920.897103664</v>
      </c>
      <c r="L11" s="43">
        <f t="shared" si="15"/>
        <v>30568039.182896335</v>
      </c>
      <c r="M11" s="43">
        <f t="shared" si="16"/>
        <v>107961361.53326799</v>
      </c>
      <c r="N11" s="43">
        <v>4550410.6100000003</v>
      </c>
      <c r="O11" s="43">
        <v>4991995.59</v>
      </c>
      <c r="P11" s="43">
        <v>7838048.5300000003</v>
      </c>
      <c r="Q11" s="43">
        <v>22727917.25</v>
      </c>
      <c r="R11" s="43">
        <v>0</v>
      </c>
      <c r="S11" s="43">
        <v>0</v>
      </c>
      <c r="T11" s="43">
        <f t="shared" si="17"/>
        <v>40108371.980000004</v>
      </c>
      <c r="U11" s="43">
        <f t="shared" si="18"/>
        <v>67852989.553267986</v>
      </c>
      <c r="V11" s="90">
        <f t="shared" si="9"/>
        <v>6.6731807405220722E-2</v>
      </c>
      <c r="W11" s="43">
        <f t="shared" si="19"/>
        <v>199203.71127142498</v>
      </c>
      <c r="X11" s="43">
        <f t="shared" si="20"/>
        <v>59.526428228169451</v>
      </c>
      <c r="Y11" s="43">
        <f t="shared" si="21"/>
        <v>199263.23769965314</v>
      </c>
      <c r="Z11" s="43">
        <f t="shared" si="10"/>
        <v>292991.08616328944</v>
      </c>
      <c r="AA11" s="43">
        <f t="shared" si="11"/>
        <v>0</v>
      </c>
      <c r="AB11" s="43">
        <f t="shared" si="22"/>
        <v>93727.848463636299</v>
      </c>
      <c r="AC11" s="43">
        <f t="shared" si="12"/>
        <v>93727.848463636299</v>
      </c>
      <c r="AD11" s="43">
        <f t="shared" si="13"/>
        <v>148638.00366794795</v>
      </c>
      <c r="AE11" s="43">
        <f t="shared" si="23"/>
        <v>441629.09</v>
      </c>
      <c r="AF11" s="43">
        <f t="shared" si="24"/>
        <v>242365.85213158425</v>
      </c>
      <c r="AG11" s="22">
        <f t="shared" si="14"/>
        <v>242365.85213158419</v>
      </c>
      <c r="AH11" s="129">
        <f t="shared" si="25"/>
        <v>5.8207660913467407E-11</v>
      </c>
    </row>
    <row r="12" spans="1:34" x14ac:dyDescent="0.2">
      <c r="A12" s="29" t="s">
        <v>70</v>
      </c>
      <c r="B12" s="30" t="s">
        <v>71</v>
      </c>
      <c r="C12" s="31" t="s">
        <v>72</v>
      </c>
      <c r="D12">
        <v>2</v>
      </c>
      <c r="E12">
        <v>1</v>
      </c>
      <c r="F12" s="32">
        <v>1</v>
      </c>
      <c r="G12" s="32">
        <v>2</v>
      </c>
      <c r="H12" s="32">
        <v>2</v>
      </c>
      <c r="I12" s="43">
        <v>99691912.791221052</v>
      </c>
      <c r="J12" s="43">
        <v>61314286.460000001</v>
      </c>
      <c r="K12" s="43">
        <v>66629501.265711762</v>
      </c>
      <c r="L12" s="43">
        <f t="shared" si="15"/>
        <v>0</v>
      </c>
      <c r="M12" s="43">
        <f t="shared" si="16"/>
        <v>99691912.791221052</v>
      </c>
      <c r="N12" s="43">
        <v>3119291.27</v>
      </c>
      <c r="O12" s="43">
        <v>3312826.37</v>
      </c>
      <c r="P12" s="43">
        <v>5214813.4800000004</v>
      </c>
      <c r="Q12" s="43">
        <v>13114653.92</v>
      </c>
      <c r="R12" s="43">
        <v>9592579.2899999991</v>
      </c>
      <c r="S12" s="43">
        <v>0</v>
      </c>
      <c r="T12" s="43">
        <f t="shared" si="17"/>
        <v>34354164.329999998</v>
      </c>
      <c r="U12" s="43">
        <f t="shared" si="18"/>
        <v>65337748.461221054</v>
      </c>
      <c r="V12" s="90">
        <f t="shared" si="9"/>
        <v>0</v>
      </c>
      <c r="W12" s="43">
        <f t="shared" si="19"/>
        <v>191819.43294298384</v>
      </c>
      <c r="X12" s="43">
        <f t="shared" si="20"/>
        <v>57.319844268818123</v>
      </c>
      <c r="Y12" s="43">
        <f t="shared" si="21"/>
        <v>191876.75278725266</v>
      </c>
      <c r="Z12" s="43">
        <f t="shared" si="10"/>
        <v>282130.2055392628</v>
      </c>
      <c r="AA12" s="43">
        <f t="shared" si="11"/>
        <v>0</v>
      </c>
      <c r="AB12" s="43">
        <f t="shared" si="22"/>
        <v>90253.45275201014</v>
      </c>
      <c r="AC12" s="43">
        <f t="shared" si="12"/>
        <v>90253.45275201014</v>
      </c>
      <c r="AD12" s="43">
        <f t="shared" si="13"/>
        <v>0</v>
      </c>
      <c r="AE12" s="43">
        <f t="shared" si="23"/>
        <v>282130.21000000002</v>
      </c>
      <c r="AF12" s="43">
        <f t="shared" si="24"/>
        <v>90253.45275201014</v>
      </c>
      <c r="AG12" s="22">
        <f t="shared" si="14"/>
        <v>0</v>
      </c>
      <c r="AH12" s="129">
        <f t="shared" si="25"/>
        <v>90253.45275201014</v>
      </c>
    </row>
    <row r="13" spans="1:34" x14ac:dyDescent="0.2">
      <c r="A13" s="29" t="s">
        <v>74</v>
      </c>
      <c r="B13" s="107" t="s">
        <v>75</v>
      </c>
      <c r="C13" s="31" t="s">
        <v>76</v>
      </c>
      <c r="D13" s="104">
        <v>2</v>
      </c>
      <c r="E13" s="104">
        <v>1</v>
      </c>
      <c r="F13" s="32">
        <v>1</v>
      </c>
      <c r="G13" s="32">
        <v>2</v>
      </c>
      <c r="H13" s="32">
        <v>2</v>
      </c>
      <c r="I13" s="43">
        <v>93768782.087931708</v>
      </c>
      <c r="J13" s="43">
        <v>53990162.150000006</v>
      </c>
      <c r="K13" s="43">
        <v>81690873.999350086</v>
      </c>
      <c r="L13" s="43">
        <f t="shared" si="15"/>
        <v>0</v>
      </c>
      <c r="M13" s="43">
        <f t="shared" si="16"/>
        <v>93768782.087931708</v>
      </c>
      <c r="N13" s="43">
        <v>2553319.7400000002</v>
      </c>
      <c r="O13" s="43">
        <v>2711953.02</v>
      </c>
      <c r="P13" s="43">
        <v>4271227.55</v>
      </c>
      <c r="Q13" s="43">
        <v>9203292.6899999995</v>
      </c>
      <c r="R13" s="43">
        <v>9624809.9700000007</v>
      </c>
      <c r="S13" s="43">
        <v>0</v>
      </c>
      <c r="T13" s="43">
        <f t="shared" si="17"/>
        <v>28364602.969999999</v>
      </c>
      <c r="U13" s="43">
        <f t="shared" si="18"/>
        <v>65404179.117931709</v>
      </c>
      <c r="V13" s="90">
        <f t="shared" si="9"/>
        <v>0</v>
      </c>
      <c r="W13" s="43">
        <f t="shared" si="19"/>
        <v>192014.46095053497</v>
      </c>
      <c r="X13" s="43">
        <f t="shared" si="20"/>
        <v>57.378122905395117</v>
      </c>
      <c r="Y13" s="43">
        <f t="shared" si="21"/>
        <v>192071.83907344035</v>
      </c>
      <c r="Z13" s="43">
        <f t="shared" si="10"/>
        <v>282417.0549528604</v>
      </c>
      <c r="AA13" s="43">
        <f t="shared" si="11"/>
        <v>0</v>
      </c>
      <c r="AB13" s="43">
        <f t="shared" si="22"/>
        <v>90345.215879420051</v>
      </c>
      <c r="AC13" s="43">
        <f t="shared" si="12"/>
        <v>90345.215879420051</v>
      </c>
      <c r="AD13" s="43">
        <f t="shared" si="13"/>
        <v>0</v>
      </c>
      <c r="AE13" s="43">
        <f t="shared" si="23"/>
        <v>282417.05</v>
      </c>
      <c r="AF13" s="43">
        <f t="shared" si="24"/>
        <v>90345.215879420051</v>
      </c>
      <c r="AG13" s="22">
        <f t="shared" si="14"/>
        <v>0</v>
      </c>
      <c r="AH13" s="129">
        <f t="shared" si="25"/>
        <v>90345.215879420051</v>
      </c>
    </row>
    <row r="14" spans="1:34" x14ac:dyDescent="0.2">
      <c r="A14" s="29" t="s">
        <v>77</v>
      </c>
      <c r="B14" s="30" t="s">
        <v>78</v>
      </c>
      <c r="C14" s="31" t="s">
        <v>79</v>
      </c>
      <c r="D14">
        <v>2</v>
      </c>
      <c r="E14">
        <v>1</v>
      </c>
      <c r="F14" s="32">
        <v>1</v>
      </c>
      <c r="G14" s="32">
        <v>2</v>
      </c>
      <c r="H14" s="32">
        <v>2</v>
      </c>
      <c r="I14" s="43">
        <v>46826117.741477847</v>
      </c>
      <c r="J14" s="43">
        <v>21296296.329999998</v>
      </c>
      <c r="K14" s="43">
        <v>19627848.041380785</v>
      </c>
      <c r="L14" s="43">
        <f t="shared" si="15"/>
        <v>1668448.2886192128</v>
      </c>
      <c r="M14" s="43">
        <f t="shared" si="16"/>
        <v>45157669.452858634</v>
      </c>
      <c r="N14" s="43">
        <v>1993582.66</v>
      </c>
      <c r="O14" s="43">
        <v>2117170.36</v>
      </c>
      <c r="P14" s="43">
        <v>3331602.18</v>
      </c>
      <c r="Q14" s="43">
        <v>7243796.9800000004</v>
      </c>
      <c r="R14" s="43">
        <v>4106483.04</v>
      </c>
      <c r="S14" s="43">
        <v>0</v>
      </c>
      <c r="T14" s="43">
        <f t="shared" si="17"/>
        <v>18792635.219999999</v>
      </c>
      <c r="U14" s="43">
        <f t="shared" si="18"/>
        <v>26365034.232858635</v>
      </c>
      <c r="V14" s="90">
        <f t="shared" si="9"/>
        <v>0</v>
      </c>
      <c r="W14" s="43">
        <f t="shared" si="19"/>
        <v>77402.818970275664</v>
      </c>
      <c r="X14" s="43">
        <f t="shared" si="20"/>
        <v>23.129656162952411</v>
      </c>
      <c r="Y14" s="43">
        <f t="shared" si="21"/>
        <v>77425.948626438621</v>
      </c>
      <c r="Z14" s="43">
        <f t="shared" si="10"/>
        <v>113844.94725251966</v>
      </c>
      <c r="AA14" s="43">
        <f t="shared" si="11"/>
        <v>0</v>
      </c>
      <c r="AB14" s="43">
        <f t="shared" si="22"/>
        <v>36418.99862608104</v>
      </c>
      <c r="AC14" s="43">
        <f t="shared" si="12"/>
        <v>36418.99862608104</v>
      </c>
      <c r="AD14" s="43">
        <f t="shared" si="13"/>
        <v>0</v>
      </c>
      <c r="AE14" s="43">
        <f t="shared" si="23"/>
        <v>113844.95</v>
      </c>
      <c r="AF14" s="43">
        <f t="shared" si="24"/>
        <v>36418.99862608104</v>
      </c>
      <c r="AG14" s="22">
        <f t="shared" si="14"/>
        <v>0</v>
      </c>
      <c r="AH14" s="129">
        <f t="shared" si="25"/>
        <v>36418.99862608104</v>
      </c>
    </row>
    <row r="15" spans="1:34" x14ac:dyDescent="0.2">
      <c r="A15" s="29" t="s">
        <v>106</v>
      </c>
      <c r="B15" s="30" t="s">
        <v>107</v>
      </c>
      <c r="C15" s="31" t="s">
        <v>108</v>
      </c>
      <c r="D15">
        <v>3</v>
      </c>
      <c r="E15">
        <v>1</v>
      </c>
      <c r="F15" s="32">
        <v>1</v>
      </c>
      <c r="G15" s="32">
        <v>2</v>
      </c>
      <c r="H15" s="32">
        <v>2</v>
      </c>
      <c r="I15" s="43">
        <v>60874142.920261599</v>
      </c>
      <c r="J15" s="43">
        <v>36994697.140000001</v>
      </c>
      <c r="K15" s="43">
        <v>30110542.82433397</v>
      </c>
      <c r="L15" s="43">
        <f t="shared" si="15"/>
        <v>6884154.3156660311</v>
      </c>
      <c r="M15" s="43">
        <f t="shared" si="16"/>
        <v>53989988.604595572</v>
      </c>
      <c r="N15" s="43">
        <v>787300.33</v>
      </c>
      <c r="O15" s="43">
        <v>891929.39</v>
      </c>
      <c r="P15" s="43">
        <v>1404913.2</v>
      </c>
      <c r="Q15" s="43">
        <v>9464687.0299999993</v>
      </c>
      <c r="R15" s="43">
        <v>6181583.9500000002</v>
      </c>
      <c r="S15" s="43">
        <v>0</v>
      </c>
      <c r="T15" s="43">
        <f t="shared" si="17"/>
        <v>18730413.899999999</v>
      </c>
      <c r="U15" s="43">
        <f t="shared" si="18"/>
        <v>35259574.704595573</v>
      </c>
      <c r="V15" s="90">
        <f t="shared" si="9"/>
        <v>0</v>
      </c>
      <c r="W15" s="43">
        <f t="shared" si="19"/>
        <v>103515.52945936794</v>
      </c>
      <c r="X15" s="43">
        <f t="shared" si="20"/>
        <v>30.932705497981996</v>
      </c>
      <c r="Y15" s="43">
        <f t="shared" si="21"/>
        <v>103546.46216486592</v>
      </c>
      <c r="Z15" s="43">
        <f t="shared" si="10"/>
        <v>152251.81909258332</v>
      </c>
      <c r="AA15" s="43">
        <f t="shared" si="11"/>
        <v>0</v>
      </c>
      <c r="AB15" s="43">
        <f t="shared" si="22"/>
        <v>48705.356927717396</v>
      </c>
      <c r="AC15" s="43">
        <f t="shared" si="12"/>
        <v>48705.356927717396</v>
      </c>
      <c r="AD15" s="43">
        <f t="shared" si="13"/>
        <v>0</v>
      </c>
      <c r="AE15" s="43">
        <f t="shared" si="23"/>
        <v>152251.82</v>
      </c>
      <c r="AF15" s="43">
        <f t="shared" si="24"/>
        <v>48705.356927717396</v>
      </c>
      <c r="AG15" s="22">
        <f t="shared" si="14"/>
        <v>0</v>
      </c>
      <c r="AH15" s="129">
        <f t="shared" si="25"/>
        <v>48705.356927717396</v>
      </c>
    </row>
    <row r="16" spans="1:34" x14ac:dyDescent="0.2">
      <c r="A16" s="29" t="s">
        <v>155</v>
      </c>
      <c r="B16" s="30" t="s">
        <v>156</v>
      </c>
      <c r="C16" s="31" t="s">
        <v>86</v>
      </c>
      <c r="D16">
        <v>3</v>
      </c>
      <c r="E16">
        <v>1</v>
      </c>
      <c r="F16" s="32">
        <v>1</v>
      </c>
      <c r="G16" s="32">
        <v>2</v>
      </c>
      <c r="H16" s="32">
        <v>2</v>
      </c>
      <c r="I16" s="43">
        <v>35603668.938597746</v>
      </c>
      <c r="J16" s="43">
        <v>11881716.332048211</v>
      </c>
      <c r="K16" s="43">
        <v>4183069.3182082633</v>
      </c>
      <c r="L16" s="43">
        <f t="shared" si="15"/>
        <v>7698647.013839948</v>
      </c>
      <c r="M16" s="43">
        <f t="shared" si="16"/>
        <v>27905021.924757797</v>
      </c>
      <c r="N16" s="43">
        <v>1272547.44</v>
      </c>
      <c r="O16" s="43">
        <v>1351460.43</v>
      </c>
      <c r="P16" s="43">
        <v>2126930.14</v>
      </c>
      <c r="Q16" s="43">
        <v>6791980.4000000004</v>
      </c>
      <c r="R16" s="43">
        <v>2711669.74</v>
      </c>
      <c r="S16" s="43">
        <v>0</v>
      </c>
      <c r="T16" s="43">
        <f t="shared" si="17"/>
        <v>14254588.15</v>
      </c>
      <c r="U16" s="43">
        <f t="shared" si="18"/>
        <v>13650433.774757797</v>
      </c>
      <c r="V16" s="90">
        <f t="shared" si="9"/>
        <v>0</v>
      </c>
      <c r="W16" s="43">
        <f t="shared" si="19"/>
        <v>40075.125448405466</v>
      </c>
      <c r="X16" s="43">
        <f t="shared" si="20"/>
        <v>11.975324473192131</v>
      </c>
      <c r="Y16" s="43">
        <f t="shared" si="21"/>
        <v>40087.100772878657</v>
      </c>
      <c r="Z16" s="43">
        <f t="shared" si="10"/>
        <v>58942.950702659393</v>
      </c>
      <c r="AA16" s="43">
        <f t="shared" si="11"/>
        <v>0</v>
      </c>
      <c r="AB16" s="43">
        <f t="shared" si="22"/>
        <v>18855.849929780736</v>
      </c>
      <c r="AC16" s="43">
        <f t="shared" si="12"/>
        <v>18855.849929780736</v>
      </c>
      <c r="AD16" s="43">
        <f t="shared" si="13"/>
        <v>0</v>
      </c>
      <c r="AE16" s="43">
        <f t="shared" si="23"/>
        <v>58942.95</v>
      </c>
      <c r="AF16" s="43">
        <f t="shared" si="24"/>
        <v>18855.849929780736</v>
      </c>
      <c r="AG16" s="22">
        <f t="shared" si="14"/>
        <v>0</v>
      </c>
      <c r="AH16" s="129">
        <f t="shared" si="25"/>
        <v>18855.849929780736</v>
      </c>
    </row>
    <row r="17" spans="1:34" x14ac:dyDescent="0.2">
      <c r="A17" s="29" t="s">
        <v>206</v>
      </c>
      <c r="B17" s="30" t="s">
        <v>207</v>
      </c>
      <c r="C17" s="31" t="s">
        <v>208</v>
      </c>
      <c r="D17">
        <v>3</v>
      </c>
      <c r="E17">
        <v>1</v>
      </c>
      <c r="F17" s="32">
        <v>1</v>
      </c>
      <c r="G17" s="32">
        <v>2</v>
      </c>
      <c r="H17" s="32">
        <v>2</v>
      </c>
      <c r="I17" s="43">
        <v>13390980.532652605</v>
      </c>
      <c r="J17" s="43">
        <v>5206365</v>
      </c>
      <c r="K17" s="43">
        <v>4437684.1433007307</v>
      </c>
      <c r="L17" s="43">
        <f t="shared" si="15"/>
        <v>768680.85669926926</v>
      </c>
      <c r="M17" s="43">
        <f t="shared" si="16"/>
        <v>12622299.675953336</v>
      </c>
      <c r="N17" s="43">
        <v>290446.93</v>
      </c>
      <c r="O17" s="43">
        <v>308558.36</v>
      </c>
      <c r="P17" s="43">
        <v>486673.12</v>
      </c>
      <c r="Q17" s="43">
        <v>2082170.1</v>
      </c>
      <c r="R17" s="43">
        <v>1307304.05</v>
      </c>
      <c r="S17" s="43">
        <v>0</v>
      </c>
      <c r="T17" s="43">
        <f t="shared" si="17"/>
        <v>4475152.5600000005</v>
      </c>
      <c r="U17" s="43">
        <f t="shared" si="18"/>
        <v>8147147.1159533355</v>
      </c>
      <c r="V17" s="90">
        <f t="shared" si="9"/>
        <v>0</v>
      </c>
      <c r="W17" s="43">
        <f t="shared" si="19"/>
        <v>23918.503111761947</v>
      </c>
      <c r="X17" s="43">
        <f t="shared" si="20"/>
        <v>7.1473721534613874</v>
      </c>
      <c r="Y17" s="43">
        <f t="shared" si="21"/>
        <v>23925.650483915408</v>
      </c>
      <c r="Z17" s="43">
        <f t="shared" si="10"/>
        <v>35179.606651838563</v>
      </c>
      <c r="AA17" s="43">
        <f t="shared" si="11"/>
        <v>0</v>
      </c>
      <c r="AB17" s="43">
        <f t="shared" si="22"/>
        <v>11253.956167923156</v>
      </c>
      <c r="AC17" s="43">
        <f t="shared" si="12"/>
        <v>11253.956167923156</v>
      </c>
      <c r="AD17" s="43">
        <f t="shared" si="13"/>
        <v>0</v>
      </c>
      <c r="AE17" s="43">
        <f t="shared" si="23"/>
        <v>35179.61</v>
      </c>
      <c r="AF17" s="43">
        <f t="shared" si="24"/>
        <v>11253.956167923156</v>
      </c>
      <c r="AG17" s="22">
        <f t="shared" si="14"/>
        <v>0</v>
      </c>
      <c r="AH17" s="129">
        <f t="shared" si="25"/>
        <v>11253.956167923156</v>
      </c>
    </row>
    <row r="18" spans="1:34" x14ac:dyDescent="0.2">
      <c r="A18" s="29" t="s">
        <v>213</v>
      </c>
      <c r="B18" s="30" t="s">
        <v>214</v>
      </c>
      <c r="C18" s="31" t="s">
        <v>215</v>
      </c>
      <c r="D18">
        <v>3</v>
      </c>
      <c r="E18">
        <v>1</v>
      </c>
      <c r="F18" s="32">
        <v>1</v>
      </c>
      <c r="G18" s="32">
        <v>2</v>
      </c>
      <c r="H18" s="32">
        <v>2</v>
      </c>
      <c r="I18" s="43">
        <v>18682028.493298247</v>
      </c>
      <c r="J18" s="43">
        <v>5572514.29</v>
      </c>
      <c r="K18" s="43">
        <v>2198258.4585979786</v>
      </c>
      <c r="L18" s="43">
        <f t="shared" si="15"/>
        <v>3374255.8314020215</v>
      </c>
      <c r="M18" s="43">
        <f t="shared" si="16"/>
        <v>15307772.661896225</v>
      </c>
      <c r="N18" s="43">
        <v>961412.86</v>
      </c>
      <c r="O18" s="43">
        <v>0</v>
      </c>
      <c r="P18" s="43">
        <v>1606228.85</v>
      </c>
      <c r="Q18" s="43">
        <v>6051515.1399999997</v>
      </c>
      <c r="R18" s="43">
        <v>1239131.57</v>
      </c>
      <c r="S18" s="43">
        <v>0</v>
      </c>
      <c r="T18" s="43">
        <f t="shared" si="17"/>
        <v>9858288.4199999999</v>
      </c>
      <c r="U18" s="43">
        <f t="shared" si="18"/>
        <v>5449484.2418962251</v>
      </c>
      <c r="V18" s="90">
        <f t="shared" si="9"/>
        <v>0</v>
      </c>
      <c r="W18" s="43">
        <f t="shared" si="19"/>
        <v>15998.668483850061</v>
      </c>
      <c r="X18" s="43">
        <f t="shared" si="20"/>
        <v>4.7807522519124239</v>
      </c>
      <c r="Y18" s="43">
        <f t="shared" si="21"/>
        <v>16003.449236101973</v>
      </c>
      <c r="Z18" s="43">
        <f t="shared" si="10"/>
        <v>23531.023726072595</v>
      </c>
      <c r="AA18" s="43">
        <f t="shared" si="11"/>
        <v>0</v>
      </c>
      <c r="AB18" s="43">
        <f t="shared" si="22"/>
        <v>7527.5744899706224</v>
      </c>
      <c r="AC18" s="43">
        <f t="shared" si="12"/>
        <v>7527.5744899706224</v>
      </c>
      <c r="AD18" s="43">
        <f t="shared" si="13"/>
        <v>0</v>
      </c>
      <c r="AE18" s="43">
        <f t="shared" si="23"/>
        <v>23531.02</v>
      </c>
      <c r="AF18" s="43">
        <f t="shared" si="24"/>
        <v>7527.5744899706224</v>
      </c>
      <c r="AG18" s="22">
        <f t="shared" si="14"/>
        <v>0</v>
      </c>
      <c r="AH18" s="129">
        <f t="shared" si="25"/>
        <v>7527.5744899706224</v>
      </c>
    </row>
    <row r="19" spans="1:34" x14ac:dyDescent="0.2">
      <c r="A19" s="33" t="s">
        <v>231</v>
      </c>
      <c r="B19" s="30" t="s">
        <v>232</v>
      </c>
      <c r="C19" s="31" t="s">
        <v>233</v>
      </c>
      <c r="D19">
        <v>3</v>
      </c>
      <c r="E19">
        <v>1</v>
      </c>
      <c r="F19" s="32">
        <v>1</v>
      </c>
      <c r="G19" s="32">
        <v>2</v>
      </c>
      <c r="H19" s="32">
        <v>2</v>
      </c>
      <c r="I19" s="43">
        <v>9042897.0725714918</v>
      </c>
      <c r="J19" s="43">
        <v>1445279.28</v>
      </c>
      <c r="K19" s="43">
        <v>6422788.7293865597</v>
      </c>
      <c r="L19" s="43">
        <f t="shared" si="15"/>
        <v>0</v>
      </c>
      <c r="M19" s="43">
        <f t="shared" si="16"/>
        <v>9042897.0725714918</v>
      </c>
      <c r="N19" s="43">
        <v>3012591.08</v>
      </c>
      <c r="O19" s="43">
        <v>0</v>
      </c>
      <c r="P19" s="43">
        <v>0</v>
      </c>
      <c r="Q19" s="43">
        <v>0</v>
      </c>
      <c r="R19" s="43">
        <v>612897.77</v>
      </c>
      <c r="S19" s="43">
        <v>0</v>
      </c>
      <c r="T19" s="43">
        <f t="shared" si="17"/>
        <v>3625488.85</v>
      </c>
      <c r="U19" s="43">
        <f t="shared" si="18"/>
        <v>5417408.2225714922</v>
      </c>
      <c r="V19" s="90">
        <f t="shared" si="9"/>
        <v>0</v>
      </c>
      <c r="W19" s="43">
        <f t="shared" si="19"/>
        <v>15904.499278714529</v>
      </c>
      <c r="X19" s="43">
        <f t="shared" si="20"/>
        <v>4.7526124326539048</v>
      </c>
      <c r="Y19" s="43">
        <f t="shared" si="21"/>
        <v>15909.251891147183</v>
      </c>
      <c r="Z19" s="43">
        <f t="shared" si="10"/>
        <v>23392.518587188919</v>
      </c>
      <c r="AA19" s="43">
        <f t="shared" si="11"/>
        <v>0</v>
      </c>
      <c r="AB19" s="43">
        <f t="shared" si="22"/>
        <v>7483.2666960417355</v>
      </c>
      <c r="AC19" s="43">
        <f t="shared" si="12"/>
        <v>7483.2666960417355</v>
      </c>
      <c r="AD19" s="43">
        <f t="shared" si="13"/>
        <v>0</v>
      </c>
      <c r="AE19" s="43">
        <f t="shared" si="23"/>
        <v>23392.52</v>
      </c>
      <c r="AF19" s="43">
        <f t="shared" si="24"/>
        <v>7483.2666960417355</v>
      </c>
      <c r="AG19" s="22">
        <f t="shared" si="14"/>
        <v>0</v>
      </c>
      <c r="AH19" s="129">
        <f t="shared" si="25"/>
        <v>7483.2666960417355</v>
      </c>
    </row>
    <row r="20" spans="1:34" x14ac:dyDescent="0.2">
      <c r="A20" s="33" t="s">
        <v>273</v>
      </c>
      <c r="B20" s="103" t="s">
        <v>274</v>
      </c>
      <c r="C20" s="31" t="s">
        <v>275</v>
      </c>
      <c r="D20" s="102">
        <v>3</v>
      </c>
      <c r="E20" s="102">
        <v>2</v>
      </c>
      <c r="F20" s="32">
        <v>2</v>
      </c>
      <c r="G20" s="32">
        <v>2</v>
      </c>
      <c r="H20" s="32">
        <v>2</v>
      </c>
      <c r="I20" s="43">
        <v>7244383.1916034389</v>
      </c>
      <c r="J20" s="43">
        <v>5616057.3427571114</v>
      </c>
      <c r="K20" s="43">
        <v>2505897.9809767753</v>
      </c>
      <c r="L20" s="43">
        <f t="shared" si="15"/>
        <v>3110159.3617803361</v>
      </c>
      <c r="M20" s="43">
        <f t="shared" si="16"/>
        <v>4134223.8298231028</v>
      </c>
      <c r="N20" s="43">
        <v>427196.46</v>
      </c>
      <c r="O20" s="43">
        <v>453676.62</v>
      </c>
      <c r="P20" s="43">
        <v>713879.24</v>
      </c>
      <c r="Q20" s="43">
        <v>2079426.73</v>
      </c>
      <c r="R20" s="43">
        <v>449800.66</v>
      </c>
      <c r="S20" s="43">
        <v>0</v>
      </c>
      <c r="T20" s="43">
        <f t="shared" si="17"/>
        <v>4123979.71</v>
      </c>
      <c r="U20" s="43">
        <f t="shared" si="18"/>
        <v>10244.119823102839</v>
      </c>
      <c r="V20" s="90">
        <f t="shared" si="9"/>
        <v>0</v>
      </c>
      <c r="W20" s="43">
        <f t="shared" si="19"/>
        <v>0</v>
      </c>
      <c r="X20" s="43">
        <f t="shared" si="20"/>
        <v>8.9870154200350875E-3</v>
      </c>
      <c r="Y20" s="43">
        <f t="shared" si="21"/>
        <v>8.9870154200350875E-3</v>
      </c>
      <c r="Z20" s="43">
        <f t="shared" si="10"/>
        <v>1.3214255874187748E-2</v>
      </c>
      <c r="AA20" s="43">
        <f t="shared" si="11"/>
        <v>0</v>
      </c>
      <c r="AB20" s="43">
        <f t="shared" si="22"/>
        <v>4.2272404541526601E-3</v>
      </c>
      <c r="AC20" s="43">
        <f t="shared" si="12"/>
        <v>0</v>
      </c>
      <c r="AD20" s="43">
        <f t="shared" si="13"/>
        <v>0</v>
      </c>
      <c r="AE20" s="115">
        <v>0</v>
      </c>
      <c r="AF20" s="43">
        <f t="shared" si="24"/>
        <v>0</v>
      </c>
      <c r="AG20" s="22">
        <f t="shared" si="14"/>
        <v>0</v>
      </c>
      <c r="AH20" s="129">
        <f t="shared" si="25"/>
        <v>0</v>
      </c>
    </row>
    <row r="21" spans="1:34" x14ac:dyDescent="0.2">
      <c r="A21" s="29" t="s">
        <v>276</v>
      </c>
      <c r="B21" s="30" t="s">
        <v>277</v>
      </c>
      <c r="C21" s="31" t="s">
        <v>278</v>
      </c>
      <c r="D21">
        <v>3</v>
      </c>
      <c r="E21">
        <v>1</v>
      </c>
      <c r="F21" s="32">
        <v>2</v>
      </c>
      <c r="G21" s="32">
        <v>2</v>
      </c>
      <c r="H21" s="32">
        <v>2</v>
      </c>
      <c r="I21" s="43">
        <v>6093168.2434506034</v>
      </c>
      <c r="J21" s="43">
        <v>4721149.7422632072</v>
      </c>
      <c r="K21" s="43">
        <v>3513068.6080451962</v>
      </c>
      <c r="L21" s="43">
        <f t="shared" si="15"/>
        <v>1208081.1342180111</v>
      </c>
      <c r="M21" s="43">
        <f t="shared" si="16"/>
        <v>4885087.1092325924</v>
      </c>
      <c r="N21" s="43">
        <v>256279.5</v>
      </c>
      <c r="O21" s="43">
        <v>272148.71999999997</v>
      </c>
      <c r="P21" s="43">
        <v>428062.61</v>
      </c>
      <c r="Q21" s="43">
        <v>723560.61</v>
      </c>
      <c r="R21" s="43">
        <v>565210.81999999995</v>
      </c>
      <c r="S21" s="43">
        <v>0</v>
      </c>
      <c r="T21" s="43">
        <f t="shared" si="17"/>
        <v>2245262.2599999998</v>
      </c>
      <c r="U21" s="43">
        <f t="shared" si="18"/>
        <v>2639824.8492325926</v>
      </c>
      <c r="V21" s="90">
        <f t="shared" si="9"/>
        <v>0</v>
      </c>
      <c r="W21" s="43">
        <f t="shared" si="19"/>
        <v>7750.0329835995481</v>
      </c>
      <c r="X21" s="43">
        <f t="shared" si="20"/>
        <v>2.3158794543521175</v>
      </c>
      <c r="Y21" s="43">
        <f t="shared" si="21"/>
        <v>7752.3488630539005</v>
      </c>
      <c r="Z21" s="43">
        <f t="shared" si="10"/>
        <v>11398.836734383032</v>
      </c>
      <c r="AA21" s="43">
        <f t="shared" si="11"/>
        <v>0</v>
      </c>
      <c r="AB21" s="43">
        <f t="shared" si="22"/>
        <v>3646.4878713291318</v>
      </c>
      <c r="AC21" s="43">
        <f t="shared" si="12"/>
        <v>3646.4878713291318</v>
      </c>
      <c r="AD21" s="43">
        <f t="shared" si="13"/>
        <v>0</v>
      </c>
      <c r="AE21" s="43">
        <f t="shared" si="23"/>
        <v>11398.84</v>
      </c>
      <c r="AF21" s="43">
        <f t="shared" si="24"/>
        <v>3646.4878713291318</v>
      </c>
      <c r="AG21" s="22">
        <f t="shared" si="14"/>
        <v>0</v>
      </c>
      <c r="AH21" s="129">
        <f t="shared" si="25"/>
        <v>3646.4878713291318</v>
      </c>
    </row>
    <row r="22" spans="1:34" x14ac:dyDescent="0.2">
      <c r="A22" s="29" t="s">
        <v>279</v>
      </c>
      <c r="B22" s="30" t="s">
        <v>280</v>
      </c>
      <c r="C22" s="31" t="s">
        <v>281</v>
      </c>
      <c r="D22">
        <v>3</v>
      </c>
      <c r="E22">
        <v>1</v>
      </c>
      <c r="F22" s="32">
        <v>2</v>
      </c>
      <c r="G22" s="32">
        <v>2</v>
      </c>
      <c r="H22" s="32">
        <v>2</v>
      </c>
      <c r="I22" s="43">
        <v>1920478.2302464913</v>
      </c>
      <c r="J22" s="43">
        <v>5523114.0926226936</v>
      </c>
      <c r="K22" s="43">
        <v>5044998.93269944</v>
      </c>
      <c r="L22" s="43">
        <f t="shared" si="15"/>
        <v>478115.15992325358</v>
      </c>
      <c r="M22" s="43">
        <f t="shared" si="16"/>
        <v>1442363.0703232377</v>
      </c>
      <c r="N22" s="43">
        <v>398124.17</v>
      </c>
      <c r="O22" s="43">
        <v>422741.7</v>
      </c>
      <c r="P22" s="43">
        <v>664559.6</v>
      </c>
      <c r="Q22" s="43">
        <v>418840.8</v>
      </c>
      <c r="R22" s="43">
        <v>0</v>
      </c>
      <c r="S22" s="43">
        <v>0</v>
      </c>
      <c r="T22" s="43">
        <f t="shared" si="17"/>
        <v>1904266.27</v>
      </c>
      <c r="U22" s="43">
        <f t="shared" si="18"/>
        <v>0</v>
      </c>
      <c r="V22" s="90">
        <f t="shared" si="9"/>
        <v>0</v>
      </c>
      <c r="W22" s="43">
        <f t="shared" si="19"/>
        <v>0</v>
      </c>
      <c r="X22" s="43">
        <f t="shared" si="20"/>
        <v>0</v>
      </c>
      <c r="Y22" s="43">
        <f t="shared" si="21"/>
        <v>0</v>
      </c>
      <c r="Z22" s="43">
        <f t="shared" si="10"/>
        <v>0</v>
      </c>
      <c r="AA22" s="43">
        <f t="shared" si="11"/>
        <v>461903.19967676234</v>
      </c>
      <c r="AB22" s="43">
        <f t="shared" si="22"/>
        <v>0</v>
      </c>
      <c r="AC22" s="43">
        <f t="shared" si="12"/>
        <v>0</v>
      </c>
      <c r="AD22" s="43">
        <f t="shared" si="13"/>
        <v>0</v>
      </c>
      <c r="AE22" s="115">
        <f t="shared" si="23"/>
        <v>0</v>
      </c>
      <c r="AF22" s="43">
        <f t="shared" si="24"/>
        <v>0</v>
      </c>
      <c r="AG22" s="22">
        <f t="shared" si="14"/>
        <v>0</v>
      </c>
      <c r="AH22" s="129">
        <f t="shared" si="25"/>
        <v>0</v>
      </c>
    </row>
    <row r="23" spans="1:34" x14ac:dyDescent="0.2">
      <c r="A23" s="29" t="s">
        <v>285</v>
      </c>
      <c r="B23" s="30" t="s">
        <v>286</v>
      </c>
      <c r="C23" s="31" t="s">
        <v>287</v>
      </c>
      <c r="D23">
        <v>3</v>
      </c>
      <c r="E23">
        <v>1</v>
      </c>
      <c r="F23" s="32">
        <v>2</v>
      </c>
      <c r="G23" s="32">
        <v>2</v>
      </c>
      <c r="H23" s="32">
        <v>2</v>
      </c>
      <c r="I23" s="43">
        <v>4100592.7224414321</v>
      </c>
      <c r="J23" s="43">
        <v>2691548.0725132851</v>
      </c>
      <c r="K23" s="43">
        <v>623964.03822748619</v>
      </c>
      <c r="L23" s="43">
        <f t="shared" si="15"/>
        <v>2067584.0342857989</v>
      </c>
      <c r="M23" s="43">
        <f t="shared" si="16"/>
        <v>2033008.6881556332</v>
      </c>
      <c r="N23" s="43">
        <v>165440.94</v>
      </c>
      <c r="O23" s="43">
        <v>175690.63</v>
      </c>
      <c r="P23" s="43">
        <v>276400.19</v>
      </c>
      <c r="Q23" s="43">
        <v>620445.30000000005</v>
      </c>
      <c r="R23" s="43">
        <v>312862.78000000003</v>
      </c>
      <c r="S23" s="43">
        <v>0</v>
      </c>
      <c r="T23" s="43">
        <f t="shared" si="17"/>
        <v>1550839.84</v>
      </c>
      <c r="U23" s="43">
        <f t="shared" si="18"/>
        <v>482168.84815563308</v>
      </c>
      <c r="V23" s="90">
        <f t="shared" si="9"/>
        <v>0</v>
      </c>
      <c r="W23" s="43">
        <f t="shared" si="19"/>
        <v>1415.5577321566116</v>
      </c>
      <c r="X23" s="43">
        <f t="shared" si="20"/>
        <v>0.422999627909734</v>
      </c>
      <c r="Y23" s="43">
        <f t="shared" si="21"/>
        <v>1415.9807317845214</v>
      </c>
      <c r="Z23" s="43">
        <f t="shared" si="10"/>
        <v>2082.0184263851215</v>
      </c>
      <c r="AA23" s="43">
        <f t="shared" si="11"/>
        <v>0</v>
      </c>
      <c r="AB23" s="43">
        <f t="shared" si="22"/>
        <v>666.03769460060016</v>
      </c>
      <c r="AC23" s="43">
        <f t="shared" si="12"/>
        <v>666.03769460060016</v>
      </c>
      <c r="AD23" s="43">
        <f t="shared" si="13"/>
        <v>0</v>
      </c>
      <c r="AE23" s="43">
        <f t="shared" si="23"/>
        <v>2082.02</v>
      </c>
      <c r="AF23" s="43">
        <f t="shared" si="24"/>
        <v>666.03769460060016</v>
      </c>
      <c r="AG23" s="22">
        <f t="shared" si="14"/>
        <v>0</v>
      </c>
      <c r="AH23" s="129">
        <f t="shared" si="25"/>
        <v>666.03769460060016</v>
      </c>
    </row>
    <row r="24" spans="1:34" x14ac:dyDescent="0.2">
      <c r="A24" s="29" t="s">
        <v>291</v>
      </c>
      <c r="B24" s="30" t="s">
        <v>292</v>
      </c>
      <c r="C24" s="31" t="s">
        <v>293</v>
      </c>
      <c r="D24">
        <v>3</v>
      </c>
      <c r="E24">
        <v>1</v>
      </c>
      <c r="F24" s="32">
        <v>2</v>
      </c>
      <c r="G24" s="32">
        <v>2</v>
      </c>
      <c r="H24" s="32">
        <v>2</v>
      </c>
      <c r="I24" s="43">
        <v>5817283.351055095</v>
      </c>
      <c r="J24" s="43">
        <v>3744729.9108909033</v>
      </c>
      <c r="K24" s="43">
        <v>1308292.9982779049</v>
      </c>
      <c r="L24" s="43">
        <f t="shared" si="15"/>
        <v>2436436.9126129984</v>
      </c>
      <c r="M24" s="43">
        <f t="shared" si="16"/>
        <v>3380846.4384420966</v>
      </c>
      <c r="N24" s="43">
        <v>400249.34</v>
      </c>
      <c r="O24" s="43">
        <v>425034.14</v>
      </c>
      <c r="P24" s="43">
        <v>668543.82999999996</v>
      </c>
      <c r="Q24" s="43">
        <v>1527425.77</v>
      </c>
      <c r="R24" s="43">
        <v>352768.87</v>
      </c>
      <c r="S24" s="43">
        <v>0</v>
      </c>
      <c r="T24" s="43">
        <f t="shared" si="17"/>
        <v>3374021.95</v>
      </c>
      <c r="U24" s="43">
        <f t="shared" si="18"/>
        <v>6824.4884420963936</v>
      </c>
      <c r="V24" s="90">
        <f t="shared" si="9"/>
        <v>0</v>
      </c>
      <c r="W24" s="43">
        <f t="shared" si="19"/>
        <v>0</v>
      </c>
      <c r="X24" s="43">
        <f t="shared" si="20"/>
        <v>5.9870231822800714E-3</v>
      </c>
      <c r="Y24" s="43">
        <f t="shared" si="21"/>
        <v>5.9870231822800714E-3</v>
      </c>
      <c r="Z24" s="43">
        <f t="shared" si="10"/>
        <v>8.8031512752243368E-3</v>
      </c>
      <c r="AA24" s="43">
        <f t="shared" si="11"/>
        <v>0</v>
      </c>
      <c r="AB24" s="43">
        <f t="shared" si="22"/>
        <v>2.8161280929442653E-3</v>
      </c>
      <c r="AC24" s="43">
        <f t="shared" si="12"/>
        <v>2.8161280929442653E-3</v>
      </c>
      <c r="AD24" s="43">
        <f t="shared" si="13"/>
        <v>0</v>
      </c>
      <c r="AE24" s="115">
        <v>0</v>
      </c>
      <c r="AF24" s="43">
        <f t="shared" si="24"/>
        <v>2.8161280929442653E-3</v>
      </c>
      <c r="AG24" s="22">
        <f t="shared" si="14"/>
        <v>0</v>
      </c>
      <c r="AH24" s="129">
        <f t="shared" si="25"/>
        <v>2.8161280929442653E-3</v>
      </c>
    </row>
    <row r="25" spans="1:34" x14ac:dyDescent="0.2">
      <c r="A25" s="29" t="s">
        <v>319</v>
      </c>
      <c r="B25" s="30" t="s">
        <v>320</v>
      </c>
      <c r="C25" s="31" t="s">
        <v>321</v>
      </c>
      <c r="D25">
        <v>3</v>
      </c>
      <c r="E25">
        <v>1</v>
      </c>
      <c r="F25" s="32">
        <v>2</v>
      </c>
      <c r="G25" s="32">
        <v>2</v>
      </c>
      <c r="H25" s="32">
        <v>2</v>
      </c>
      <c r="I25" s="43">
        <v>709667.55391492171</v>
      </c>
      <c r="J25" s="43">
        <v>4581829.9662394496</v>
      </c>
      <c r="K25" s="43">
        <v>5257018.8885692609</v>
      </c>
      <c r="L25" s="43">
        <f t="shared" si="15"/>
        <v>0</v>
      </c>
      <c r="M25" s="43">
        <f t="shared" si="16"/>
        <v>709667.55391492171</v>
      </c>
      <c r="N25" s="43">
        <v>547969.89</v>
      </c>
      <c r="O25" s="43">
        <v>581858.06000000006</v>
      </c>
      <c r="P25" s="43">
        <v>914748.39</v>
      </c>
      <c r="Q25" s="43">
        <v>0</v>
      </c>
      <c r="R25" s="43">
        <v>0</v>
      </c>
      <c r="S25" s="43">
        <v>1334908.79</v>
      </c>
      <c r="T25" s="43">
        <f t="shared" si="17"/>
        <v>709667.55000000028</v>
      </c>
      <c r="U25" s="43">
        <f t="shared" si="18"/>
        <v>3.9149214280769229E-3</v>
      </c>
      <c r="V25" s="90">
        <f t="shared" si="9"/>
        <v>0</v>
      </c>
      <c r="W25" s="43">
        <f t="shared" si="19"/>
        <v>0</v>
      </c>
      <c r="X25" s="43">
        <f t="shared" si="20"/>
        <v>3.4345029001912228E-9</v>
      </c>
      <c r="Y25" s="43">
        <f t="shared" si="21"/>
        <v>3.4345029001912228E-9</v>
      </c>
      <c r="Z25" s="43">
        <f t="shared" si="10"/>
        <v>5.0499969124999601E-9</v>
      </c>
      <c r="AA25" s="43">
        <f t="shared" si="11"/>
        <v>0</v>
      </c>
      <c r="AB25" s="43">
        <f t="shared" si="22"/>
        <v>1.6154940123087372E-9</v>
      </c>
      <c r="AC25" s="43">
        <f t="shared" si="12"/>
        <v>1.6154940123087372E-9</v>
      </c>
      <c r="AD25" s="43">
        <f t="shared" si="13"/>
        <v>0</v>
      </c>
      <c r="AE25" s="115">
        <f t="shared" si="23"/>
        <v>0</v>
      </c>
      <c r="AF25" s="43">
        <f t="shared" si="24"/>
        <v>1.6154940123087372E-9</v>
      </c>
      <c r="AG25" s="22">
        <f t="shared" si="14"/>
        <v>0</v>
      </c>
      <c r="AH25" s="129">
        <f t="shared" si="25"/>
        <v>1.6154940123087372E-9</v>
      </c>
    </row>
    <row r="26" spans="1:34" x14ac:dyDescent="0.2">
      <c r="A26" s="29" t="s">
        <v>325</v>
      </c>
      <c r="B26" s="30" t="s">
        <v>326</v>
      </c>
      <c r="C26" s="31" t="s">
        <v>327</v>
      </c>
      <c r="D26">
        <v>3</v>
      </c>
      <c r="E26">
        <v>1</v>
      </c>
      <c r="F26" s="32">
        <v>2</v>
      </c>
      <c r="G26" s="32">
        <v>2</v>
      </c>
      <c r="H26" s="32">
        <v>2</v>
      </c>
      <c r="I26" s="43">
        <v>3794484.3137693764</v>
      </c>
      <c r="J26" s="43">
        <v>1769101.9111284774</v>
      </c>
      <c r="K26" s="43">
        <v>831565.52178611595</v>
      </c>
      <c r="L26" s="43">
        <f t="shared" si="15"/>
        <v>937536.38934236148</v>
      </c>
      <c r="M26" s="43">
        <f t="shared" si="16"/>
        <v>2856947.9244270148</v>
      </c>
      <c r="N26" s="43">
        <v>118512.82</v>
      </c>
      <c r="O26" s="43">
        <v>125877.14</v>
      </c>
      <c r="P26" s="43">
        <v>198265.89</v>
      </c>
      <c r="Q26" s="43">
        <v>456816.85</v>
      </c>
      <c r="R26" s="43">
        <v>370868.2</v>
      </c>
      <c r="S26" s="43">
        <v>0</v>
      </c>
      <c r="T26" s="43">
        <f t="shared" si="17"/>
        <v>1270340.8999999999</v>
      </c>
      <c r="U26" s="43">
        <f t="shared" si="18"/>
        <v>1586607.0244270149</v>
      </c>
      <c r="V26" s="90">
        <f t="shared" si="9"/>
        <v>0</v>
      </c>
      <c r="W26" s="43">
        <f t="shared" si="19"/>
        <v>4657.9820532012445</v>
      </c>
      <c r="X26" s="43">
        <f t="shared" si="20"/>
        <v>1.3919069710512921</v>
      </c>
      <c r="Y26" s="43">
        <f t="shared" si="21"/>
        <v>4659.3739601722955</v>
      </c>
      <c r="Z26" s="43">
        <f t="shared" si="10"/>
        <v>6851.0130277492945</v>
      </c>
      <c r="AA26" s="43">
        <f t="shared" si="11"/>
        <v>0</v>
      </c>
      <c r="AB26" s="43">
        <f t="shared" si="22"/>
        <v>2191.639067576999</v>
      </c>
      <c r="AC26" s="43">
        <f t="shared" si="12"/>
        <v>2191.639067576999</v>
      </c>
      <c r="AD26" s="43">
        <f t="shared" si="13"/>
        <v>0</v>
      </c>
      <c r="AE26" s="43">
        <f t="shared" si="23"/>
        <v>6851.01</v>
      </c>
      <c r="AF26" s="43">
        <f t="shared" si="24"/>
        <v>2191.639067576999</v>
      </c>
      <c r="AG26" s="22">
        <f t="shared" si="14"/>
        <v>0</v>
      </c>
      <c r="AH26" s="129">
        <f t="shared" si="25"/>
        <v>2191.639067576999</v>
      </c>
    </row>
    <row r="27" spans="1:34" x14ac:dyDescent="0.2">
      <c r="A27" s="29" t="s">
        <v>328</v>
      </c>
      <c r="B27" s="30" t="s">
        <v>329</v>
      </c>
      <c r="C27" s="31" t="s">
        <v>330</v>
      </c>
      <c r="D27">
        <v>3</v>
      </c>
      <c r="E27">
        <v>1</v>
      </c>
      <c r="F27" s="32">
        <v>2</v>
      </c>
      <c r="G27" s="32">
        <v>2</v>
      </c>
      <c r="H27" s="32">
        <v>2</v>
      </c>
      <c r="I27" s="43">
        <v>3423135.5440736343</v>
      </c>
      <c r="J27" s="43">
        <v>2011251.186902157</v>
      </c>
      <c r="K27" s="43">
        <v>589280.59691972239</v>
      </c>
      <c r="L27" s="43">
        <f t="shared" si="15"/>
        <v>1421970.5899824346</v>
      </c>
      <c r="M27" s="43">
        <f t="shared" si="16"/>
        <v>2001164.9540911997</v>
      </c>
      <c r="N27" s="43">
        <v>87889.96</v>
      </c>
      <c r="O27" s="43">
        <v>93345.13</v>
      </c>
      <c r="P27" s="43">
        <v>146959.14000000001</v>
      </c>
      <c r="Q27" s="43">
        <v>253964.1</v>
      </c>
      <c r="R27" s="43">
        <v>364915.57</v>
      </c>
      <c r="S27" s="43">
        <v>0</v>
      </c>
      <c r="T27" s="43">
        <f t="shared" si="17"/>
        <v>947073.90000000014</v>
      </c>
      <c r="U27" s="43">
        <f t="shared" si="18"/>
        <v>1054091.0540911995</v>
      </c>
      <c r="V27" s="90">
        <f t="shared" si="9"/>
        <v>0</v>
      </c>
      <c r="W27" s="43">
        <f t="shared" si="19"/>
        <v>3094.614568575957</v>
      </c>
      <c r="X27" s="43">
        <f t="shared" si="20"/>
        <v>0.92473855449001718</v>
      </c>
      <c r="Y27" s="43">
        <f t="shared" si="21"/>
        <v>3095.539307130447</v>
      </c>
      <c r="Z27" s="43">
        <f t="shared" si="10"/>
        <v>4551.5943348484734</v>
      </c>
      <c r="AA27" s="43">
        <f t="shared" si="11"/>
        <v>0</v>
      </c>
      <c r="AB27" s="43">
        <f t="shared" si="22"/>
        <v>1456.0550277180264</v>
      </c>
      <c r="AC27" s="43">
        <f t="shared" si="12"/>
        <v>1456.0550277180264</v>
      </c>
      <c r="AD27" s="43">
        <f t="shared" si="13"/>
        <v>0</v>
      </c>
      <c r="AE27" s="43">
        <f t="shared" si="23"/>
        <v>4551.59</v>
      </c>
      <c r="AF27" s="43">
        <f t="shared" si="24"/>
        <v>1456.0550277180264</v>
      </c>
      <c r="AG27" s="22">
        <f t="shared" si="14"/>
        <v>0</v>
      </c>
      <c r="AH27" s="129">
        <f t="shared" si="25"/>
        <v>1456.0550277180264</v>
      </c>
    </row>
    <row r="28" spans="1:34" x14ac:dyDescent="0.2">
      <c r="A28" s="29" t="s">
        <v>331</v>
      </c>
      <c r="B28" s="30" t="s">
        <v>332</v>
      </c>
      <c r="C28" s="31" t="s">
        <v>333</v>
      </c>
      <c r="D28">
        <v>3</v>
      </c>
      <c r="E28">
        <v>1</v>
      </c>
      <c r="F28" s="32">
        <v>2</v>
      </c>
      <c r="G28" s="32">
        <v>2</v>
      </c>
      <c r="H28" s="32">
        <v>2</v>
      </c>
      <c r="I28" s="43">
        <v>2109221.3583776522</v>
      </c>
      <c r="J28" s="43">
        <v>2260947.4242419503</v>
      </c>
      <c r="K28" s="43">
        <v>1178529.5439790576</v>
      </c>
      <c r="L28" s="43">
        <f t="shared" si="15"/>
        <v>1082417.8802628927</v>
      </c>
      <c r="M28" s="43">
        <f t="shared" si="16"/>
        <v>1026803.4781147595</v>
      </c>
      <c r="N28" s="43">
        <v>58387.02</v>
      </c>
      <c r="O28" s="43">
        <v>62011.55</v>
      </c>
      <c r="P28" s="43">
        <v>97634.7</v>
      </c>
      <c r="Q28" s="43">
        <v>191976.54</v>
      </c>
      <c r="R28" s="43">
        <v>218059.01</v>
      </c>
      <c r="S28" s="43">
        <v>0</v>
      </c>
      <c r="T28" s="43">
        <f t="shared" si="17"/>
        <v>628068.82000000007</v>
      </c>
      <c r="U28" s="43">
        <f t="shared" si="18"/>
        <v>398734.65811475948</v>
      </c>
      <c r="V28" s="90">
        <f t="shared" si="9"/>
        <v>0</v>
      </c>
      <c r="W28" s="43">
        <f t="shared" si="19"/>
        <v>1170.6105247823582</v>
      </c>
      <c r="X28" s="43">
        <f t="shared" si="20"/>
        <v>0.34980404201230603</v>
      </c>
      <c r="Y28" s="43">
        <f t="shared" si="21"/>
        <v>1170.9603288243704</v>
      </c>
      <c r="Z28" s="43">
        <f t="shared" si="10"/>
        <v>1721.7472854350394</v>
      </c>
      <c r="AA28" s="43">
        <f t="shared" si="11"/>
        <v>0</v>
      </c>
      <c r="AB28" s="43">
        <f t="shared" si="22"/>
        <v>550.78695661066899</v>
      </c>
      <c r="AC28" s="43">
        <f t="shared" si="12"/>
        <v>550.78695661066899</v>
      </c>
      <c r="AD28" s="43">
        <f t="shared" si="13"/>
        <v>0</v>
      </c>
      <c r="AE28" s="43">
        <f t="shared" si="23"/>
        <v>1721.75</v>
      </c>
      <c r="AF28" s="43">
        <f t="shared" si="24"/>
        <v>550.78695661066899</v>
      </c>
      <c r="AG28" s="22">
        <f t="shared" si="14"/>
        <v>0</v>
      </c>
      <c r="AH28" s="129">
        <f t="shared" si="25"/>
        <v>550.78695661066899</v>
      </c>
    </row>
    <row r="29" spans="1:34" x14ac:dyDescent="0.2">
      <c r="A29" s="29" t="s">
        <v>334</v>
      </c>
      <c r="B29" s="30" t="s">
        <v>335</v>
      </c>
      <c r="C29" s="31" t="s">
        <v>336</v>
      </c>
      <c r="D29">
        <v>3</v>
      </c>
      <c r="E29">
        <v>1</v>
      </c>
      <c r="F29" s="32">
        <v>2</v>
      </c>
      <c r="G29" s="32">
        <v>2</v>
      </c>
      <c r="H29" s="32">
        <v>2</v>
      </c>
      <c r="I29" s="43">
        <v>2590997.8611056921</v>
      </c>
      <c r="J29" s="43">
        <v>2044242.1970271959</v>
      </c>
      <c r="K29" s="43">
        <v>365710.83600941894</v>
      </c>
      <c r="L29" s="43">
        <f t="shared" si="15"/>
        <v>1678531.3610177771</v>
      </c>
      <c r="M29" s="43">
        <f t="shared" si="16"/>
        <v>912466.50008791499</v>
      </c>
      <c r="N29" s="43">
        <v>96529.65</v>
      </c>
      <c r="O29" s="43">
        <v>102513.21</v>
      </c>
      <c r="P29" s="43">
        <v>0</v>
      </c>
      <c r="Q29" s="43">
        <v>486262.1</v>
      </c>
      <c r="R29" s="43">
        <v>223436.24</v>
      </c>
      <c r="S29" s="43">
        <v>0</v>
      </c>
      <c r="T29" s="43">
        <f t="shared" si="17"/>
        <v>908741.2</v>
      </c>
      <c r="U29" s="43">
        <f t="shared" si="18"/>
        <v>3725.300087915035</v>
      </c>
      <c r="V29" s="90">
        <f t="shared" si="9"/>
        <v>0</v>
      </c>
      <c r="W29" s="43">
        <f t="shared" si="19"/>
        <v>0</v>
      </c>
      <c r="X29" s="43">
        <f t="shared" si="20"/>
        <v>3.2681508916800176E-3</v>
      </c>
      <c r="Y29" s="43">
        <f t="shared" si="21"/>
        <v>3.2681508916800176E-3</v>
      </c>
      <c r="Z29" s="43">
        <f t="shared" si="10"/>
        <v>4.8053975763564438E-3</v>
      </c>
      <c r="AA29" s="43">
        <f t="shared" si="11"/>
        <v>0</v>
      </c>
      <c r="AB29" s="43">
        <f t="shared" si="22"/>
        <v>1.5372466846764262E-3</v>
      </c>
      <c r="AC29" s="43">
        <f t="shared" si="12"/>
        <v>1.5372466846764262E-3</v>
      </c>
      <c r="AD29" s="43">
        <f t="shared" si="13"/>
        <v>0</v>
      </c>
      <c r="AE29" s="115">
        <f t="shared" si="23"/>
        <v>0</v>
      </c>
      <c r="AF29" s="43">
        <f t="shared" si="24"/>
        <v>1.5372466846764262E-3</v>
      </c>
      <c r="AG29" s="22">
        <f t="shared" si="14"/>
        <v>0</v>
      </c>
      <c r="AH29" s="129">
        <f t="shared" si="25"/>
        <v>1.5372466846764262E-3</v>
      </c>
    </row>
    <row r="30" spans="1:34" x14ac:dyDescent="0.2">
      <c r="A30" s="29" t="s">
        <v>341</v>
      </c>
      <c r="B30" s="30" t="s">
        <v>342</v>
      </c>
      <c r="C30" s="31" t="s">
        <v>343</v>
      </c>
      <c r="D30">
        <v>3</v>
      </c>
      <c r="E30">
        <v>1</v>
      </c>
      <c r="F30" s="32">
        <v>2</v>
      </c>
      <c r="G30" s="32">
        <v>2</v>
      </c>
      <c r="H30" s="32">
        <v>2</v>
      </c>
      <c r="I30" s="43">
        <v>3107339.6907765665</v>
      </c>
      <c r="J30" s="43">
        <v>1679666.3729134104</v>
      </c>
      <c r="K30" s="43">
        <v>718152.91803639347</v>
      </c>
      <c r="L30" s="43">
        <f t="shared" si="15"/>
        <v>961513.45487701695</v>
      </c>
      <c r="M30" s="43">
        <f t="shared" si="16"/>
        <v>2145826.2358995494</v>
      </c>
      <c r="N30" s="43">
        <v>58938.83</v>
      </c>
      <c r="O30" s="43">
        <v>62603.9</v>
      </c>
      <c r="P30" s="43">
        <v>98633.9</v>
      </c>
      <c r="Q30" s="43">
        <v>220957.31</v>
      </c>
      <c r="R30" s="43">
        <v>342553.39</v>
      </c>
      <c r="S30" s="43">
        <v>0</v>
      </c>
      <c r="T30" s="43">
        <f t="shared" si="17"/>
        <v>783687.33000000007</v>
      </c>
      <c r="U30" s="43">
        <f t="shared" si="18"/>
        <v>1362138.9058995494</v>
      </c>
      <c r="V30" s="90">
        <f t="shared" si="9"/>
        <v>0</v>
      </c>
      <c r="W30" s="43">
        <f t="shared" si="19"/>
        <v>3998.9855584678503</v>
      </c>
      <c r="X30" s="43">
        <f t="shared" si="20"/>
        <v>1.1949843971896386</v>
      </c>
      <c r="Y30" s="43">
        <f t="shared" si="21"/>
        <v>4000.18054286504</v>
      </c>
      <c r="Z30" s="43">
        <f t="shared" si="10"/>
        <v>5881.7534816424641</v>
      </c>
      <c r="AA30" s="43">
        <f t="shared" si="11"/>
        <v>0</v>
      </c>
      <c r="AB30" s="43">
        <f t="shared" si="22"/>
        <v>1881.572938777424</v>
      </c>
      <c r="AC30" s="43">
        <f t="shared" si="12"/>
        <v>1881.572938777424</v>
      </c>
      <c r="AD30" s="43">
        <f t="shared" si="13"/>
        <v>0</v>
      </c>
      <c r="AE30" s="43">
        <f t="shared" si="23"/>
        <v>5881.75</v>
      </c>
      <c r="AF30" s="43">
        <f t="shared" si="24"/>
        <v>1881.572938777424</v>
      </c>
      <c r="AG30" s="22">
        <f t="shared" si="14"/>
        <v>0</v>
      </c>
      <c r="AH30" s="129">
        <f t="shared" si="25"/>
        <v>1881.572938777424</v>
      </c>
    </row>
    <row r="31" spans="1:34" x14ac:dyDescent="0.2">
      <c r="A31" s="29" t="s">
        <v>344</v>
      </c>
      <c r="B31" s="30" t="s">
        <v>345</v>
      </c>
      <c r="C31" s="31" t="s">
        <v>346</v>
      </c>
      <c r="D31">
        <v>3</v>
      </c>
      <c r="E31">
        <v>1</v>
      </c>
      <c r="F31" s="32">
        <v>2</v>
      </c>
      <c r="G31" s="32">
        <v>2</v>
      </c>
      <c r="H31" s="32">
        <v>2</v>
      </c>
      <c r="I31" s="43">
        <v>3003661.754036834</v>
      </c>
      <c r="J31" s="43">
        <v>2417769.126086277</v>
      </c>
      <c r="K31" s="43">
        <v>1075322.8111420884</v>
      </c>
      <c r="L31" s="43">
        <f t="shared" si="15"/>
        <v>1342446.3149441886</v>
      </c>
      <c r="M31" s="43">
        <f t="shared" si="16"/>
        <v>1661215.4390926454</v>
      </c>
      <c r="N31" s="43">
        <v>68468.78</v>
      </c>
      <c r="O31" s="43">
        <v>72717.7</v>
      </c>
      <c r="P31" s="43">
        <v>114475.56</v>
      </c>
      <c r="Q31" s="43">
        <v>214166.82</v>
      </c>
      <c r="R31" s="43">
        <v>325525.31</v>
      </c>
      <c r="S31" s="43">
        <v>0</v>
      </c>
      <c r="T31" s="43">
        <f t="shared" si="17"/>
        <v>795354.16999999993</v>
      </c>
      <c r="U31" s="43">
        <f t="shared" si="18"/>
        <v>865861.2690926455</v>
      </c>
      <c r="V31" s="90">
        <f t="shared" si="9"/>
        <v>0</v>
      </c>
      <c r="W31" s="43">
        <f t="shared" si="19"/>
        <v>2542.007056506086</v>
      </c>
      <c r="X31" s="43">
        <f t="shared" si="20"/>
        <v>0.75960733682533355</v>
      </c>
      <c r="Y31" s="43">
        <f t="shared" si="21"/>
        <v>2542.7666638429114</v>
      </c>
      <c r="Z31" s="43">
        <f t="shared" si="10"/>
        <v>3738.8129155167053</v>
      </c>
      <c r="AA31" s="43">
        <f t="shared" si="11"/>
        <v>0</v>
      </c>
      <c r="AB31" s="43">
        <f t="shared" si="22"/>
        <v>1196.0462516737939</v>
      </c>
      <c r="AC31" s="43">
        <f t="shared" si="12"/>
        <v>1196.0462516737939</v>
      </c>
      <c r="AD31" s="43">
        <f t="shared" si="13"/>
        <v>0</v>
      </c>
      <c r="AE31" s="43">
        <f t="shared" si="23"/>
        <v>3738.81</v>
      </c>
      <c r="AF31" s="43">
        <f t="shared" si="24"/>
        <v>1196.0462516737939</v>
      </c>
      <c r="AG31" s="22">
        <f t="shared" si="14"/>
        <v>0</v>
      </c>
      <c r="AH31" s="129">
        <f t="shared" si="25"/>
        <v>1196.0462516737939</v>
      </c>
    </row>
    <row r="32" spans="1:34" x14ac:dyDescent="0.2">
      <c r="A32" s="29" t="s">
        <v>347</v>
      </c>
      <c r="B32" s="30" t="s">
        <v>348</v>
      </c>
      <c r="C32" s="31" t="s">
        <v>349</v>
      </c>
      <c r="D32">
        <v>3</v>
      </c>
      <c r="E32">
        <v>1</v>
      </c>
      <c r="F32" s="32">
        <v>2</v>
      </c>
      <c r="G32" s="32">
        <v>2</v>
      </c>
      <c r="H32" s="32">
        <v>2</v>
      </c>
      <c r="I32" s="43">
        <v>3111616.2210283377</v>
      </c>
      <c r="J32" s="43">
        <v>1462640.383916849</v>
      </c>
      <c r="K32" s="43">
        <v>567597.01789199444</v>
      </c>
      <c r="L32" s="43">
        <f t="shared" si="15"/>
        <v>895043.36602485459</v>
      </c>
      <c r="M32" s="43">
        <f t="shared" si="16"/>
        <v>2216572.8550034831</v>
      </c>
      <c r="N32" s="43">
        <v>112511.38</v>
      </c>
      <c r="O32" s="43">
        <v>119493.58</v>
      </c>
      <c r="P32" s="43">
        <v>188113.87</v>
      </c>
      <c r="Q32" s="43">
        <v>753852.48</v>
      </c>
      <c r="R32" s="43">
        <v>245988.23</v>
      </c>
      <c r="S32" s="43">
        <v>0</v>
      </c>
      <c r="T32" s="43">
        <f t="shared" si="17"/>
        <v>1419959.54</v>
      </c>
      <c r="U32" s="43">
        <f t="shared" si="18"/>
        <v>796613.31500348309</v>
      </c>
      <c r="V32" s="90">
        <f t="shared" si="9"/>
        <v>0</v>
      </c>
      <c r="W32" s="43">
        <f t="shared" si="19"/>
        <v>2338.7079897540598</v>
      </c>
      <c r="X32" s="43">
        <f t="shared" si="20"/>
        <v>0.69885712675831735</v>
      </c>
      <c r="Y32" s="43">
        <f t="shared" si="21"/>
        <v>2339.4068468808182</v>
      </c>
      <c r="Z32" s="43">
        <f t="shared" si="10"/>
        <v>3439.7983338932777</v>
      </c>
      <c r="AA32" s="43">
        <f t="shared" si="11"/>
        <v>0</v>
      </c>
      <c r="AB32" s="43">
        <f t="shared" si="22"/>
        <v>1100.3914870124595</v>
      </c>
      <c r="AC32" s="43">
        <f t="shared" si="12"/>
        <v>1100.3914870124595</v>
      </c>
      <c r="AD32" s="43">
        <f t="shared" si="13"/>
        <v>0</v>
      </c>
      <c r="AE32" s="43">
        <f t="shared" si="23"/>
        <v>3439.8</v>
      </c>
      <c r="AF32" s="43">
        <f t="shared" si="24"/>
        <v>1100.3914870124595</v>
      </c>
      <c r="AG32" s="22">
        <f t="shared" si="14"/>
        <v>0</v>
      </c>
      <c r="AH32" s="129">
        <f t="shared" si="25"/>
        <v>1100.3914870124595</v>
      </c>
    </row>
    <row r="33" spans="1:34" x14ac:dyDescent="0.2">
      <c r="A33" s="29" t="s">
        <v>350</v>
      </c>
      <c r="B33" s="30" t="s">
        <v>351</v>
      </c>
      <c r="C33" s="31" t="s">
        <v>352</v>
      </c>
      <c r="D33">
        <v>3</v>
      </c>
      <c r="E33">
        <v>1</v>
      </c>
      <c r="F33" s="32">
        <v>2</v>
      </c>
      <c r="G33" s="32">
        <v>2</v>
      </c>
      <c r="H33" s="32">
        <v>2</v>
      </c>
      <c r="I33" s="43">
        <v>4903309.2199511062</v>
      </c>
      <c r="J33" s="43">
        <v>1973566.2866927166</v>
      </c>
      <c r="K33" s="43">
        <v>705556.01619369583</v>
      </c>
      <c r="L33" s="43">
        <f t="shared" si="15"/>
        <v>1268010.2704990208</v>
      </c>
      <c r="M33" s="43">
        <f t="shared" si="16"/>
        <v>3635298.9494520854</v>
      </c>
      <c r="N33" s="43">
        <v>119344.87</v>
      </c>
      <c r="O33" s="43">
        <v>126748.91</v>
      </c>
      <c r="P33" s="43">
        <v>199512.03</v>
      </c>
      <c r="Q33" s="43">
        <v>772502.28</v>
      </c>
      <c r="R33" s="43">
        <v>471143.28</v>
      </c>
      <c r="S33" s="43">
        <v>0</v>
      </c>
      <c r="T33" s="43">
        <f t="shared" si="17"/>
        <v>1689251.37</v>
      </c>
      <c r="U33" s="43">
        <f t="shared" si="18"/>
        <v>1946047.5794520853</v>
      </c>
      <c r="V33" s="90">
        <f t="shared" si="9"/>
        <v>0</v>
      </c>
      <c r="W33" s="43">
        <f t="shared" si="19"/>
        <v>5713.2324263074115</v>
      </c>
      <c r="X33" s="43">
        <f t="shared" si="20"/>
        <v>1.7072388752439018</v>
      </c>
      <c r="Y33" s="43">
        <f t="shared" si="21"/>
        <v>5714.9396651826555</v>
      </c>
      <c r="Z33" s="43">
        <f t="shared" si="10"/>
        <v>8403.0872889025959</v>
      </c>
      <c r="AA33" s="43">
        <f t="shared" si="11"/>
        <v>0</v>
      </c>
      <c r="AB33" s="43">
        <f t="shared" si="22"/>
        <v>2688.1476237199404</v>
      </c>
      <c r="AC33" s="43">
        <f t="shared" si="12"/>
        <v>2688.1476237199404</v>
      </c>
      <c r="AD33" s="43">
        <f t="shared" si="13"/>
        <v>0</v>
      </c>
      <c r="AE33" s="43">
        <f t="shared" si="23"/>
        <v>8403.09</v>
      </c>
      <c r="AF33" s="43">
        <f t="shared" si="24"/>
        <v>2688.1476237199404</v>
      </c>
      <c r="AG33" s="22">
        <f t="shared" si="14"/>
        <v>0</v>
      </c>
      <c r="AH33" s="129">
        <f t="shared" si="25"/>
        <v>2688.1476237199404</v>
      </c>
    </row>
    <row r="34" spans="1:34" x14ac:dyDescent="0.2">
      <c r="A34" s="29" t="s">
        <v>353</v>
      </c>
      <c r="B34" s="30" t="s">
        <v>354</v>
      </c>
      <c r="C34" s="31" t="s">
        <v>355</v>
      </c>
      <c r="D34">
        <v>3</v>
      </c>
      <c r="E34">
        <v>1</v>
      </c>
      <c r="F34" s="32">
        <v>2</v>
      </c>
      <c r="G34" s="32">
        <v>2</v>
      </c>
      <c r="H34" s="32">
        <v>2</v>
      </c>
      <c r="I34" s="43">
        <v>1195930.3912036337</v>
      </c>
      <c r="J34" s="43">
        <v>358515.32999999996</v>
      </c>
      <c r="K34" s="43">
        <v>334635.76077600435</v>
      </c>
      <c r="L34" s="43">
        <f t="shared" si="15"/>
        <v>23879.569223995612</v>
      </c>
      <c r="M34" s="43">
        <f t="shared" si="16"/>
        <v>1172050.8219796382</v>
      </c>
      <c r="N34" s="43">
        <v>131683.28</v>
      </c>
      <c r="O34" s="43">
        <v>139848.32999999999</v>
      </c>
      <c r="P34" s="43">
        <v>220084.29</v>
      </c>
      <c r="Q34" s="43">
        <v>558787.98</v>
      </c>
      <c r="R34" s="43">
        <v>0</v>
      </c>
      <c r="S34" s="43">
        <v>0</v>
      </c>
      <c r="T34" s="43">
        <f t="shared" si="17"/>
        <v>1050403.8799999999</v>
      </c>
      <c r="U34" s="43">
        <f t="shared" si="18"/>
        <v>121646.9419796383</v>
      </c>
      <c r="V34" s="90">
        <f t="shared" si="9"/>
        <v>0</v>
      </c>
      <c r="W34" s="43">
        <f t="shared" si="19"/>
        <v>0</v>
      </c>
      <c r="X34" s="43">
        <f t="shared" si="20"/>
        <v>0.1067190702812368</v>
      </c>
      <c r="Y34" s="43">
        <f t="shared" si="21"/>
        <v>0.1067190702812368</v>
      </c>
      <c r="Z34" s="43">
        <f t="shared" si="10"/>
        <v>0.15691673324692956</v>
      </c>
      <c r="AA34" s="43">
        <f t="shared" si="11"/>
        <v>0</v>
      </c>
      <c r="AB34" s="43">
        <f t="shared" si="22"/>
        <v>5.0197662965692766E-2</v>
      </c>
      <c r="AC34" s="43">
        <f t="shared" si="12"/>
        <v>5.0197662965692766E-2</v>
      </c>
      <c r="AD34" s="43">
        <f t="shared" si="13"/>
        <v>0</v>
      </c>
      <c r="AE34" s="115">
        <v>0</v>
      </c>
      <c r="AF34" s="43">
        <f t="shared" si="24"/>
        <v>5.0197662965692766E-2</v>
      </c>
      <c r="AG34" s="22">
        <f t="shared" si="14"/>
        <v>0</v>
      </c>
      <c r="AH34" s="129">
        <v>0</v>
      </c>
    </row>
    <row r="35" spans="1:34" x14ac:dyDescent="0.2">
      <c r="A35" s="29" t="s">
        <v>356</v>
      </c>
      <c r="B35" s="30" t="s">
        <v>357</v>
      </c>
      <c r="C35" s="31" t="s">
        <v>358</v>
      </c>
      <c r="D35">
        <v>3</v>
      </c>
      <c r="E35">
        <v>1</v>
      </c>
      <c r="F35" s="32">
        <v>2</v>
      </c>
      <c r="G35" s="32">
        <v>2</v>
      </c>
      <c r="H35" s="32">
        <v>2</v>
      </c>
      <c r="I35" s="43">
        <v>2070631.4647608211</v>
      </c>
      <c r="J35" s="43">
        <v>1927768.5569052829</v>
      </c>
      <c r="K35" s="43">
        <v>1931282.71614404</v>
      </c>
      <c r="L35" s="43">
        <f t="shared" si="15"/>
        <v>0</v>
      </c>
      <c r="M35" s="43">
        <f t="shared" si="16"/>
        <v>2070631.4647608211</v>
      </c>
      <c r="N35" s="43">
        <v>133966.85</v>
      </c>
      <c r="O35" s="43">
        <v>142256.73000000001</v>
      </c>
      <c r="P35" s="43">
        <v>223696.66</v>
      </c>
      <c r="Q35" s="43">
        <v>421490.49</v>
      </c>
      <c r="R35" s="43">
        <v>146023.89000000001</v>
      </c>
      <c r="S35" s="43">
        <v>0</v>
      </c>
      <c r="T35" s="43">
        <f t="shared" si="17"/>
        <v>1067434.6200000001</v>
      </c>
      <c r="U35" s="43">
        <f t="shared" si="18"/>
        <v>1003196.844760821</v>
      </c>
      <c r="V35" s="90">
        <f t="shared" si="9"/>
        <v>0</v>
      </c>
      <c r="W35" s="43">
        <f t="shared" si="19"/>
        <v>2945.1986703585749</v>
      </c>
      <c r="X35" s="43">
        <f t="shared" si="20"/>
        <v>0.88008981434046396</v>
      </c>
      <c r="Y35" s="43">
        <f t="shared" si="21"/>
        <v>2946.0787601729153</v>
      </c>
      <c r="Z35" s="43">
        <f t="shared" si="10"/>
        <v>4331.8317308820988</v>
      </c>
      <c r="AA35" s="43">
        <f t="shared" si="11"/>
        <v>0</v>
      </c>
      <c r="AB35" s="43">
        <f t="shared" si="22"/>
        <v>1385.7529707091835</v>
      </c>
      <c r="AC35" s="43">
        <f t="shared" si="12"/>
        <v>1385.7529707091835</v>
      </c>
      <c r="AD35" s="43">
        <f t="shared" si="13"/>
        <v>0</v>
      </c>
      <c r="AE35" s="43">
        <f t="shared" si="23"/>
        <v>4331.83</v>
      </c>
      <c r="AF35" s="43">
        <f t="shared" si="24"/>
        <v>1385.7529707091835</v>
      </c>
      <c r="AG35" s="22">
        <f t="shared" si="14"/>
        <v>0</v>
      </c>
      <c r="AH35" s="129">
        <f t="shared" si="25"/>
        <v>1385.7529707091835</v>
      </c>
    </row>
    <row r="36" spans="1:34" x14ac:dyDescent="0.2">
      <c r="A36" s="29" t="s">
        <v>364</v>
      </c>
      <c r="B36" s="30" t="s">
        <v>365</v>
      </c>
      <c r="C36" s="31" t="s">
        <v>366</v>
      </c>
      <c r="D36">
        <v>3</v>
      </c>
      <c r="E36">
        <v>1</v>
      </c>
      <c r="F36" s="32">
        <v>2</v>
      </c>
      <c r="G36" s="32">
        <v>2</v>
      </c>
      <c r="H36" s="32">
        <v>2</v>
      </c>
      <c r="I36" s="43">
        <v>1866093.3504222503</v>
      </c>
      <c r="J36" s="43">
        <v>846778.33545170364</v>
      </c>
      <c r="K36" s="43">
        <v>562074.36972750025</v>
      </c>
      <c r="L36" s="43">
        <f t="shared" si="15"/>
        <v>284703.96572420339</v>
      </c>
      <c r="M36" s="43">
        <f t="shared" si="16"/>
        <v>1581389.3846980468</v>
      </c>
      <c r="N36" s="43">
        <v>41181.61</v>
      </c>
      <c r="O36" s="43">
        <v>43741.08</v>
      </c>
      <c r="P36" s="43">
        <v>68896.52</v>
      </c>
      <c r="Q36" s="43">
        <v>264764.40999999997</v>
      </c>
      <c r="R36" s="43">
        <v>185253.22</v>
      </c>
      <c r="S36" s="43">
        <v>0</v>
      </c>
      <c r="T36" s="43">
        <f t="shared" si="17"/>
        <v>603836.84</v>
      </c>
      <c r="U36" s="43">
        <f t="shared" si="18"/>
        <v>977552.54469804687</v>
      </c>
      <c r="V36" s="90">
        <f t="shared" si="9"/>
        <v>0</v>
      </c>
      <c r="W36" s="43">
        <f t="shared" si="19"/>
        <v>2869.9117923728636</v>
      </c>
      <c r="X36" s="43">
        <f t="shared" si="20"/>
        <v>0.85759244764816855</v>
      </c>
      <c r="Y36" s="43">
        <f t="shared" si="21"/>
        <v>2870.7693848205117</v>
      </c>
      <c r="Z36" s="43">
        <f t="shared" si="10"/>
        <v>4221.0989337163819</v>
      </c>
      <c r="AA36" s="43">
        <f t="shared" si="11"/>
        <v>0</v>
      </c>
      <c r="AB36" s="43">
        <f t="shared" si="22"/>
        <v>1350.3295488958702</v>
      </c>
      <c r="AC36" s="43">
        <f t="shared" si="12"/>
        <v>1350.3295488958702</v>
      </c>
      <c r="AD36" s="43">
        <f t="shared" si="13"/>
        <v>0</v>
      </c>
      <c r="AE36" s="43">
        <f t="shared" si="23"/>
        <v>4221.1000000000004</v>
      </c>
      <c r="AF36" s="43">
        <f t="shared" si="24"/>
        <v>1350.3295488958702</v>
      </c>
      <c r="AG36" s="22">
        <f t="shared" si="14"/>
        <v>0</v>
      </c>
      <c r="AH36" s="129">
        <f t="shared" si="25"/>
        <v>1350.3295488958702</v>
      </c>
    </row>
    <row r="37" spans="1:34" x14ac:dyDescent="0.2">
      <c r="A37" s="29" t="s">
        <v>372</v>
      </c>
      <c r="B37" s="30" t="s">
        <v>373</v>
      </c>
      <c r="C37" s="31" t="s">
        <v>374</v>
      </c>
      <c r="D37">
        <v>3</v>
      </c>
      <c r="E37">
        <v>1</v>
      </c>
      <c r="F37" s="32">
        <v>2</v>
      </c>
      <c r="G37" s="32">
        <v>2</v>
      </c>
      <c r="H37" s="32">
        <v>2</v>
      </c>
      <c r="I37" s="43">
        <v>4241821.1903274786</v>
      </c>
      <c r="J37" s="43">
        <v>1138215.5568615191</v>
      </c>
      <c r="K37" s="43">
        <v>0</v>
      </c>
      <c r="L37" s="43">
        <f t="shared" si="15"/>
        <v>1138215.5568615191</v>
      </c>
      <c r="M37" s="43">
        <f t="shared" si="16"/>
        <v>3103605.6334659597</v>
      </c>
      <c r="N37" s="43">
        <v>168079.18</v>
      </c>
      <c r="O37" s="43">
        <v>178491.96</v>
      </c>
      <c r="P37" s="43">
        <v>280803.52</v>
      </c>
      <c r="Q37" s="43">
        <v>814148.88</v>
      </c>
      <c r="R37" s="43">
        <v>329038.59000000003</v>
      </c>
      <c r="S37" s="43">
        <v>0</v>
      </c>
      <c r="T37" s="43">
        <f t="shared" si="17"/>
        <v>1770562.1300000001</v>
      </c>
      <c r="U37" s="43">
        <f t="shared" si="18"/>
        <v>1333043.5034659596</v>
      </c>
      <c r="V37" s="90">
        <f t="shared" si="9"/>
        <v>0</v>
      </c>
      <c r="W37" s="43">
        <f t="shared" si="19"/>
        <v>3913.5668881356214</v>
      </c>
      <c r="X37" s="43">
        <f t="shared" si="20"/>
        <v>1.1694594292238112</v>
      </c>
      <c r="Y37" s="43">
        <f t="shared" si="21"/>
        <v>3914.7363475648453</v>
      </c>
      <c r="Z37" s="43">
        <f t="shared" si="10"/>
        <v>5756.1187289587488</v>
      </c>
      <c r="AA37" s="43">
        <f t="shared" si="11"/>
        <v>0</v>
      </c>
      <c r="AB37" s="43">
        <f t="shared" si="22"/>
        <v>1841.3823813939034</v>
      </c>
      <c r="AC37" s="43">
        <f t="shared" si="12"/>
        <v>1841.3823813939034</v>
      </c>
      <c r="AD37" s="43">
        <f t="shared" si="13"/>
        <v>0</v>
      </c>
      <c r="AE37" s="43">
        <f t="shared" si="23"/>
        <v>5756.12</v>
      </c>
      <c r="AF37" s="43">
        <f t="shared" si="24"/>
        <v>1841.3823813939034</v>
      </c>
      <c r="AG37" s="22">
        <f t="shared" si="14"/>
        <v>0</v>
      </c>
      <c r="AH37" s="129">
        <f t="shared" si="25"/>
        <v>1841.3823813939034</v>
      </c>
    </row>
    <row r="38" spans="1:34" x14ac:dyDescent="0.2">
      <c r="A38" s="29" t="s">
        <v>375</v>
      </c>
      <c r="B38" s="30" t="s">
        <v>376</v>
      </c>
      <c r="C38" s="31" t="s">
        <v>377</v>
      </c>
      <c r="D38">
        <v>3</v>
      </c>
      <c r="E38">
        <v>1</v>
      </c>
      <c r="F38" s="32">
        <v>2</v>
      </c>
      <c r="G38" s="32">
        <v>2</v>
      </c>
      <c r="H38" s="32">
        <v>2</v>
      </c>
      <c r="I38" s="43">
        <v>1546556.3749669692</v>
      </c>
      <c r="J38" s="43">
        <v>1382734.8712285089</v>
      </c>
      <c r="K38" s="43">
        <v>1004898.2603377101</v>
      </c>
      <c r="L38" s="43">
        <f t="shared" si="15"/>
        <v>377836.61089079874</v>
      </c>
      <c r="M38" s="43">
        <f t="shared" si="16"/>
        <v>1168719.7640761705</v>
      </c>
      <c r="N38" s="43">
        <v>112600.41</v>
      </c>
      <c r="O38" s="43">
        <v>119585.4</v>
      </c>
      <c r="P38" s="43">
        <v>188229.54</v>
      </c>
      <c r="Q38" s="43">
        <v>693478.69</v>
      </c>
      <c r="R38" s="43">
        <v>52307.44</v>
      </c>
      <c r="S38" s="43">
        <v>0</v>
      </c>
      <c r="T38" s="43">
        <f t="shared" si="17"/>
        <v>1166201.48</v>
      </c>
      <c r="U38" s="43">
        <f t="shared" si="18"/>
        <v>2518.2840761705302</v>
      </c>
      <c r="V38" s="90">
        <f t="shared" si="9"/>
        <v>0</v>
      </c>
      <c r="W38" s="43">
        <f t="shared" si="19"/>
        <v>0</v>
      </c>
      <c r="X38" s="43">
        <f t="shared" si="20"/>
        <v>2.209253524498351E-3</v>
      </c>
      <c r="Y38" s="43">
        <f t="shared" si="21"/>
        <v>2.209253524498351E-3</v>
      </c>
      <c r="Z38" s="43">
        <f t="shared" si="10"/>
        <v>3.2484245324192777E-3</v>
      </c>
      <c r="AA38" s="43">
        <f t="shared" si="11"/>
        <v>0</v>
      </c>
      <c r="AB38" s="43">
        <f t="shared" si="22"/>
        <v>1.0391710079209267E-3</v>
      </c>
      <c r="AC38" s="43">
        <f t="shared" si="12"/>
        <v>1.0391710079209267E-3</v>
      </c>
      <c r="AD38" s="43">
        <f t="shared" si="13"/>
        <v>0</v>
      </c>
      <c r="AE38" s="115">
        <f t="shared" si="23"/>
        <v>0</v>
      </c>
      <c r="AF38" s="43">
        <f t="shared" si="24"/>
        <v>1.0391710079209267E-3</v>
      </c>
      <c r="AG38" s="22">
        <f t="shared" si="14"/>
        <v>0</v>
      </c>
      <c r="AH38" s="129">
        <f t="shared" si="25"/>
        <v>1.0391710079209267E-3</v>
      </c>
    </row>
    <row r="39" spans="1:34" x14ac:dyDescent="0.2">
      <c r="A39" s="29" t="s">
        <v>378</v>
      </c>
      <c r="B39" s="30" t="s">
        <v>379</v>
      </c>
      <c r="C39" s="31" t="s">
        <v>380</v>
      </c>
      <c r="D39">
        <v>3</v>
      </c>
      <c r="E39">
        <v>1</v>
      </c>
      <c r="F39" s="32">
        <v>2</v>
      </c>
      <c r="G39" s="32">
        <v>2</v>
      </c>
      <c r="H39" s="32">
        <v>2</v>
      </c>
      <c r="I39" s="43">
        <v>3350690.2070307066</v>
      </c>
      <c r="J39" s="43">
        <v>2670930.7294779615</v>
      </c>
      <c r="K39" s="43">
        <v>820883.00410097511</v>
      </c>
      <c r="L39" s="43">
        <f t="shared" si="15"/>
        <v>1850047.7253769864</v>
      </c>
      <c r="M39" s="43">
        <f t="shared" si="16"/>
        <v>1500642.4816537201</v>
      </c>
      <c r="N39" s="43">
        <v>75354.23</v>
      </c>
      <c r="O39" s="43">
        <v>75354.23</v>
      </c>
      <c r="P39" s="43">
        <v>75354.23</v>
      </c>
      <c r="Q39" s="43">
        <v>1000972.97</v>
      </c>
      <c r="R39" s="43">
        <v>268730.71000000002</v>
      </c>
      <c r="S39" s="43">
        <v>0</v>
      </c>
      <c r="T39" s="43">
        <f t="shared" si="17"/>
        <v>1495766.3699999999</v>
      </c>
      <c r="U39" s="43">
        <f t="shared" si="18"/>
        <v>4876.1116537202615</v>
      </c>
      <c r="V39" s="90">
        <f t="shared" ref="V39:V70" si="26">IF(D39=1,U39,0)/SUMIF(D:D,1,U:U)</f>
        <v>0</v>
      </c>
      <c r="W39" s="43">
        <f t="shared" si="19"/>
        <v>0</v>
      </c>
      <c r="X39" s="43">
        <f t="shared" si="20"/>
        <v>4.2777409263574625E-3</v>
      </c>
      <c r="Y39" s="43">
        <f t="shared" si="21"/>
        <v>4.2777409263574625E-3</v>
      </c>
      <c r="Z39" s="43">
        <f t="shared" ref="Z39:Z70" si="27">Y39/FedShr</f>
        <v>6.2898704989817122E-3</v>
      </c>
      <c r="AA39" s="43">
        <f t="shared" ref="AA39:AA70" si="28">IF(M39&gt;0,(T39+U39)-M39,0)</f>
        <v>0</v>
      </c>
      <c r="AB39" s="43">
        <f t="shared" si="22"/>
        <v>2.0121295726242498E-3</v>
      </c>
      <c r="AC39" s="43">
        <f t="shared" ref="AC39:AC70" si="29">IF(E39=2,0,AB39)</f>
        <v>2.0121295726242498E-3</v>
      </c>
      <c r="AD39" s="43">
        <f t="shared" ref="AD39:AD70" si="30">$AB$2*V39</f>
        <v>0</v>
      </c>
      <c r="AE39" s="115">
        <v>0</v>
      </c>
      <c r="AF39" s="43">
        <f t="shared" si="24"/>
        <v>2.0121295726242498E-3</v>
      </c>
      <c r="AG39" s="22">
        <f t="shared" ref="AG39:AG70" si="31">$AG$4*V39</f>
        <v>0</v>
      </c>
      <c r="AH39" s="129">
        <f t="shared" si="25"/>
        <v>2.0121295726242498E-3</v>
      </c>
    </row>
    <row r="40" spans="1:34" x14ac:dyDescent="0.2">
      <c r="A40" s="29" t="s">
        <v>381</v>
      </c>
      <c r="B40" s="30" t="s">
        <v>382</v>
      </c>
      <c r="C40" s="31" t="s">
        <v>383</v>
      </c>
      <c r="D40">
        <v>3</v>
      </c>
      <c r="E40">
        <v>1</v>
      </c>
      <c r="F40" s="32">
        <v>2</v>
      </c>
      <c r="G40" s="32">
        <v>2</v>
      </c>
      <c r="H40" s="32">
        <v>2</v>
      </c>
      <c r="I40" s="43">
        <v>2636294.7849941188</v>
      </c>
      <c r="J40" s="43">
        <v>855444.20522038138</v>
      </c>
      <c r="K40" s="43">
        <v>549064.25615858473</v>
      </c>
      <c r="L40" s="43">
        <f t="shared" si="15"/>
        <v>306379.94906179665</v>
      </c>
      <c r="M40" s="43">
        <f t="shared" si="16"/>
        <v>2329914.8359323223</v>
      </c>
      <c r="N40" s="43">
        <v>40509.74</v>
      </c>
      <c r="O40" s="43">
        <v>43034.54</v>
      </c>
      <c r="P40" s="43">
        <v>67862.710000000006</v>
      </c>
      <c r="Q40" s="43">
        <v>292458.90000000002</v>
      </c>
      <c r="R40" s="43">
        <v>281130.06</v>
      </c>
      <c r="S40" s="43">
        <v>0</v>
      </c>
      <c r="T40" s="43">
        <f t="shared" si="17"/>
        <v>724995.95</v>
      </c>
      <c r="U40" s="43">
        <f t="shared" si="18"/>
        <v>1604918.8859323224</v>
      </c>
      <c r="V40" s="90">
        <f t="shared" si="26"/>
        <v>0</v>
      </c>
      <c r="W40" s="43">
        <f t="shared" si="19"/>
        <v>4711.742260321992</v>
      </c>
      <c r="X40" s="43">
        <f t="shared" si="20"/>
        <v>1.4079716974074408</v>
      </c>
      <c r="Y40" s="43">
        <f t="shared" si="21"/>
        <v>4713.1502320193995</v>
      </c>
      <c r="Z40" s="43">
        <f t="shared" si="27"/>
        <v>6930.0841523590634</v>
      </c>
      <c r="AA40" s="43">
        <f t="shared" si="28"/>
        <v>0</v>
      </c>
      <c r="AB40" s="43">
        <f t="shared" si="22"/>
        <v>2216.9339203396639</v>
      </c>
      <c r="AC40" s="43">
        <f t="shared" si="29"/>
        <v>2216.9339203396639</v>
      </c>
      <c r="AD40" s="43">
        <f t="shared" si="30"/>
        <v>0</v>
      </c>
      <c r="AE40" s="43">
        <f t="shared" si="23"/>
        <v>6930.08</v>
      </c>
      <c r="AF40" s="43">
        <f t="shared" si="24"/>
        <v>2216.9339203396639</v>
      </c>
      <c r="AG40" s="22">
        <f t="shared" si="31"/>
        <v>0</v>
      </c>
      <c r="AH40" s="129">
        <f t="shared" si="25"/>
        <v>2216.9339203396639</v>
      </c>
    </row>
    <row r="41" spans="1:34" x14ac:dyDescent="0.2">
      <c r="A41" s="29" t="s">
        <v>389</v>
      </c>
      <c r="B41" s="30" t="s">
        <v>390</v>
      </c>
      <c r="C41" s="31" t="s">
        <v>391</v>
      </c>
      <c r="D41">
        <v>3</v>
      </c>
      <c r="E41">
        <v>1</v>
      </c>
      <c r="F41" s="32">
        <v>2</v>
      </c>
      <c r="G41" s="32">
        <v>2</v>
      </c>
      <c r="H41" s="32">
        <v>2</v>
      </c>
      <c r="I41" s="43">
        <v>824477.52315317863</v>
      </c>
      <c r="J41" s="43">
        <v>1371553.6610972178</v>
      </c>
      <c r="K41" s="43">
        <v>1259301.2962890095</v>
      </c>
      <c r="L41" s="43">
        <f t="shared" si="15"/>
        <v>112252.36480820831</v>
      </c>
      <c r="M41" s="43">
        <f t="shared" si="16"/>
        <v>712225.15834497032</v>
      </c>
      <c r="N41" s="43">
        <v>0</v>
      </c>
      <c r="O41" s="43">
        <v>0</v>
      </c>
      <c r="P41" s="43">
        <v>0</v>
      </c>
      <c r="Q41" s="43">
        <v>259796.24</v>
      </c>
      <c r="R41" s="43">
        <v>71487.44</v>
      </c>
      <c r="S41" s="43">
        <v>0</v>
      </c>
      <c r="T41" s="43">
        <f t="shared" si="17"/>
        <v>331283.68</v>
      </c>
      <c r="U41" s="43">
        <f t="shared" si="18"/>
        <v>380941.47834497032</v>
      </c>
      <c r="V41" s="90">
        <f t="shared" si="26"/>
        <v>0</v>
      </c>
      <c r="W41" s="43">
        <f t="shared" si="19"/>
        <v>1118.3730704152363</v>
      </c>
      <c r="X41" s="43">
        <f t="shared" si="20"/>
        <v>0.33419434750229809</v>
      </c>
      <c r="Y41" s="43">
        <f t="shared" si="21"/>
        <v>1118.7072647627385</v>
      </c>
      <c r="Z41" s="43">
        <f t="shared" si="27"/>
        <v>1644.9158429094816</v>
      </c>
      <c r="AA41" s="43">
        <f t="shared" si="28"/>
        <v>0</v>
      </c>
      <c r="AB41" s="43">
        <f t="shared" si="22"/>
        <v>526.20857814674309</v>
      </c>
      <c r="AC41" s="43">
        <f t="shared" si="29"/>
        <v>526.20857814674309</v>
      </c>
      <c r="AD41" s="43">
        <f t="shared" si="30"/>
        <v>0</v>
      </c>
      <c r="AE41" s="43">
        <f t="shared" si="23"/>
        <v>1644.92</v>
      </c>
      <c r="AF41" s="43">
        <f t="shared" si="24"/>
        <v>526.20857814674309</v>
      </c>
      <c r="AG41" s="22">
        <f t="shared" si="31"/>
        <v>0</v>
      </c>
      <c r="AH41" s="129">
        <f t="shared" si="25"/>
        <v>526.20857814674309</v>
      </c>
    </row>
    <row r="42" spans="1:34" x14ac:dyDescent="0.2">
      <c r="A42" s="29" t="s">
        <v>392</v>
      </c>
      <c r="B42" s="30" t="s">
        <v>393</v>
      </c>
      <c r="C42" s="31" t="s">
        <v>394</v>
      </c>
      <c r="D42">
        <v>3</v>
      </c>
      <c r="E42">
        <v>1</v>
      </c>
      <c r="F42" s="32">
        <v>2</v>
      </c>
      <c r="G42" s="32">
        <v>2</v>
      </c>
      <c r="H42" s="32">
        <v>2</v>
      </c>
      <c r="I42" s="43">
        <v>1501880.0927720293</v>
      </c>
      <c r="J42" s="43">
        <v>1230869.8617005313</v>
      </c>
      <c r="K42" s="43">
        <v>509408.99804704369</v>
      </c>
      <c r="L42" s="43">
        <f t="shared" si="15"/>
        <v>721460.86365348764</v>
      </c>
      <c r="M42" s="43">
        <f t="shared" si="16"/>
        <v>780419.2291185417</v>
      </c>
      <c r="N42" s="43">
        <v>29170.16</v>
      </c>
      <c r="O42" s="43">
        <v>30984.79</v>
      </c>
      <c r="P42" s="43">
        <v>48824.71</v>
      </c>
      <c r="Q42" s="43">
        <v>162933.29</v>
      </c>
      <c r="R42" s="43">
        <v>157721.51</v>
      </c>
      <c r="S42" s="43">
        <v>0</v>
      </c>
      <c r="T42" s="43">
        <f t="shared" si="17"/>
        <v>429634.46</v>
      </c>
      <c r="U42" s="43">
        <f t="shared" si="18"/>
        <v>350784.76911854168</v>
      </c>
      <c r="V42" s="90">
        <f t="shared" si="26"/>
        <v>0</v>
      </c>
      <c r="W42" s="43">
        <f t="shared" si="19"/>
        <v>1029.8386014524242</v>
      </c>
      <c r="X42" s="43">
        <f t="shared" si="20"/>
        <v>0.3077383107206686</v>
      </c>
      <c r="Y42" s="43">
        <f t="shared" si="21"/>
        <v>1030.1463397631449</v>
      </c>
      <c r="Z42" s="43">
        <f t="shared" si="27"/>
        <v>1514.6983381313701</v>
      </c>
      <c r="AA42" s="43">
        <f t="shared" si="28"/>
        <v>0</v>
      </c>
      <c r="AB42" s="43">
        <f t="shared" si="22"/>
        <v>484.55199836822521</v>
      </c>
      <c r="AC42" s="43">
        <f t="shared" si="29"/>
        <v>484.55199836822521</v>
      </c>
      <c r="AD42" s="43">
        <f t="shared" si="30"/>
        <v>0</v>
      </c>
      <c r="AE42" s="43">
        <f t="shared" si="23"/>
        <v>1514.7</v>
      </c>
      <c r="AF42" s="43">
        <f t="shared" si="24"/>
        <v>484.55199836822521</v>
      </c>
      <c r="AG42" s="22">
        <f t="shared" si="31"/>
        <v>0</v>
      </c>
      <c r="AH42" s="129">
        <f t="shared" si="25"/>
        <v>484.55199836822521</v>
      </c>
    </row>
    <row r="43" spans="1:34" x14ac:dyDescent="0.2">
      <c r="A43" s="29" t="s">
        <v>395</v>
      </c>
      <c r="B43" s="30" t="s">
        <v>396</v>
      </c>
      <c r="C43" s="31" t="s">
        <v>397</v>
      </c>
      <c r="D43">
        <v>3</v>
      </c>
      <c r="E43">
        <v>1</v>
      </c>
      <c r="F43" s="32">
        <v>2</v>
      </c>
      <c r="G43" s="32">
        <v>2</v>
      </c>
      <c r="H43" s="32">
        <v>2</v>
      </c>
      <c r="I43" s="43">
        <v>4011177.0294148265</v>
      </c>
      <c r="J43" s="43">
        <v>945386.88526414509</v>
      </c>
      <c r="K43" s="43">
        <v>561819.48246497253</v>
      </c>
      <c r="L43" s="43">
        <f t="shared" si="15"/>
        <v>383567.40279917256</v>
      </c>
      <c r="M43" s="43">
        <f t="shared" si="16"/>
        <v>3627609.6266156537</v>
      </c>
      <c r="N43" s="43">
        <v>77651.399999999994</v>
      </c>
      <c r="O43" s="43">
        <v>82475.37</v>
      </c>
      <c r="P43" s="43">
        <v>129891.73</v>
      </c>
      <c r="Q43" s="43">
        <v>646591.18999999994</v>
      </c>
      <c r="R43" s="43">
        <v>393064.92</v>
      </c>
      <c r="S43" s="43">
        <v>0</v>
      </c>
      <c r="T43" s="43">
        <f t="shared" si="17"/>
        <v>1329674.6099999999</v>
      </c>
      <c r="U43" s="43">
        <f t="shared" si="18"/>
        <v>2297935.0166156539</v>
      </c>
      <c r="V43" s="90">
        <f t="shared" si="26"/>
        <v>0</v>
      </c>
      <c r="W43" s="43">
        <f t="shared" si="19"/>
        <v>6746.3082553059758</v>
      </c>
      <c r="X43" s="43">
        <f t="shared" si="20"/>
        <v>2.0159445403976459</v>
      </c>
      <c r="Y43" s="43">
        <f t="shared" si="21"/>
        <v>6748.3241998463736</v>
      </c>
      <c r="Z43" s="43">
        <f t="shared" si="27"/>
        <v>9922.5469781596439</v>
      </c>
      <c r="AA43" s="43">
        <f t="shared" si="28"/>
        <v>0</v>
      </c>
      <c r="AB43" s="43">
        <f t="shared" si="22"/>
        <v>3174.2227783132703</v>
      </c>
      <c r="AC43" s="43">
        <f t="shared" si="29"/>
        <v>3174.2227783132703</v>
      </c>
      <c r="AD43" s="43">
        <f t="shared" si="30"/>
        <v>0</v>
      </c>
      <c r="AE43" s="43">
        <f t="shared" si="23"/>
        <v>9922.5499999999993</v>
      </c>
      <c r="AF43" s="43">
        <f t="shared" si="24"/>
        <v>3174.2227783132703</v>
      </c>
      <c r="AG43" s="22">
        <f t="shared" si="31"/>
        <v>0</v>
      </c>
      <c r="AH43" s="129">
        <f t="shared" si="25"/>
        <v>3174.2227783132703</v>
      </c>
    </row>
    <row r="44" spans="1:34" x14ac:dyDescent="0.2">
      <c r="A44" s="29" t="s">
        <v>398</v>
      </c>
      <c r="B44" s="30" t="s">
        <v>399</v>
      </c>
      <c r="C44" s="31" t="s">
        <v>400</v>
      </c>
      <c r="D44">
        <v>3</v>
      </c>
      <c r="E44">
        <v>1</v>
      </c>
      <c r="F44" s="32">
        <v>2</v>
      </c>
      <c r="G44" s="32">
        <v>2</v>
      </c>
      <c r="H44" s="32">
        <v>2</v>
      </c>
      <c r="I44" s="43">
        <v>1245721.6718947347</v>
      </c>
      <c r="J44" s="43">
        <v>1198230.1428165052</v>
      </c>
      <c r="K44" s="43">
        <v>1200415.0982531933</v>
      </c>
      <c r="L44" s="43">
        <f t="shared" si="15"/>
        <v>0</v>
      </c>
      <c r="M44" s="43">
        <f t="shared" si="16"/>
        <v>1245721.6718947347</v>
      </c>
      <c r="N44" s="43">
        <v>87628.09</v>
      </c>
      <c r="O44" s="43">
        <v>93053.27</v>
      </c>
      <c r="P44" s="43">
        <v>146354.06</v>
      </c>
      <c r="Q44" s="43">
        <v>365254.75</v>
      </c>
      <c r="R44" s="43">
        <v>69511.28</v>
      </c>
      <c r="S44" s="43">
        <v>0</v>
      </c>
      <c r="T44" s="43">
        <f t="shared" si="17"/>
        <v>761801.45</v>
      </c>
      <c r="U44" s="43">
        <f t="shared" si="18"/>
        <v>483920.22189473477</v>
      </c>
      <c r="V44" s="90">
        <f t="shared" si="26"/>
        <v>0</v>
      </c>
      <c r="W44" s="43">
        <f t="shared" si="19"/>
        <v>1420.6994385272424</v>
      </c>
      <c r="X44" s="43">
        <f t="shared" si="20"/>
        <v>0.42453608229247713</v>
      </c>
      <c r="Y44" s="43">
        <f t="shared" si="21"/>
        <v>1421.1239746095348</v>
      </c>
      <c r="Z44" s="43">
        <f t="shared" si="27"/>
        <v>2089.5809066453971</v>
      </c>
      <c r="AA44" s="43">
        <f t="shared" si="28"/>
        <v>0</v>
      </c>
      <c r="AB44" s="43">
        <f t="shared" si="22"/>
        <v>668.45693203586234</v>
      </c>
      <c r="AC44" s="43">
        <f t="shared" si="29"/>
        <v>668.45693203586234</v>
      </c>
      <c r="AD44" s="43">
        <f t="shared" si="30"/>
        <v>0</v>
      </c>
      <c r="AE44" s="43">
        <f t="shared" si="23"/>
        <v>2089.58</v>
      </c>
      <c r="AF44" s="43">
        <f t="shared" si="24"/>
        <v>668.45693203586234</v>
      </c>
      <c r="AG44" s="22">
        <f t="shared" si="31"/>
        <v>0</v>
      </c>
      <c r="AH44" s="129">
        <f t="shared" si="25"/>
        <v>668.45693203586234</v>
      </c>
    </row>
    <row r="45" spans="1:34" x14ac:dyDescent="0.2">
      <c r="A45" s="29" t="s">
        <v>404</v>
      </c>
      <c r="B45" s="30" t="s">
        <v>405</v>
      </c>
      <c r="C45" s="31" t="s">
        <v>406</v>
      </c>
      <c r="D45">
        <v>3</v>
      </c>
      <c r="E45">
        <v>1</v>
      </c>
      <c r="F45" s="32">
        <v>2</v>
      </c>
      <c r="G45" s="32">
        <v>2</v>
      </c>
      <c r="H45" s="32">
        <v>2</v>
      </c>
      <c r="I45" s="43">
        <v>1948576.8771898835</v>
      </c>
      <c r="J45" s="43">
        <v>1057415.2846920912</v>
      </c>
      <c r="K45" s="43">
        <v>699902.67898114095</v>
      </c>
      <c r="L45" s="43">
        <f t="shared" si="15"/>
        <v>357512.60571095021</v>
      </c>
      <c r="M45" s="43">
        <f t="shared" si="16"/>
        <v>1591064.2714789333</v>
      </c>
      <c r="N45" s="43">
        <v>23151.35</v>
      </c>
      <c r="O45" s="43">
        <v>24588.240000000002</v>
      </c>
      <c r="P45" s="43">
        <v>38710.11</v>
      </c>
      <c r="Q45" s="43">
        <v>163328.76999999999</v>
      </c>
      <c r="R45" s="43">
        <v>218148.69</v>
      </c>
      <c r="S45" s="43">
        <v>0</v>
      </c>
      <c r="T45" s="43">
        <f t="shared" si="17"/>
        <v>467927.16</v>
      </c>
      <c r="U45" s="43">
        <f t="shared" si="18"/>
        <v>1123137.1114789334</v>
      </c>
      <c r="V45" s="90">
        <f t="shared" si="26"/>
        <v>0</v>
      </c>
      <c r="W45" s="43">
        <f t="shared" si="19"/>
        <v>3297.3209043004667</v>
      </c>
      <c r="X45" s="43">
        <f t="shared" si="20"/>
        <v>0.98531164355490508</v>
      </c>
      <c r="Y45" s="43">
        <f t="shared" si="21"/>
        <v>3298.3062159440215</v>
      </c>
      <c r="Z45" s="43">
        <f t="shared" si="27"/>
        <v>4849.737120929306</v>
      </c>
      <c r="AA45" s="43">
        <f t="shared" si="28"/>
        <v>0</v>
      </c>
      <c r="AB45" s="43">
        <f t="shared" si="22"/>
        <v>1551.4309049852845</v>
      </c>
      <c r="AC45" s="43">
        <f t="shared" si="29"/>
        <v>1551.4309049852845</v>
      </c>
      <c r="AD45" s="43">
        <f t="shared" si="30"/>
        <v>0</v>
      </c>
      <c r="AE45" s="43">
        <f t="shared" si="23"/>
        <v>4849.74</v>
      </c>
      <c r="AF45" s="43">
        <f t="shared" si="24"/>
        <v>1551.4309049852845</v>
      </c>
      <c r="AG45" s="22">
        <f t="shared" si="31"/>
        <v>0</v>
      </c>
      <c r="AH45" s="129">
        <f t="shared" si="25"/>
        <v>1551.4309049852845</v>
      </c>
    </row>
    <row r="46" spans="1:34" x14ac:dyDescent="0.2">
      <c r="A46" s="29" t="s">
        <v>410</v>
      </c>
      <c r="B46" s="30" t="s">
        <v>411</v>
      </c>
      <c r="C46" s="31" t="s">
        <v>412</v>
      </c>
      <c r="D46">
        <v>3</v>
      </c>
      <c r="E46">
        <v>1</v>
      </c>
      <c r="F46" s="32">
        <v>2</v>
      </c>
      <c r="G46" s="32">
        <v>2</v>
      </c>
      <c r="H46" s="32">
        <v>2</v>
      </c>
      <c r="I46" s="43">
        <v>2088103.7338075733</v>
      </c>
      <c r="J46" s="43">
        <v>738666.30659581115</v>
      </c>
      <c r="K46" s="43">
        <v>312080.22264950123</v>
      </c>
      <c r="L46" s="43">
        <f t="shared" si="15"/>
        <v>426586.08394630993</v>
      </c>
      <c r="M46" s="43">
        <f t="shared" si="16"/>
        <v>1661517.6498612633</v>
      </c>
      <c r="N46" s="43">
        <v>57041.53</v>
      </c>
      <c r="O46" s="43">
        <v>60581.81</v>
      </c>
      <c r="P46" s="43">
        <v>95375.93</v>
      </c>
      <c r="Q46" s="43">
        <v>196333.88</v>
      </c>
      <c r="R46" s="43">
        <v>215402.58</v>
      </c>
      <c r="S46" s="43">
        <v>0</v>
      </c>
      <c r="T46" s="43">
        <f t="shared" si="17"/>
        <v>624735.73</v>
      </c>
      <c r="U46" s="43">
        <f t="shared" si="18"/>
        <v>1036781.9198612634</v>
      </c>
      <c r="V46" s="90">
        <f t="shared" si="26"/>
        <v>0</v>
      </c>
      <c r="W46" s="43">
        <f t="shared" si="19"/>
        <v>3043.7981815574949</v>
      </c>
      <c r="X46" s="43">
        <f t="shared" si="20"/>
        <v>0.90955350600190055</v>
      </c>
      <c r="Y46" s="43">
        <f t="shared" si="21"/>
        <v>3044.7077350634968</v>
      </c>
      <c r="Z46" s="43">
        <f t="shared" si="27"/>
        <v>4476.8530143559719</v>
      </c>
      <c r="AA46" s="43">
        <f t="shared" si="28"/>
        <v>0</v>
      </c>
      <c r="AB46" s="43">
        <f t="shared" si="22"/>
        <v>1432.1452792924752</v>
      </c>
      <c r="AC46" s="43">
        <f t="shared" si="29"/>
        <v>1432.1452792924752</v>
      </c>
      <c r="AD46" s="43">
        <f t="shared" si="30"/>
        <v>0</v>
      </c>
      <c r="AE46" s="43">
        <f t="shared" si="23"/>
        <v>4476.8500000000004</v>
      </c>
      <c r="AF46" s="43">
        <f t="shared" si="24"/>
        <v>1432.1452792924752</v>
      </c>
      <c r="AG46" s="22">
        <f t="shared" si="31"/>
        <v>0</v>
      </c>
      <c r="AH46" s="129">
        <f t="shared" si="25"/>
        <v>1432.1452792924752</v>
      </c>
    </row>
    <row r="47" spans="1:34" x14ac:dyDescent="0.2">
      <c r="A47" s="29" t="s">
        <v>413</v>
      </c>
      <c r="B47" s="30" t="s">
        <v>414</v>
      </c>
      <c r="C47" s="31" t="s">
        <v>415</v>
      </c>
      <c r="D47">
        <v>3</v>
      </c>
      <c r="E47">
        <v>1</v>
      </c>
      <c r="F47" s="32">
        <v>2</v>
      </c>
      <c r="G47" s="32">
        <v>2</v>
      </c>
      <c r="H47" s="32">
        <v>2</v>
      </c>
      <c r="I47" s="43">
        <v>1534840.8887005437</v>
      </c>
      <c r="J47" s="43">
        <v>472946.93865582993</v>
      </c>
      <c r="K47" s="43">
        <v>418853.25069156365</v>
      </c>
      <c r="L47" s="43">
        <f t="shared" si="15"/>
        <v>54093.687964266283</v>
      </c>
      <c r="M47" s="43">
        <f t="shared" si="16"/>
        <v>1480747.2007362773</v>
      </c>
      <c r="N47" s="43">
        <v>6862.12</v>
      </c>
      <c r="O47" s="43">
        <v>7296.51</v>
      </c>
      <c r="P47" s="43">
        <v>11577.22</v>
      </c>
      <c r="Q47" s="43">
        <v>40685.919999999998</v>
      </c>
      <c r="R47" s="43">
        <v>189066.23999999999</v>
      </c>
      <c r="S47" s="43">
        <v>0</v>
      </c>
      <c r="T47" s="43">
        <f t="shared" si="17"/>
        <v>255488.00999999998</v>
      </c>
      <c r="U47" s="43">
        <f t="shared" si="18"/>
        <v>1225259.1907362773</v>
      </c>
      <c r="V47" s="90">
        <f t="shared" si="26"/>
        <v>0</v>
      </c>
      <c r="W47" s="43">
        <f t="shared" si="19"/>
        <v>3597.1322659626844</v>
      </c>
      <c r="X47" s="43">
        <f t="shared" si="20"/>
        <v>1.0749018393804173</v>
      </c>
      <c r="Y47" s="43">
        <f t="shared" si="21"/>
        <v>3598.2071678020648</v>
      </c>
      <c r="Z47" s="43">
        <f t="shared" si="27"/>
        <v>5290.7030845494255</v>
      </c>
      <c r="AA47" s="43">
        <f t="shared" si="28"/>
        <v>0</v>
      </c>
      <c r="AB47" s="43">
        <f t="shared" si="22"/>
        <v>1692.4959167473608</v>
      </c>
      <c r="AC47" s="43">
        <f t="shared" si="29"/>
        <v>1692.4959167473608</v>
      </c>
      <c r="AD47" s="43">
        <f t="shared" si="30"/>
        <v>0</v>
      </c>
      <c r="AE47" s="43">
        <f t="shared" si="23"/>
        <v>5290.7</v>
      </c>
      <c r="AF47" s="43">
        <f t="shared" si="24"/>
        <v>1692.4959167473608</v>
      </c>
      <c r="AG47" s="22">
        <f t="shared" si="31"/>
        <v>0</v>
      </c>
      <c r="AH47" s="129">
        <f t="shared" si="25"/>
        <v>1692.4959167473608</v>
      </c>
    </row>
    <row r="48" spans="1:34" x14ac:dyDescent="0.2">
      <c r="A48" s="29" t="s">
        <v>416</v>
      </c>
      <c r="B48" s="30" t="s">
        <v>417</v>
      </c>
      <c r="C48" s="31" t="s">
        <v>418</v>
      </c>
      <c r="D48">
        <v>3</v>
      </c>
      <c r="E48">
        <v>1</v>
      </c>
      <c r="F48" s="32">
        <v>2</v>
      </c>
      <c r="G48" s="32">
        <v>2</v>
      </c>
      <c r="H48" s="32">
        <v>2</v>
      </c>
      <c r="I48" s="43">
        <v>971522.37295433402</v>
      </c>
      <c r="J48" s="43">
        <v>908776.17404501408</v>
      </c>
      <c r="K48" s="43">
        <v>418616.78481579816</v>
      </c>
      <c r="L48" s="43">
        <f t="shared" si="15"/>
        <v>490159.38922921591</v>
      </c>
      <c r="M48" s="43">
        <f t="shared" si="16"/>
        <v>481362.9837251181</v>
      </c>
      <c r="N48" s="43">
        <v>59985.06</v>
      </c>
      <c r="O48" s="43">
        <v>63698.11</v>
      </c>
      <c r="P48" s="43">
        <v>100176.74</v>
      </c>
      <c r="Q48" s="43">
        <v>184127.5</v>
      </c>
      <c r="R48" s="43">
        <v>71717.2</v>
      </c>
      <c r="S48" s="43">
        <v>0</v>
      </c>
      <c r="T48" s="43">
        <f t="shared" si="17"/>
        <v>479704.61000000004</v>
      </c>
      <c r="U48" s="43">
        <f t="shared" si="18"/>
        <v>1658.3737251180573</v>
      </c>
      <c r="V48" s="90">
        <f t="shared" si="26"/>
        <v>0</v>
      </c>
      <c r="W48" s="43">
        <f t="shared" si="19"/>
        <v>0</v>
      </c>
      <c r="X48" s="43">
        <f t="shared" si="20"/>
        <v>1.4548668404097986E-3</v>
      </c>
      <c r="Y48" s="43">
        <f t="shared" si="21"/>
        <v>1.4548668404097986E-3</v>
      </c>
      <c r="Z48" s="43">
        <f t="shared" si="27"/>
        <v>2.1391954718567837E-3</v>
      </c>
      <c r="AA48" s="43">
        <f t="shared" si="28"/>
        <v>0</v>
      </c>
      <c r="AB48" s="43">
        <f t="shared" si="22"/>
        <v>6.8432863144698508E-4</v>
      </c>
      <c r="AC48" s="43">
        <f t="shared" si="29"/>
        <v>6.8432863144698508E-4</v>
      </c>
      <c r="AD48" s="43">
        <f t="shared" si="30"/>
        <v>0</v>
      </c>
      <c r="AE48" s="115">
        <f t="shared" si="23"/>
        <v>0</v>
      </c>
      <c r="AF48" s="43">
        <f t="shared" si="24"/>
        <v>6.8432863144698508E-4</v>
      </c>
      <c r="AG48" s="22">
        <f t="shared" si="31"/>
        <v>0</v>
      </c>
      <c r="AH48" s="129">
        <f t="shared" si="25"/>
        <v>6.8432863144698508E-4</v>
      </c>
    </row>
    <row r="49" spans="1:34" x14ac:dyDescent="0.2">
      <c r="A49" s="29" t="s">
        <v>424</v>
      </c>
      <c r="B49" s="30" t="s">
        <v>425</v>
      </c>
      <c r="C49" s="31" t="s">
        <v>426</v>
      </c>
      <c r="D49">
        <v>3</v>
      </c>
      <c r="E49">
        <v>1</v>
      </c>
      <c r="F49" s="32">
        <v>2</v>
      </c>
      <c r="G49" s="32">
        <v>2</v>
      </c>
      <c r="H49" s="32">
        <v>2</v>
      </c>
      <c r="I49" s="43">
        <v>900918.44209636631</v>
      </c>
      <c r="J49" s="43">
        <v>734655.11711159733</v>
      </c>
      <c r="K49" s="43">
        <v>49629.608618004342</v>
      </c>
      <c r="L49" s="43">
        <f t="shared" si="15"/>
        <v>685025.50849359296</v>
      </c>
      <c r="M49" s="43">
        <f t="shared" si="16"/>
        <v>215892.93360277335</v>
      </c>
      <c r="N49" s="43">
        <v>8393.24</v>
      </c>
      <c r="O49" s="43">
        <v>8919.19</v>
      </c>
      <c r="P49" s="43">
        <v>14080.6</v>
      </c>
      <c r="Q49" s="43">
        <v>64176.23</v>
      </c>
      <c r="R49" s="43">
        <v>91279.11</v>
      </c>
      <c r="S49" s="43">
        <v>0</v>
      </c>
      <c r="T49" s="43">
        <f t="shared" si="17"/>
        <v>186848.37</v>
      </c>
      <c r="U49" s="43">
        <f t="shared" si="18"/>
        <v>29044.563602773356</v>
      </c>
      <c r="V49" s="90">
        <f t="shared" si="26"/>
        <v>0</v>
      </c>
      <c r="W49" s="43">
        <f t="shared" si="19"/>
        <v>0</v>
      </c>
      <c r="X49" s="43">
        <f t="shared" si="20"/>
        <v>2.5480367808432422E-2</v>
      </c>
      <c r="Y49" s="43">
        <f t="shared" si="21"/>
        <v>2.5480367808432422E-2</v>
      </c>
      <c r="Z49" s="43">
        <f t="shared" si="27"/>
        <v>3.7465619480124127E-2</v>
      </c>
      <c r="AA49" s="43">
        <f t="shared" si="28"/>
        <v>0</v>
      </c>
      <c r="AB49" s="43">
        <f t="shared" si="22"/>
        <v>1.1985251671691705E-2</v>
      </c>
      <c r="AC49" s="43">
        <f t="shared" si="29"/>
        <v>1.1985251671691705E-2</v>
      </c>
      <c r="AD49" s="43">
        <f t="shared" si="30"/>
        <v>0</v>
      </c>
      <c r="AE49" s="115">
        <v>0</v>
      </c>
      <c r="AF49" s="43">
        <f t="shared" si="24"/>
        <v>1.1985251671691705E-2</v>
      </c>
      <c r="AG49" s="22">
        <f t="shared" si="31"/>
        <v>0</v>
      </c>
      <c r="AH49" s="129">
        <v>0</v>
      </c>
    </row>
    <row r="50" spans="1:34" x14ac:dyDescent="0.2">
      <c r="A50" s="29" t="s">
        <v>429</v>
      </c>
      <c r="B50" s="30" t="s">
        <v>430</v>
      </c>
      <c r="C50" s="31" t="s">
        <v>431</v>
      </c>
      <c r="D50">
        <v>3</v>
      </c>
      <c r="E50">
        <v>1</v>
      </c>
      <c r="F50" s="32">
        <v>2</v>
      </c>
      <c r="G50" s="32">
        <v>2</v>
      </c>
      <c r="H50" s="32">
        <v>2</v>
      </c>
      <c r="I50" s="43">
        <v>1695495.6909363882</v>
      </c>
      <c r="J50" s="43">
        <v>1957021.0027227257</v>
      </c>
      <c r="K50" s="43">
        <v>1164227.3867080952</v>
      </c>
      <c r="L50" s="43">
        <f t="shared" si="15"/>
        <v>792793.61601463053</v>
      </c>
      <c r="M50" s="43">
        <f t="shared" si="16"/>
        <v>902702.07492175768</v>
      </c>
      <c r="N50" s="43">
        <v>120027.39</v>
      </c>
      <c r="O50" s="43">
        <v>127453.85</v>
      </c>
      <c r="P50" s="43">
        <v>200410.3</v>
      </c>
      <c r="Q50" s="43">
        <v>335318.90000000002</v>
      </c>
      <c r="R50" s="43">
        <v>115914.44</v>
      </c>
      <c r="S50" s="43">
        <v>0</v>
      </c>
      <c r="T50" s="43">
        <f t="shared" si="17"/>
        <v>899124.87999999989</v>
      </c>
      <c r="U50" s="43">
        <f t="shared" si="18"/>
        <v>3577.1949217577931</v>
      </c>
      <c r="V50" s="90">
        <f t="shared" si="26"/>
        <v>0</v>
      </c>
      <c r="W50" s="43">
        <f t="shared" si="19"/>
        <v>0</v>
      </c>
      <c r="X50" s="43">
        <f t="shared" si="20"/>
        <v>3.1382204110700362E-3</v>
      </c>
      <c r="Y50" s="43">
        <f t="shared" si="21"/>
        <v>3.1382204110700362E-3</v>
      </c>
      <c r="Z50" s="43">
        <f t="shared" si="27"/>
        <v>4.6143514351860548E-3</v>
      </c>
      <c r="AA50" s="43">
        <f t="shared" si="28"/>
        <v>0</v>
      </c>
      <c r="AB50" s="43">
        <f t="shared" si="22"/>
        <v>1.4761310241160185E-3</v>
      </c>
      <c r="AC50" s="43">
        <f t="shared" si="29"/>
        <v>1.4761310241160185E-3</v>
      </c>
      <c r="AD50" s="43">
        <f t="shared" si="30"/>
        <v>0</v>
      </c>
      <c r="AE50" s="115">
        <f t="shared" si="23"/>
        <v>0</v>
      </c>
      <c r="AF50" s="43">
        <f t="shared" si="24"/>
        <v>1.4761310241160185E-3</v>
      </c>
      <c r="AG50" s="22">
        <f t="shared" si="31"/>
        <v>0</v>
      </c>
      <c r="AH50" s="129">
        <f t="shared" si="25"/>
        <v>1.4761310241160185E-3</v>
      </c>
    </row>
    <row r="51" spans="1:34" x14ac:dyDescent="0.2">
      <c r="A51" s="29" t="s">
        <v>432</v>
      </c>
      <c r="B51" s="30" t="s">
        <v>433</v>
      </c>
      <c r="C51" s="31" t="s">
        <v>434</v>
      </c>
      <c r="D51">
        <v>3</v>
      </c>
      <c r="E51">
        <v>1</v>
      </c>
      <c r="F51" s="32">
        <v>2</v>
      </c>
      <c r="G51" s="32">
        <v>2</v>
      </c>
      <c r="H51" s="32">
        <v>2</v>
      </c>
      <c r="I51" s="43">
        <v>844945.86988224415</v>
      </c>
      <c r="J51" s="43">
        <v>183601.60437011567</v>
      </c>
      <c r="K51" s="43">
        <v>107792.54541725341</v>
      </c>
      <c r="L51" s="43">
        <f t="shared" si="15"/>
        <v>75809.058952862266</v>
      </c>
      <c r="M51" s="43">
        <f t="shared" si="16"/>
        <v>769136.81092938187</v>
      </c>
      <c r="N51" s="43">
        <v>79411.570000000007</v>
      </c>
      <c r="O51" s="43">
        <v>84327.34</v>
      </c>
      <c r="P51" s="43">
        <v>132622.34</v>
      </c>
      <c r="Q51" s="43">
        <v>240795.7</v>
      </c>
      <c r="R51" s="43">
        <v>34287.5</v>
      </c>
      <c r="S51" s="43">
        <v>0</v>
      </c>
      <c r="T51" s="43">
        <f t="shared" si="17"/>
        <v>571444.44999999995</v>
      </c>
      <c r="U51" s="43">
        <f t="shared" si="18"/>
        <v>197692.36092938192</v>
      </c>
      <c r="V51" s="90">
        <f t="shared" si="26"/>
        <v>0</v>
      </c>
      <c r="W51" s="43">
        <f t="shared" si="19"/>
        <v>580.38786863218229</v>
      </c>
      <c r="X51" s="43">
        <f t="shared" si="20"/>
        <v>0.17343259614054027</v>
      </c>
      <c r="Y51" s="43">
        <f t="shared" si="21"/>
        <v>580.5613012283228</v>
      </c>
      <c r="Z51" s="43">
        <f t="shared" si="27"/>
        <v>853.6410839998864</v>
      </c>
      <c r="AA51" s="43">
        <f t="shared" si="28"/>
        <v>0</v>
      </c>
      <c r="AB51" s="43">
        <f t="shared" si="22"/>
        <v>273.0797827715636</v>
      </c>
      <c r="AC51" s="43">
        <f t="shared" si="29"/>
        <v>273.0797827715636</v>
      </c>
      <c r="AD51" s="43">
        <f t="shared" si="30"/>
        <v>0</v>
      </c>
      <c r="AE51" s="43">
        <f t="shared" si="23"/>
        <v>853.64</v>
      </c>
      <c r="AF51" s="43">
        <f t="shared" si="24"/>
        <v>273.0797827715636</v>
      </c>
      <c r="AG51" s="22">
        <f t="shared" si="31"/>
        <v>0</v>
      </c>
      <c r="AH51" s="129">
        <f t="shared" si="25"/>
        <v>273.0797827715636</v>
      </c>
    </row>
    <row r="52" spans="1:34" x14ac:dyDescent="0.2">
      <c r="A52" s="29" t="s">
        <v>435</v>
      </c>
      <c r="B52" s="30" t="s">
        <v>436</v>
      </c>
      <c r="C52" s="31" t="s">
        <v>437</v>
      </c>
      <c r="D52">
        <v>3</v>
      </c>
      <c r="E52">
        <v>1</v>
      </c>
      <c r="F52" s="32">
        <v>2</v>
      </c>
      <c r="G52" s="32">
        <v>2</v>
      </c>
      <c r="H52" s="32">
        <v>2</v>
      </c>
      <c r="I52" s="43">
        <v>413268.41155623633</v>
      </c>
      <c r="J52" s="43">
        <v>256627.63813691775</v>
      </c>
      <c r="K52" s="43">
        <v>94692.004893299018</v>
      </c>
      <c r="L52" s="43">
        <f t="shared" si="15"/>
        <v>161935.63324361874</v>
      </c>
      <c r="M52" s="43">
        <f t="shared" si="16"/>
        <v>251332.77831261759</v>
      </c>
      <c r="N52" s="43">
        <v>19364.13</v>
      </c>
      <c r="O52" s="43">
        <v>20566.43</v>
      </c>
      <c r="P52" s="43">
        <v>32383.279999999999</v>
      </c>
      <c r="Q52" s="43">
        <v>39960.61</v>
      </c>
      <c r="R52" s="43">
        <v>34975.06</v>
      </c>
      <c r="S52" s="43">
        <v>0</v>
      </c>
      <c r="T52" s="43">
        <f t="shared" si="17"/>
        <v>147249.51</v>
      </c>
      <c r="U52" s="43">
        <f t="shared" si="18"/>
        <v>104083.26831261758</v>
      </c>
      <c r="V52" s="90">
        <f t="shared" si="26"/>
        <v>0</v>
      </c>
      <c r="W52" s="43">
        <f t="shared" si="19"/>
        <v>0</v>
      </c>
      <c r="X52" s="43">
        <f t="shared" si="20"/>
        <v>9.131071809445325E-2</v>
      </c>
      <c r="Y52" s="43">
        <f t="shared" si="21"/>
        <v>9.131071809445325E-2</v>
      </c>
      <c r="Z52" s="43">
        <f t="shared" si="27"/>
        <v>0.13426072356190744</v>
      </c>
      <c r="AA52" s="43">
        <f t="shared" si="28"/>
        <v>0</v>
      </c>
      <c r="AB52" s="43">
        <f t="shared" si="22"/>
        <v>4.2950005467454186E-2</v>
      </c>
      <c r="AC52" s="43">
        <f t="shared" si="29"/>
        <v>4.2950005467454186E-2</v>
      </c>
      <c r="AD52" s="43">
        <f t="shared" si="30"/>
        <v>0</v>
      </c>
      <c r="AE52" s="115">
        <v>0</v>
      </c>
      <c r="AF52" s="43">
        <f t="shared" si="24"/>
        <v>4.2950005467454186E-2</v>
      </c>
      <c r="AG52" s="22">
        <f t="shared" si="31"/>
        <v>0</v>
      </c>
      <c r="AH52" s="129">
        <v>0</v>
      </c>
    </row>
    <row r="53" spans="1:34" x14ac:dyDescent="0.2">
      <c r="A53" s="29" t="s">
        <v>438</v>
      </c>
      <c r="B53" s="30" t="s">
        <v>439</v>
      </c>
      <c r="C53" s="31" t="s">
        <v>440</v>
      </c>
      <c r="D53">
        <v>3</v>
      </c>
      <c r="E53">
        <v>1</v>
      </c>
      <c r="F53" s="32">
        <v>2</v>
      </c>
      <c r="G53" s="32">
        <v>2</v>
      </c>
      <c r="H53" s="32">
        <v>2</v>
      </c>
      <c r="I53" s="43">
        <v>727277.58638795617</v>
      </c>
      <c r="J53" s="43">
        <v>906929.67785870587</v>
      </c>
      <c r="K53" s="43">
        <v>520479.21979282459</v>
      </c>
      <c r="L53" s="43">
        <f t="shared" si="15"/>
        <v>386450.45806588128</v>
      </c>
      <c r="M53" s="43">
        <f t="shared" si="16"/>
        <v>340827.12832207489</v>
      </c>
      <c r="N53" s="43">
        <v>2630.62</v>
      </c>
      <c r="O53" s="43">
        <v>2797.55</v>
      </c>
      <c r="P53" s="43">
        <v>4443.07</v>
      </c>
      <c r="Q53" s="43">
        <v>40525.230000000003</v>
      </c>
      <c r="R53" s="43">
        <v>87043.18</v>
      </c>
      <c r="S53" s="43">
        <v>0</v>
      </c>
      <c r="T53" s="43">
        <f t="shared" si="17"/>
        <v>137439.65</v>
      </c>
      <c r="U53" s="43">
        <f t="shared" si="18"/>
        <v>203387.47832207489</v>
      </c>
      <c r="V53" s="90">
        <f t="shared" si="26"/>
        <v>0</v>
      </c>
      <c r="W53" s="43">
        <f t="shared" si="19"/>
        <v>597.10767019465072</v>
      </c>
      <c r="X53" s="43">
        <f t="shared" si="20"/>
        <v>0.17842883873735316</v>
      </c>
      <c r="Y53" s="43">
        <f t="shared" si="21"/>
        <v>597.28609903338804</v>
      </c>
      <c r="Z53" s="43">
        <f t="shared" si="27"/>
        <v>878.23275846697254</v>
      </c>
      <c r="AA53" s="43">
        <f t="shared" si="28"/>
        <v>0</v>
      </c>
      <c r="AB53" s="43">
        <f t="shared" si="22"/>
        <v>280.9466594335845</v>
      </c>
      <c r="AC53" s="43">
        <f t="shared" si="29"/>
        <v>280.9466594335845</v>
      </c>
      <c r="AD53" s="43">
        <f t="shared" si="30"/>
        <v>0</v>
      </c>
      <c r="AE53" s="43">
        <f t="shared" si="23"/>
        <v>878.23</v>
      </c>
      <c r="AF53" s="43">
        <f t="shared" si="24"/>
        <v>280.9466594335845</v>
      </c>
      <c r="AG53" s="22">
        <f t="shared" si="31"/>
        <v>0</v>
      </c>
      <c r="AH53" s="129">
        <f t="shared" si="25"/>
        <v>280.9466594335845</v>
      </c>
    </row>
    <row r="54" spans="1:34" x14ac:dyDescent="0.2">
      <c r="A54" s="29" t="s">
        <v>441</v>
      </c>
      <c r="B54" s="30" t="s">
        <v>442</v>
      </c>
      <c r="C54" s="31" t="s">
        <v>443</v>
      </c>
      <c r="D54">
        <v>3</v>
      </c>
      <c r="E54">
        <v>1</v>
      </c>
      <c r="F54" s="32">
        <v>2</v>
      </c>
      <c r="G54" s="32">
        <v>2</v>
      </c>
      <c r="H54" s="32">
        <v>2</v>
      </c>
      <c r="I54" s="43">
        <v>738398.53568980331</v>
      </c>
      <c r="J54" s="43">
        <v>257329.96676773991</v>
      </c>
      <c r="K54" s="43">
        <v>148100.88986299821</v>
      </c>
      <c r="L54" s="43">
        <f t="shared" si="15"/>
        <v>109229.0769047417</v>
      </c>
      <c r="M54" s="43">
        <f t="shared" si="16"/>
        <v>629169.45878506161</v>
      </c>
      <c r="N54" s="43">
        <v>26867.26</v>
      </c>
      <c r="O54" s="43">
        <v>28534.77</v>
      </c>
      <c r="P54" s="43">
        <v>44923.18</v>
      </c>
      <c r="Q54" s="43">
        <v>66845.87</v>
      </c>
      <c r="R54" s="43">
        <v>73293.83</v>
      </c>
      <c r="S54" s="43">
        <v>0</v>
      </c>
      <c r="T54" s="43">
        <f t="shared" si="17"/>
        <v>240464.90999999997</v>
      </c>
      <c r="U54" s="43">
        <f t="shared" si="18"/>
        <v>388704.54878506163</v>
      </c>
      <c r="V54" s="90">
        <f t="shared" si="26"/>
        <v>0</v>
      </c>
      <c r="W54" s="43">
        <f t="shared" si="19"/>
        <v>1141.1639961019173</v>
      </c>
      <c r="X54" s="43">
        <f t="shared" si="20"/>
        <v>0.34100477484565844</v>
      </c>
      <c r="Y54" s="43">
        <f t="shared" si="21"/>
        <v>1141.505000876763</v>
      </c>
      <c r="Z54" s="43">
        <f t="shared" si="27"/>
        <v>1678.4369958487912</v>
      </c>
      <c r="AA54" s="43">
        <f t="shared" si="28"/>
        <v>0</v>
      </c>
      <c r="AB54" s="43">
        <f t="shared" si="22"/>
        <v>536.93199497202818</v>
      </c>
      <c r="AC54" s="43">
        <f t="shared" si="29"/>
        <v>536.93199497202818</v>
      </c>
      <c r="AD54" s="43">
        <f t="shared" si="30"/>
        <v>0</v>
      </c>
      <c r="AE54" s="43">
        <f t="shared" si="23"/>
        <v>1678.44</v>
      </c>
      <c r="AF54" s="43">
        <f t="shared" si="24"/>
        <v>536.93199497202818</v>
      </c>
      <c r="AG54" s="22">
        <f t="shared" si="31"/>
        <v>0</v>
      </c>
      <c r="AH54" s="129">
        <f t="shared" si="25"/>
        <v>536.93199497202818</v>
      </c>
    </row>
    <row r="55" spans="1:34" x14ac:dyDescent="0.2">
      <c r="A55" s="29" t="s">
        <v>444</v>
      </c>
      <c r="B55" s="30" t="s">
        <v>445</v>
      </c>
      <c r="C55" s="31" t="s">
        <v>446</v>
      </c>
      <c r="D55">
        <v>3</v>
      </c>
      <c r="E55">
        <v>1</v>
      </c>
      <c r="F55" s="32">
        <v>2</v>
      </c>
      <c r="G55" s="32">
        <v>2</v>
      </c>
      <c r="H55" s="32">
        <v>2</v>
      </c>
      <c r="I55" s="43">
        <v>1241130.8661694659</v>
      </c>
      <c r="J55" s="43">
        <v>893115.43137855583</v>
      </c>
      <c r="K55" s="43">
        <v>390276.42077942681</v>
      </c>
      <c r="L55" s="43">
        <f t="shared" si="15"/>
        <v>502839.01059912902</v>
      </c>
      <c r="M55" s="43">
        <f t="shared" si="16"/>
        <v>738291.85557033692</v>
      </c>
      <c r="N55" s="43">
        <v>92821.97</v>
      </c>
      <c r="O55" s="43">
        <v>98566.42</v>
      </c>
      <c r="P55" s="43">
        <v>155000.82999999999</v>
      </c>
      <c r="Q55" s="43">
        <v>312174.28999999998</v>
      </c>
      <c r="R55" s="43">
        <v>73531.509999999995</v>
      </c>
      <c r="S55" s="43">
        <v>0</v>
      </c>
      <c r="T55" s="43">
        <f t="shared" si="17"/>
        <v>732095.02</v>
      </c>
      <c r="U55" s="43">
        <f t="shared" si="18"/>
        <v>6196.8355703369016</v>
      </c>
      <c r="V55" s="90">
        <f t="shared" si="26"/>
        <v>0</v>
      </c>
      <c r="W55" s="43">
        <f t="shared" si="19"/>
        <v>0</v>
      </c>
      <c r="X55" s="43">
        <f t="shared" si="20"/>
        <v>5.4363925635117589E-3</v>
      </c>
      <c r="Y55" s="43">
        <f t="shared" si="21"/>
        <v>5.4363925635117589E-3</v>
      </c>
      <c r="Z55" s="43">
        <f t="shared" si="27"/>
        <v>7.993519428777766E-3</v>
      </c>
      <c r="AA55" s="43">
        <f t="shared" si="28"/>
        <v>0</v>
      </c>
      <c r="AB55" s="43">
        <f t="shared" si="22"/>
        <v>2.5571268652660071E-3</v>
      </c>
      <c r="AC55" s="43">
        <f t="shared" si="29"/>
        <v>2.5571268652660071E-3</v>
      </c>
      <c r="AD55" s="43">
        <f t="shared" si="30"/>
        <v>0</v>
      </c>
      <c r="AE55" s="115">
        <v>0</v>
      </c>
      <c r="AF55" s="43">
        <f t="shared" si="24"/>
        <v>2.5571268652660071E-3</v>
      </c>
      <c r="AG55" s="22">
        <f t="shared" si="31"/>
        <v>0</v>
      </c>
      <c r="AH55" s="129">
        <f t="shared" si="25"/>
        <v>2.5571268652660071E-3</v>
      </c>
    </row>
    <row r="56" spans="1:34" x14ac:dyDescent="0.2">
      <c r="A56" s="29" t="s">
        <v>449</v>
      </c>
      <c r="B56" s="30" t="s">
        <v>450</v>
      </c>
      <c r="C56" s="31" t="s">
        <v>451</v>
      </c>
      <c r="D56">
        <v>3</v>
      </c>
      <c r="E56">
        <v>1</v>
      </c>
      <c r="F56" s="32">
        <v>2</v>
      </c>
      <c r="G56" s="32">
        <v>2</v>
      </c>
      <c r="H56" s="32">
        <v>2</v>
      </c>
      <c r="I56" s="43">
        <v>1269037.777055714</v>
      </c>
      <c r="J56" s="43">
        <v>296021.41878399497</v>
      </c>
      <c r="K56" s="43">
        <v>217650.6763779172</v>
      </c>
      <c r="L56" s="43">
        <f t="shared" si="15"/>
        <v>78370.74240607777</v>
      </c>
      <c r="M56" s="43">
        <f t="shared" si="16"/>
        <v>1190667.0346496364</v>
      </c>
      <c r="N56" s="43">
        <v>10683.23</v>
      </c>
      <c r="O56" s="43">
        <v>11350.05</v>
      </c>
      <c r="P56" s="43">
        <v>17908.72</v>
      </c>
      <c r="Q56" s="43">
        <v>72175.289999999994</v>
      </c>
      <c r="R56" s="43">
        <v>148759.07999999999</v>
      </c>
      <c r="S56" s="43">
        <v>0</v>
      </c>
      <c r="T56" s="43">
        <f t="shared" si="17"/>
        <v>260876.37</v>
      </c>
      <c r="U56" s="43">
        <f t="shared" si="18"/>
        <v>929790.66464963637</v>
      </c>
      <c r="V56" s="90">
        <f t="shared" si="26"/>
        <v>0</v>
      </c>
      <c r="W56" s="43">
        <f t="shared" si="19"/>
        <v>2729.6918282182291</v>
      </c>
      <c r="X56" s="43">
        <f t="shared" si="20"/>
        <v>0.81569165383698083</v>
      </c>
      <c r="Y56" s="43">
        <f t="shared" si="21"/>
        <v>2730.507519872066</v>
      </c>
      <c r="Z56" s="43">
        <f t="shared" si="27"/>
        <v>4014.8618142509422</v>
      </c>
      <c r="AA56" s="43">
        <f t="shared" si="28"/>
        <v>0</v>
      </c>
      <c r="AB56" s="43">
        <f t="shared" si="22"/>
        <v>1284.3542943788761</v>
      </c>
      <c r="AC56" s="43">
        <f t="shared" si="29"/>
        <v>1284.3542943788761</v>
      </c>
      <c r="AD56" s="43">
        <f t="shared" si="30"/>
        <v>0</v>
      </c>
      <c r="AE56" s="43">
        <f t="shared" si="23"/>
        <v>4014.86</v>
      </c>
      <c r="AF56" s="43">
        <f t="shared" si="24"/>
        <v>1284.3542943788761</v>
      </c>
      <c r="AG56" s="22">
        <f t="shared" si="31"/>
        <v>0</v>
      </c>
      <c r="AH56" s="129">
        <f t="shared" si="25"/>
        <v>1284.3542943788761</v>
      </c>
    </row>
    <row r="57" spans="1:34" x14ac:dyDescent="0.2">
      <c r="A57" s="29" t="s">
        <v>452</v>
      </c>
      <c r="B57" s="30" t="s">
        <v>453</v>
      </c>
      <c r="C57" s="31" t="s">
        <v>454</v>
      </c>
      <c r="D57">
        <v>3</v>
      </c>
      <c r="E57">
        <v>1</v>
      </c>
      <c r="F57" s="32">
        <v>2</v>
      </c>
      <c r="G57" s="32">
        <v>2</v>
      </c>
      <c r="H57" s="32">
        <v>2</v>
      </c>
      <c r="I57" s="43">
        <v>546542.66499859863</v>
      </c>
      <c r="J57" s="43">
        <v>667770.41986558295</v>
      </c>
      <c r="K57" s="43">
        <v>604095.0387857419</v>
      </c>
      <c r="L57" s="43">
        <f t="shared" si="15"/>
        <v>63675.381079841056</v>
      </c>
      <c r="M57" s="43">
        <f t="shared" si="16"/>
        <v>482867.28391875757</v>
      </c>
      <c r="N57" s="43">
        <v>13760.33</v>
      </c>
      <c r="O57" s="43">
        <v>14613.72</v>
      </c>
      <c r="P57" s="43">
        <v>23000.02</v>
      </c>
      <c r="Q57" s="43">
        <v>61862.96</v>
      </c>
      <c r="R57" s="43">
        <v>0</v>
      </c>
      <c r="S57" s="43">
        <v>0</v>
      </c>
      <c r="T57" s="43">
        <f t="shared" si="17"/>
        <v>113237.03</v>
      </c>
      <c r="U57" s="43">
        <f t="shared" si="18"/>
        <v>369630.25391875755</v>
      </c>
      <c r="V57" s="90">
        <f t="shared" si="26"/>
        <v>0</v>
      </c>
      <c r="W57" s="43">
        <f t="shared" si="19"/>
        <v>1085.1654269560388</v>
      </c>
      <c r="X57" s="43">
        <f t="shared" si="20"/>
        <v>0.32427117693291468</v>
      </c>
      <c r="Y57" s="43">
        <f t="shared" si="21"/>
        <v>1085.4896981329716</v>
      </c>
      <c r="Z57" s="43">
        <f t="shared" si="27"/>
        <v>1596.07366289218</v>
      </c>
      <c r="AA57" s="43">
        <f t="shared" si="28"/>
        <v>0</v>
      </c>
      <c r="AB57" s="43">
        <f t="shared" si="22"/>
        <v>510.58396475920836</v>
      </c>
      <c r="AC57" s="43">
        <f t="shared" si="29"/>
        <v>510.58396475920836</v>
      </c>
      <c r="AD57" s="43">
        <f t="shared" si="30"/>
        <v>0</v>
      </c>
      <c r="AE57" s="43">
        <f t="shared" si="23"/>
        <v>1596.07</v>
      </c>
      <c r="AF57" s="43">
        <f t="shared" si="24"/>
        <v>510.58396475920836</v>
      </c>
      <c r="AG57" s="22">
        <f t="shared" si="31"/>
        <v>0</v>
      </c>
      <c r="AH57" s="129">
        <f t="shared" si="25"/>
        <v>510.58396475920836</v>
      </c>
    </row>
    <row r="58" spans="1:34" x14ac:dyDescent="0.2">
      <c r="A58" s="29" t="s">
        <v>458</v>
      </c>
      <c r="B58" s="30" t="s">
        <v>459</v>
      </c>
      <c r="C58" s="31" t="s">
        <v>460</v>
      </c>
      <c r="D58">
        <v>3</v>
      </c>
      <c r="E58">
        <v>1</v>
      </c>
      <c r="F58" s="32">
        <v>2</v>
      </c>
      <c r="G58" s="32">
        <v>2</v>
      </c>
      <c r="H58" s="32">
        <v>2</v>
      </c>
      <c r="I58" s="43">
        <v>364458.95965119667</v>
      </c>
      <c r="J58" s="43">
        <v>243042.33390434511</v>
      </c>
      <c r="K58" s="43">
        <v>243485.35318333821</v>
      </c>
      <c r="L58" s="43">
        <f t="shared" si="15"/>
        <v>0</v>
      </c>
      <c r="M58" s="43">
        <f t="shared" si="16"/>
        <v>364458.95965119667</v>
      </c>
      <c r="N58" s="43">
        <v>2734.88</v>
      </c>
      <c r="O58" s="43">
        <v>2734.88</v>
      </c>
      <c r="P58" s="43">
        <v>2734.83</v>
      </c>
      <c r="Q58" s="43">
        <v>48655.26</v>
      </c>
      <c r="R58" s="43">
        <v>39404.69</v>
      </c>
      <c r="S58" s="43">
        <v>0</v>
      </c>
      <c r="T58" s="43">
        <f t="shared" si="17"/>
        <v>96264.540000000008</v>
      </c>
      <c r="U58" s="43">
        <f t="shared" si="18"/>
        <v>268194.41965119669</v>
      </c>
      <c r="V58" s="90">
        <f t="shared" si="26"/>
        <v>0</v>
      </c>
      <c r="W58" s="43">
        <f t="shared" si="19"/>
        <v>787.36875248308445</v>
      </c>
      <c r="X58" s="43">
        <f t="shared" si="20"/>
        <v>0.23528301372822294</v>
      </c>
      <c r="Y58" s="43">
        <f t="shared" si="21"/>
        <v>787.60403549681268</v>
      </c>
      <c r="Z58" s="43">
        <f t="shared" si="27"/>
        <v>1158.0709241241179</v>
      </c>
      <c r="AA58" s="43">
        <f t="shared" si="28"/>
        <v>5.8207660913467407E-11</v>
      </c>
      <c r="AB58" s="43">
        <f t="shared" si="22"/>
        <v>370.46688862730525</v>
      </c>
      <c r="AC58" s="43">
        <f t="shared" si="29"/>
        <v>370.46688862730525</v>
      </c>
      <c r="AD58" s="43">
        <f t="shared" si="30"/>
        <v>0</v>
      </c>
      <c r="AE58" s="43">
        <f t="shared" si="23"/>
        <v>1158.07</v>
      </c>
      <c r="AF58" s="43">
        <f t="shared" si="24"/>
        <v>370.46688862730525</v>
      </c>
      <c r="AG58" s="22">
        <f t="shared" si="31"/>
        <v>0</v>
      </c>
      <c r="AH58" s="129">
        <f t="shared" si="25"/>
        <v>370.46688862730525</v>
      </c>
    </row>
    <row r="59" spans="1:34" x14ac:dyDescent="0.2">
      <c r="A59" s="29" t="s">
        <v>461</v>
      </c>
      <c r="B59" s="30" t="s">
        <v>462</v>
      </c>
      <c r="C59" s="31" t="s">
        <v>463</v>
      </c>
      <c r="D59">
        <v>3</v>
      </c>
      <c r="E59">
        <v>1</v>
      </c>
      <c r="F59" s="32">
        <v>2</v>
      </c>
      <c r="G59" s="32">
        <v>2</v>
      </c>
      <c r="H59" s="32">
        <v>2</v>
      </c>
      <c r="I59" s="43">
        <v>5926918.6426186739</v>
      </c>
      <c r="J59" s="43">
        <v>7252862.8459549863</v>
      </c>
      <c r="K59" s="43">
        <v>4547880.078906469</v>
      </c>
      <c r="L59" s="43">
        <f t="shared" si="15"/>
        <v>2704982.7670485172</v>
      </c>
      <c r="M59" s="43">
        <f t="shared" si="16"/>
        <v>3221935.8755701566</v>
      </c>
      <c r="N59" s="43">
        <v>208383.87</v>
      </c>
      <c r="O59" s="43">
        <v>221280.12</v>
      </c>
      <c r="P59" s="43">
        <v>347971.74</v>
      </c>
      <c r="Q59" s="43">
        <v>713345.3</v>
      </c>
      <c r="R59" s="43">
        <v>568203.23</v>
      </c>
      <c r="S59" s="43">
        <v>0</v>
      </c>
      <c r="T59" s="43">
        <f t="shared" si="17"/>
        <v>2059184.26</v>
      </c>
      <c r="U59" s="43">
        <f t="shared" si="18"/>
        <v>1162751.6155701566</v>
      </c>
      <c r="V59" s="90">
        <f t="shared" si="26"/>
        <v>0</v>
      </c>
      <c r="W59" s="43">
        <f t="shared" si="19"/>
        <v>3413.6216935081939</v>
      </c>
      <c r="X59" s="43">
        <f t="shared" si="20"/>
        <v>1.0200648644535877</v>
      </c>
      <c r="Y59" s="43">
        <f t="shared" si="21"/>
        <v>3414.6417583726475</v>
      </c>
      <c r="Z59" s="43">
        <f t="shared" si="27"/>
        <v>5020.793645600128</v>
      </c>
      <c r="AA59" s="43">
        <f t="shared" si="28"/>
        <v>0</v>
      </c>
      <c r="AB59" s="43">
        <f t="shared" si="22"/>
        <v>1606.1518872274805</v>
      </c>
      <c r="AC59" s="43">
        <f t="shared" si="29"/>
        <v>1606.1518872274805</v>
      </c>
      <c r="AD59" s="43">
        <f t="shared" si="30"/>
        <v>0</v>
      </c>
      <c r="AE59" s="43">
        <f t="shared" si="23"/>
        <v>5020.79</v>
      </c>
      <c r="AF59" s="43">
        <f t="shared" si="24"/>
        <v>1606.1518872274805</v>
      </c>
      <c r="AG59" s="22">
        <f t="shared" si="31"/>
        <v>0</v>
      </c>
      <c r="AH59" s="129">
        <f t="shared" si="25"/>
        <v>1606.1518872274805</v>
      </c>
    </row>
    <row r="60" spans="1:34" x14ac:dyDescent="0.2">
      <c r="A60" s="29" t="s">
        <v>466</v>
      </c>
      <c r="B60" s="30" t="s">
        <v>467</v>
      </c>
      <c r="C60" s="31" t="s">
        <v>468</v>
      </c>
      <c r="D60">
        <v>3</v>
      </c>
      <c r="E60">
        <v>1</v>
      </c>
      <c r="F60" s="32">
        <v>2</v>
      </c>
      <c r="G60" s="32">
        <v>2</v>
      </c>
      <c r="H60" s="32">
        <v>2</v>
      </c>
      <c r="I60" s="43">
        <v>471948.63043335517</v>
      </c>
      <c r="J60" s="43">
        <v>0</v>
      </c>
      <c r="K60" s="43">
        <v>95621.854262547597</v>
      </c>
      <c r="L60" s="43">
        <f t="shared" si="15"/>
        <v>0</v>
      </c>
      <c r="M60" s="43">
        <f t="shared" si="16"/>
        <v>471948.63043335517</v>
      </c>
      <c r="N60" s="43">
        <v>0</v>
      </c>
      <c r="O60" s="43">
        <v>0</v>
      </c>
      <c r="P60" s="43">
        <v>0</v>
      </c>
      <c r="Q60" s="43">
        <v>49425.64</v>
      </c>
      <c r="R60" s="43">
        <v>47066.18</v>
      </c>
      <c r="S60" s="43">
        <v>0</v>
      </c>
      <c r="T60" s="43">
        <f t="shared" si="17"/>
        <v>96491.82</v>
      </c>
      <c r="U60" s="43">
        <f t="shared" si="18"/>
        <v>375456.81043335516</v>
      </c>
      <c r="V60" s="90">
        <f t="shared" si="26"/>
        <v>0</v>
      </c>
      <c r="W60" s="43">
        <f t="shared" si="19"/>
        <v>1102.2711092447958</v>
      </c>
      <c r="X60" s="43">
        <f t="shared" si="20"/>
        <v>0.32938272913521355</v>
      </c>
      <c r="Y60" s="43">
        <f t="shared" si="21"/>
        <v>1102.600491973931</v>
      </c>
      <c r="Z60" s="43">
        <f t="shared" si="27"/>
        <v>1621.2328951241448</v>
      </c>
      <c r="AA60" s="43">
        <f t="shared" si="28"/>
        <v>0</v>
      </c>
      <c r="AB60" s="43">
        <f t="shared" si="22"/>
        <v>518.6324031502138</v>
      </c>
      <c r="AC60" s="43">
        <f t="shared" si="29"/>
        <v>518.6324031502138</v>
      </c>
      <c r="AD60" s="43">
        <f t="shared" si="30"/>
        <v>0</v>
      </c>
      <c r="AE60" s="43">
        <f t="shared" si="23"/>
        <v>1621.23</v>
      </c>
      <c r="AF60" s="43">
        <f t="shared" si="24"/>
        <v>518.6324031502138</v>
      </c>
      <c r="AG60" s="22">
        <f t="shared" si="31"/>
        <v>0</v>
      </c>
      <c r="AH60" s="129">
        <f t="shared" si="25"/>
        <v>518.6324031502138</v>
      </c>
    </row>
    <row r="61" spans="1:34" x14ac:dyDescent="0.2">
      <c r="A61" s="29" t="s">
        <v>471</v>
      </c>
      <c r="B61" s="30" t="s">
        <v>472</v>
      </c>
      <c r="C61" s="31" t="s">
        <v>473</v>
      </c>
      <c r="D61">
        <v>3</v>
      </c>
      <c r="E61">
        <v>1</v>
      </c>
      <c r="F61" s="32">
        <v>2</v>
      </c>
      <c r="G61" s="32">
        <v>2</v>
      </c>
      <c r="H61" s="32">
        <v>2</v>
      </c>
      <c r="I61" s="43">
        <v>180886.67071572185</v>
      </c>
      <c r="J61" s="43">
        <v>619531.64974054391</v>
      </c>
      <c r="K61" s="43">
        <v>149208.55258811265</v>
      </c>
      <c r="L61" s="43">
        <f t="shared" si="15"/>
        <v>470323.09715243126</v>
      </c>
      <c r="M61" s="43">
        <f t="shared" si="16"/>
        <v>0</v>
      </c>
      <c r="N61" s="43">
        <v>28267.61</v>
      </c>
      <c r="O61" s="43">
        <v>30019.91</v>
      </c>
      <c r="P61" s="43">
        <v>47238.65</v>
      </c>
      <c r="Q61" s="43">
        <v>72552.240000000005</v>
      </c>
      <c r="R61" s="43">
        <v>0</v>
      </c>
      <c r="S61" s="43">
        <v>0</v>
      </c>
      <c r="T61" s="43">
        <f t="shared" si="17"/>
        <v>178078.41000000003</v>
      </c>
      <c r="U61" s="43">
        <f t="shared" si="18"/>
        <v>0</v>
      </c>
      <c r="V61" s="90">
        <f t="shared" si="26"/>
        <v>0</v>
      </c>
      <c r="W61" s="43">
        <f t="shared" si="19"/>
        <v>0</v>
      </c>
      <c r="X61" s="43">
        <f t="shared" si="20"/>
        <v>0</v>
      </c>
      <c r="Y61" s="43">
        <f t="shared" si="21"/>
        <v>0</v>
      </c>
      <c r="Z61" s="43">
        <f t="shared" si="27"/>
        <v>0</v>
      </c>
      <c r="AA61" s="43">
        <f t="shared" si="28"/>
        <v>0</v>
      </c>
      <c r="AB61" s="43">
        <f t="shared" si="22"/>
        <v>0</v>
      </c>
      <c r="AC61" s="43">
        <f t="shared" si="29"/>
        <v>0</v>
      </c>
      <c r="AD61" s="43">
        <f t="shared" si="30"/>
        <v>0</v>
      </c>
      <c r="AE61" s="115">
        <f t="shared" si="23"/>
        <v>0</v>
      </c>
      <c r="AF61" s="43">
        <f t="shared" si="24"/>
        <v>0</v>
      </c>
      <c r="AG61" s="22">
        <f t="shared" si="31"/>
        <v>0</v>
      </c>
      <c r="AH61" s="129">
        <f t="shared" si="25"/>
        <v>0</v>
      </c>
    </row>
    <row r="62" spans="1:34" x14ac:dyDescent="0.2">
      <c r="A62" s="29" t="s">
        <v>80</v>
      </c>
      <c r="B62" s="30" t="s">
        <v>81</v>
      </c>
      <c r="C62" s="31" t="s">
        <v>82</v>
      </c>
      <c r="D62">
        <v>3</v>
      </c>
      <c r="E62">
        <v>2</v>
      </c>
      <c r="F62" s="32">
        <v>3</v>
      </c>
      <c r="G62" s="32">
        <v>2</v>
      </c>
      <c r="H62" s="32">
        <v>1</v>
      </c>
      <c r="I62" s="43">
        <v>1988019.7776491737</v>
      </c>
      <c r="J62" s="43">
        <v>10543.77</v>
      </c>
      <c r="K62" s="43">
        <v>20886.899835345874</v>
      </c>
      <c r="L62" s="43">
        <f t="shared" si="15"/>
        <v>0</v>
      </c>
      <c r="M62" s="43">
        <f t="shared" si="16"/>
        <v>1988019.7776491737</v>
      </c>
      <c r="N62" s="43">
        <v>0</v>
      </c>
      <c r="O62" s="43">
        <v>0</v>
      </c>
      <c r="P62" s="43">
        <v>0</v>
      </c>
      <c r="Q62" s="43">
        <v>1805516.57</v>
      </c>
      <c r="R62" s="43">
        <v>0</v>
      </c>
      <c r="S62" s="43">
        <v>0</v>
      </c>
      <c r="T62" s="43">
        <f t="shared" si="17"/>
        <v>1805516.57</v>
      </c>
      <c r="U62" s="43">
        <f t="shared" si="18"/>
        <v>182503.20764917368</v>
      </c>
      <c r="V62" s="90">
        <f t="shared" si="26"/>
        <v>0</v>
      </c>
      <c r="W62" s="43">
        <f t="shared" si="19"/>
        <v>535.79534994717039</v>
      </c>
      <c r="X62" s="43">
        <f t="shared" si="20"/>
        <v>0.160107375711289</v>
      </c>
      <c r="Y62" s="43">
        <f t="shared" si="21"/>
        <v>535.95545732288167</v>
      </c>
      <c r="Z62" s="43">
        <f t="shared" si="27"/>
        <v>788.05389990131107</v>
      </c>
      <c r="AA62" s="43">
        <f t="shared" si="28"/>
        <v>0</v>
      </c>
      <c r="AB62" s="43">
        <f t="shared" si="22"/>
        <v>252.0984425784294</v>
      </c>
      <c r="AC62" s="43">
        <f t="shared" si="29"/>
        <v>0</v>
      </c>
      <c r="AD62" s="43">
        <f t="shared" si="30"/>
        <v>0</v>
      </c>
      <c r="AE62" s="43">
        <f t="shared" si="23"/>
        <v>535.96</v>
      </c>
      <c r="AF62" s="43">
        <f t="shared" si="24"/>
        <v>0</v>
      </c>
      <c r="AG62" s="22">
        <f t="shared" si="31"/>
        <v>0</v>
      </c>
      <c r="AH62" s="129">
        <f t="shared" si="25"/>
        <v>0</v>
      </c>
    </row>
    <row r="63" spans="1:34" x14ac:dyDescent="0.2">
      <c r="A63" s="29" t="s">
        <v>84</v>
      </c>
      <c r="B63" s="30" t="s">
        <v>85</v>
      </c>
      <c r="C63" s="31" t="s">
        <v>86</v>
      </c>
      <c r="D63">
        <v>3</v>
      </c>
      <c r="E63">
        <v>2</v>
      </c>
      <c r="F63" s="32">
        <v>3</v>
      </c>
      <c r="G63" s="32">
        <v>2</v>
      </c>
      <c r="H63" s="32">
        <v>1</v>
      </c>
      <c r="I63" s="43">
        <v>2739828.3777989126</v>
      </c>
      <c r="J63" s="43">
        <v>62617.74</v>
      </c>
      <c r="K63" s="43">
        <v>124043.8476274</v>
      </c>
      <c r="L63" s="43">
        <f t="shared" si="15"/>
        <v>0</v>
      </c>
      <c r="M63" s="43">
        <f t="shared" si="16"/>
        <v>2739828.3777989126</v>
      </c>
      <c r="N63" s="43">
        <v>0</v>
      </c>
      <c r="O63" s="43">
        <v>0</v>
      </c>
      <c r="P63" s="43">
        <v>0</v>
      </c>
      <c r="Q63" s="43">
        <v>1248902.1299999999</v>
      </c>
      <c r="R63" s="43">
        <v>0</v>
      </c>
      <c r="S63" s="43">
        <v>0</v>
      </c>
      <c r="T63" s="43">
        <f t="shared" si="17"/>
        <v>1248902.1299999999</v>
      </c>
      <c r="U63" s="43">
        <f t="shared" si="18"/>
        <v>1490926.2477989127</v>
      </c>
      <c r="V63" s="90">
        <f t="shared" si="26"/>
        <v>0</v>
      </c>
      <c r="W63" s="43">
        <f t="shared" si="19"/>
        <v>4377.0811536662704</v>
      </c>
      <c r="X63" s="43">
        <f t="shared" si="20"/>
        <v>1.3079676351389524</v>
      </c>
      <c r="Y63" s="43">
        <f t="shared" si="21"/>
        <v>4378.3891213014094</v>
      </c>
      <c r="Z63" s="43">
        <f t="shared" si="27"/>
        <v>6437.860787092206</v>
      </c>
      <c r="AA63" s="43">
        <f t="shared" si="28"/>
        <v>0</v>
      </c>
      <c r="AB63" s="43">
        <f t="shared" si="22"/>
        <v>2059.4716657907966</v>
      </c>
      <c r="AC63" s="43">
        <f t="shared" si="29"/>
        <v>0</v>
      </c>
      <c r="AD63" s="43">
        <f t="shared" si="30"/>
        <v>0</v>
      </c>
      <c r="AE63" s="43">
        <f t="shared" si="23"/>
        <v>4378.3900000000003</v>
      </c>
      <c r="AF63" s="43">
        <f t="shared" si="24"/>
        <v>0</v>
      </c>
      <c r="AG63" s="22">
        <f t="shared" si="31"/>
        <v>0</v>
      </c>
      <c r="AH63" s="129">
        <f t="shared" si="25"/>
        <v>0</v>
      </c>
    </row>
    <row r="64" spans="1:34" x14ac:dyDescent="0.2">
      <c r="A64" s="29" t="s">
        <v>87</v>
      </c>
      <c r="B64" s="30" t="s">
        <v>88</v>
      </c>
      <c r="C64" s="31" t="s">
        <v>89</v>
      </c>
      <c r="D64">
        <v>3</v>
      </c>
      <c r="E64">
        <v>2</v>
      </c>
      <c r="F64" s="32">
        <v>2</v>
      </c>
      <c r="G64" s="32">
        <v>2</v>
      </c>
      <c r="H64" s="32">
        <v>2</v>
      </c>
      <c r="I64" s="43">
        <v>5529034.5537261181</v>
      </c>
      <c r="J64" s="43">
        <v>487182.06000000006</v>
      </c>
      <c r="K64" s="43">
        <v>54492.873226695228</v>
      </c>
      <c r="L64" s="43">
        <f t="shared" si="15"/>
        <v>432689.18677330483</v>
      </c>
      <c r="M64" s="43">
        <f t="shared" si="16"/>
        <v>5096345.3669528132</v>
      </c>
      <c r="N64" s="43">
        <v>0</v>
      </c>
      <c r="O64" s="43">
        <v>0</v>
      </c>
      <c r="P64" s="43">
        <v>0</v>
      </c>
      <c r="Q64" s="43">
        <v>839464.03</v>
      </c>
      <c r="R64" s="43">
        <v>0</v>
      </c>
      <c r="S64" s="43">
        <v>0</v>
      </c>
      <c r="T64" s="43">
        <f t="shared" si="17"/>
        <v>839464.03</v>
      </c>
      <c r="U64" s="43">
        <f t="shared" si="18"/>
        <v>4256881.336952813</v>
      </c>
      <c r="V64" s="90">
        <f t="shared" si="26"/>
        <v>0</v>
      </c>
      <c r="W64" s="43">
        <f t="shared" si="19"/>
        <v>12497.408977055522</v>
      </c>
      <c r="X64" s="43">
        <f t="shared" si="20"/>
        <v>3.7344992910154153</v>
      </c>
      <c r="Y64" s="43">
        <f t="shared" si="21"/>
        <v>12501.143476346537</v>
      </c>
      <c r="Z64" s="43">
        <f t="shared" si="27"/>
        <v>18381.331387070335</v>
      </c>
      <c r="AA64" s="43">
        <f t="shared" si="28"/>
        <v>0</v>
      </c>
      <c r="AB64" s="43">
        <f t="shared" si="22"/>
        <v>5880.1879107237983</v>
      </c>
      <c r="AC64" s="43">
        <f t="shared" si="29"/>
        <v>0</v>
      </c>
      <c r="AD64" s="43">
        <f t="shared" si="30"/>
        <v>0</v>
      </c>
      <c r="AE64" s="43">
        <f t="shared" si="23"/>
        <v>12501.14</v>
      </c>
      <c r="AF64" s="43">
        <f t="shared" si="24"/>
        <v>0</v>
      </c>
      <c r="AG64" s="22">
        <f t="shared" si="31"/>
        <v>0</v>
      </c>
      <c r="AH64" s="129">
        <f t="shared" si="25"/>
        <v>0</v>
      </c>
    </row>
    <row r="65" spans="1:34" x14ac:dyDescent="0.2">
      <c r="A65" s="29" t="s">
        <v>91</v>
      </c>
      <c r="B65" s="30" t="s">
        <v>92</v>
      </c>
      <c r="C65" s="31" t="s">
        <v>30</v>
      </c>
      <c r="D65">
        <v>3</v>
      </c>
      <c r="E65">
        <v>2</v>
      </c>
      <c r="F65" s="32">
        <v>3</v>
      </c>
      <c r="G65" s="32">
        <v>2</v>
      </c>
      <c r="H65" s="32">
        <v>2</v>
      </c>
      <c r="I65" s="43">
        <v>123331097.41263321</v>
      </c>
      <c r="J65" s="43">
        <v>56084299.850000001</v>
      </c>
      <c r="K65" s="43">
        <v>0</v>
      </c>
      <c r="L65" s="43">
        <f t="shared" si="15"/>
        <v>56084299.850000001</v>
      </c>
      <c r="M65" s="43">
        <f t="shared" si="16"/>
        <v>67246797.562633216</v>
      </c>
      <c r="N65" s="43">
        <v>3361891.87</v>
      </c>
      <c r="O65" s="43">
        <v>3808530.95</v>
      </c>
      <c r="P65" s="43">
        <v>5997447.0999999996</v>
      </c>
      <c r="Q65" s="43">
        <v>17579203.09</v>
      </c>
      <c r="R65" s="43">
        <v>0</v>
      </c>
      <c r="S65" s="43">
        <v>0</v>
      </c>
      <c r="T65" s="43">
        <f t="shared" si="17"/>
        <v>30747073.009999998</v>
      </c>
      <c r="U65" s="43">
        <f t="shared" si="18"/>
        <v>36499724.552633218</v>
      </c>
      <c r="V65" s="90">
        <f t="shared" si="26"/>
        <v>0</v>
      </c>
      <c r="W65" s="43">
        <f t="shared" si="19"/>
        <v>107156.37791554173</v>
      </c>
      <c r="X65" s="43">
        <f t="shared" si="20"/>
        <v>32.020670691666417</v>
      </c>
      <c r="Y65" s="43">
        <f t="shared" si="21"/>
        <v>107188.39858623339</v>
      </c>
      <c r="Z65" s="43">
        <f t="shared" si="27"/>
        <v>157606.82044733624</v>
      </c>
      <c r="AA65" s="43">
        <f t="shared" si="28"/>
        <v>0</v>
      </c>
      <c r="AB65" s="43">
        <f t="shared" si="22"/>
        <v>50418.421861102848</v>
      </c>
      <c r="AC65" s="43">
        <f t="shared" si="29"/>
        <v>0</v>
      </c>
      <c r="AD65" s="43">
        <f t="shared" si="30"/>
        <v>0</v>
      </c>
      <c r="AE65" s="43">
        <f t="shared" si="23"/>
        <v>107188.4</v>
      </c>
      <c r="AF65" s="43">
        <f t="shared" si="24"/>
        <v>0</v>
      </c>
      <c r="AG65" s="22">
        <f t="shared" si="31"/>
        <v>0</v>
      </c>
      <c r="AH65" s="129">
        <f t="shared" si="25"/>
        <v>0</v>
      </c>
    </row>
    <row r="66" spans="1:34" x14ac:dyDescent="0.2">
      <c r="A66" s="29" t="s">
        <v>93</v>
      </c>
      <c r="B66" s="30" t="s">
        <v>94</v>
      </c>
      <c r="C66" s="31" t="s">
        <v>57</v>
      </c>
      <c r="D66">
        <v>3</v>
      </c>
      <c r="E66">
        <v>2</v>
      </c>
      <c r="F66" s="32">
        <v>3</v>
      </c>
      <c r="G66" s="32">
        <v>2</v>
      </c>
      <c r="H66" s="32">
        <v>2</v>
      </c>
      <c r="I66" s="43">
        <v>146752679.52545413</v>
      </c>
      <c r="J66" s="43">
        <v>64193467.269999996</v>
      </c>
      <c r="K66" s="43">
        <v>42167090.387948103</v>
      </c>
      <c r="L66" s="43">
        <f t="shared" si="15"/>
        <v>22026376.882051893</v>
      </c>
      <c r="M66" s="43">
        <f t="shared" si="16"/>
        <v>124726302.64340225</v>
      </c>
      <c r="N66" s="43">
        <v>4266513.4800000004</v>
      </c>
      <c r="O66" s="43">
        <v>4832822.32</v>
      </c>
      <c r="P66" s="43">
        <v>7604987.04</v>
      </c>
      <c r="Q66" s="43">
        <v>24448502.09</v>
      </c>
      <c r="R66" s="43">
        <v>0</v>
      </c>
      <c r="S66" s="43">
        <v>0</v>
      </c>
      <c r="T66" s="43">
        <f t="shared" si="17"/>
        <v>41152824.93</v>
      </c>
      <c r="U66" s="43">
        <f t="shared" si="18"/>
        <v>83573477.713402241</v>
      </c>
      <c r="V66" s="90">
        <f t="shared" si="26"/>
        <v>0</v>
      </c>
      <c r="W66" s="43">
        <f t="shared" si="19"/>
        <v>245356.12998009211</v>
      </c>
      <c r="X66" s="43">
        <f t="shared" si="20"/>
        <v>73.317780920763525</v>
      </c>
      <c r="Y66" s="43">
        <f t="shared" si="21"/>
        <v>245429.44776101288</v>
      </c>
      <c r="Z66" s="43">
        <f t="shared" si="27"/>
        <v>360872.58897369925</v>
      </c>
      <c r="AA66" s="43">
        <f t="shared" si="28"/>
        <v>0</v>
      </c>
      <c r="AB66" s="43">
        <f t="shared" si="22"/>
        <v>115443.14121268637</v>
      </c>
      <c r="AC66" s="43">
        <f t="shared" si="29"/>
        <v>0</v>
      </c>
      <c r="AD66" s="43">
        <f t="shared" si="30"/>
        <v>0</v>
      </c>
      <c r="AE66" s="43">
        <f t="shared" si="23"/>
        <v>245429.45</v>
      </c>
      <c r="AF66" s="43">
        <f t="shared" si="24"/>
        <v>0</v>
      </c>
      <c r="AG66" s="22">
        <f t="shared" si="31"/>
        <v>0</v>
      </c>
      <c r="AH66" s="129">
        <f t="shared" si="25"/>
        <v>0</v>
      </c>
    </row>
    <row r="67" spans="1:34" x14ac:dyDescent="0.2">
      <c r="A67" s="29" t="s">
        <v>95</v>
      </c>
      <c r="B67" s="30" t="s">
        <v>96</v>
      </c>
      <c r="C67" s="31" t="s">
        <v>42</v>
      </c>
      <c r="D67">
        <v>3</v>
      </c>
      <c r="E67">
        <v>2</v>
      </c>
      <c r="F67" s="32">
        <v>3</v>
      </c>
      <c r="G67" s="32">
        <v>2</v>
      </c>
      <c r="H67" s="32">
        <v>2</v>
      </c>
      <c r="I67" s="43">
        <v>116972110.52192111</v>
      </c>
      <c r="J67" s="43">
        <v>65240537.350000009</v>
      </c>
      <c r="K67" s="43">
        <v>23813601.891591057</v>
      </c>
      <c r="L67" s="43">
        <f t="shared" si="15"/>
        <v>41426935.458408952</v>
      </c>
      <c r="M67" s="43">
        <f t="shared" si="16"/>
        <v>75545175.063512161</v>
      </c>
      <c r="N67" s="43">
        <v>0</v>
      </c>
      <c r="O67" s="43">
        <v>0</v>
      </c>
      <c r="P67" s="43">
        <v>0</v>
      </c>
      <c r="Q67" s="43">
        <v>6097095.96</v>
      </c>
      <c r="R67" s="43">
        <v>0</v>
      </c>
      <c r="S67" s="43">
        <v>0</v>
      </c>
      <c r="T67" s="43">
        <f t="shared" si="17"/>
        <v>6097095.96</v>
      </c>
      <c r="U67" s="43">
        <f t="shared" si="18"/>
        <v>69448079.103512168</v>
      </c>
      <c r="V67" s="90">
        <f t="shared" si="26"/>
        <v>0</v>
      </c>
      <c r="W67" s="43">
        <f t="shared" si="19"/>
        <v>203886.59643699991</v>
      </c>
      <c r="X67" s="43">
        <f t="shared" si="20"/>
        <v>60.925776794168492</v>
      </c>
      <c r="Y67" s="43">
        <f t="shared" si="21"/>
        <v>203947.52221379409</v>
      </c>
      <c r="Z67" s="43">
        <f t="shared" si="27"/>
        <v>299878.72697220126</v>
      </c>
      <c r="AA67" s="43">
        <f t="shared" si="28"/>
        <v>0</v>
      </c>
      <c r="AB67" s="43">
        <f t="shared" si="22"/>
        <v>95931.20475840717</v>
      </c>
      <c r="AC67" s="43">
        <f t="shared" si="29"/>
        <v>0</v>
      </c>
      <c r="AD67" s="43">
        <f t="shared" si="30"/>
        <v>0</v>
      </c>
      <c r="AE67" s="43">
        <f t="shared" si="23"/>
        <v>203947.51999999999</v>
      </c>
      <c r="AF67" s="43">
        <f t="shared" si="24"/>
        <v>0</v>
      </c>
      <c r="AG67" s="22">
        <f t="shared" si="31"/>
        <v>0</v>
      </c>
      <c r="AH67" s="129">
        <f t="shared" si="25"/>
        <v>0</v>
      </c>
    </row>
    <row r="68" spans="1:34" x14ac:dyDescent="0.2">
      <c r="A68" s="29" t="s">
        <v>97</v>
      </c>
      <c r="B68" s="30" t="s">
        <v>98</v>
      </c>
      <c r="C68" s="31" t="s">
        <v>99</v>
      </c>
      <c r="D68">
        <v>3</v>
      </c>
      <c r="E68">
        <v>2</v>
      </c>
      <c r="F68" s="32">
        <v>1</v>
      </c>
      <c r="G68" s="32">
        <v>2</v>
      </c>
      <c r="H68" s="32">
        <v>2</v>
      </c>
      <c r="I68" s="43">
        <v>47093649.996340349</v>
      </c>
      <c r="J68" s="43">
        <v>26171131.27</v>
      </c>
      <c r="K68" s="43">
        <v>15966660.677422896</v>
      </c>
      <c r="L68" s="43">
        <f t="shared" si="15"/>
        <v>10204470.592577104</v>
      </c>
      <c r="M68" s="43">
        <f t="shared" si="16"/>
        <v>36889179.40376325</v>
      </c>
      <c r="N68" s="43">
        <v>1848378.88</v>
      </c>
      <c r="O68" s="43">
        <v>2093991.41</v>
      </c>
      <c r="P68" s="43">
        <v>3298013.48</v>
      </c>
      <c r="Q68" s="43">
        <v>11448358.93</v>
      </c>
      <c r="R68" s="43">
        <v>0</v>
      </c>
      <c r="S68" s="43">
        <v>0</v>
      </c>
      <c r="T68" s="43">
        <f t="shared" si="17"/>
        <v>18688742.699999999</v>
      </c>
      <c r="U68" s="43">
        <f t="shared" si="18"/>
        <v>18200436.70376325</v>
      </c>
      <c r="V68" s="90">
        <f t="shared" si="26"/>
        <v>0</v>
      </c>
      <c r="W68" s="43">
        <f t="shared" si="19"/>
        <v>53433.084702981694</v>
      </c>
      <c r="X68" s="43">
        <f t="shared" si="20"/>
        <v>15.966975019094413</v>
      </c>
      <c r="Y68" s="43">
        <f t="shared" si="21"/>
        <v>53449.051678000789</v>
      </c>
      <c r="Z68" s="43">
        <f t="shared" si="27"/>
        <v>78589.989233937347</v>
      </c>
      <c r="AA68" s="43">
        <f t="shared" si="28"/>
        <v>0</v>
      </c>
      <c r="AB68" s="43">
        <f t="shared" si="22"/>
        <v>25140.937555936558</v>
      </c>
      <c r="AC68" s="43">
        <f t="shared" si="29"/>
        <v>0</v>
      </c>
      <c r="AD68" s="43">
        <f t="shared" si="30"/>
        <v>0</v>
      </c>
      <c r="AE68" s="43">
        <f t="shared" si="23"/>
        <v>53449.05</v>
      </c>
      <c r="AF68" s="43">
        <f t="shared" si="24"/>
        <v>0</v>
      </c>
      <c r="AG68" s="22">
        <f t="shared" si="31"/>
        <v>0</v>
      </c>
      <c r="AH68" s="129">
        <f t="shared" si="25"/>
        <v>0</v>
      </c>
    </row>
    <row r="69" spans="1:34" x14ac:dyDescent="0.2">
      <c r="A69" s="29" t="s">
        <v>100</v>
      </c>
      <c r="B69" s="30" t="s">
        <v>101</v>
      </c>
      <c r="C69" s="31" t="s">
        <v>36</v>
      </c>
      <c r="D69">
        <v>3</v>
      </c>
      <c r="E69">
        <v>2</v>
      </c>
      <c r="F69" s="32">
        <v>3</v>
      </c>
      <c r="G69" s="32">
        <v>2</v>
      </c>
      <c r="H69" s="32">
        <v>2</v>
      </c>
      <c r="I69" s="43">
        <v>130077388.47685583</v>
      </c>
      <c r="J69" s="43">
        <v>36843280.259999998</v>
      </c>
      <c r="K69" s="43">
        <v>11360842.362024955</v>
      </c>
      <c r="L69" s="43">
        <f t="shared" si="15"/>
        <v>25482437.897975042</v>
      </c>
      <c r="M69" s="43">
        <f t="shared" si="16"/>
        <v>104594950.57888079</v>
      </c>
      <c r="N69" s="43">
        <v>1312163.6599999999</v>
      </c>
      <c r="O69" s="43">
        <v>1486670.25</v>
      </c>
      <c r="P69" s="43">
        <v>2343046.44</v>
      </c>
      <c r="Q69" s="43">
        <v>6533967.9500000002</v>
      </c>
      <c r="R69" s="43">
        <v>0</v>
      </c>
      <c r="S69" s="43">
        <v>0</v>
      </c>
      <c r="T69" s="43">
        <f t="shared" si="17"/>
        <v>11675848.300000001</v>
      </c>
      <c r="U69" s="43">
        <f t="shared" si="18"/>
        <v>92919102.27888079</v>
      </c>
      <c r="V69" s="90">
        <f t="shared" si="26"/>
        <v>0</v>
      </c>
      <c r="W69" s="43">
        <f t="shared" si="19"/>
        <v>272793.13916494482</v>
      </c>
      <c r="X69" s="43">
        <f t="shared" si="20"/>
        <v>81.516559686548689</v>
      </c>
      <c r="Y69" s="43">
        <f t="shared" si="21"/>
        <v>272874.65572463139</v>
      </c>
      <c r="Z69" s="43">
        <f t="shared" si="27"/>
        <v>401227.25441057398</v>
      </c>
      <c r="AA69" s="43">
        <f t="shared" si="28"/>
        <v>0</v>
      </c>
      <c r="AB69" s="43">
        <f t="shared" si="22"/>
        <v>128352.59868594259</v>
      </c>
      <c r="AC69" s="43">
        <f t="shared" si="29"/>
        <v>0</v>
      </c>
      <c r="AD69" s="43">
        <f t="shared" si="30"/>
        <v>0</v>
      </c>
      <c r="AE69" s="43">
        <f t="shared" si="23"/>
        <v>272874.65999999997</v>
      </c>
      <c r="AF69" s="43">
        <f t="shared" si="24"/>
        <v>0</v>
      </c>
      <c r="AG69" s="22">
        <f t="shared" si="31"/>
        <v>0</v>
      </c>
      <c r="AH69" s="129">
        <f t="shared" si="25"/>
        <v>0</v>
      </c>
    </row>
    <row r="70" spans="1:34" x14ac:dyDescent="0.2">
      <c r="A70" s="29" t="s">
        <v>102</v>
      </c>
      <c r="B70" s="30" t="s">
        <v>103</v>
      </c>
      <c r="C70" s="31" t="s">
        <v>30</v>
      </c>
      <c r="D70">
        <v>3</v>
      </c>
      <c r="E70">
        <v>2</v>
      </c>
      <c r="F70" s="32">
        <v>3</v>
      </c>
      <c r="G70" s="32">
        <v>2</v>
      </c>
      <c r="H70" s="32">
        <v>2</v>
      </c>
      <c r="I70" s="43">
        <v>48281482.66811379</v>
      </c>
      <c r="J70" s="43">
        <v>24723256.82</v>
      </c>
      <c r="K70" s="43">
        <v>15621240.818594195</v>
      </c>
      <c r="L70" s="43">
        <f t="shared" si="15"/>
        <v>9102016.0014058053</v>
      </c>
      <c r="M70" s="43">
        <f t="shared" si="16"/>
        <v>39179466.666707985</v>
      </c>
      <c r="N70" s="43">
        <v>1013708.47</v>
      </c>
      <c r="O70" s="43">
        <v>1148361.33</v>
      </c>
      <c r="P70" s="43">
        <v>1808138.32</v>
      </c>
      <c r="Q70" s="43">
        <v>5239102.32</v>
      </c>
      <c r="R70" s="43">
        <v>0</v>
      </c>
      <c r="S70" s="43">
        <v>0</v>
      </c>
      <c r="T70" s="43">
        <f t="shared" si="17"/>
        <v>9209310.4400000013</v>
      </c>
      <c r="U70" s="43">
        <f t="shared" si="18"/>
        <v>29970156.226707984</v>
      </c>
      <c r="V70" s="90">
        <f t="shared" si="26"/>
        <v>0</v>
      </c>
      <c r="W70" s="43">
        <f t="shared" si="19"/>
        <v>87986.784179313996</v>
      </c>
      <c r="X70" s="43">
        <f t="shared" si="20"/>
        <v>26.29237658298927</v>
      </c>
      <c r="Y70" s="43">
        <f t="shared" si="21"/>
        <v>88013.076555896987</v>
      </c>
      <c r="Z70" s="43">
        <f t="shared" si="27"/>
        <v>129411.96376400086</v>
      </c>
      <c r="AA70" s="43">
        <f t="shared" si="28"/>
        <v>0</v>
      </c>
      <c r="AB70" s="43">
        <f t="shared" si="22"/>
        <v>41398.887208103872</v>
      </c>
      <c r="AC70" s="43">
        <f t="shared" si="29"/>
        <v>0</v>
      </c>
      <c r="AD70" s="43">
        <f t="shared" si="30"/>
        <v>0</v>
      </c>
      <c r="AE70" s="43">
        <f t="shared" si="23"/>
        <v>88013.08</v>
      </c>
      <c r="AF70" s="43">
        <f t="shared" si="24"/>
        <v>0</v>
      </c>
      <c r="AG70" s="22">
        <f t="shared" si="31"/>
        <v>0</v>
      </c>
      <c r="AH70" s="129">
        <f t="shared" si="25"/>
        <v>0</v>
      </c>
    </row>
    <row r="71" spans="1:34" x14ac:dyDescent="0.2">
      <c r="A71" s="29" t="s">
        <v>104</v>
      </c>
      <c r="B71" s="30" t="s">
        <v>105</v>
      </c>
      <c r="C71" s="31" t="s">
        <v>65</v>
      </c>
      <c r="D71">
        <v>3</v>
      </c>
      <c r="E71">
        <v>2</v>
      </c>
      <c r="F71" s="32">
        <v>3</v>
      </c>
      <c r="G71" s="32">
        <v>2</v>
      </c>
      <c r="H71" s="32">
        <v>2</v>
      </c>
      <c r="I71" s="43">
        <v>89220436.844237179</v>
      </c>
      <c r="J71" s="43">
        <v>33905436.420000002</v>
      </c>
      <c r="K71" s="43">
        <v>13978165.819748662</v>
      </c>
      <c r="L71" s="43">
        <f t="shared" si="15"/>
        <v>19927270.600251339</v>
      </c>
      <c r="M71" s="43">
        <f t="shared" si="16"/>
        <v>69293166.243985832</v>
      </c>
      <c r="N71" s="43">
        <v>1339303.55</v>
      </c>
      <c r="O71" s="43">
        <v>1517292.77</v>
      </c>
      <c r="P71" s="43">
        <v>2389960.1</v>
      </c>
      <c r="Q71" s="43">
        <v>7137659.5999999996</v>
      </c>
      <c r="R71" s="43">
        <v>0</v>
      </c>
      <c r="S71" s="43">
        <v>0</v>
      </c>
      <c r="T71" s="43">
        <f t="shared" si="17"/>
        <v>12384216.02</v>
      </c>
      <c r="U71" s="43">
        <f t="shared" si="18"/>
        <v>56908950.223985836</v>
      </c>
      <c r="V71" s="90">
        <f t="shared" ref="V71:V102" si="32">IF(D71=1,U71,0)/SUMIF(D:D,1,U:U)</f>
        <v>0</v>
      </c>
      <c r="W71" s="43">
        <f t="shared" si="19"/>
        <v>167074.0547147016</v>
      </c>
      <c r="X71" s="43">
        <f t="shared" si="20"/>
        <v>49.925383735511559</v>
      </c>
      <c r="Y71" s="43">
        <f t="shared" si="21"/>
        <v>167123.98009843711</v>
      </c>
      <c r="Z71" s="43">
        <f t="shared" ref="Z71:Z102" si="33">Y71/FedShr</f>
        <v>245734.42155335553</v>
      </c>
      <c r="AA71" s="43">
        <f t="shared" ref="AA71:AA102" si="34">IF(M71&gt;0,(T71+U71)-M71,0)</f>
        <v>0</v>
      </c>
      <c r="AB71" s="43">
        <f t="shared" si="22"/>
        <v>78610.441454918415</v>
      </c>
      <c r="AC71" s="43">
        <f t="shared" ref="AC71:AC102" si="35">IF(E71=2,0,AB71)</f>
        <v>0</v>
      </c>
      <c r="AD71" s="43">
        <f t="shared" ref="AD71:AD102" si="36">$AB$2*V71</f>
        <v>0</v>
      </c>
      <c r="AE71" s="43">
        <f t="shared" si="23"/>
        <v>167123.98000000001</v>
      </c>
      <c r="AF71" s="43">
        <f t="shared" si="24"/>
        <v>0</v>
      </c>
      <c r="AG71" s="22">
        <f t="shared" ref="AG71:AG102" si="37">$AG$4*V71</f>
        <v>0</v>
      </c>
      <c r="AH71" s="129">
        <f t="shared" si="25"/>
        <v>0</v>
      </c>
    </row>
    <row r="72" spans="1:34" x14ac:dyDescent="0.2">
      <c r="A72" s="29" t="s">
        <v>109</v>
      </c>
      <c r="B72" s="30" t="s">
        <v>110</v>
      </c>
      <c r="C72" s="31" t="s">
        <v>33</v>
      </c>
      <c r="D72">
        <v>3</v>
      </c>
      <c r="E72">
        <v>2</v>
      </c>
      <c r="F72" s="32">
        <v>1</v>
      </c>
      <c r="G72" s="32">
        <v>2</v>
      </c>
      <c r="H72" s="32">
        <v>2</v>
      </c>
      <c r="I72" s="43">
        <v>68586782.826312691</v>
      </c>
      <c r="J72" s="43">
        <v>32630523.649999999</v>
      </c>
      <c r="K72" s="43">
        <v>29290719.914959818</v>
      </c>
      <c r="L72" s="43">
        <f t="shared" ref="L72:L135" si="38">IF(J72-K72&gt;0,J72-K72,0)</f>
        <v>3339803.7350401804</v>
      </c>
      <c r="M72" s="43">
        <f t="shared" ref="M72:M135" si="39">MAX(I72-L72,0)</f>
        <v>65246979.091272511</v>
      </c>
      <c r="N72" s="43">
        <v>888772.81</v>
      </c>
      <c r="O72" s="43">
        <v>1006930.84</v>
      </c>
      <c r="P72" s="43">
        <v>1586521.49</v>
      </c>
      <c r="Q72" s="43">
        <v>5409725.9699999997</v>
      </c>
      <c r="R72" s="43">
        <v>0</v>
      </c>
      <c r="S72" s="43">
        <v>0</v>
      </c>
      <c r="T72" s="43">
        <f t="shared" ref="T72:T135" si="40">SUM(N72:R72)-S72</f>
        <v>8891951.1099999994</v>
      </c>
      <c r="U72" s="43">
        <f t="shared" ref="U72:U135" si="41">MAX(M72-T72,0)</f>
        <v>56355027.981272511</v>
      </c>
      <c r="V72" s="90">
        <f t="shared" si="32"/>
        <v>0</v>
      </c>
      <c r="W72" s="43">
        <f t="shared" ref="W72:W135" si="42">IF(U72/$U$4*$W$4&lt;D$1, 0, U72/$U$4*$W$4)</f>
        <v>165447.8424102657</v>
      </c>
      <c r="X72" s="43">
        <f t="shared" ref="X72:X135" si="43">U72/$U$4*$X$4</f>
        <v>49.439435911518096</v>
      </c>
      <c r="Y72" s="43">
        <f t="shared" ref="Y72:Y135" si="44">W72+X72</f>
        <v>165497.28184617721</v>
      </c>
      <c r="Z72" s="43">
        <f t="shared" si="33"/>
        <v>243342.56998408647</v>
      </c>
      <c r="AA72" s="43">
        <f t="shared" si="34"/>
        <v>0</v>
      </c>
      <c r="AB72" s="43">
        <f t="shared" ref="AB72:AB135" si="45">Z72-Y72</f>
        <v>77845.288137909258</v>
      </c>
      <c r="AC72" s="43">
        <f t="shared" si="35"/>
        <v>0</v>
      </c>
      <c r="AD72" s="43">
        <f t="shared" si="36"/>
        <v>0</v>
      </c>
      <c r="AE72" s="43">
        <f t="shared" ref="AE72:AE135" si="46">ROUND(IF(E72=2,Y72,Y72+AC72+AD72),2)</f>
        <v>165497.28</v>
      </c>
      <c r="AF72" s="43">
        <f t="shared" ref="AF72:AF135" si="47">AC72+AD72</f>
        <v>0</v>
      </c>
      <c r="AG72" s="22">
        <f t="shared" si="37"/>
        <v>0</v>
      </c>
      <c r="AH72" s="129">
        <f t="shared" ref="AH72:AH135" si="48">MAX(AF72-AG72, 0)</f>
        <v>0</v>
      </c>
    </row>
    <row r="73" spans="1:34" x14ac:dyDescent="0.2">
      <c r="A73" s="29" t="s">
        <v>111</v>
      </c>
      <c r="B73" s="30" t="s">
        <v>112</v>
      </c>
      <c r="C73" s="31" t="s">
        <v>57</v>
      </c>
      <c r="D73">
        <v>3</v>
      </c>
      <c r="E73">
        <v>2</v>
      </c>
      <c r="F73" s="32">
        <v>3</v>
      </c>
      <c r="G73" s="32">
        <v>2</v>
      </c>
      <c r="H73" s="32">
        <v>2</v>
      </c>
      <c r="I73" s="43">
        <v>85615474.334150136</v>
      </c>
      <c r="J73" s="43">
        <v>31270893.23</v>
      </c>
      <c r="K73" s="43">
        <v>26123905.449175496</v>
      </c>
      <c r="L73" s="43">
        <f t="shared" si="38"/>
        <v>5146987.7808245048</v>
      </c>
      <c r="M73" s="43">
        <f t="shared" si="39"/>
        <v>80468486.553325623</v>
      </c>
      <c r="N73" s="43">
        <v>2379808.85</v>
      </c>
      <c r="O73" s="43">
        <v>2695755.99</v>
      </c>
      <c r="P73" s="43">
        <v>4242787.26</v>
      </c>
      <c r="Q73" s="43">
        <v>12556562.26</v>
      </c>
      <c r="R73" s="43">
        <v>0</v>
      </c>
      <c r="S73" s="43">
        <v>0</v>
      </c>
      <c r="T73" s="43">
        <f t="shared" si="40"/>
        <v>21874914.359999999</v>
      </c>
      <c r="U73" s="43">
        <f t="shared" si="41"/>
        <v>58593572.193325624</v>
      </c>
      <c r="V73" s="90">
        <f t="shared" si="32"/>
        <v>0</v>
      </c>
      <c r="W73" s="43">
        <f t="shared" si="42"/>
        <v>172019.79034980451</v>
      </c>
      <c r="X73" s="43">
        <f t="shared" si="43"/>
        <v>51.403277773927911</v>
      </c>
      <c r="Y73" s="43">
        <f t="shared" si="44"/>
        <v>172071.19362757844</v>
      </c>
      <c r="Z73" s="43">
        <f t="shared" si="33"/>
        <v>253008.66582499401</v>
      </c>
      <c r="AA73" s="43">
        <f t="shared" si="34"/>
        <v>0</v>
      </c>
      <c r="AB73" s="43">
        <f t="shared" si="45"/>
        <v>80937.472197415569</v>
      </c>
      <c r="AC73" s="43">
        <f t="shared" si="35"/>
        <v>0</v>
      </c>
      <c r="AD73" s="43">
        <f t="shared" si="36"/>
        <v>0</v>
      </c>
      <c r="AE73" s="43">
        <f t="shared" si="46"/>
        <v>172071.19</v>
      </c>
      <c r="AF73" s="43">
        <f t="shared" si="47"/>
        <v>0</v>
      </c>
      <c r="AG73" s="22">
        <f t="shared" si="37"/>
        <v>0</v>
      </c>
      <c r="AH73" s="129">
        <f t="shared" si="48"/>
        <v>0</v>
      </c>
    </row>
    <row r="74" spans="1:34" x14ac:dyDescent="0.2">
      <c r="A74" s="29" t="s">
        <v>113</v>
      </c>
      <c r="B74" s="30" t="s">
        <v>114</v>
      </c>
      <c r="C74" s="31" t="s">
        <v>115</v>
      </c>
      <c r="D74">
        <v>3</v>
      </c>
      <c r="E74">
        <v>2</v>
      </c>
      <c r="F74" s="32">
        <v>3</v>
      </c>
      <c r="G74" s="32">
        <v>2</v>
      </c>
      <c r="H74" s="32">
        <v>2</v>
      </c>
      <c r="I74" s="43">
        <v>61461174.696527123</v>
      </c>
      <c r="J74" s="43">
        <v>28158377.07</v>
      </c>
      <c r="K74" s="43">
        <v>25741673.290529683</v>
      </c>
      <c r="L74" s="43">
        <f t="shared" si="38"/>
        <v>2416703.7794703171</v>
      </c>
      <c r="M74" s="43">
        <f t="shared" si="39"/>
        <v>59044470.917056806</v>
      </c>
      <c r="N74" s="43">
        <v>1817361.57</v>
      </c>
      <c r="O74" s="43">
        <v>2058585.75</v>
      </c>
      <c r="P74" s="43">
        <v>3239410.94</v>
      </c>
      <c r="Q74" s="43">
        <v>10359735.220000001</v>
      </c>
      <c r="R74" s="43">
        <v>0</v>
      </c>
      <c r="S74" s="43">
        <v>0</v>
      </c>
      <c r="T74" s="43">
        <f t="shared" si="40"/>
        <v>17475093.48</v>
      </c>
      <c r="U74" s="43">
        <f t="shared" si="41"/>
        <v>41569377.43705681</v>
      </c>
      <c r="V74" s="90">
        <f t="shared" si="32"/>
        <v>0</v>
      </c>
      <c r="W74" s="43">
        <f t="shared" si="42"/>
        <v>122039.93243663247</v>
      </c>
      <c r="X74" s="43">
        <f t="shared" si="43"/>
        <v>36.468202488765236</v>
      </c>
      <c r="Y74" s="43">
        <f t="shared" si="44"/>
        <v>122076.40063912123</v>
      </c>
      <c r="Z74" s="43">
        <f t="shared" si="33"/>
        <v>179497.72186313957</v>
      </c>
      <c r="AA74" s="43">
        <f t="shared" si="34"/>
        <v>7.4505805969238281E-9</v>
      </c>
      <c r="AB74" s="43">
        <f t="shared" si="45"/>
        <v>57421.321224018335</v>
      </c>
      <c r="AC74" s="43">
        <f t="shared" si="35"/>
        <v>0</v>
      </c>
      <c r="AD74" s="43">
        <f t="shared" si="36"/>
        <v>0</v>
      </c>
      <c r="AE74" s="43">
        <f t="shared" si="46"/>
        <v>122076.4</v>
      </c>
      <c r="AF74" s="43">
        <f t="shared" si="47"/>
        <v>0</v>
      </c>
      <c r="AG74" s="22">
        <f t="shared" si="37"/>
        <v>0</v>
      </c>
      <c r="AH74" s="129">
        <f t="shared" si="48"/>
        <v>0</v>
      </c>
    </row>
    <row r="75" spans="1:34" x14ac:dyDescent="0.2">
      <c r="A75" s="29" t="s">
        <v>116</v>
      </c>
      <c r="B75" s="30" t="s">
        <v>117</v>
      </c>
      <c r="C75" s="31" t="s">
        <v>36</v>
      </c>
      <c r="D75">
        <v>3</v>
      </c>
      <c r="E75">
        <v>2</v>
      </c>
      <c r="F75" s="32">
        <v>3</v>
      </c>
      <c r="G75" s="32">
        <v>2</v>
      </c>
      <c r="H75" s="32">
        <v>2</v>
      </c>
      <c r="I75" s="43">
        <v>44790851.337485082</v>
      </c>
      <c r="J75" s="43">
        <v>25200517.460000001</v>
      </c>
      <c r="K75" s="43">
        <v>26664275.387819983</v>
      </c>
      <c r="L75" s="43">
        <f t="shared" si="38"/>
        <v>0</v>
      </c>
      <c r="M75" s="43">
        <f t="shared" si="39"/>
        <v>44790851.337485082</v>
      </c>
      <c r="N75" s="43">
        <v>2010223.97</v>
      </c>
      <c r="O75" s="43">
        <v>2276903.33</v>
      </c>
      <c r="P75" s="43">
        <v>3581424.23</v>
      </c>
      <c r="Q75" s="43">
        <v>11049554.98</v>
      </c>
      <c r="R75" s="43">
        <v>0</v>
      </c>
      <c r="S75" s="43">
        <v>0</v>
      </c>
      <c r="T75" s="43">
        <f t="shared" si="40"/>
        <v>18918106.509999998</v>
      </c>
      <c r="U75" s="43">
        <f t="shared" si="41"/>
        <v>25872744.827485085</v>
      </c>
      <c r="V75" s="90">
        <f t="shared" si="32"/>
        <v>0</v>
      </c>
      <c r="W75" s="43">
        <f t="shared" si="42"/>
        <v>75957.549171322622</v>
      </c>
      <c r="X75" s="43">
        <f t="shared" si="43"/>
        <v>22.697777919276032</v>
      </c>
      <c r="Y75" s="43">
        <f t="shared" si="44"/>
        <v>75980.246949241904</v>
      </c>
      <c r="Z75" s="43">
        <f t="shared" si="33"/>
        <v>111719.22798006455</v>
      </c>
      <c r="AA75" s="43">
        <f t="shared" si="34"/>
        <v>0</v>
      </c>
      <c r="AB75" s="43">
        <f t="shared" si="45"/>
        <v>35738.981030822644</v>
      </c>
      <c r="AC75" s="43">
        <f t="shared" si="35"/>
        <v>0</v>
      </c>
      <c r="AD75" s="43">
        <f t="shared" si="36"/>
        <v>0</v>
      </c>
      <c r="AE75" s="43">
        <f t="shared" si="46"/>
        <v>75980.25</v>
      </c>
      <c r="AF75" s="43">
        <f t="shared" si="47"/>
        <v>0</v>
      </c>
      <c r="AG75" s="22">
        <f t="shared" si="37"/>
        <v>0</v>
      </c>
      <c r="AH75" s="129">
        <f t="shared" si="48"/>
        <v>0</v>
      </c>
    </row>
    <row r="76" spans="1:34" x14ac:dyDescent="0.2">
      <c r="A76" s="29" t="s">
        <v>118</v>
      </c>
      <c r="B76" s="30" t="s">
        <v>119</v>
      </c>
      <c r="C76" s="31" t="s">
        <v>30</v>
      </c>
      <c r="D76">
        <v>3</v>
      </c>
      <c r="E76">
        <v>2</v>
      </c>
      <c r="F76" s="32">
        <v>3</v>
      </c>
      <c r="G76" s="32">
        <v>2</v>
      </c>
      <c r="H76" s="32">
        <v>2</v>
      </c>
      <c r="I76" s="43">
        <v>13185825.215730779</v>
      </c>
      <c r="J76" s="43">
        <v>18131576.109999999</v>
      </c>
      <c r="K76" s="43">
        <v>12586367.174048066</v>
      </c>
      <c r="L76" s="43">
        <f t="shared" si="38"/>
        <v>5545208.9359519333</v>
      </c>
      <c r="M76" s="43">
        <f t="shared" si="39"/>
        <v>7640616.2797788456</v>
      </c>
      <c r="N76" s="43">
        <v>1314154.6000000001</v>
      </c>
      <c r="O76" s="43">
        <v>1488559.43</v>
      </c>
      <c r="P76" s="43">
        <v>2342123.5499999998</v>
      </c>
      <c r="Q76" s="43">
        <v>7741345.4699999997</v>
      </c>
      <c r="R76" s="43">
        <v>0</v>
      </c>
      <c r="S76" s="43">
        <v>0</v>
      </c>
      <c r="T76" s="43">
        <f t="shared" si="40"/>
        <v>12886183.050000001</v>
      </c>
      <c r="U76" s="43">
        <f t="shared" si="41"/>
        <v>0</v>
      </c>
      <c r="V76" s="90">
        <f t="shared" si="32"/>
        <v>0</v>
      </c>
      <c r="W76" s="43">
        <f t="shared" si="42"/>
        <v>0</v>
      </c>
      <c r="X76" s="43">
        <f t="shared" si="43"/>
        <v>0</v>
      </c>
      <c r="Y76" s="43">
        <f t="shared" si="44"/>
        <v>0</v>
      </c>
      <c r="Z76" s="43">
        <f t="shared" si="33"/>
        <v>0</v>
      </c>
      <c r="AA76" s="43">
        <f t="shared" si="34"/>
        <v>5245566.7702211551</v>
      </c>
      <c r="AB76" s="43">
        <f t="shared" si="45"/>
        <v>0</v>
      </c>
      <c r="AC76" s="43">
        <f t="shared" si="35"/>
        <v>0</v>
      </c>
      <c r="AD76" s="43">
        <f t="shared" si="36"/>
        <v>0</v>
      </c>
      <c r="AE76" s="115">
        <f t="shared" si="46"/>
        <v>0</v>
      </c>
      <c r="AF76" s="43">
        <f t="shared" si="47"/>
        <v>0</v>
      </c>
      <c r="AG76" s="22">
        <f t="shared" si="37"/>
        <v>0</v>
      </c>
      <c r="AH76" s="129">
        <f t="shared" si="48"/>
        <v>0</v>
      </c>
    </row>
    <row r="77" spans="1:34" x14ac:dyDescent="0.2">
      <c r="A77" s="29" t="s">
        <v>120</v>
      </c>
      <c r="B77" s="30" t="s">
        <v>121</v>
      </c>
      <c r="C77" s="31" t="s">
        <v>36</v>
      </c>
      <c r="D77">
        <v>3</v>
      </c>
      <c r="E77">
        <v>2</v>
      </c>
      <c r="F77" s="32">
        <v>3</v>
      </c>
      <c r="G77" s="32">
        <v>2</v>
      </c>
      <c r="H77" s="32">
        <v>2</v>
      </c>
      <c r="I77" s="43">
        <v>69056197.821944788</v>
      </c>
      <c r="J77" s="43">
        <v>28719051.219999999</v>
      </c>
      <c r="K77" s="43">
        <v>15476838.534378245</v>
      </c>
      <c r="L77" s="43">
        <f t="shared" si="38"/>
        <v>13242212.685621753</v>
      </c>
      <c r="M77" s="43">
        <f t="shared" si="39"/>
        <v>55813985.136323035</v>
      </c>
      <c r="N77" s="43">
        <v>1026484.47</v>
      </c>
      <c r="O77" s="43">
        <v>1162873.3999999999</v>
      </c>
      <c r="P77" s="43">
        <v>1831403.22</v>
      </c>
      <c r="Q77" s="43">
        <v>3545160.51</v>
      </c>
      <c r="R77" s="43">
        <v>0</v>
      </c>
      <c r="S77" s="43">
        <v>0</v>
      </c>
      <c r="T77" s="43">
        <f t="shared" si="40"/>
        <v>7565921.5999999996</v>
      </c>
      <c r="U77" s="43">
        <f t="shared" si="41"/>
        <v>48248063.536323033</v>
      </c>
      <c r="V77" s="90">
        <f t="shared" si="32"/>
        <v>0</v>
      </c>
      <c r="W77" s="43">
        <f t="shared" si="42"/>
        <v>141647.30811970777</v>
      </c>
      <c r="X77" s="43">
        <f t="shared" si="43"/>
        <v>42.327315423418476</v>
      </c>
      <c r="Y77" s="43">
        <f t="shared" si="44"/>
        <v>141689.63543513117</v>
      </c>
      <c r="Z77" s="43">
        <f t="shared" si="33"/>
        <v>208336.47321736682</v>
      </c>
      <c r="AA77" s="43">
        <f t="shared" si="34"/>
        <v>0</v>
      </c>
      <c r="AB77" s="43">
        <f t="shared" si="45"/>
        <v>66646.837782235641</v>
      </c>
      <c r="AC77" s="43">
        <f t="shared" si="35"/>
        <v>0</v>
      </c>
      <c r="AD77" s="43">
        <f t="shared" si="36"/>
        <v>0</v>
      </c>
      <c r="AE77" s="43">
        <f t="shared" si="46"/>
        <v>141689.64000000001</v>
      </c>
      <c r="AF77" s="43">
        <f t="shared" si="47"/>
        <v>0</v>
      </c>
      <c r="AG77" s="22">
        <f t="shared" si="37"/>
        <v>0</v>
      </c>
      <c r="AH77" s="129">
        <f t="shared" si="48"/>
        <v>0</v>
      </c>
    </row>
    <row r="78" spans="1:34" x14ac:dyDescent="0.2">
      <c r="A78" s="29" t="s">
        <v>122</v>
      </c>
      <c r="B78" s="30" t="s">
        <v>123</v>
      </c>
      <c r="C78" s="31" t="s">
        <v>30</v>
      </c>
      <c r="D78">
        <v>3</v>
      </c>
      <c r="E78">
        <v>2</v>
      </c>
      <c r="F78" s="32">
        <v>3</v>
      </c>
      <c r="G78" s="32">
        <v>2</v>
      </c>
      <c r="H78" s="32">
        <v>2</v>
      </c>
      <c r="I78" s="43">
        <v>24078113.276670709</v>
      </c>
      <c r="J78" s="43">
        <v>19195254.809999999</v>
      </c>
      <c r="K78" s="43">
        <v>6547739.4424554594</v>
      </c>
      <c r="L78" s="43">
        <f t="shared" si="38"/>
        <v>12647515.367544539</v>
      </c>
      <c r="M78" s="43">
        <f t="shared" si="39"/>
        <v>11430597.90912617</v>
      </c>
      <c r="N78" s="43">
        <v>972072.31</v>
      </c>
      <c r="O78" s="43">
        <v>1101106.69</v>
      </c>
      <c r="P78" s="43">
        <v>1732798.9</v>
      </c>
      <c r="Q78" s="43">
        <v>5894798.8300000001</v>
      </c>
      <c r="R78" s="43">
        <v>0</v>
      </c>
      <c r="S78" s="43">
        <v>0</v>
      </c>
      <c r="T78" s="43">
        <f t="shared" si="40"/>
        <v>9700776.7300000004</v>
      </c>
      <c r="U78" s="43">
        <f t="shared" si="41"/>
        <v>1729821.1791261695</v>
      </c>
      <c r="V78" s="90">
        <f t="shared" si="32"/>
        <v>0</v>
      </c>
      <c r="W78" s="43">
        <f t="shared" si="42"/>
        <v>5078.4320777395897</v>
      </c>
      <c r="X78" s="43">
        <f t="shared" si="43"/>
        <v>1.5175466393560264</v>
      </c>
      <c r="Y78" s="43">
        <f t="shared" si="44"/>
        <v>5079.9496243789454</v>
      </c>
      <c r="Z78" s="43">
        <f t="shared" si="33"/>
        <v>7469.4157100116827</v>
      </c>
      <c r="AA78" s="43">
        <f t="shared" si="34"/>
        <v>0</v>
      </c>
      <c r="AB78" s="43">
        <f t="shared" si="45"/>
        <v>2389.4660856327373</v>
      </c>
      <c r="AC78" s="43">
        <f t="shared" si="35"/>
        <v>0</v>
      </c>
      <c r="AD78" s="43">
        <f t="shared" si="36"/>
        <v>0</v>
      </c>
      <c r="AE78" s="43">
        <f t="shared" si="46"/>
        <v>5079.95</v>
      </c>
      <c r="AF78" s="43">
        <f t="shared" si="47"/>
        <v>0</v>
      </c>
      <c r="AG78" s="22">
        <f t="shared" si="37"/>
        <v>0</v>
      </c>
      <c r="AH78" s="129">
        <f t="shared" si="48"/>
        <v>0</v>
      </c>
    </row>
    <row r="79" spans="1:34" x14ac:dyDescent="0.2">
      <c r="A79" s="29" t="s">
        <v>124</v>
      </c>
      <c r="B79" s="30" t="s">
        <v>125</v>
      </c>
      <c r="C79" s="31" t="s">
        <v>126</v>
      </c>
      <c r="D79">
        <v>3</v>
      </c>
      <c r="E79">
        <v>2</v>
      </c>
      <c r="F79" s="32">
        <v>1</v>
      </c>
      <c r="G79" s="32">
        <v>2</v>
      </c>
      <c r="H79" s="32">
        <v>2</v>
      </c>
      <c r="I79" s="43">
        <v>38017241.651654661</v>
      </c>
      <c r="J79" s="43">
        <v>21361891.539999999</v>
      </c>
      <c r="K79" s="43">
        <v>19002807.452361286</v>
      </c>
      <c r="L79" s="43">
        <f t="shared" si="38"/>
        <v>2359084.0876387134</v>
      </c>
      <c r="M79" s="43">
        <f t="shared" si="39"/>
        <v>35658157.564015947</v>
      </c>
      <c r="N79" s="43">
        <v>1355372.33</v>
      </c>
      <c r="O79" s="43">
        <v>1535243.98</v>
      </c>
      <c r="P79" s="43">
        <v>2415542.66</v>
      </c>
      <c r="Q79" s="43">
        <v>5780792.7000000002</v>
      </c>
      <c r="R79" s="43">
        <v>0</v>
      </c>
      <c r="S79" s="43">
        <v>0</v>
      </c>
      <c r="T79" s="43">
        <f t="shared" si="40"/>
        <v>11086951.670000002</v>
      </c>
      <c r="U79" s="43">
        <f t="shared" si="41"/>
        <v>24571205.894015945</v>
      </c>
      <c r="V79" s="90">
        <f t="shared" si="32"/>
        <v>0</v>
      </c>
      <c r="W79" s="43">
        <f t="shared" si="42"/>
        <v>72136.473819767722</v>
      </c>
      <c r="X79" s="43">
        <f t="shared" si="43"/>
        <v>21.555956985233085</v>
      </c>
      <c r="Y79" s="43">
        <f t="shared" si="44"/>
        <v>72158.029776752956</v>
      </c>
      <c r="Z79" s="43">
        <f t="shared" si="33"/>
        <v>106099.14685598139</v>
      </c>
      <c r="AA79" s="43">
        <f t="shared" si="34"/>
        <v>0</v>
      </c>
      <c r="AB79" s="43">
        <f t="shared" si="45"/>
        <v>33941.117079228439</v>
      </c>
      <c r="AC79" s="43">
        <f t="shared" si="35"/>
        <v>0</v>
      </c>
      <c r="AD79" s="43">
        <f t="shared" si="36"/>
        <v>0</v>
      </c>
      <c r="AE79" s="43">
        <f t="shared" si="46"/>
        <v>72158.03</v>
      </c>
      <c r="AF79" s="43">
        <f t="shared" si="47"/>
        <v>0</v>
      </c>
      <c r="AG79" s="22">
        <f t="shared" si="37"/>
        <v>0</v>
      </c>
      <c r="AH79" s="129">
        <f t="shared" si="48"/>
        <v>0</v>
      </c>
    </row>
    <row r="80" spans="1:34" x14ac:dyDescent="0.2">
      <c r="A80" s="29" t="s">
        <v>127</v>
      </c>
      <c r="B80" s="30" t="s">
        <v>128</v>
      </c>
      <c r="C80" s="31" t="s">
        <v>30</v>
      </c>
      <c r="D80">
        <v>3</v>
      </c>
      <c r="E80">
        <v>2</v>
      </c>
      <c r="F80" s="32">
        <v>3</v>
      </c>
      <c r="G80" s="32">
        <v>2</v>
      </c>
      <c r="H80" s="32">
        <v>2</v>
      </c>
      <c r="I80" s="43">
        <v>7236901.2720584879</v>
      </c>
      <c r="J80" s="43">
        <v>16848735.73</v>
      </c>
      <c r="K80" s="43">
        <v>0</v>
      </c>
      <c r="L80" s="43">
        <f t="shared" si="38"/>
        <v>16848735.73</v>
      </c>
      <c r="M80" s="43">
        <f t="shared" si="39"/>
        <v>0</v>
      </c>
      <c r="N80" s="43">
        <v>1002403.35</v>
      </c>
      <c r="O80" s="43">
        <v>1135460.97</v>
      </c>
      <c r="P80" s="43">
        <v>1786830.51</v>
      </c>
      <c r="Q80" s="43">
        <v>2295571.14</v>
      </c>
      <c r="R80" s="43">
        <v>0</v>
      </c>
      <c r="S80" s="43">
        <v>0</v>
      </c>
      <c r="T80" s="43">
        <f t="shared" si="40"/>
        <v>6220265.9700000007</v>
      </c>
      <c r="U80" s="43">
        <f t="shared" si="41"/>
        <v>0</v>
      </c>
      <c r="V80" s="90">
        <f t="shared" si="32"/>
        <v>0</v>
      </c>
      <c r="W80" s="43">
        <f t="shared" si="42"/>
        <v>0</v>
      </c>
      <c r="X80" s="43">
        <f t="shared" si="43"/>
        <v>0</v>
      </c>
      <c r="Y80" s="43">
        <f t="shared" si="44"/>
        <v>0</v>
      </c>
      <c r="Z80" s="43">
        <f t="shared" si="33"/>
        <v>0</v>
      </c>
      <c r="AA80" s="43">
        <f t="shared" si="34"/>
        <v>0</v>
      </c>
      <c r="AB80" s="43">
        <f t="shared" si="45"/>
        <v>0</v>
      </c>
      <c r="AC80" s="43">
        <f t="shared" si="35"/>
        <v>0</v>
      </c>
      <c r="AD80" s="43">
        <f t="shared" si="36"/>
        <v>0</v>
      </c>
      <c r="AE80" s="115">
        <f t="shared" si="46"/>
        <v>0</v>
      </c>
      <c r="AF80" s="43">
        <f t="shared" si="47"/>
        <v>0</v>
      </c>
      <c r="AG80" s="22">
        <f t="shared" si="37"/>
        <v>0</v>
      </c>
      <c r="AH80" s="129">
        <f t="shared" si="48"/>
        <v>0</v>
      </c>
    </row>
    <row r="81" spans="1:34" x14ac:dyDescent="0.2">
      <c r="A81" s="29" t="s">
        <v>129</v>
      </c>
      <c r="B81" s="30" t="s">
        <v>130</v>
      </c>
      <c r="C81" s="31" t="s">
        <v>131</v>
      </c>
      <c r="D81">
        <v>3</v>
      </c>
      <c r="E81">
        <v>2</v>
      </c>
      <c r="F81" s="32">
        <v>1</v>
      </c>
      <c r="G81" s="32">
        <v>2</v>
      </c>
      <c r="H81" s="32">
        <v>2</v>
      </c>
      <c r="I81" s="43">
        <v>27813444.497738943</v>
      </c>
      <c r="J81" s="43">
        <v>21075730.390000001</v>
      </c>
      <c r="K81" s="43">
        <v>25191148.326007016</v>
      </c>
      <c r="L81" s="43">
        <f t="shared" si="38"/>
        <v>0</v>
      </c>
      <c r="M81" s="43">
        <f t="shared" si="39"/>
        <v>27813444.497738943</v>
      </c>
      <c r="N81" s="43">
        <v>725401.83</v>
      </c>
      <c r="O81" s="43">
        <v>821742.61</v>
      </c>
      <c r="P81" s="43">
        <v>1293697.26</v>
      </c>
      <c r="Q81" s="43">
        <v>3897645.32</v>
      </c>
      <c r="R81" s="43">
        <v>0</v>
      </c>
      <c r="S81" s="43">
        <v>0</v>
      </c>
      <c r="T81" s="43">
        <f t="shared" si="40"/>
        <v>6738487.0199999996</v>
      </c>
      <c r="U81" s="43">
        <f t="shared" si="41"/>
        <v>21074957.477738943</v>
      </c>
      <c r="V81" s="90">
        <f t="shared" si="32"/>
        <v>0</v>
      </c>
      <c r="W81" s="43">
        <f t="shared" si="42"/>
        <v>61872.141111148288</v>
      </c>
      <c r="X81" s="43">
        <f t="shared" si="43"/>
        <v>18.488749751040693</v>
      </c>
      <c r="Y81" s="43">
        <f t="shared" si="44"/>
        <v>61890.629860899331</v>
      </c>
      <c r="Z81" s="43">
        <f t="shared" si="33"/>
        <v>91002.249464636567</v>
      </c>
      <c r="AA81" s="43">
        <f t="shared" si="34"/>
        <v>0</v>
      </c>
      <c r="AB81" s="43">
        <f t="shared" si="45"/>
        <v>29111.619603737236</v>
      </c>
      <c r="AC81" s="43">
        <f t="shared" si="35"/>
        <v>0</v>
      </c>
      <c r="AD81" s="43">
        <f t="shared" si="36"/>
        <v>0</v>
      </c>
      <c r="AE81" s="43">
        <f t="shared" si="46"/>
        <v>61890.63</v>
      </c>
      <c r="AF81" s="43">
        <f t="shared" si="47"/>
        <v>0</v>
      </c>
      <c r="AG81" s="22">
        <f t="shared" si="37"/>
        <v>0</v>
      </c>
      <c r="AH81" s="129">
        <f t="shared" si="48"/>
        <v>0</v>
      </c>
    </row>
    <row r="82" spans="1:34" x14ac:dyDescent="0.2">
      <c r="A82" s="29" t="s">
        <v>132</v>
      </c>
      <c r="B82" s="30" t="s">
        <v>133</v>
      </c>
      <c r="C82" s="31" t="s">
        <v>33</v>
      </c>
      <c r="D82">
        <v>3</v>
      </c>
      <c r="E82">
        <v>2</v>
      </c>
      <c r="F82" s="32">
        <v>1</v>
      </c>
      <c r="G82" s="32">
        <v>2</v>
      </c>
      <c r="H82" s="32">
        <v>2</v>
      </c>
      <c r="I82" s="43">
        <v>19911928.847969495</v>
      </c>
      <c r="J82" s="43">
        <v>13706458.370000001</v>
      </c>
      <c r="K82" s="43">
        <v>13075896.788966462</v>
      </c>
      <c r="L82" s="43">
        <f t="shared" si="38"/>
        <v>630561.58103353903</v>
      </c>
      <c r="M82" s="43">
        <f t="shared" si="39"/>
        <v>19281367.266935956</v>
      </c>
      <c r="N82" s="43">
        <v>540693.1</v>
      </c>
      <c r="O82" s="43">
        <v>612577.15</v>
      </c>
      <c r="P82" s="43">
        <v>965193.54</v>
      </c>
      <c r="Q82" s="43">
        <v>3780872.81</v>
      </c>
      <c r="R82" s="43">
        <v>0</v>
      </c>
      <c r="S82" s="43">
        <v>0</v>
      </c>
      <c r="T82" s="43">
        <f t="shared" si="40"/>
        <v>5899336.5999999996</v>
      </c>
      <c r="U82" s="43">
        <f t="shared" si="41"/>
        <v>13382030.666935956</v>
      </c>
      <c r="V82" s="90">
        <f t="shared" si="32"/>
        <v>0</v>
      </c>
      <c r="W82" s="43">
        <f t="shared" si="42"/>
        <v>39287.144026409012</v>
      </c>
      <c r="X82" s="43">
        <f t="shared" si="43"/>
        <v>11.739858380405881</v>
      </c>
      <c r="Y82" s="43">
        <f t="shared" si="44"/>
        <v>39298.883884789415</v>
      </c>
      <c r="Z82" s="43">
        <f t="shared" si="33"/>
        <v>57783.978657240717</v>
      </c>
      <c r="AA82" s="43">
        <f t="shared" si="34"/>
        <v>0</v>
      </c>
      <c r="AB82" s="43">
        <f t="shared" si="45"/>
        <v>18485.094772451303</v>
      </c>
      <c r="AC82" s="43">
        <f t="shared" si="35"/>
        <v>0</v>
      </c>
      <c r="AD82" s="43">
        <f t="shared" si="36"/>
        <v>0</v>
      </c>
      <c r="AE82" s="43">
        <f t="shared" si="46"/>
        <v>39298.879999999997</v>
      </c>
      <c r="AF82" s="43">
        <f t="shared" si="47"/>
        <v>0</v>
      </c>
      <c r="AG82" s="22">
        <f t="shared" si="37"/>
        <v>0</v>
      </c>
      <c r="AH82" s="129">
        <f t="shared" si="48"/>
        <v>0</v>
      </c>
    </row>
    <row r="83" spans="1:34" x14ac:dyDescent="0.2">
      <c r="A83" s="29" t="s">
        <v>134</v>
      </c>
      <c r="B83" s="30" t="s">
        <v>135</v>
      </c>
      <c r="C83" s="31" t="s">
        <v>76</v>
      </c>
      <c r="D83">
        <v>3</v>
      </c>
      <c r="E83">
        <v>2</v>
      </c>
      <c r="F83" s="32">
        <v>1</v>
      </c>
      <c r="G83" s="32">
        <v>2</v>
      </c>
      <c r="H83" s="32">
        <v>2</v>
      </c>
      <c r="I83" s="43">
        <v>42446116.776767746</v>
      </c>
      <c r="J83" s="43">
        <v>19319478.600000001</v>
      </c>
      <c r="K83" s="43">
        <v>8286706.9281008551</v>
      </c>
      <c r="L83" s="43">
        <f t="shared" si="38"/>
        <v>11032771.671899147</v>
      </c>
      <c r="M83" s="43">
        <f t="shared" si="39"/>
        <v>31413345.104868598</v>
      </c>
      <c r="N83" s="43">
        <v>1233142.3</v>
      </c>
      <c r="O83" s="43">
        <v>1396791.36</v>
      </c>
      <c r="P83" s="43">
        <v>2197687.13</v>
      </c>
      <c r="Q83" s="43">
        <v>7696520.9299999997</v>
      </c>
      <c r="R83" s="43">
        <v>0</v>
      </c>
      <c r="S83" s="43">
        <v>0</v>
      </c>
      <c r="T83" s="43">
        <f t="shared" si="40"/>
        <v>12524141.719999999</v>
      </c>
      <c r="U83" s="43">
        <f t="shared" si="41"/>
        <v>18889203.384868599</v>
      </c>
      <c r="V83" s="90">
        <f t="shared" si="32"/>
        <v>0</v>
      </c>
      <c r="W83" s="43">
        <f t="shared" si="42"/>
        <v>55455.17510724569</v>
      </c>
      <c r="X83" s="43">
        <f t="shared" si="43"/>
        <v>16.571219882566275</v>
      </c>
      <c r="Y83" s="43">
        <f t="shared" si="44"/>
        <v>55471.746327128254</v>
      </c>
      <c r="Z83" s="43">
        <f t="shared" si="33"/>
        <v>81564.102818891712</v>
      </c>
      <c r="AA83" s="43">
        <f t="shared" si="34"/>
        <v>0</v>
      </c>
      <c r="AB83" s="43">
        <f t="shared" si="45"/>
        <v>26092.356491763458</v>
      </c>
      <c r="AC83" s="43">
        <f t="shared" si="35"/>
        <v>0</v>
      </c>
      <c r="AD83" s="43">
        <f t="shared" si="36"/>
        <v>0</v>
      </c>
      <c r="AE83" s="43">
        <f t="shared" si="46"/>
        <v>55471.75</v>
      </c>
      <c r="AF83" s="43">
        <f t="shared" si="47"/>
        <v>0</v>
      </c>
      <c r="AG83" s="22">
        <f t="shared" si="37"/>
        <v>0</v>
      </c>
      <c r="AH83" s="129">
        <f t="shared" si="48"/>
        <v>0</v>
      </c>
    </row>
    <row r="84" spans="1:34" x14ac:dyDescent="0.2">
      <c r="A84" s="29" t="s">
        <v>136</v>
      </c>
      <c r="B84" s="30" t="s">
        <v>137</v>
      </c>
      <c r="C84" s="31" t="s">
        <v>131</v>
      </c>
      <c r="D84">
        <v>3</v>
      </c>
      <c r="E84">
        <v>2</v>
      </c>
      <c r="F84" s="32">
        <v>1</v>
      </c>
      <c r="G84" s="32">
        <v>2</v>
      </c>
      <c r="H84" s="32">
        <v>2</v>
      </c>
      <c r="I84" s="43">
        <v>50254350.093395002</v>
      </c>
      <c r="J84" s="43">
        <v>18681097.280000001</v>
      </c>
      <c r="K84" s="43">
        <v>19362446.350771017</v>
      </c>
      <c r="L84" s="43">
        <f t="shared" si="38"/>
        <v>0</v>
      </c>
      <c r="M84" s="43">
        <f t="shared" si="39"/>
        <v>50254350.093395002</v>
      </c>
      <c r="N84" s="43">
        <v>612954.23</v>
      </c>
      <c r="O84" s="43">
        <v>694456.95</v>
      </c>
      <c r="P84" s="43">
        <v>1094330.06</v>
      </c>
      <c r="Q84" s="43">
        <v>3521098.99</v>
      </c>
      <c r="R84" s="43">
        <v>0</v>
      </c>
      <c r="S84" s="43">
        <v>0</v>
      </c>
      <c r="T84" s="43">
        <f t="shared" si="40"/>
        <v>5922840.2300000004</v>
      </c>
      <c r="U84" s="43">
        <f t="shared" si="41"/>
        <v>44331509.863395005</v>
      </c>
      <c r="V84" s="90">
        <f t="shared" si="32"/>
        <v>0</v>
      </c>
      <c r="W84" s="43">
        <f t="shared" si="42"/>
        <v>130149.03763556786</v>
      </c>
      <c r="X84" s="43">
        <f t="shared" si="43"/>
        <v>38.891380578863121</v>
      </c>
      <c r="Y84" s="43">
        <f t="shared" si="44"/>
        <v>130187.92901614672</v>
      </c>
      <c r="Z84" s="43">
        <f t="shared" si="33"/>
        <v>191424.68609931879</v>
      </c>
      <c r="AA84" s="43">
        <f t="shared" si="34"/>
        <v>7.4505805969238281E-9</v>
      </c>
      <c r="AB84" s="43">
        <f t="shared" si="45"/>
        <v>61236.757083172066</v>
      </c>
      <c r="AC84" s="43">
        <f t="shared" si="35"/>
        <v>0</v>
      </c>
      <c r="AD84" s="43">
        <f t="shared" si="36"/>
        <v>0</v>
      </c>
      <c r="AE84" s="43">
        <f t="shared" si="46"/>
        <v>130187.93</v>
      </c>
      <c r="AF84" s="43">
        <f t="shared" si="47"/>
        <v>0</v>
      </c>
      <c r="AG84" s="22">
        <f t="shared" si="37"/>
        <v>0</v>
      </c>
      <c r="AH84" s="129">
        <f t="shared" si="48"/>
        <v>0</v>
      </c>
    </row>
    <row r="85" spans="1:34" x14ac:dyDescent="0.2">
      <c r="A85" s="29" t="s">
        <v>138</v>
      </c>
      <c r="B85" s="30" t="s">
        <v>139</v>
      </c>
      <c r="C85" s="31" t="s">
        <v>36</v>
      </c>
      <c r="D85">
        <v>3</v>
      </c>
      <c r="E85">
        <v>2</v>
      </c>
      <c r="F85" s="32">
        <v>3</v>
      </c>
      <c r="G85" s="32">
        <v>2</v>
      </c>
      <c r="H85" s="32">
        <v>2</v>
      </c>
      <c r="I85" s="43">
        <v>69735064.065863818</v>
      </c>
      <c r="J85" s="43">
        <v>18728989.119999997</v>
      </c>
      <c r="K85" s="43">
        <v>29956985.220943458</v>
      </c>
      <c r="L85" s="43">
        <f t="shared" si="38"/>
        <v>0</v>
      </c>
      <c r="M85" s="43">
        <f t="shared" si="39"/>
        <v>69735064.065863818</v>
      </c>
      <c r="N85" s="43">
        <v>1130104.95</v>
      </c>
      <c r="O85" s="43">
        <v>1280242.25</v>
      </c>
      <c r="P85" s="43">
        <v>2016037.42</v>
      </c>
      <c r="Q85" s="43">
        <v>3862426.54</v>
      </c>
      <c r="R85" s="43">
        <v>0</v>
      </c>
      <c r="S85" s="43">
        <v>0</v>
      </c>
      <c r="T85" s="43">
        <f t="shared" si="40"/>
        <v>8288811.1600000001</v>
      </c>
      <c r="U85" s="43">
        <f t="shared" si="41"/>
        <v>61446252.905863822</v>
      </c>
      <c r="V85" s="90">
        <f t="shared" si="32"/>
        <v>0</v>
      </c>
      <c r="W85" s="43">
        <f t="shared" si="42"/>
        <v>180394.72841445537</v>
      </c>
      <c r="X85" s="43">
        <f t="shared" si="43"/>
        <v>53.90589254168961</v>
      </c>
      <c r="Y85" s="43">
        <f t="shared" si="44"/>
        <v>180448.63430699706</v>
      </c>
      <c r="Z85" s="43">
        <f t="shared" si="33"/>
        <v>265326.62006616243</v>
      </c>
      <c r="AA85" s="43">
        <f t="shared" si="34"/>
        <v>0</v>
      </c>
      <c r="AB85" s="43">
        <f t="shared" si="45"/>
        <v>84877.985759165371</v>
      </c>
      <c r="AC85" s="43">
        <f t="shared" si="35"/>
        <v>0</v>
      </c>
      <c r="AD85" s="43">
        <f t="shared" si="36"/>
        <v>0</v>
      </c>
      <c r="AE85" s="43">
        <f t="shared" si="46"/>
        <v>180448.63</v>
      </c>
      <c r="AF85" s="43">
        <f t="shared" si="47"/>
        <v>0</v>
      </c>
      <c r="AG85" s="22">
        <f t="shared" si="37"/>
        <v>0</v>
      </c>
      <c r="AH85" s="129">
        <f t="shared" si="48"/>
        <v>0</v>
      </c>
    </row>
    <row r="86" spans="1:34" x14ac:dyDescent="0.2">
      <c r="A86" s="29" t="s">
        <v>140</v>
      </c>
      <c r="B86" s="30" t="s">
        <v>141</v>
      </c>
      <c r="C86" s="31" t="s">
        <v>142</v>
      </c>
      <c r="D86">
        <v>3</v>
      </c>
      <c r="E86">
        <v>2</v>
      </c>
      <c r="F86" s="32">
        <v>3</v>
      </c>
      <c r="G86" s="32">
        <v>2</v>
      </c>
      <c r="H86" s="32">
        <v>2</v>
      </c>
      <c r="I86" s="43">
        <v>12649971.349226721</v>
      </c>
      <c r="J86" s="43">
        <v>14355592.58</v>
      </c>
      <c r="K86" s="43">
        <v>5225238.3053545952</v>
      </c>
      <c r="L86" s="43">
        <f t="shared" si="38"/>
        <v>9130354.2746454049</v>
      </c>
      <c r="M86" s="43">
        <f t="shared" si="39"/>
        <v>3519617.0745813157</v>
      </c>
      <c r="N86" s="43">
        <v>0</v>
      </c>
      <c r="O86" s="43">
        <v>0</v>
      </c>
      <c r="P86" s="43">
        <v>0</v>
      </c>
      <c r="Q86" s="43">
        <v>6041192.6299999999</v>
      </c>
      <c r="R86" s="43">
        <v>0</v>
      </c>
      <c r="S86" s="43">
        <v>0</v>
      </c>
      <c r="T86" s="43">
        <f t="shared" si="40"/>
        <v>6041192.6299999999</v>
      </c>
      <c r="U86" s="43">
        <f t="shared" si="41"/>
        <v>0</v>
      </c>
      <c r="V86" s="90">
        <f t="shared" si="32"/>
        <v>0</v>
      </c>
      <c r="W86" s="43">
        <f t="shared" si="42"/>
        <v>0</v>
      </c>
      <c r="X86" s="43">
        <f t="shared" si="43"/>
        <v>0</v>
      </c>
      <c r="Y86" s="43">
        <f t="shared" si="44"/>
        <v>0</v>
      </c>
      <c r="Z86" s="43">
        <f t="shared" si="33"/>
        <v>0</v>
      </c>
      <c r="AA86" s="43">
        <f t="shared" si="34"/>
        <v>2521575.5554186841</v>
      </c>
      <c r="AB86" s="43">
        <f t="shared" si="45"/>
        <v>0</v>
      </c>
      <c r="AC86" s="43">
        <f t="shared" si="35"/>
        <v>0</v>
      </c>
      <c r="AD86" s="43">
        <f t="shared" si="36"/>
        <v>0</v>
      </c>
      <c r="AE86" s="115">
        <f t="shared" si="46"/>
        <v>0</v>
      </c>
      <c r="AF86" s="43">
        <f t="shared" si="47"/>
        <v>0</v>
      </c>
      <c r="AG86" s="22">
        <f t="shared" si="37"/>
        <v>0</v>
      </c>
      <c r="AH86" s="129">
        <f t="shared" si="48"/>
        <v>0</v>
      </c>
    </row>
    <row r="87" spans="1:34" x14ac:dyDescent="0.2">
      <c r="A87" s="29" t="s">
        <v>143</v>
      </c>
      <c r="B87" s="30" t="s">
        <v>144</v>
      </c>
      <c r="C87" s="31" t="s">
        <v>51</v>
      </c>
      <c r="D87">
        <v>3</v>
      </c>
      <c r="E87">
        <v>2</v>
      </c>
      <c r="F87" s="32">
        <v>3</v>
      </c>
      <c r="G87" s="32">
        <v>2</v>
      </c>
      <c r="H87" s="32">
        <v>2</v>
      </c>
      <c r="I87" s="43">
        <v>44221768.406067401</v>
      </c>
      <c r="J87" s="43">
        <v>17730326.259999998</v>
      </c>
      <c r="K87" s="43">
        <v>5385702.9322483744</v>
      </c>
      <c r="L87" s="43">
        <f t="shared" si="38"/>
        <v>12344623.327751623</v>
      </c>
      <c r="M87" s="43">
        <f t="shared" si="39"/>
        <v>31877145.07831578</v>
      </c>
      <c r="N87" s="43">
        <v>1827526.51</v>
      </c>
      <c r="O87" s="43">
        <v>2069905.94</v>
      </c>
      <c r="P87" s="43">
        <v>3255159.99</v>
      </c>
      <c r="Q87" s="43">
        <v>7389402.1600000001</v>
      </c>
      <c r="R87" s="43">
        <v>0</v>
      </c>
      <c r="S87" s="43">
        <v>0</v>
      </c>
      <c r="T87" s="43">
        <f t="shared" si="40"/>
        <v>14541994.600000001</v>
      </c>
      <c r="U87" s="43">
        <f t="shared" si="41"/>
        <v>17335150.478315778</v>
      </c>
      <c r="V87" s="90">
        <f t="shared" si="32"/>
        <v>0</v>
      </c>
      <c r="W87" s="43">
        <f t="shared" si="42"/>
        <v>50892.76586727496</v>
      </c>
      <c r="X87" s="43">
        <f t="shared" si="43"/>
        <v>15.207872159588325</v>
      </c>
      <c r="Y87" s="43">
        <f t="shared" si="44"/>
        <v>50907.97373943455</v>
      </c>
      <c r="Z87" s="43">
        <f t="shared" si="33"/>
        <v>74853.659372790105</v>
      </c>
      <c r="AA87" s="43">
        <f t="shared" si="34"/>
        <v>0</v>
      </c>
      <c r="AB87" s="43">
        <f t="shared" si="45"/>
        <v>23945.685633355555</v>
      </c>
      <c r="AC87" s="43">
        <f t="shared" si="35"/>
        <v>0</v>
      </c>
      <c r="AD87" s="43">
        <f t="shared" si="36"/>
        <v>0</v>
      </c>
      <c r="AE87" s="43">
        <f t="shared" si="46"/>
        <v>50907.97</v>
      </c>
      <c r="AF87" s="43">
        <f t="shared" si="47"/>
        <v>0</v>
      </c>
      <c r="AG87" s="22">
        <f t="shared" si="37"/>
        <v>0</v>
      </c>
      <c r="AH87" s="129">
        <f t="shared" si="48"/>
        <v>0</v>
      </c>
    </row>
    <row r="88" spans="1:34" x14ac:dyDescent="0.2">
      <c r="A88" s="29" t="s">
        <v>145</v>
      </c>
      <c r="B88" s="30" t="s">
        <v>146</v>
      </c>
      <c r="C88" s="31" t="s">
        <v>42</v>
      </c>
      <c r="D88">
        <v>3</v>
      </c>
      <c r="E88">
        <v>2</v>
      </c>
      <c r="F88" s="32">
        <v>3</v>
      </c>
      <c r="G88" s="32">
        <v>2</v>
      </c>
      <c r="H88" s="32">
        <v>2</v>
      </c>
      <c r="I88" s="43">
        <v>41343746.382427834</v>
      </c>
      <c r="J88" s="43">
        <v>16697877.949999999</v>
      </c>
      <c r="K88" s="43">
        <v>4836007.4276674865</v>
      </c>
      <c r="L88" s="43">
        <f t="shared" si="38"/>
        <v>11861870.522332512</v>
      </c>
      <c r="M88" s="43">
        <f t="shared" si="39"/>
        <v>29481875.860095322</v>
      </c>
      <c r="N88" s="43">
        <v>1420174.22</v>
      </c>
      <c r="O88" s="43">
        <v>1608629.45</v>
      </c>
      <c r="P88" s="43">
        <v>2530833.54</v>
      </c>
      <c r="Q88" s="43">
        <v>7599621.2400000002</v>
      </c>
      <c r="R88" s="43">
        <v>0</v>
      </c>
      <c r="S88" s="43">
        <v>0</v>
      </c>
      <c r="T88" s="43">
        <f t="shared" si="40"/>
        <v>13159258.449999999</v>
      </c>
      <c r="U88" s="43">
        <f t="shared" si="41"/>
        <v>16322617.410095323</v>
      </c>
      <c r="V88" s="90">
        <f t="shared" si="32"/>
        <v>0</v>
      </c>
      <c r="W88" s="43">
        <f t="shared" si="42"/>
        <v>47920.157787623393</v>
      </c>
      <c r="X88" s="43">
        <f t="shared" si="43"/>
        <v>14.319591813933748</v>
      </c>
      <c r="Y88" s="43">
        <f t="shared" si="44"/>
        <v>47934.477379437325</v>
      </c>
      <c r="Z88" s="43">
        <f t="shared" si="33"/>
        <v>70481.513570706258</v>
      </c>
      <c r="AA88" s="43">
        <f t="shared" si="34"/>
        <v>0</v>
      </c>
      <c r="AB88" s="43">
        <f t="shared" si="45"/>
        <v>22547.036191268933</v>
      </c>
      <c r="AC88" s="43">
        <f t="shared" si="35"/>
        <v>0</v>
      </c>
      <c r="AD88" s="43">
        <f t="shared" si="36"/>
        <v>0</v>
      </c>
      <c r="AE88" s="43">
        <f t="shared" si="46"/>
        <v>47934.48</v>
      </c>
      <c r="AF88" s="43">
        <f t="shared" si="47"/>
        <v>0</v>
      </c>
      <c r="AG88" s="22">
        <f t="shared" si="37"/>
        <v>0</v>
      </c>
      <c r="AH88" s="129">
        <f t="shared" si="48"/>
        <v>0</v>
      </c>
    </row>
    <row r="89" spans="1:34" x14ac:dyDescent="0.2">
      <c r="A89" s="29" t="s">
        <v>147</v>
      </c>
      <c r="B89" s="30" t="s">
        <v>148</v>
      </c>
      <c r="C89" s="31" t="s">
        <v>65</v>
      </c>
      <c r="D89">
        <v>3</v>
      </c>
      <c r="E89">
        <v>2</v>
      </c>
      <c r="F89" s="32">
        <v>3</v>
      </c>
      <c r="G89" s="32">
        <v>2</v>
      </c>
      <c r="H89" s="32">
        <v>2</v>
      </c>
      <c r="I89" s="43">
        <v>39675845.96173688</v>
      </c>
      <c r="J89" s="43">
        <v>19165984.649999999</v>
      </c>
      <c r="K89" s="43">
        <v>20352356.485679623</v>
      </c>
      <c r="L89" s="43">
        <f t="shared" si="38"/>
        <v>0</v>
      </c>
      <c r="M89" s="43">
        <f t="shared" si="39"/>
        <v>39675845.96173688</v>
      </c>
      <c r="N89" s="43">
        <v>1135948.56</v>
      </c>
      <c r="O89" s="43">
        <v>1286724.6200000001</v>
      </c>
      <c r="P89" s="43">
        <v>2024781.27</v>
      </c>
      <c r="Q89" s="43">
        <v>5539328.0499999998</v>
      </c>
      <c r="R89" s="43">
        <v>0</v>
      </c>
      <c r="S89" s="43">
        <v>0</v>
      </c>
      <c r="T89" s="43">
        <f t="shared" si="40"/>
        <v>9986782.5</v>
      </c>
      <c r="U89" s="43">
        <f t="shared" si="41"/>
        <v>29689063.46173688</v>
      </c>
      <c r="V89" s="90">
        <f t="shared" si="32"/>
        <v>0</v>
      </c>
      <c r="W89" s="43">
        <f t="shared" si="42"/>
        <v>87161.548292694279</v>
      </c>
      <c r="X89" s="43">
        <f t="shared" si="43"/>
        <v>26.045778040910676</v>
      </c>
      <c r="Y89" s="43">
        <f t="shared" si="44"/>
        <v>87187.594070735184</v>
      </c>
      <c r="Z89" s="43">
        <f t="shared" si="33"/>
        <v>128198.19742792998</v>
      </c>
      <c r="AA89" s="43">
        <f t="shared" si="34"/>
        <v>0</v>
      </c>
      <c r="AB89" s="43">
        <f t="shared" si="45"/>
        <v>41010.603357194792</v>
      </c>
      <c r="AC89" s="43">
        <f t="shared" si="35"/>
        <v>0</v>
      </c>
      <c r="AD89" s="43">
        <f t="shared" si="36"/>
        <v>0</v>
      </c>
      <c r="AE89" s="43">
        <f t="shared" si="46"/>
        <v>87187.59</v>
      </c>
      <c r="AF89" s="43">
        <f t="shared" si="47"/>
        <v>0</v>
      </c>
      <c r="AG89" s="22">
        <f t="shared" si="37"/>
        <v>0</v>
      </c>
      <c r="AH89" s="129">
        <f t="shared" si="48"/>
        <v>0</v>
      </c>
    </row>
    <row r="90" spans="1:34" x14ac:dyDescent="0.2">
      <c r="A90" s="29" t="s">
        <v>149</v>
      </c>
      <c r="B90" s="30" t="s">
        <v>150</v>
      </c>
      <c r="C90" s="31" t="s">
        <v>115</v>
      </c>
      <c r="D90">
        <v>3</v>
      </c>
      <c r="E90">
        <v>2</v>
      </c>
      <c r="F90" s="32">
        <v>3</v>
      </c>
      <c r="G90" s="32">
        <v>2</v>
      </c>
      <c r="H90" s="32">
        <v>2</v>
      </c>
      <c r="I90" s="43">
        <v>73793835.436648056</v>
      </c>
      <c r="J90" s="43">
        <v>13765430.800000001</v>
      </c>
      <c r="K90" s="43">
        <v>8696897.8674605787</v>
      </c>
      <c r="L90" s="43">
        <f t="shared" si="38"/>
        <v>5068532.9325394221</v>
      </c>
      <c r="M90" s="43">
        <f t="shared" si="39"/>
        <v>68725302.504108638</v>
      </c>
      <c r="N90" s="43">
        <v>2384180.3199999998</v>
      </c>
      <c r="O90" s="43">
        <v>2700401.21</v>
      </c>
      <c r="P90" s="43">
        <v>4246834.8600000003</v>
      </c>
      <c r="Q90" s="43">
        <v>11681299</v>
      </c>
      <c r="R90" s="43">
        <v>0</v>
      </c>
      <c r="S90" s="43">
        <v>0</v>
      </c>
      <c r="T90" s="43">
        <f t="shared" si="40"/>
        <v>21012715.390000001</v>
      </c>
      <c r="U90" s="43">
        <f t="shared" si="41"/>
        <v>47712587.114108637</v>
      </c>
      <c r="V90" s="90">
        <f t="shared" si="32"/>
        <v>0</v>
      </c>
      <c r="W90" s="43">
        <f t="shared" si="42"/>
        <v>140075.24930099185</v>
      </c>
      <c r="X90" s="43">
        <f t="shared" si="43"/>
        <v>41.857549846032988</v>
      </c>
      <c r="Y90" s="43">
        <f t="shared" si="44"/>
        <v>140117.10685083788</v>
      </c>
      <c r="Z90" s="43">
        <f t="shared" si="33"/>
        <v>206024.27121134815</v>
      </c>
      <c r="AA90" s="43">
        <f t="shared" si="34"/>
        <v>0</v>
      </c>
      <c r="AB90" s="43">
        <f t="shared" si="45"/>
        <v>65907.164360510273</v>
      </c>
      <c r="AC90" s="43">
        <f t="shared" si="35"/>
        <v>0</v>
      </c>
      <c r="AD90" s="43">
        <f t="shared" si="36"/>
        <v>0</v>
      </c>
      <c r="AE90" s="43">
        <f t="shared" si="46"/>
        <v>140117.10999999999</v>
      </c>
      <c r="AF90" s="43">
        <f t="shared" si="47"/>
        <v>0</v>
      </c>
      <c r="AG90" s="22">
        <f t="shared" si="37"/>
        <v>0</v>
      </c>
      <c r="AH90" s="129">
        <f t="shared" si="48"/>
        <v>0</v>
      </c>
    </row>
    <row r="91" spans="1:34" x14ac:dyDescent="0.2">
      <c r="A91" s="29" t="s">
        <v>151</v>
      </c>
      <c r="B91" s="30" t="s">
        <v>96</v>
      </c>
      <c r="C91" s="31" t="s">
        <v>42</v>
      </c>
      <c r="D91">
        <v>3</v>
      </c>
      <c r="E91">
        <v>2</v>
      </c>
      <c r="F91" s="32">
        <v>3</v>
      </c>
      <c r="G91" s="32">
        <v>2</v>
      </c>
      <c r="H91" s="32">
        <v>2</v>
      </c>
      <c r="I91" s="43">
        <v>45966295.869470499</v>
      </c>
      <c r="J91" s="43">
        <v>20106003.75</v>
      </c>
      <c r="K91" s="43">
        <v>10607044</v>
      </c>
      <c r="L91" s="43">
        <f t="shared" si="38"/>
        <v>9498959.75</v>
      </c>
      <c r="M91" s="43">
        <f t="shared" si="39"/>
        <v>36467336.119470499</v>
      </c>
      <c r="N91" s="43">
        <v>782413</v>
      </c>
      <c r="O91" s="43">
        <v>886358.29</v>
      </c>
      <c r="P91" s="43">
        <v>1395773.29</v>
      </c>
      <c r="Q91" s="43">
        <v>5615664.4800000004</v>
      </c>
      <c r="R91" s="43">
        <v>0</v>
      </c>
      <c r="S91" s="43">
        <v>0</v>
      </c>
      <c r="T91" s="43">
        <f t="shared" si="40"/>
        <v>8680209.0600000005</v>
      </c>
      <c r="U91" s="43">
        <f t="shared" si="41"/>
        <v>27787127.059470497</v>
      </c>
      <c r="V91" s="90">
        <f t="shared" si="32"/>
        <v>0</v>
      </c>
      <c r="W91" s="43">
        <f t="shared" si="42"/>
        <v>81577.818048410016</v>
      </c>
      <c r="X91" s="43">
        <f t="shared" si="43"/>
        <v>24.377237251633098</v>
      </c>
      <c r="Y91" s="43">
        <f t="shared" si="44"/>
        <v>81602.195285661655</v>
      </c>
      <c r="Z91" s="43">
        <f t="shared" si="33"/>
        <v>119985.58342252852</v>
      </c>
      <c r="AA91" s="43">
        <f t="shared" si="34"/>
        <v>0</v>
      </c>
      <c r="AB91" s="43">
        <f t="shared" si="45"/>
        <v>38383.388136866866</v>
      </c>
      <c r="AC91" s="43">
        <f t="shared" si="35"/>
        <v>0</v>
      </c>
      <c r="AD91" s="43">
        <f t="shared" si="36"/>
        <v>0</v>
      </c>
      <c r="AE91" s="43">
        <f t="shared" si="46"/>
        <v>81602.2</v>
      </c>
      <c r="AF91" s="43">
        <f t="shared" si="47"/>
        <v>0</v>
      </c>
      <c r="AG91" s="22">
        <f t="shared" si="37"/>
        <v>0</v>
      </c>
      <c r="AH91" s="129">
        <f t="shared" si="48"/>
        <v>0</v>
      </c>
    </row>
    <row r="92" spans="1:34" x14ac:dyDescent="0.2">
      <c r="A92" s="29" t="s">
        <v>152</v>
      </c>
      <c r="B92" s="30" t="s">
        <v>153</v>
      </c>
      <c r="C92" s="31" t="s">
        <v>154</v>
      </c>
      <c r="D92">
        <v>3</v>
      </c>
      <c r="E92">
        <v>2</v>
      </c>
      <c r="F92" s="32">
        <v>1</v>
      </c>
      <c r="G92" s="32">
        <v>2</v>
      </c>
      <c r="H92" s="32">
        <v>2</v>
      </c>
      <c r="I92" s="43">
        <v>44130658.523352943</v>
      </c>
      <c r="J92" s="43">
        <v>13525304.789999999</v>
      </c>
      <c r="K92" s="43">
        <v>12089908.804267595</v>
      </c>
      <c r="L92" s="43">
        <f t="shared" si="38"/>
        <v>1435395.9857324045</v>
      </c>
      <c r="M92" s="43">
        <f t="shared" si="39"/>
        <v>42695262.537620537</v>
      </c>
      <c r="N92" s="43">
        <v>415102.42</v>
      </c>
      <c r="O92" s="43">
        <v>470342.07</v>
      </c>
      <c r="P92" s="43">
        <v>741643.99</v>
      </c>
      <c r="Q92" s="43">
        <v>3054502.93</v>
      </c>
      <c r="R92" s="43">
        <v>0</v>
      </c>
      <c r="S92" s="43">
        <v>0</v>
      </c>
      <c r="T92" s="43">
        <f t="shared" si="40"/>
        <v>4681591.41</v>
      </c>
      <c r="U92" s="43">
        <f t="shared" si="41"/>
        <v>38013671.127620533</v>
      </c>
      <c r="V92" s="90">
        <f t="shared" si="32"/>
        <v>0</v>
      </c>
      <c r="W92" s="43">
        <f t="shared" si="42"/>
        <v>111601.04245264923</v>
      </c>
      <c r="X92" s="43">
        <f t="shared" si="43"/>
        <v>33.348833720747351</v>
      </c>
      <c r="Y92" s="43">
        <f t="shared" si="44"/>
        <v>111634.39128636998</v>
      </c>
      <c r="Z92" s="43">
        <f t="shared" si="33"/>
        <v>164144.08364412581</v>
      </c>
      <c r="AA92" s="43">
        <f t="shared" si="34"/>
        <v>-7.4505805969238281E-9</v>
      </c>
      <c r="AB92" s="43">
        <f t="shared" si="45"/>
        <v>52509.692357755834</v>
      </c>
      <c r="AC92" s="43">
        <f t="shared" si="35"/>
        <v>0</v>
      </c>
      <c r="AD92" s="43">
        <f t="shared" si="36"/>
        <v>0</v>
      </c>
      <c r="AE92" s="43">
        <f t="shared" si="46"/>
        <v>111634.39</v>
      </c>
      <c r="AF92" s="43">
        <f t="shared" si="47"/>
        <v>0</v>
      </c>
      <c r="AG92" s="22">
        <f t="shared" si="37"/>
        <v>0</v>
      </c>
      <c r="AH92" s="129">
        <f t="shared" si="48"/>
        <v>0</v>
      </c>
    </row>
    <row r="93" spans="1:34" x14ac:dyDescent="0.2">
      <c r="A93" s="29" t="s">
        <v>157</v>
      </c>
      <c r="B93" s="30" t="s">
        <v>158</v>
      </c>
      <c r="C93" s="31" t="s">
        <v>115</v>
      </c>
      <c r="D93">
        <v>3</v>
      </c>
      <c r="E93">
        <v>2</v>
      </c>
      <c r="F93" s="32">
        <v>3</v>
      </c>
      <c r="G93" s="32">
        <v>2</v>
      </c>
      <c r="H93" s="32">
        <v>2</v>
      </c>
      <c r="I93" s="43">
        <v>27891344.448950853</v>
      </c>
      <c r="J93" s="43">
        <v>13908900.199999999</v>
      </c>
      <c r="K93" s="43">
        <v>8717622.4182111509</v>
      </c>
      <c r="L93" s="43">
        <f t="shared" si="38"/>
        <v>5191277.7817888483</v>
      </c>
      <c r="M93" s="43">
        <f t="shared" si="39"/>
        <v>22700066.667162005</v>
      </c>
      <c r="N93" s="43">
        <v>999388.85</v>
      </c>
      <c r="O93" s="43">
        <v>1132011.45</v>
      </c>
      <c r="P93" s="43">
        <v>1781030.89</v>
      </c>
      <c r="Q93" s="43">
        <v>5192040.38</v>
      </c>
      <c r="R93" s="43">
        <v>0</v>
      </c>
      <c r="S93" s="43">
        <v>0</v>
      </c>
      <c r="T93" s="43">
        <f t="shared" si="40"/>
        <v>9104471.5700000003</v>
      </c>
      <c r="U93" s="43">
        <f t="shared" si="41"/>
        <v>13595595.097162005</v>
      </c>
      <c r="V93" s="90">
        <f t="shared" si="32"/>
        <v>0</v>
      </c>
      <c r="W93" s="43">
        <f t="shared" si="42"/>
        <v>39914.129327671202</v>
      </c>
      <c r="X93" s="43">
        <f t="shared" si="43"/>
        <v>11.927215309137232</v>
      </c>
      <c r="Y93" s="43">
        <f t="shared" si="44"/>
        <v>39926.056542980339</v>
      </c>
      <c r="Z93" s="43">
        <f t="shared" si="33"/>
        <v>58706.15577559232</v>
      </c>
      <c r="AA93" s="43">
        <f t="shared" si="34"/>
        <v>0</v>
      </c>
      <c r="AB93" s="43">
        <f t="shared" si="45"/>
        <v>18780.099232611981</v>
      </c>
      <c r="AC93" s="43">
        <f t="shared" si="35"/>
        <v>0</v>
      </c>
      <c r="AD93" s="43">
        <f t="shared" si="36"/>
        <v>0</v>
      </c>
      <c r="AE93" s="43">
        <f t="shared" si="46"/>
        <v>39926.06</v>
      </c>
      <c r="AF93" s="43">
        <f t="shared" si="47"/>
        <v>0</v>
      </c>
      <c r="AG93" s="22">
        <f t="shared" si="37"/>
        <v>0</v>
      </c>
      <c r="AH93" s="129">
        <f t="shared" si="48"/>
        <v>0</v>
      </c>
    </row>
    <row r="94" spans="1:34" x14ac:dyDescent="0.2">
      <c r="A94" s="29" t="s">
        <v>159</v>
      </c>
      <c r="B94" s="30" t="s">
        <v>160</v>
      </c>
      <c r="C94" s="31" t="s">
        <v>82</v>
      </c>
      <c r="D94">
        <v>3</v>
      </c>
      <c r="E94">
        <v>2</v>
      </c>
      <c r="F94" s="32">
        <v>1</v>
      </c>
      <c r="G94" s="32">
        <v>2</v>
      </c>
      <c r="H94" s="32">
        <v>2</v>
      </c>
      <c r="I94" s="43">
        <v>33643853.352804475</v>
      </c>
      <c r="J94" s="43">
        <v>29597076.319740541</v>
      </c>
      <c r="K94" s="43">
        <v>20707478.015630089</v>
      </c>
      <c r="L94" s="43">
        <f t="shared" si="38"/>
        <v>8889598.3041104525</v>
      </c>
      <c r="M94" s="43">
        <f t="shared" si="39"/>
        <v>24754255.048694022</v>
      </c>
      <c r="N94" s="43">
        <v>645182.24</v>
      </c>
      <c r="O94" s="43">
        <v>730901.74</v>
      </c>
      <c r="P94" s="43">
        <v>1151031.3899999999</v>
      </c>
      <c r="Q94" s="43">
        <v>3500397.63</v>
      </c>
      <c r="R94" s="43">
        <v>0</v>
      </c>
      <c r="S94" s="43">
        <v>0</v>
      </c>
      <c r="T94" s="43">
        <f t="shared" si="40"/>
        <v>6027513</v>
      </c>
      <c r="U94" s="43">
        <f t="shared" si="41"/>
        <v>18726742.048694022</v>
      </c>
      <c r="V94" s="90">
        <f t="shared" si="32"/>
        <v>0</v>
      </c>
      <c r="W94" s="43">
        <f t="shared" si="42"/>
        <v>54978.218950749681</v>
      </c>
      <c r="X94" s="43">
        <f t="shared" si="43"/>
        <v>16.428694945473321</v>
      </c>
      <c r="Y94" s="43">
        <f t="shared" si="44"/>
        <v>54994.647645695157</v>
      </c>
      <c r="Z94" s="43">
        <f t="shared" si="33"/>
        <v>80862.590274511327</v>
      </c>
      <c r="AA94" s="43">
        <f t="shared" si="34"/>
        <v>0</v>
      </c>
      <c r="AB94" s="43">
        <f t="shared" si="45"/>
        <v>25867.94262881617</v>
      </c>
      <c r="AC94" s="43">
        <f t="shared" si="35"/>
        <v>0</v>
      </c>
      <c r="AD94" s="43">
        <f t="shared" si="36"/>
        <v>0</v>
      </c>
      <c r="AE94" s="43">
        <f t="shared" si="46"/>
        <v>54994.65</v>
      </c>
      <c r="AF94" s="43">
        <f t="shared" si="47"/>
        <v>0</v>
      </c>
      <c r="AG94" s="22">
        <f t="shared" si="37"/>
        <v>0</v>
      </c>
      <c r="AH94" s="129">
        <f t="shared" si="48"/>
        <v>0</v>
      </c>
    </row>
    <row r="95" spans="1:34" x14ac:dyDescent="0.2">
      <c r="A95" s="29" t="s">
        <v>161</v>
      </c>
      <c r="B95" s="30" t="s">
        <v>162</v>
      </c>
      <c r="C95" s="31" t="s">
        <v>30</v>
      </c>
      <c r="D95">
        <v>3</v>
      </c>
      <c r="E95">
        <v>2</v>
      </c>
      <c r="F95" s="32">
        <v>3</v>
      </c>
      <c r="G95" s="32">
        <v>2</v>
      </c>
      <c r="H95" s="32">
        <v>2</v>
      </c>
      <c r="I95" s="43">
        <v>29357342.719512839</v>
      </c>
      <c r="J95" s="43">
        <v>23390787.5</v>
      </c>
      <c r="K95" s="43">
        <v>26813223.692514673</v>
      </c>
      <c r="L95" s="43">
        <f t="shared" si="38"/>
        <v>0</v>
      </c>
      <c r="M95" s="43">
        <f t="shared" si="39"/>
        <v>29357342.719512839</v>
      </c>
      <c r="N95" s="43">
        <v>1183582.52</v>
      </c>
      <c r="O95" s="43">
        <v>1340704.2</v>
      </c>
      <c r="P95" s="43">
        <v>2109968.98</v>
      </c>
      <c r="Q95" s="43">
        <v>5242759.79</v>
      </c>
      <c r="R95" s="43">
        <v>0</v>
      </c>
      <c r="S95" s="43">
        <v>0</v>
      </c>
      <c r="T95" s="43">
        <f t="shared" si="40"/>
        <v>9877015.4899999984</v>
      </c>
      <c r="U95" s="43">
        <f t="shared" si="41"/>
        <v>19480327.229512841</v>
      </c>
      <c r="V95" s="90">
        <f t="shared" si="32"/>
        <v>0</v>
      </c>
      <c r="W95" s="43">
        <f t="shared" si="42"/>
        <v>57190.604370560948</v>
      </c>
      <c r="X95" s="43">
        <f t="shared" si="43"/>
        <v>17.089804123936378</v>
      </c>
      <c r="Y95" s="43">
        <f t="shared" si="44"/>
        <v>57207.694174684882</v>
      </c>
      <c r="Z95" s="43">
        <f t="shared" si="33"/>
        <v>84116.591934546217</v>
      </c>
      <c r="AA95" s="43">
        <f t="shared" si="34"/>
        <v>0</v>
      </c>
      <c r="AB95" s="43">
        <f t="shared" si="45"/>
        <v>26908.897759861335</v>
      </c>
      <c r="AC95" s="43">
        <f t="shared" si="35"/>
        <v>0</v>
      </c>
      <c r="AD95" s="43">
        <f t="shared" si="36"/>
        <v>0</v>
      </c>
      <c r="AE95" s="43">
        <f t="shared" si="46"/>
        <v>57207.69</v>
      </c>
      <c r="AF95" s="43">
        <f t="shared" si="47"/>
        <v>0</v>
      </c>
      <c r="AG95" s="22">
        <f t="shared" si="37"/>
        <v>0</v>
      </c>
      <c r="AH95" s="129">
        <f t="shared" si="48"/>
        <v>0</v>
      </c>
    </row>
    <row r="96" spans="1:34" x14ac:dyDescent="0.2">
      <c r="A96" s="29" t="s">
        <v>163</v>
      </c>
      <c r="B96" s="30" t="s">
        <v>164</v>
      </c>
      <c r="C96" s="31" t="s">
        <v>30</v>
      </c>
      <c r="D96">
        <v>3</v>
      </c>
      <c r="E96">
        <v>2</v>
      </c>
      <c r="F96" s="32">
        <v>3</v>
      </c>
      <c r="G96" s="32">
        <v>2</v>
      </c>
      <c r="H96" s="32">
        <v>2</v>
      </c>
      <c r="I96" s="43">
        <v>10402096.318063561</v>
      </c>
      <c r="J96" s="43">
        <v>9483671.879999999</v>
      </c>
      <c r="K96" s="43">
        <v>5820369.9525964148</v>
      </c>
      <c r="L96" s="43">
        <f t="shared" si="38"/>
        <v>3663301.9274035841</v>
      </c>
      <c r="M96" s="43">
        <f t="shared" si="39"/>
        <v>6738794.3906599768</v>
      </c>
      <c r="N96" s="43">
        <v>721155.88</v>
      </c>
      <c r="O96" s="43">
        <v>816889.06</v>
      </c>
      <c r="P96" s="43">
        <v>1285591</v>
      </c>
      <c r="Q96" s="43">
        <v>3975026.1</v>
      </c>
      <c r="R96" s="43">
        <v>0</v>
      </c>
      <c r="S96" s="43">
        <v>0</v>
      </c>
      <c r="T96" s="43">
        <f t="shared" si="40"/>
        <v>6798662.04</v>
      </c>
      <c r="U96" s="43">
        <f t="shared" si="41"/>
        <v>0</v>
      </c>
      <c r="V96" s="90">
        <f t="shared" si="32"/>
        <v>0</v>
      </c>
      <c r="W96" s="43">
        <f t="shared" si="42"/>
        <v>0</v>
      </c>
      <c r="X96" s="43">
        <f t="shared" si="43"/>
        <v>0</v>
      </c>
      <c r="Y96" s="43">
        <f t="shared" si="44"/>
        <v>0</v>
      </c>
      <c r="Z96" s="43">
        <f t="shared" si="33"/>
        <v>0</v>
      </c>
      <c r="AA96" s="43">
        <f t="shared" si="34"/>
        <v>59867.649340023287</v>
      </c>
      <c r="AB96" s="43">
        <f t="shared" si="45"/>
        <v>0</v>
      </c>
      <c r="AC96" s="43">
        <f t="shared" si="35"/>
        <v>0</v>
      </c>
      <c r="AD96" s="43">
        <f t="shared" si="36"/>
        <v>0</v>
      </c>
      <c r="AE96" s="115">
        <f t="shared" si="46"/>
        <v>0</v>
      </c>
      <c r="AF96" s="43">
        <f t="shared" si="47"/>
        <v>0</v>
      </c>
      <c r="AG96" s="22">
        <f t="shared" si="37"/>
        <v>0</v>
      </c>
      <c r="AH96" s="129">
        <f t="shared" si="48"/>
        <v>0</v>
      </c>
    </row>
    <row r="97" spans="1:34" x14ac:dyDescent="0.2">
      <c r="A97" s="29" t="s">
        <v>165</v>
      </c>
      <c r="B97" s="30" t="s">
        <v>166</v>
      </c>
      <c r="C97" s="31" t="s">
        <v>167</v>
      </c>
      <c r="D97">
        <v>3</v>
      </c>
      <c r="E97">
        <v>2</v>
      </c>
      <c r="F97" s="32">
        <v>1</v>
      </c>
      <c r="G97" s="32">
        <v>2</v>
      </c>
      <c r="H97" s="32">
        <v>2</v>
      </c>
      <c r="I97" s="43">
        <v>20940110.633399963</v>
      </c>
      <c r="J97" s="43">
        <v>12344426.689999999</v>
      </c>
      <c r="K97" s="43">
        <v>7170600.5122803003</v>
      </c>
      <c r="L97" s="43">
        <f t="shared" si="38"/>
        <v>5173826.1777196992</v>
      </c>
      <c r="M97" s="43">
        <f t="shared" si="39"/>
        <v>15766284.455680264</v>
      </c>
      <c r="N97" s="43">
        <v>392469.11</v>
      </c>
      <c r="O97" s="43">
        <v>444611.83</v>
      </c>
      <c r="P97" s="43">
        <v>700167.73</v>
      </c>
      <c r="Q97" s="43">
        <v>2160253.15</v>
      </c>
      <c r="R97" s="43">
        <v>0</v>
      </c>
      <c r="S97" s="43">
        <v>0</v>
      </c>
      <c r="T97" s="43">
        <f t="shared" si="40"/>
        <v>3697501.82</v>
      </c>
      <c r="U97" s="43">
        <f t="shared" si="41"/>
        <v>12068782.635680264</v>
      </c>
      <c r="V97" s="90">
        <f t="shared" si="32"/>
        <v>0</v>
      </c>
      <c r="W97" s="43">
        <f t="shared" si="42"/>
        <v>35431.692949479606</v>
      </c>
      <c r="X97" s="43">
        <f t="shared" si="43"/>
        <v>10.587765227355385</v>
      </c>
      <c r="Y97" s="43">
        <f t="shared" si="44"/>
        <v>35442.280714706962</v>
      </c>
      <c r="Z97" s="43">
        <f t="shared" si="33"/>
        <v>52113.337324962449</v>
      </c>
      <c r="AA97" s="43">
        <f t="shared" si="34"/>
        <v>0</v>
      </c>
      <c r="AB97" s="43">
        <f t="shared" si="45"/>
        <v>16671.056610255488</v>
      </c>
      <c r="AC97" s="43">
        <f t="shared" si="35"/>
        <v>0</v>
      </c>
      <c r="AD97" s="43">
        <f t="shared" si="36"/>
        <v>0</v>
      </c>
      <c r="AE97" s="43">
        <f t="shared" si="46"/>
        <v>35442.28</v>
      </c>
      <c r="AF97" s="43">
        <f t="shared" si="47"/>
        <v>0</v>
      </c>
      <c r="AG97" s="22">
        <f t="shared" si="37"/>
        <v>0</v>
      </c>
      <c r="AH97" s="129">
        <f t="shared" si="48"/>
        <v>0</v>
      </c>
    </row>
    <row r="98" spans="1:34" x14ac:dyDescent="0.2">
      <c r="A98" s="29" t="s">
        <v>168</v>
      </c>
      <c r="B98" s="30" t="s">
        <v>169</v>
      </c>
      <c r="C98" s="31" t="s">
        <v>42</v>
      </c>
      <c r="D98">
        <v>3</v>
      </c>
      <c r="E98">
        <v>2</v>
      </c>
      <c r="F98" s="32">
        <v>3</v>
      </c>
      <c r="G98" s="32">
        <v>2</v>
      </c>
      <c r="H98" s="32">
        <v>2</v>
      </c>
      <c r="I98" s="43">
        <v>25044302.691839654</v>
      </c>
      <c r="J98" s="43">
        <v>11302640.969999999</v>
      </c>
      <c r="K98" s="43">
        <v>0</v>
      </c>
      <c r="L98" s="43">
        <f t="shared" si="38"/>
        <v>11302640.969999999</v>
      </c>
      <c r="M98" s="43">
        <f t="shared" si="39"/>
        <v>13741661.721839655</v>
      </c>
      <c r="N98" s="43">
        <v>1205693.6399999999</v>
      </c>
      <c r="O98" s="43">
        <v>1365642.2</v>
      </c>
      <c r="P98" s="43">
        <v>2148062.1</v>
      </c>
      <c r="Q98" s="43">
        <v>5851161.2000000002</v>
      </c>
      <c r="R98" s="43">
        <v>0</v>
      </c>
      <c r="S98" s="43">
        <v>0</v>
      </c>
      <c r="T98" s="43">
        <f t="shared" si="40"/>
        <v>10570559.140000001</v>
      </c>
      <c r="U98" s="43">
        <f t="shared" si="41"/>
        <v>3171102.5818396546</v>
      </c>
      <c r="V98" s="90">
        <f t="shared" si="32"/>
        <v>0</v>
      </c>
      <c r="W98" s="43">
        <f t="shared" si="42"/>
        <v>9309.7652333939459</v>
      </c>
      <c r="X98" s="43">
        <f t="shared" si="43"/>
        <v>2.7819615831937896</v>
      </c>
      <c r="Y98" s="43">
        <f t="shared" si="44"/>
        <v>9312.54719497714</v>
      </c>
      <c r="Z98" s="43">
        <f t="shared" si="33"/>
        <v>13692.908682513071</v>
      </c>
      <c r="AA98" s="43">
        <f t="shared" si="34"/>
        <v>0</v>
      </c>
      <c r="AB98" s="43">
        <f t="shared" si="45"/>
        <v>4380.3614875359308</v>
      </c>
      <c r="AC98" s="43">
        <f t="shared" si="35"/>
        <v>0</v>
      </c>
      <c r="AD98" s="43">
        <f t="shared" si="36"/>
        <v>0</v>
      </c>
      <c r="AE98" s="43">
        <f t="shared" si="46"/>
        <v>9312.5499999999993</v>
      </c>
      <c r="AF98" s="43">
        <f t="shared" si="47"/>
        <v>0</v>
      </c>
      <c r="AG98" s="22">
        <f t="shared" si="37"/>
        <v>0</v>
      </c>
      <c r="AH98" s="129">
        <f t="shared" si="48"/>
        <v>0</v>
      </c>
    </row>
    <row r="99" spans="1:34" x14ac:dyDescent="0.2">
      <c r="A99" s="29" t="s">
        <v>170</v>
      </c>
      <c r="B99" s="30" t="s">
        <v>171</v>
      </c>
      <c r="C99" s="31" t="s">
        <v>172</v>
      </c>
      <c r="D99">
        <v>3</v>
      </c>
      <c r="E99">
        <v>2</v>
      </c>
      <c r="F99" s="32">
        <v>1</v>
      </c>
      <c r="G99" s="32">
        <v>2</v>
      </c>
      <c r="H99" s="32">
        <v>2</v>
      </c>
      <c r="I99" s="43">
        <v>33944970.616192259</v>
      </c>
      <c r="J99" s="43">
        <v>14216872.469999999</v>
      </c>
      <c r="K99" s="43">
        <v>7319804.488893182</v>
      </c>
      <c r="L99" s="43">
        <f t="shared" si="38"/>
        <v>6897067.9811068168</v>
      </c>
      <c r="M99" s="43">
        <f t="shared" si="39"/>
        <v>27047902.635085441</v>
      </c>
      <c r="N99" s="43">
        <v>846532.65</v>
      </c>
      <c r="O99" s="43">
        <v>958905.62</v>
      </c>
      <c r="P99" s="43">
        <v>1509049.87</v>
      </c>
      <c r="Q99" s="43">
        <v>4165536.36</v>
      </c>
      <c r="R99" s="43">
        <v>0</v>
      </c>
      <c r="S99" s="43">
        <v>0</v>
      </c>
      <c r="T99" s="43">
        <f t="shared" si="40"/>
        <v>7480024.5</v>
      </c>
      <c r="U99" s="43">
        <f t="shared" si="41"/>
        <v>19567878.135085441</v>
      </c>
      <c r="V99" s="90">
        <f t="shared" si="32"/>
        <v>0</v>
      </c>
      <c r="W99" s="43">
        <f t="shared" si="42"/>
        <v>57447.637486272739</v>
      </c>
      <c r="X99" s="43">
        <f t="shared" si="43"/>
        <v>17.166611243728607</v>
      </c>
      <c r="Y99" s="43">
        <f t="shared" si="44"/>
        <v>57464.804097516469</v>
      </c>
      <c r="Z99" s="43">
        <f t="shared" si="33"/>
        <v>84494.639167058471</v>
      </c>
      <c r="AA99" s="43">
        <f t="shared" si="34"/>
        <v>0</v>
      </c>
      <c r="AB99" s="43">
        <f t="shared" si="45"/>
        <v>27029.835069542001</v>
      </c>
      <c r="AC99" s="43">
        <f t="shared" si="35"/>
        <v>0</v>
      </c>
      <c r="AD99" s="43">
        <f t="shared" si="36"/>
        <v>0</v>
      </c>
      <c r="AE99" s="43">
        <f t="shared" si="46"/>
        <v>57464.800000000003</v>
      </c>
      <c r="AF99" s="43">
        <f t="shared" si="47"/>
        <v>0</v>
      </c>
      <c r="AG99" s="22">
        <f t="shared" si="37"/>
        <v>0</v>
      </c>
      <c r="AH99" s="129">
        <f t="shared" si="48"/>
        <v>0</v>
      </c>
    </row>
    <row r="100" spans="1:34" x14ac:dyDescent="0.2">
      <c r="A100" s="29" t="s">
        <v>173</v>
      </c>
      <c r="B100" s="30" t="s">
        <v>174</v>
      </c>
      <c r="C100" s="31" t="s">
        <v>167</v>
      </c>
      <c r="D100">
        <v>3</v>
      </c>
      <c r="E100">
        <v>2</v>
      </c>
      <c r="F100" s="32">
        <v>1</v>
      </c>
      <c r="G100" s="32">
        <v>2</v>
      </c>
      <c r="H100" s="32">
        <v>2</v>
      </c>
      <c r="I100" s="43">
        <v>21748028.91689752</v>
      </c>
      <c r="J100" s="43">
        <v>8099034.1799999997</v>
      </c>
      <c r="K100" s="43">
        <v>1244655.3893728666</v>
      </c>
      <c r="L100" s="43">
        <f t="shared" si="38"/>
        <v>6854378.7906271331</v>
      </c>
      <c r="M100" s="43">
        <f t="shared" si="39"/>
        <v>14893650.126270387</v>
      </c>
      <c r="N100" s="43">
        <v>774207.6</v>
      </c>
      <c r="O100" s="43">
        <v>876976.06</v>
      </c>
      <c r="P100" s="43">
        <v>1380075.9</v>
      </c>
      <c r="Q100" s="43">
        <v>3955433.57</v>
      </c>
      <c r="R100" s="43">
        <v>0</v>
      </c>
      <c r="S100" s="43">
        <v>0</v>
      </c>
      <c r="T100" s="43">
        <f t="shared" si="40"/>
        <v>6986693.1299999999</v>
      </c>
      <c r="U100" s="43">
        <f t="shared" si="41"/>
        <v>7906956.9962703874</v>
      </c>
      <c r="V100" s="90">
        <f t="shared" si="32"/>
        <v>0</v>
      </c>
      <c r="W100" s="43">
        <f t="shared" si="42"/>
        <v>23213.349756447973</v>
      </c>
      <c r="X100" s="43">
        <f t="shared" si="43"/>
        <v>6.9366568995786073</v>
      </c>
      <c r="Y100" s="43">
        <f t="shared" si="44"/>
        <v>23220.286413347552</v>
      </c>
      <c r="Z100" s="43">
        <f t="shared" si="33"/>
        <v>34142.459069765551</v>
      </c>
      <c r="AA100" s="43">
        <f t="shared" si="34"/>
        <v>0</v>
      </c>
      <c r="AB100" s="43">
        <f t="shared" si="45"/>
        <v>10922.172656417999</v>
      </c>
      <c r="AC100" s="43">
        <f t="shared" si="35"/>
        <v>0</v>
      </c>
      <c r="AD100" s="43">
        <f t="shared" si="36"/>
        <v>0</v>
      </c>
      <c r="AE100" s="43">
        <f t="shared" si="46"/>
        <v>23220.29</v>
      </c>
      <c r="AF100" s="43">
        <f t="shared" si="47"/>
        <v>0</v>
      </c>
      <c r="AG100" s="22">
        <f t="shared" si="37"/>
        <v>0</v>
      </c>
      <c r="AH100" s="129">
        <f t="shared" si="48"/>
        <v>0</v>
      </c>
    </row>
    <row r="101" spans="1:34" x14ac:dyDescent="0.2">
      <c r="A101" s="29" t="s">
        <v>175</v>
      </c>
      <c r="B101" s="30" t="s">
        <v>176</v>
      </c>
      <c r="C101" s="31" t="s">
        <v>126</v>
      </c>
      <c r="D101">
        <v>3</v>
      </c>
      <c r="E101">
        <v>2</v>
      </c>
      <c r="F101" s="32">
        <v>1</v>
      </c>
      <c r="G101" s="32">
        <v>2</v>
      </c>
      <c r="H101" s="32">
        <v>2</v>
      </c>
      <c r="I101" s="43">
        <v>32582214.987626147</v>
      </c>
      <c r="J101" s="43">
        <v>15069711.49</v>
      </c>
      <c r="K101" s="43">
        <v>13792818.227016577</v>
      </c>
      <c r="L101" s="43">
        <f t="shared" si="38"/>
        <v>1276893.2629834227</v>
      </c>
      <c r="M101" s="43">
        <f t="shared" si="39"/>
        <v>31305321.724642724</v>
      </c>
      <c r="N101" s="43">
        <v>460923.46</v>
      </c>
      <c r="O101" s="43">
        <v>522195.67</v>
      </c>
      <c r="P101" s="43">
        <v>822715.51</v>
      </c>
      <c r="Q101" s="43">
        <v>3184414.19</v>
      </c>
      <c r="R101" s="43">
        <v>0</v>
      </c>
      <c r="S101" s="43">
        <v>0</v>
      </c>
      <c r="T101" s="43">
        <f t="shared" si="40"/>
        <v>4990248.83</v>
      </c>
      <c r="U101" s="43">
        <f t="shared" si="41"/>
        <v>26315072.894642726</v>
      </c>
      <c r="V101" s="90">
        <f t="shared" si="32"/>
        <v>0</v>
      </c>
      <c r="W101" s="43">
        <f t="shared" si="42"/>
        <v>77256.141807512147</v>
      </c>
      <c r="X101" s="43">
        <f t="shared" si="43"/>
        <v>23.085825816889944</v>
      </c>
      <c r="Y101" s="43">
        <f t="shared" si="44"/>
        <v>77279.227633329036</v>
      </c>
      <c r="Z101" s="43">
        <f t="shared" si="33"/>
        <v>113629.21281183507</v>
      </c>
      <c r="AA101" s="43">
        <f t="shared" si="34"/>
        <v>0</v>
      </c>
      <c r="AB101" s="43">
        <f t="shared" si="45"/>
        <v>36349.985178506031</v>
      </c>
      <c r="AC101" s="43">
        <f t="shared" si="35"/>
        <v>0</v>
      </c>
      <c r="AD101" s="43">
        <f t="shared" si="36"/>
        <v>0</v>
      </c>
      <c r="AE101" s="43">
        <f t="shared" si="46"/>
        <v>77279.23</v>
      </c>
      <c r="AF101" s="43">
        <f t="shared" si="47"/>
        <v>0</v>
      </c>
      <c r="AG101" s="22">
        <f t="shared" si="37"/>
        <v>0</v>
      </c>
      <c r="AH101" s="129">
        <f t="shared" si="48"/>
        <v>0</v>
      </c>
    </row>
    <row r="102" spans="1:34" x14ac:dyDescent="0.2">
      <c r="A102" s="29" t="s">
        <v>177</v>
      </c>
      <c r="B102" s="30" t="s">
        <v>178</v>
      </c>
      <c r="C102" s="31" t="s">
        <v>45</v>
      </c>
      <c r="D102">
        <v>3</v>
      </c>
      <c r="E102">
        <v>2</v>
      </c>
      <c r="F102" s="32">
        <v>2</v>
      </c>
      <c r="G102" s="32">
        <v>2</v>
      </c>
      <c r="H102" s="32">
        <v>2</v>
      </c>
      <c r="I102" s="43">
        <v>34440905.821877256</v>
      </c>
      <c r="J102" s="43">
        <v>26661566.664479524</v>
      </c>
      <c r="K102" s="43">
        <v>26710212.511846803</v>
      </c>
      <c r="L102" s="43">
        <f t="shared" si="38"/>
        <v>0</v>
      </c>
      <c r="M102" s="43">
        <f t="shared" si="39"/>
        <v>34440905.821877256</v>
      </c>
      <c r="N102" s="43">
        <v>645104.4</v>
      </c>
      <c r="O102" s="43">
        <v>730781.6</v>
      </c>
      <c r="P102" s="43">
        <v>1150502.1200000001</v>
      </c>
      <c r="Q102" s="43">
        <v>2968589.56</v>
      </c>
      <c r="R102" s="43">
        <v>0</v>
      </c>
      <c r="S102" s="43">
        <v>0</v>
      </c>
      <c r="T102" s="43">
        <f t="shared" si="40"/>
        <v>5494977.6799999997</v>
      </c>
      <c r="U102" s="43">
        <f t="shared" si="41"/>
        <v>28945928.141877256</v>
      </c>
      <c r="V102" s="90">
        <f t="shared" si="32"/>
        <v>0</v>
      </c>
      <c r="W102" s="43">
        <f t="shared" si="42"/>
        <v>84979.841713992981</v>
      </c>
      <c r="X102" s="43">
        <f t="shared" si="43"/>
        <v>25.393836371535677</v>
      </c>
      <c r="Y102" s="43">
        <f t="shared" si="44"/>
        <v>85005.235550364523</v>
      </c>
      <c r="Z102" s="43">
        <f t="shared" si="33"/>
        <v>124989.31855663066</v>
      </c>
      <c r="AA102" s="43">
        <f t="shared" si="34"/>
        <v>0</v>
      </c>
      <c r="AB102" s="43">
        <f t="shared" si="45"/>
        <v>39984.083006266141</v>
      </c>
      <c r="AC102" s="43">
        <f t="shared" si="35"/>
        <v>0</v>
      </c>
      <c r="AD102" s="43">
        <f t="shared" si="36"/>
        <v>0</v>
      </c>
      <c r="AE102" s="43">
        <f t="shared" si="46"/>
        <v>85005.24</v>
      </c>
      <c r="AF102" s="43">
        <f t="shared" si="47"/>
        <v>0</v>
      </c>
      <c r="AG102" s="22">
        <f t="shared" si="37"/>
        <v>0</v>
      </c>
      <c r="AH102" s="129">
        <f t="shared" si="48"/>
        <v>0</v>
      </c>
    </row>
    <row r="103" spans="1:34" x14ac:dyDescent="0.2">
      <c r="A103" s="29" t="s">
        <v>179</v>
      </c>
      <c r="B103" s="30" t="s">
        <v>180</v>
      </c>
      <c r="C103" s="31" t="s">
        <v>72</v>
      </c>
      <c r="D103">
        <v>3</v>
      </c>
      <c r="E103">
        <v>2</v>
      </c>
      <c r="F103" s="32">
        <v>1</v>
      </c>
      <c r="G103" s="32">
        <v>2</v>
      </c>
      <c r="H103" s="32">
        <v>2</v>
      </c>
      <c r="I103" s="43">
        <v>45079009.258366264</v>
      </c>
      <c r="J103" s="43">
        <v>0</v>
      </c>
      <c r="K103" s="43">
        <v>22394304.517952278</v>
      </c>
      <c r="L103" s="43">
        <f t="shared" si="38"/>
        <v>0</v>
      </c>
      <c r="M103" s="43">
        <f t="shared" si="39"/>
        <v>45079009.258366264</v>
      </c>
      <c r="N103" s="43">
        <v>0</v>
      </c>
      <c r="O103" s="43">
        <v>0</v>
      </c>
      <c r="P103" s="43">
        <v>0</v>
      </c>
      <c r="Q103" s="43">
        <v>2967599.91</v>
      </c>
      <c r="R103" s="43">
        <v>0</v>
      </c>
      <c r="S103" s="43">
        <v>0</v>
      </c>
      <c r="T103" s="43">
        <f t="shared" si="40"/>
        <v>2967599.91</v>
      </c>
      <c r="U103" s="43">
        <f t="shared" si="41"/>
        <v>42111409.348366261</v>
      </c>
      <c r="V103" s="90">
        <f t="shared" ref="V103:V134" si="49">IF(D103=1,U103,0)/SUMIF(D:D,1,U:U)</f>
        <v>0</v>
      </c>
      <c r="W103" s="43">
        <f t="shared" si="42"/>
        <v>123631.23694762414</v>
      </c>
      <c r="X103" s="43">
        <f t="shared" si="43"/>
        <v>36.943719100168323</v>
      </c>
      <c r="Y103" s="43">
        <f t="shared" si="44"/>
        <v>123668.18066672431</v>
      </c>
      <c r="Z103" s="43">
        <f t="shared" ref="Z103:Z134" si="50">Y103/FedShr</f>
        <v>181838.23065243979</v>
      </c>
      <c r="AA103" s="43">
        <f t="shared" ref="AA103:AA134" si="51">IF(M103&gt;0,(T103+U103)-M103,0)</f>
        <v>-7.4505805969238281E-9</v>
      </c>
      <c r="AB103" s="43">
        <f t="shared" si="45"/>
        <v>58170.049985715479</v>
      </c>
      <c r="AC103" s="43">
        <f t="shared" ref="AC103:AC134" si="52">IF(E103=2,0,AB103)</f>
        <v>0</v>
      </c>
      <c r="AD103" s="43">
        <f t="shared" ref="AD103:AD134" si="53">$AB$2*V103</f>
        <v>0</v>
      </c>
      <c r="AE103" s="43">
        <f t="shared" si="46"/>
        <v>123668.18</v>
      </c>
      <c r="AF103" s="43">
        <f t="shared" si="47"/>
        <v>0</v>
      </c>
      <c r="AG103" s="22">
        <f t="shared" ref="AG103:AG134" si="54">$AG$4*V103</f>
        <v>0</v>
      </c>
      <c r="AH103" s="129">
        <f t="shared" si="48"/>
        <v>0</v>
      </c>
    </row>
    <row r="104" spans="1:34" x14ac:dyDescent="0.2">
      <c r="A104" s="29" t="s">
        <v>181</v>
      </c>
      <c r="B104" s="30" t="s">
        <v>182</v>
      </c>
      <c r="C104" s="31" t="s">
        <v>183</v>
      </c>
      <c r="D104">
        <v>3</v>
      </c>
      <c r="E104">
        <v>2</v>
      </c>
      <c r="F104" s="32">
        <v>1</v>
      </c>
      <c r="G104" s="32">
        <v>2</v>
      </c>
      <c r="H104" s="32">
        <v>2</v>
      </c>
      <c r="I104" s="43">
        <v>41680379.685849935</v>
      </c>
      <c r="J104" s="43">
        <v>13870738.440000001</v>
      </c>
      <c r="K104" s="43">
        <v>5856704.2747271806</v>
      </c>
      <c r="L104" s="43">
        <f t="shared" si="38"/>
        <v>8014034.1652728207</v>
      </c>
      <c r="M104" s="43">
        <f t="shared" si="39"/>
        <v>33666345.520577118</v>
      </c>
      <c r="N104" s="43">
        <v>1016427.62</v>
      </c>
      <c r="O104" s="43">
        <v>1151315.05</v>
      </c>
      <c r="P104" s="43">
        <v>1811441.46</v>
      </c>
      <c r="Q104" s="43">
        <v>4537948.99</v>
      </c>
      <c r="R104" s="43">
        <v>0</v>
      </c>
      <c r="S104" s="43">
        <v>0</v>
      </c>
      <c r="T104" s="43">
        <f t="shared" si="40"/>
        <v>8517133.120000001</v>
      </c>
      <c r="U104" s="43">
        <f t="shared" si="41"/>
        <v>25149212.400577117</v>
      </c>
      <c r="V104" s="90">
        <f t="shared" si="49"/>
        <v>0</v>
      </c>
      <c r="W104" s="43">
        <f t="shared" si="42"/>
        <v>73833.393027072874</v>
      </c>
      <c r="X104" s="43">
        <f t="shared" si="43"/>
        <v>22.063033579127556</v>
      </c>
      <c r="Y104" s="43">
        <f t="shared" si="44"/>
        <v>73855.456060651995</v>
      </c>
      <c r="Z104" s="43">
        <f t="shared" si="50"/>
        <v>108594.99494287897</v>
      </c>
      <c r="AA104" s="43">
        <f t="shared" si="51"/>
        <v>0</v>
      </c>
      <c r="AB104" s="43">
        <f t="shared" si="45"/>
        <v>34739.538882226974</v>
      </c>
      <c r="AC104" s="43">
        <f t="shared" si="52"/>
        <v>0</v>
      </c>
      <c r="AD104" s="43">
        <f t="shared" si="53"/>
        <v>0</v>
      </c>
      <c r="AE104" s="43">
        <f t="shared" si="46"/>
        <v>73855.460000000006</v>
      </c>
      <c r="AF104" s="43">
        <f t="shared" si="47"/>
        <v>0</v>
      </c>
      <c r="AG104" s="22">
        <f t="shared" si="54"/>
        <v>0</v>
      </c>
      <c r="AH104" s="129">
        <f t="shared" si="48"/>
        <v>0</v>
      </c>
    </row>
    <row r="105" spans="1:34" x14ac:dyDescent="0.2">
      <c r="A105" s="29" t="s">
        <v>184</v>
      </c>
      <c r="B105" s="30" t="s">
        <v>185</v>
      </c>
      <c r="C105" s="31" t="s">
        <v>186</v>
      </c>
      <c r="D105">
        <v>3</v>
      </c>
      <c r="E105">
        <v>2</v>
      </c>
      <c r="F105" s="32">
        <v>1</v>
      </c>
      <c r="G105" s="32">
        <v>2</v>
      </c>
      <c r="H105" s="32">
        <v>2</v>
      </c>
      <c r="I105" s="43">
        <v>45526357.016485117</v>
      </c>
      <c r="J105" s="43">
        <v>12484244.18</v>
      </c>
      <c r="K105" s="43">
        <v>11064800.528738305</v>
      </c>
      <c r="L105" s="43">
        <f t="shared" si="38"/>
        <v>1419443.6512616947</v>
      </c>
      <c r="M105" s="43">
        <f t="shared" si="39"/>
        <v>44106913.365223423</v>
      </c>
      <c r="N105" s="43">
        <v>664058.56999999995</v>
      </c>
      <c r="O105" s="43">
        <v>752313.1</v>
      </c>
      <c r="P105" s="43">
        <v>1185038.6299999999</v>
      </c>
      <c r="Q105" s="43">
        <v>3171146.17</v>
      </c>
      <c r="R105" s="43">
        <v>0</v>
      </c>
      <c r="S105" s="43">
        <v>0</v>
      </c>
      <c r="T105" s="43">
        <f t="shared" si="40"/>
        <v>5772556.4699999997</v>
      </c>
      <c r="U105" s="43">
        <f t="shared" si="41"/>
        <v>38334356.895223424</v>
      </c>
      <c r="V105" s="90">
        <f t="shared" si="49"/>
        <v>0</v>
      </c>
      <c r="W105" s="43">
        <f t="shared" si="42"/>
        <v>112542.51600420543</v>
      </c>
      <c r="X105" s="43">
        <f t="shared" si="43"/>
        <v>33.630166620810989</v>
      </c>
      <c r="Y105" s="43">
        <f t="shared" si="44"/>
        <v>112576.14617082625</v>
      </c>
      <c r="Z105" s="43">
        <f t="shared" si="50"/>
        <v>165528.8136609708</v>
      </c>
      <c r="AA105" s="43">
        <f t="shared" si="51"/>
        <v>0</v>
      </c>
      <c r="AB105" s="43">
        <f t="shared" si="45"/>
        <v>52952.667490144551</v>
      </c>
      <c r="AC105" s="43">
        <f t="shared" si="52"/>
        <v>0</v>
      </c>
      <c r="AD105" s="43">
        <f t="shared" si="53"/>
        <v>0</v>
      </c>
      <c r="AE105" s="43">
        <f t="shared" si="46"/>
        <v>112576.15</v>
      </c>
      <c r="AF105" s="43">
        <f t="shared" si="47"/>
        <v>0</v>
      </c>
      <c r="AG105" s="22">
        <f t="shared" si="54"/>
        <v>0</v>
      </c>
      <c r="AH105" s="129">
        <f t="shared" si="48"/>
        <v>0</v>
      </c>
    </row>
    <row r="106" spans="1:34" x14ac:dyDescent="0.2">
      <c r="A106" s="29" t="s">
        <v>187</v>
      </c>
      <c r="B106" s="30" t="s">
        <v>188</v>
      </c>
      <c r="C106" s="31" t="s">
        <v>189</v>
      </c>
      <c r="D106">
        <v>3</v>
      </c>
      <c r="E106">
        <v>2</v>
      </c>
      <c r="F106" s="32">
        <v>1</v>
      </c>
      <c r="G106" s="32">
        <v>2</v>
      </c>
      <c r="H106" s="32">
        <v>2</v>
      </c>
      <c r="I106" s="43">
        <v>22271655.463535517</v>
      </c>
      <c r="J106" s="43">
        <v>20333298.523585495</v>
      </c>
      <c r="K106" s="43">
        <v>8038267.9883156382</v>
      </c>
      <c r="L106" s="43">
        <f t="shared" si="38"/>
        <v>12295030.535269856</v>
      </c>
      <c r="M106" s="43">
        <f t="shared" si="39"/>
        <v>9976624.928265661</v>
      </c>
      <c r="N106" s="43">
        <v>483896.46</v>
      </c>
      <c r="O106" s="43">
        <v>548209.49</v>
      </c>
      <c r="P106" s="43">
        <v>863561.13</v>
      </c>
      <c r="Q106" s="43">
        <v>3670308.27</v>
      </c>
      <c r="R106" s="43">
        <v>0</v>
      </c>
      <c r="S106" s="43">
        <v>0</v>
      </c>
      <c r="T106" s="43">
        <f t="shared" si="40"/>
        <v>5565975.3499999996</v>
      </c>
      <c r="U106" s="43">
        <f t="shared" si="41"/>
        <v>4410649.5782656614</v>
      </c>
      <c r="V106" s="90">
        <f t="shared" si="49"/>
        <v>0</v>
      </c>
      <c r="W106" s="43">
        <f t="shared" si="42"/>
        <v>12948.843829769747</v>
      </c>
      <c r="X106" s="43">
        <f t="shared" si="43"/>
        <v>3.8693979040396109</v>
      </c>
      <c r="Y106" s="43">
        <f t="shared" si="44"/>
        <v>12952.713227673787</v>
      </c>
      <c r="Z106" s="43">
        <f t="shared" si="50"/>
        <v>19045.30690732802</v>
      </c>
      <c r="AA106" s="43">
        <f t="shared" si="51"/>
        <v>0</v>
      </c>
      <c r="AB106" s="43">
        <f t="shared" si="45"/>
        <v>6092.5936796542337</v>
      </c>
      <c r="AC106" s="43">
        <f t="shared" si="52"/>
        <v>0</v>
      </c>
      <c r="AD106" s="43">
        <f t="shared" si="53"/>
        <v>0</v>
      </c>
      <c r="AE106" s="43">
        <f t="shared" si="46"/>
        <v>12952.71</v>
      </c>
      <c r="AF106" s="43">
        <f t="shared" si="47"/>
        <v>0</v>
      </c>
      <c r="AG106" s="22">
        <f t="shared" si="54"/>
        <v>0</v>
      </c>
      <c r="AH106" s="129">
        <f t="shared" si="48"/>
        <v>0</v>
      </c>
    </row>
    <row r="107" spans="1:34" x14ac:dyDescent="0.2">
      <c r="A107" s="29" t="s">
        <v>190</v>
      </c>
      <c r="B107" s="30" t="s">
        <v>191</v>
      </c>
      <c r="C107" s="31" t="s">
        <v>172</v>
      </c>
      <c r="D107">
        <v>3</v>
      </c>
      <c r="E107">
        <v>2</v>
      </c>
      <c r="F107" s="32">
        <v>1</v>
      </c>
      <c r="G107" s="32">
        <v>2</v>
      </c>
      <c r="H107" s="32">
        <v>2</v>
      </c>
      <c r="I107" s="43">
        <v>28977309.050283909</v>
      </c>
      <c r="J107" s="43">
        <v>9057271.959999999</v>
      </c>
      <c r="K107" s="43">
        <v>4199752.8475263771</v>
      </c>
      <c r="L107" s="43">
        <f t="shared" si="38"/>
        <v>4857519.112473622</v>
      </c>
      <c r="M107" s="43">
        <f t="shared" si="39"/>
        <v>24119789.937810287</v>
      </c>
      <c r="N107" s="43">
        <v>538487.22</v>
      </c>
      <c r="O107" s="43">
        <v>610033.74</v>
      </c>
      <c r="P107" s="43">
        <v>960715.03</v>
      </c>
      <c r="Q107" s="43">
        <v>2841339.49</v>
      </c>
      <c r="R107" s="43">
        <v>0</v>
      </c>
      <c r="S107" s="43">
        <v>0</v>
      </c>
      <c r="T107" s="43">
        <f t="shared" si="40"/>
        <v>4950575.4800000004</v>
      </c>
      <c r="U107" s="43">
        <f t="shared" si="41"/>
        <v>19169214.457810286</v>
      </c>
      <c r="V107" s="90">
        <f t="shared" si="49"/>
        <v>0</v>
      </c>
      <c r="W107" s="43">
        <f t="shared" si="42"/>
        <v>56277.23534798553</v>
      </c>
      <c r="X107" s="43">
        <f t="shared" si="43"/>
        <v>16.816869472161304</v>
      </c>
      <c r="Y107" s="43">
        <f t="shared" si="44"/>
        <v>56294.052217457691</v>
      </c>
      <c r="Z107" s="43">
        <f t="shared" si="50"/>
        <v>82773.198378852656</v>
      </c>
      <c r="AA107" s="43">
        <f t="shared" si="51"/>
        <v>0</v>
      </c>
      <c r="AB107" s="43">
        <f t="shared" si="45"/>
        <v>26479.146161394965</v>
      </c>
      <c r="AC107" s="43">
        <f t="shared" si="52"/>
        <v>0</v>
      </c>
      <c r="AD107" s="43">
        <f t="shared" si="53"/>
        <v>0</v>
      </c>
      <c r="AE107" s="43">
        <f t="shared" si="46"/>
        <v>56294.05</v>
      </c>
      <c r="AF107" s="43">
        <f t="shared" si="47"/>
        <v>0</v>
      </c>
      <c r="AG107" s="22">
        <f t="shared" si="54"/>
        <v>0</v>
      </c>
      <c r="AH107" s="129">
        <f t="shared" si="48"/>
        <v>0</v>
      </c>
    </row>
    <row r="108" spans="1:34" x14ac:dyDescent="0.2">
      <c r="A108" s="29" t="s">
        <v>192</v>
      </c>
      <c r="B108" s="30" t="s">
        <v>96</v>
      </c>
      <c r="C108" s="31" t="s">
        <v>193</v>
      </c>
      <c r="D108">
        <v>3</v>
      </c>
      <c r="E108">
        <v>2</v>
      </c>
      <c r="F108" s="32">
        <v>3</v>
      </c>
      <c r="G108" s="32">
        <v>2</v>
      </c>
      <c r="H108" s="32">
        <v>2</v>
      </c>
      <c r="I108" s="43">
        <v>21452005.379713561</v>
      </c>
      <c r="J108" s="43">
        <v>9631463.4100000001</v>
      </c>
      <c r="K108" s="43">
        <v>5589703</v>
      </c>
      <c r="L108" s="43">
        <f t="shared" si="38"/>
        <v>4041760.41</v>
      </c>
      <c r="M108" s="43">
        <f t="shared" si="39"/>
        <v>17410244.969713561</v>
      </c>
      <c r="N108" s="43">
        <v>202130.09</v>
      </c>
      <c r="O108" s="43">
        <v>229019.72</v>
      </c>
      <c r="P108" s="43">
        <v>361029.2</v>
      </c>
      <c r="Q108" s="43">
        <v>1600910.79</v>
      </c>
      <c r="R108" s="43">
        <v>0</v>
      </c>
      <c r="S108" s="43">
        <v>0</v>
      </c>
      <c r="T108" s="43">
        <f t="shared" si="40"/>
        <v>2393089.7999999998</v>
      </c>
      <c r="U108" s="43">
        <f t="shared" si="41"/>
        <v>15017155.16971356</v>
      </c>
      <c r="V108" s="90">
        <f t="shared" si="49"/>
        <v>0</v>
      </c>
      <c r="W108" s="43">
        <f t="shared" si="42"/>
        <v>44087.564339333221</v>
      </c>
      <c r="X108" s="43">
        <f t="shared" si="43"/>
        <v>13.174329020528539</v>
      </c>
      <c r="Y108" s="43">
        <f t="shared" si="44"/>
        <v>44100.738668353748</v>
      </c>
      <c r="Z108" s="43">
        <f t="shared" si="50"/>
        <v>64844.491498829208</v>
      </c>
      <c r="AA108" s="43">
        <f t="shared" si="51"/>
        <v>0</v>
      </c>
      <c r="AB108" s="43">
        <f t="shared" si="45"/>
        <v>20743.75283047546</v>
      </c>
      <c r="AC108" s="43">
        <f t="shared" si="52"/>
        <v>0</v>
      </c>
      <c r="AD108" s="43">
        <f t="shared" si="53"/>
        <v>0</v>
      </c>
      <c r="AE108" s="43">
        <f t="shared" si="46"/>
        <v>44100.74</v>
      </c>
      <c r="AF108" s="43">
        <f t="shared" si="47"/>
        <v>0</v>
      </c>
      <c r="AG108" s="22">
        <f t="shared" si="54"/>
        <v>0</v>
      </c>
      <c r="AH108" s="129">
        <f t="shared" si="48"/>
        <v>0</v>
      </c>
    </row>
    <row r="109" spans="1:34" x14ac:dyDescent="0.2">
      <c r="A109" s="29" t="s">
        <v>194</v>
      </c>
      <c r="B109" s="30" t="s">
        <v>195</v>
      </c>
      <c r="C109" s="31" t="s">
        <v>196</v>
      </c>
      <c r="D109">
        <v>3</v>
      </c>
      <c r="E109">
        <v>2</v>
      </c>
      <c r="F109" s="32">
        <v>1</v>
      </c>
      <c r="G109" s="32">
        <v>2</v>
      </c>
      <c r="H109" s="32">
        <v>2</v>
      </c>
      <c r="I109" s="43">
        <v>28052696.866463263</v>
      </c>
      <c r="J109" s="43">
        <v>9557378.9199999999</v>
      </c>
      <c r="K109" s="43">
        <v>9896406.2170680407</v>
      </c>
      <c r="L109" s="43">
        <f t="shared" si="38"/>
        <v>0</v>
      </c>
      <c r="M109" s="43">
        <f t="shared" si="39"/>
        <v>28052696.866463263</v>
      </c>
      <c r="N109" s="43">
        <v>559106.01</v>
      </c>
      <c r="O109" s="43">
        <v>633359.73</v>
      </c>
      <c r="P109" s="43">
        <v>997106.1</v>
      </c>
      <c r="Q109" s="43">
        <v>3089842.54</v>
      </c>
      <c r="R109" s="43">
        <v>0</v>
      </c>
      <c r="S109" s="43">
        <v>0</v>
      </c>
      <c r="T109" s="43">
        <f t="shared" si="40"/>
        <v>5279414.38</v>
      </c>
      <c r="U109" s="43">
        <f t="shared" si="41"/>
        <v>22773282.486463264</v>
      </c>
      <c r="V109" s="90">
        <f t="shared" si="49"/>
        <v>0</v>
      </c>
      <c r="W109" s="43">
        <f t="shared" si="42"/>
        <v>66858.106311950047</v>
      </c>
      <c r="X109" s="43">
        <f t="shared" si="43"/>
        <v>19.978665264056797</v>
      </c>
      <c r="Y109" s="43">
        <f t="shared" si="44"/>
        <v>66878.084977214108</v>
      </c>
      <c r="Z109" s="43">
        <f t="shared" si="50"/>
        <v>98335.663839456116</v>
      </c>
      <c r="AA109" s="43">
        <f t="shared" si="51"/>
        <v>0</v>
      </c>
      <c r="AB109" s="43">
        <f t="shared" si="45"/>
        <v>31457.578862242008</v>
      </c>
      <c r="AC109" s="43">
        <f t="shared" si="52"/>
        <v>0</v>
      </c>
      <c r="AD109" s="43">
        <f t="shared" si="53"/>
        <v>0</v>
      </c>
      <c r="AE109" s="43">
        <f t="shared" si="46"/>
        <v>66878.080000000002</v>
      </c>
      <c r="AF109" s="43">
        <f t="shared" si="47"/>
        <v>0</v>
      </c>
      <c r="AG109" s="22">
        <f t="shared" si="54"/>
        <v>0</v>
      </c>
      <c r="AH109" s="129">
        <f t="shared" si="48"/>
        <v>0</v>
      </c>
    </row>
    <row r="110" spans="1:34" x14ac:dyDescent="0.2">
      <c r="A110" s="29" t="s">
        <v>197</v>
      </c>
      <c r="B110" s="30" t="s">
        <v>198</v>
      </c>
      <c r="C110" s="31" t="s">
        <v>199</v>
      </c>
      <c r="D110">
        <v>3</v>
      </c>
      <c r="E110">
        <v>2</v>
      </c>
      <c r="F110" s="32">
        <v>2</v>
      </c>
      <c r="G110" s="32">
        <v>2</v>
      </c>
      <c r="H110" s="32">
        <v>2</v>
      </c>
      <c r="I110" s="43">
        <v>16746699.711823989</v>
      </c>
      <c r="J110" s="43">
        <v>16272476.111459831</v>
      </c>
      <c r="K110" s="43">
        <v>3231549.4218275752</v>
      </c>
      <c r="L110" s="43">
        <f t="shared" si="38"/>
        <v>13040926.689632256</v>
      </c>
      <c r="M110" s="43">
        <f t="shared" si="39"/>
        <v>3705773.0221917331</v>
      </c>
      <c r="N110" s="43">
        <v>0</v>
      </c>
      <c r="O110" s="43">
        <v>0</v>
      </c>
      <c r="P110" s="43">
        <v>0</v>
      </c>
      <c r="Q110" s="43">
        <v>2454771.5299999998</v>
      </c>
      <c r="R110" s="43">
        <v>0</v>
      </c>
      <c r="S110" s="43">
        <v>0</v>
      </c>
      <c r="T110" s="43">
        <f t="shared" si="40"/>
        <v>2454771.5299999998</v>
      </c>
      <c r="U110" s="43">
        <f t="shared" si="41"/>
        <v>1251001.4921917333</v>
      </c>
      <c r="V110" s="90">
        <f t="shared" si="49"/>
        <v>0</v>
      </c>
      <c r="W110" s="43">
        <f t="shared" si="42"/>
        <v>3672.7068577434775</v>
      </c>
      <c r="X110" s="43">
        <f t="shared" si="43"/>
        <v>1.0974851812509054</v>
      </c>
      <c r="Y110" s="43">
        <f t="shared" si="44"/>
        <v>3673.8043429247282</v>
      </c>
      <c r="Z110" s="43">
        <f t="shared" si="50"/>
        <v>5401.8590544401231</v>
      </c>
      <c r="AA110" s="43">
        <f t="shared" si="51"/>
        <v>0</v>
      </c>
      <c r="AB110" s="43">
        <f t="shared" si="45"/>
        <v>1728.054711515395</v>
      </c>
      <c r="AC110" s="43">
        <f t="shared" si="52"/>
        <v>0</v>
      </c>
      <c r="AD110" s="43">
        <f t="shared" si="53"/>
        <v>0</v>
      </c>
      <c r="AE110" s="43">
        <f t="shared" si="46"/>
        <v>3673.8</v>
      </c>
      <c r="AF110" s="43">
        <f t="shared" si="47"/>
        <v>0</v>
      </c>
      <c r="AG110" s="22">
        <f t="shared" si="54"/>
        <v>0</v>
      </c>
      <c r="AH110" s="129">
        <f t="shared" si="48"/>
        <v>0</v>
      </c>
    </row>
    <row r="111" spans="1:34" x14ac:dyDescent="0.2">
      <c r="A111" s="29" t="s">
        <v>200</v>
      </c>
      <c r="B111" s="30" t="s">
        <v>201</v>
      </c>
      <c r="C111" s="31" t="s">
        <v>172</v>
      </c>
      <c r="D111">
        <v>3</v>
      </c>
      <c r="E111">
        <v>2</v>
      </c>
      <c r="F111" s="32">
        <v>1</v>
      </c>
      <c r="G111" s="32">
        <v>2</v>
      </c>
      <c r="H111" s="32">
        <v>2</v>
      </c>
      <c r="I111" s="43">
        <v>21987792.193042554</v>
      </c>
      <c r="J111" s="43">
        <v>6960036.2699999996</v>
      </c>
      <c r="K111" s="43">
        <v>7667923.3427435458</v>
      </c>
      <c r="L111" s="43">
        <f t="shared" si="38"/>
        <v>0</v>
      </c>
      <c r="M111" s="43">
        <f t="shared" si="39"/>
        <v>21987792.193042554</v>
      </c>
      <c r="N111" s="43">
        <v>652569.92000000004</v>
      </c>
      <c r="O111" s="43">
        <v>739145.83</v>
      </c>
      <c r="P111" s="43">
        <v>1162682.71</v>
      </c>
      <c r="Q111" s="43">
        <v>3582094.4</v>
      </c>
      <c r="R111" s="43">
        <v>0</v>
      </c>
      <c r="S111" s="43">
        <v>0</v>
      </c>
      <c r="T111" s="43">
        <f t="shared" si="40"/>
        <v>6136492.8599999994</v>
      </c>
      <c r="U111" s="43">
        <f t="shared" si="41"/>
        <v>15851299.333042555</v>
      </c>
      <c r="V111" s="90">
        <f t="shared" si="49"/>
        <v>0</v>
      </c>
      <c r="W111" s="43">
        <f t="shared" si="42"/>
        <v>46536.45589392104</v>
      </c>
      <c r="X111" s="43">
        <f t="shared" si="43"/>
        <v>13.906111407675521</v>
      </c>
      <c r="Y111" s="43">
        <f t="shared" si="44"/>
        <v>46550.362005328716</v>
      </c>
      <c r="Z111" s="43">
        <f t="shared" si="50"/>
        <v>68446.349074148966</v>
      </c>
      <c r="AA111" s="43">
        <f t="shared" si="51"/>
        <v>0</v>
      </c>
      <c r="AB111" s="43">
        <f t="shared" si="45"/>
        <v>21895.98706882025</v>
      </c>
      <c r="AC111" s="43">
        <f t="shared" si="52"/>
        <v>0</v>
      </c>
      <c r="AD111" s="43">
        <f t="shared" si="53"/>
        <v>0</v>
      </c>
      <c r="AE111" s="43">
        <f t="shared" si="46"/>
        <v>46550.36</v>
      </c>
      <c r="AF111" s="43">
        <f t="shared" si="47"/>
        <v>0</v>
      </c>
      <c r="AG111" s="22">
        <f t="shared" si="54"/>
        <v>0</v>
      </c>
      <c r="AH111" s="129">
        <f t="shared" si="48"/>
        <v>0</v>
      </c>
    </row>
    <row r="112" spans="1:34" x14ac:dyDescent="0.2">
      <c r="A112" s="29" t="s">
        <v>202</v>
      </c>
      <c r="B112" s="30" t="s">
        <v>203</v>
      </c>
      <c r="C112" s="31" t="s">
        <v>65</v>
      </c>
      <c r="D112">
        <v>3</v>
      </c>
      <c r="E112">
        <v>2</v>
      </c>
      <c r="F112" s="32">
        <v>3</v>
      </c>
      <c r="G112" s="32">
        <v>2</v>
      </c>
      <c r="H112" s="32">
        <v>2</v>
      </c>
      <c r="I112" s="43">
        <v>42376366.100895636</v>
      </c>
      <c r="J112" s="43">
        <v>7365203.8799999999</v>
      </c>
      <c r="K112" s="43">
        <v>14466358.938782051</v>
      </c>
      <c r="L112" s="43">
        <f t="shared" si="38"/>
        <v>0</v>
      </c>
      <c r="M112" s="43">
        <f t="shared" si="39"/>
        <v>42376366.100895636</v>
      </c>
      <c r="N112" s="43">
        <v>754003.75</v>
      </c>
      <c r="O112" s="43">
        <v>854129.15</v>
      </c>
      <c r="P112" s="43">
        <v>1344535.21</v>
      </c>
      <c r="Q112" s="43">
        <v>3981040.5</v>
      </c>
      <c r="R112" s="43">
        <v>0</v>
      </c>
      <c r="S112" s="43">
        <v>0</v>
      </c>
      <c r="T112" s="43">
        <f t="shared" si="40"/>
        <v>6933708.6099999994</v>
      </c>
      <c r="U112" s="43">
        <f t="shared" si="41"/>
        <v>35442657.490895636</v>
      </c>
      <c r="V112" s="90">
        <f t="shared" si="49"/>
        <v>0</v>
      </c>
      <c r="W112" s="43">
        <f t="shared" si="42"/>
        <v>104053.02634404469</v>
      </c>
      <c r="X112" s="43">
        <f t="shared" si="43"/>
        <v>31.093321329506242</v>
      </c>
      <c r="Y112" s="43">
        <f t="shared" si="44"/>
        <v>104084.11966537419</v>
      </c>
      <c r="Z112" s="43">
        <f t="shared" si="50"/>
        <v>153042.37562913421</v>
      </c>
      <c r="AA112" s="43">
        <f t="shared" si="51"/>
        <v>0</v>
      </c>
      <c r="AB112" s="43">
        <f t="shared" si="45"/>
        <v>48958.255963760021</v>
      </c>
      <c r="AC112" s="43">
        <f t="shared" si="52"/>
        <v>0</v>
      </c>
      <c r="AD112" s="43">
        <f t="shared" si="53"/>
        <v>0</v>
      </c>
      <c r="AE112" s="43">
        <f t="shared" si="46"/>
        <v>104084.12</v>
      </c>
      <c r="AF112" s="43">
        <f t="shared" si="47"/>
        <v>0</v>
      </c>
      <c r="AG112" s="22">
        <f t="shared" si="54"/>
        <v>0</v>
      </c>
      <c r="AH112" s="129">
        <f t="shared" si="48"/>
        <v>0</v>
      </c>
    </row>
    <row r="113" spans="1:34" x14ac:dyDescent="0.2">
      <c r="A113" s="29" t="s">
        <v>204</v>
      </c>
      <c r="B113" s="30" t="s">
        <v>205</v>
      </c>
      <c r="C113" s="31" t="s">
        <v>36</v>
      </c>
      <c r="D113">
        <v>3</v>
      </c>
      <c r="E113">
        <v>2</v>
      </c>
      <c r="F113" s="32">
        <v>3</v>
      </c>
      <c r="G113" s="32">
        <v>2</v>
      </c>
      <c r="H113" s="32">
        <v>2</v>
      </c>
      <c r="I113" s="43">
        <v>16870276.032231648</v>
      </c>
      <c r="J113" s="43">
        <v>5776178.5899999999</v>
      </c>
      <c r="K113" s="43">
        <v>10129738.258372458</v>
      </c>
      <c r="L113" s="43">
        <f t="shared" si="38"/>
        <v>0</v>
      </c>
      <c r="M113" s="43">
        <f t="shared" si="39"/>
        <v>16870276.032231648</v>
      </c>
      <c r="N113" s="43">
        <v>0</v>
      </c>
      <c r="O113" s="43">
        <v>0</v>
      </c>
      <c r="P113" s="43">
        <v>0</v>
      </c>
      <c r="Q113" s="43">
        <v>2214107.77</v>
      </c>
      <c r="R113" s="43">
        <v>0</v>
      </c>
      <c r="S113" s="43">
        <v>0</v>
      </c>
      <c r="T113" s="43">
        <f t="shared" si="40"/>
        <v>2214107.77</v>
      </c>
      <c r="U113" s="43">
        <f t="shared" si="41"/>
        <v>14656168.262231648</v>
      </c>
      <c r="V113" s="90">
        <f t="shared" si="49"/>
        <v>0</v>
      </c>
      <c r="W113" s="43">
        <f t="shared" si="42"/>
        <v>43027.774164070004</v>
      </c>
      <c r="X113" s="43">
        <f t="shared" si="43"/>
        <v>12.857640524104051</v>
      </c>
      <c r="Y113" s="43">
        <f t="shared" si="44"/>
        <v>43040.631804594108</v>
      </c>
      <c r="Z113" s="43">
        <f t="shared" si="50"/>
        <v>63285.740044984719</v>
      </c>
      <c r="AA113" s="43">
        <f t="shared" si="51"/>
        <v>0</v>
      </c>
      <c r="AB113" s="43">
        <f t="shared" si="45"/>
        <v>20245.108240390611</v>
      </c>
      <c r="AC113" s="43">
        <f t="shared" si="52"/>
        <v>0</v>
      </c>
      <c r="AD113" s="43">
        <f t="shared" si="53"/>
        <v>0</v>
      </c>
      <c r="AE113" s="43">
        <f t="shared" si="46"/>
        <v>43040.63</v>
      </c>
      <c r="AF113" s="43">
        <f t="shared" si="47"/>
        <v>0</v>
      </c>
      <c r="AG113" s="22">
        <f t="shared" si="54"/>
        <v>0</v>
      </c>
      <c r="AH113" s="129">
        <f t="shared" si="48"/>
        <v>0</v>
      </c>
    </row>
    <row r="114" spans="1:34" x14ac:dyDescent="0.2">
      <c r="A114" s="29" t="s">
        <v>209</v>
      </c>
      <c r="B114" s="30" t="s">
        <v>210</v>
      </c>
      <c r="C114" s="31" t="s">
        <v>99</v>
      </c>
      <c r="D114">
        <v>3</v>
      </c>
      <c r="E114">
        <v>2</v>
      </c>
      <c r="F114" s="32">
        <v>1</v>
      </c>
      <c r="G114" s="32">
        <v>2</v>
      </c>
      <c r="H114" s="32">
        <v>2</v>
      </c>
      <c r="I114" s="43">
        <v>10675434.703969348</v>
      </c>
      <c r="J114" s="43">
        <v>5671631.5700000003</v>
      </c>
      <c r="K114" s="43">
        <v>0</v>
      </c>
      <c r="L114" s="43">
        <f t="shared" si="38"/>
        <v>5671631.5700000003</v>
      </c>
      <c r="M114" s="43">
        <f t="shared" si="39"/>
        <v>5003803.1339693479</v>
      </c>
      <c r="N114" s="43">
        <v>353944.54</v>
      </c>
      <c r="O114" s="43">
        <v>400917.75</v>
      </c>
      <c r="P114" s="43">
        <v>630813.96</v>
      </c>
      <c r="Q114" s="43">
        <v>1730023.45</v>
      </c>
      <c r="R114" s="43">
        <v>0</v>
      </c>
      <c r="S114" s="43">
        <v>0</v>
      </c>
      <c r="T114" s="43">
        <f t="shared" si="40"/>
        <v>3115699.7</v>
      </c>
      <c r="U114" s="43">
        <f t="shared" si="41"/>
        <v>1888103.4339693477</v>
      </c>
      <c r="V114" s="90">
        <f t="shared" si="49"/>
        <v>0</v>
      </c>
      <c r="W114" s="43">
        <f t="shared" si="42"/>
        <v>5543.1192315519893</v>
      </c>
      <c r="X114" s="43">
        <f t="shared" si="43"/>
        <v>1.6564053299568073</v>
      </c>
      <c r="Y114" s="43">
        <f t="shared" si="44"/>
        <v>5544.7756368819464</v>
      </c>
      <c r="Z114" s="43">
        <f t="shared" si="50"/>
        <v>8152.8828655814532</v>
      </c>
      <c r="AA114" s="43">
        <f t="shared" si="51"/>
        <v>0</v>
      </c>
      <c r="AB114" s="43">
        <f t="shared" si="45"/>
        <v>2608.1072286995068</v>
      </c>
      <c r="AC114" s="43">
        <f t="shared" si="52"/>
        <v>0</v>
      </c>
      <c r="AD114" s="43">
        <f t="shared" si="53"/>
        <v>0</v>
      </c>
      <c r="AE114" s="43">
        <f t="shared" si="46"/>
        <v>5544.78</v>
      </c>
      <c r="AF114" s="43">
        <f t="shared" si="47"/>
        <v>0</v>
      </c>
      <c r="AG114" s="22">
        <f t="shared" si="54"/>
        <v>0</v>
      </c>
      <c r="AH114" s="129">
        <f t="shared" si="48"/>
        <v>0</v>
      </c>
    </row>
    <row r="115" spans="1:34" x14ac:dyDescent="0.2">
      <c r="A115" s="29" t="s">
        <v>211</v>
      </c>
      <c r="B115" s="30" t="s">
        <v>212</v>
      </c>
      <c r="C115" s="31" t="s">
        <v>57</v>
      </c>
      <c r="D115">
        <v>3</v>
      </c>
      <c r="E115">
        <v>2</v>
      </c>
      <c r="F115" s="32">
        <v>3</v>
      </c>
      <c r="G115" s="32">
        <v>2</v>
      </c>
      <c r="H115" s="32">
        <v>2</v>
      </c>
      <c r="I115" s="43">
        <v>21399552.908341419</v>
      </c>
      <c r="J115" s="43">
        <v>10364520.27</v>
      </c>
      <c r="K115" s="43">
        <v>7611298.7465409553</v>
      </c>
      <c r="L115" s="43">
        <f t="shared" si="38"/>
        <v>2753221.5234590443</v>
      </c>
      <c r="M115" s="43">
        <f t="shared" si="39"/>
        <v>18646331.384882376</v>
      </c>
      <c r="N115" s="43">
        <v>685886.88</v>
      </c>
      <c r="O115" s="43">
        <v>776898.95</v>
      </c>
      <c r="P115" s="43">
        <v>1222239.1200000001</v>
      </c>
      <c r="Q115" s="43">
        <v>2646159.7200000002</v>
      </c>
      <c r="R115" s="43">
        <v>0</v>
      </c>
      <c r="S115" s="43">
        <v>0</v>
      </c>
      <c r="T115" s="43">
        <f t="shared" si="40"/>
        <v>5331184.67</v>
      </c>
      <c r="U115" s="43">
        <f t="shared" si="41"/>
        <v>13315146.714882376</v>
      </c>
      <c r="V115" s="90">
        <f t="shared" si="49"/>
        <v>0</v>
      </c>
      <c r="W115" s="43">
        <f t="shared" si="42"/>
        <v>39090.785228347304</v>
      </c>
      <c r="X115" s="43">
        <f t="shared" si="43"/>
        <v>11.681182074501804</v>
      </c>
      <c r="Y115" s="43">
        <f t="shared" si="44"/>
        <v>39102.466410421803</v>
      </c>
      <c r="Z115" s="43">
        <f t="shared" si="50"/>
        <v>57495.171901811205</v>
      </c>
      <c r="AA115" s="43">
        <f t="shared" si="51"/>
        <v>0</v>
      </c>
      <c r="AB115" s="43">
        <f t="shared" si="45"/>
        <v>18392.705491389403</v>
      </c>
      <c r="AC115" s="43">
        <f t="shared" si="52"/>
        <v>0</v>
      </c>
      <c r="AD115" s="43">
        <f t="shared" si="53"/>
        <v>0</v>
      </c>
      <c r="AE115" s="43">
        <f t="shared" si="46"/>
        <v>39102.47</v>
      </c>
      <c r="AF115" s="43">
        <f t="shared" si="47"/>
        <v>0</v>
      </c>
      <c r="AG115" s="22">
        <f t="shared" si="54"/>
        <v>0</v>
      </c>
      <c r="AH115" s="129">
        <f t="shared" si="48"/>
        <v>0</v>
      </c>
    </row>
    <row r="116" spans="1:34" x14ac:dyDescent="0.2">
      <c r="A116" s="29" t="s">
        <v>216</v>
      </c>
      <c r="B116" s="30" t="s">
        <v>217</v>
      </c>
      <c r="C116" s="31" t="s">
        <v>218</v>
      </c>
      <c r="D116">
        <v>3</v>
      </c>
      <c r="E116">
        <v>2</v>
      </c>
      <c r="F116" s="32">
        <v>1</v>
      </c>
      <c r="G116" s="32">
        <v>2</v>
      </c>
      <c r="H116" s="32">
        <v>2</v>
      </c>
      <c r="I116" s="43">
        <v>14256536.022548329</v>
      </c>
      <c r="J116" s="43">
        <v>6128458.4499999993</v>
      </c>
      <c r="K116" s="43">
        <v>7683172.6258175252</v>
      </c>
      <c r="L116" s="43">
        <f t="shared" si="38"/>
        <v>0</v>
      </c>
      <c r="M116" s="43">
        <f t="shared" si="39"/>
        <v>14256536.022548329</v>
      </c>
      <c r="N116" s="43">
        <v>210071.33</v>
      </c>
      <c r="O116" s="43">
        <v>238005.12</v>
      </c>
      <c r="P116" s="43">
        <v>375063.19</v>
      </c>
      <c r="Q116" s="43">
        <v>820311.35</v>
      </c>
      <c r="R116" s="43">
        <v>0</v>
      </c>
      <c r="S116" s="43">
        <v>0</v>
      </c>
      <c r="T116" s="43">
        <f t="shared" si="40"/>
        <v>1643450.9899999998</v>
      </c>
      <c r="U116" s="43">
        <f t="shared" si="41"/>
        <v>12613085.032548329</v>
      </c>
      <c r="V116" s="90">
        <f t="shared" si="49"/>
        <v>0</v>
      </c>
      <c r="W116" s="43">
        <f t="shared" si="42"/>
        <v>37029.663182241864</v>
      </c>
      <c r="X116" s="43">
        <f t="shared" si="43"/>
        <v>11.065273702293716</v>
      </c>
      <c r="Y116" s="43">
        <f t="shared" si="44"/>
        <v>37040.728455944154</v>
      </c>
      <c r="Z116" s="43">
        <f t="shared" si="50"/>
        <v>54463.650133721734</v>
      </c>
      <c r="AA116" s="43">
        <f t="shared" si="51"/>
        <v>0</v>
      </c>
      <c r="AB116" s="43">
        <f t="shared" si="45"/>
        <v>17422.92167777758</v>
      </c>
      <c r="AC116" s="43">
        <f t="shared" si="52"/>
        <v>0</v>
      </c>
      <c r="AD116" s="43">
        <f t="shared" si="53"/>
        <v>0</v>
      </c>
      <c r="AE116" s="43">
        <f t="shared" si="46"/>
        <v>37040.730000000003</v>
      </c>
      <c r="AF116" s="43">
        <f t="shared" si="47"/>
        <v>0</v>
      </c>
      <c r="AG116" s="22">
        <f t="shared" si="54"/>
        <v>0</v>
      </c>
      <c r="AH116" s="129">
        <f t="shared" si="48"/>
        <v>0</v>
      </c>
    </row>
    <row r="117" spans="1:34" x14ac:dyDescent="0.2">
      <c r="A117" s="29" t="s">
        <v>219</v>
      </c>
      <c r="B117" s="30" t="s">
        <v>220</v>
      </c>
      <c r="C117" s="31" t="s">
        <v>221</v>
      </c>
      <c r="D117">
        <v>3</v>
      </c>
      <c r="E117">
        <v>2</v>
      </c>
      <c r="F117" s="32">
        <v>2</v>
      </c>
      <c r="G117" s="32">
        <v>2</v>
      </c>
      <c r="H117" s="32">
        <v>2</v>
      </c>
      <c r="I117" s="43">
        <v>7710511.3945617434</v>
      </c>
      <c r="J117" s="43">
        <v>7800761.4068427626</v>
      </c>
      <c r="K117" s="43">
        <v>2753792.152987537</v>
      </c>
      <c r="L117" s="43">
        <f t="shared" si="38"/>
        <v>5046969.2538552256</v>
      </c>
      <c r="M117" s="43">
        <f t="shared" si="39"/>
        <v>2663542.1407065177</v>
      </c>
      <c r="N117" s="43">
        <v>27598.02</v>
      </c>
      <c r="O117" s="43">
        <v>31299.87</v>
      </c>
      <c r="P117" s="43">
        <v>49665.47</v>
      </c>
      <c r="Q117" s="43">
        <v>564281.86</v>
      </c>
      <c r="R117" s="43">
        <v>0</v>
      </c>
      <c r="S117" s="43">
        <v>0</v>
      </c>
      <c r="T117" s="43">
        <f t="shared" si="40"/>
        <v>672845.22</v>
      </c>
      <c r="U117" s="43">
        <f t="shared" si="41"/>
        <v>1990696.9207065178</v>
      </c>
      <c r="V117" s="90">
        <f t="shared" si="49"/>
        <v>0</v>
      </c>
      <c r="W117" s="43">
        <f t="shared" si="42"/>
        <v>5844.3145575777635</v>
      </c>
      <c r="X117" s="43">
        <f t="shared" si="43"/>
        <v>1.746409084620314</v>
      </c>
      <c r="Y117" s="43">
        <f t="shared" si="44"/>
        <v>5846.0609666623841</v>
      </c>
      <c r="Z117" s="43">
        <f t="shared" si="50"/>
        <v>8595.8843797417794</v>
      </c>
      <c r="AA117" s="43">
        <f t="shared" si="51"/>
        <v>0</v>
      </c>
      <c r="AB117" s="43">
        <f t="shared" si="45"/>
        <v>2749.8234130793953</v>
      </c>
      <c r="AC117" s="43">
        <f t="shared" si="52"/>
        <v>0</v>
      </c>
      <c r="AD117" s="43">
        <f t="shared" si="53"/>
        <v>0</v>
      </c>
      <c r="AE117" s="43">
        <f t="shared" si="46"/>
        <v>5846.06</v>
      </c>
      <c r="AF117" s="43">
        <f t="shared" si="47"/>
        <v>0</v>
      </c>
      <c r="AG117" s="22">
        <f t="shared" si="54"/>
        <v>0</v>
      </c>
      <c r="AH117" s="129">
        <f t="shared" si="48"/>
        <v>0</v>
      </c>
    </row>
    <row r="118" spans="1:34" x14ac:dyDescent="0.2">
      <c r="A118" s="29" t="s">
        <v>222</v>
      </c>
      <c r="B118" s="30" t="s">
        <v>223</v>
      </c>
      <c r="C118" s="31" t="s">
        <v>224</v>
      </c>
      <c r="D118">
        <v>3</v>
      </c>
      <c r="E118">
        <v>2</v>
      </c>
      <c r="F118" s="32">
        <v>2</v>
      </c>
      <c r="G118" s="32">
        <v>2</v>
      </c>
      <c r="H118" s="32">
        <v>2</v>
      </c>
      <c r="I118" s="43">
        <v>8581385.2237850986</v>
      </c>
      <c r="J118" s="43">
        <v>9259755.9253391679</v>
      </c>
      <c r="K118" s="43">
        <v>4345755.6378473118</v>
      </c>
      <c r="L118" s="43">
        <f t="shared" si="38"/>
        <v>4914000.2874918561</v>
      </c>
      <c r="M118" s="43">
        <f t="shared" si="39"/>
        <v>3667384.9362932425</v>
      </c>
      <c r="N118" s="43">
        <v>98984.52</v>
      </c>
      <c r="O118" s="43">
        <v>112147.98</v>
      </c>
      <c r="P118" s="43">
        <v>176742.45</v>
      </c>
      <c r="Q118" s="43">
        <v>313491.15999999997</v>
      </c>
      <c r="R118" s="43">
        <v>0</v>
      </c>
      <c r="S118" s="43">
        <v>0</v>
      </c>
      <c r="T118" s="43">
        <f t="shared" si="40"/>
        <v>701366.11</v>
      </c>
      <c r="U118" s="43">
        <f t="shared" si="41"/>
        <v>2966018.8262932426</v>
      </c>
      <c r="V118" s="90">
        <f t="shared" si="49"/>
        <v>0</v>
      </c>
      <c r="W118" s="43">
        <f t="shared" si="42"/>
        <v>8707.6776099111958</v>
      </c>
      <c r="X118" s="43">
        <f t="shared" si="43"/>
        <v>2.6020446254344978</v>
      </c>
      <c r="Y118" s="43">
        <f t="shared" si="44"/>
        <v>8710.2796545366309</v>
      </c>
      <c r="Z118" s="43">
        <f t="shared" si="50"/>
        <v>12807.351352060918</v>
      </c>
      <c r="AA118" s="43">
        <f t="shared" si="51"/>
        <v>0</v>
      </c>
      <c r="AB118" s="43">
        <f t="shared" si="45"/>
        <v>4097.0716975242867</v>
      </c>
      <c r="AC118" s="43">
        <f t="shared" si="52"/>
        <v>0</v>
      </c>
      <c r="AD118" s="43">
        <f t="shared" si="53"/>
        <v>0</v>
      </c>
      <c r="AE118" s="43">
        <f t="shared" si="46"/>
        <v>8710.2800000000007</v>
      </c>
      <c r="AF118" s="43">
        <f t="shared" si="47"/>
        <v>0</v>
      </c>
      <c r="AG118" s="22">
        <f t="shared" si="54"/>
        <v>0</v>
      </c>
      <c r="AH118" s="129">
        <f t="shared" si="48"/>
        <v>0</v>
      </c>
    </row>
    <row r="119" spans="1:34" x14ac:dyDescent="0.2">
      <c r="A119" s="29" t="s">
        <v>225</v>
      </c>
      <c r="B119" s="30" t="s">
        <v>226</v>
      </c>
      <c r="C119" s="31" t="s">
        <v>183</v>
      </c>
      <c r="D119">
        <v>3</v>
      </c>
      <c r="E119">
        <v>2</v>
      </c>
      <c r="F119" s="32">
        <v>1</v>
      </c>
      <c r="G119" s="32">
        <v>2</v>
      </c>
      <c r="H119" s="32">
        <v>2</v>
      </c>
      <c r="I119" s="43">
        <v>16003591.993118893</v>
      </c>
      <c r="J119" s="43">
        <v>5417095.0600000005</v>
      </c>
      <c r="K119" s="43">
        <v>0</v>
      </c>
      <c r="L119" s="43">
        <f t="shared" si="38"/>
        <v>5417095.0600000005</v>
      </c>
      <c r="M119" s="43">
        <f t="shared" si="39"/>
        <v>10586496.933118893</v>
      </c>
      <c r="N119" s="43">
        <v>458994.23</v>
      </c>
      <c r="O119" s="43">
        <v>519905.67</v>
      </c>
      <c r="P119" s="43">
        <v>817997.56</v>
      </c>
      <c r="Q119" s="43">
        <v>2331227.7000000002</v>
      </c>
      <c r="R119" s="43">
        <v>0</v>
      </c>
      <c r="S119" s="43">
        <v>0</v>
      </c>
      <c r="T119" s="43">
        <f t="shared" si="40"/>
        <v>4128125.16</v>
      </c>
      <c r="U119" s="43">
        <f t="shared" si="41"/>
        <v>6458371.7731188927</v>
      </c>
      <c r="V119" s="90">
        <f t="shared" si="49"/>
        <v>0</v>
      </c>
      <c r="W119" s="43">
        <f t="shared" si="42"/>
        <v>18960.573947385259</v>
      </c>
      <c r="X119" s="43">
        <f t="shared" si="43"/>
        <v>5.6658344216593388</v>
      </c>
      <c r="Y119" s="43">
        <f t="shared" si="44"/>
        <v>18966.239781806918</v>
      </c>
      <c r="Z119" s="43">
        <f t="shared" si="50"/>
        <v>27887.427998539799</v>
      </c>
      <c r="AA119" s="43">
        <f t="shared" si="51"/>
        <v>0</v>
      </c>
      <c r="AB119" s="43">
        <f t="shared" si="45"/>
        <v>8921.1882167328804</v>
      </c>
      <c r="AC119" s="43">
        <f t="shared" si="52"/>
        <v>0</v>
      </c>
      <c r="AD119" s="43">
        <f t="shared" si="53"/>
        <v>0</v>
      </c>
      <c r="AE119" s="43">
        <f t="shared" si="46"/>
        <v>18966.240000000002</v>
      </c>
      <c r="AF119" s="43">
        <f t="shared" si="47"/>
        <v>0</v>
      </c>
      <c r="AG119" s="22">
        <f t="shared" si="54"/>
        <v>0</v>
      </c>
      <c r="AH119" s="129">
        <f t="shared" si="48"/>
        <v>0</v>
      </c>
    </row>
    <row r="120" spans="1:34" x14ac:dyDescent="0.2">
      <c r="A120" s="29" t="s">
        <v>227</v>
      </c>
      <c r="B120" s="30" t="s">
        <v>228</v>
      </c>
      <c r="C120" s="31" t="s">
        <v>36</v>
      </c>
      <c r="D120">
        <v>3</v>
      </c>
      <c r="E120">
        <v>2</v>
      </c>
      <c r="F120" s="32">
        <v>3</v>
      </c>
      <c r="G120" s="32">
        <v>1</v>
      </c>
      <c r="H120" s="32">
        <v>2</v>
      </c>
      <c r="I120" s="43">
        <v>37736170.351484023</v>
      </c>
      <c r="J120" s="43">
        <v>6727993.7199999997</v>
      </c>
      <c r="K120" s="43">
        <v>1690542.1080053989</v>
      </c>
      <c r="L120" s="43">
        <f t="shared" si="38"/>
        <v>5037451.6119946009</v>
      </c>
      <c r="M120" s="43">
        <f t="shared" si="39"/>
        <v>32698718.739489421</v>
      </c>
      <c r="N120" s="43">
        <v>71427.460000000006</v>
      </c>
      <c r="O120" s="43">
        <v>81052.91</v>
      </c>
      <c r="P120" s="43">
        <v>129085.28</v>
      </c>
      <c r="Q120" s="43">
        <v>671668.2</v>
      </c>
      <c r="R120" s="43">
        <v>0</v>
      </c>
      <c r="S120" s="43">
        <v>0</v>
      </c>
      <c r="T120" s="43">
        <f t="shared" si="40"/>
        <v>953233.85</v>
      </c>
      <c r="U120" s="43">
        <f t="shared" si="41"/>
        <v>31745484.88948942</v>
      </c>
      <c r="V120" s="90">
        <f t="shared" si="49"/>
        <v>0</v>
      </c>
      <c r="W120" s="43">
        <f t="shared" si="42"/>
        <v>93198.817734224111</v>
      </c>
      <c r="X120" s="43">
        <f t="shared" si="43"/>
        <v>27.849846267409109</v>
      </c>
      <c r="Y120" s="43">
        <f t="shared" si="44"/>
        <v>93226.667580491514</v>
      </c>
      <c r="Z120" s="43">
        <f t="shared" si="50"/>
        <v>137077.88204748053</v>
      </c>
      <c r="AA120" s="43">
        <f t="shared" si="51"/>
        <v>0</v>
      </c>
      <c r="AB120" s="43">
        <f t="shared" si="45"/>
        <v>43851.214466989011</v>
      </c>
      <c r="AC120" s="43">
        <f t="shared" si="52"/>
        <v>0</v>
      </c>
      <c r="AD120" s="43">
        <f t="shared" si="53"/>
        <v>0</v>
      </c>
      <c r="AE120" s="43">
        <f t="shared" si="46"/>
        <v>93226.67</v>
      </c>
      <c r="AF120" s="43">
        <f t="shared" si="47"/>
        <v>0</v>
      </c>
      <c r="AG120" s="22">
        <f t="shared" si="54"/>
        <v>0</v>
      </c>
      <c r="AH120" s="129">
        <f t="shared" si="48"/>
        <v>0</v>
      </c>
    </row>
    <row r="121" spans="1:34" x14ac:dyDescent="0.2">
      <c r="A121" s="29" t="s">
        <v>229</v>
      </c>
      <c r="B121" s="30" t="s">
        <v>230</v>
      </c>
      <c r="C121" s="31" t="s">
        <v>36</v>
      </c>
      <c r="D121">
        <v>3</v>
      </c>
      <c r="E121">
        <v>2</v>
      </c>
      <c r="F121" s="32">
        <v>3</v>
      </c>
      <c r="G121" s="32">
        <v>2</v>
      </c>
      <c r="H121" s="32">
        <v>2</v>
      </c>
      <c r="I121" s="43">
        <v>2910251.332305721</v>
      </c>
      <c r="J121" s="43">
        <v>5017772.83</v>
      </c>
      <c r="K121" s="43">
        <v>0</v>
      </c>
      <c r="L121" s="43">
        <f t="shared" si="38"/>
        <v>5017772.83</v>
      </c>
      <c r="M121" s="43">
        <f t="shared" si="39"/>
        <v>0</v>
      </c>
      <c r="N121" s="43">
        <v>0</v>
      </c>
      <c r="O121" s="43">
        <v>0</v>
      </c>
      <c r="P121" s="43">
        <v>0</v>
      </c>
      <c r="Q121" s="43">
        <v>1314605.19</v>
      </c>
      <c r="R121" s="43">
        <v>0</v>
      </c>
      <c r="S121" s="43">
        <v>0</v>
      </c>
      <c r="T121" s="43">
        <f t="shared" si="40"/>
        <v>1314605.19</v>
      </c>
      <c r="U121" s="43">
        <f t="shared" si="41"/>
        <v>0</v>
      </c>
      <c r="V121" s="90">
        <f t="shared" si="49"/>
        <v>0</v>
      </c>
      <c r="W121" s="43">
        <f t="shared" si="42"/>
        <v>0</v>
      </c>
      <c r="X121" s="43">
        <f t="shared" si="43"/>
        <v>0</v>
      </c>
      <c r="Y121" s="43">
        <f t="shared" si="44"/>
        <v>0</v>
      </c>
      <c r="Z121" s="43">
        <f t="shared" si="50"/>
        <v>0</v>
      </c>
      <c r="AA121" s="43">
        <f t="shared" si="51"/>
        <v>0</v>
      </c>
      <c r="AB121" s="43">
        <f t="shared" si="45"/>
        <v>0</v>
      </c>
      <c r="AC121" s="43">
        <f t="shared" si="52"/>
        <v>0</v>
      </c>
      <c r="AD121" s="43">
        <f t="shared" si="53"/>
        <v>0</v>
      </c>
      <c r="AE121" s="115">
        <f t="shared" si="46"/>
        <v>0</v>
      </c>
      <c r="AF121" s="43">
        <f t="shared" si="47"/>
        <v>0</v>
      </c>
      <c r="AG121" s="22">
        <f t="shared" si="54"/>
        <v>0</v>
      </c>
      <c r="AH121" s="129">
        <f t="shared" si="48"/>
        <v>0</v>
      </c>
    </row>
    <row r="122" spans="1:34" x14ac:dyDescent="0.2">
      <c r="A122" s="29" t="s">
        <v>234</v>
      </c>
      <c r="B122" s="30" t="s">
        <v>235</v>
      </c>
      <c r="C122" s="31" t="s">
        <v>193</v>
      </c>
      <c r="D122">
        <v>3</v>
      </c>
      <c r="E122">
        <v>2</v>
      </c>
      <c r="F122" s="32">
        <v>1</v>
      </c>
      <c r="G122" s="32">
        <v>2</v>
      </c>
      <c r="H122" s="32">
        <v>2</v>
      </c>
      <c r="I122" s="43">
        <v>15484184.102175798</v>
      </c>
      <c r="J122" s="43">
        <v>6658844.4299999997</v>
      </c>
      <c r="K122" s="43">
        <v>6850969.4780957606</v>
      </c>
      <c r="L122" s="43">
        <f t="shared" si="38"/>
        <v>0</v>
      </c>
      <c r="M122" s="43">
        <f t="shared" si="39"/>
        <v>15484184.102175798</v>
      </c>
      <c r="N122" s="43">
        <v>0</v>
      </c>
      <c r="O122" s="43">
        <v>0</v>
      </c>
      <c r="P122" s="43">
        <v>0</v>
      </c>
      <c r="Q122" s="43">
        <v>701618.06</v>
      </c>
      <c r="R122" s="43">
        <v>0</v>
      </c>
      <c r="S122" s="43">
        <v>0</v>
      </c>
      <c r="T122" s="43">
        <f t="shared" si="40"/>
        <v>701618.06</v>
      </c>
      <c r="U122" s="43">
        <f t="shared" si="41"/>
        <v>14782566.042175798</v>
      </c>
      <c r="V122" s="90">
        <f t="shared" si="49"/>
        <v>0</v>
      </c>
      <c r="W122" s="43">
        <f t="shared" si="42"/>
        <v>43398.854451425315</v>
      </c>
      <c r="X122" s="43">
        <f t="shared" si="43"/>
        <v>12.968527434549443</v>
      </c>
      <c r="Y122" s="43">
        <f t="shared" si="44"/>
        <v>43411.822978859862</v>
      </c>
      <c r="Z122" s="43">
        <f t="shared" si="50"/>
        <v>63831.52915580041</v>
      </c>
      <c r="AA122" s="43">
        <f t="shared" si="51"/>
        <v>0</v>
      </c>
      <c r="AB122" s="43">
        <f t="shared" si="45"/>
        <v>20419.706176940548</v>
      </c>
      <c r="AC122" s="43">
        <f t="shared" si="52"/>
        <v>0</v>
      </c>
      <c r="AD122" s="43">
        <f t="shared" si="53"/>
        <v>0</v>
      </c>
      <c r="AE122" s="43">
        <f t="shared" si="46"/>
        <v>43411.82</v>
      </c>
      <c r="AF122" s="43">
        <f t="shared" si="47"/>
        <v>0</v>
      </c>
      <c r="AG122" s="22">
        <f t="shared" si="54"/>
        <v>0</v>
      </c>
      <c r="AH122" s="129">
        <f t="shared" si="48"/>
        <v>0</v>
      </c>
    </row>
    <row r="123" spans="1:34" x14ac:dyDescent="0.2">
      <c r="A123" s="29" t="s">
        <v>236</v>
      </c>
      <c r="B123" s="30" t="s">
        <v>237</v>
      </c>
      <c r="C123" s="31" t="s">
        <v>115</v>
      </c>
      <c r="D123">
        <v>3</v>
      </c>
      <c r="E123">
        <v>2</v>
      </c>
      <c r="F123" s="32">
        <v>3</v>
      </c>
      <c r="G123" s="32">
        <v>2</v>
      </c>
      <c r="H123" s="32">
        <v>2</v>
      </c>
      <c r="I123" s="43">
        <v>4321263.0819317764</v>
      </c>
      <c r="J123" s="43">
        <v>1739440.07</v>
      </c>
      <c r="K123" s="43">
        <v>3104604.974581256</v>
      </c>
      <c r="L123" s="43">
        <f t="shared" si="38"/>
        <v>0</v>
      </c>
      <c r="M123" s="43">
        <f t="shared" si="39"/>
        <v>4321263.0819317764</v>
      </c>
      <c r="N123" s="43">
        <v>507699.37</v>
      </c>
      <c r="O123" s="43">
        <v>575038.89</v>
      </c>
      <c r="P123" s="43">
        <v>904364.9</v>
      </c>
      <c r="Q123" s="43">
        <v>2005228.53</v>
      </c>
      <c r="R123" s="43">
        <v>0</v>
      </c>
      <c r="S123" s="43">
        <v>0</v>
      </c>
      <c r="T123" s="43">
        <f t="shared" si="40"/>
        <v>3992331.6900000004</v>
      </c>
      <c r="U123" s="43">
        <f t="shared" si="41"/>
        <v>328931.39193177596</v>
      </c>
      <c r="V123" s="90">
        <f t="shared" si="49"/>
        <v>0</v>
      </c>
      <c r="W123" s="43">
        <f t="shared" si="42"/>
        <v>965.68116538248535</v>
      </c>
      <c r="X123" s="43">
        <f t="shared" si="43"/>
        <v>0.28856666482539245</v>
      </c>
      <c r="Y123" s="43">
        <f t="shared" si="44"/>
        <v>965.96973204731069</v>
      </c>
      <c r="Z123" s="43">
        <f t="shared" si="50"/>
        <v>1420.3348508268059</v>
      </c>
      <c r="AA123" s="43">
        <f t="shared" si="51"/>
        <v>0</v>
      </c>
      <c r="AB123" s="43">
        <f t="shared" si="45"/>
        <v>454.36511877949522</v>
      </c>
      <c r="AC123" s="43">
        <f t="shared" si="52"/>
        <v>0</v>
      </c>
      <c r="AD123" s="43">
        <f t="shared" si="53"/>
        <v>0</v>
      </c>
      <c r="AE123" s="43">
        <f t="shared" si="46"/>
        <v>965.97</v>
      </c>
      <c r="AF123" s="43">
        <f t="shared" si="47"/>
        <v>0</v>
      </c>
      <c r="AG123" s="22">
        <f t="shared" si="54"/>
        <v>0</v>
      </c>
      <c r="AH123" s="129">
        <f t="shared" si="48"/>
        <v>0</v>
      </c>
    </row>
    <row r="124" spans="1:34" x14ac:dyDescent="0.2">
      <c r="A124" s="29" t="s">
        <v>238</v>
      </c>
      <c r="B124" s="30" t="s">
        <v>239</v>
      </c>
      <c r="C124" s="31" t="s">
        <v>57</v>
      </c>
      <c r="D124">
        <v>3</v>
      </c>
      <c r="E124">
        <v>2</v>
      </c>
      <c r="F124" s="32">
        <v>3</v>
      </c>
      <c r="G124" s="32">
        <v>2</v>
      </c>
      <c r="H124" s="32">
        <v>2</v>
      </c>
      <c r="I124" s="43">
        <v>47207963.203501992</v>
      </c>
      <c r="J124" s="43">
        <v>4160869.68</v>
      </c>
      <c r="K124" s="43">
        <v>0</v>
      </c>
      <c r="L124" s="43">
        <f t="shared" si="38"/>
        <v>4160869.68</v>
      </c>
      <c r="M124" s="43">
        <f t="shared" si="39"/>
        <v>43047093.523501992</v>
      </c>
      <c r="N124" s="43">
        <v>1151495</v>
      </c>
      <c r="O124" s="43">
        <v>1304233.47</v>
      </c>
      <c r="P124" s="43">
        <v>2051257.12</v>
      </c>
      <c r="Q124" s="43">
        <v>5297606.26</v>
      </c>
      <c r="R124" s="43">
        <v>0</v>
      </c>
      <c r="S124" s="43">
        <v>0</v>
      </c>
      <c r="T124" s="43">
        <f t="shared" si="40"/>
        <v>9804591.8499999996</v>
      </c>
      <c r="U124" s="43">
        <f t="shared" si="41"/>
        <v>33242501.673501991</v>
      </c>
      <c r="V124" s="90">
        <f t="shared" si="49"/>
        <v>0</v>
      </c>
      <c r="W124" s="43">
        <f t="shared" si="42"/>
        <v>97593.779565298726</v>
      </c>
      <c r="X124" s="43">
        <f t="shared" si="43"/>
        <v>29.163157040251804</v>
      </c>
      <c r="Y124" s="43">
        <f t="shared" si="44"/>
        <v>97622.942722338979</v>
      </c>
      <c r="Z124" s="43">
        <f t="shared" si="50"/>
        <v>143542.04193844873</v>
      </c>
      <c r="AA124" s="43">
        <f t="shared" si="51"/>
        <v>0</v>
      </c>
      <c r="AB124" s="43">
        <f t="shared" si="45"/>
        <v>45919.099216109753</v>
      </c>
      <c r="AC124" s="43">
        <f t="shared" si="52"/>
        <v>0</v>
      </c>
      <c r="AD124" s="43">
        <f t="shared" si="53"/>
        <v>0</v>
      </c>
      <c r="AE124" s="43">
        <f t="shared" si="46"/>
        <v>97622.94</v>
      </c>
      <c r="AF124" s="43">
        <f t="shared" si="47"/>
        <v>0</v>
      </c>
      <c r="AG124" s="22">
        <f t="shared" si="54"/>
        <v>0</v>
      </c>
      <c r="AH124" s="129">
        <f t="shared" si="48"/>
        <v>0</v>
      </c>
    </row>
    <row r="125" spans="1:34" x14ac:dyDescent="0.2">
      <c r="A125" s="29" t="s">
        <v>240</v>
      </c>
      <c r="B125" s="30" t="s">
        <v>241</v>
      </c>
      <c r="C125" s="31" t="s">
        <v>51</v>
      </c>
      <c r="D125">
        <v>3</v>
      </c>
      <c r="E125">
        <v>2</v>
      </c>
      <c r="F125" s="32">
        <v>3</v>
      </c>
      <c r="G125" s="32">
        <v>2</v>
      </c>
      <c r="H125" s="32">
        <v>2</v>
      </c>
      <c r="I125" s="43">
        <v>16094135.523194091</v>
      </c>
      <c r="J125" s="43">
        <v>4193282.65</v>
      </c>
      <c r="K125" s="43">
        <v>930093.20590096561</v>
      </c>
      <c r="L125" s="43">
        <f t="shared" si="38"/>
        <v>3263189.4440990342</v>
      </c>
      <c r="M125" s="43">
        <f t="shared" si="39"/>
        <v>12830946.079095058</v>
      </c>
      <c r="N125" s="43">
        <v>963315.7</v>
      </c>
      <c r="O125" s="43">
        <v>1091112.6000000001</v>
      </c>
      <c r="P125" s="43">
        <v>1716271.87</v>
      </c>
      <c r="Q125" s="43">
        <v>4286133.75</v>
      </c>
      <c r="R125" s="43">
        <v>0</v>
      </c>
      <c r="S125" s="43">
        <v>0</v>
      </c>
      <c r="T125" s="43">
        <f t="shared" si="40"/>
        <v>8056833.9199999999</v>
      </c>
      <c r="U125" s="43">
        <f t="shared" si="41"/>
        <v>4774112.1590950582</v>
      </c>
      <c r="V125" s="90">
        <f t="shared" si="49"/>
        <v>0</v>
      </c>
      <c r="W125" s="43">
        <f t="shared" si="42"/>
        <v>14015.90211984945</v>
      </c>
      <c r="X125" s="43">
        <f t="shared" si="43"/>
        <v>4.1882582722239974</v>
      </c>
      <c r="Y125" s="43">
        <f t="shared" si="44"/>
        <v>14020.090378121675</v>
      </c>
      <c r="Z125" s="43">
        <f t="shared" si="50"/>
        <v>20614.748387180818</v>
      </c>
      <c r="AA125" s="43">
        <f t="shared" si="51"/>
        <v>0</v>
      </c>
      <c r="AB125" s="43">
        <f t="shared" si="45"/>
        <v>6594.6580090591433</v>
      </c>
      <c r="AC125" s="43">
        <f t="shared" si="52"/>
        <v>0</v>
      </c>
      <c r="AD125" s="43">
        <f t="shared" si="53"/>
        <v>0</v>
      </c>
      <c r="AE125" s="43">
        <f t="shared" si="46"/>
        <v>14020.09</v>
      </c>
      <c r="AF125" s="43">
        <f t="shared" si="47"/>
        <v>0</v>
      </c>
      <c r="AG125" s="22">
        <f t="shared" si="54"/>
        <v>0</v>
      </c>
      <c r="AH125" s="129">
        <f t="shared" si="48"/>
        <v>0</v>
      </c>
    </row>
    <row r="126" spans="1:34" x14ac:dyDescent="0.2">
      <c r="A126" s="29" t="s">
        <v>242</v>
      </c>
      <c r="B126" s="30" t="s">
        <v>243</v>
      </c>
      <c r="C126" s="31" t="s">
        <v>244</v>
      </c>
      <c r="D126">
        <v>3</v>
      </c>
      <c r="E126">
        <v>2</v>
      </c>
      <c r="F126" s="32">
        <v>1</v>
      </c>
      <c r="G126" s="32">
        <v>2</v>
      </c>
      <c r="H126" s="32">
        <v>2</v>
      </c>
      <c r="I126" s="43">
        <v>13679412.847588617</v>
      </c>
      <c r="J126" s="43">
        <v>4190125.5100000002</v>
      </c>
      <c r="K126" s="43">
        <v>2180168.5797129492</v>
      </c>
      <c r="L126" s="43">
        <f t="shared" si="38"/>
        <v>2009956.930287051</v>
      </c>
      <c r="M126" s="43">
        <f t="shared" si="39"/>
        <v>11669455.917301565</v>
      </c>
      <c r="N126" s="43">
        <v>459452.78</v>
      </c>
      <c r="O126" s="43">
        <v>520429.75</v>
      </c>
      <c r="P126" s="43">
        <v>818871.96</v>
      </c>
      <c r="Q126" s="43">
        <v>2891116.53</v>
      </c>
      <c r="R126" s="43">
        <v>0</v>
      </c>
      <c r="S126" s="43">
        <v>0</v>
      </c>
      <c r="T126" s="43">
        <f t="shared" si="40"/>
        <v>4689871.0199999996</v>
      </c>
      <c r="U126" s="43">
        <f t="shared" si="41"/>
        <v>6979584.8973015659</v>
      </c>
      <c r="V126" s="90">
        <f t="shared" si="49"/>
        <v>0</v>
      </c>
      <c r="W126" s="43">
        <f t="shared" si="42"/>
        <v>20490.758385597121</v>
      </c>
      <c r="X126" s="43">
        <f t="shared" si="43"/>
        <v>6.1230870177867791</v>
      </c>
      <c r="Y126" s="43">
        <f t="shared" si="44"/>
        <v>20496.881472614907</v>
      </c>
      <c r="Z126" s="43">
        <f t="shared" si="50"/>
        <v>30138.040689038236</v>
      </c>
      <c r="AA126" s="43">
        <f t="shared" si="51"/>
        <v>0</v>
      </c>
      <c r="AB126" s="43">
        <f t="shared" si="45"/>
        <v>9641.1592164233298</v>
      </c>
      <c r="AC126" s="43">
        <f t="shared" si="52"/>
        <v>0</v>
      </c>
      <c r="AD126" s="43">
        <f t="shared" si="53"/>
        <v>0</v>
      </c>
      <c r="AE126" s="43">
        <f t="shared" si="46"/>
        <v>20496.88</v>
      </c>
      <c r="AF126" s="43">
        <f t="shared" si="47"/>
        <v>0</v>
      </c>
      <c r="AG126" s="22">
        <f t="shared" si="54"/>
        <v>0</v>
      </c>
      <c r="AH126" s="129">
        <f t="shared" si="48"/>
        <v>0</v>
      </c>
    </row>
    <row r="127" spans="1:34" x14ac:dyDescent="0.2">
      <c r="A127" s="29" t="s">
        <v>245</v>
      </c>
      <c r="B127" s="30" t="s">
        <v>246</v>
      </c>
      <c r="C127" s="31" t="s">
        <v>247</v>
      </c>
      <c r="D127">
        <v>3</v>
      </c>
      <c r="E127">
        <v>2</v>
      </c>
      <c r="F127" s="32">
        <v>1</v>
      </c>
      <c r="G127" s="32">
        <v>2</v>
      </c>
      <c r="H127" s="32">
        <v>2</v>
      </c>
      <c r="I127" s="43">
        <v>16674227.238488192</v>
      </c>
      <c r="J127" s="43">
        <v>3659467.3200000003</v>
      </c>
      <c r="K127" s="43">
        <v>909414.94916399941</v>
      </c>
      <c r="L127" s="43">
        <f t="shared" si="38"/>
        <v>2750052.3708360009</v>
      </c>
      <c r="M127" s="43">
        <f t="shared" si="39"/>
        <v>13924174.867652191</v>
      </c>
      <c r="N127" s="43">
        <v>209878.02</v>
      </c>
      <c r="O127" s="43">
        <v>237801.17</v>
      </c>
      <c r="P127" s="43">
        <v>374902.03</v>
      </c>
      <c r="Q127" s="43">
        <v>1106901.82</v>
      </c>
      <c r="R127" s="43">
        <v>0</v>
      </c>
      <c r="S127" s="43">
        <v>0</v>
      </c>
      <c r="T127" s="43">
        <f t="shared" si="40"/>
        <v>1929483.04</v>
      </c>
      <c r="U127" s="43">
        <f t="shared" si="41"/>
        <v>11994691.82765219</v>
      </c>
      <c r="V127" s="90">
        <f t="shared" si="49"/>
        <v>0</v>
      </c>
      <c r="W127" s="43">
        <f t="shared" si="42"/>
        <v>35214.176167574158</v>
      </c>
      <c r="X127" s="43">
        <f t="shared" si="43"/>
        <v>10.522766452865312</v>
      </c>
      <c r="Y127" s="43">
        <f t="shared" si="44"/>
        <v>35224.698934027023</v>
      </c>
      <c r="Z127" s="43">
        <f t="shared" si="50"/>
        <v>51793.411166044731</v>
      </c>
      <c r="AA127" s="43">
        <f t="shared" si="51"/>
        <v>-1.862645149230957E-9</v>
      </c>
      <c r="AB127" s="43">
        <f t="shared" si="45"/>
        <v>16568.712232017708</v>
      </c>
      <c r="AC127" s="43">
        <f t="shared" si="52"/>
        <v>0</v>
      </c>
      <c r="AD127" s="43">
        <f t="shared" si="53"/>
        <v>0</v>
      </c>
      <c r="AE127" s="43">
        <f t="shared" si="46"/>
        <v>35224.699999999997</v>
      </c>
      <c r="AF127" s="43">
        <f t="shared" si="47"/>
        <v>0</v>
      </c>
      <c r="AG127" s="22">
        <f t="shared" si="54"/>
        <v>0</v>
      </c>
      <c r="AH127" s="129">
        <f t="shared" si="48"/>
        <v>0</v>
      </c>
    </row>
    <row r="128" spans="1:34" x14ac:dyDescent="0.2">
      <c r="A128" s="29" t="s">
        <v>248</v>
      </c>
      <c r="B128" s="30" t="s">
        <v>249</v>
      </c>
      <c r="C128" s="31" t="s">
        <v>250</v>
      </c>
      <c r="D128">
        <v>3</v>
      </c>
      <c r="E128">
        <v>2</v>
      </c>
      <c r="F128" s="32">
        <v>2</v>
      </c>
      <c r="G128" s="32">
        <v>2</v>
      </c>
      <c r="H128" s="32">
        <v>2</v>
      </c>
      <c r="I128" s="43">
        <v>5808221.3576108012</v>
      </c>
      <c r="J128" s="43">
        <v>4360313.8676023763</v>
      </c>
      <c r="K128" s="43">
        <v>1192115.7209255071</v>
      </c>
      <c r="L128" s="43">
        <f t="shared" si="38"/>
        <v>3168198.1466768691</v>
      </c>
      <c r="M128" s="43">
        <f t="shared" si="39"/>
        <v>2640023.2109339321</v>
      </c>
      <c r="N128" s="43">
        <v>0</v>
      </c>
      <c r="O128" s="43">
        <v>0</v>
      </c>
      <c r="P128" s="43">
        <v>0</v>
      </c>
      <c r="Q128" s="43">
        <v>667762.67000000004</v>
      </c>
      <c r="R128" s="43">
        <v>0</v>
      </c>
      <c r="S128" s="43">
        <v>0</v>
      </c>
      <c r="T128" s="43">
        <f t="shared" si="40"/>
        <v>667762.67000000004</v>
      </c>
      <c r="U128" s="43">
        <f t="shared" si="41"/>
        <v>1972260.5409339322</v>
      </c>
      <c r="V128" s="90">
        <f t="shared" si="49"/>
        <v>0</v>
      </c>
      <c r="W128" s="43">
        <f t="shared" si="42"/>
        <v>5790.1887880680006</v>
      </c>
      <c r="X128" s="43">
        <f t="shared" si="43"/>
        <v>1.7302351202224955</v>
      </c>
      <c r="Y128" s="43">
        <f t="shared" si="44"/>
        <v>5791.919023188223</v>
      </c>
      <c r="Z128" s="43">
        <f t="shared" si="50"/>
        <v>8516.2755818088845</v>
      </c>
      <c r="AA128" s="43">
        <f t="shared" si="51"/>
        <v>0</v>
      </c>
      <c r="AB128" s="43">
        <f t="shared" si="45"/>
        <v>2724.3565586206614</v>
      </c>
      <c r="AC128" s="43">
        <f t="shared" si="52"/>
        <v>0</v>
      </c>
      <c r="AD128" s="43">
        <f t="shared" si="53"/>
        <v>0</v>
      </c>
      <c r="AE128" s="43">
        <f t="shared" si="46"/>
        <v>5791.92</v>
      </c>
      <c r="AF128" s="43">
        <f t="shared" si="47"/>
        <v>0</v>
      </c>
      <c r="AG128" s="22">
        <f t="shared" si="54"/>
        <v>0</v>
      </c>
      <c r="AH128" s="129">
        <f t="shared" si="48"/>
        <v>0</v>
      </c>
    </row>
    <row r="129" spans="1:34" x14ac:dyDescent="0.2">
      <c r="A129" s="29" t="s">
        <v>251</v>
      </c>
      <c r="B129" s="30" t="s">
        <v>252</v>
      </c>
      <c r="C129" s="31" t="s">
        <v>253</v>
      </c>
      <c r="D129">
        <v>3</v>
      </c>
      <c r="E129">
        <v>2</v>
      </c>
      <c r="F129" s="32">
        <v>2</v>
      </c>
      <c r="G129" s="32">
        <v>2</v>
      </c>
      <c r="H129" s="32">
        <v>2</v>
      </c>
      <c r="I129" s="43">
        <v>5653498.953265707</v>
      </c>
      <c r="J129" s="43">
        <v>5238947.3420162555</v>
      </c>
      <c r="K129" s="43">
        <v>2329970.543344296</v>
      </c>
      <c r="L129" s="43">
        <f t="shared" si="38"/>
        <v>2908976.7986719594</v>
      </c>
      <c r="M129" s="43">
        <f t="shared" si="39"/>
        <v>2744522.1545937476</v>
      </c>
      <c r="N129" s="43">
        <v>108591.44</v>
      </c>
      <c r="O129" s="43">
        <v>123017.65</v>
      </c>
      <c r="P129" s="43">
        <v>193715.12</v>
      </c>
      <c r="Q129" s="43">
        <v>371999.9</v>
      </c>
      <c r="R129" s="43">
        <v>0</v>
      </c>
      <c r="S129" s="43">
        <v>0</v>
      </c>
      <c r="T129" s="43">
        <f t="shared" si="40"/>
        <v>797324.11</v>
      </c>
      <c r="U129" s="43">
        <f t="shared" si="41"/>
        <v>1947198.0445937477</v>
      </c>
      <c r="V129" s="90">
        <f t="shared" si="49"/>
        <v>0</v>
      </c>
      <c r="W129" s="43">
        <f t="shared" si="42"/>
        <v>5716.609977207032</v>
      </c>
      <c r="X129" s="43">
        <f t="shared" si="43"/>
        <v>1.7082481613657816</v>
      </c>
      <c r="Y129" s="43">
        <f t="shared" si="44"/>
        <v>5718.3182253683981</v>
      </c>
      <c r="Z129" s="43">
        <f t="shared" si="50"/>
        <v>8408.055029213936</v>
      </c>
      <c r="AA129" s="43">
        <f t="shared" si="51"/>
        <v>0</v>
      </c>
      <c r="AB129" s="43">
        <f t="shared" si="45"/>
        <v>2689.7368038455379</v>
      </c>
      <c r="AC129" s="43">
        <f t="shared" si="52"/>
        <v>0</v>
      </c>
      <c r="AD129" s="43">
        <f t="shared" si="53"/>
        <v>0</v>
      </c>
      <c r="AE129" s="43">
        <f t="shared" si="46"/>
        <v>5718.32</v>
      </c>
      <c r="AF129" s="43">
        <f t="shared" si="47"/>
        <v>0</v>
      </c>
      <c r="AG129" s="22">
        <f t="shared" si="54"/>
        <v>0</v>
      </c>
      <c r="AH129" s="129">
        <f t="shared" si="48"/>
        <v>0</v>
      </c>
    </row>
    <row r="130" spans="1:34" x14ac:dyDescent="0.2">
      <c r="A130" s="29" t="s">
        <v>254</v>
      </c>
      <c r="B130" s="30" t="s">
        <v>255</v>
      </c>
      <c r="C130" s="31" t="s">
        <v>256</v>
      </c>
      <c r="D130">
        <v>3</v>
      </c>
      <c r="E130">
        <v>2</v>
      </c>
      <c r="F130" s="32">
        <v>2</v>
      </c>
      <c r="G130" s="32">
        <v>2</v>
      </c>
      <c r="H130" s="32">
        <v>2</v>
      </c>
      <c r="I130" s="43">
        <v>6027059.46418628</v>
      </c>
      <c r="J130" s="43">
        <v>12012539.606877148</v>
      </c>
      <c r="K130" s="43">
        <v>6123532.4743890855</v>
      </c>
      <c r="L130" s="43">
        <f t="shared" si="38"/>
        <v>5889007.1324880626</v>
      </c>
      <c r="M130" s="43">
        <f t="shared" si="39"/>
        <v>138052.33169821743</v>
      </c>
      <c r="N130" s="43">
        <v>122084.35</v>
      </c>
      <c r="O130" s="43">
        <v>138276.43</v>
      </c>
      <c r="P130" s="43">
        <v>217459.51</v>
      </c>
      <c r="Q130" s="43">
        <v>604691.68000000005</v>
      </c>
      <c r="R130" s="43">
        <v>0</v>
      </c>
      <c r="S130" s="43">
        <v>0</v>
      </c>
      <c r="T130" s="43">
        <f t="shared" si="40"/>
        <v>1082511.9700000002</v>
      </c>
      <c r="U130" s="43">
        <f t="shared" si="41"/>
        <v>0</v>
      </c>
      <c r="V130" s="90">
        <f t="shared" si="49"/>
        <v>0</v>
      </c>
      <c r="W130" s="43">
        <f t="shared" si="42"/>
        <v>0</v>
      </c>
      <c r="X130" s="43">
        <f t="shared" si="43"/>
        <v>0</v>
      </c>
      <c r="Y130" s="43">
        <f t="shared" si="44"/>
        <v>0</v>
      </c>
      <c r="Z130" s="43">
        <f t="shared" si="50"/>
        <v>0</v>
      </c>
      <c r="AA130" s="43">
        <f t="shared" si="51"/>
        <v>944459.63830178278</v>
      </c>
      <c r="AB130" s="43">
        <f t="shared" si="45"/>
        <v>0</v>
      </c>
      <c r="AC130" s="43">
        <f t="shared" si="52"/>
        <v>0</v>
      </c>
      <c r="AD130" s="43">
        <f t="shared" si="53"/>
        <v>0</v>
      </c>
      <c r="AE130" s="115">
        <f t="shared" si="46"/>
        <v>0</v>
      </c>
      <c r="AF130" s="43">
        <f t="shared" si="47"/>
        <v>0</v>
      </c>
      <c r="AG130" s="22">
        <f t="shared" si="54"/>
        <v>0</v>
      </c>
      <c r="AH130" s="129">
        <f t="shared" si="48"/>
        <v>0</v>
      </c>
    </row>
    <row r="131" spans="1:34" x14ac:dyDescent="0.2">
      <c r="A131" s="29" t="s">
        <v>257</v>
      </c>
      <c r="B131" s="30" t="s">
        <v>258</v>
      </c>
      <c r="C131" s="31" t="s">
        <v>208</v>
      </c>
      <c r="D131">
        <v>3</v>
      </c>
      <c r="E131">
        <v>2</v>
      </c>
      <c r="F131" s="32">
        <v>1</v>
      </c>
      <c r="G131" s="32">
        <v>2</v>
      </c>
      <c r="H131" s="32">
        <v>2</v>
      </c>
      <c r="I131" s="43">
        <v>15912852.487472652</v>
      </c>
      <c r="J131" s="43">
        <v>4374274.9399999995</v>
      </c>
      <c r="K131" s="43">
        <v>0</v>
      </c>
      <c r="L131" s="43">
        <f t="shared" si="38"/>
        <v>4374274.9399999995</v>
      </c>
      <c r="M131" s="43">
        <f t="shared" si="39"/>
        <v>11538577.547472652</v>
      </c>
      <c r="N131" s="43">
        <v>320132.7</v>
      </c>
      <c r="O131" s="43">
        <v>362628.29</v>
      </c>
      <c r="P131" s="43">
        <v>570671.25</v>
      </c>
      <c r="Q131" s="43">
        <v>1501273.43</v>
      </c>
      <c r="R131" s="43">
        <v>0</v>
      </c>
      <c r="S131" s="43">
        <v>0</v>
      </c>
      <c r="T131" s="43">
        <f t="shared" si="40"/>
        <v>2754705.67</v>
      </c>
      <c r="U131" s="43">
        <f t="shared" si="41"/>
        <v>8783871.8774726521</v>
      </c>
      <c r="V131" s="90">
        <f t="shared" si="49"/>
        <v>0</v>
      </c>
      <c r="W131" s="43">
        <f t="shared" si="42"/>
        <v>25787.80815474</v>
      </c>
      <c r="X131" s="43">
        <f t="shared" si="43"/>
        <v>7.7059614074827296</v>
      </c>
      <c r="Y131" s="43">
        <f t="shared" si="44"/>
        <v>25795.514116147482</v>
      </c>
      <c r="Z131" s="43">
        <f t="shared" si="50"/>
        <v>37929.001788189205</v>
      </c>
      <c r="AA131" s="43">
        <f t="shared" si="51"/>
        <v>0</v>
      </c>
      <c r="AB131" s="43">
        <f t="shared" si="45"/>
        <v>12133.487672041723</v>
      </c>
      <c r="AC131" s="43">
        <f t="shared" si="52"/>
        <v>0</v>
      </c>
      <c r="AD131" s="43">
        <f t="shared" si="53"/>
        <v>0</v>
      </c>
      <c r="AE131" s="43">
        <f t="shared" si="46"/>
        <v>25795.51</v>
      </c>
      <c r="AF131" s="43">
        <f t="shared" si="47"/>
        <v>0</v>
      </c>
      <c r="AG131" s="22">
        <f t="shared" si="54"/>
        <v>0</v>
      </c>
      <c r="AH131" s="129">
        <f t="shared" si="48"/>
        <v>0</v>
      </c>
    </row>
    <row r="132" spans="1:34" x14ac:dyDescent="0.2">
      <c r="A132" s="29" t="s">
        <v>259</v>
      </c>
      <c r="B132" s="30" t="s">
        <v>260</v>
      </c>
      <c r="C132" s="31" t="s">
        <v>261</v>
      </c>
      <c r="D132">
        <v>3</v>
      </c>
      <c r="E132">
        <v>2</v>
      </c>
      <c r="F132" s="32">
        <v>2</v>
      </c>
      <c r="G132" s="32">
        <v>2</v>
      </c>
      <c r="H132" s="32">
        <v>2</v>
      </c>
      <c r="I132" s="43">
        <v>2641879.2675418919</v>
      </c>
      <c r="J132" s="43">
        <v>6621930.4928915286</v>
      </c>
      <c r="K132" s="43">
        <v>6077675.3134174999</v>
      </c>
      <c r="L132" s="43">
        <f t="shared" si="38"/>
        <v>544255.17947402876</v>
      </c>
      <c r="M132" s="43">
        <f t="shared" si="39"/>
        <v>2097624.0880678631</v>
      </c>
      <c r="N132" s="43">
        <v>241615.04</v>
      </c>
      <c r="O132" s="43">
        <v>273665.69</v>
      </c>
      <c r="P132" s="43">
        <v>430433.66</v>
      </c>
      <c r="Q132" s="43">
        <v>1139836.79</v>
      </c>
      <c r="R132" s="43">
        <v>0</v>
      </c>
      <c r="S132" s="43">
        <v>0</v>
      </c>
      <c r="T132" s="43">
        <f t="shared" si="40"/>
        <v>2085551.18</v>
      </c>
      <c r="U132" s="43">
        <f t="shared" si="41"/>
        <v>12072.908067863202</v>
      </c>
      <c r="V132" s="90">
        <f t="shared" si="49"/>
        <v>0</v>
      </c>
      <c r="W132" s="43">
        <f t="shared" si="42"/>
        <v>0</v>
      </c>
      <c r="X132" s="43">
        <f t="shared" si="43"/>
        <v>1.0591384408239894E-2</v>
      </c>
      <c r="Y132" s="43">
        <f t="shared" si="44"/>
        <v>1.0591384408239894E-2</v>
      </c>
      <c r="Z132" s="43">
        <f t="shared" si="50"/>
        <v>1.5573275118717679E-2</v>
      </c>
      <c r="AA132" s="43">
        <f t="shared" si="51"/>
        <v>0</v>
      </c>
      <c r="AB132" s="43">
        <f t="shared" si="45"/>
        <v>4.9818907104777852E-3</v>
      </c>
      <c r="AC132" s="43">
        <f t="shared" si="52"/>
        <v>0</v>
      </c>
      <c r="AD132" s="43">
        <f t="shared" si="53"/>
        <v>0</v>
      </c>
      <c r="AE132" s="115">
        <v>0</v>
      </c>
      <c r="AF132" s="43">
        <f t="shared" si="47"/>
        <v>0</v>
      </c>
      <c r="AG132" s="22">
        <f t="shared" si="54"/>
        <v>0</v>
      </c>
      <c r="AH132" s="129">
        <f t="shared" si="48"/>
        <v>0</v>
      </c>
    </row>
    <row r="133" spans="1:34" x14ac:dyDescent="0.2">
      <c r="A133" s="29" t="s">
        <v>262</v>
      </c>
      <c r="B133" s="30" t="s">
        <v>263</v>
      </c>
      <c r="C133" s="31" t="s">
        <v>79</v>
      </c>
      <c r="D133">
        <v>3</v>
      </c>
      <c r="E133">
        <v>2</v>
      </c>
      <c r="F133" s="32">
        <v>1</v>
      </c>
      <c r="G133" s="32">
        <v>2</v>
      </c>
      <c r="H133" s="32">
        <v>2</v>
      </c>
      <c r="I133" s="43">
        <v>11239741.336048629</v>
      </c>
      <c r="J133" s="43">
        <v>6998138.4699999997</v>
      </c>
      <c r="K133" s="43">
        <v>7926313.860051495</v>
      </c>
      <c r="L133" s="43">
        <f t="shared" si="38"/>
        <v>0</v>
      </c>
      <c r="M133" s="43">
        <f t="shared" si="39"/>
        <v>11239741.336048629</v>
      </c>
      <c r="N133" s="43">
        <v>497988.36</v>
      </c>
      <c r="O133" s="43">
        <v>564063.35</v>
      </c>
      <c r="P133" s="43">
        <v>887354.03</v>
      </c>
      <c r="Q133" s="43">
        <v>2370120.2200000002</v>
      </c>
      <c r="R133" s="43">
        <v>0</v>
      </c>
      <c r="S133" s="43">
        <v>0</v>
      </c>
      <c r="T133" s="43">
        <f t="shared" si="40"/>
        <v>4319525.96</v>
      </c>
      <c r="U133" s="43">
        <f t="shared" si="41"/>
        <v>6920215.3760486292</v>
      </c>
      <c r="V133" s="90">
        <f t="shared" si="49"/>
        <v>0</v>
      </c>
      <c r="W133" s="43">
        <f t="shared" si="42"/>
        <v>20316.460553654015</v>
      </c>
      <c r="X133" s="43">
        <f t="shared" si="43"/>
        <v>6.0710030113329543</v>
      </c>
      <c r="Y133" s="43">
        <f t="shared" si="44"/>
        <v>20322.531556665348</v>
      </c>
      <c r="Z133" s="43">
        <f t="shared" si="50"/>
        <v>29881.681453705849</v>
      </c>
      <c r="AA133" s="43">
        <f t="shared" si="51"/>
        <v>0</v>
      </c>
      <c r="AB133" s="43">
        <f t="shared" si="45"/>
        <v>9559.1498970405009</v>
      </c>
      <c r="AC133" s="43">
        <f t="shared" si="52"/>
        <v>0</v>
      </c>
      <c r="AD133" s="43">
        <f t="shared" si="53"/>
        <v>0</v>
      </c>
      <c r="AE133" s="43">
        <f t="shared" si="46"/>
        <v>20322.53</v>
      </c>
      <c r="AF133" s="43">
        <f t="shared" si="47"/>
        <v>0</v>
      </c>
      <c r="AG133" s="22">
        <f t="shared" si="54"/>
        <v>0</v>
      </c>
      <c r="AH133" s="129">
        <f t="shared" si="48"/>
        <v>0</v>
      </c>
    </row>
    <row r="134" spans="1:34" x14ac:dyDescent="0.2">
      <c r="A134" s="29" t="s">
        <v>264</v>
      </c>
      <c r="B134" s="30" t="s">
        <v>265</v>
      </c>
      <c r="C134" s="31" t="s">
        <v>186</v>
      </c>
      <c r="D134">
        <v>3</v>
      </c>
      <c r="E134">
        <v>2</v>
      </c>
      <c r="F134" s="32">
        <v>1</v>
      </c>
      <c r="G134" s="32">
        <v>2</v>
      </c>
      <c r="H134" s="32">
        <v>2</v>
      </c>
      <c r="I134" s="43">
        <v>14512513.743991999</v>
      </c>
      <c r="J134" s="43">
        <v>4550433.91</v>
      </c>
      <c r="K134" s="43">
        <v>5331768.7681574216</v>
      </c>
      <c r="L134" s="43">
        <f t="shared" si="38"/>
        <v>0</v>
      </c>
      <c r="M134" s="43">
        <f t="shared" si="39"/>
        <v>14512513.743991999</v>
      </c>
      <c r="N134" s="43">
        <v>377663.07</v>
      </c>
      <c r="O134" s="43">
        <v>427823.85</v>
      </c>
      <c r="P134" s="43">
        <v>673572.2</v>
      </c>
      <c r="Q134" s="43">
        <v>890207.13</v>
      </c>
      <c r="R134" s="43">
        <v>0</v>
      </c>
      <c r="S134" s="43">
        <v>0</v>
      </c>
      <c r="T134" s="43">
        <f t="shared" si="40"/>
        <v>2369266.25</v>
      </c>
      <c r="U134" s="43">
        <f t="shared" si="41"/>
        <v>12143247.493991999</v>
      </c>
      <c r="V134" s="90">
        <f t="shared" si="49"/>
        <v>0</v>
      </c>
      <c r="W134" s="43">
        <f t="shared" si="42"/>
        <v>35650.307873194251</v>
      </c>
      <c r="X134" s="43">
        <f t="shared" si="43"/>
        <v>10.653092150649375</v>
      </c>
      <c r="Y134" s="43">
        <f t="shared" si="44"/>
        <v>35660.960965344901</v>
      </c>
      <c r="Z134" s="43">
        <f t="shared" si="50"/>
        <v>52434.878643353768</v>
      </c>
      <c r="AA134" s="43">
        <f t="shared" si="51"/>
        <v>0</v>
      </c>
      <c r="AB134" s="43">
        <f t="shared" si="45"/>
        <v>16773.917678008867</v>
      </c>
      <c r="AC134" s="43">
        <f t="shared" si="52"/>
        <v>0</v>
      </c>
      <c r="AD134" s="43">
        <f t="shared" si="53"/>
        <v>0</v>
      </c>
      <c r="AE134" s="43">
        <f t="shared" si="46"/>
        <v>35660.959999999999</v>
      </c>
      <c r="AF134" s="43">
        <f t="shared" si="47"/>
        <v>0</v>
      </c>
      <c r="AG134" s="22">
        <f t="shared" si="54"/>
        <v>0</v>
      </c>
      <c r="AH134" s="129">
        <f t="shared" si="48"/>
        <v>0</v>
      </c>
    </row>
    <row r="135" spans="1:34" x14ac:dyDescent="0.2">
      <c r="A135" s="29" t="s">
        <v>266</v>
      </c>
      <c r="B135" s="30" t="s">
        <v>267</v>
      </c>
      <c r="C135" s="31" t="s">
        <v>115</v>
      </c>
      <c r="D135">
        <v>3</v>
      </c>
      <c r="E135">
        <v>2</v>
      </c>
      <c r="F135" s="32">
        <v>3</v>
      </c>
      <c r="G135" s="32">
        <v>2</v>
      </c>
      <c r="H135" s="32">
        <v>2</v>
      </c>
      <c r="I135" s="43">
        <v>5731485.0687184492</v>
      </c>
      <c r="J135" s="43">
        <v>1216614.55</v>
      </c>
      <c r="K135" s="43">
        <v>1607400.3334963163</v>
      </c>
      <c r="L135" s="43">
        <f t="shared" si="38"/>
        <v>0</v>
      </c>
      <c r="M135" s="43">
        <f t="shared" si="39"/>
        <v>5731485.0687184492</v>
      </c>
      <c r="N135" s="43">
        <v>594286.06000000006</v>
      </c>
      <c r="O135" s="43">
        <v>673095.55</v>
      </c>
      <c r="P135" s="43">
        <v>1058423.6000000001</v>
      </c>
      <c r="Q135" s="43">
        <v>2611565.84</v>
      </c>
      <c r="R135" s="43">
        <v>0</v>
      </c>
      <c r="S135" s="43">
        <v>0</v>
      </c>
      <c r="T135" s="43">
        <f t="shared" si="40"/>
        <v>4937371.05</v>
      </c>
      <c r="U135" s="43">
        <f t="shared" si="41"/>
        <v>794114.0187184494</v>
      </c>
      <c r="V135" s="90">
        <f t="shared" ref="V135:V166" si="55">IF(D135=1,U135,0)/SUMIF(D:D,1,U:U)</f>
        <v>0</v>
      </c>
      <c r="W135" s="43">
        <f t="shared" si="42"/>
        <v>2331.3705224026062</v>
      </c>
      <c r="X135" s="43">
        <f t="shared" si="43"/>
        <v>0.69666453094328396</v>
      </c>
      <c r="Y135" s="43">
        <f t="shared" si="44"/>
        <v>2332.0671869335497</v>
      </c>
      <c r="Z135" s="43">
        <f t="shared" ref="Z135:Z166" si="56">Y135/FedShr</f>
        <v>3429.0063033870747</v>
      </c>
      <c r="AA135" s="43">
        <f t="shared" ref="AA135:AA166" si="57">IF(M135&gt;0,(T135+U135)-M135,0)</f>
        <v>0</v>
      </c>
      <c r="AB135" s="43">
        <f t="shared" si="45"/>
        <v>1096.939116453525</v>
      </c>
      <c r="AC135" s="43">
        <f t="shared" ref="AC135:AC166" si="58">IF(E135=2,0,AB135)</f>
        <v>0</v>
      </c>
      <c r="AD135" s="43">
        <f t="shared" ref="AD135:AD166" si="59">$AB$2*V135</f>
        <v>0</v>
      </c>
      <c r="AE135" s="43">
        <f t="shared" si="46"/>
        <v>2332.0700000000002</v>
      </c>
      <c r="AF135" s="43">
        <f t="shared" si="47"/>
        <v>0</v>
      </c>
      <c r="AG135" s="22">
        <f t="shared" ref="AG135:AG166" si="60">$AG$4*V135</f>
        <v>0</v>
      </c>
      <c r="AH135" s="129">
        <f t="shared" si="48"/>
        <v>0</v>
      </c>
    </row>
    <row r="136" spans="1:34" x14ac:dyDescent="0.2">
      <c r="A136" s="29" t="s">
        <v>268</v>
      </c>
      <c r="B136" s="30" t="s">
        <v>269</v>
      </c>
      <c r="C136" s="31" t="s">
        <v>131</v>
      </c>
      <c r="D136">
        <v>3</v>
      </c>
      <c r="E136">
        <v>2</v>
      </c>
      <c r="F136" s="32">
        <v>1</v>
      </c>
      <c r="G136" s="32">
        <v>2</v>
      </c>
      <c r="H136" s="32">
        <v>2</v>
      </c>
      <c r="I136" s="43">
        <v>10723116.727583939</v>
      </c>
      <c r="J136" s="43">
        <v>7152265.8699999992</v>
      </c>
      <c r="K136" s="43">
        <v>9131585.4123874679</v>
      </c>
      <c r="L136" s="43">
        <f t="shared" ref="L136:L172" si="61">IF(J136-K136&gt;0,J136-K136,0)</f>
        <v>0</v>
      </c>
      <c r="M136" s="43">
        <f t="shared" ref="M136:M172" si="62">MAX(I136-L136,0)</f>
        <v>10723116.727583939</v>
      </c>
      <c r="N136" s="43">
        <v>405218.9</v>
      </c>
      <c r="O136" s="43">
        <v>458996.37</v>
      </c>
      <c r="P136" s="43">
        <v>722190.45</v>
      </c>
      <c r="Q136" s="43">
        <v>1544915.31</v>
      </c>
      <c r="R136" s="43">
        <v>0</v>
      </c>
      <c r="S136" s="43">
        <v>0</v>
      </c>
      <c r="T136" s="43">
        <f t="shared" ref="T136:T172" si="63">SUM(N136:R136)-S136</f>
        <v>3131321.0300000003</v>
      </c>
      <c r="U136" s="43">
        <f t="shared" ref="U136:U172" si="64">MAX(M136-T136,0)</f>
        <v>7591795.6975839389</v>
      </c>
      <c r="V136" s="90">
        <f t="shared" si="55"/>
        <v>0</v>
      </c>
      <c r="W136" s="43">
        <f t="shared" ref="W136:W172" si="65">IF(U136/$U$4*$W$4&lt;D$1, 0, U136/$U$4*$W$4)</f>
        <v>22288.095014382758</v>
      </c>
      <c r="X136" s="43">
        <f t="shared" ref="X136:X172" si="66">U136/$U$4*$X$4</f>
        <v>6.660170534717297</v>
      </c>
      <c r="Y136" s="43">
        <f t="shared" ref="Y136:Y172" si="67">W136+X136</f>
        <v>22294.755184917474</v>
      </c>
      <c r="Z136" s="43">
        <f t="shared" si="56"/>
        <v>32781.583862545907</v>
      </c>
      <c r="AA136" s="43">
        <f t="shared" si="57"/>
        <v>0</v>
      </c>
      <c r="AB136" s="43">
        <f t="shared" ref="AB136:AB172" si="68">Z136-Y136</f>
        <v>10486.828677628433</v>
      </c>
      <c r="AC136" s="43">
        <f t="shared" si="58"/>
        <v>0</v>
      </c>
      <c r="AD136" s="43">
        <f t="shared" si="59"/>
        <v>0</v>
      </c>
      <c r="AE136" s="43">
        <f t="shared" ref="AE136:AE172" si="69">ROUND(IF(E136=2,Y136,Y136+AC136+AD136),2)</f>
        <v>22294.76</v>
      </c>
      <c r="AF136" s="43">
        <f t="shared" ref="AF136:AF172" si="70">AC136+AD136</f>
        <v>0</v>
      </c>
      <c r="AG136" s="22">
        <f t="shared" si="60"/>
        <v>0</v>
      </c>
      <c r="AH136" s="129">
        <f t="shared" ref="AH136:AH172" si="71">MAX(AF136-AG136, 0)</f>
        <v>0</v>
      </c>
    </row>
    <row r="137" spans="1:34" x14ac:dyDescent="0.2">
      <c r="A137" s="29" t="s">
        <v>270</v>
      </c>
      <c r="B137" s="30" t="s">
        <v>271</v>
      </c>
      <c r="C137" s="31" t="s">
        <v>272</v>
      </c>
      <c r="D137">
        <v>3</v>
      </c>
      <c r="E137">
        <v>2</v>
      </c>
      <c r="F137" s="32">
        <v>2</v>
      </c>
      <c r="G137" s="32">
        <v>2</v>
      </c>
      <c r="H137" s="32">
        <v>2</v>
      </c>
      <c r="I137" s="43">
        <v>5078654.2195007503</v>
      </c>
      <c r="J137" s="43">
        <v>5492157.9725820571</v>
      </c>
      <c r="K137" s="43">
        <v>0</v>
      </c>
      <c r="L137" s="43">
        <f t="shared" si="61"/>
        <v>5492157.9725820571</v>
      </c>
      <c r="M137" s="43">
        <f t="shared" si="62"/>
        <v>0</v>
      </c>
      <c r="N137" s="43">
        <v>96312.3</v>
      </c>
      <c r="O137" s="43">
        <v>109095.71</v>
      </c>
      <c r="P137" s="43">
        <v>171669.43</v>
      </c>
      <c r="Q137" s="43">
        <v>309328.3</v>
      </c>
      <c r="R137" s="43">
        <v>0</v>
      </c>
      <c r="S137" s="43">
        <v>0</v>
      </c>
      <c r="T137" s="43">
        <f t="shared" si="63"/>
        <v>686405.74</v>
      </c>
      <c r="U137" s="43">
        <f t="shared" si="64"/>
        <v>0</v>
      </c>
      <c r="V137" s="90">
        <f t="shared" si="55"/>
        <v>0</v>
      </c>
      <c r="W137" s="43">
        <f t="shared" si="65"/>
        <v>0</v>
      </c>
      <c r="X137" s="43">
        <f t="shared" si="66"/>
        <v>0</v>
      </c>
      <c r="Y137" s="43">
        <f t="shared" si="67"/>
        <v>0</v>
      </c>
      <c r="Z137" s="43">
        <f t="shared" si="56"/>
        <v>0</v>
      </c>
      <c r="AA137" s="43">
        <f t="shared" si="57"/>
        <v>0</v>
      </c>
      <c r="AB137" s="43">
        <f t="shared" si="68"/>
        <v>0</v>
      </c>
      <c r="AC137" s="43">
        <f t="shared" si="58"/>
        <v>0</v>
      </c>
      <c r="AD137" s="43">
        <f t="shared" si="59"/>
        <v>0</v>
      </c>
      <c r="AE137" s="115">
        <f t="shared" si="69"/>
        <v>0</v>
      </c>
      <c r="AF137" s="43">
        <f t="shared" si="70"/>
        <v>0</v>
      </c>
      <c r="AG137" s="22">
        <f t="shared" si="60"/>
        <v>0</v>
      </c>
      <c r="AH137" s="129">
        <f t="shared" si="71"/>
        <v>0</v>
      </c>
    </row>
    <row r="138" spans="1:34" x14ac:dyDescent="0.2">
      <c r="A138" s="29" t="s">
        <v>282</v>
      </c>
      <c r="B138" s="30" t="s">
        <v>283</v>
      </c>
      <c r="C138" s="31" t="s">
        <v>284</v>
      </c>
      <c r="D138">
        <v>3</v>
      </c>
      <c r="E138">
        <v>2</v>
      </c>
      <c r="F138" s="32">
        <v>2</v>
      </c>
      <c r="G138" s="32">
        <v>2</v>
      </c>
      <c r="H138" s="32">
        <v>2</v>
      </c>
      <c r="I138" s="43">
        <v>2470550.814764847</v>
      </c>
      <c r="J138" s="43">
        <v>3760287.5070178178</v>
      </c>
      <c r="K138" s="43">
        <v>567930.57331229281</v>
      </c>
      <c r="L138" s="43">
        <f t="shared" si="61"/>
        <v>3192356.933705525</v>
      </c>
      <c r="M138" s="43">
        <f t="shared" si="62"/>
        <v>0</v>
      </c>
      <c r="N138" s="43">
        <v>0</v>
      </c>
      <c r="O138" s="43">
        <v>0</v>
      </c>
      <c r="P138" s="43">
        <v>0</v>
      </c>
      <c r="Q138" s="43">
        <v>1066609.6000000001</v>
      </c>
      <c r="R138" s="43">
        <v>0</v>
      </c>
      <c r="S138" s="43">
        <v>0</v>
      </c>
      <c r="T138" s="43">
        <f t="shared" si="63"/>
        <v>1066609.6000000001</v>
      </c>
      <c r="U138" s="43">
        <f t="shared" si="64"/>
        <v>0</v>
      </c>
      <c r="V138" s="90">
        <f t="shared" si="55"/>
        <v>0</v>
      </c>
      <c r="W138" s="43">
        <f t="shared" si="65"/>
        <v>0</v>
      </c>
      <c r="X138" s="43">
        <f t="shared" si="66"/>
        <v>0</v>
      </c>
      <c r="Y138" s="43">
        <f t="shared" si="67"/>
        <v>0</v>
      </c>
      <c r="Z138" s="43">
        <f t="shared" si="56"/>
        <v>0</v>
      </c>
      <c r="AA138" s="43">
        <f t="shared" si="57"/>
        <v>0</v>
      </c>
      <c r="AB138" s="43">
        <f t="shared" si="68"/>
        <v>0</v>
      </c>
      <c r="AC138" s="43">
        <f t="shared" si="58"/>
        <v>0</v>
      </c>
      <c r="AD138" s="43">
        <f t="shared" si="59"/>
        <v>0</v>
      </c>
      <c r="AE138" s="115">
        <f t="shared" si="69"/>
        <v>0</v>
      </c>
      <c r="AF138" s="43">
        <f t="shared" si="70"/>
        <v>0</v>
      </c>
      <c r="AG138" s="22">
        <f t="shared" si="60"/>
        <v>0</v>
      </c>
      <c r="AH138" s="129">
        <f t="shared" si="71"/>
        <v>0</v>
      </c>
    </row>
    <row r="139" spans="1:34" x14ac:dyDescent="0.2">
      <c r="A139" s="29" t="s">
        <v>288</v>
      </c>
      <c r="B139" s="30" t="s">
        <v>289</v>
      </c>
      <c r="C139" s="31" t="s">
        <v>290</v>
      </c>
      <c r="D139">
        <v>3</v>
      </c>
      <c r="E139">
        <v>2</v>
      </c>
      <c r="F139" s="32">
        <v>2</v>
      </c>
      <c r="G139" s="32">
        <v>2</v>
      </c>
      <c r="H139" s="32">
        <v>2</v>
      </c>
      <c r="I139" s="43">
        <v>3062047.0305458228</v>
      </c>
      <c r="J139" s="43">
        <v>4080890.4136605188</v>
      </c>
      <c r="K139" s="43">
        <v>1902050.3341794433</v>
      </c>
      <c r="L139" s="43">
        <f t="shared" si="61"/>
        <v>2178840.0794810755</v>
      </c>
      <c r="M139" s="43">
        <f t="shared" si="62"/>
        <v>883206.95106474729</v>
      </c>
      <c r="N139" s="43">
        <v>99022.07</v>
      </c>
      <c r="O139" s="43">
        <v>112167.35</v>
      </c>
      <c r="P139" s="43">
        <v>176526.37</v>
      </c>
      <c r="Q139" s="43">
        <v>488052.14</v>
      </c>
      <c r="R139" s="43">
        <v>0</v>
      </c>
      <c r="S139" s="43">
        <v>0</v>
      </c>
      <c r="T139" s="43">
        <f t="shared" si="63"/>
        <v>875767.93</v>
      </c>
      <c r="U139" s="43">
        <f t="shared" si="64"/>
        <v>7439.0210647472413</v>
      </c>
      <c r="V139" s="90">
        <f t="shared" si="55"/>
        <v>0</v>
      </c>
      <c r="W139" s="43">
        <f t="shared" si="65"/>
        <v>0</v>
      </c>
      <c r="X139" s="43">
        <f t="shared" si="66"/>
        <v>6.5261435997729014E-3</v>
      </c>
      <c r="Y139" s="43">
        <f t="shared" si="67"/>
        <v>6.5261435997729014E-3</v>
      </c>
      <c r="Z139" s="43">
        <f t="shared" si="56"/>
        <v>9.5958588439536852E-3</v>
      </c>
      <c r="AA139" s="43">
        <f t="shared" si="57"/>
        <v>0</v>
      </c>
      <c r="AB139" s="43">
        <f t="shared" si="68"/>
        <v>3.0697152441807839E-3</v>
      </c>
      <c r="AC139" s="43">
        <f t="shared" si="58"/>
        <v>0</v>
      </c>
      <c r="AD139" s="43">
        <f t="shared" si="59"/>
        <v>0</v>
      </c>
      <c r="AE139" s="115">
        <v>0</v>
      </c>
      <c r="AF139" s="43">
        <f t="shared" si="70"/>
        <v>0</v>
      </c>
      <c r="AG139" s="22">
        <f t="shared" si="60"/>
        <v>0</v>
      </c>
      <c r="AH139" s="129">
        <f t="shared" si="71"/>
        <v>0</v>
      </c>
    </row>
    <row r="140" spans="1:34" x14ac:dyDescent="0.2">
      <c r="A140" s="29" t="s">
        <v>294</v>
      </c>
      <c r="B140" s="30" t="s">
        <v>295</v>
      </c>
      <c r="C140" s="31" t="s">
        <v>296</v>
      </c>
      <c r="D140">
        <v>3</v>
      </c>
      <c r="E140">
        <v>2</v>
      </c>
      <c r="F140" s="32">
        <v>2</v>
      </c>
      <c r="G140" s="32">
        <v>2</v>
      </c>
      <c r="H140" s="32">
        <v>2</v>
      </c>
      <c r="I140" s="43">
        <v>6951576.656937982</v>
      </c>
      <c r="J140" s="43">
        <v>0</v>
      </c>
      <c r="K140" s="43">
        <v>3870159.8386049275</v>
      </c>
      <c r="L140" s="43">
        <f t="shared" si="61"/>
        <v>0</v>
      </c>
      <c r="M140" s="43">
        <f t="shared" si="62"/>
        <v>6951576.656937982</v>
      </c>
      <c r="N140" s="43">
        <v>0</v>
      </c>
      <c r="O140" s="43">
        <v>0</v>
      </c>
      <c r="P140" s="43">
        <v>0</v>
      </c>
      <c r="Q140" s="43">
        <v>480210.59</v>
      </c>
      <c r="R140" s="43">
        <v>0</v>
      </c>
      <c r="S140" s="43">
        <v>0</v>
      </c>
      <c r="T140" s="43">
        <f t="shared" si="63"/>
        <v>480210.59</v>
      </c>
      <c r="U140" s="43">
        <f t="shared" si="64"/>
        <v>6471366.0669379821</v>
      </c>
      <c r="V140" s="90">
        <f t="shared" si="55"/>
        <v>0</v>
      </c>
      <c r="W140" s="43">
        <f t="shared" si="65"/>
        <v>18998.722768404878</v>
      </c>
      <c r="X140" s="43">
        <f t="shared" si="66"/>
        <v>5.6772341242146771</v>
      </c>
      <c r="Y140" s="43">
        <f t="shared" si="67"/>
        <v>19004.400002529092</v>
      </c>
      <c r="Z140" s="43">
        <f t="shared" si="56"/>
        <v>27943.53771876061</v>
      </c>
      <c r="AA140" s="43">
        <f t="shared" si="57"/>
        <v>0</v>
      </c>
      <c r="AB140" s="43">
        <f t="shared" si="68"/>
        <v>8939.1377162315184</v>
      </c>
      <c r="AC140" s="43">
        <f t="shared" si="58"/>
        <v>0</v>
      </c>
      <c r="AD140" s="43">
        <f t="shared" si="59"/>
        <v>0</v>
      </c>
      <c r="AE140" s="43">
        <f t="shared" si="69"/>
        <v>19004.400000000001</v>
      </c>
      <c r="AF140" s="43">
        <f t="shared" si="70"/>
        <v>0</v>
      </c>
      <c r="AG140" s="22">
        <f t="shared" si="60"/>
        <v>0</v>
      </c>
      <c r="AH140" s="129">
        <f t="shared" si="71"/>
        <v>0</v>
      </c>
    </row>
    <row r="141" spans="1:34" x14ac:dyDescent="0.2">
      <c r="A141" s="29" t="s">
        <v>297</v>
      </c>
      <c r="B141" s="30" t="s">
        <v>298</v>
      </c>
      <c r="C141" s="31" t="s">
        <v>299</v>
      </c>
      <c r="D141">
        <v>3</v>
      </c>
      <c r="E141">
        <v>2</v>
      </c>
      <c r="F141" s="32">
        <v>2</v>
      </c>
      <c r="G141" s="32">
        <v>2</v>
      </c>
      <c r="H141" s="32">
        <v>2</v>
      </c>
      <c r="I141" s="43">
        <v>3926624.6721125944</v>
      </c>
      <c r="J141" s="43">
        <v>2537166.4928727727</v>
      </c>
      <c r="K141" s="43">
        <v>598360.99014156288</v>
      </c>
      <c r="L141" s="43">
        <f t="shared" si="61"/>
        <v>1938805.5027312099</v>
      </c>
      <c r="M141" s="43">
        <f t="shared" si="62"/>
        <v>1987819.1693813845</v>
      </c>
      <c r="N141" s="43">
        <v>31200.46</v>
      </c>
      <c r="O141" s="43">
        <v>35351.17</v>
      </c>
      <c r="P141" s="43">
        <v>55728.6</v>
      </c>
      <c r="Q141" s="43">
        <v>208325.18</v>
      </c>
      <c r="R141" s="43">
        <v>0</v>
      </c>
      <c r="S141" s="43">
        <v>0</v>
      </c>
      <c r="T141" s="43">
        <f t="shared" si="63"/>
        <v>330605.41000000003</v>
      </c>
      <c r="U141" s="43">
        <f t="shared" si="64"/>
        <v>1657213.7593813846</v>
      </c>
      <c r="V141" s="90">
        <f t="shared" si="55"/>
        <v>0</v>
      </c>
      <c r="W141" s="43">
        <f t="shared" si="65"/>
        <v>4865.2702469311089</v>
      </c>
      <c r="X141" s="43">
        <f t="shared" si="66"/>
        <v>1.4538492195558641</v>
      </c>
      <c r="Y141" s="43">
        <f t="shared" si="67"/>
        <v>4866.724096150665</v>
      </c>
      <c r="Z141" s="43">
        <f t="shared" si="56"/>
        <v>7155.8948627417512</v>
      </c>
      <c r="AA141" s="43">
        <f t="shared" si="57"/>
        <v>2.3283064365386963E-10</v>
      </c>
      <c r="AB141" s="43">
        <f t="shared" si="68"/>
        <v>2289.1707665910862</v>
      </c>
      <c r="AC141" s="43">
        <f t="shared" si="58"/>
        <v>0</v>
      </c>
      <c r="AD141" s="43">
        <f t="shared" si="59"/>
        <v>0</v>
      </c>
      <c r="AE141" s="43">
        <f t="shared" si="69"/>
        <v>4866.72</v>
      </c>
      <c r="AF141" s="43">
        <f t="shared" si="70"/>
        <v>0</v>
      </c>
      <c r="AG141" s="22">
        <f t="shared" si="60"/>
        <v>0</v>
      </c>
      <c r="AH141" s="129">
        <f t="shared" si="71"/>
        <v>0</v>
      </c>
    </row>
    <row r="142" spans="1:34" x14ac:dyDescent="0.2">
      <c r="A142" s="29" t="s">
        <v>300</v>
      </c>
      <c r="B142" s="30" t="s">
        <v>301</v>
      </c>
      <c r="C142" s="31" t="s">
        <v>302</v>
      </c>
      <c r="D142">
        <v>3</v>
      </c>
      <c r="E142">
        <v>2</v>
      </c>
      <c r="F142" s="32">
        <v>2</v>
      </c>
      <c r="G142" s="32">
        <v>2</v>
      </c>
      <c r="H142" s="32">
        <v>2</v>
      </c>
      <c r="I142" s="43">
        <v>1896714.4329705976</v>
      </c>
      <c r="J142" s="43">
        <v>3777259.8938261955</v>
      </c>
      <c r="K142" s="43">
        <v>1691022.5580691788</v>
      </c>
      <c r="L142" s="43">
        <f t="shared" si="61"/>
        <v>2086237.3357570167</v>
      </c>
      <c r="M142" s="43">
        <f t="shared" si="62"/>
        <v>0</v>
      </c>
      <c r="N142" s="43">
        <v>74518.25</v>
      </c>
      <c r="O142" s="43">
        <v>84417.65</v>
      </c>
      <c r="P142" s="43">
        <v>132929.37</v>
      </c>
      <c r="Q142" s="43">
        <v>331530.08</v>
      </c>
      <c r="R142" s="43">
        <v>0</v>
      </c>
      <c r="S142" s="43">
        <v>0</v>
      </c>
      <c r="T142" s="43">
        <f t="shared" si="63"/>
        <v>623395.35000000009</v>
      </c>
      <c r="U142" s="43">
        <f t="shared" si="64"/>
        <v>0</v>
      </c>
      <c r="V142" s="90">
        <f t="shared" si="55"/>
        <v>0</v>
      </c>
      <c r="W142" s="43">
        <f t="shared" si="65"/>
        <v>0</v>
      </c>
      <c r="X142" s="43">
        <f t="shared" si="66"/>
        <v>0</v>
      </c>
      <c r="Y142" s="43">
        <f t="shared" si="67"/>
        <v>0</v>
      </c>
      <c r="Z142" s="43">
        <f t="shared" si="56"/>
        <v>0</v>
      </c>
      <c r="AA142" s="43">
        <f t="shared" si="57"/>
        <v>0</v>
      </c>
      <c r="AB142" s="43">
        <f t="shared" si="68"/>
        <v>0</v>
      </c>
      <c r="AC142" s="43">
        <f t="shared" si="58"/>
        <v>0</v>
      </c>
      <c r="AD142" s="43">
        <f t="shared" si="59"/>
        <v>0</v>
      </c>
      <c r="AE142" s="115">
        <f t="shared" si="69"/>
        <v>0</v>
      </c>
      <c r="AF142" s="43">
        <f t="shared" si="70"/>
        <v>0</v>
      </c>
      <c r="AG142" s="22">
        <f t="shared" si="60"/>
        <v>0</v>
      </c>
      <c r="AH142" s="129">
        <f t="shared" si="71"/>
        <v>0</v>
      </c>
    </row>
    <row r="143" spans="1:34" x14ac:dyDescent="0.2">
      <c r="A143" s="29" t="s">
        <v>303</v>
      </c>
      <c r="B143" s="30" t="s">
        <v>304</v>
      </c>
      <c r="C143" s="31" t="s">
        <v>305</v>
      </c>
      <c r="D143">
        <v>3</v>
      </c>
      <c r="E143">
        <v>2</v>
      </c>
      <c r="F143" s="32">
        <v>2</v>
      </c>
      <c r="G143" s="32">
        <v>2</v>
      </c>
      <c r="H143" s="32">
        <v>2</v>
      </c>
      <c r="I143" s="43">
        <v>476021.02222367626</v>
      </c>
      <c r="J143" s="43">
        <v>3477842.6386870896</v>
      </c>
      <c r="K143" s="43">
        <v>1814921.3155933509</v>
      </c>
      <c r="L143" s="43">
        <f t="shared" si="61"/>
        <v>1662921.3230937386</v>
      </c>
      <c r="M143" s="43">
        <f t="shared" si="62"/>
        <v>0</v>
      </c>
      <c r="N143" s="43">
        <v>67888.39</v>
      </c>
      <c r="O143" s="43">
        <v>76900.759999999995</v>
      </c>
      <c r="P143" s="43">
        <v>121025.94</v>
      </c>
      <c r="Q143" s="43">
        <v>202372.74</v>
      </c>
      <c r="R143" s="43">
        <v>0</v>
      </c>
      <c r="S143" s="43">
        <v>0</v>
      </c>
      <c r="T143" s="43">
        <f t="shared" si="63"/>
        <v>468187.82999999996</v>
      </c>
      <c r="U143" s="43">
        <f t="shared" si="64"/>
        <v>0</v>
      </c>
      <c r="V143" s="90">
        <f t="shared" si="55"/>
        <v>0</v>
      </c>
      <c r="W143" s="43">
        <f t="shared" si="65"/>
        <v>0</v>
      </c>
      <c r="X143" s="43">
        <f t="shared" si="66"/>
        <v>0</v>
      </c>
      <c r="Y143" s="43">
        <f t="shared" si="67"/>
        <v>0</v>
      </c>
      <c r="Z143" s="43">
        <f t="shared" si="56"/>
        <v>0</v>
      </c>
      <c r="AA143" s="43">
        <f t="shared" si="57"/>
        <v>0</v>
      </c>
      <c r="AB143" s="43">
        <f t="shared" si="68"/>
        <v>0</v>
      </c>
      <c r="AC143" s="43">
        <f t="shared" si="58"/>
        <v>0</v>
      </c>
      <c r="AD143" s="43">
        <f t="shared" si="59"/>
        <v>0</v>
      </c>
      <c r="AE143" s="115">
        <f t="shared" si="69"/>
        <v>0</v>
      </c>
      <c r="AF143" s="43">
        <f t="shared" si="70"/>
        <v>0</v>
      </c>
      <c r="AG143" s="22">
        <f t="shared" si="60"/>
        <v>0</v>
      </c>
      <c r="AH143" s="129">
        <f t="shared" si="71"/>
        <v>0</v>
      </c>
    </row>
    <row r="144" spans="1:34" x14ac:dyDescent="0.2">
      <c r="A144" s="29" t="s">
        <v>306</v>
      </c>
      <c r="B144" s="30" t="s">
        <v>307</v>
      </c>
      <c r="C144" s="31" t="s">
        <v>308</v>
      </c>
      <c r="D144">
        <v>3</v>
      </c>
      <c r="E144">
        <v>2</v>
      </c>
      <c r="F144" s="32">
        <v>2</v>
      </c>
      <c r="G144" s="32">
        <v>2</v>
      </c>
      <c r="H144" s="32">
        <v>2</v>
      </c>
      <c r="I144" s="43">
        <v>3629292.2489009444</v>
      </c>
      <c r="J144" s="43">
        <v>3365863.3424601434</v>
      </c>
      <c r="K144" s="43">
        <v>3310871.5329339094</v>
      </c>
      <c r="L144" s="43">
        <f t="shared" si="61"/>
        <v>54991.809526233934</v>
      </c>
      <c r="M144" s="43">
        <f t="shared" si="62"/>
        <v>3574300.4393747104</v>
      </c>
      <c r="N144" s="43">
        <v>0</v>
      </c>
      <c r="O144" s="43">
        <v>0</v>
      </c>
      <c r="P144" s="43">
        <v>0</v>
      </c>
      <c r="Q144" s="43">
        <v>2368808.44</v>
      </c>
      <c r="R144" s="43">
        <v>0</v>
      </c>
      <c r="S144" s="43">
        <v>0</v>
      </c>
      <c r="T144" s="43">
        <f t="shared" si="63"/>
        <v>2368808.44</v>
      </c>
      <c r="U144" s="43">
        <f t="shared" si="64"/>
        <v>1205491.9993747105</v>
      </c>
      <c r="V144" s="90">
        <f t="shared" si="55"/>
        <v>0</v>
      </c>
      <c r="W144" s="43">
        <f t="shared" si="65"/>
        <v>3539.0994820490846</v>
      </c>
      <c r="X144" s="43">
        <f t="shared" si="66"/>
        <v>1.0575603735790755</v>
      </c>
      <c r="Y144" s="43">
        <f t="shared" si="67"/>
        <v>3540.1570424226638</v>
      </c>
      <c r="Z144" s="43">
        <f t="shared" si="56"/>
        <v>5205.3478053560702</v>
      </c>
      <c r="AA144" s="43">
        <f t="shared" si="57"/>
        <v>0</v>
      </c>
      <c r="AB144" s="43">
        <f t="shared" si="68"/>
        <v>1665.1907629334064</v>
      </c>
      <c r="AC144" s="43">
        <f t="shared" si="58"/>
        <v>0</v>
      </c>
      <c r="AD144" s="43">
        <f t="shared" si="59"/>
        <v>0</v>
      </c>
      <c r="AE144" s="43">
        <f t="shared" si="69"/>
        <v>3540.16</v>
      </c>
      <c r="AF144" s="43">
        <f t="shared" si="70"/>
        <v>0</v>
      </c>
      <c r="AG144" s="22">
        <f t="shared" si="60"/>
        <v>0</v>
      </c>
      <c r="AH144" s="129">
        <f t="shared" si="71"/>
        <v>0</v>
      </c>
    </row>
    <row r="145" spans="1:34" x14ac:dyDescent="0.2">
      <c r="A145" s="29" t="s">
        <v>309</v>
      </c>
      <c r="B145" s="30" t="s">
        <v>310</v>
      </c>
      <c r="C145" s="31" t="s">
        <v>311</v>
      </c>
      <c r="D145">
        <v>3</v>
      </c>
      <c r="E145">
        <v>2</v>
      </c>
      <c r="F145" s="32">
        <v>2</v>
      </c>
      <c r="G145" s="32">
        <v>2</v>
      </c>
      <c r="H145" s="32">
        <v>2</v>
      </c>
      <c r="I145" s="43">
        <v>3113283.7780020512</v>
      </c>
      <c r="J145" s="43">
        <v>1266554.8774742107</v>
      </c>
      <c r="K145" s="43">
        <v>260719.11368054338</v>
      </c>
      <c r="L145" s="43">
        <f t="shared" si="61"/>
        <v>1005835.7637936673</v>
      </c>
      <c r="M145" s="43">
        <f t="shared" si="62"/>
        <v>2107448.0142083839</v>
      </c>
      <c r="N145" s="43">
        <v>54184.09</v>
      </c>
      <c r="O145" s="43">
        <v>61382.92</v>
      </c>
      <c r="P145" s="43">
        <v>96665.22</v>
      </c>
      <c r="Q145" s="43">
        <v>59627.56</v>
      </c>
      <c r="R145" s="43">
        <v>0</v>
      </c>
      <c r="S145" s="43">
        <v>0</v>
      </c>
      <c r="T145" s="43">
        <f t="shared" si="63"/>
        <v>271859.78999999998</v>
      </c>
      <c r="U145" s="43">
        <f t="shared" si="64"/>
        <v>1835588.2242083838</v>
      </c>
      <c r="V145" s="90">
        <f t="shared" si="55"/>
        <v>0</v>
      </c>
      <c r="W145" s="43">
        <f t="shared" si="65"/>
        <v>5388.9443786611118</v>
      </c>
      <c r="X145" s="43">
        <f t="shared" si="66"/>
        <v>1.6103345100076116</v>
      </c>
      <c r="Y145" s="43">
        <f t="shared" si="67"/>
        <v>5390.5547131711191</v>
      </c>
      <c r="Z145" s="43">
        <f t="shared" si="56"/>
        <v>7926.1207369079821</v>
      </c>
      <c r="AA145" s="43">
        <f t="shared" si="57"/>
        <v>0</v>
      </c>
      <c r="AB145" s="43">
        <f t="shared" si="68"/>
        <v>2535.5660237368629</v>
      </c>
      <c r="AC145" s="43">
        <f t="shared" si="58"/>
        <v>0</v>
      </c>
      <c r="AD145" s="43">
        <f t="shared" si="59"/>
        <v>0</v>
      </c>
      <c r="AE145" s="43">
        <f t="shared" si="69"/>
        <v>5390.55</v>
      </c>
      <c r="AF145" s="43">
        <f t="shared" si="70"/>
        <v>0</v>
      </c>
      <c r="AG145" s="22">
        <f t="shared" si="60"/>
        <v>0</v>
      </c>
      <c r="AH145" s="129">
        <f t="shared" si="71"/>
        <v>0</v>
      </c>
    </row>
    <row r="146" spans="1:34" x14ac:dyDescent="0.2">
      <c r="A146" s="29" t="s">
        <v>312</v>
      </c>
      <c r="B146" s="30" t="s">
        <v>313</v>
      </c>
      <c r="C146" s="31" t="s">
        <v>314</v>
      </c>
      <c r="D146">
        <v>3</v>
      </c>
      <c r="E146">
        <v>2</v>
      </c>
      <c r="F146" s="32">
        <v>2</v>
      </c>
      <c r="G146" s="32">
        <v>2</v>
      </c>
      <c r="H146" s="32">
        <v>2</v>
      </c>
      <c r="I146" s="43">
        <v>2906055.7754522376</v>
      </c>
      <c r="J146" s="43">
        <v>1528812.5756986556</v>
      </c>
      <c r="K146" s="43">
        <v>384532.38556961133</v>
      </c>
      <c r="L146" s="43">
        <f t="shared" si="61"/>
        <v>1144280.1901290442</v>
      </c>
      <c r="M146" s="43">
        <f t="shared" si="62"/>
        <v>1761775.5853231933</v>
      </c>
      <c r="N146" s="43">
        <v>25843.5</v>
      </c>
      <c r="O146" s="43">
        <v>29284.1</v>
      </c>
      <c r="P146" s="43">
        <v>46191.48</v>
      </c>
      <c r="Q146" s="43">
        <v>82785.84</v>
      </c>
      <c r="R146" s="43">
        <v>0</v>
      </c>
      <c r="S146" s="43">
        <v>0</v>
      </c>
      <c r="T146" s="43">
        <f t="shared" si="63"/>
        <v>184104.91999999998</v>
      </c>
      <c r="U146" s="43">
        <f t="shared" si="64"/>
        <v>1577670.6653231934</v>
      </c>
      <c r="V146" s="90">
        <f t="shared" si="55"/>
        <v>0</v>
      </c>
      <c r="W146" s="43">
        <f t="shared" si="65"/>
        <v>4631.7465710145989</v>
      </c>
      <c r="X146" s="43">
        <f t="shared" si="66"/>
        <v>1.384067234846343</v>
      </c>
      <c r="Y146" s="43">
        <f t="shared" si="67"/>
        <v>4633.1306382494449</v>
      </c>
      <c r="Z146" s="43">
        <f t="shared" si="56"/>
        <v>6812.4255818989041</v>
      </c>
      <c r="AA146" s="43">
        <f t="shared" si="57"/>
        <v>0</v>
      </c>
      <c r="AB146" s="43">
        <f t="shared" si="68"/>
        <v>2179.2949436494591</v>
      </c>
      <c r="AC146" s="43">
        <f t="shared" si="58"/>
        <v>0</v>
      </c>
      <c r="AD146" s="43">
        <f t="shared" si="59"/>
        <v>0</v>
      </c>
      <c r="AE146" s="43">
        <f t="shared" si="69"/>
        <v>4633.13</v>
      </c>
      <c r="AF146" s="43">
        <f t="shared" si="70"/>
        <v>0</v>
      </c>
      <c r="AG146" s="22">
        <f t="shared" si="60"/>
        <v>0</v>
      </c>
      <c r="AH146" s="129">
        <f t="shared" si="71"/>
        <v>0</v>
      </c>
    </row>
    <row r="147" spans="1:34" x14ac:dyDescent="0.2">
      <c r="A147" s="29" t="s">
        <v>315</v>
      </c>
      <c r="B147" s="30" t="s">
        <v>316</v>
      </c>
      <c r="C147" s="31" t="s">
        <v>196</v>
      </c>
      <c r="D147">
        <v>3</v>
      </c>
      <c r="E147">
        <v>2</v>
      </c>
      <c r="F147" s="32">
        <v>1</v>
      </c>
      <c r="G147" s="32">
        <v>2</v>
      </c>
      <c r="H147" s="32">
        <v>2</v>
      </c>
      <c r="I147" s="43">
        <v>12741225.279000053</v>
      </c>
      <c r="J147" s="43">
        <v>203604.82000000007</v>
      </c>
      <c r="K147" s="43">
        <v>401902.05387170141</v>
      </c>
      <c r="L147" s="43">
        <f t="shared" si="61"/>
        <v>0</v>
      </c>
      <c r="M147" s="43">
        <f t="shared" si="62"/>
        <v>12741225.279000053</v>
      </c>
      <c r="N147" s="43">
        <v>114232.76</v>
      </c>
      <c r="O147" s="43">
        <v>129429.47</v>
      </c>
      <c r="P147" s="43">
        <v>204035.77</v>
      </c>
      <c r="Q147" s="43">
        <v>906029.97</v>
      </c>
      <c r="R147" s="43">
        <v>0</v>
      </c>
      <c r="S147" s="43">
        <v>0</v>
      </c>
      <c r="T147" s="43">
        <f t="shared" si="63"/>
        <v>1353727.97</v>
      </c>
      <c r="U147" s="43">
        <f t="shared" si="64"/>
        <v>11387497.309000053</v>
      </c>
      <c r="V147" s="90">
        <f t="shared" si="55"/>
        <v>0</v>
      </c>
      <c r="W147" s="43">
        <f t="shared" si="65"/>
        <v>33431.566405270081</v>
      </c>
      <c r="X147" s="43">
        <f t="shared" si="66"/>
        <v>9.9900836459167781</v>
      </c>
      <c r="Y147" s="43">
        <f t="shared" si="67"/>
        <v>33441.556488916001</v>
      </c>
      <c r="Z147" s="43">
        <f t="shared" si="56"/>
        <v>49171.528435400673</v>
      </c>
      <c r="AA147" s="43">
        <f t="shared" si="57"/>
        <v>0</v>
      </c>
      <c r="AB147" s="43">
        <f t="shared" si="68"/>
        <v>15729.971946484671</v>
      </c>
      <c r="AC147" s="43">
        <f t="shared" si="58"/>
        <v>0</v>
      </c>
      <c r="AD147" s="43">
        <f t="shared" si="59"/>
        <v>0</v>
      </c>
      <c r="AE147" s="43">
        <f t="shared" si="69"/>
        <v>33441.56</v>
      </c>
      <c r="AF147" s="43">
        <f t="shared" si="70"/>
        <v>0</v>
      </c>
      <c r="AG147" s="22">
        <f t="shared" si="60"/>
        <v>0</v>
      </c>
      <c r="AH147" s="129">
        <f t="shared" si="71"/>
        <v>0</v>
      </c>
    </row>
    <row r="148" spans="1:34" x14ac:dyDescent="0.2">
      <c r="A148" s="29" t="s">
        <v>317</v>
      </c>
      <c r="B148" s="30" t="s">
        <v>318</v>
      </c>
      <c r="C148" s="31" t="s">
        <v>275</v>
      </c>
      <c r="D148">
        <v>3</v>
      </c>
      <c r="E148">
        <v>2</v>
      </c>
      <c r="F148" s="32">
        <v>2</v>
      </c>
      <c r="G148" s="32">
        <v>2</v>
      </c>
      <c r="H148" s="32">
        <v>2</v>
      </c>
      <c r="I148" s="43">
        <v>726628.45417919743</v>
      </c>
      <c r="J148" s="43">
        <v>4102695.6735073463</v>
      </c>
      <c r="K148" s="43">
        <v>1617145.6422642267</v>
      </c>
      <c r="L148" s="43">
        <f t="shared" si="61"/>
        <v>2485550.0312431194</v>
      </c>
      <c r="M148" s="43">
        <f t="shared" si="62"/>
        <v>0</v>
      </c>
      <c r="N148" s="43">
        <v>103167.77</v>
      </c>
      <c r="O148" s="43">
        <v>116854.2</v>
      </c>
      <c r="P148" s="43">
        <v>183804.66</v>
      </c>
      <c r="Q148" s="43">
        <v>310772.82</v>
      </c>
      <c r="R148" s="43">
        <v>0</v>
      </c>
      <c r="S148" s="43">
        <v>0</v>
      </c>
      <c r="T148" s="43">
        <f t="shared" si="63"/>
        <v>714599.45</v>
      </c>
      <c r="U148" s="43">
        <f t="shared" si="64"/>
        <v>0</v>
      </c>
      <c r="V148" s="90">
        <f t="shared" si="55"/>
        <v>0</v>
      </c>
      <c r="W148" s="43">
        <f t="shared" si="65"/>
        <v>0</v>
      </c>
      <c r="X148" s="43">
        <f t="shared" si="66"/>
        <v>0</v>
      </c>
      <c r="Y148" s="43">
        <f t="shared" si="67"/>
        <v>0</v>
      </c>
      <c r="Z148" s="43">
        <f t="shared" si="56"/>
        <v>0</v>
      </c>
      <c r="AA148" s="43">
        <f t="shared" si="57"/>
        <v>0</v>
      </c>
      <c r="AB148" s="43">
        <f t="shared" si="68"/>
        <v>0</v>
      </c>
      <c r="AC148" s="43">
        <f t="shared" si="58"/>
        <v>0</v>
      </c>
      <c r="AD148" s="43">
        <f t="shared" si="59"/>
        <v>0</v>
      </c>
      <c r="AE148" s="115">
        <f t="shared" si="69"/>
        <v>0</v>
      </c>
      <c r="AF148" s="43">
        <f t="shared" si="70"/>
        <v>0</v>
      </c>
      <c r="AG148" s="22">
        <f t="shared" si="60"/>
        <v>0</v>
      </c>
      <c r="AH148" s="129">
        <f t="shared" si="71"/>
        <v>0</v>
      </c>
    </row>
    <row r="149" spans="1:34" x14ac:dyDescent="0.2">
      <c r="A149" s="29" t="s">
        <v>322</v>
      </c>
      <c r="B149" s="30" t="s">
        <v>323</v>
      </c>
      <c r="C149" s="31" t="s">
        <v>324</v>
      </c>
      <c r="D149">
        <v>3</v>
      </c>
      <c r="E149">
        <v>2</v>
      </c>
      <c r="F149" s="32">
        <v>2</v>
      </c>
      <c r="G149" s="32">
        <v>2</v>
      </c>
      <c r="H149" s="32">
        <v>2</v>
      </c>
      <c r="I149" s="43">
        <v>905509.87863812794</v>
      </c>
      <c r="J149" s="43">
        <v>2064621.4691778682</v>
      </c>
      <c r="K149" s="43">
        <v>0</v>
      </c>
      <c r="L149" s="43">
        <f t="shared" si="61"/>
        <v>2064621.4691778682</v>
      </c>
      <c r="M149" s="43">
        <f t="shared" si="62"/>
        <v>0</v>
      </c>
      <c r="N149" s="43">
        <v>83804.55</v>
      </c>
      <c r="O149" s="43">
        <v>94924.2</v>
      </c>
      <c r="P149" s="43">
        <v>149331.13</v>
      </c>
      <c r="Q149" s="43">
        <v>0</v>
      </c>
      <c r="R149" s="43">
        <v>0</v>
      </c>
      <c r="S149" s="43">
        <v>131481.01</v>
      </c>
      <c r="T149" s="43">
        <f t="shared" si="63"/>
        <v>196578.87</v>
      </c>
      <c r="U149" s="43">
        <f t="shared" si="64"/>
        <v>0</v>
      </c>
      <c r="V149" s="90">
        <f t="shared" si="55"/>
        <v>0</v>
      </c>
      <c r="W149" s="43">
        <f t="shared" si="65"/>
        <v>0</v>
      </c>
      <c r="X149" s="43">
        <f t="shared" si="66"/>
        <v>0</v>
      </c>
      <c r="Y149" s="43">
        <f t="shared" si="67"/>
        <v>0</v>
      </c>
      <c r="Z149" s="43">
        <f t="shared" si="56"/>
        <v>0</v>
      </c>
      <c r="AA149" s="43">
        <f t="shared" si="57"/>
        <v>0</v>
      </c>
      <c r="AB149" s="43">
        <f t="shared" si="68"/>
        <v>0</v>
      </c>
      <c r="AC149" s="43">
        <f t="shared" si="58"/>
        <v>0</v>
      </c>
      <c r="AD149" s="43">
        <f t="shared" si="59"/>
        <v>0</v>
      </c>
      <c r="AE149" s="115">
        <f t="shared" si="69"/>
        <v>0</v>
      </c>
      <c r="AF149" s="43">
        <f t="shared" si="70"/>
        <v>0</v>
      </c>
      <c r="AG149" s="22">
        <f t="shared" si="60"/>
        <v>0</v>
      </c>
      <c r="AH149" s="129">
        <f t="shared" si="71"/>
        <v>0</v>
      </c>
    </row>
    <row r="150" spans="1:34" x14ac:dyDescent="0.2">
      <c r="A150" s="29" t="s">
        <v>337</v>
      </c>
      <c r="B150" s="30" t="s">
        <v>338</v>
      </c>
      <c r="C150" s="31" t="s">
        <v>339</v>
      </c>
      <c r="D150">
        <v>3</v>
      </c>
      <c r="E150">
        <v>2</v>
      </c>
      <c r="F150" s="32">
        <v>2</v>
      </c>
      <c r="G150" s="32">
        <v>2</v>
      </c>
      <c r="H150" s="32">
        <v>2</v>
      </c>
      <c r="I150" s="43">
        <v>4440400.6806903994</v>
      </c>
      <c r="J150" s="43">
        <v>4758725.359868709</v>
      </c>
      <c r="K150" s="43">
        <v>2892157.8670069203</v>
      </c>
      <c r="L150" s="43">
        <f t="shared" si="61"/>
        <v>1866567.4928617887</v>
      </c>
      <c r="M150" s="43">
        <f t="shared" si="62"/>
        <v>2573833.1878286107</v>
      </c>
      <c r="N150" s="43">
        <v>66256.05</v>
      </c>
      <c r="O150" s="43">
        <v>75055.39</v>
      </c>
      <c r="P150" s="43">
        <v>118160.64</v>
      </c>
      <c r="Q150" s="43">
        <v>415749.62</v>
      </c>
      <c r="R150" s="43">
        <v>0</v>
      </c>
      <c r="S150" s="43">
        <v>0</v>
      </c>
      <c r="T150" s="43">
        <f t="shared" si="63"/>
        <v>675221.7</v>
      </c>
      <c r="U150" s="43">
        <f t="shared" si="64"/>
        <v>1898611.4878286107</v>
      </c>
      <c r="V150" s="90">
        <f t="shared" si="55"/>
        <v>0</v>
      </c>
      <c r="W150" s="43">
        <f t="shared" si="65"/>
        <v>5573.9689161537553</v>
      </c>
      <c r="X150" s="43">
        <f t="shared" si="66"/>
        <v>1.6656238908188916</v>
      </c>
      <c r="Y150" s="43">
        <f t="shared" si="67"/>
        <v>5575.6345400445744</v>
      </c>
      <c r="Z150" s="43">
        <f t="shared" si="56"/>
        <v>8198.256932869539</v>
      </c>
      <c r="AA150" s="43">
        <f t="shared" si="57"/>
        <v>0</v>
      </c>
      <c r="AB150" s="43">
        <f t="shared" si="68"/>
        <v>2622.6223928249647</v>
      </c>
      <c r="AC150" s="43">
        <f t="shared" si="58"/>
        <v>0</v>
      </c>
      <c r="AD150" s="43">
        <f t="shared" si="59"/>
        <v>0</v>
      </c>
      <c r="AE150" s="43">
        <f t="shared" si="69"/>
        <v>5575.63</v>
      </c>
      <c r="AF150" s="43">
        <f t="shared" si="70"/>
        <v>0</v>
      </c>
      <c r="AG150" s="22">
        <f t="shared" si="60"/>
        <v>0</v>
      </c>
      <c r="AH150" s="129">
        <f t="shared" si="71"/>
        <v>0</v>
      </c>
    </row>
    <row r="151" spans="1:34" x14ac:dyDescent="0.2">
      <c r="A151" s="29" t="s">
        <v>340</v>
      </c>
      <c r="B151" s="30" t="s">
        <v>96</v>
      </c>
      <c r="C151" s="31" t="s">
        <v>42</v>
      </c>
      <c r="D151">
        <v>3</v>
      </c>
      <c r="E151">
        <v>2</v>
      </c>
      <c r="F151" s="32">
        <v>3</v>
      </c>
      <c r="G151" s="32">
        <v>1</v>
      </c>
      <c r="H151" s="32">
        <v>2</v>
      </c>
      <c r="I151" s="43">
        <v>2298194.7944759065</v>
      </c>
      <c r="J151" s="43">
        <v>3967641.7199999997</v>
      </c>
      <c r="K151" s="43">
        <v>5209328</v>
      </c>
      <c r="L151" s="43">
        <f t="shared" si="61"/>
        <v>0</v>
      </c>
      <c r="M151" s="43">
        <f t="shared" si="62"/>
        <v>2298194.7944759065</v>
      </c>
      <c r="N151" s="43">
        <v>904975.49</v>
      </c>
      <c r="O151" s="43">
        <v>1024969.88</v>
      </c>
      <c r="P151" s="43">
        <v>1611562.98</v>
      </c>
      <c r="Q151" s="43">
        <v>0</v>
      </c>
      <c r="R151" s="43">
        <v>0</v>
      </c>
      <c r="S151" s="43">
        <v>1243313.56</v>
      </c>
      <c r="T151" s="43">
        <f t="shared" si="63"/>
        <v>2298194.79</v>
      </c>
      <c r="U151" s="43">
        <f t="shared" si="64"/>
        <v>4.4759064912796021E-3</v>
      </c>
      <c r="V151" s="90">
        <f t="shared" si="55"/>
        <v>0</v>
      </c>
      <c r="W151" s="43">
        <f t="shared" si="65"/>
        <v>0</v>
      </c>
      <c r="X151" s="43">
        <f t="shared" si="66"/>
        <v>3.9266468325612742E-9</v>
      </c>
      <c r="Y151" s="43">
        <f t="shared" si="67"/>
        <v>3.9266468325612742E-9</v>
      </c>
      <c r="Z151" s="43">
        <f t="shared" si="56"/>
        <v>5.7736315726529541E-9</v>
      </c>
      <c r="AA151" s="43">
        <f t="shared" si="57"/>
        <v>0</v>
      </c>
      <c r="AB151" s="43">
        <f t="shared" si="68"/>
        <v>1.8469847400916799E-9</v>
      </c>
      <c r="AC151" s="43">
        <f t="shared" si="58"/>
        <v>0</v>
      </c>
      <c r="AD151" s="43">
        <f t="shared" si="59"/>
        <v>0</v>
      </c>
      <c r="AE151" s="115">
        <f t="shared" si="69"/>
        <v>0</v>
      </c>
      <c r="AF151" s="43">
        <f t="shared" si="70"/>
        <v>0</v>
      </c>
      <c r="AG151" s="22">
        <f t="shared" si="60"/>
        <v>0</v>
      </c>
      <c r="AH151" s="129">
        <f t="shared" si="71"/>
        <v>0</v>
      </c>
    </row>
    <row r="152" spans="1:34" x14ac:dyDescent="0.2">
      <c r="A152" s="29" t="s">
        <v>359</v>
      </c>
      <c r="B152" s="30" t="s">
        <v>360</v>
      </c>
      <c r="C152" s="31" t="s">
        <v>361</v>
      </c>
      <c r="D152">
        <v>3</v>
      </c>
      <c r="E152">
        <v>2</v>
      </c>
      <c r="F152" s="32">
        <v>2</v>
      </c>
      <c r="G152" s="32">
        <v>2</v>
      </c>
      <c r="H152" s="32">
        <v>2</v>
      </c>
      <c r="I152" s="43">
        <v>3933519.1226837202</v>
      </c>
      <c r="J152" s="43">
        <v>0</v>
      </c>
      <c r="K152" s="43">
        <v>715469.5772031435</v>
      </c>
      <c r="L152" s="43">
        <f t="shared" si="61"/>
        <v>0</v>
      </c>
      <c r="M152" s="43">
        <f t="shared" si="62"/>
        <v>3933519.1226837202</v>
      </c>
      <c r="N152" s="43">
        <v>0</v>
      </c>
      <c r="O152" s="43">
        <v>0</v>
      </c>
      <c r="P152" s="43">
        <v>0</v>
      </c>
      <c r="Q152" s="43">
        <v>92404.08</v>
      </c>
      <c r="R152" s="43">
        <v>0</v>
      </c>
      <c r="S152" s="43">
        <v>0</v>
      </c>
      <c r="T152" s="43">
        <f t="shared" si="63"/>
        <v>92404.08</v>
      </c>
      <c r="U152" s="43">
        <f t="shared" si="64"/>
        <v>3841115.0426837201</v>
      </c>
      <c r="V152" s="90">
        <f t="shared" si="55"/>
        <v>0</v>
      </c>
      <c r="W152" s="43">
        <f t="shared" si="65"/>
        <v>11276.796747804352</v>
      </c>
      <c r="X152" s="43">
        <f t="shared" si="66"/>
        <v>3.3697536454890393</v>
      </c>
      <c r="Y152" s="43">
        <f t="shared" si="67"/>
        <v>11280.166501449841</v>
      </c>
      <c r="Z152" s="43">
        <f t="shared" si="56"/>
        <v>16586.04102551072</v>
      </c>
      <c r="AA152" s="43">
        <f t="shared" si="57"/>
        <v>0</v>
      </c>
      <c r="AB152" s="43">
        <f t="shared" si="68"/>
        <v>5305.8745240608787</v>
      </c>
      <c r="AC152" s="43">
        <f t="shared" si="58"/>
        <v>0</v>
      </c>
      <c r="AD152" s="43">
        <f t="shared" si="59"/>
        <v>0</v>
      </c>
      <c r="AE152" s="43">
        <f t="shared" si="69"/>
        <v>11280.17</v>
      </c>
      <c r="AF152" s="43">
        <f t="shared" si="70"/>
        <v>0</v>
      </c>
      <c r="AG152" s="22">
        <f t="shared" si="60"/>
        <v>0</v>
      </c>
      <c r="AH152" s="129">
        <f t="shared" si="71"/>
        <v>0</v>
      </c>
    </row>
    <row r="153" spans="1:34" x14ac:dyDescent="0.2">
      <c r="A153" s="29" t="s">
        <v>362</v>
      </c>
      <c r="B153" s="30" t="s">
        <v>363</v>
      </c>
      <c r="C153" s="31" t="s">
        <v>199</v>
      </c>
      <c r="D153">
        <v>3</v>
      </c>
      <c r="E153">
        <v>2</v>
      </c>
      <c r="F153" s="32">
        <v>2</v>
      </c>
      <c r="G153" s="32">
        <v>2</v>
      </c>
      <c r="H153" s="32">
        <v>2</v>
      </c>
      <c r="I153" s="43">
        <v>403666.79209868592</v>
      </c>
      <c r="J153" s="43">
        <v>2790556.5866239453</v>
      </c>
      <c r="K153" s="43">
        <v>0</v>
      </c>
      <c r="L153" s="43">
        <f t="shared" si="61"/>
        <v>2790556.5866239453</v>
      </c>
      <c r="M153" s="43">
        <f t="shared" si="62"/>
        <v>0</v>
      </c>
      <c r="N153" s="43">
        <v>228831.17</v>
      </c>
      <c r="O153" s="43">
        <v>259169.09</v>
      </c>
      <c r="P153" s="43">
        <v>407452.44</v>
      </c>
      <c r="Q153" s="43">
        <v>0</v>
      </c>
      <c r="R153" s="43">
        <v>0</v>
      </c>
      <c r="S153" s="43">
        <v>491785.91</v>
      </c>
      <c r="T153" s="43">
        <f t="shared" si="63"/>
        <v>403666.79</v>
      </c>
      <c r="U153" s="43">
        <f t="shared" si="64"/>
        <v>0</v>
      </c>
      <c r="V153" s="90">
        <f t="shared" si="55"/>
        <v>0</v>
      </c>
      <c r="W153" s="43">
        <f t="shared" si="65"/>
        <v>0</v>
      </c>
      <c r="X153" s="43">
        <f t="shared" si="66"/>
        <v>0</v>
      </c>
      <c r="Y153" s="43">
        <f t="shared" si="67"/>
        <v>0</v>
      </c>
      <c r="Z153" s="43">
        <f t="shared" si="56"/>
        <v>0</v>
      </c>
      <c r="AA153" s="43">
        <f t="shared" si="57"/>
        <v>0</v>
      </c>
      <c r="AB153" s="43">
        <f t="shared" si="68"/>
        <v>0</v>
      </c>
      <c r="AC153" s="43">
        <f t="shared" si="58"/>
        <v>0</v>
      </c>
      <c r="AD153" s="43">
        <f t="shared" si="59"/>
        <v>0</v>
      </c>
      <c r="AE153" s="115">
        <f t="shared" si="69"/>
        <v>0</v>
      </c>
      <c r="AF153" s="43">
        <f t="shared" si="70"/>
        <v>0</v>
      </c>
      <c r="AG153" s="22">
        <f t="shared" si="60"/>
        <v>0</v>
      </c>
      <c r="AH153" s="129">
        <f t="shared" si="71"/>
        <v>0</v>
      </c>
    </row>
    <row r="154" spans="1:34" x14ac:dyDescent="0.2">
      <c r="A154" s="29" t="s">
        <v>367</v>
      </c>
      <c r="B154" s="30" t="s">
        <v>368</v>
      </c>
      <c r="C154" s="31" t="s">
        <v>369</v>
      </c>
      <c r="D154">
        <v>3</v>
      </c>
      <c r="E154">
        <v>2</v>
      </c>
      <c r="F154" s="32">
        <v>2</v>
      </c>
      <c r="G154" s="32">
        <v>2</v>
      </c>
      <c r="H154" s="32">
        <v>2</v>
      </c>
      <c r="I154" s="43">
        <v>2156208.2550667352</v>
      </c>
      <c r="J154" s="43">
        <v>1609461.9172147547</v>
      </c>
      <c r="K154" s="43">
        <v>745508.16731040622</v>
      </c>
      <c r="L154" s="43">
        <f t="shared" si="61"/>
        <v>863953.74990434851</v>
      </c>
      <c r="M154" s="43">
        <f t="shared" si="62"/>
        <v>1292254.5051623867</v>
      </c>
      <c r="N154" s="43">
        <v>19581.259999999998</v>
      </c>
      <c r="O154" s="43">
        <v>22185.119999999999</v>
      </c>
      <c r="P154" s="43">
        <v>34961.67</v>
      </c>
      <c r="Q154" s="43">
        <v>95640.34</v>
      </c>
      <c r="R154" s="43">
        <v>0</v>
      </c>
      <c r="S154" s="43">
        <v>0</v>
      </c>
      <c r="T154" s="43">
        <f t="shared" si="63"/>
        <v>172368.38999999998</v>
      </c>
      <c r="U154" s="43">
        <f t="shared" si="64"/>
        <v>1119886.1151623868</v>
      </c>
      <c r="V154" s="90">
        <f t="shared" si="55"/>
        <v>0</v>
      </c>
      <c r="W154" s="43">
        <f t="shared" si="65"/>
        <v>3287.7765859756655</v>
      </c>
      <c r="X154" s="43">
        <f t="shared" si="66"/>
        <v>0.9824595923751257</v>
      </c>
      <c r="Y154" s="43">
        <f t="shared" si="67"/>
        <v>3288.7590455680406</v>
      </c>
      <c r="Z154" s="43">
        <f t="shared" si="56"/>
        <v>4835.6992288899282</v>
      </c>
      <c r="AA154" s="43">
        <f t="shared" si="57"/>
        <v>0</v>
      </c>
      <c r="AB154" s="43">
        <f t="shared" si="68"/>
        <v>1546.9401833218876</v>
      </c>
      <c r="AC154" s="43">
        <f t="shared" si="58"/>
        <v>0</v>
      </c>
      <c r="AD154" s="43">
        <f t="shared" si="59"/>
        <v>0</v>
      </c>
      <c r="AE154" s="43">
        <f t="shared" si="69"/>
        <v>3288.76</v>
      </c>
      <c r="AF154" s="43">
        <f t="shared" si="70"/>
        <v>0</v>
      </c>
      <c r="AG154" s="22">
        <f t="shared" si="60"/>
        <v>0</v>
      </c>
      <c r="AH154" s="129">
        <f t="shared" si="71"/>
        <v>0</v>
      </c>
    </row>
    <row r="155" spans="1:34" x14ac:dyDescent="0.2">
      <c r="A155" s="29" t="s">
        <v>370</v>
      </c>
      <c r="B155" s="30" t="s">
        <v>371</v>
      </c>
      <c r="C155" s="31" t="s">
        <v>72</v>
      </c>
      <c r="D155">
        <v>3</v>
      </c>
      <c r="E155">
        <v>2</v>
      </c>
      <c r="F155" s="32">
        <v>1</v>
      </c>
      <c r="G155" s="32">
        <v>1</v>
      </c>
      <c r="H155" s="32">
        <v>2</v>
      </c>
      <c r="I155" s="43">
        <v>5424837.8435116168</v>
      </c>
      <c r="J155" s="43">
        <v>1843185.07</v>
      </c>
      <c r="K155" s="43">
        <v>3563944.4320014431</v>
      </c>
      <c r="L155" s="43">
        <f t="shared" si="61"/>
        <v>0</v>
      </c>
      <c r="M155" s="43">
        <f t="shared" si="62"/>
        <v>5424837.8435116168</v>
      </c>
      <c r="N155" s="43">
        <v>807214.05</v>
      </c>
      <c r="O155" s="43">
        <v>914220.7</v>
      </c>
      <c r="P155" s="43">
        <v>1437163.82</v>
      </c>
      <c r="Q155" s="43">
        <v>2181789.34</v>
      </c>
      <c r="R155" s="43">
        <v>0</v>
      </c>
      <c r="S155" s="43">
        <v>0</v>
      </c>
      <c r="T155" s="43">
        <f t="shared" si="63"/>
        <v>5340387.91</v>
      </c>
      <c r="U155" s="43">
        <f t="shared" si="64"/>
        <v>84449.933511616662</v>
      </c>
      <c r="V155" s="90">
        <f t="shared" si="55"/>
        <v>0</v>
      </c>
      <c r="W155" s="43">
        <f t="shared" si="65"/>
        <v>0</v>
      </c>
      <c r="X155" s="43">
        <f t="shared" si="66"/>
        <v>7.408668268192492E-2</v>
      </c>
      <c r="Y155" s="43">
        <f t="shared" si="67"/>
        <v>7.408668268192492E-2</v>
      </c>
      <c r="Z155" s="43">
        <f t="shared" si="56"/>
        <v>0.10893498409340525</v>
      </c>
      <c r="AA155" s="43">
        <f t="shared" si="57"/>
        <v>0</v>
      </c>
      <c r="AB155" s="43">
        <f t="shared" si="68"/>
        <v>3.4848301411480334E-2</v>
      </c>
      <c r="AC155" s="43">
        <f t="shared" si="58"/>
        <v>0</v>
      </c>
      <c r="AD155" s="43">
        <f t="shared" si="59"/>
        <v>0</v>
      </c>
      <c r="AE155" s="115">
        <v>0</v>
      </c>
      <c r="AF155" s="43">
        <f t="shared" si="70"/>
        <v>0</v>
      </c>
      <c r="AG155" s="22">
        <f t="shared" si="60"/>
        <v>0</v>
      </c>
      <c r="AH155" s="129">
        <f t="shared" si="71"/>
        <v>0</v>
      </c>
    </row>
    <row r="156" spans="1:34" x14ac:dyDescent="0.2">
      <c r="A156" s="29" t="s">
        <v>384</v>
      </c>
      <c r="B156" s="30" t="s">
        <v>385</v>
      </c>
      <c r="C156" s="31" t="s">
        <v>76</v>
      </c>
      <c r="D156">
        <v>3</v>
      </c>
      <c r="E156">
        <v>2</v>
      </c>
      <c r="F156" s="32">
        <v>1</v>
      </c>
      <c r="G156" s="32">
        <v>1</v>
      </c>
      <c r="H156" s="32">
        <v>2</v>
      </c>
      <c r="I156" s="43">
        <v>26377691.857362058</v>
      </c>
      <c r="J156" s="43">
        <v>2137638.63</v>
      </c>
      <c r="K156" s="43">
        <v>2069616.2841239059</v>
      </c>
      <c r="L156" s="43">
        <f t="shared" si="61"/>
        <v>68022.345876093954</v>
      </c>
      <c r="M156" s="43">
        <f t="shared" si="62"/>
        <v>26309669.511485964</v>
      </c>
      <c r="N156" s="43">
        <v>830159.56</v>
      </c>
      <c r="O156" s="43">
        <v>940209.51</v>
      </c>
      <c r="P156" s="43">
        <v>1478035.24</v>
      </c>
      <c r="Q156" s="43">
        <v>4600384.79</v>
      </c>
      <c r="R156" s="43">
        <v>0</v>
      </c>
      <c r="S156" s="43">
        <v>0</v>
      </c>
      <c r="T156" s="43">
        <f t="shared" si="63"/>
        <v>7848789.0999999996</v>
      </c>
      <c r="U156" s="43">
        <f t="shared" si="64"/>
        <v>18460880.411485963</v>
      </c>
      <c r="V156" s="90">
        <f t="shared" si="55"/>
        <v>0</v>
      </c>
      <c r="W156" s="43">
        <f t="shared" si="65"/>
        <v>54197.69881206123</v>
      </c>
      <c r="X156" s="43">
        <f t="shared" si="66"/>
        <v>16.195458447419462</v>
      </c>
      <c r="Y156" s="43">
        <f t="shared" si="67"/>
        <v>54213.894270508652</v>
      </c>
      <c r="Z156" s="43">
        <f t="shared" si="56"/>
        <v>79714.592369517195</v>
      </c>
      <c r="AA156" s="43">
        <f t="shared" si="57"/>
        <v>0</v>
      </c>
      <c r="AB156" s="43">
        <f t="shared" si="68"/>
        <v>25500.698099008543</v>
      </c>
      <c r="AC156" s="43">
        <f t="shared" si="58"/>
        <v>0</v>
      </c>
      <c r="AD156" s="43">
        <f t="shared" si="59"/>
        <v>0</v>
      </c>
      <c r="AE156" s="43">
        <f t="shared" si="69"/>
        <v>54213.89</v>
      </c>
      <c r="AF156" s="43">
        <f t="shared" si="70"/>
        <v>0</v>
      </c>
      <c r="AG156" s="22">
        <f t="shared" si="60"/>
        <v>0</v>
      </c>
      <c r="AH156" s="129">
        <f t="shared" si="71"/>
        <v>0</v>
      </c>
    </row>
    <row r="157" spans="1:34" x14ac:dyDescent="0.2">
      <c r="A157" s="29" t="s">
        <v>386</v>
      </c>
      <c r="B157" s="30" t="s">
        <v>387</v>
      </c>
      <c r="C157" s="31" t="s">
        <v>388</v>
      </c>
      <c r="D157">
        <v>3</v>
      </c>
      <c r="E157">
        <v>2</v>
      </c>
      <c r="F157" s="32">
        <v>2</v>
      </c>
      <c r="G157" s="32">
        <v>2</v>
      </c>
      <c r="H157" s="32">
        <v>2</v>
      </c>
      <c r="I157" s="43">
        <v>2994595.9805003712</v>
      </c>
      <c r="J157" s="43">
        <v>2582524.5757893091</v>
      </c>
      <c r="K157" s="43">
        <v>1237527.5726832487</v>
      </c>
      <c r="L157" s="43">
        <f t="shared" si="61"/>
        <v>1344997.0031060604</v>
      </c>
      <c r="M157" s="43">
        <f t="shared" si="62"/>
        <v>1649598.9773943108</v>
      </c>
      <c r="N157" s="43">
        <v>0</v>
      </c>
      <c r="O157" s="43">
        <v>0</v>
      </c>
      <c r="P157" s="43">
        <v>0</v>
      </c>
      <c r="Q157" s="43">
        <v>156334.45000000001</v>
      </c>
      <c r="R157" s="43">
        <v>0</v>
      </c>
      <c r="S157" s="43">
        <v>0</v>
      </c>
      <c r="T157" s="43">
        <f t="shared" si="63"/>
        <v>156334.45000000001</v>
      </c>
      <c r="U157" s="43">
        <f t="shared" si="64"/>
        <v>1493264.5273943108</v>
      </c>
      <c r="V157" s="90">
        <f t="shared" si="55"/>
        <v>0</v>
      </c>
      <c r="W157" s="43">
        <f t="shared" si="65"/>
        <v>4383.9459060737954</v>
      </c>
      <c r="X157" s="43">
        <f t="shared" si="66"/>
        <v>1.3100189733840208</v>
      </c>
      <c r="Y157" s="43">
        <f t="shared" si="67"/>
        <v>4385.2559250471795</v>
      </c>
      <c r="Z157" s="43">
        <f t="shared" si="56"/>
        <v>6447.9575430777522</v>
      </c>
      <c r="AA157" s="43">
        <f t="shared" si="57"/>
        <v>0</v>
      </c>
      <c r="AB157" s="43">
        <f t="shared" si="68"/>
        <v>2062.7016180305727</v>
      </c>
      <c r="AC157" s="43">
        <f t="shared" si="58"/>
        <v>0</v>
      </c>
      <c r="AD157" s="43">
        <f t="shared" si="59"/>
        <v>0</v>
      </c>
      <c r="AE157" s="43">
        <f t="shared" si="69"/>
        <v>4385.26</v>
      </c>
      <c r="AF157" s="43">
        <f t="shared" si="70"/>
        <v>0</v>
      </c>
      <c r="AG157" s="22">
        <f t="shared" si="60"/>
        <v>0</v>
      </c>
      <c r="AH157" s="129">
        <f t="shared" si="71"/>
        <v>0</v>
      </c>
    </row>
    <row r="158" spans="1:34" x14ac:dyDescent="0.2">
      <c r="A158" s="29" t="s">
        <v>401</v>
      </c>
      <c r="B158" s="30" t="s">
        <v>402</v>
      </c>
      <c r="C158" s="31" t="s">
        <v>403</v>
      </c>
      <c r="D158">
        <v>3</v>
      </c>
      <c r="E158">
        <v>2</v>
      </c>
      <c r="F158" s="32">
        <v>2</v>
      </c>
      <c r="G158" s="32">
        <v>2</v>
      </c>
      <c r="H158" s="32">
        <v>2</v>
      </c>
      <c r="I158" s="43">
        <v>1653385.3005389222</v>
      </c>
      <c r="J158" s="43">
        <v>665931.50160987803</v>
      </c>
      <c r="K158" s="43">
        <v>166063.70000881312</v>
      </c>
      <c r="L158" s="43">
        <f t="shared" si="61"/>
        <v>499867.80160106492</v>
      </c>
      <c r="M158" s="43">
        <f t="shared" si="62"/>
        <v>1153517.4989378573</v>
      </c>
      <c r="N158" s="43">
        <v>3330.69</v>
      </c>
      <c r="O158" s="43">
        <v>3780.56</v>
      </c>
      <c r="P158" s="43">
        <v>6032.01</v>
      </c>
      <c r="Q158" s="43">
        <v>27219.89</v>
      </c>
      <c r="R158" s="43">
        <v>0</v>
      </c>
      <c r="S158" s="43">
        <v>0</v>
      </c>
      <c r="T158" s="43">
        <f t="shared" si="63"/>
        <v>40363.15</v>
      </c>
      <c r="U158" s="43">
        <f t="shared" si="64"/>
        <v>1113154.3489378574</v>
      </c>
      <c r="V158" s="90">
        <f t="shared" si="55"/>
        <v>0</v>
      </c>
      <c r="W158" s="43">
        <f t="shared" si="65"/>
        <v>3268.0133769532367</v>
      </c>
      <c r="X158" s="43">
        <f t="shared" si="66"/>
        <v>0.97655391302847461</v>
      </c>
      <c r="Y158" s="43">
        <f t="shared" si="67"/>
        <v>3268.9899308662652</v>
      </c>
      <c r="Z158" s="43">
        <f t="shared" si="56"/>
        <v>4806.6312760862593</v>
      </c>
      <c r="AA158" s="43">
        <f t="shared" si="57"/>
        <v>0</v>
      </c>
      <c r="AB158" s="43">
        <f t="shared" si="68"/>
        <v>1537.641345219994</v>
      </c>
      <c r="AC158" s="43">
        <f t="shared" si="58"/>
        <v>0</v>
      </c>
      <c r="AD158" s="43">
        <f t="shared" si="59"/>
        <v>0</v>
      </c>
      <c r="AE158" s="43">
        <f t="shared" si="69"/>
        <v>3268.99</v>
      </c>
      <c r="AF158" s="43">
        <f t="shared" si="70"/>
        <v>0</v>
      </c>
      <c r="AG158" s="22">
        <f t="shared" si="60"/>
        <v>0</v>
      </c>
      <c r="AH158" s="129">
        <f t="shared" si="71"/>
        <v>0</v>
      </c>
    </row>
    <row r="159" spans="1:34" x14ac:dyDescent="0.2">
      <c r="A159" s="29" t="s">
        <v>407</v>
      </c>
      <c r="B159" s="30" t="s">
        <v>408</v>
      </c>
      <c r="C159" s="31" t="s">
        <v>409</v>
      </c>
      <c r="D159">
        <v>3</v>
      </c>
      <c r="E159">
        <v>2</v>
      </c>
      <c r="F159" s="32">
        <v>2</v>
      </c>
      <c r="G159" s="32">
        <v>2</v>
      </c>
      <c r="H159" s="32">
        <v>2</v>
      </c>
      <c r="I159" s="43">
        <v>818021.36455688323</v>
      </c>
      <c r="J159" s="43">
        <v>1020138.1160862769</v>
      </c>
      <c r="K159" s="43">
        <v>331866.21446002857</v>
      </c>
      <c r="L159" s="43">
        <f t="shared" si="61"/>
        <v>688271.90162624838</v>
      </c>
      <c r="M159" s="43">
        <f t="shared" si="62"/>
        <v>129749.46293063485</v>
      </c>
      <c r="N159" s="43">
        <v>14648.08</v>
      </c>
      <c r="O159" s="43">
        <v>15560.97</v>
      </c>
      <c r="P159" s="43">
        <v>24537.97</v>
      </c>
      <c r="Q159" s="43">
        <v>10514.68</v>
      </c>
      <c r="R159" s="43">
        <v>0</v>
      </c>
      <c r="S159" s="43">
        <v>0</v>
      </c>
      <c r="T159" s="43">
        <f t="shared" si="63"/>
        <v>65261.700000000004</v>
      </c>
      <c r="U159" s="43">
        <f t="shared" si="64"/>
        <v>64487.762930634846</v>
      </c>
      <c r="V159" s="90">
        <f t="shared" si="55"/>
        <v>0</v>
      </c>
      <c r="W159" s="43">
        <f t="shared" si="65"/>
        <v>0</v>
      </c>
      <c r="X159" s="43">
        <f t="shared" si="66"/>
        <v>5.6574164483527291E-2</v>
      </c>
      <c r="Y159" s="43">
        <f t="shared" si="67"/>
        <v>5.6574164483527291E-2</v>
      </c>
      <c r="Z159" s="43">
        <f t="shared" si="56"/>
        <v>8.318506761289117E-2</v>
      </c>
      <c r="AA159" s="43">
        <f t="shared" si="57"/>
        <v>0</v>
      </c>
      <c r="AB159" s="43">
        <f t="shared" si="68"/>
        <v>2.6610903129363879E-2</v>
      </c>
      <c r="AC159" s="43">
        <f t="shared" si="58"/>
        <v>0</v>
      </c>
      <c r="AD159" s="43">
        <f t="shared" si="59"/>
        <v>0</v>
      </c>
      <c r="AE159" s="115">
        <v>0</v>
      </c>
      <c r="AF159" s="43">
        <f t="shared" si="70"/>
        <v>0</v>
      </c>
      <c r="AG159" s="22">
        <f t="shared" si="60"/>
        <v>0</v>
      </c>
      <c r="AH159" s="129">
        <f t="shared" si="71"/>
        <v>0</v>
      </c>
    </row>
    <row r="160" spans="1:34" x14ac:dyDescent="0.2">
      <c r="A160" s="29" t="s">
        <v>419</v>
      </c>
      <c r="B160" s="30" t="s">
        <v>420</v>
      </c>
      <c r="C160" s="31" t="s">
        <v>421</v>
      </c>
      <c r="D160">
        <v>3</v>
      </c>
      <c r="E160">
        <v>2</v>
      </c>
      <c r="F160" s="32">
        <v>2</v>
      </c>
      <c r="G160" s="32">
        <v>2</v>
      </c>
      <c r="H160" s="32">
        <v>2</v>
      </c>
      <c r="I160" s="43">
        <v>998502.05826252303</v>
      </c>
      <c r="J160" s="43">
        <v>1421111.9878086902</v>
      </c>
      <c r="K160" s="43">
        <v>963075.43155842263</v>
      </c>
      <c r="L160" s="43">
        <f t="shared" si="61"/>
        <v>458036.55625026755</v>
      </c>
      <c r="M160" s="43">
        <f t="shared" si="62"/>
        <v>540465.50201225549</v>
      </c>
      <c r="N160" s="43">
        <v>42155.17</v>
      </c>
      <c r="O160" s="43">
        <v>47753.11</v>
      </c>
      <c r="P160" s="43">
        <v>75171.92</v>
      </c>
      <c r="Q160" s="43">
        <v>246402.07</v>
      </c>
      <c r="R160" s="43">
        <v>0</v>
      </c>
      <c r="S160" s="43">
        <v>0</v>
      </c>
      <c r="T160" s="43">
        <f t="shared" si="63"/>
        <v>411482.27</v>
      </c>
      <c r="U160" s="43">
        <f t="shared" si="64"/>
        <v>128983.23201225547</v>
      </c>
      <c r="V160" s="90">
        <f t="shared" si="55"/>
        <v>0</v>
      </c>
      <c r="W160" s="43">
        <f t="shared" si="65"/>
        <v>0</v>
      </c>
      <c r="X160" s="43">
        <f t="shared" si="66"/>
        <v>0.11315508945979912</v>
      </c>
      <c r="Y160" s="43">
        <f t="shared" si="67"/>
        <v>0.11315508945979912</v>
      </c>
      <c r="Z160" s="43">
        <f t="shared" si="56"/>
        <v>0.16638007566504795</v>
      </c>
      <c r="AA160" s="43">
        <f t="shared" si="57"/>
        <v>0</v>
      </c>
      <c r="AB160" s="43">
        <f t="shared" si="68"/>
        <v>5.3224986205248834E-2</v>
      </c>
      <c r="AC160" s="43">
        <f t="shared" si="58"/>
        <v>0</v>
      </c>
      <c r="AD160" s="43">
        <f t="shared" si="59"/>
        <v>0</v>
      </c>
      <c r="AE160" s="115">
        <v>0</v>
      </c>
      <c r="AF160" s="43">
        <f t="shared" si="70"/>
        <v>0</v>
      </c>
      <c r="AG160" s="22">
        <f t="shared" si="60"/>
        <v>0</v>
      </c>
      <c r="AH160" s="129">
        <f t="shared" si="71"/>
        <v>0</v>
      </c>
    </row>
    <row r="161" spans="1:34" x14ac:dyDescent="0.2">
      <c r="A161" s="29" t="s">
        <v>422</v>
      </c>
      <c r="B161" s="30" t="s">
        <v>423</v>
      </c>
      <c r="C161" s="31" t="s">
        <v>403</v>
      </c>
      <c r="D161">
        <v>3</v>
      </c>
      <c r="E161">
        <v>2</v>
      </c>
      <c r="F161" s="32">
        <v>2</v>
      </c>
      <c r="G161" s="32">
        <v>2</v>
      </c>
      <c r="H161" s="32">
        <v>2</v>
      </c>
      <c r="I161" s="43">
        <v>554676.95937236352</v>
      </c>
      <c r="J161" s="43">
        <v>398968.81873710535</v>
      </c>
      <c r="K161" s="43">
        <v>331727.75936040399</v>
      </c>
      <c r="L161" s="43">
        <f t="shared" si="61"/>
        <v>67241.059376701363</v>
      </c>
      <c r="M161" s="43">
        <f t="shared" si="62"/>
        <v>487435.89999566216</v>
      </c>
      <c r="N161" s="43">
        <v>60739.57</v>
      </c>
      <c r="O161" s="43">
        <v>68790.960000000006</v>
      </c>
      <c r="P161" s="43">
        <v>78104.92</v>
      </c>
      <c r="Q161" s="43">
        <v>279074.84999999998</v>
      </c>
      <c r="R161" s="43">
        <v>0</v>
      </c>
      <c r="S161" s="43">
        <v>0</v>
      </c>
      <c r="T161" s="43">
        <f t="shared" si="63"/>
        <v>486710.3</v>
      </c>
      <c r="U161" s="43">
        <f t="shared" si="64"/>
        <v>725.5999956621672</v>
      </c>
      <c r="V161" s="90">
        <f t="shared" si="55"/>
        <v>0</v>
      </c>
      <c r="W161" s="43">
        <f t="shared" si="65"/>
        <v>0</v>
      </c>
      <c r="X161" s="43">
        <f t="shared" si="66"/>
        <v>6.3655818776025912E-4</v>
      </c>
      <c r="Y161" s="43">
        <f t="shared" si="67"/>
        <v>6.3655818776025912E-4</v>
      </c>
      <c r="Z161" s="43">
        <f t="shared" si="56"/>
        <v>9.3597733827416427E-4</v>
      </c>
      <c r="AA161" s="43">
        <f t="shared" si="57"/>
        <v>0</v>
      </c>
      <c r="AB161" s="43">
        <f t="shared" si="68"/>
        <v>2.9941915051390515E-4</v>
      </c>
      <c r="AC161" s="43">
        <f t="shared" si="58"/>
        <v>0</v>
      </c>
      <c r="AD161" s="43">
        <f t="shared" si="59"/>
        <v>0</v>
      </c>
      <c r="AE161" s="115">
        <f t="shared" si="69"/>
        <v>0</v>
      </c>
      <c r="AF161" s="43">
        <f t="shared" si="70"/>
        <v>0</v>
      </c>
      <c r="AG161" s="22">
        <f t="shared" si="60"/>
        <v>0</v>
      </c>
      <c r="AH161" s="129">
        <f t="shared" si="71"/>
        <v>0</v>
      </c>
    </row>
    <row r="162" spans="1:34" x14ac:dyDescent="0.2">
      <c r="A162" s="29" t="s">
        <v>427</v>
      </c>
      <c r="B162" s="30" t="s">
        <v>428</v>
      </c>
      <c r="C162" s="31" t="s">
        <v>57</v>
      </c>
      <c r="D162">
        <v>3</v>
      </c>
      <c r="E162">
        <v>2</v>
      </c>
      <c r="F162" s="32">
        <v>3</v>
      </c>
      <c r="G162" s="32">
        <v>2</v>
      </c>
      <c r="H162" s="32">
        <v>1</v>
      </c>
      <c r="I162" s="43">
        <v>327007.36404291808</v>
      </c>
      <c r="J162" s="43">
        <v>144277.39000000001</v>
      </c>
      <c r="K162" s="43">
        <v>88001.749760127015</v>
      </c>
      <c r="L162" s="43">
        <f t="shared" si="61"/>
        <v>56275.640239872999</v>
      </c>
      <c r="M162" s="43">
        <f t="shared" si="62"/>
        <v>270731.72380304511</v>
      </c>
      <c r="N162" s="43">
        <v>363060.91</v>
      </c>
      <c r="O162" s="43">
        <v>387245.02</v>
      </c>
      <c r="P162" s="43">
        <v>387245.02</v>
      </c>
      <c r="Q162" s="43">
        <v>0</v>
      </c>
      <c r="R162" s="43">
        <v>0</v>
      </c>
      <c r="S162" s="43">
        <v>866819.23</v>
      </c>
      <c r="T162" s="43">
        <f t="shared" si="63"/>
        <v>270731.71999999997</v>
      </c>
      <c r="U162" s="43">
        <f t="shared" si="64"/>
        <v>3.8030451396480203E-3</v>
      </c>
      <c r="V162" s="90">
        <f t="shared" si="55"/>
        <v>0</v>
      </c>
      <c r="W162" s="43">
        <f t="shared" si="65"/>
        <v>0</v>
      </c>
      <c r="X162" s="43">
        <f t="shared" si="66"/>
        <v>3.3363554803436575E-9</v>
      </c>
      <c r="Y162" s="43">
        <f t="shared" si="67"/>
        <v>3.3363554803436575E-9</v>
      </c>
      <c r="Z162" s="43">
        <f t="shared" si="56"/>
        <v>4.9056836940797785E-9</v>
      </c>
      <c r="AA162" s="43">
        <f t="shared" si="57"/>
        <v>0</v>
      </c>
      <c r="AB162" s="43">
        <f t="shared" si="68"/>
        <v>1.569328213736121E-9</v>
      </c>
      <c r="AC162" s="43">
        <f t="shared" si="58"/>
        <v>0</v>
      </c>
      <c r="AD162" s="43">
        <f t="shared" si="59"/>
        <v>0</v>
      </c>
      <c r="AE162" s="115">
        <f t="shared" si="69"/>
        <v>0</v>
      </c>
      <c r="AF162" s="43">
        <f t="shared" si="70"/>
        <v>0</v>
      </c>
      <c r="AG162" s="22">
        <f t="shared" si="60"/>
        <v>0</v>
      </c>
      <c r="AH162" s="129">
        <f t="shared" si="71"/>
        <v>0</v>
      </c>
    </row>
    <row r="163" spans="1:34" x14ac:dyDescent="0.2">
      <c r="A163" s="29" t="s">
        <v>447</v>
      </c>
      <c r="B163" s="30" t="s">
        <v>448</v>
      </c>
      <c r="C163" s="31" t="s">
        <v>57</v>
      </c>
      <c r="D163">
        <v>3</v>
      </c>
      <c r="E163">
        <v>2</v>
      </c>
      <c r="F163" s="32">
        <v>3</v>
      </c>
      <c r="G163" s="32">
        <v>1</v>
      </c>
      <c r="H163" s="32">
        <v>1</v>
      </c>
      <c r="I163" s="43">
        <v>8306335.39677539</v>
      </c>
      <c r="J163" s="43">
        <v>1087818.24</v>
      </c>
      <c r="K163" s="43">
        <v>1792083.8501457549</v>
      </c>
      <c r="L163" s="43">
        <f t="shared" si="61"/>
        <v>0</v>
      </c>
      <c r="M163" s="43">
        <f t="shared" si="62"/>
        <v>8306335.39677539</v>
      </c>
      <c r="N163" s="43">
        <v>409773.73</v>
      </c>
      <c r="O163" s="43">
        <v>464093.56</v>
      </c>
      <c r="P163" s="43">
        <v>729549.24</v>
      </c>
      <c r="Q163" s="43">
        <v>1685651.4</v>
      </c>
      <c r="R163" s="43">
        <v>0</v>
      </c>
      <c r="S163" s="43">
        <v>0</v>
      </c>
      <c r="T163" s="43">
        <f t="shared" si="63"/>
        <v>3289067.9299999997</v>
      </c>
      <c r="U163" s="43">
        <f t="shared" si="64"/>
        <v>5017267.4667753903</v>
      </c>
      <c r="V163" s="90">
        <f t="shared" si="55"/>
        <v>0</v>
      </c>
      <c r="W163" s="43">
        <f t="shared" si="65"/>
        <v>14729.760713614749</v>
      </c>
      <c r="X163" s="43">
        <f t="shared" si="66"/>
        <v>4.4015748418582472</v>
      </c>
      <c r="Y163" s="43">
        <f t="shared" si="67"/>
        <v>14734.162288456608</v>
      </c>
      <c r="Z163" s="43">
        <f t="shared" si="56"/>
        <v>21664.699733063677</v>
      </c>
      <c r="AA163" s="43">
        <f t="shared" si="57"/>
        <v>0</v>
      </c>
      <c r="AB163" s="43">
        <f t="shared" si="68"/>
        <v>6930.5374446070691</v>
      </c>
      <c r="AC163" s="43">
        <f t="shared" si="58"/>
        <v>0</v>
      </c>
      <c r="AD163" s="43">
        <f t="shared" si="59"/>
        <v>0</v>
      </c>
      <c r="AE163" s="43">
        <f t="shared" si="69"/>
        <v>14734.16</v>
      </c>
      <c r="AF163" s="43">
        <f t="shared" si="70"/>
        <v>0</v>
      </c>
      <c r="AG163" s="22">
        <f t="shared" si="60"/>
        <v>0</v>
      </c>
      <c r="AH163" s="129">
        <f t="shared" si="71"/>
        <v>0</v>
      </c>
    </row>
    <row r="164" spans="1:34" x14ac:dyDescent="0.2">
      <c r="A164" s="29" t="s">
        <v>455</v>
      </c>
      <c r="B164" s="30" t="s">
        <v>456</v>
      </c>
      <c r="C164" s="31" t="s">
        <v>457</v>
      </c>
      <c r="D164">
        <v>3</v>
      </c>
      <c r="E164">
        <v>2</v>
      </c>
      <c r="F164" s="32">
        <v>3</v>
      </c>
      <c r="G164" s="32">
        <v>2</v>
      </c>
      <c r="H164" s="32">
        <v>1</v>
      </c>
      <c r="I164" s="43">
        <v>1046212.7444698422</v>
      </c>
      <c r="J164" s="43">
        <v>60688.03</v>
      </c>
      <c r="K164" s="43">
        <v>3322</v>
      </c>
      <c r="L164" s="43">
        <f t="shared" si="61"/>
        <v>57366.03</v>
      </c>
      <c r="M164" s="43">
        <f t="shared" si="62"/>
        <v>988846.71446984215</v>
      </c>
      <c r="N164" s="43">
        <v>0</v>
      </c>
      <c r="O164" s="43">
        <v>0</v>
      </c>
      <c r="P164" s="43">
        <v>0</v>
      </c>
      <c r="Q164" s="43">
        <v>937481.71</v>
      </c>
      <c r="R164" s="43">
        <v>0</v>
      </c>
      <c r="S164" s="43">
        <v>0</v>
      </c>
      <c r="T164" s="43">
        <f t="shared" si="63"/>
        <v>937481.71</v>
      </c>
      <c r="U164" s="43">
        <f t="shared" si="64"/>
        <v>51365.004469842184</v>
      </c>
      <c r="V164" s="90">
        <f t="shared" si="55"/>
        <v>0</v>
      </c>
      <c r="W164" s="43">
        <f t="shared" si="65"/>
        <v>0</v>
      </c>
      <c r="X164" s="43">
        <f t="shared" si="66"/>
        <v>4.506176179036761E-2</v>
      </c>
      <c r="Y164" s="43">
        <f t="shared" si="67"/>
        <v>4.506176179036761E-2</v>
      </c>
      <c r="Z164" s="43">
        <f t="shared" si="56"/>
        <v>6.6257552992747548E-2</v>
      </c>
      <c r="AA164" s="43">
        <f t="shared" si="57"/>
        <v>0</v>
      </c>
      <c r="AB164" s="43">
        <f t="shared" si="68"/>
        <v>2.1195791202379938E-2</v>
      </c>
      <c r="AC164" s="43">
        <f t="shared" si="58"/>
        <v>0</v>
      </c>
      <c r="AD164" s="43">
        <f t="shared" si="59"/>
        <v>0</v>
      </c>
      <c r="AE164" s="115">
        <v>0</v>
      </c>
      <c r="AF164" s="43">
        <f t="shared" si="70"/>
        <v>0</v>
      </c>
      <c r="AG164" s="22">
        <f t="shared" si="60"/>
        <v>0</v>
      </c>
      <c r="AH164" s="129">
        <f t="shared" si="71"/>
        <v>0</v>
      </c>
    </row>
    <row r="165" spans="1:34" x14ac:dyDescent="0.2">
      <c r="A165" s="29" t="s">
        <v>464</v>
      </c>
      <c r="B165" s="30" t="s">
        <v>465</v>
      </c>
      <c r="C165" s="31" t="s">
        <v>36</v>
      </c>
      <c r="D165">
        <v>3</v>
      </c>
      <c r="E165">
        <v>2</v>
      </c>
      <c r="F165" s="32">
        <v>3</v>
      </c>
      <c r="G165" s="32">
        <v>2</v>
      </c>
      <c r="H165" s="32">
        <v>1</v>
      </c>
      <c r="I165" s="43">
        <v>2628811.1633135243</v>
      </c>
      <c r="J165" s="43">
        <v>177906.3</v>
      </c>
      <c r="K165" s="43">
        <v>254162.87818254938</v>
      </c>
      <c r="L165" s="43">
        <f t="shared" si="61"/>
        <v>0</v>
      </c>
      <c r="M165" s="43">
        <f t="shared" si="62"/>
        <v>2628811.1633135243</v>
      </c>
      <c r="N165" s="43">
        <v>0</v>
      </c>
      <c r="O165" s="43">
        <v>0</v>
      </c>
      <c r="P165" s="43">
        <v>0</v>
      </c>
      <c r="Q165" s="43">
        <v>2530850.2200000002</v>
      </c>
      <c r="R165" s="43">
        <v>0</v>
      </c>
      <c r="S165" s="43">
        <v>0</v>
      </c>
      <c r="T165" s="43">
        <f t="shared" si="63"/>
        <v>2530850.2200000002</v>
      </c>
      <c r="U165" s="43">
        <f t="shared" si="64"/>
        <v>97960.943313524127</v>
      </c>
      <c r="V165" s="90">
        <f t="shared" si="55"/>
        <v>0</v>
      </c>
      <c r="W165" s="43">
        <f t="shared" si="65"/>
        <v>0</v>
      </c>
      <c r="X165" s="43">
        <f t="shared" si="66"/>
        <v>8.59396925575171E-2</v>
      </c>
      <c r="Y165" s="43">
        <f t="shared" si="67"/>
        <v>8.59396925575171E-2</v>
      </c>
      <c r="Z165" s="43">
        <f t="shared" si="56"/>
        <v>0.12636331797899883</v>
      </c>
      <c r="AA165" s="43">
        <f t="shared" si="57"/>
        <v>0</v>
      </c>
      <c r="AB165" s="43">
        <f t="shared" si="68"/>
        <v>4.0423625421481729E-2</v>
      </c>
      <c r="AC165" s="43">
        <f t="shared" si="58"/>
        <v>0</v>
      </c>
      <c r="AD165" s="43">
        <f t="shared" si="59"/>
        <v>0</v>
      </c>
      <c r="AE165" s="115">
        <v>0</v>
      </c>
      <c r="AF165" s="43">
        <f t="shared" si="70"/>
        <v>0</v>
      </c>
      <c r="AG165" s="22">
        <f t="shared" si="60"/>
        <v>0</v>
      </c>
      <c r="AH165" s="129">
        <f t="shared" si="71"/>
        <v>0</v>
      </c>
    </row>
    <row r="166" spans="1:34" x14ac:dyDescent="0.2">
      <c r="A166" s="29" t="s">
        <v>469</v>
      </c>
      <c r="B166" s="30" t="s">
        <v>470</v>
      </c>
      <c r="C166" s="31" t="s">
        <v>36</v>
      </c>
      <c r="D166">
        <v>3</v>
      </c>
      <c r="E166">
        <v>2</v>
      </c>
      <c r="F166" s="32">
        <v>3</v>
      </c>
      <c r="G166" s="32">
        <v>2</v>
      </c>
      <c r="H166" s="32">
        <v>2</v>
      </c>
      <c r="I166" s="43">
        <v>1121771.3945822725</v>
      </c>
      <c r="J166" s="43">
        <v>616802.92000000004</v>
      </c>
      <c r="K166" s="43">
        <v>1221676.6666666667</v>
      </c>
      <c r="L166" s="43">
        <f t="shared" si="61"/>
        <v>0</v>
      </c>
      <c r="M166" s="43">
        <f t="shared" si="62"/>
        <v>1121771.3945822725</v>
      </c>
      <c r="N166" s="43">
        <v>232099.15</v>
      </c>
      <c r="O166" s="43">
        <v>262871.01</v>
      </c>
      <c r="P166" s="43">
        <v>413279.69</v>
      </c>
      <c r="Q166" s="43">
        <v>205564.79999999999</v>
      </c>
      <c r="R166" s="43">
        <v>0</v>
      </c>
      <c r="S166" s="43">
        <v>0</v>
      </c>
      <c r="T166" s="43">
        <f t="shared" si="63"/>
        <v>1113814.6500000001</v>
      </c>
      <c r="U166" s="43">
        <f t="shared" si="64"/>
        <v>7956.7445822723676</v>
      </c>
      <c r="V166" s="90">
        <f t="shared" si="55"/>
        <v>0</v>
      </c>
      <c r="W166" s="43">
        <f t="shared" si="65"/>
        <v>0</v>
      </c>
      <c r="X166" s="43">
        <f t="shared" si="66"/>
        <v>6.9803348153832465E-3</v>
      </c>
      <c r="Y166" s="43">
        <f t="shared" si="67"/>
        <v>6.9803348153832465E-3</v>
      </c>
      <c r="Z166" s="43">
        <f t="shared" si="56"/>
        <v>1.0263688891903024E-2</v>
      </c>
      <c r="AA166" s="43">
        <f t="shared" si="57"/>
        <v>0</v>
      </c>
      <c r="AB166" s="43">
        <f t="shared" si="68"/>
        <v>3.2833540765197771E-3</v>
      </c>
      <c r="AC166" s="43">
        <f t="shared" si="58"/>
        <v>0</v>
      </c>
      <c r="AD166" s="43">
        <f t="shared" si="59"/>
        <v>0</v>
      </c>
      <c r="AE166" s="115">
        <v>0</v>
      </c>
      <c r="AF166" s="43">
        <f t="shared" si="70"/>
        <v>0</v>
      </c>
      <c r="AG166" s="22">
        <f t="shared" si="60"/>
        <v>0</v>
      </c>
      <c r="AH166" s="129">
        <f t="shared" si="71"/>
        <v>0</v>
      </c>
    </row>
    <row r="167" spans="1:34" x14ac:dyDescent="0.2">
      <c r="A167" s="29" t="s">
        <v>474</v>
      </c>
      <c r="B167" s="30" t="s">
        <v>475</v>
      </c>
      <c r="C167" s="31" t="s">
        <v>65</v>
      </c>
      <c r="D167">
        <v>3</v>
      </c>
      <c r="E167">
        <v>2</v>
      </c>
      <c r="F167" s="32">
        <v>3</v>
      </c>
      <c r="G167" s="32">
        <v>2</v>
      </c>
      <c r="H167" s="32">
        <v>1</v>
      </c>
      <c r="I167" s="43">
        <v>919315.52103999665</v>
      </c>
      <c r="J167" s="43">
        <v>18773.579999999998</v>
      </c>
      <c r="K167" s="43">
        <v>9971.878669514037</v>
      </c>
      <c r="L167" s="43">
        <f t="shared" si="61"/>
        <v>8801.7013304859611</v>
      </c>
      <c r="M167" s="43">
        <f t="shared" si="62"/>
        <v>910513.81970951066</v>
      </c>
      <c r="N167" s="43">
        <v>0</v>
      </c>
      <c r="O167" s="43">
        <v>0</v>
      </c>
      <c r="P167" s="43">
        <v>0</v>
      </c>
      <c r="Q167" s="43">
        <v>878291.56</v>
      </c>
      <c r="R167" s="43">
        <v>0</v>
      </c>
      <c r="S167" s="43">
        <v>0</v>
      </c>
      <c r="T167" s="43">
        <f t="shared" si="63"/>
        <v>878291.56</v>
      </c>
      <c r="U167" s="43">
        <f t="shared" si="64"/>
        <v>32222.259709510603</v>
      </c>
      <c r="V167" s="90">
        <f t="shared" ref="V167:V172" si="72">IF(D167=1,U167,0)/SUMIF(D:D,1,U:U)</f>
        <v>0</v>
      </c>
      <c r="W167" s="43">
        <f t="shared" si="65"/>
        <v>0</v>
      </c>
      <c r="X167" s="43">
        <f t="shared" si="66"/>
        <v>2.8268113793893098E-2</v>
      </c>
      <c r="Y167" s="43">
        <f t="shared" si="67"/>
        <v>2.8268113793893098E-2</v>
      </c>
      <c r="Z167" s="43">
        <f t="shared" ref="Z167:Z172" si="73">Y167/FedShr</f>
        <v>4.1564643131735184E-2</v>
      </c>
      <c r="AA167" s="43">
        <f t="shared" ref="AA167:AA172" si="74">IF(M167&gt;0,(T167+U167)-M167,0)</f>
        <v>0</v>
      </c>
      <c r="AB167" s="43">
        <f t="shared" si="68"/>
        <v>1.3296529337842086E-2</v>
      </c>
      <c r="AC167" s="43">
        <f t="shared" ref="AC167:AC172" si="75">IF(E167=2,0,AB167)</f>
        <v>0</v>
      </c>
      <c r="AD167" s="43">
        <f t="shared" ref="AD167:AD172" si="76">$AB$2*V167</f>
        <v>0</v>
      </c>
      <c r="AE167" s="115">
        <v>0</v>
      </c>
      <c r="AF167" s="43">
        <f t="shared" si="70"/>
        <v>0</v>
      </c>
      <c r="AG167" s="22">
        <f t="shared" ref="AG167:AG172" si="77">$AG$4*V167</f>
        <v>0</v>
      </c>
      <c r="AH167" s="129">
        <f t="shared" si="71"/>
        <v>0</v>
      </c>
    </row>
    <row r="168" spans="1:34" x14ac:dyDescent="0.2">
      <c r="A168" s="29" t="s">
        <v>476</v>
      </c>
      <c r="B168" s="30" t="s">
        <v>477</v>
      </c>
      <c r="C168" s="31" t="s">
        <v>30</v>
      </c>
      <c r="D168">
        <v>3</v>
      </c>
      <c r="E168">
        <v>2</v>
      </c>
      <c r="F168" s="32">
        <v>3</v>
      </c>
      <c r="G168" s="32">
        <v>2</v>
      </c>
      <c r="H168" s="32">
        <v>1</v>
      </c>
      <c r="I168" s="43">
        <v>99459.916029768458</v>
      </c>
      <c r="J168" s="43">
        <v>0</v>
      </c>
      <c r="K168" s="43">
        <v>0</v>
      </c>
      <c r="L168" s="43">
        <f t="shared" si="61"/>
        <v>0</v>
      </c>
      <c r="M168" s="43">
        <f t="shared" si="62"/>
        <v>99459.916029768458</v>
      </c>
      <c r="N168" s="43">
        <v>680716.77</v>
      </c>
      <c r="O168" s="43">
        <v>770955.51</v>
      </c>
      <c r="P168" s="43">
        <v>1211959.7</v>
      </c>
      <c r="Q168" s="43">
        <v>0</v>
      </c>
      <c r="R168" s="43">
        <v>0</v>
      </c>
      <c r="S168" s="43">
        <v>2576866.96</v>
      </c>
      <c r="T168" s="43">
        <f t="shared" si="63"/>
        <v>86765.020000000019</v>
      </c>
      <c r="U168" s="43">
        <f t="shared" si="64"/>
        <v>12694.896029768439</v>
      </c>
      <c r="V168" s="90">
        <f t="shared" si="72"/>
        <v>0</v>
      </c>
      <c r="W168" s="43">
        <f t="shared" si="65"/>
        <v>0</v>
      </c>
      <c r="X168" s="43">
        <f t="shared" si="66"/>
        <v>1.1137045285039893E-2</v>
      </c>
      <c r="Y168" s="43">
        <f t="shared" si="67"/>
        <v>1.1137045285039893E-2</v>
      </c>
      <c r="Z168" s="43">
        <f t="shared" si="73"/>
        <v>1.6375599595706353E-2</v>
      </c>
      <c r="AA168" s="43">
        <f t="shared" si="74"/>
        <v>0</v>
      </c>
      <c r="AB168" s="43">
        <f t="shared" si="68"/>
        <v>5.2385543106664607E-3</v>
      </c>
      <c r="AC168" s="43">
        <f t="shared" si="75"/>
        <v>0</v>
      </c>
      <c r="AD168" s="43">
        <f t="shared" si="76"/>
        <v>0</v>
      </c>
      <c r="AE168" s="115">
        <v>0</v>
      </c>
      <c r="AF168" s="43">
        <f t="shared" si="70"/>
        <v>0</v>
      </c>
      <c r="AG168" s="22">
        <f t="shared" si="77"/>
        <v>0</v>
      </c>
      <c r="AH168" s="129">
        <f t="shared" si="71"/>
        <v>0</v>
      </c>
    </row>
    <row r="169" spans="1:34" x14ac:dyDescent="0.2">
      <c r="A169" s="29" t="s">
        <v>478</v>
      </c>
      <c r="B169" s="30" t="s">
        <v>479</v>
      </c>
      <c r="C169" s="31" t="s">
        <v>189</v>
      </c>
      <c r="D169">
        <v>3</v>
      </c>
      <c r="E169">
        <v>2</v>
      </c>
      <c r="F169" s="32">
        <v>1</v>
      </c>
      <c r="G169" s="32">
        <v>2</v>
      </c>
      <c r="H169" s="32">
        <v>1</v>
      </c>
      <c r="I169" s="43">
        <v>4020934.5953510636</v>
      </c>
      <c r="J169" s="43">
        <v>6229.3700000000008</v>
      </c>
      <c r="K169" s="43">
        <v>322.56596517112484</v>
      </c>
      <c r="L169" s="43">
        <f t="shared" si="61"/>
        <v>5906.804034828876</v>
      </c>
      <c r="M169" s="43">
        <f t="shared" si="62"/>
        <v>4015027.791316235</v>
      </c>
      <c r="N169" s="43">
        <v>262034.52</v>
      </c>
      <c r="O169" s="43">
        <v>296787.44</v>
      </c>
      <c r="P169" s="43">
        <v>466732.16</v>
      </c>
      <c r="Q169" s="43">
        <v>1128607.05</v>
      </c>
      <c r="R169" s="43">
        <v>0</v>
      </c>
      <c r="S169" s="43">
        <v>0</v>
      </c>
      <c r="T169" s="43">
        <f t="shared" si="63"/>
        <v>2154161.17</v>
      </c>
      <c r="U169" s="43">
        <f t="shared" si="64"/>
        <v>1860866.621316235</v>
      </c>
      <c r="V169" s="90">
        <f t="shared" si="72"/>
        <v>0</v>
      </c>
      <c r="W169" s="43">
        <f t="shared" si="65"/>
        <v>5463.1570338739466</v>
      </c>
      <c r="X169" s="43">
        <f t="shared" si="66"/>
        <v>1.6325108754274782</v>
      </c>
      <c r="Y169" s="43">
        <f t="shared" si="67"/>
        <v>5464.7895447493738</v>
      </c>
      <c r="Z169" s="43">
        <f t="shared" si="73"/>
        <v>8035.2735549909921</v>
      </c>
      <c r="AA169" s="43">
        <f t="shared" si="74"/>
        <v>0</v>
      </c>
      <c r="AB169" s="43">
        <f t="shared" si="68"/>
        <v>2570.4840102416183</v>
      </c>
      <c r="AC169" s="43">
        <f t="shared" si="75"/>
        <v>0</v>
      </c>
      <c r="AD169" s="43">
        <f t="shared" si="76"/>
        <v>0</v>
      </c>
      <c r="AE169" s="43">
        <f t="shared" si="69"/>
        <v>5464.79</v>
      </c>
      <c r="AF169" s="43">
        <f t="shared" si="70"/>
        <v>0</v>
      </c>
      <c r="AG169" s="22">
        <f t="shared" si="77"/>
        <v>0</v>
      </c>
      <c r="AH169" s="129">
        <f t="shared" si="71"/>
        <v>0</v>
      </c>
    </row>
    <row r="170" spans="1:34" x14ac:dyDescent="0.2">
      <c r="A170" s="29" t="s">
        <v>480</v>
      </c>
      <c r="B170" s="30" t="s">
        <v>481</v>
      </c>
      <c r="C170" s="31" t="s">
        <v>172</v>
      </c>
      <c r="D170">
        <v>3</v>
      </c>
      <c r="E170">
        <v>2</v>
      </c>
      <c r="F170" s="32">
        <v>3</v>
      </c>
      <c r="G170" s="32">
        <v>2</v>
      </c>
      <c r="H170" s="32">
        <v>1</v>
      </c>
      <c r="I170" s="43">
        <v>585522.34411658451</v>
      </c>
      <c r="J170" s="43">
        <v>0</v>
      </c>
      <c r="K170" s="43">
        <v>111436.63330359999</v>
      </c>
      <c r="L170" s="43">
        <f t="shared" si="61"/>
        <v>0</v>
      </c>
      <c r="M170" s="43">
        <f t="shared" si="62"/>
        <v>585522.34411658451</v>
      </c>
      <c r="N170" s="43">
        <v>277167.09000000003</v>
      </c>
      <c r="O170" s="43">
        <v>313908.73</v>
      </c>
      <c r="P170" s="43">
        <v>493462.81</v>
      </c>
      <c r="Q170" s="43">
        <v>0</v>
      </c>
      <c r="R170" s="43">
        <v>0</v>
      </c>
      <c r="S170" s="43">
        <v>499016.29</v>
      </c>
      <c r="T170" s="43">
        <f t="shared" si="63"/>
        <v>585522.34000000008</v>
      </c>
      <c r="U170" s="43">
        <f t="shared" si="64"/>
        <v>4.1165844304487109E-3</v>
      </c>
      <c r="V170" s="90">
        <f t="shared" si="72"/>
        <v>0</v>
      </c>
      <c r="W170" s="43">
        <f t="shared" si="65"/>
        <v>0</v>
      </c>
      <c r="X170" s="43">
        <f t="shared" si="66"/>
        <v>3.6114188815797424E-9</v>
      </c>
      <c r="Y170" s="43">
        <f t="shared" si="67"/>
        <v>3.6114188815797424E-9</v>
      </c>
      <c r="Z170" s="43">
        <f t="shared" si="73"/>
        <v>5.3101292186145308E-9</v>
      </c>
      <c r="AA170" s="43">
        <f t="shared" si="74"/>
        <v>0</v>
      </c>
      <c r="AB170" s="43">
        <f t="shared" si="68"/>
        <v>1.6987103370347884E-9</v>
      </c>
      <c r="AC170" s="43">
        <f t="shared" si="75"/>
        <v>0</v>
      </c>
      <c r="AD170" s="43">
        <f t="shared" si="76"/>
        <v>0</v>
      </c>
      <c r="AE170" s="115">
        <f t="shared" si="69"/>
        <v>0</v>
      </c>
      <c r="AF170" s="43">
        <f t="shared" si="70"/>
        <v>0</v>
      </c>
      <c r="AG170" s="22">
        <f t="shared" si="77"/>
        <v>0</v>
      </c>
      <c r="AH170" s="129">
        <f t="shared" si="71"/>
        <v>0</v>
      </c>
    </row>
    <row r="171" spans="1:34" x14ac:dyDescent="0.2">
      <c r="A171" s="29" t="s">
        <v>482</v>
      </c>
      <c r="B171" s="30" t="s">
        <v>483</v>
      </c>
      <c r="C171" s="31" t="s">
        <v>30</v>
      </c>
      <c r="D171">
        <v>3</v>
      </c>
      <c r="E171">
        <v>2</v>
      </c>
      <c r="F171" s="32">
        <v>3</v>
      </c>
      <c r="G171" s="32">
        <v>2</v>
      </c>
      <c r="H171" s="32">
        <v>1</v>
      </c>
      <c r="I171" s="43">
        <v>1872448.7731742102</v>
      </c>
      <c r="J171" s="43">
        <v>6051.88</v>
      </c>
      <c r="K171" s="43">
        <v>0</v>
      </c>
      <c r="L171" s="43">
        <f t="shared" si="61"/>
        <v>6051.88</v>
      </c>
      <c r="M171" s="43">
        <f t="shared" si="62"/>
        <v>1866396.8931742103</v>
      </c>
      <c r="N171" s="43">
        <v>0</v>
      </c>
      <c r="O171" s="43">
        <v>0</v>
      </c>
      <c r="P171" s="43">
        <v>0</v>
      </c>
      <c r="Q171" s="43">
        <v>1799937.19</v>
      </c>
      <c r="R171" s="43">
        <v>0</v>
      </c>
      <c r="S171" s="43">
        <v>0</v>
      </c>
      <c r="T171" s="43">
        <f t="shared" si="63"/>
        <v>1799937.19</v>
      </c>
      <c r="U171" s="43">
        <f t="shared" si="64"/>
        <v>66459.703174210386</v>
      </c>
      <c r="V171" s="90">
        <f t="shared" si="72"/>
        <v>0</v>
      </c>
      <c r="W171" s="43">
        <f t="shared" si="65"/>
        <v>0</v>
      </c>
      <c r="X171" s="43">
        <f t="shared" si="66"/>
        <v>5.8304118611595401E-2</v>
      </c>
      <c r="Y171" s="43">
        <f t="shared" si="67"/>
        <v>5.8304118611595401E-2</v>
      </c>
      <c r="Z171" s="43">
        <f t="shared" si="73"/>
        <v>8.5728743731209228E-2</v>
      </c>
      <c r="AA171" s="43">
        <f t="shared" si="74"/>
        <v>0</v>
      </c>
      <c r="AB171" s="43">
        <f t="shared" si="68"/>
        <v>2.7424625119613827E-2</v>
      </c>
      <c r="AC171" s="43">
        <f t="shared" si="75"/>
        <v>0</v>
      </c>
      <c r="AD171" s="43">
        <f t="shared" si="76"/>
        <v>0</v>
      </c>
      <c r="AE171" s="115">
        <v>0</v>
      </c>
      <c r="AF171" s="43">
        <f t="shared" si="70"/>
        <v>0</v>
      </c>
      <c r="AG171" s="22">
        <f t="shared" si="77"/>
        <v>0</v>
      </c>
      <c r="AH171" s="129">
        <f t="shared" si="71"/>
        <v>0</v>
      </c>
    </row>
    <row r="172" spans="1:34" x14ac:dyDescent="0.2">
      <c r="A172" s="29" t="s">
        <v>484</v>
      </c>
      <c r="B172" s="30" t="s">
        <v>485</v>
      </c>
      <c r="C172" s="31" t="s">
        <v>30</v>
      </c>
      <c r="D172">
        <v>3</v>
      </c>
      <c r="E172">
        <v>2</v>
      </c>
      <c r="F172" s="32">
        <v>3</v>
      </c>
      <c r="G172" s="32">
        <v>2</v>
      </c>
      <c r="H172" s="32">
        <v>1</v>
      </c>
      <c r="I172" s="43">
        <v>1451084.0042685289</v>
      </c>
      <c r="J172" s="43">
        <v>0</v>
      </c>
      <c r="K172" s="43">
        <v>3973.988118760004</v>
      </c>
      <c r="L172" s="43">
        <f t="shared" si="61"/>
        <v>0</v>
      </c>
      <c r="M172" s="43">
        <f t="shared" si="62"/>
        <v>1451084.0042685289</v>
      </c>
      <c r="N172" s="43">
        <v>686483.58</v>
      </c>
      <c r="O172" s="43">
        <v>777491.52</v>
      </c>
      <c r="P172" s="43">
        <v>1222284.73</v>
      </c>
      <c r="Q172" s="43">
        <v>0</v>
      </c>
      <c r="R172" s="43">
        <v>0</v>
      </c>
      <c r="S172" s="43">
        <v>1235175.83</v>
      </c>
      <c r="T172" s="43">
        <f t="shared" si="63"/>
        <v>1451084</v>
      </c>
      <c r="U172" s="43">
        <f t="shared" si="64"/>
        <v>4.2685288935899734E-3</v>
      </c>
      <c r="V172" s="90">
        <f t="shared" si="72"/>
        <v>0</v>
      </c>
      <c r="W172" s="43">
        <f t="shared" si="65"/>
        <v>0</v>
      </c>
      <c r="X172" s="43">
        <f t="shared" si="66"/>
        <v>3.7447175208791288E-9</v>
      </c>
      <c r="Y172" s="43">
        <f t="shared" si="67"/>
        <v>3.7447175208791288E-9</v>
      </c>
      <c r="Z172" s="43">
        <f t="shared" si="73"/>
        <v>5.5061278060272441E-9</v>
      </c>
      <c r="AA172" s="43">
        <f t="shared" si="74"/>
        <v>0</v>
      </c>
      <c r="AB172" s="43">
        <f t="shared" si="68"/>
        <v>1.7614102851481153E-9</v>
      </c>
      <c r="AC172" s="43">
        <f t="shared" si="75"/>
        <v>0</v>
      </c>
      <c r="AD172" s="43">
        <f t="shared" si="76"/>
        <v>0</v>
      </c>
      <c r="AE172" s="115">
        <f t="shared" si="69"/>
        <v>0</v>
      </c>
      <c r="AF172" s="43">
        <f t="shared" si="70"/>
        <v>0</v>
      </c>
      <c r="AG172" s="95">
        <f t="shared" si="77"/>
        <v>0</v>
      </c>
      <c r="AH172" s="129">
        <f t="shared" si="71"/>
        <v>0</v>
      </c>
    </row>
    <row r="173" spans="1:34" x14ac:dyDescent="0.2">
      <c r="AG173" s="96"/>
      <c r="AH173" s="130"/>
    </row>
    <row r="174" spans="1:34" x14ac:dyDescent="0.2">
      <c r="AG174" s="96"/>
      <c r="AH174" s="130"/>
    </row>
    <row r="175" spans="1:34" x14ac:dyDescent="0.2">
      <c r="AG175" s="96"/>
      <c r="AH175" s="130"/>
    </row>
    <row r="176" spans="1:34" x14ac:dyDescent="0.2">
      <c r="AG176" s="96"/>
      <c r="AH176" s="130"/>
    </row>
    <row r="177" spans="33:34" x14ac:dyDescent="0.2">
      <c r="AG177" s="96"/>
      <c r="AH177" s="130"/>
    </row>
    <row r="178" spans="33:34" x14ac:dyDescent="0.2">
      <c r="AG178" s="96"/>
      <c r="AH178" s="130"/>
    </row>
    <row r="179" spans="33:34" x14ac:dyDescent="0.2">
      <c r="AG179" s="96"/>
      <c r="AH179" s="130"/>
    </row>
    <row r="180" spans="33:34" x14ac:dyDescent="0.2">
      <c r="AG180" s="96"/>
      <c r="AH180" s="130"/>
    </row>
    <row r="181" spans="33:34" x14ac:dyDescent="0.2">
      <c r="AG181" s="96"/>
      <c r="AH181" s="130"/>
    </row>
    <row r="182" spans="33:34" x14ac:dyDescent="0.2">
      <c r="AG182" s="96"/>
      <c r="AH182" s="130"/>
    </row>
    <row r="183" spans="33:34" x14ac:dyDescent="0.2">
      <c r="AG183" s="96"/>
      <c r="AH183" s="130"/>
    </row>
    <row r="184" spans="33:34" x14ac:dyDescent="0.2">
      <c r="AG184" s="96"/>
      <c r="AH184" s="130"/>
    </row>
    <row r="185" spans="33:34" x14ac:dyDescent="0.2">
      <c r="AG185" s="96"/>
      <c r="AH185" s="130"/>
    </row>
    <row r="186" spans="33:34" x14ac:dyDescent="0.2">
      <c r="AG186" s="96"/>
      <c r="AH186" s="130"/>
    </row>
    <row r="187" spans="33:34" x14ac:dyDescent="0.2">
      <c r="AG187" s="96"/>
      <c r="AH187" s="130"/>
    </row>
    <row r="188" spans="33:34" x14ac:dyDescent="0.2">
      <c r="AG188" s="96"/>
      <c r="AH188" s="130"/>
    </row>
    <row r="189" spans="33:34" x14ac:dyDescent="0.2">
      <c r="AG189" s="96"/>
      <c r="AH189" s="130"/>
    </row>
  </sheetData>
  <autoFilter ref="A6:AI172" xr:uid="{2372CEAD-445A-4479-B552-434BC64E2161}"/>
  <conditionalFormatting sqref="A5">
    <cfRule type="duplicateValues" dxfId="10" priority="8"/>
  </conditionalFormatting>
  <conditionalFormatting sqref="A6:A159">
    <cfRule type="duplicateValues" dxfId="9" priority="28"/>
  </conditionalFormatting>
  <conditionalFormatting sqref="A10">
    <cfRule type="duplicateValues" dxfId="8" priority="9"/>
  </conditionalFormatting>
  <conditionalFormatting sqref="A62:A65">
    <cfRule type="duplicateValues" dxfId="7" priority="11"/>
  </conditionalFormatting>
  <conditionalFormatting sqref="A104">
    <cfRule type="duplicateValues" dxfId="6" priority="10"/>
  </conditionalFormatting>
  <conditionalFormatting sqref="A155:A159">
    <cfRule type="duplicateValues" dxfId="5" priority="12"/>
  </conditionalFormatting>
  <conditionalFormatting sqref="A160:A172">
    <cfRule type="duplicateValues" dxfId="4" priority="14"/>
  </conditionalFormatting>
  <conditionalFormatting sqref="B5">
    <cfRule type="duplicateValues" dxfId="3" priority="7"/>
  </conditionalFormatting>
  <conditionalFormatting sqref="C5">
    <cfRule type="duplicateValues" dxfId="2" priority="6"/>
  </conditionalFormatting>
  <conditionalFormatting sqref="E5">
    <cfRule type="duplicateValues" dxfId="1" priority="3"/>
  </conditionalFormatting>
  <conditionalFormatting sqref="F5:I5">
    <cfRule type="duplicateValues" dxfId="0" priority="2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E850AA233B2843A720BA9C6BA048A8" ma:contentTypeVersion="16" ma:contentTypeDescription="Create a new document." ma:contentTypeScope="" ma:versionID="e3b71ce7eba5d449998942834d2c9cdc">
  <xsd:schema xmlns:xsd="http://www.w3.org/2001/XMLSchema" xmlns:xs="http://www.w3.org/2001/XMLSchema" xmlns:p="http://schemas.microsoft.com/office/2006/metadata/properties" xmlns:ns2="92d3b7a5-8da5-4615-950f-0681d7046a28" xmlns:ns3="f366c82d-602b-473b-b347-900e046777c0" targetNamespace="http://schemas.microsoft.com/office/2006/metadata/properties" ma:root="true" ma:fieldsID="9edee6ed613b9bf305c42a46df6faf28" ns2:_="" ns3:_="">
    <xsd:import namespace="92d3b7a5-8da5-4615-950f-0681d7046a28"/>
    <xsd:import namespace="f366c82d-602b-473b-b347-900e046777c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Project_x0020_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6c82d-602b-473b-b347-900e046777c0" elementFormDefault="qualified">
    <xsd:import namespace="http://schemas.microsoft.com/office/2006/documentManagement/types"/>
    <xsd:import namespace="http://schemas.microsoft.com/office/infopath/2007/PartnerControls"/>
    <xsd:element name="Project_x0020_ID" ma:index="7" nillable="true" ma:displayName="Project ID" ma:indexed="true" ma:internalName="Project_x0020_ID" ma:readOnly="fals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ID xmlns="f366c82d-602b-473b-b347-900e046777c0" xsi:nil="true"/>
    <_dlc_DocId xmlns="92d3b7a5-8da5-4615-950f-0681d7046a28">Y2PHC7Y2YW5Y-101495679-26490</_dlc_DocId>
    <_dlc_DocIdUrl xmlns="92d3b7a5-8da5-4615-950f-0681d7046a28">
      <Url>https://txhhs.sharepoint.com/sites/pf/hs/_layouts/15/DocIdRedir.aspx?ID=Y2PHC7Y2YW5Y-101495679-26490</Url>
      <Description>Y2PHC7Y2YW5Y-101495679-26490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9D2D8F2-3E97-4315-8020-47CF3AC4FB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d3b7a5-8da5-4615-950f-0681d7046a28"/>
    <ds:schemaRef ds:uri="f366c82d-602b-473b-b347-900e046777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0B9FE9-16A3-4F7B-BCF6-F81533F07B0E}">
  <ds:schemaRefs>
    <ds:schemaRef ds:uri="http://schemas.microsoft.com/office/2006/metadata/properties"/>
    <ds:schemaRef ds:uri="http://schemas.microsoft.com/office/infopath/2007/PartnerControls"/>
    <ds:schemaRef ds:uri="f366c82d-602b-473b-b347-900e046777c0"/>
    <ds:schemaRef ds:uri="92d3b7a5-8da5-4615-950f-0681d7046a28"/>
  </ds:schemaRefs>
</ds:datastoreItem>
</file>

<file path=customXml/itemProps3.xml><?xml version="1.0" encoding="utf-8"?>
<ds:datastoreItem xmlns:ds="http://schemas.openxmlformats.org/officeDocument/2006/customXml" ds:itemID="{6CDEB73C-0FCB-470A-8366-B2A4D125345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879F776-4598-4826-889D-D156CB3C14C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Assumptions</vt:lpstr>
      <vt:lpstr>Final IGT and Payment_Redist</vt:lpstr>
      <vt:lpstr>State Redistribution Calc</vt:lpstr>
      <vt:lpstr>Non-State Redistribution Calc</vt:lpstr>
      <vt:lpstr>FedShr</vt:lpstr>
      <vt:lpstr>FedShr_Enhanced</vt:lpstr>
      <vt:lpstr>FF_NonState</vt:lpstr>
      <vt:lpstr>FF_Redist</vt:lpstr>
      <vt:lpstr>FF_State</vt:lpstr>
      <vt:lpstr>StateShr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Work,Benjamin (HHSC)</dc:creator>
  <cp:keywords/>
  <dc:description/>
  <cp:lastModifiedBy>Dutcher,James (HHSC)</cp:lastModifiedBy>
  <cp:revision/>
  <dcterms:created xsi:type="dcterms:W3CDTF">2023-02-21T17:44:05Z</dcterms:created>
  <dcterms:modified xsi:type="dcterms:W3CDTF">2023-07-21T12:54:26Z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0x010100D5E850AA233B2843A720BA9C6BA048A8</vt:lpwstr>
  </property>
  <property fmtid="{D5CDD505-2E9C-101B-9397-08002B2CF9AE}" pid="3" name="_dlc_DocIdItemGuid">
    <vt:lpwstr>353aa911-8baa-435f-9d86-decb6c617da1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