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F0595531-C995-45A3-87FA-F2F8D15834D1}" xr6:coauthVersionLast="47" xr6:coauthVersionMax="47" xr10:uidLastSave="{00000000-0000-0000-0000-000000000000}"/>
  <bookViews>
    <workbookView xWindow="-16110" yWindow="1170" windowWidth="15840" windowHeight="11835" xr2:uid="{7ACD148B-FA22-41ED-BB89-7CF85692142C}"/>
  </bookViews>
  <sheets>
    <sheet name="RAPPS Year2 Additional IGT Call" sheetId="3" r:id="rId1"/>
  </sheets>
  <definedNames>
    <definedName name="_xlnm._FilterDatabase" localSheetId="0" hidden="1">'RAPPS Year2 Additional IGT Call'!$A$1:$H$162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2" i="3"/>
  <c r="F17" i="3" l="1"/>
  <c r="F62" i="3"/>
  <c r="F63" i="3"/>
  <c r="F18" i="3"/>
  <c r="F64" i="3"/>
  <c r="F25" i="3"/>
  <c r="F20" i="3"/>
  <c r="F7" i="3"/>
  <c r="F80" i="3"/>
  <c r="F81" i="3"/>
  <c r="F82" i="3"/>
  <c r="F26" i="3"/>
  <c r="F83" i="3"/>
  <c r="F36" i="3"/>
  <c r="F84" i="3"/>
  <c r="F85" i="3"/>
  <c r="F86" i="3"/>
  <c r="F37" i="3"/>
  <c r="F38" i="3"/>
  <c r="F8" i="3"/>
  <c r="F9" i="3"/>
  <c r="F2" i="3"/>
  <c r="F87" i="3"/>
  <c r="F144" i="3"/>
  <c r="F88" i="3"/>
  <c r="F151" i="3"/>
  <c r="F89" i="3"/>
  <c r="F152" i="3"/>
  <c r="F90" i="3"/>
  <c r="F91" i="3"/>
  <c r="F92" i="3"/>
  <c r="F93" i="3"/>
  <c r="F39" i="3"/>
  <c r="F65" i="3"/>
  <c r="F145" i="3"/>
  <c r="F94" i="3"/>
  <c r="F153" i="3"/>
  <c r="F95" i="3"/>
  <c r="F96" i="3"/>
  <c r="F21" i="3"/>
  <c r="F66" i="3"/>
  <c r="F67" i="3"/>
  <c r="F22" i="3"/>
  <c r="F97" i="3"/>
  <c r="F27" i="3"/>
  <c r="F98" i="3"/>
  <c r="F99" i="3"/>
  <c r="F100" i="3"/>
  <c r="F101" i="3"/>
  <c r="F40" i="3"/>
  <c r="F28" i="3"/>
  <c r="F102" i="3"/>
  <c r="F154" i="3"/>
  <c r="F19" i="3"/>
  <c r="F155" i="3"/>
  <c r="F3" i="3"/>
  <c r="F68" i="3"/>
  <c r="F103" i="3"/>
  <c r="F69" i="3"/>
  <c r="F4" i="3"/>
  <c r="F29" i="3"/>
  <c r="F104" i="3"/>
  <c r="F13" i="3"/>
  <c r="F30" i="3"/>
  <c r="F105" i="3"/>
  <c r="F106" i="3"/>
  <c r="F146" i="3"/>
  <c r="F107" i="3"/>
  <c r="F108" i="3"/>
  <c r="F109" i="3"/>
  <c r="F110" i="3"/>
  <c r="F147" i="3"/>
  <c r="F148" i="3"/>
  <c r="F70" i="3"/>
  <c r="F71" i="3"/>
  <c r="F72" i="3"/>
  <c r="F31" i="3"/>
  <c r="F111" i="3"/>
  <c r="F112" i="3"/>
  <c r="F113" i="3"/>
  <c r="F14" i="3"/>
  <c r="F41" i="3"/>
  <c r="F114" i="3"/>
  <c r="F115" i="3"/>
  <c r="F23" i="3"/>
  <c r="F116" i="3"/>
  <c r="F117" i="3"/>
  <c r="F118" i="3"/>
  <c r="F119" i="3"/>
  <c r="F120" i="3"/>
  <c r="F42" i="3"/>
  <c r="F121" i="3"/>
  <c r="F122" i="3"/>
  <c r="F123" i="3"/>
  <c r="F124" i="3"/>
  <c r="F43" i="3"/>
  <c r="F44" i="3"/>
  <c r="F73" i="3"/>
  <c r="F156" i="3"/>
  <c r="F45" i="3"/>
  <c r="F32" i="3"/>
  <c r="F125" i="3"/>
  <c r="F46" i="3"/>
  <c r="F5" i="3"/>
  <c r="F47" i="3"/>
  <c r="F126" i="3"/>
  <c r="F48" i="3"/>
  <c r="F24" i="3"/>
  <c r="F127" i="3"/>
  <c r="F128" i="3"/>
  <c r="F33" i="3"/>
  <c r="F49" i="3"/>
  <c r="F50" i="3"/>
  <c r="F157" i="3"/>
  <c r="F51" i="3"/>
  <c r="F129" i="3"/>
  <c r="F130" i="3"/>
  <c r="F52" i="3"/>
  <c r="F53" i="3"/>
  <c r="F54" i="3"/>
  <c r="F10" i="3"/>
  <c r="F158" i="3"/>
  <c r="F131" i="3"/>
  <c r="F74" i="3"/>
  <c r="F11" i="3"/>
  <c r="F12" i="3"/>
  <c r="F75" i="3"/>
  <c r="F34" i="3"/>
  <c r="F55" i="3"/>
  <c r="F56" i="3"/>
  <c r="F132" i="3"/>
  <c r="F149" i="3"/>
  <c r="F150" i="3"/>
  <c r="F35" i="3"/>
  <c r="F57" i="3"/>
  <c r="F133" i="3"/>
  <c r="F76" i="3"/>
  <c r="F159" i="3"/>
  <c r="F134" i="3"/>
  <c r="F135" i="3"/>
  <c r="F136" i="3"/>
  <c r="F137" i="3"/>
  <c r="F138" i="3"/>
  <c r="F58" i="3"/>
  <c r="F59" i="3"/>
  <c r="F139" i="3"/>
  <c r="F160" i="3"/>
  <c r="F140" i="3"/>
  <c r="F141" i="3"/>
  <c r="F60" i="3"/>
  <c r="F142" i="3"/>
  <c r="F77" i="3"/>
  <c r="F143" i="3"/>
  <c r="F15" i="3"/>
  <c r="F161" i="3"/>
  <c r="F6" i="3"/>
  <c r="F78" i="3"/>
  <c r="F16" i="3"/>
  <c r="F61" i="3"/>
  <c r="F79" i="3"/>
  <c r="G54" i="3" l="1"/>
  <c r="G151" i="3"/>
  <c r="G161" i="3"/>
  <c r="G87" i="3"/>
  <c r="G82" i="3"/>
  <c r="G98" i="3"/>
  <c r="G65" i="3"/>
  <c r="F162" i="3"/>
  <c r="G116" i="3" s="1"/>
  <c r="G121" i="3"/>
  <c r="G113" i="3"/>
  <c r="G3" i="3"/>
  <c r="G134" i="3"/>
  <c r="G51" i="3"/>
  <c r="G46" i="3"/>
  <c r="G112" i="3"/>
  <c r="G70" i="3"/>
  <c r="G60" i="3"/>
  <c r="G25" i="3"/>
  <c r="G139" i="3"/>
  <c r="G76" i="3"/>
  <c r="G154" i="3"/>
  <c r="G90" i="3"/>
  <c r="G86" i="3"/>
  <c r="G128" i="3"/>
  <c r="G45" i="3"/>
  <c r="G72" i="3"/>
  <c r="G149" i="3" l="1"/>
  <c r="G91" i="3"/>
  <c r="G39" i="3"/>
  <c r="G23" i="3"/>
  <c r="G21" i="3"/>
  <c r="G157" i="3"/>
  <c r="G68" i="3"/>
  <c r="G44" i="3"/>
  <c r="G30" i="3"/>
  <c r="G159" i="3"/>
  <c r="G108" i="3"/>
  <c r="G96" i="3"/>
  <c r="G28" i="3"/>
  <c r="G118" i="3"/>
  <c r="G66" i="3"/>
  <c r="G37" i="3"/>
  <c r="G62" i="3"/>
  <c r="G75" i="3"/>
  <c r="G5" i="3"/>
  <c r="G14" i="3"/>
  <c r="G103" i="3"/>
  <c r="G145" i="3"/>
  <c r="G158" i="3"/>
  <c r="G58" i="3"/>
  <c r="G127" i="3"/>
  <c r="G13" i="3"/>
  <c r="G129" i="3"/>
  <c r="G122" i="3"/>
  <c r="G109" i="3"/>
  <c r="G99" i="3"/>
  <c r="G26" i="3"/>
  <c r="G6" i="3"/>
  <c r="G10" i="3"/>
  <c r="G71" i="3"/>
  <c r="G49" i="3"/>
  <c r="G105" i="3"/>
  <c r="G67" i="3"/>
  <c r="G20" i="3"/>
  <c r="G142" i="3"/>
  <c r="G34" i="3"/>
  <c r="G47" i="3"/>
  <c r="G41" i="3"/>
  <c r="G69" i="3"/>
  <c r="G144" i="3"/>
  <c r="G16" i="3"/>
  <c r="G150" i="3"/>
  <c r="G117" i="3"/>
  <c r="G74" i="3"/>
  <c r="G31" i="3"/>
  <c r="G19" i="3"/>
  <c r="G38" i="3"/>
  <c r="G40" i="3"/>
  <c r="G135" i="3"/>
  <c r="G130" i="3"/>
  <c r="G123" i="3"/>
  <c r="G110" i="3"/>
  <c r="G94" i="3"/>
  <c r="G17" i="3"/>
  <c r="G59" i="3"/>
  <c r="G156" i="3"/>
  <c r="G133" i="3"/>
  <c r="G119" i="3"/>
  <c r="G106" i="3"/>
  <c r="G92" i="3"/>
  <c r="G7" i="3"/>
  <c r="G77" i="3"/>
  <c r="G55" i="3"/>
  <c r="G126" i="3"/>
  <c r="G114" i="3"/>
  <c r="G100" i="3"/>
  <c r="G83" i="3"/>
  <c r="G78" i="3"/>
  <c r="G33" i="3"/>
  <c r="G18" i="3"/>
  <c r="G140" i="3"/>
  <c r="G32" i="3"/>
  <c r="G111" i="3"/>
  <c r="G22" i="3"/>
  <c r="G8" i="3"/>
  <c r="G73" i="3"/>
  <c r="G136" i="3"/>
  <c r="G52" i="3"/>
  <c r="G124" i="3"/>
  <c r="G4" i="3"/>
  <c r="G88" i="3"/>
  <c r="G95" i="3"/>
  <c r="G131" i="3"/>
  <c r="G85" i="3"/>
  <c r="G79" i="3"/>
  <c r="G50" i="3"/>
  <c r="G120" i="3"/>
  <c r="G155" i="3"/>
  <c r="G93" i="3"/>
  <c r="G80" i="3"/>
  <c r="G143" i="3"/>
  <c r="G56" i="3"/>
  <c r="G48" i="3"/>
  <c r="G147" i="3"/>
  <c r="G153" i="3"/>
  <c r="G35" i="3"/>
  <c r="G57" i="3"/>
  <c r="G152" i="3"/>
  <c r="G36" i="3"/>
  <c r="G11" i="3"/>
  <c r="G125" i="3"/>
  <c r="G146" i="3"/>
  <c r="G97" i="3"/>
  <c r="G9" i="3"/>
  <c r="G81" i="3"/>
  <c r="G137" i="3"/>
  <c r="G53" i="3"/>
  <c r="G115" i="3"/>
  <c r="G101" i="3"/>
  <c r="G63" i="3"/>
  <c r="G160" i="3"/>
  <c r="G15" i="3"/>
  <c r="G132" i="3"/>
  <c r="G43" i="3"/>
  <c r="G29" i="3"/>
  <c r="G84" i="3"/>
  <c r="G61" i="3"/>
  <c r="G102" i="3"/>
  <c r="G64" i="3"/>
  <c r="G141" i="3"/>
  <c r="G12" i="3"/>
  <c r="G42" i="3"/>
  <c r="G107" i="3"/>
  <c r="G27" i="3"/>
  <c r="G2" i="3"/>
  <c r="G104" i="3"/>
  <c r="G138" i="3"/>
  <c r="G24" i="3"/>
  <c r="G148" i="3"/>
  <c r="G89" i="3"/>
  <c r="H162" i="3" l="1"/>
  <c r="G162" i="3"/>
</calcChain>
</file>

<file path=xl/sharedStrings.xml><?xml version="1.0" encoding="utf-8"?>
<sst xmlns="http://schemas.openxmlformats.org/spreadsheetml/2006/main" count="489" uniqueCount="330">
  <si>
    <t>NPI</t>
  </si>
  <si>
    <t>Provider</t>
  </si>
  <si>
    <t>SDA</t>
  </si>
  <si>
    <t>First Suggested IGT Payment
(1st 6 months)</t>
  </si>
  <si>
    <t>Second Suggested IGT Payment
(2nd 6 months)</t>
  </si>
  <si>
    <t>Total Year</t>
  </si>
  <si>
    <t>Percentage</t>
  </si>
  <si>
    <t>Additional IGT Suggestion</t>
  </si>
  <si>
    <t>Additional IGT Needed</t>
  </si>
  <si>
    <t>1134113855</t>
  </si>
  <si>
    <t>Medical Clinic Of Hondo-Medina Healthcare System Medina Regional Hospital</t>
  </si>
  <si>
    <t>Bexar</t>
  </si>
  <si>
    <t>1386751394</t>
  </si>
  <si>
    <t>Medical Clinic Of Castroville-Medina Healthcare System, Medina Regional Hospital</t>
  </si>
  <si>
    <t>1417498585</t>
  </si>
  <si>
    <t>Wilson County Memorial Hospital District-Dba Connally Memorial Medical Center Dba Connally</t>
  </si>
  <si>
    <t>1659812725</t>
  </si>
  <si>
    <t>Wilson County Memorial Hospital District-</t>
  </si>
  <si>
    <t>1952453946</t>
  </si>
  <si>
    <t>Medical Clinic Of Devine</t>
  </si>
  <si>
    <t>1063630937</t>
  </si>
  <si>
    <t>Health Texas Provider Network-</t>
  </si>
  <si>
    <t>Dallas</t>
  </si>
  <si>
    <t>1114370632</t>
  </si>
  <si>
    <t>Navarro Hospital Lp-Navarro Regional Hospital</t>
  </si>
  <si>
    <t>1124012935</t>
  </si>
  <si>
    <t>Hunt Regional Medical Partners-</t>
  </si>
  <si>
    <t>1730635202</t>
  </si>
  <si>
    <t>1790723468</t>
  </si>
  <si>
    <t>Healthtexas Provider Network-</t>
  </si>
  <si>
    <t>1811135080</t>
  </si>
  <si>
    <t>El Paso County Hospital District-University Medical Center Of El Paso</t>
  </si>
  <si>
    <t>El Paso</t>
  </si>
  <si>
    <t>1427334077</t>
  </si>
  <si>
    <t>El Campo Memorial Hospital-</t>
  </si>
  <si>
    <t>Harris</t>
  </si>
  <si>
    <t>1518465616</t>
  </si>
  <si>
    <t>El Campo Memorial Hospital-Mid Coast Medical Center</t>
  </si>
  <si>
    <t>1942773874</t>
  </si>
  <si>
    <t>El Campo Memorial Hospital-Mid Coast Medical Clinic-Palacios</t>
  </si>
  <si>
    <t>1972830008</t>
  </si>
  <si>
    <t>Cahrmc Llc-</t>
  </si>
  <si>
    <t>1023173507</t>
  </si>
  <si>
    <t>Starr County Hospital  District-Starr County Memorial Hospital</t>
  </si>
  <si>
    <t>Hidalgo</t>
  </si>
  <si>
    <t>1043289804</t>
  </si>
  <si>
    <t>Christus Spohn Health System Corporation-Christus Spohn Family Health Center-Freer</t>
  </si>
  <si>
    <t>1366507477</t>
  </si>
  <si>
    <t>1063485548</t>
  </si>
  <si>
    <t>Christus Health Southeast Texas-Christus Health Southeast Texas Family Practice Ce</t>
  </si>
  <si>
    <t>Jefferson</t>
  </si>
  <si>
    <t>1285631945</t>
  </si>
  <si>
    <t>Tyler County Hospital District-Tch Family Medical Clinic</t>
  </si>
  <si>
    <t>1306484050</t>
  </si>
  <si>
    <t>Huntsville Community Hospital Inc-Huntsville Memorial Hospital</t>
  </si>
  <si>
    <t>1528030285</t>
  </si>
  <si>
    <t>Christus Health Southeast Texas-Christus Jasper Memorial Hospital</t>
  </si>
  <si>
    <t>1679926992</t>
  </si>
  <si>
    <t>Liberty County Hospital District No 1-Liberty Dayton Medical Clinic</t>
  </si>
  <si>
    <t>1063436525</t>
  </si>
  <si>
    <t>Terry Memorial Hospital District-Brownfield Regional Medical Center</t>
  </si>
  <si>
    <t>Lubbock</t>
  </si>
  <si>
    <t>1083602940</t>
  </si>
  <si>
    <t>Methodist Hospital Levelland-Levelland Clinic North</t>
  </si>
  <si>
    <t>1306970439</t>
  </si>
  <si>
    <t>Lynn County Hospital District-</t>
  </si>
  <si>
    <t>1356308423</t>
  </si>
  <si>
    <t>Lamb Healthcare Center-Lhc Family Medicine</t>
  </si>
  <si>
    <t>1417965286</t>
  </si>
  <si>
    <t>Plainview Rural Healthclinic-Covenant Healthcare Center Plainview</t>
  </si>
  <si>
    <t>1437178357</t>
  </si>
  <si>
    <t>Lockney General Hospital District-Cogdell Clinic</t>
  </si>
  <si>
    <t>1508855313</t>
  </si>
  <si>
    <t>Methodist Hospital Levelland-Levelland Clinic</t>
  </si>
  <si>
    <t>1659360279</t>
  </si>
  <si>
    <t>Methodist Hospital Levelland-Family Medicine Of Levelland</t>
  </si>
  <si>
    <t>1689872020</t>
  </si>
  <si>
    <t>Gpch Llc-Fritch Medical Clinic</t>
  </si>
  <si>
    <t>1811987027</t>
  </si>
  <si>
    <t>Deaf Smith County Hospital District-Hereford Health Clinic</t>
  </si>
  <si>
    <t>1841497153</t>
  </si>
  <si>
    <t>Gpch Llc-Stinnett Medical Clinic</t>
  </si>
  <si>
    <t>1093263501</t>
  </si>
  <si>
    <t>Freestone Hospital District-Freestone Health Clinic</t>
  </si>
  <si>
    <t>MRSA Central</t>
  </si>
  <si>
    <t>1114221199</t>
  </si>
  <si>
    <t>Comanche County Medical Center Company-Doctors Medical Center</t>
  </si>
  <si>
    <t>1114255833</t>
  </si>
  <si>
    <t>1205263134</t>
  </si>
  <si>
    <t>Ascension Seton-Ascension Seton Kingsland Health Center</t>
  </si>
  <si>
    <t>1336590462</t>
  </si>
  <si>
    <t>Providence Health Alliance-Providence Family Health Clinic-Hillsboro</t>
  </si>
  <si>
    <t>1518900778</t>
  </si>
  <si>
    <t>Coryell County Memorial Hospital Authority-Mills County  Medical Clinic</t>
  </si>
  <si>
    <t>1558474999</t>
  </si>
  <si>
    <t>Columbus Community Hospital-Columbus Medical Clinic</t>
  </si>
  <si>
    <t>1629215041</t>
  </si>
  <si>
    <t>Hamilton County Hospital District-</t>
  </si>
  <si>
    <t>1639511207</t>
  </si>
  <si>
    <t>Scott And White Clinic Johnson City</t>
  </si>
  <si>
    <t>1639735335</t>
  </si>
  <si>
    <t>Adventhealth Family Medicine Rural Health Clinics,-Adventhealth Family Medicine Clinic Lampasas</t>
  </si>
  <si>
    <t>1659770030</t>
  </si>
  <si>
    <t>Dewitt Medical District-</t>
  </si>
  <si>
    <t>1669468617</t>
  </si>
  <si>
    <t>South Limestone Hospital District-Family Med Center-Groesbeck</t>
  </si>
  <si>
    <t>1679562961</t>
  </si>
  <si>
    <t>Family Practice Rural Health</t>
  </si>
  <si>
    <t>1699076257</t>
  </si>
  <si>
    <t>Scott And White Hospital Marble Falls-Baylor Scott And White Clinic Llano</t>
  </si>
  <si>
    <t>1699947408</t>
  </si>
  <si>
    <t>Ascension Seton-Ascension Seton Lampasas Health Center</t>
  </si>
  <si>
    <t>1710135553</t>
  </si>
  <si>
    <t>Hamilton County Hospital District-Hico Clinic</t>
  </si>
  <si>
    <t>1720540255</t>
  </si>
  <si>
    <t>Bosque County Hospital District-Goodall-Witcher Clinic In Whitney</t>
  </si>
  <si>
    <t>1730480393</t>
  </si>
  <si>
    <t>Scott And White Hospital Marble Falls-Baylor Scott And White Clinic Kingsland</t>
  </si>
  <si>
    <t>1730557026</t>
  </si>
  <si>
    <t>1821399767</t>
  </si>
  <si>
    <t>Scott And White Hospital Marble Falls-Baylor Scott And White Clinic Horseshoe Bay</t>
  </si>
  <si>
    <t>1821422551</t>
  </si>
  <si>
    <t>1841752375</t>
  </si>
  <si>
    <t>Bosque County Hospital District-Goodall-Witcher Clinic In Clifton</t>
  </si>
  <si>
    <t>1902107568</t>
  </si>
  <si>
    <t>Scott And White Hospital Marble Falls-Baylor Scott And White Clinic San Saba</t>
  </si>
  <si>
    <t>1902384951</t>
  </si>
  <si>
    <t>Scott &amp; White Clinic-Baylor Scott &amp; White - The Brenham Clinic</t>
  </si>
  <si>
    <t>1932158367</t>
  </si>
  <si>
    <t>Columbus Community Hospital-Four Oaks Medical Clinic</t>
  </si>
  <si>
    <t>1992748693</t>
  </si>
  <si>
    <t>Jackson Medical Clinic</t>
  </si>
  <si>
    <t>1033641105</t>
  </si>
  <si>
    <t>Christus Trinity Clinic</t>
  </si>
  <si>
    <t>MRSA Northeast</t>
  </si>
  <si>
    <t>1033687900</t>
  </si>
  <si>
    <t>Gainesville Community Hospital, Inc.-Cooke County Medical Center</t>
  </si>
  <si>
    <t>1043719560</t>
  </si>
  <si>
    <t>Jacksonville Hospital Llc-Ut Health East Texas Jacksonville Hospital</t>
  </si>
  <si>
    <t>1205335726</t>
  </si>
  <si>
    <t>Quitman Hospital Llc-Ut Health East Texas Quitman Hospital</t>
  </si>
  <si>
    <t>1295937449</t>
  </si>
  <si>
    <t>Puckett Family Clinic Pc-</t>
  </si>
  <si>
    <t>1306345764</t>
  </si>
  <si>
    <t>1407355860</t>
  </si>
  <si>
    <t>Carthage Hospital Llc-Ut Health Carthage</t>
  </si>
  <si>
    <t>1417489956</t>
  </si>
  <si>
    <t>Jack County Hospital District - Fch Rural Health Clinic Bowie</t>
  </si>
  <si>
    <t>1497254858</t>
  </si>
  <si>
    <t>Pittsburg Hospital Llc-Ut Health East Texas Pittsburg Hospital</t>
  </si>
  <si>
    <t>1497750962</t>
  </si>
  <si>
    <t>Muenster Hospital District</t>
  </si>
  <si>
    <t>1508339219</t>
  </si>
  <si>
    <t>Nocona Hospital District-Ngh Rural Health Clinic Nocona</t>
  </si>
  <si>
    <t>1639678030</t>
  </si>
  <si>
    <t>Carthage Hospital Llc-Dba Ut Health Carthage H</t>
  </si>
  <si>
    <t>1770082299</t>
  </si>
  <si>
    <t>1811256696</t>
  </si>
  <si>
    <t>Preferred Hospital Leasing Hemphill Inc-</t>
  </si>
  <si>
    <t>1861991226</t>
  </si>
  <si>
    <t>1932608452</t>
  </si>
  <si>
    <t>1952800310</t>
  </si>
  <si>
    <t>Henderson Hospital Llc-Ut Health Carthage</t>
  </si>
  <si>
    <t>1013909936</t>
  </si>
  <si>
    <t>Jack County Hospital District-Jack County Medical Clinic</t>
  </si>
  <si>
    <t>MRSA West</t>
  </si>
  <si>
    <t>1073579942</t>
  </si>
  <si>
    <t>Preferred Hospital Leasing Van Horn Inc-Van Horn Rural Health Clinic</t>
  </si>
  <si>
    <t>1073654935</t>
  </si>
  <si>
    <t>Pecos Valley Rural Health Clinic</t>
  </si>
  <si>
    <t>1073763439</t>
  </si>
  <si>
    <t>Crane County Hospital District</t>
  </si>
  <si>
    <t>1083696496</t>
  </si>
  <si>
    <t>Fisher County Hospital District-Roby Rural Health Clinic</t>
  </si>
  <si>
    <t>1104238047</t>
  </si>
  <si>
    <t>Hamlin Hospital District-Hamlin Medical Clinic</t>
  </si>
  <si>
    <t>1104808112</t>
  </si>
  <si>
    <t>Fisher County Hospital District-Clearfork Health Center</t>
  </si>
  <si>
    <t>1114047875</t>
  </si>
  <si>
    <t>Throckmorton County Memorial Hosp-Throckmorton Rural Health</t>
  </si>
  <si>
    <t>1134186356</t>
  </si>
  <si>
    <t>Knox County Hospital District-Knox County Hospital Clinic</t>
  </si>
  <si>
    <t>1144324211</t>
  </si>
  <si>
    <t>Friona Rural Health Clinic-</t>
  </si>
  <si>
    <t>1154805687</t>
  </si>
  <si>
    <t>County Of Ward-</t>
  </si>
  <si>
    <t>1174533103</t>
  </si>
  <si>
    <t>Dallam Hartley Counties Hospital District-Dalhart Family Medicine Clinic</t>
  </si>
  <si>
    <t>1174982540</t>
  </si>
  <si>
    <t>Rolling Plains Memorial Hospital-</t>
  </si>
  <si>
    <t>1184057598</t>
  </si>
  <si>
    <t>Stonewall Memorial Hospital District-Stonewall Memorial Hospital</t>
  </si>
  <si>
    <t>1184941346</t>
  </si>
  <si>
    <t>Hometown Healthcare Llc-</t>
  </si>
  <si>
    <t>1225095441</t>
  </si>
  <si>
    <t>Knox County Hospital District-Munday Clinic</t>
  </si>
  <si>
    <t>1255370474</t>
  </si>
  <si>
    <t>Mccamey County Hospital District-</t>
  </si>
  <si>
    <t>1255429155</t>
  </si>
  <si>
    <t>North Runnels County Hospital-North Runnels County Hospital District</t>
  </si>
  <si>
    <t>1306849633</t>
  </si>
  <si>
    <t>County Of Yoakum-West Texas Medical Center</t>
  </si>
  <si>
    <t>1316962103</t>
  </si>
  <si>
    <t>Scurry County Hospital District-Cogdell Family Clinic</t>
  </si>
  <si>
    <t>1336537661</t>
  </si>
  <si>
    <t>Moore County Hospital District-</t>
  </si>
  <si>
    <t>1336547587</t>
  </si>
  <si>
    <t>Stonewall Memorial Hospital-</t>
  </si>
  <si>
    <t>1336560382</t>
  </si>
  <si>
    <t>Stephens Memorial Hospital District-Breckenridge Medical Center</t>
  </si>
  <si>
    <t>1356607824</t>
  </si>
  <si>
    <t>Preferred Hospital Leasing Coleman Inc-Coleman Medical Associates</t>
  </si>
  <si>
    <t>1407893316</t>
  </si>
  <si>
    <t>Preferred Hospital Leasing Inc-Collingsworth Family Medicine</t>
  </si>
  <si>
    <t>1417985086</t>
  </si>
  <si>
    <t>Preferred Hospital Leasing Eldorado Inc</t>
  </si>
  <si>
    <t>1457307175</t>
  </si>
  <si>
    <t>Pecos County Memorial Hospital-Family Care Center</t>
  </si>
  <si>
    <t>1457337800</t>
  </si>
  <si>
    <t>Heart Of Texas Healthcare System-Brady Medical Clinic</t>
  </si>
  <si>
    <t>1467742254</t>
  </si>
  <si>
    <t>Electra Hospital District-Iowa Park Clinic</t>
  </si>
  <si>
    <t>1467799262</t>
  </si>
  <si>
    <t>Dallam-Hartley Counties Hospital District-High Country Community Rural Health Clinic</t>
  </si>
  <si>
    <t>1467879569</t>
  </si>
  <si>
    <t>Memorial Hospital Clinic South-Memorial Hospital</t>
  </si>
  <si>
    <t>1477930121</t>
  </si>
  <si>
    <t>Reagan Hospital District-Hickman Rural Health Clinic</t>
  </si>
  <si>
    <t>1518032879</t>
  </si>
  <si>
    <t>Lockney General Hospital District-Cogdell Clinic Briscoe County</t>
  </si>
  <si>
    <t>1518216902</t>
  </si>
  <si>
    <t>Pecos County Memorial Hospital-</t>
  </si>
  <si>
    <t>1518411644</t>
  </si>
  <si>
    <t>Hemphill County Hospital District-Harvester  Family Medical Clinic</t>
  </si>
  <si>
    <t>1518976836</t>
  </si>
  <si>
    <t>Mitchell County Hospital District-Family Medical Associates</t>
  </si>
  <si>
    <t>1528015815</t>
  </si>
  <si>
    <t>Dawson County Hospital District-Medical Arts Health Clinic</t>
  </si>
  <si>
    <t>1528557410</t>
  </si>
  <si>
    <t>Ochiltree Hospital District-The De Witt Family Practice</t>
  </si>
  <si>
    <t>1538123617</t>
  </si>
  <si>
    <t>Ballinger Memorial Hospital District-Ballinger Hospital Clinic</t>
  </si>
  <si>
    <t>1538150370</t>
  </si>
  <si>
    <t>Family Care Clinic</t>
  </si>
  <si>
    <t>1538486790</t>
  </si>
  <si>
    <t>1558313171</t>
  </si>
  <si>
    <t>Medical Center Of Dimmitt</t>
  </si>
  <si>
    <t>1578729653</t>
  </si>
  <si>
    <t>Preferred Hospital Leasing Junction Inc-Junction Medical Clinic</t>
  </si>
  <si>
    <t>1588672448</t>
  </si>
  <si>
    <t>County Of Ward-Sandhills Family Clinic</t>
  </si>
  <si>
    <t>1619233368</t>
  </si>
  <si>
    <t>Olney Hamilton Hospital District-</t>
  </si>
  <si>
    <t>1619968054</t>
  </si>
  <si>
    <t>County Of Yoakum-Plains Clinic</t>
  </si>
  <si>
    <t>1659722197</t>
  </si>
  <si>
    <t>Uvalde County Hospital Authority-</t>
  </si>
  <si>
    <t>1679560866</t>
  </si>
  <si>
    <t>Martin County Hospital District-</t>
  </si>
  <si>
    <t>1679992911</t>
  </si>
  <si>
    <t>Stonewall Memorial Hospital-Kent County Rural Health Clinic</t>
  </si>
  <si>
    <t>1689659765</t>
  </si>
  <si>
    <t>Palo Pinto County Hospital District-</t>
  </si>
  <si>
    <t>1710974225</t>
  </si>
  <si>
    <t>Family Medical Clinic Of Hansford County</t>
  </si>
  <si>
    <t>1720404924</t>
  </si>
  <si>
    <t>Hemphill County Hospital District-</t>
  </si>
  <si>
    <t>1740358803</t>
  </si>
  <si>
    <t>Baylor County Hospital District-Seymour Hospital</t>
  </si>
  <si>
    <t>1821484320</t>
  </si>
  <si>
    <t>Preferred Hospital Leasing Muleshoe, Inc-Medical Clinic Of Muleshoe</t>
  </si>
  <si>
    <t>1851695316</t>
  </si>
  <si>
    <t>Pecos County Memorial Hospital-Family Care Center Walk In Clinic</t>
  </si>
  <si>
    <t>1871590653</t>
  </si>
  <si>
    <t>Ochiltree Hospital District-Perryton Health Center</t>
  </si>
  <si>
    <t>1881911030</t>
  </si>
  <si>
    <t>Hometown Healthcare Llc-Garfield Medical Clinic</t>
  </si>
  <si>
    <t>1891124640</t>
  </si>
  <si>
    <t>Val Verde Hospital Corporation-Val Verde Regional Medical Center Rhc</t>
  </si>
  <si>
    <t>1891126959</t>
  </si>
  <si>
    <t>Uvalde Medical And Surgical Associates-</t>
  </si>
  <si>
    <t>1891737920</t>
  </si>
  <si>
    <t>Anson Hospital District-Anson Family Wellness Clinic</t>
  </si>
  <si>
    <t>1902995525</t>
  </si>
  <si>
    <t>Childress County Hospital District-Fox Rural Health Clinic</t>
  </si>
  <si>
    <t>1922057561</t>
  </si>
  <si>
    <t>Graham Hospital District-Young County Family Clinic</t>
  </si>
  <si>
    <t>1922206606</t>
  </si>
  <si>
    <t>Sutton County Hospital District-Sonora Medical Clinic</t>
  </si>
  <si>
    <t>1932426772</t>
  </si>
  <si>
    <t>Hardeman County Memorial Hosp-Hardeman County Clinic</t>
  </si>
  <si>
    <t>1942425343</t>
  </si>
  <si>
    <t>Olney Hamilton Hospital District-Lovett Meredith Rural Health Clinic</t>
  </si>
  <si>
    <t>1144262957</t>
  </si>
  <si>
    <t>Port Lavaca Clinic Assoc Pa</t>
  </si>
  <si>
    <t>Nueces</t>
  </si>
  <si>
    <t>1215983598</t>
  </si>
  <si>
    <t>Refugio Rural Health Clinic</t>
  </si>
  <si>
    <t>1467495184</t>
  </si>
  <si>
    <t>Woodsboro Medical Clinic</t>
  </si>
  <si>
    <t>1487088118</t>
  </si>
  <si>
    <t>1497153589</t>
  </si>
  <si>
    <t>Memorial Medical Center-</t>
  </si>
  <si>
    <t>1831567122</t>
  </si>
  <si>
    <t>Dewitt Medical District-Goliad Family Practice</t>
  </si>
  <si>
    <t>1831674209</t>
  </si>
  <si>
    <t>Jack County Hospital District - Fch Rural Health Clinic Alvord</t>
  </si>
  <si>
    <t>Tarrant</t>
  </si>
  <si>
    <t>1144325481</t>
  </si>
  <si>
    <t>Ascension Seton-Childrens Care A Van</t>
  </si>
  <si>
    <t>Travis</t>
  </si>
  <si>
    <t>1164445094</t>
  </si>
  <si>
    <t>1235234576</t>
  </si>
  <si>
    <t>Ascension Seton-Dba Shl Professional Support Services</t>
  </si>
  <si>
    <t>1356682298</t>
  </si>
  <si>
    <t>Ascension Seton-Ascension Seton Luling Health Center</t>
  </si>
  <si>
    <t>1376844936</t>
  </si>
  <si>
    <t>Scott &amp; White Hospital  Marble Falls-Baylor Scott &amp; White Medical Center Marble Falls</t>
  </si>
  <si>
    <t>1639697949</t>
  </si>
  <si>
    <t>Ascension Seton-Ascension Seton Lockhart Family Health Center Sout</t>
  </si>
  <si>
    <t>1700392602</t>
  </si>
  <si>
    <t>Ascension Seton-Ascension Seton Bastrop Health Center</t>
  </si>
  <si>
    <t>1730695594</t>
  </si>
  <si>
    <t>Ascension Seton-Ascension Seton Smithville Health Center</t>
  </si>
  <si>
    <t>1871512228</t>
  </si>
  <si>
    <t>Ascension Seton-Ascension Seton Bertram Health Center</t>
  </si>
  <si>
    <t>1912425000</t>
  </si>
  <si>
    <t>Ascension Seton-Ascension Seton Lockhart Family Health Center Chur</t>
  </si>
  <si>
    <t>1952328924</t>
  </si>
  <si>
    <t>Asension Seton-Children'S Care-A-Van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</si>
</sst>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44" fontId="0" fillId="0" borderId="4" xfId="2" applyFont="1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44" fontId="0" fillId="0" borderId="6" xfId="2" applyFont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44" fontId="0" fillId="0" borderId="8" xfId="2" applyFont="1" applyBorder="1"/>
    <xf numFmtId="44" fontId="0" fillId="0" borderId="0" xfId="2" applyFont="1"/>
    <xf numFmtId="0" fontId="3" fillId="3" borderId="9" xfId="3" applyFont="1" applyFill="1" applyBorder="1" applyAlignment="1">
      <alignment wrapText="1"/>
    </xf>
    <xf numFmtId="44" fontId="0" fillId="0" borderId="0" xfId="0" applyNumberFormat="1"/>
    <xf numFmtId="43" fontId="0" fillId="0" borderId="0" xfId="0" applyNumberFormat="1"/>
    <xf numFmtId="164" fontId="3" fillId="3" borderId="9" xfId="4" applyNumberFormat="1" applyFont="1" applyFill="1" applyBorder="1" applyAlignment="1">
      <alignment wrapText="1"/>
    </xf>
    <xf numFmtId="164" fontId="0" fillId="0" borderId="0" xfId="4" applyNumberFormat="1" applyFont="1"/>
    <xf numFmtId="43" fontId="3" fillId="3" borderId="9" xfId="1" applyFont="1" applyFill="1" applyBorder="1" applyAlignment="1">
      <alignment wrapText="1"/>
    </xf>
    <xf numFmtId="44" fontId="5" fillId="0" borderId="0" xfId="0" applyNumberFormat="1" applyFont="1"/>
    <xf numFmtId="9" fontId="5" fillId="0" borderId="0" xfId="4" applyFont="1"/>
    <xf numFmtId="0" fontId="3" fillId="4" borderId="9" xfId="3" applyFont="1" applyFill="1" applyBorder="1" applyAlignment="1">
      <alignment wrapText="1"/>
    </xf>
  </cellXfs>
  <cellStyles count="5">
    <cellStyle name="Comma" xfId="1" builtinId="3"/>
    <cellStyle name="Currency" xfId="2" builtinId="4"/>
    <cellStyle name="Normal" xfId="0" builtinId="0"/>
    <cellStyle name="Normal 2" xfId="3" xr:uid="{999EC73E-ED17-40F7-BA76-67FA64E3743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B8B4-7FEC-467E-98C2-51F9A5EF8255}">
  <dimension ref="A1:K162"/>
  <sheetViews>
    <sheetView tabSelected="1" workbookViewId="0"/>
  </sheetViews>
  <sheetFormatPr defaultRowHeight="15" x14ac:dyDescent="0.2"/>
  <cols>
    <col min="1" max="1" width="10.8984375" bestFit="1" customWidth="1"/>
    <col min="2" max="2" width="41.796875" customWidth="1"/>
    <col min="3" max="3" width="14.19921875" bestFit="1" customWidth="1"/>
    <col min="4" max="4" width="12.5" bestFit="1" customWidth="1"/>
    <col min="5" max="5" width="12.5" style="17" bestFit="1" customWidth="1"/>
    <col min="6" max="6" width="16.69921875" bestFit="1" customWidth="1"/>
    <col min="7" max="7" width="8.796875" style="22"/>
    <col min="8" max="8" width="18.3984375" customWidth="1"/>
    <col min="11" max="11" width="13.19921875" bestFit="1" customWidth="1"/>
  </cols>
  <sheetData>
    <row r="1" spans="1:11" ht="4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18" t="s">
        <v>4</v>
      </c>
      <c r="F1" s="18" t="s">
        <v>5</v>
      </c>
      <c r="G1" s="21" t="s">
        <v>6</v>
      </c>
      <c r="H1" s="26" t="s">
        <v>7</v>
      </c>
      <c r="J1" s="18" t="s">
        <v>8</v>
      </c>
      <c r="K1" s="23">
        <v>1332361</v>
      </c>
    </row>
    <row r="2" spans="1:11" ht="30" x14ac:dyDescent="0.2">
      <c r="A2" s="5" t="s">
        <v>9</v>
      </c>
      <c r="B2" s="6" t="s">
        <v>10</v>
      </c>
      <c r="C2" s="7" t="s">
        <v>11</v>
      </c>
      <c r="D2" s="8">
        <v>134841.16</v>
      </c>
      <c r="E2" s="17">
        <v>113697.62627828702</v>
      </c>
      <c r="F2" s="19">
        <f t="shared" ref="F2:F33" si="0">D2+E2</f>
        <v>248538.78627828701</v>
      </c>
      <c r="G2" s="22">
        <f>F2/$F$162</f>
        <v>1.9276235741746698E-2</v>
      </c>
      <c r="H2" s="20">
        <f>ROUND($K$1*G2,2)</f>
        <v>25682.9</v>
      </c>
    </row>
    <row r="3" spans="1:11" ht="30" x14ac:dyDescent="0.2">
      <c r="A3" s="9" t="s">
        <v>12</v>
      </c>
      <c r="B3" s="10" t="s">
        <v>13</v>
      </c>
      <c r="C3" s="11" t="s">
        <v>11</v>
      </c>
      <c r="D3" s="12">
        <v>36622.14</v>
      </c>
      <c r="E3" s="17">
        <v>30879.668990453913</v>
      </c>
      <c r="F3" s="19">
        <f t="shared" si="0"/>
        <v>67501.808990453908</v>
      </c>
      <c r="G3" s="22">
        <f t="shared" ref="G3:G66" si="1">F3/$F$162</f>
        <v>5.2353228346316292E-3</v>
      </c>
      <c r="H3" s="20">
        <f t="shared" ref="H3:H66" si="2">ROUND($K$1*G3,2)</f>
        <v>6975.34</v>
      </c>
    </row>
    <row r="4" spans="1:11" ht="30" x14ac:dyDescent="0.2">
      <c r="A4" s="9" t="s">
        <v>14</v>
      </c>
      <c r="B4" s="10" t="s">
        <v>15</v>
      </c>
      <c r="C4" s="11" t="s">
        <v>11</v>
      </c>
      <c r="D4" s="12">
        <v>1078.6099999999999</v>
      </c>
      <c r="E4" s="17">
        <v>909.48022168933721</v>
      </c>
      <c r="F4" s="19">
        <f t="shared" si="0"/>
        <v>1988.0902216893371</v>
      </c>
      <c r="G4" s="22">
        <f t="shared" si="1"/>
        <v>1.5419281780122343E-4</v>
      </c>
      <c r="H4" s="20">
        <f t="shared" si="2"/>
        <v>205.44</v>
      </c>
    </row>
    <row r="5" spans="1:11" x14ac:dyDescent="0.2">
      <c r="A5" s="9" t="s">
        <v>16</v>
      </c>
      <c r="B5" s="10" t="s">
        <v>17</v>
      </c>
      <c r="C5" s="11" t="s">
        <v>11</v>
      </c>
      <c r="D5" s="12">
        <v>8522.27</v>
      </c>
      <c r="E5" s="17">
        <v>7185.9454617963283</v>
      </c>
      <c r="F5" s="19">
        <f t="shared" si="0"/>
        <v>15708.215461796328</v>
      </c>
      <c r="G5" s="22">
        <f t="shared" si="1"/>
        <v>1.2183018548448969E-3</v>
      </c>
      <c r="H5" s="20">
        <f t="shared" si="2"/>
        <v>1623.22</v>
      </c>
    </row>
    <row r="6" spans="1:11" x14ac:dyDescent="0.2">
      <c r="A6" s="9" t="s">
        <v>18</v>
      </c>
      <c r="B6" s="10" t="s">
        <v>19</v>
      </c>
      <c r="C6" s="11" t="s">
        <v>11</v>
      </c>
      <c r="D6" s="12">
        <v>49725.5</v>
      </c>
      <c r="E6" s="17">
        <v>41928.379047773451</v>
      </c>
      <c r="F6" s="19">
        <f t="shared" si="0"/>
        <v>91653.879047773458</v>
      </c>
      <c r="G6" s="22">
        <f t="shared" si="1"/>
        <v>7.1085153574066791E-3</v>
      </c>
      <c r="H6" s="20">
        <f t="shared" si="2"/>
        <v>9471.11</v>
      </c>
    </row>
    <row r="7" spans="1:11" x14ac:dyDescent="0.2">
      <c r="A7" s="9" t="s">
        <v>20</v>
      </c>
      <c r="B7" s="10" t="s">
        <v>21</v>
      </c>
      <c r="C7" s="11" t="s">
        <v>22</v>
      </c>
      <c r="D7" s="12">
        <v>19635.25</v>
      </c>
      <c r="E7" s="17">
        <v>16556.374324788525</v>
      </c>
      <c r="F7" s="19">
        <f t="shared" si="0"/>
        <v>36191.624324788529</v>
      </c>
      <c r="G7" s="22">
        <f t="shared" si="1"/>
        <v>2.8069593998106095E-3</v>
      </c>
      <c r="H7" s="20">
        <f t="shared" si="2"/>
        <v>3739.88</v>
      </c>
    </row>
    <row r="8" spans="1:11" x14ac:dyDescent="0.2">
      <c r="A8" s="9" t="s">
        <v>23</v>
      </c>
      <c r="B8" s="10" t="s">
        <v>24</v>
      </c>
      <c r="C8" s="11" t="s">
        <v>22</v>
      </c>
      <c r="D8" s="12">
        <v>104066.12</v>
      </c>
      <c r="E8" s="17">
        <v>87748.213920853959</v>
      </c>
      <c r="F8" s="19">
        <f t="shared" si="0"/>
        <v>191814.33392085397</v>
      </c>
      <c r="G8" s="22">
        <f t="shared" si="1"/>
        <v>1.4876785932174326E-2</v>
      </c>
      <c r="H8" s="20">
        <f t="shared" si="2"/>
        <v>19821.25</v>
      </c>
    </row>
    <row r="9" spans="1:11" x14ac:dyDescent="0.2">
      <c r="A9" s="9" t="s">
        <v>25</v>
      </c>
      <c r="B9" s="10" t="s">
        <v>26</v>
      </c>
      <c r="C9" s="11" t="s">
        <v>22</v>
      </c>
      <c r="D9" s="12">
        <v>11993.47</v>
      </c>
      <c r="E9" s="17">
        <v>10112.852336081089</v>
      </c>
      <c r="F9" s="19">
        <f t="shared" si="0"/>
        <v>22106.322336081088</v>
      </c>
      <c r="G9" s="22">
        <f t="shared" si="1"/>
        <v>1.7145278896478105E-3</v>
      </c>
      <c r="H9" s="20">
        <f t="shared" si="2"/>
        <v>2284.37</v>
      </c>
    </row>
    <row r="10" spans="1:11" x14ac:dyDescent="0.2">
      <c r="A10" s="9" t="s">
        <v>27</v>
      </c>
      <c r="B10" s="10" t="s">
        <v>24</v>
      </c>
      <c r="C10" s="11" t="s">
        <v>22</v>
      </c>
      <c r="D10" s="12">
        <v>2461.08</v>
      </c>
      <c r="E10" s="17">
        <v>2075.1678832580219</v>
      </c>
      <c r="F10" s="19">
        <f t="shared" si="0"/>
        <v>4536.2478832580218</v>
      </c>
      <c r="G10" s="22">
        <f t="shared" si="1"/>
        <v>3.5182349157677616E-4</v>
      </c>
      <c r="H10" s="20">
        <f t="shared" si="2"/>
        <v>468.76</v>
      </c>
    </row>
    <row r="11" spans="1:11" x14ac:dyDescent="0.2">
      <c r="A11" s="9" t="s">
        <v>28</v>
      </c>
      <c r="B11" s="10" t="s">
        <v>29</v>
      </c>
      <c r="C11" s="11" t="s">
        <v>22</v>
      </c>
      <c r="D11" s="12">
        <v>153883.01999999999</v>
      </c>
      <c r="E11" s="17">
        <v>129753.66153501839</v>
      </c>
      <c r="F11" s="19">
        <f t="shared" si="0"/>
        <v>283636.68153501838</v>
      </c>
      <c r="G11" s="22">
        <f t="shared" si="1"/>
        <v>2.1998367418411255E-2</v>
      </c>
      <c r="H11" s="20">
        <f t="shared" si="2"/>
        <v>29309.77</v>
      </c>
    </row>
    <row r="12" spans="1:11" ht="30" x14ac:dyDescent="0.2">
      <c r="A12" s="9" t="s">
        <v>30</v>
      </c>
      <c r="B12" s="10" t="s">
        <v>31</v>
      </c>
      <c r="C12" s="11" t="s">
        <v>32</v>
      </c>
      <c r="D12" s="12">
        <v>8202.51</v>
      </c>
      <c r="E12" s="17">
        <v>6916.32</v>
      </c>
      <c r="F12" s="19">
        <f t="shared" si="0"/>
        <v>15118.83</v>
      </c>
      <c r="G12" s="22">
        <f t="shared" si="1"/>
        <v>1.1725901441116543E-3</v>
      </c>
      <c r="H12" s="20">
        <f t="shared" si="2"/>
        <v>1562.31</v>
      </c>
    </row>
    <row r="13" spans="1:11" x14ac:dyDescent="0.2">
      <c r="A13" s="9" t="s">
        <v>33</v>
      </c>
      <c r="B13" s="10" t="s">
        <v>34</v>
      </c>
      <c r="C13" s="11" t="s">
        <v>35</v>
      </c>
      <c r="D13" s="12">
        <v>69951.12</v>
      </c>
      <c r="E13" s="17">
        <v>58982.536387146865</v>
      </c>
      <c r="F13" s="19">
        <f t="shared" si="0"/>
        <v>128933.65638714685</v>
      </c>
      <c r="G13" s="22">
        <f t="shared" si="1"/>
        <v>9.9998700113598116E-3</v>
      </c>
      <c r="H13" s="20">
        <f t="shared" si="2"/>
        <v>13323.44</v>
      </c>
    </row>
    <row r="14" spans="1:11" ht="30" x14ac:dyDescent="0.2">
      <c r="A14" s="9" t="s">
        <v>36</v>
      </c>
      <c r="B14" s="10" t="s">
        <v>37</v>
      </c>
      <c r="C14" s="11" t="s">
        <v>35</v>
      </c>
      <c r="D14" s="12">
        <v>9940.27</v>
      </c>
      <c r="E14" s="17">
        <v>8381.5954199253374</v>
      </c>
      <c r="F14" s="19">
        <f t="shared" si="0"/>
        <v>18321.865419925336</v>
      </c>
      <c r="G14" s="22">
        <f t="shared" si="1"/>
        <v>1.4210119971680736E-3</v>
      </c>
      <c r="H14" s="20">
        <f t="shared" si="2"/>
        <v>1893.3</v>
      </c>
    </row>
    <row r="15" spans="1:11" ht="30" x14ac:dyDescent="0.2">
      <c r="A15" s="9" t="s">
        <v>38</v>
      </c>
      <c r="B15" s="10" t="s">
        <v>39</v>
      </c>
      <c r="C15" s="11" t="s">
        <v>35</v>
      </c>
      <c r="D15" s="12">
        <v>6061.69</v>
      </c>
      <c r="E15" s="17">
        <v>5111.1974248973402</v>
      </c>
      <c r="F15" s="19">
        <f t="shared" si="0"/>
        <v>11172.887424897341</v>
      </c>
      <c r="G15" s="22">
        <f t="shared" si="1"/>
        <v>8.665497049509561E-4</v>
      </c>
      <c r="H15" s="20">
        <f t="shared" si="2"/>
        <v>1154.56</v>
      </c>
    </row>
    <row r="16" spans="1:11" x14ac:dyDescent="0.2">
      <c r="A16" s="9" t="s">
        <v>40</v>
      </c>
      <c r="B16" s="10" t="s">
        <v>41</v>
      </c>
      <c r="C16" s="11" t="s">
        <v>35</v>
      </c>
      <c r="D16" s="12">
        <v>9841.73</v>
      </c>
      <c r="E16" s="17">
        <v>8298.5107680304518</v>
      </c>
      <c r="F16" s="19">
        <f t="shared" si="0"/>
        <v>18140.240768030453</v>
      </c>
      <c r="G16" s="22">
        <f t="shared" si="1"/>
        <v>1.4069255052411422E-3</v>
      </c>
      <c r="H16" s="20">
        <f t="shared" si="2"/>
        <v>1874.53</v>
      </c>
    </row>
    <row r="17" spans="1:8" ht="30" x14ac:dyDescent="0.2">
      <c r="A17" s="9" t="s">
        <v>42</v>
      </c>
      <c r="B17" s="10" t="s">
        <v>43</v>
      </c>
      <c r="C17" s="11" t="s">
        <v>44</v>
      </c>
      <c r="D17" s="12">
        <v>52156.73</v>
      </c>
      <c r="E17" s="17">
        <v>90193.075497183992</v>
      </c>
      <c r="F17" s="19">
        <f t="shared" si="0"/>
        <v>142349.80549718399</v>
      </c>
      <c r="G17" s="22">
        <f t="shared" si="1"/>
        <v>1.1040403188752632E-2</v>
      </c>
      <c r="H17" s="20">
        <f t="shared" si="2"/>
        <v>14709.8</v>
      </c>
    </row>
    <row r="18" spans="1:8" ht="30" x14ac:dyDescent="0.2">
      <c r="A18" s="9" t="s">
        <v>45</v>
      </c>
      <c r="B18" s="10" t="s">
        <v>46</v>
      </c>
      <c r="C18" s="11" t="s">
        <v>44</v>
      </c>
      <c r="D18" s="12">
        <v>10447.25</v>
      </c>
      <c r="E18" s="17">
        <v>18066.122856474314</v>
      </c>
      <c r="F18" s="19">
        <f t="shared" si="0"/>
        <v>28513.372856474314</v>
      </c>
      <c r="G18" s="22">
        <f t="shared" si="1"/>
        <v>2.211447578078631E-3</v>
      </c>
      <c r="H18" s="20">
        <f t="shared" si="2"/>
        <v>2946.45</v>
      </c>
    </row>
    <row r="19" spans="1:8" ht="30" x14ac:dyDescent="0.2">
      <c r="A19" s="9" t="s">
        <v>47</v>
      </c>
      <c r="B19" s="10" t="s">
        <v>43</v>
      </c>
      <c r="C19" s="11" t="s">
        <v>44</v>
      </c>
      <c r="D19" s="12">
        <v>29097.83</v>
      </c>
      <c r="E19" s="17">
        <v>50318.001646341705</v>
      </c>
      <c r="F19" s="19">
        <f t="shared" si="0"/>
        <v>79415.831646341714</v>
      </c>
      <c r="G19" s="22">
        <f t="shared" si="1"/>
        <v>6.1593536983305395E-3</v>
      </c>
      <c r="H19" s="20">
        <f t="shared" si="2"/>
        <v>8206.48</v>
      </c>
    </row>
    <row r="20" spans="1:8" ht="30" x14ac:dyDescent="0.2">
      <c r="A20" s="9" t="s">
        <v>48</v>
      </c>
      <c r="B20" s="10" t="s">
        <v>49</v>
      </c>
      <c r="C20" s="11" t="s">
        <v>50</v>
      </c>
      <c r="D20" s="12">
        <v>7387.88</v>
      </c>
      <c r="E20" s="17">
        <v>6229.4377749975483</v>
      </c>
      <c r="F20" s="19">
        <f t="shared" si="0"/>
        <v>13617.317774997548</v>
      </c>
      <c r="G20" s="22">
        <f t="shared" si="1"/>
        <v>1.0561354689614586E-3</v>
      </c>
      <c r="H20" s="20">
        <f t="shared" si="2"/>
        <v>1407.15</v>
      </c>
    </row>
    <row r="21" spans="1:8" ht="30" x14ac:dyDescent="0.2">
      <c r="A21" s="9" t="s">
        <v>51</v>
      </c>
      <c r="B21" s="10" t="s">
        <v>52</v>
      </c>
      <c r="C21" s="11" t="s">
        <v>50</v>
      </c>
      <c r="D21" s="12">
        <v>10615.39</v>
      </c>
      <c r="E21" s="17">
        <v>8950.8563043732574</v>
      </c>
      <c r="F21" s="19">
        <f t="shared" si="0"/>
        <v>19566.246304373257</v>
      </c>
      <c r="G21" s="22">
        <f t="shared" si="1"/>
        <v>1.517524013020132E-3</v>
      </c>
      <c r="H21" s="20">
        <f t="shared" si="2"/>
        <v>2021.89</v>
      </c>
    </row>
    <row r="22" spans="1:8" ht="30" x14ac:dyDescent="0.2">
      <c r="A22" s="9" t="s">
        <v>53</v>
      </c>
      <c r="B22" s="10" t="s">
        <v>54</v>
      </c>
      <c r="C22" s="11" t="s">
        <v>50</v>
      </c>
      <c r="D22" s="12">
        <v>29756.959999999999</v>
      </c>
      <c r="E22" s="17">
        <v>25090.969957555622</v>
      </c>
      <c r="F22" s="19">
        <f t="shared" si="0"/>
        <v>54847.929957555622</v>
      </c>
      <c r="G22" s="22">
        <f t="shared" si="1"/>
        <v>4.2539099978739147E-3</v>
      </c>
      <c r="H22" s="20">
        <f t="shared" si="2"/>
        <v>5667.74</v>
      </c>
    </row>
    <row r="23" spans="1:8" ht="30" x14ac:dyDescent="0.2">
      <c r="A23" s="9" t="s">
        <v>55</v>
      </c>
      <c r="B23" s="10" t="s">
        <v>56</v>
      </c>
      <c r="C23" s="11" t="s">
        <v>50</v>
      </c>
      <c r="D23" s="12">
        <v>38562.089999999997</v>
      </c>
      <c r="E23" s="17">
        <v>32515.423427426689</v>
      </c>
      <c r="F23" s="19">
        <f t="shared" si="0"/>
        <v>71077.513427426689</v>
      </c>
      <c r="G23" s="22">
        <f t="shared" si="1"/>
        <v>5.5126482481094316E-3</v>
      </c>
      <c r="H23" s="20">
        <f t="shared" si="2"/>
        <v>7344.84</v>
      </c>
    </row>
    <row r="24" spans="1:8" ht="30" x14ac:dyDescent="0.2">
      <c r="A24" s="9" t="s">
        <v>57</v>
      </c>
      <c r="B24" s="10" t="s">
        <v>58</v>
      </c>
      <c r="C24" s="11" t="s">
        <v>50</v>
      </c>
      <c r="D24" s="12">
        <v>12501.3</v>
      </c>
      <c r="E24" s="17">
        <v>10541.052535646864</v>
      </c>
      <c r="F24" s="19">
        <f t="shared" si="0"/>
        <v>23042.352535646864</v>
      </c>
      <c r="G24" s="22">
        <f t="shared" si="1"/>
        <v>1.7871247629906348E-3</v>
      </c>
      <c r="H24" s="20">
        <f t="shared" si="2"/>
        <v>2381.1</v>
      </c>
    </row>
    <row r="25" spans="1:8" ht="30" x14ac:dyDescent="0.2">
      <c r="A25" s="9" t="s">
        <v>59</v>
      </c>
      <c r="B25" s="10" t="s">
        <v>60</v>
      </c>
      <c r="C25" s="11" t="s">
        <v>61</v>
      </c>
      <c r="D25" s="12">
        <v>84496.7</v>
      </c>
      <c r="E25" s="17">
        <v>71247.347514664842</v>
      </c>
      <c r="F25" s="19">
        <f t="shared" si="0"/>
        <v>155744.04751466482</v>
      </c>
      <c r="G25" s="22">
        <f t="shared" si="1"/>
        <v>1.2079237290170812E-2</v>
      </c>
      <c r="H25" s="20">
        <f t="shared" si="2"/>
        <v>16093.9</v>
      </c>
    </row>
    <row r="26" spans="1:8" ht="30" x14ac:dyDescent="0.2">
      <c r="A26" s="9" t="s">
        <v>62</v>
      </c>
      <c r="B26" s="10" t="s">
        <v>63</v>
      </c>
      <c r="C26" s="11" t="s">
        <v>61</v>
      </c>
      <c r="D26" s="12">
        <v>50859.96</v>
      </c>
      <c r="E26" s="17">
        <v>42884.952462074667</v>
      </c>
      <c r="F26" s="19">
        <f t="shared" si="0"/>
        <v>93744.912462074659</v>
      </c>
      <c r="G26" s="22">
        <f t="shared" si="1"/>
        <v>7.2706922700790039E-3</v>
      </c>
      <c r="H26" s="20">
        <f t="shared" si="2"/>
        <v>9687.19</v>
      </c>
    </row>
    <row r="27" spans="1:8" x14ac:dyDescent="0.2">
      <c r="A27" s="9" t="s">
        <v>64</v>
      </c>
      <c r="B27" s="10" t="s">
        <v>65</v>
      </c>
      <c r="C27" s="11" t="s">
        <v>61</v>
      </c>
      <c r="D27" s="12">
        <v>11029.98</v>
      </c>
      <c r="E27" s="17">
        <v>9300.4419678253671</v>
      </c>
      <c r="F27" s="19">
        <f t="shared" si="0"/>
        <v>20330.421967825365</v>
      </c>
      <c r="G27" s="22">
        <f t="shared" si="1"/>
        <v>1.5767921476134786E-3</v>
      </c>
      <c r="H27" s="20">
        <f t="shared" si="2"/>
        <v>2100.86</v>
      </c>
    </row>
    <row r="28" spans="1:8" x14ac:dyDescent="0.2">
      <c r="A28" s="9" t="s">
        <v>66</v>
      </c>
      <c r="B28" s="10" t="s">
        <v>67</v>
      </c>
      <c r="C28" s="11" t="s">
        <v>61</v>
      </c>
      <c r="D28" s="12">
        <v>83692.52</v>
      </c>
      <c r="E28" s="17">
        <v>70569.261861950901</v>
      </c>
      <c r="F28" s="19">
        <f t="shared" si="0"/>
        <v>154261.78186195091</v>
      </c>
      <c r="G28" s="22">
        <f t="shared" si="1"/>
        <v>1.1964275345673283E-2</v>
      </c>
      <c r="H28" s="20">
        <f t="shared" si="2"/>
        <v>15940.73</v>
      </c>
    </row>
    <row r="29" spans="1:8" ht="30" x14ac:dyDescent="0.2">
      <c r="A29" s="9" t="s">
        <v>68</v>
      </c>
      <c r="B29" s="10" t="s">
        <v>69</v>
      </c>
      <c r="C29" s="11" t="s">
        <v>61</v>
      </c>
      <c r="D29" s="12">
        <v>93347.4</v>
      </c>
      <c r="E29" s="17">
        <v>78710.22388775782</v>
      </c>
      <c r="F29" s="19">
        <f t="shared" si="0"/>
        <v>172057.62388775783</v>
      </c>
      <c r="G29" s="22">
        <f t="shared" si="1"/>
        <v>1.334448988381077E-2</v>
      </c>
      <c r="H29" s="20">
        <f t="shared" si="2"/>
        <v>17779.68</v>
      </c>
    </row>
    <row r="30" spans="1:8" x14ac:dyDescent="0.2">
      <c r="A30" s="9" t="s">
        <v>70</v>
      </c>
      <c r="B30" s="10" t="s">
        <v>71</v>
      </c>
      <c r="C30" s="11" t="s">
        <v>61</v>
      </c>
      <c r="D30" s="12">
        <v>42296.33</v>
      </c>
      <c r="E30" s="17">
        <v>35664.129615372971</v>
      </c>
      <c r="F30" s="19">
        <f t="shared" si="0"/>
        <v>77960.459615372965</v>
      </c>
      <c r="G30" s="22">
        <f t="shared" si="1"/>
        <v>6.0464775763336845E-3</v>
      </c>
      <c r="H30" s="20">
        <f t="shared" si="2"/>
        <v>8056.09</v>
      </c>
    </row>
    <row r="31" spans="1:8" x14ac:dyDescent="0.2">
      <c r="A31" s="9" t="s">
        <v>72</v>
      </c>
      <c r="B31" s="10" t="s">
        <v>73</v>
      </c>
      <c r="C31" s="11" t="s">
        <v>61</v>
      </c>
      <c r="D31" s="12">
        <v>97526.49</v>
      </c>
      <c r="E31" s="17">
        <v>82234.021302151741</v>
      </c>
      <c r="F31" s="19">
        <f t="shared" si="0"/>
        <v>179760.51130215175</v>
      </c>
      <c r="G31" s="22">
        <f t="shared" si="1"/>
        <v>1.3941912426647749E-2</v>
      </c>
      <c r="H31" s="20">
        <f t="shared" si="2"/>
        <v>18575.66</v>
      </c>
    </row>
    <row r="32" spans="1:8" ht="30" x14ac:dyDescent="0.2">
      <c r="A32" s="9" t="s">
        <v>74</v>
      </c>
      <c r="B32" s="10" t="s">
        <v>75</v>
      </c>
      <c r="C32" s="11" t="s">
        <v>61</v>
      </c>
      <c r="D32" s="12">
        <v>100368.31</v>
      </c>
      <c r="E32" s="17">
        <v>84630.233187628197</v>
      </c>
      <c r="F32" s="19">
        <f t="shared" si="0"/>
        <v>184998.54318762821</v>
      </c>
      <c r="G32" s="22">
        <f t="shared" si="1"/>
        <v>1.4348165064150273E-2</v>
      </c>
      <c r="H32" s="20">
        <f t="shared" si="2"/>
        <v>19116.939999999999</v>
      </c>
    </row>
    <row r="33" spans="1:8" x14ac:dyDescent="0.2">
      <c r="A33" s="9" t="s">
        <v>76</v>
      </c>
      <c r="B33" s="10" t="s">
        <v>77</v>
      </c>
      <c r="C33" s="11" t="s">
        <v>61</v>
      </c>
      <c r="D33" s="12">
        <v>9807.36</v>
      </c>
      <c r="E33" s="17">
        <v>8269.532375807421</v>
      </c>
      <c r="F33" s="19">
        <f t="shared" si="0"/>
        <v>18076.892375807423</v>
      </c>
      <c r="G33" s="22">
        <f t="shared" si="1"/>
        <v>1.4020123141829687E-3</v>
      </c>
      <c r="H33" s="20">
        <f t="shared" si="2"/>
        <v>1867.99</v>
      </c>
    </row>
    <row r="34" spans="1:8" ht="30" x14ac:dyDescent="0.2">
      <c r="A34" s="9" t="s">
        <v>78</v>
      </c>
      <c r="B34" s="10" t="s">
        <v>79</v>
      </c>
      <c r="C34" s="11" t="s">
        <v>61</v>
      </c>
      <c r="D34" s="12">
        <v>145214.46</v>
      </c>
      <c r="E34" s="17">
        <v>122444.3628113249</v>
      </c>
      <c r="F34" s="19">
        <f t="shared" ref="F34:F65" si="3">D34+E34</f>
        <v>267658.82281132491</v>
      </c>
      <c r="G34" s="22">
        <f t="shared" si="1"/>
        <v>2.0759152501422878E-2</v>
      </c>
      <c r="H34" s="20">
        <f t="shared" si="2"/>
        <v>27658.69</v>
      </c>
    </row>
    <row r="35" spans="1:8" x14ac:dyDescent="0.2">
      <c r="A35" s="9" t="s">
        <v>80</v>
      </c>
      <c r="B35" s="10" t="s">
        <v>81</v>
      </c>
      <c r="C35" s="11" t="s">
        <v>61</v>
      </c>
      <c r="D35" s="12">
        <v>42368.61</v>
      </c>
      <c r="E35" s="17">
        <v>35725.073013441164</v>
      </c>
      <c r="F35" s="19">
        <f t="shared" si="3"/>
        <v>78093.683013441158</v>
      </c>
      <c r="G35" s="22">
        <f t="shared" si="1"/>
        <v>6.0568101512445622E-3</v>
      </c>
      <c r="H35" s="20">
        <f t="shared" si="2"/>
        <v>8069.86</v>
      </c>
    </row>
    <row r="36" spans="1:8" ht="30" x14ac:dyDescent="0.2">
      <c r="A36" s="9" t="s">
        <v>82</v>
      </c>
      <c r="B36" s="10" t="s">
        <v>83</v>
      </c>
      <c r="C36" s="11" t="s">
        <v>84</v>
      </c>
      <c r="D36" s="12">
        <v>44810.28</v>
      </c>
      <c r="E36" s="17">
        <v>37783.879734823364</v>
      </c>
      <c r="F36" s="19">
        <f t="shared" si="3"/>
        <v>82594.159734823363</v>
      </c>
      <c r="G36" s="22">
        <f t="shared" si="1"/>
        <v>6.405859293757356E-3</v>
      </c>
      <c r="H36" s="20">
        <f t="shared" si="2"/>
        <v>8534.92</v>
      </c>
    </row>
    <row r="37" spans="1:8" ht="30" x14ac:dyDescent="0.2">
      <c r="A37" s="9" t="s">
        <v>85</v>
      </c>
      <c r="B37" s="10" t="s">
        <v>86</v>
      </c>
      <c r="C37" s="11" t="s">
        <v>84</v>
      </c>
      <c r="D37" s="12">
        <v>40985.339999999997</v>
      </c>
      <c r="E37" s="17">
        <v>34558.706086259408</v>
      </c>
      <c r="F37" s="19">
        <f t="shared" si="3"/>
        <v>75544.046086259405</v>
      </c>
      <c r="G37" s="22">
        <f t="shared" si="1"/>
        <v>5.8590647482023661E-3</v>
      </c>
      <c r="H37" s="20">
        <f t="shared" si="2"/>
        <v>7806.39</v>
      </c>
    </row>
    <row r="38" spans="1:8" x14ac:dyDescent="0.2">
      <c r="A38" s="9" t="s">
        <v>87</v>
      </c>
      <c r="B38" s="10" t="s">
        <v>41</v>
      </c>
      <c r="C38" s="11" t="s">
        <v>84</v>
      </c>
      <c r="D38" s="12">
        <v>20954.259999999998</v>
      </c>
      <c r="E38" s="17">
        <v>17668.56138375559</v>
      </c>
      <c r="F38" s="19">
        <f t="shared" si="3"/>
        <v>38622.821383755589</v>
      </c>
      <c r="G38" s="22">
        <f t="shared" si="1"/>
        <v>2.9955188127901862E-3</v>
      </c>
      <c r="H38" s="20">
        <f t="shared" si="2"/>
        <v>3991.11</v>
      </c>
    </row>
    <row r="39" spans="1:8" ht="30" x14ac:dyDescent="0.2">
      <c r="A39" s="9" t="s">
        <v>88</v>
      </c>
      <c r="B39" s="10" t="s">
        <v>89</v>
      </c>
      <c r="C39" s="11" t="s">
        <v>84</v>
      </c>
      <c r="D39" s="12">
        <v>1078.5899999999999</v>
      </c>
      <c r="E39" s="17">
        <v>909.45733049428964</v>
      </c>
      <c r="F39" s="19">
        <f t="shared" si="3"/>
        <v>1988.0473304942896</v>
      </c>
      <c r="G39" s="22">
        <f t="shared" si="1"/>
        <v>1.5418949123477735E-4</v>
      </c>
      <c r="H39" s="20">
        <f t="shared" si="2"/>
        <v>205.44</v>
      </c>
    </row>
    <row r="40" spans="1:8" ht="30" x14ac:dyDescent="0.2">
      <c r="A40" s="9" t="s">
        <v>90</v>
      </c>
      <c r="B40" s="10" t="s">
        <v>91</v>
      </c>
      <c r="C40" s="11" t="s">
        <v>84</v>
      </c>
      <c r="D40" s="12">
        <v>286340.31</v>
      </c>
      <c r="E40" s="17">
        <v>241441.20453482756</v>
      </c>
      <c r="F40" s="19">
        <f t="shared" si="3"/>
        <v>527781.51453482755</v>
      </c>
      <c r="G40" s="22">
        <f t="shared" si="1"/>
        <v>4.093381579049838E-2</v>
      </c>
      <c r="H40" s="20">
        <f t="shared" si="2"/>
        <v>54538.62</v>
      </c>
    </row>
    <row r="41" spans="1:8" ht="30" x14ac:dyDescent="0.2">
      <c r="A41" s="9" t="s">
        <v>92</v>
      </c>
      <c r="B41" s="10" t="s">
        <v>93</v>
      </c>
      <c r="C41" s="11" t="s">
        <v>84</v>
      </c>
      <c r="D41" s="12">
        <v>5628.13</v>
      </c>
      <c r="E41" s="17">
        <v>4745.6157258615685</v>
      </c>
      <c r="F41" s="19">
        <f t="shared" si="3"/>
        <v>10373.745725861569</v>
      </c>
      <c r="G41" s="22">
        <f t="shared" si="1"/>
        <v>8.0456966548771798E-4</v>
      </c>
      <c r="H41" s="20">
        <f t="shared" si="2"/>
        <v>1071.98</v>
      </c>
    </row>
    <row r="42" spans="1:8" ht="30" x14ac:dyDescent="0.2">
      <c r="A42" s="9" t="s">
        <v>94</v>
      </c>
      <c r="B42" s="10" t="s">
        <v>95</v>
      </c>
      <c r="C42" s="11" t="s">
        <v>84</v>
      </c>
      <c r="D42" s="12">
        <v>144496.70000000001</v>
      </c>
      <c r="E42" s="17">
        <v>121839.13908238984</v>
      </c>
      <c r="F42" s="19">
        <f t="shared" si="3"/>
        <v>266335.83908238984</v>
      </c>
      <c r="G42" s="22">
        <f t="shared" si="1"/>
        <v>2.0656544185741747E-2</v>
      </c>
      <c r="H42" s="20">
        <f t="shared" si="2"/>
        <v>27521.97</v>
      </c>
    </row>
    <row r="43" spans="1:8" x14ac:dyDescent="0.2">
      <c r="A43" s="9" t="s">
        <v>96</v>
      </c>
      <c r="B43" s="10" t="s">
        <v>97</v>
      </c>
      <c r="C43" s="11" t="s">
        <v>84</v>
      </c>
      <c r="D43" s="12">
        <v>12909.93</v>
      </c>
      <c r="E43" s="17">
        <v>10885.605516738487</v>
      </c>
      <c r="F43" s="19">
        <f t="shared" si="3"/>
        <v>23795.535516738488</v>
      </c>
      <c r="G43" s="22">
        <f t="shared" si="1"/>
        <v>1.845540324270223E-3</v>
      </c>
      <c r="H43" s="20">
        <f t="shared" si="2"/>
        <v>2458.9299999999998</v>
      </c>
    </row>
    <row r="44" spans="1:8" x14ac:dyDescent="0.2">
      <c r="A44" s="9" t="s">
        <v>98</v>
      </c>
      <c r="B44" s="10" t="s">
        <v>99</v>
      </c>
      <c r="C44" s="11" t="s">
        <v>84</v>
      </c>
      <c r="D44" s="12">
        <v>6859.06</v>
      </c>
      <c r="E44" s="17">
        <v>5783.538181579398</v>
      </c>
      <c r="F44" s="19">
        <f t="shared" si="3"/>
        <v>12642.598181579398</v>
      </c>
      <c r="G44" s="22">
        <f t="shared" si="1"/>
        <v>9.8053791356103137E-4</v>
      </c>
      <c r="H44" s="20">
        <f t="shared" si="2"/>
        <v>1306.43</v>
      </c>
    </row>
    <row r="45" spans="1:8" ht="45" x14ac:dyDescent="0.2">
      <c r="A45" s="9" t="s">
        <v>100</v>
      </c>
      <c r="B45" s="10" t="s">
        <v>101</v>
      </c>
      <c r="C45" s="11" t="s">
        <v>84</v>
      </c>
      <c r="D45" s="12">
        <v>61455.38</v>
      </c>
      <c r="E45" s="17">
        <v>51818.976006040699</v>
      </c>
      <c r="F45" s="19">
        <f t="shared" si="3"/>
        <v>113274.3560060407</v>
      </c>
      <c r="G45" s="22">
        <f t="shared" si="1"/>
        <v>8.785361925048309E-3</v>
      </c>
      <c r="H45" s="20">
        <f t="shared" si="2"/>
        <v>11705.27</v>
      </c>
    </row>
    <row r="46" spans="1:8" x14ac:dyDescent="0.2">
      <c r="A46" s="9" t="s">
        <v>102</v>
      </c>
      <c r="B46" s="10" t="s">
        <v>103</v>
      </c>
      <c r="C46" s="11" t="s">
        <v>84</v>
      </c>
      <c r="D46" s="12">
        <v>72494.81</v>
      </c>
      <c r="E46" s="17">
        <v>61127.386424203782</v>
      </c>
      <c r="F46" s="19">
        <f t="shared" si="3"/>
        <v>133622.19642420378</v>
      </c>
      <c r="G46" s="22">
        <f t="shared" si="1"/>
        <v>1.0363505017357355E-2</v>
      </c>
      <c r="H46" s="20">
        <f t="shared" si="2"/>
        <v>13807.93</v>
      </c>
    </row>
    <row r="47" spans="1:8" ht="30" x14ac:dyDescent="0.2">
      <c r="A47" s="9" t="s">
        <v>104</v>
      </c>
      <c r="B47" s="10" t="s">
        <v>105</v>
      </c>
      <c r="C47" s="11" t="s">
        <v>84</v>
      </c>
      <c r="D47" s="12">
        <v>52355</v>
      </c>
      <c r="E47" s="17">
        <v>44145.561300981884</v>
      </c>
      <c r="F47" s="19">
        <f t="shared" si="3"/>
        <v>96500.561300981877</v>
      </c>
      <c r="G47" s="22">
        <f t="shared" si="1"/>
        <v>7.4844155984804296E-3</v>
      </c>
      <c r="H47" s="20">
        <f t="shared" si="2"/>
        <v>9971.94</v>
      </c>
    </row>
    <row r="48" spans="1:8" x14ac:dyDescent="0.2">
      <c r="A48" s="9" t="s">
        <v>106</v>
      </c>
      <c r="B48" s="10" t="s">
        <v>107</v>
      </c>
      <c r="C48" s="11" t="s">
        <v>84</v>
      </c>
      <c r="D48" s="12">
        <v>39078.800000000003</v>
      </c>
      <c r="E48" s="17">
        <v>32951.11705947428</v>
      </c>
      <c r="F48" s="19">
        <f t="shared" si="3"/>
        <v>72029.917059474275</v>
      </c>
      <c r="G48" s="22">
        <f t="shared" si="1"/>
        <v>5.5865150163815222E-3</v>
      </c>
      <c r="H48" s="20">
        <f t="shared" si="2"/>
        <v>7443.25</v>
      </c>
    </row>
    <row r="49" spans="1:8" ht="30" x14ac:dyDescent="0.2">
      <c r="A49" s="9" t="s">
        <v>108</v>
      </c>
      <c r="B49" s="10" t="s">
        <v>109</v>
      </c>
      <c r="C49" s="11" t="s">
        <v>84</v>
      </c>
      <c r="D49" s="12">
        <v>30562.79</v>
      </c>
      <c r="E49" s="17">
        <v>25770.441728496829</v>
      </c>
      <c r="F49" s="19">
        <f t="shared" si="3"/>
        <v>56333.23172849683</v>
      </c>
      <c r="G49" s="22">
        <f t="shared" si="1"/>
        <v>4.3691074184175182E-3</v>
      </c>
      <c r="H49" s="20">
        <f t="shared" si="2"/>
        <v>5821.23</v>
      </c>
    </row>
    <row r="50" spans="1:8" ht="30" x14ac:dyDescent="0.2">
      <c r="A50" s="9" t="s">
        <v>110</v>
      </c>
      <c r="B50" s="10" t="s">
        <v>111</v>
      </c>
      <c r="C50" s="11" t="s">
        <v>84</v>
      </c>
      <c r="D50" s="12">
        <v>1160.8</v>
      </c>
      <c r="E50" s="17">
        <v>978.78604542779692</v>
      </c>
      <c r="F50" s="19">
        <f t="shared" si="3"/>
        <v>2139.5860454277968</v>
      </c>
      <c r="G50" s="22">
        <f t="shared" si="1"/>
        <v>1.6594257024832377E-4</v>
      </c>
      <c r="H50" s="20">
        <f t="shared" si="2"/>
        <v>221.1</v>
      </c>
    </row>
    <row r="51" spans="1:8" x14ac:dyDescent="0.2">
      <c r="A51" s="9" t="s">
        <v>112</v>
      </c>
      <c r="B51" s="10" t="s">
        <v>113</v>
      </c>
      <c r="C51" s="11" t="s">
        <v>84</v>
      </c>
      <c r="D51" s="12">
        <v>11149.87</v>
      </c>
      <c r="E51" s="17">
        <v>9401.531851431735</v>
      </c>
      <c r="F51" s="19">
        <f t="shared" si="3"/>
        <v>20551.401851431736</v>
      </c>
      <c r="G51" s="22">
        <f t="shared" si="1"/>
        <v>1.5939309628236352E-3</v>
      </c>
      <c r="H51" s="20">
        <f t="shared" si="2"/>
        <v>2123.69</v>
      </c>
    </row>
    <row r="52" spans="1:8" ht="30" x14ac:dyDescent="0.2">
      <c r="A52" s="9" t="s">
        <v>114</v>
      </c>
      <c r="B52" s="10" t="s">
        <v>115</v>
      </c>
      <c r="C52" s="11" t="s">
        <v>84</v>
      </c>
      <c r="D52" s="12">
        <v>27568.65</v>
      </c>
      <c r="E52" s="17">
        <v>23245.792314521968</v>
      </c>
      <c r="F52" s="19">
        <f t="shared" si="3"/>
        <v>50814.44231452197</v>
      </c>
      <c r="G52" s="22">
        <f t="shared" si="1"/>
        <v>3.9410797155956289E-3</v>
      </c>
      <c r="H52" s="20">
        <f t="shared" si="2"/>
        <v>5250.94</v>
      </c>
    </row>
    <row r="53" spans="1:8" ht="30" x14ac:dyDescent="0.2">
      <c r="A53" s="9" t="s">
        <v>116</v>
      </c>
      <c r="B53" s="10" t="s">
        <v>117</v>
      </c>
      <c r="C53" s="11" t="s">
        <v>84</v>
      </c>
      <c r="D53" s="12">
        <v>19832.98</v>
      </c>
      <c r="E53" s="17">
        <v>16723.106187354879</v>
      </c>
      <c r="F53" s="19">
        <f t="shared" si="3"/>
        <v>36556.086187354878</v>
      </c>
      <c r="G53" s="22">
        <f t="shared" si="1"/>
        <v>2.8352264276130172E-3</v>
      </c>
      <c r="H53" s="20">
        <f t="shared" si="2"/>
        <v>3777.55</v>
      </c>
    </row>
    <row r="54" spans="1:8" x14ac:dyDescent="0.2">
      <c r="A54" s="9" t="s">
        <v>118</v>
      </c>
      <c r="B54" s="10" t="s">
        <v>103</v>
      </c>
      <c r="C54" s="11" t="s">
        <v>84</v>
      </c>
      <c r="D54" s="12">
        <v>91066.61</v>
      </c>
      <c r="E54" s="17">
        <v>76787.061946374044</v>
      </c>
      <c r="F54" s="19">
        <f t="shared" si="3"/>
        <v>167853.67194637406</v>
      </c>
      <c r="G54" s="22">
        <f t="shared" si="1"/>
        <v>1.3018438687204573E-2</v>
      </c>
      <c r="H54" s="20">
        <f t="shared" si="2"/>
        <v>17345.259999999998</v>
      </c>
    </row>
    <row r="55" spans="1:8" ht="30" x14ac:dyDescent="0.2">
      <c r="A55" s="9" t="s">
        <v>119</v>
      </c>
      <c r="B55" s="10" t="s">
        <v>120</v>
      </c>
      <c r="C55" s="11" t="s">
        <v>84</v>
      </c>
      <c r="D55" s="12">
        <v>1967.96</v>
      </c>
      <c r="E55" s="17">
        <v>1659.3739857456851</v>
      </c>
      <c r="F55" s="19">
        <f t="shared" si="3"/>
        <v>3627.3339857456849</v>
      </c>
      <c r="G55" s="22">
        <f t="shared" si="1"/>
        <v>2.813297114318128E-4</v>
      </c>
      <c r="H55" s="20">
        <f t="shared" si="2"/>
        <v>374.83</v>
      </c>
    </row>
    <row r="56" spans="1:8" x14ac:dyDescent="0.2">
      <c r="A56" s="9" t="s">
        <v>121</v>
      </c>
      <c r="B56" s="10" t="s">
        <v>103</v>
      </c>
      <c r="C56" s="11" t="s">
        <v>84</v>
      </c>
      <c r="D56" s="12">
        <v>11345.05</v>
      </c>
      <c r="E56" s="17">
        <v>9566.1046339941186</v>
      </c>
      <c r="F56" s="19">
        <f t="shared" si="3"/>
        <v>20911.15463399412</v>
      </c>
      <c r="G56" s="22">
        <f t="shared" si="1"/>
        <v>1.6218327625759569E-3</v>
      </c>
      <c r="H56" s="20">
        <f t="shared" si="2"/>
        <v>2160.87</v>
      </c>
    </row>
    <row r="57" spans="1:8" ht="30" x14ac:dyDescent="0.2">
      <c r="A57" s="9" t="s">
        <v>122</v>
      </c>
      <c r="B57" s="10" t="s">
        <v>123</v>
      </c>
      <c r="C57" s="11" t="s">
        <v>84</v>
      </c>
      <c r="D57" s="12">
        <v>38054.29</v>
      </c>
      <c r="E57" s="17">
        <v>32087.250621294559</v>
      </c>
      <c r="F57" s="19">
        <f t="shared" si="3"/>
        <v>70141.540621294553</v>
      </c>
      <c r="G57" s="22">
        <f t="shared" si="1"/>
        <v>5.4400558261014408E-3</v>
      </c>
      <c r="H57" s="20">
        <f t="shared" si="2"/>
        <v>7248.12</v>
      </c>
    </row>
    <row r="58" spans="1:8" ht="30" x14ac:dyDescent="0.2">
      <c r="A58" s="9" t="s">
        <v>124</v>
      </c>
      <c r="B58" s="10" t="s">
        <v>125</v>
      </c>
      <c r="C58" s="11" t="s">
        <v>84</v>
      </c>
      <c r="D58" s="12">
        <v>20211</v>
      </c>
      <c r="E58" s="17">
        <v>17041.844439614339</v>
      </c>
      <c r="F58" s="19">
        <f t="shared" si="3"/>
        <v>37252.844439614339</v>
      </c>
      <c r="G58" s="22">
        <f t="shared" si="1"/>
        <v>2.8892657851180563E-3</v>
      </c>
      <c r="H58" s="20">
        <f t="shared" si="2"/>
        <v>3849.55</v>
      </c>
    </row>
    <row r="59" spans="1:8" ht="30" x14ac:dyDescent="0.2">
      <c r="A59" s="9" t="s">
        <v>126</v>
      </c>
      <c r="B59" s="10" t="s">
        <v>127</v>
      </c>
      <c r="C59" s="11" t="s">
        <v>84</v>
      </c>
      <c r="D59" s="12">
        <v>90090.28</v>
      </c>
      <c r="E59" s="17">
        <v>75963.822912834672</v>
      </c>
      <c r="F59" s="19">
        <f t="shared" si="3"/>
        <v>166054.10291283467</v>
      </c>
      <c r="G59" s="22">
        <f t="shared" si="1"/>
        <v>1.287886724468046E-2</v>
      </c>
      <c r="H59" s="20">
        <f t="shared" si="2"/>
        <v>17159.3</v>
      </c>
    </row>
    <row r="60" spans="1:8" ht="30" x14ac:dyDescent="0.2">
      <c r="A60" s="9" t="s">
        <v>128</v>
      </c>
      <c r="B60" s="10" t="s">
        <v>129</v>
      </c>
      <c r="C60" s="11" t="s">
        <v>84</v>
      </c>
      <c r="D60" s="12">
        <v>2900.02</v>
      </c>
      <c r="E60" s="17">
        <v>2445.2793576174631</v>
      </c>
      <c r="F60" s="19">
        <f t="shared" si="3"/>
        <v>5345.2993576174631</v>
      </c>
      <c r="G60" s="22">
        <f t="shared" si="1"/>
        <v>4.145721159685369E-4</v>
      </c>
      <c r="H60" s="20">
        <f t="shared" si="2"/>
        <v>552.36</v>
      </c>
    </row>
    <row r="61" spans="1:8" x14ac:dyDescent="0.2">
      <c r="A61" s="9" t="s">
        <v>130</v>
      </c>
      <c r="B61" s="10" t="s">
        <v>131</v>
      </c>
      <c r="C61" s="11" t="s">
        <v>84</v>
      </c>
      <c r="D61" s="12">
        <v>95617.8</v>
      </c>
      <c r="E61" s="17">
        <v>80624.61560786172</v>
      </c>
      <c r="F61" s="19">
        <f t="shared" si="3"/>
        <v>176242.41560786171</v>
      </c>
      <c r="G61" s="22">
        <f t="shared" si="1"/>
        <v>1.3669055046998257E-2</v>
      </c>
      <c r="H61" s="20">
        <f t="shared" si="2"/>
        <v>18212.12</v>
      </c>
    </row>
    <row r="62" spans="1:8" x14ac:dyDescent="0.2">
      <c r="A62" s="9" t="s">
        <v>132</v>
      </c>
      <c r="B62" s="10" t="s">
        <v>133</v>
      </c>
      <c r="C62" s="11" t="s">
        <v>134</v>
      </c>
      <c r="D62" s="12">
        <v>4490.2700000000004</v>
      </c>
      <c r="E62" s="17">
        <v>3973.7569487948281</v>
      </c>
      <c r="F62" s="19">
        <f t="shared" si="3"/>
        <v>8464.0269487948281</v>
      </c>
      <c r="G62" s="22">
        <f t="shared" si="1"/>
        <v>6.5645520054476798E-4</v>
      </c>
      <c r="H62" s="20">
        <f t="shared" si="2"/>
        <v>874.64</v>
      </c>
    </row>
    <row r="63" spans="1:8" ht="30" x14ac:dyDescent="0.2">
      <c r="A63" s="9" t="s">
        <v>135</v>
      </c>
      <c r="B63" s="10" t="s">
        <v>136</v>
      </c>
      <c r="C63" s="11" t="s">
        <v>134</v>
      </c>
      <c r="D63" s="12">
        <v>63054.42</v>
      </c>
      <c r="E63" s="17">
        <v>55801.319129979325</v>
      </c>
      <c r="F63" s="19">
        <f t="shared" si="3"/>
        <v>118855.73912997932</v>
      </c>
      <c r="G63" s="22">
        <f t="shared" si="1"/>
        <v>9.2182442870856838E-3</v>
      </c>
      <c r="H63" s="20">
        <f t="shared" si="2"/>
        <v>12282.03</v>
      </c>
    </row>
    <row r="64" spans="1:8" ht="30" x14ac:dyDescent="0.2">
      <c r="A64" s="9" t="s">
        <v>137</v>
      </c>
      <c r="B64" s="10" t="s">
        <v>138</v>
      </c>
      <c r="C64" s="11" t="s">
        <v>134</v>
      </c>
      <c r="D64" s="12">
        <v>11826.73</v>
      </c>
      <c r="E64" s="17">
        <v>10466.304786670551</v>
      </c>
      <c r="F64" s="19">
        <f t="shared" si="3"/>
        <v>22293.034786670549</v>
      </c>
      <c r="G64" s="22">
        <f t="shared" si="1"/>
        <v>1.7290089823874032E-3</v>
      </c>
      <c r="H64" s="20">
        <f t="shared" si="2"/>
        <v>2303.66</v>
      </c>
    </row>
    <row r="65" spans="1:8" ht="30" x14ac:dyDescent="0.2">
      <c r="A65" s="9" t="s">
        <v>139</v>
      </c>
      <c r="B65" s="10" t="s">
        <v>140</v>
      </c>
      <c r="C65" s="11" t="s">
        <v>134</v>
      </c>
      <c r="D65" s="12">
        <v>63379.29</v>
      </c>
      <c r="E65" s="17">
        <v>56088.815088194358</v>
      </c>
      <c r="F65" s="19">
        <f t="shared" si="3"/>
        <v>119468.10508819437</v>
      </c>
      <c r="G65" s="22">
        <f t="shared" si="1"/>
        <v>9.2657383251291345E-3</v>
      </c>
      <c r="H65" s="20">
        <f t="shared" si="2"/>
        <v>12345.31</v>
      </c>
    </row>
    <row r="66" spans="1:8" x14ac:dyDescent="0.2">
      <c r="A66" s="9" t="s">
        <v>141</v>
      </c>
      <c r="B66" s="10" t="s">
        <v>142</v>
      </c>
      <c r="C66" s="11" t="s">
        <v>134</v>
      </c>
      <c r="D66" s="12">
        <v>46404.34</v>
      </c>
      <c r="E66" s="17">
        <v>41066.482692955593</v>
      </c>
      <c r="F66" s="19">
        <f t="shared" ref="F66:F97" si="4">D66+E66</f>
        <v>87470.822692955582</v>
      </c>
      <c r="G66" s="22">
        <f t="shared" si="1"/>
        <v>6.7840847861307891E-3</v>
      </c>
      <c r="H66" s="20">
        <f t="shared" si="2"/>
        <v>9038.85</v>
      </c>
    </row>
    <row r="67" spans="1:8" ht="30" x14ac:dyDescent="0.2">
      <c r="A67" s="9" t="s">
        <v>143</v>
      </c>
      <c r="B67" s="10" t="s">
        <v>140</v>
      </c>
      <c r="C67" s="11" t="s">
        <v>134</v>
      </c>
      <c r="D67" s="12">
        <v>33806.14</v>
      </c>
      <c r="E67" s="17">
        <v>29917.445224271949</v>
      </c>
      <c r="F67" s="19">
        <f t="shared" si="4"/>
        <v>63723.585224271948</v>
      </c>
      <c r="G67" s="22">
        <f t="shared" ref="G67:G130" si="5">F67/$F$162</f>
        <v>4.9422903744165613E-3</v>
      </c>
      <c r="H67" s="20">
        <f t="shared" ref="H67:H130" si="6">ROUND($K$1*G67,2)</f>
        <v>6584.91</v>
      </c>
    </row>
    <row r="68" spans="1:8" x14ac:dyDescent="0.2">
      <c r="A68" s="9" t="s">
        <v>144</v>
      </c>
      <c r="B68" s="10" t="s">
        <v>145</v>
      </c>
      <c r="C68" s="11" t="s">
        <v>134</v>
      </c>
      <c r="D68" s="12">
        <v>42672.68</v>
      </c>
      <c r="E68" s="17">
        <v>37764.074586815688</v>
      </c>
      <c r="F68" s="19">
        <f t="shared" si="4"/>
        <v>80436.754586815689</v>
      </c>
      <c r="G68" s="22">
        <f t="shared" si="5"/>
        <v>6.2385347049228003E-3</v>
      </c>
      <c r="H68" s="20">
        <f t="shared" si="6"/>
        <v>8311.98</v>
      </c>
    </row>
    <row r="69" spans="1:8" ht="30" x14ac:dyDescent="0.2">
      <c r="A69" s="9" t="s">
        <v>146</v>
      </c>
      <c r="B69" s="10" t="s">
        <v>147</v>
      </c>
      <c r="C69" s="11" t="s">
        <v>134</v>
      </c>
      <c r="D69" s="12">
        <v>55634.79</v>
      </c>
      <c r="E69" s="17">
        <v>49235.158038185647</v>
      </c>
      <c r="F69" s="19">
        <f t="shared" si="4"/>
        <v>104869.94803818566</v>
      </c>
      <c r="G69" s="22">
        <f t="shared" si="5"/>
        <v>8.133530668912729E-3</v>
      </c>
      <c r="H69" s="20">
        <f t="shared" si="6"/>
        <v>10836.8</v>
      </c>
    </row>
    <row r="70" spans="1:8" ht="30" x14ac:dyDescent="0.2">
      <c r="A70" s="9" t="s">
        <v>148</v>
      </c>
      <c r="B70" s="10" t="s">
        <v>149</v>
      </c>
      <c r="C70" s="11" t="s">
        <v>134</v>
      </c>
      <c r="D70" s="12">
        <v>145263.10999999999</v>
      </c>
      <c r="E70" s="17">
        <v>128553.59757707984</v>
      </c>
      <c r="F70" s="19">
        <f t="shared" si="4"/>
        <v>273816.70757707983</v>
      </c>
      <c r="G70" s="22">
        <f t="shared" si="5"/>
        <v>2.1236747327537036E-2</v>
      </c>
      <c r="H70" s="20">
        <f t="shared" si="6"/>
        <v>28295.01</v>
      </c>
    </row>
    <row r="71" spans="1:8" x14ac:dyDescent="0.2">
      <c r="A71" s="9" t="s">
        <v>150</v>
      </c>
      <c r="B71" s="10" t="s">
        <v>151</v>
      </c>
      <c r="C71" s="11" t="s">
        <v>134</v>
      </c>
      <c r="D71" s="12">
        <v>6568.42</v>
      </c>
      <c r="E71" s="17">
        <v>5812.8543672981923</v>
      </c>
      <c r="F71" s="19">
        <f t="shared" si="4"/>
        <v>12381.274367298192</v>
      </c>
      <c r="G71" s="22">
        <f t="shared" si="5"/>
        <v>9.602700932966453E-4</v>
      </c>
      <c r="H71" s="20">
        <f t="shared" si="6"/>
        <v>1279.43</v>
      </c>
    </row>
    <row r="72" spans="1:8" ht="30" x14ac:dyDescent="0.2">
      <c r="A72" s="9" t="s">
        <v>152</v>
      </c>
      <c r="B72" s="10" t="s">
        <v>153</v>
      </c>
      <c r="C72" s="11" t="s">
        <v>134</v>
      </c>
      <c r="D72" s="12">
        <v>13932.09</v>
      </c>
      <c r="E72" s="17">
        <v>12329.485435127766</v>
      </c>
      <c r="F72" s="19">
        <f t="shared" si="4"/>
        <v>26261.575435127765</v>
      </c>
      <c r="G72" s="22">
        <f t="shared" si="5"/>
        <v>2.036802088790968E-3</v>
      </c>
      <c r="H72" s="20">
        <f t="shared" si="6"/>
        <v>2713.76</v>
      </c>
    </row>
    <row r="73" spans="1:8" x14ac:dyDescent="0.2">
      <c r="A73" s="9" t="s">
        <v>154</v>
      </c>
      <c r="B73" s="10" t="s">
        <v>155</v>
      </c>
      <c r="C73" s="11" t="s">
        <v>134</v>
      </c>
      <c r="D73" s="12">
        <v>38443.120000000003</v>
      </c>
      <c r="E73" s="17">
        <v>34021.033636619824</v>
      </c>
      <c r="F73" s="19">
        <f t="shared" si="4"/>
        <v>72464.153636619827</v>
      </c>
      <c r="G73" s="22">
        <f t="shared" si="5"/>
        <v>5.6201936496205794E-3</v>
      </c>
      <c r="H73" s="20">
        <f t="shared" si="6"/>
        <v>7488.13</v>
      </c>
    </row>
    <row r="74" spans="1:8" ht="30" x14ac:dyDescent="0.2">
      <c r="A74" s="9" t="s">
        <v>156</v>
      </c>
      <c r="B74" s="10" t="s">
        <v>138</v>
      </c>
      <c r="C74" s="11" t="s">
        <v>134</v>
      </c>
      <c r="D74" s="12">
        <v>48710.58</v>
      </c>
      <c r="E74" s="17">
        <v>43107.435604624785</v>
      </c>
      <c r="F74" s="19">
        <f t="shared" si="4"/>
        <v>91818.015604624787</v>
      </c>
      <c r="G74" s="22">
        <f t="shared" si="5"/>
        <v>7.1212455031158571E-3</v>
      </c>
      <c r="H74" s="20">
        <f t="shared" si="6"/>
        <v>9488.07</v>
      </c>
    </row>
    <row r="75" spans="1:8" x14ac:dyDescent="0.2">
      <c r="A75" s="9" t="s">
        <v>157</v>
      </c>
      <c r="B75" s="10" t="s">
        <v>158</v>
      </c>
      <c r="C75" s="11" t="s">
        <v>134</v>
      </c>
      <c r="D75" s="12">
        <v>28037.52</v>
      </c>
      <c r="E75" s="17">
        <v>24812.376627882226</v>
      </c>
      <c r="F75" s="19">
        <f t="shared" si="4"/>
        <v>52849.896627882226</v>
      </c>
      <c r="G75" s="22">
        <f t="shared" si="5"/>
        <v>4.0989460099210362E-3</v>
      </c>
      <c r="H75" s="20">
        <f t="shared" si="6"/>
        <v>5461.28</v>
      </c>
    </row>
    <row r="76" spans="1:8" ht="30" x14ac:dyDescent="0.2">
      <c r="A76" s="9" t="s">
        <v>159</v>
      </c>
      <c r="B76" s="10" t="s">
        <v>138</v>
      </c>
      <c r="C76" s="11" t="s">
        <v>134</v>
      </c>
      <c r="D76" s="12">
        <v>354268.72</v>
      </c>
      <c r="E76" s="17">
        <v>313517.44646224048</v>
      </c>
      <c r="F76" s="19">
        <f t="shared" si="4"/>
        <v>667786.16646224051</v>
      </c>
      <c r="G76" s="22">
        <f t="shared" si="5"/>
        <v>5.1792332949555479E-2</v>
      </c>
      <c r="H76" s="20">
        <f t="shared" si="6"/>
        <v>69006.080000000002</v>
      </c>
    </row>
    <row r="77" spans="1:8" ht="30" x14ac:dyDescent="0.2">
      <c r="A77" s="9" t="s">
        <v>160</v>
      </c>
      <c r="B77" s="10" t="s">
        <v>140</v>
      </c>
      <c r="C77" s="11" t="s">
        <v>134</v>
      </c>
      <c r="D77" s="12">
        <v>8518.91</v>
      </c>
      <c r="E77" s="17">
        <v>7538.982424241718</v>
      </c>
      <c r="F77" s="19">
        <f t="shared" si="4"/>
        <v>16057.892424241718</v>
      </c>
      <c r="G77" s="22">
        <f t="shared" si="5"/>
        <v>1.2454221915234869E-3</v>
      </c>
      <c r="H77" s="20">
        <f t="shared" si="6"/>
        <v>1659.35</v>
      </c>
    </row>
    <row r="78" spans="1:8" x14ac:dyDescent="0.2">
      <c r="A78" s="9" t="s">
        <v>161</v>
      </c>
      <c r="B78" s="10" t="s">
        <v>162</v>
      </c>
      <c r="C78" s="11" t="s">
        <v>134</v>
      </c>
      <c r="D78" s="12">
        <v>145147.10999999999</v>
      </c>
      <c r="E78" s="17">
        <v>128450.94136901699</v>
      </c>
      <c r="F78" s="19">
        <f t="shared" si="4"/>
        <v>273598.05136901699</v>
      </c>
      <c r="G78" s="22">
        <f t="shared" si="5"/>
        <v>2.1219788732558236E-2</v>
      </c>
      <c r="H78" s="20">
        <f t="shared" si="6"/>
        <v>28272.42</v>
      </c>
    </row>
    <row r="79" spans="1:8" ht="30" x14ac:dyDescent="0.2">
      <c r="A79" s="9" t="s">
        <v>163</v>
      </c>
      <c r="B79" s="10" t="s">
        <v>164</v>
      </c>
      <c r="C79" s="11" t="s">
        <v>165</v>
      </c>
      <c r="D79" s="12">
        <v>39571.58</v>
      </c>
      <c r="E79" s="17">
        <v>34343.470925535054</v>
      </c>
      <c r="F79" s="19">
        <f t="shared" si="4"/>
        <v>73915.050925535063</v>
      </c>
      <c r="G79" s="22">
        <f t="shared" si="5"/>
        <v>5.7327227184109774E-3</v>
      </c>
      <c r="H79" s="20">
        <f t="shared" si="6"/>
        <v>7638.06</v>
      </c>
    </row>
    <row r="80" spans="1:8" ht="30" x14ac:dyDescent="0.2">
      <c r="A80" s="9" t="s">
        <v>166</v>
      </c>
      <c r="B80" s="10" t="s">
        <v>167</v>
      </c>
      <c r="C80" s="11" t="s">
        <v>165</v>
      </c>
      <c r="D80" s="12">
        <v>23743.02</v>
      </c>
      <c r="E80" s="17">
        <v>20606.148475318092</v>
      </c>
      <c r="F80" s="19">
        <f t="shared" si="4"/>
        <v>44349.168475318089</v>
      </c>
      <c r="G80" s="22">
        <f t="shared" si="5"/>
        <v>3.4396443278815409E-3</v>
      </c>
      <c r="H80" s="20">
        <f t="shared" si="6"/>
        <v>4582.8500000000004</v>
      </c>
    </row>
    <row r="81" spans="1:8" x14ac:dyDescent="0.2">
      <c r="A81" s="9" t="s">
        <v>168</v>
      </c>
      <c r="B81" s="10" t="s">
        <v>169</v>
      </c>
      <c r="C81" s="11" t="s">
        <v>165</v>
      </c>
      <c r="D81" s="12">
        <v>110032.9</v>
      </c>
      <c r="E81" s="17">
        <v>95495.606438347459</v>
      </c>
      <c r="F81" s="19">
        <f t="shared" si="4"/>
        <v>205528.50643834745</v>
      </c>
      <c r="G81" s="22">
        <f t="shared" si="5"/>
        <v>1.5940433286411378E-2</v>
      </c>
      <c r="H81" s="20">
        <f t="shared" si="6"/>
        <v>21238.41</v>
      </c>
    </row>
    <row r="82" spans="1:8" x14ac:dyDescent="0.2">
      <c r="A82" s="9" t="s">
        <v>170</v>
      </c>
      <c r="B82" s="10" t="s">
        <v>171</v>
      </c>
      <c r="C82" s="11" t="s">
        <v>165</v>
      </c>
      <c r="D82" s="12">
        <v>9625.76</v>
      </c>
      <c r="E82" s="17">
        <v>8354.0271017231044</v>
      </c>
      <c r="F82" s="19">
        <f t="shared" si="4"/>
        <v>17979.787101723105</v>
      </c>
      <c r="G82" s="22">
        <f t="shared" si="5"/>
        <v>1.39448099811337E-3</v>
      </c>
      <c r="H82" s="20">
        <f t="shared" si="6"/>
        <v>1857.95</v>
      </c>
    </row>
    <row r="83" spans="1:8" ht="30" x14ac:dyDescent="0.2">
      <c r="A83" s="9" t="s">
        <v>172</v>
      </c>
      <c r="B83" s="10" t="s">
        <v>173</v>
      </c>
      <c r="C83" s="11" t="s">
        <v>165</v>
      </c>
      <c r="D83" s="12">
        <v>3914.77</v>
      </c>
      <c r="E83" s="17">
        <v>3397.554317051487</v>
      </c>
      <c r="F83" s="19">
        <f t="shared" si="4"/>
        <v>7312.324317051487</v>
      </c>
      <c r="G83" s="22">
        <f t="shared" si="5"/>
        <v>5.6713114868826213E-4</v>
      </c>
      <c r="H83" s="20">
        <f t="shared" si="6"/>
        <v>755.62</v>
      </c>
    </row>
    <row r="84" spans="1:8" x14ac:dyDescent="0.2">
      <c r="A84" s="9" t="s">
        <v>174</v>
      </c>
      <c r="B84" s="10" t="s">
        <v>175</v>
      </c>
      <c r="C84" s="11" t="s">
        <v>165</v>
      </c>
      <c r="D84" s="12">
        <v>17305.150000000001</v>
      </c>
      <c r="E84" s="17">
        <v>15018.835444494194</v>
      </c>
      <c r="F84" s="19">
        <f t="shared" si="4"/>
        <v>32323.985444494196</v>
      </c>
      <c r="G84" s="22">
        <f t="shared" si="5"/>
        <v>2.506992058950492E-3</v>
      </c>
      <c r="H84" s="20">
        <f t="shared" si="6"/>
        <v>3340.22</v>
      </c>
    </row>
    <row r="85" spans="1:8" ht="30" x14ac:dyDescent="0.2">
      <c r="A85" s="9" t="s">
        <v>176</v>
      </c>
      <c r="B85" s="10" t="s">
        <v>177</v>
      </c>
      <c r="C85" s="11" t="s">
        <v>165</v>
      </c>
      <c r="D85" s="12">
        <v>12082.93</v>
      </c>
      <c r="E85" s="17">
        <v>10486.557840904841</v>
      </c>
      <c r="F85" s="19">
        <f t="shared" si="4"/>
        <v>22569.48784090484</v>
      </c>
      <c r="G85" s="22">
        <f t="shared" si="5"/>
        <v>1.750450200173746E-3</v>
      </c>
      <c r="H85" s="20">
        <f t="shared" si="6"/>
        <v>2332.23</v>
      </c>
    </row>
    <row r="86" spans="1:8" ht="30" x14ac:dyDescent="0.2">
      <c r="A86" s="9" t="s">
        <v>178</v>
      </c>
      <c r="B86" s="10" t="s">
        <v>179</v>
      </c>
      <c r="C86" s="11" t="s">
        <v>165</v>
      </c>
      <c r="D86" s="12">
        <v>5938.77</v>
      </c>
      <c r="E86" s="17">
        <v>5154.1527301414462</v>
      </c>
      <c r="F86" s="19">
        <f t="shared" si="4"/>
        <v>11092.922730141447</v>
      </c>
      <c r="G86" s="22">
        <f t="shared" si="5"/>
        <v>8.6034778238501303E-4</v>
      </c>
      <c r="H86" s="20">
        <f t="shared" si="6"/>
        <v>1146.29</v>
      </c>
    </row>
    <row r="87" spans="1:8" ht="30" x14ac:dyDescent="0.2">
      <c r="A87" s="9" t="s">
        <v>180</v>
      </c>
      <c r="B87" s="10" t="s">
        <v>181</v>
      </c>
      <c r="C87" s="11" t="s">
        <v>165</v>
      </c>
      <c r="D87" s="12">
        <v>13043.07</v>
      </c>
      <c r="E87" s="17">
        <v>11319.847815171373</v>
      </c>
      <c r="F87" s="19">
        <f t="shared" si="4"/>
        <v>24362.917815171371</v>
      </c>
      <c r="G87" s="22">
        <f t="shared" si="5"/>
        <v>1.8895455079442119E-3</v>
      </c>
      <c r="H87" s="20">
        <f t="shared" si="6"/>
        <v>2517.56</v>
      </c>
    </row>
    <row r="88" spans="1:8" x14ac:dyDescent="0.2">
      <c r="A88" s="9" t="s">
        <v>182</v>
      </c>
      <c r="B88" s="10" t="s">
        <v>183</v>
      </c>
      <c r="C88" s="11" t="s">
        <v>165</v>
      </c>
      <c r="D88" s="12">
        <v>31102.400000000001</v>
      </c>
      <c r="E88" s="17">
        <v>26993.22174476098</v>
      </c>
      <c r="F88" s="19">
        <f t="shared" si="4"/>
        <v>58095.621744760982</v>
      </c>
      <c r="G88" s="22">
        <f t="shared" si="5"/>
        <v>4.5057953210629028E-3</v>
      </c>
      <c r="H88" s="20">
        <f t="shared" si="6"/>
        <v>6003.35</v>
      </c>
    </row>
    <row r="89" spans="1:8" x14ac:dyDescent="0.2">
      <c r="A89" s="9" t="s">
        <v>184</v>
      </c>
      <c r="B89" s="10" t="s">
        <v>185</v>
      </c>
      <c r="C89" s="11" t="s">
        <v>165</v>
      </c>
      <c r="D89" s="12">
        <v>1042.08</v>
      </c>
      <c r="E89" s="17">
        <v>904.39881680959297</v>
      </c>
      <c r="F89" s="19">
        <f t="shared" si="4"/>
        <v>1946.4788168095929</v>
      </c>
      <c r="G89" s="22">
        <f t="shared" si="5"/>
        <v>1.5096550965339533E-4</v>
      </c>
      <c r="H89" s="20">
        <f t="shared" si="6"/>
        <v>201.14</v>
      </c>
    </row>
    <row r="90" spans="1:8" ht="30" x14ac:dyDescent="0.2">
      <c r="A90" s="9" t="s">
        <v>186</v>
      </c>
      <c r="B90" s="10" t="s">
        <v>187</v>
      </c>
      <c r="C90" s="11" t="s">
        <v>165</v>
      </c>
      <c r="D90" s="12">
        <v>43350.720000000001</v>
      </c>
      <c r="E90" s="17">
        <v>37623.32508783559</v>
      </c>
      <c r="F90" s="19">
        <f t="shared" si="4"/>
        <v>80974.045087835591</v>
      </c>
      <c r="G90" s="22">
        <f t="shared" si="5"/>
        <v>6.2802060211569772E-3</v>
      </c>
      <c r="H90" s="20">
        <f t="shared" si="6"/>
        <v>8367.5</v>
      </c>
    </row>
    <row r="91" spans="1:8" x14ac:dyDescent="0.2">
      <c r="A91" s="9" t="s">
        <v>188</v>
      </c>
      <c r="B91" s="10" t="s">
        <v>189</v>
      </c>
      <c r="C91" s="11" t="s">
        <v>165</v>
      </c>
      <c r="D91" s="12">
        <v>58096.81</v>
      </c>
      <c r="E91" s="17">
        <v>50421.188699949373</v>
      </c>
      <c r="F91" s="19">
        <f t="shared" si="4"/>
        <v>108517.99869994937</v>
      </c>
      <c r="G91" s="22">
        <f t="shared" si="5"/>
        <v>8.4164671296841059E-3</v>
      </c>
      <c r="H91" s="20">
        <f t="shared" si="6"/>
        <v>11213.77</v>
      </c>
    </row>
    <row r="92" spans="1:8" ht="30" x14ac:dyDescent="0.2">
      <c r="A92" s="9" t="s">
        <v>190</v>
      </c>
      <c r="B92" s="10" t="s">
        <v>191</v>
      </c>
      <c r="C92" s="11" t="s">
        <v>165</v>
      </c>
      <c r="D92" s="12">
        <v>5470.71</v>
      </c>
      <c r="E92" s="17">
        <v>4747.9301654005176</v>
      </c>
      <c r="F92" s="19">
        <f t="shared" si="4"/>
        <v>10218.640165400517</v>
      </c>
      <c r="G92" s="22">
        <f t="shared" si="5"/>
        <v>7.925399481422922E-4</v>
      </c>
      <c r="H92" s="20">
        <f t="shared" si="6"/>
        <v>1055.95</v>
      </c>
    </row>
    <row r="93" spans="1:8" x14ac:dyDescent="0.2">
      <c r="A93" s="9" t="s">
        <v>192</v>
      </c>
      <c r="B93" s="10" t="s">
        <v>193</v>
      </c>
      <c r="C93" s="11" t="s">
        <v>165</v>
      </c>
      <c r="D93" s="12">
        <v>44912.84</v>
      </c>
      <c r="E93" s="17">
        <v>38979.054581660144</v>
      </c>
      <c r="F93" s="19">
        <f t="shared" si="4"/>
        <v>83891.894581660134</v>
      </c>
      <c r="G93" s="22">
        <f t="shared" si="5"/>
        <v>6.5065093500825512E-3</v>
      </c>
      <c r="H93" s="20">
        <f t="shared" si="6"/>
        <v>8669.02</v>
      </c>
    </row>
    <row r="94" spans="1:8" x14ac:dyDescent="0.2">
      <c r="A94" s="9" t="s">
        <v>194</v>
      </c>
      <c r="B94" s="10" t="s">
        <v>195</v>
      </c>
      <c r="C94" s="11" t="s">
        <v>165</v>
      </c>
      <c r="D94" s="12">
        <v>12786.26</v>
      </c>
      <c r="E94" s="17">
        <v>11096.962887968464</v>
      </c>
      <c r="F94" s="19">
        <f t="shared" si="4"/>
        <v>23883.222887968463</v>
      </c>
      <c r="G94" s="22">
        <f t="shared" si="5"/>
        <v>1.8523412041840342E-3</v>
      </c>
      <c r="H94" s="20">
        <f t="shared" si="6"/>
        <v>2467.9899999999998</v>
      </c>
    </row>
    <row r="95" spans="1:8" x14ac:dyDescent="0.2">
      <c r="A95" s="9" t="s">
        <v>196</v>
      </c>
      <c r="B95" s="10" t="s">
        <v>197</v>
      </c>
      <c r="C95" s="11" t="s">
        <v>165</v>
      </c>
      <c r="D95" s="12">
        <v>10417.120000000001</v>
      </c>
      <c r="E95" s="17">
        <v>9040.8287168082588</v>
      </c>
      <c r="F95" s="19">
        <f t="shared" si="4"/>
        <v>19457.94871680826</v>
      </c>
      <c r="G95" s="22">
        <f t="shared" si="5"/>
        <v>1.5091246405945023E-3</v>
      </c>
      <c r="H95" s="20">
        <f t="shared" si="6"/>
        <v>2010.7</v>
      </c>
    </row>
    <row r="96" spans="1:8" ht="30" x14ac:dyDescent="0.2">
      <c r="A96" s="9" t="s">
        <v>198</v>
      </c>
      <c r="B96" s="10" t="s">
        <v>199</v>
      </c>
      <c r="C96" s="11" t="s">
        <v>165</v>
      </c>
      <c r="D96" s="12">
        <v>8196.0300000000007</v>
      </c>
      <c r="E96" s="17">
        <v>7113.1867456320033</v>
      </c>
      <c r="F96" s="19">
        <f t="shared" si="4"/>
        <v>15309.216745632004</v>
      </c>
      <c r="G96" s="22">
        <f t="shared" si="5"/>
        <v>1.1873562087805197E-3</v>
      </c>
      <c r="H96" s="20">
        <f t="shared" si="6"/>
        <v>1581.99</v>
      </c>
    </row>
    <row r="97" spans="1:8" x14ac:dyDescent="0.2">
      <c r="A97" s="9" t="s">
        <v>200</v>
      </c>
      <c r="B97" s="10" t="s">
        <v>201</v>
      </c>
      <c r="C97" s="11" t="s">
        <v>165</v>
      </c>
      <c r="D97" s="12">
        <v>106145.38</v>
      </c>
      <c r="E97" s="17">
        <v>92121.698565955696</v>
      </c>
      <c r="F97" s="19">
        <f t="shared" si="4"/>
        <v>198267.07856595569</v>
      </c>
      <c r="G97" s="22">
        <f t="shared" si="5"/>
        <v>1.5377249577397899E-2</v>
      </c>
      <c r="H97" s="20">
        <f t="shared" si="6"/>
        <v>20488.05</v>
      </c>
    </row>
    <row r="98" spans="1:8" ht="30" x14ac:dyDescent="0.2">
      <c r="A98" s="9" t="s">
        <v>202</v>
      </c>
      <c r="B98" s="10" t="s">
        <v>203</v>
      </c>
      <c r="C98" s="11" t="s">
        <v>165</v>
      </c>
      <c r="D98" s="12">
        <v>124915.86</v>
      </c>
      <c r="E98" s="17">
        <v>108412.26259373491</v>
      </c>
      <c r="F98" s="19">
        <f t="shared" ref="F98:F129" si="7">D98+E98</f>
        <v>233328.12259373491</v>
      </c>
      <c r="G98" s="22">
        <f t="shared" si="5"/>
        <v>1.8096523136875629E-2</v>
      </c>
      <c r="H98" s="20">
        <f t="shared" si="6"/>
        <v>24111.1</v>
      </c>
    </row>
    <row r="99" spans="1:8" x14ac:dyDescent="0.2">
      <c r="A99" s="9" t="s">
        <v>204</v>
      </c>
      <c r="B99" s="10" t="s">
        <v>205</v>
      </c>
      <c r="C99" s="11" t="s">
        <v>165</v>
      </c>
      <c r="D99" s="12">
        <v>88110.71</v>
      </c>
      <c r="E99" s="17">
        <v>76469.729801125781</v>
      </c>
      <c r="F99" s="19">
        <f t="shared" si="7"/>
        <v>164580.43980112579</v>
      </c>
      <c r="G99" s="22">
        <f t="shared" si="5"/>
        <v>1.2764572498292629E-2</v>
      </c>
      <c r="H99" s="20">
        <f t="shared" si="6"/>
        <v>17007.02</v>
      </c>
    </row>
    <row r="100" spans="1:8" x14ac:dyDescent="0.2">
      <c r="A100" s="9" t="s">
        <v>206</v>
      </c>
      <c r="B100" s="10" t="s">
        <v>207</v>
      </c>
      <c r="C100" s="11" t="s">
        <v>165</v>
      </c>
      <c r="D100" s="12">
        <v>7513.66</v>
      </c>
      <c r="E100" s="17">
        <v>6520.9662006145545</v>
      </c>
      <c r="F100" s="19">
        <f t="shared" si="7"/>
        <v>14034.626200614555</v>
      </c>
      <c r="G100" s="22">
        <f t="shared" si="5"/>
        <v>1.0885011842273391E-3</v>
      </c>
      <c r="H100" s="20">
        <f t="shared" si="6"/>
        <v>1450.28</v>
      </c>
    </row>
    <row r="101" spans="1:8" ht="30" x14ac:dyDescent="0.2">
      <c r="A101" s="9" t="s">
        <v>208</v>
      </c>
      <c r="B101" s="10" t="s">
        <v>209</v>
      </c>
      <c r="C101" s="11" t="s">
        <v>165</v>
      </c>
      <c r="D101" s="12">
        <v>17329.150000000001</v>
      </c>
      <c r="E101" s="17">
        <v>15039.656746422776</v>
      </c>
      <c r="F101" s="19">
        <f t="shared" si="7"/>
        <v>32368.806746422779</v>
      </c>
      <c r="G101" s="22">
        <f t="shared" si="5"/>
        <v>2.5104683211273739E-3</v>
      </c>
      <c r="H101" s="20">
        <f t="shared" si="6"/>
        <v>3344.85</v>
      </c>
    </row>
    <row r="102" spans="1:8" ht="30" x14ac:dyDescent="0.2">
      <c r="A102" s="9" t="s">
        <v>210</v>
      </c>
      <c r="B102" s="10" t="s">
        <v>211</v>
      </c>
      <c r="C102" s="11" t="s">
        <v>165</v>
      </c>
      <c r="D102" s="12">
        <v>49647.18</v>
      </c>
      <c r="E102" s="17">
        <v>43087.909209847079</v>
      </c>
      <c r="F102" s="19">
        <f t="shared" si="7"/>
        <v>92735.089209847079</v>
      </c>
      <c r="G102" s="22">
        <f t="shared" si="5"/>
        <v>7.1923721359907948E-3</v>
      </c>
      <c r="H102" s="20">
        <f t="shared" si="6"/>
        <v>9582.84</v>
      </c>
    </row>
    <row r="103" spans="1:8" ht="30" x14ac:dyDescent="0.2">
      <c r="A103" s="9" t="s">
        <v>212</v>
      </c>
      <c r="B103" s="10" t="s">
        <v>213</v>
      </c>
      <c r="C103" s="11" t="s">
        <v>165</v>
      </c>
      <c r="D103" s="12">
        <v>20602.23</v>
      </c>
      <c r="E103" s="17">
        <v>17880.309511167412</v>
      </c>
      <c r="F103" s="19">
        <f t="shared" si="7"/>
        <v>38482.539511167415</v>
      </c>
      <c r="G103" s="22">
        <f t="shared" si="5"/>
        <v>2.9846387948791165E-3</v>
      </c>
      <c r="H103" s="20">
        <f t="shared" si="6"/>
        <v>3976.62</v>
      </c>
    </row>
    <row r="104" spans="1:8" x14ac:dyDescent="0.2">
      <c r="A104" s="9" t="s">
        <v>214</v>
      </c>
      <c r="B104" s="10" t="s">
        <v>215</v>
      </c>
      <c r="C104" s="11" t="s">
        <v>165</v>
      </c>
      <c r="D104" s="12">
        <v>10542.85</v>
      </c>
      <c r="E104" s="17">
        <v>9149.945146227732</v>
      </c>
      <c r="F104" s="19">
        <f t="shared" si="7"/>
        <v>19692.795146227734</v>
      </c>
      <c r="G104" s="22">
        <f t="shared" si="5"/>
        <v>1.5273389209665342E-3</v>
      </c>
      <c r="H104" s="20">
        <f t="shared" si="6"/>
        <v>2034.97</v>
      </c>
    </row>
    <row r="105" spans="1:8" ht="30" x14ac:dyDescent="0.2">
      <c r="A105" s="9" t="s">
        <v>216</v>
      </c>
      <c r="B105" s="10" t="s">
        <v>217</v>
      </c>
      <c r="C105" s="11" t="s">
        <v>165</v>
      </c>
      <c r="D105" s="12">
        <v>73100.240000000005</v>
      </c>
      <c r="E105" s="17">
        <v>63442.408096387931</v>
      </c>
      <c r="F105" s="19">
        <f t="shared" si="7"/>
        <v>136542.64809638794</v>
      </c>
      <c r="G105" s="22">
        <f t="shared" si="5"/>
        <v>1.0590010166708035E-2</v>
      </c>
      <c r="H105" s="20">
        <f t="shared" si="6"/>
        <v>14109.72</v>
      </c>
    </row>
    <row r="106" spans="1:8" ht="30" x14ac:dyDescent="0.2">
      <c r="A106" s="9" t="s">
        <v>218</v>
      </c>
      <c r="B106" s="10" t="s">
        <v>219</v>
      </c>
      <c r="C106" s="11" t="s">
        <v>165</v>
      </c>
      <c r="D106" s="12">
        <v>33700.51</v>
      </c>
      <c r="E106" s="17">
        <v>29248.071747059104</v>
      </c>
      <c r="F106" s="19">
        <f t="shared" si="7"/>
        <v>62948.581747059106</v>
      </c>
      <c r="G106" s="22">
        <f t="shared" si="5"/>
        <v>4.8821824534311378E-3</v>
      </c>
      <c r="H106" s="20">
        <f t="shared" si="6"/>
        <v>6504.83</v>
      </c>
    </row>
    <row r="107" spans="1:8" x14ac:dyDescent="0.2">
      <c r="A107" s="9" t="s">
        <v>220</v>
      </c>
      <c r="B107" s="10" t="s">
        <v>221</v>
      </c>
      <c r="C107" s="11" t="s">
        <v>165</v>
      </c>
      <c r="D107" s="12">
        <v>31469.42</v>
      </c>
      <c r="E107" s="17">
        <v>27311.747170555776</v>
      </c>
      <c r="F107" s="19">
        <f t="shared" si="7"/>
        <v>58781.167170555775</v>
      </c>
      <c r="G107" s="22">
        <f t="shared" si="5"/>
        <v>4.5589650312605704E-3</v>
      </c>
      <c r="H107" s="20">
        <f t="shared" si="6"/>
        <v>6074.19</v>
      </c>
    </row>
    <row r="108" spans="1:8" ht="30" x14ac:dyDescent="0.2">
      <c r="A108" s="9" t="s">
        <v>222</v>
      </c>
      <c r="B108" s="10" t="s">
        <v>223</v>
      </c>
      <c r="C108" s="11" t="s">
        <v>165</v>
      </c>
      <c r="D108" s="12">
        <v>24116.37</v>
      </c>
      <c r="E108" s="17">
        <v>20930.168803724973</v>
      </c>
      <c r="F108" s="19">
        <f t="shared" si="7"/>
        <v>45046.538803724972</v>
      </c>
      <c r="G108" s="22">
        <f t="shared" si="5"/>
        <v>3.4937311569474025E-3</v>
      </c>
      <c r="H108" s="20">
        <f t="shared" si="6"/>
        <v>4654.91</v>
      </c>
    </row>
    <row r="109" spans="1:8" ht="30" x14ac:dyDescent="0.2">
      <c r="A109" s="9" t="s">
        <v>224</v>
      </c>
      <c r="B109" s="10" t="s">
        <v>225</v>
      </c>
      <c r="C109" s="11" t="s">
        <v>165</v>
      </c>
      <c r="D109" s="12">
        <v>59822.03</v>
      </c>
      <c r="E109" s="17">
        <v>51918.486096031891</v>
      </c>
      <c r="F109" s="19">
        <f t="shared" si="7"/>
        <v>111740.51609603189</v>
      </c>
      <c r="G109" s="22">
        <f t="shared" si="5"/>
        <v>8.6663999709075817E-3</v>
      </c>
      <c r="H109" s="20">
        <f t="shared" si="6"/>
        <v>11546.77</v>
      </c>
    </row>
    <row r="110" spans="1:8" ht="30" x14ac:dyDescent="0.2">
      <c r="A110" s="9" t="s">
        <v>226</v>
      </c>
      <c r="B110" s="10" t="s">
        <v>227</v>
      </c>
      <c r="C110" s="11" t="s">
        <v>165</v>
      </c>
      <c r="D110" s="12">
        <v>3440.74</v>
      </c>
      <c r="E110" s="17">
        <v>2986.1570325413331</v>
      </c>
      <c r="F110" s="19">
        <f t="shared" si="7"/>
        <v>6426.8970325413329</v>
      </c>
      <c r="G110" s="22">
        <f t="shared" si="5"/>
        <v>4.9845894937494543E-4</v>
      </c>
      <c r="H110" s="20">
        <f t="shared" si="6"/>
        <v>664.13</v>
      </c>
    </row>
    <row r="111" spans="1:8" ht="30" x14ac:dyDescent="0.2">
      <c r="A111" s="9" t="s">
        <v>228</v>
      </c>
      <c r="B111" s="10" t="s">
        <v>229</v>
      </c>
      <c r="C111" s="11" t="s">
        <v>165</v>
      </c>
      <c r="D111" s="12">
        <v>11018.01</v>
      </c>
      <c r="E111" s="17">
        <v>9562.3359392650091</v>
      </c>
      <c r="F111" s="19">
        <f t="shared" si="7"/>
        <v>20580.345939265011</v>
      </c>
      <c r="G111" s="22">
        <f t="shared" si="5"/>
        <v>1.5961758159057586E-3</v>
      </c>
      <c r="H111" s="20">
        <f t="shared" si="6"/>
        <v>2126.6799999999998</v>
      </c>
    </row>
    <row r="112" spans="1:8" x14ac:dyDescent="0.2">
      <c r="A112" s="9" t="s">
        <v>230</v>
      </c>
      <c r="B112" s="10" t="s">
        <v>231</v>
      </c>
      <c r="C112" s="11" t="s">
        <v>165</v>
      </c>
      <c r="D112" s="12">
        <v>3711.35</v>
      </c>
      <c r="E112" s="17">
        <v>3221.0111477818846</v>
      </c>
      <c r="F112" s="19">
        <f t="shared" si="7"/>
        <v>6932.3611477818849</v>
      </c>
      <c r="G112" s="22">
        <f t="shared" si="5"/>
        <v>5.3766186651424712E-4</v>
      </c>
      <c r="H112" s="20">
        <f t="shared" si="6"/>
        <v>716.36</v>
      </c>
    </row>
    <row r="113" spans="1:8" ht="30" x14ac:dyDescent="0.2">
      <c r="A113" s="9" t="s">
        <v>232</v>
      </c>
      <c r="B113" s="10" t="s">
        <v>233</v>
      </c>
      <c r="C113" s="11" t="s">
        <v>165</v>
      </c>
      <c r="D113" s="12">
        <v>8153.91</v>
      </c>
      <c r="E113" s="17">
        <v>7076.6341072621335</v>
      </c>
      <c r="F113" s="19">
        <f t="shared" si="7"/>
        <v>15230.544107262132</v>
      </c>
      <c r="G113" s="22">
        <f t="shared" si="5"/>
        <v>1.181254495859363E-3</v>
      </c>
      <c r="H113" s="20">
        <f t="shared" si="6"/>
        <v>1573.86</v>
      </c>
    </row>
    <row r="114" spans="1:8" ht="30" x14ac:dyDescent="0.2">
      <c r="A114" s="9" t="s">
        <v>234</v>
      </c>
      <c r="B114" s="10" t="s">
        <v>235</v>
      </c>
      <c r="C114" s="11" t="s">
        <v>165</v>
      </c>
      <c r="D114" s="12">
        <v>33506.269999999997</v>
      </c>
      <c r="E114" s="17">
        <v>29079.500188862563</v>
      </c>
      <c r="F114" s="19">
        <f t="shared" si="7"/>
        <v>62585.77018886256</v>
      </c>
      <c r="G114" s="22">
        <f t="shared" si="5"/>
        <v>4.8540434203636941E-3</v>
      </c>
      <c r="H114" s="20">
        <f t="shared" si="6"/>
        <v>6467.34</v>
      </c>
    </row>
    <row r="115" spans="1:8" ht="30" x14ac:dyDescent="0.2">
      <c r="A115" s="9" t="s">
        <v>236</v>
      </c>
      <c r="B115" s="10" t="s">
        <v>237</v>
      </c>
      <c r="C115" s="11" t="s">
        <v>165</v>
      </c>
      <c r="D115" s="12">
        <v>82570.22</v>
      </c>
      <c r="E115" s="17">
        <v>71661.228575569388</v>
      </c>
      <c r="F115" s="19">
        <f t="shared" si="7"/>
        <v>154231.44857556937</v>
      </c>
      <c r="G115" s="22">
        <f t="shared" si="5"/>
        <v>1.1961922748769324E-2</v>
      </c>
      <c r="H115" s="20">
        <f t="shared" si="6"/>
        <v>15937.6</v>
      </c>
    </row>
    <row r="116" spans="1:8" ht="30" x14ac:dyDescent="0.2">
      <c r="A116" s="9" t="s">
        <v>238</v>
      </c>
      <c r="B116" s="10" t="s">
        <v>239</v>
      </c>
      <c r="C116" s="11" t="s">
        <v>165</v>
      </c>
      <c r="D116" s="12">
        <v>6466.73</v>
      </c>
      <c r="E116" s="17">
        <v>5612.3626297067658</v>
      </c>
      <c r="F116" s="19">
        <f t="shared" si="7"/>
        <v>12079.092629706765</v>
      </c>
      <c r="G116" s="22">
        <f t="shared" si="5"/>
        <v>9.3683340360371E-4</v>
      </c>
      <c r="H116" s="20">
        <f t="shared" si="6"/>
        <v>1248.2</v>
      </c>
    </row>
    <row r="117" spans="1:8" ht="30" x14ac:dyDescent="0.2">
      <c r="A117" s="9" t="s">
        <v>240</v>
      </c>
      <c r="B117" s="10" t="s">
        <v>241</v>
      </c>
      <c r="C117" s="11" t="s">
        <v>165</v>
      </c>
      <c r="D117" s="12">
        <v>20388.5</v>
      </c>
      <c r="E117" s="17">
        <v>17694.815348011281</v>
      </c>
      <c r="F117" s="19">
        <f t="shared" si="7"/>
        <v>38083.315348011281</v>
      </c>
      <c r="G117" s="22">
        <f t="shared" si="5"/>
        <v>2.9536756635383907E-3</v>
      </c>
      <c r="H117" s="20">
        <f t="shared" si="6"/>
        <v>3935.36</v>
      </c>
    </row>
    <row r="118" spans="1:8" x14ac:dyDescent="0.2">
      <c r="A118" s="9" t="s">
        <v>242</v>
      </c>
      <c r="B118" s="10" t="s">
        <v>243</v>
      </c>
      <c r="C118" s="11" t="s">
        <v>165</v>
      </c>
      <c r="D118" s="12">
        <v>12132.69</v>
      </c>
      <c r="E118" s="17">
        <v>10529.744856121697</v>
      </c>
      <c r="F118" s="19">
        <f t="shared" si="7"/>
        <v>22662.434856121698</v>
      </c>
      <c r="G118" s="22">
        <f t="shared" si="5"/>
        <v>1.7576590089220343E-3</v>
      </c>
      <c r="H118" s="20">
        <f t="shared" si="6"/>
        <v>2341.84</v>
      </c>
    </row>
    <row r="119" spans="1:8" x14ac:dyDescent="0.2">
      <c r="A119" s="9" t="s">
        <v>244</v>
      </c>
      <c r="B119" s="10" t="s">
        <v>193</v>
      </c>
      <c r="C119" s="11" t="s">
        <v>165</v>
      </c>
      <c r="D119" s="12">
        <v>25464.01</v>
      </c>
      <c r="E119" s="17">
        <v>22099.759060136457</v>
      </c>
      <c r="F119" s="19">
        <f t="shared" si="7"/>
        <v>47563.769060136459</v>
      </c>
      <c r="G119" s="22">
        <f t="shared" si="5"/>
        <v>3.6889631550006755E-3</v>
      </c>
      <c r="H119" s="20">
        <f t="shared" si="6"/>
        <v>4915.03</v>
      </c>
    </row>
    <row r="120" spans="1:8" x14ac:dyDescent="0.2">
      <c r="A120" s="9" t="s">
        <v>245</v>
      </c>
      <c r="B120" s="10" t="s">
        <v>246</v>
      </c>
      <c r="C120" s="11" t="s">
        <v>165</v>
      </c>
      <c r="D120" s="12">
        <v>61036.65</v>
      </c>
      <c r="E120" s="17">
        <v>52972.626894734909</v>
      </c>
      <c r="F120" s="19">
        <f t="shared" si="7"/>
        <v>114009.27689473491</v>
      </c>
      <c r="G120" s="22">
        <f t="shared" si="5"/>
        <v>8.842361110222333E-3</v>
      </c>
      <c r="H120" s="20">
        <f t="shared" si="6"/>
        <v>11781.22</v>
      </c>
    </row>
    <row r="121" spans="1:8" ht="30" x14ac:dyDescent="0.2">
      <c r="A121" s="9" t="s">
        <v>247</v>
      </c>
      <c r="B121" s="10" t="s">
        <v>248</v>
      </c>
      <c r="C121" s="11" t="s">
        <v>165</v>
      </c>
      <c r="D121" s="12">
        <v>23595.89</v>
      </c>
      <c r="E121" s="17">
        <v>20478.447315298865</v>
      </c>
      <c r="F121" s="19">
        <f t="shared" si="7"/>
        <v>44074.337315298864</v>
      </c>
      <c r="G121" s="22">
        <f t="shared" si="5"/>
        <v>3.4183289013880016E-3</v>
      </c>
      <c r="H121" s="20">
        <f t="shared" si="6"/>
        <v>4554.45</v>
      </c>
    </row>
    <row r="122" spans="1:8" x14ac:dyDescent="0.2">
      <c r="A122" s="9" t="s">
        <v>249</v>
      </c>
      <c r="B122" s="10" t="s">
        <v>250</v>
      </c>
      <c r="C122" s="11" t="s">
        <v>165</v>
      </c>
      <c r="D122" s="12">
        <v>70080.75</v>
      </c>
      <c r="E122" s="17">
        <v>60821.84807611358</v>
      </c>
      <c r="F122" s="19">
        <f t="shared" si="7"/>
        <v>130902.59807611359</v>
      </c>
      <c r="G122" s="22">
        <f t="shared" si="5"/>
        <v>1.0152577702286487E-2</v>
      </c>
      <c r="H122" s="20">
        <f t="shared" si="6"/>
        <v>13526.9</v>
      </c>
    </row>
    <row r="123" spans="1:8" x14ac:dyDescent="0.2">
      <c r="A123" s="9" t="s">
        <v>251</v>
      </c>
      <c r="B123" s="10" t="s">
        <v>252</v>
      </c>
      <c r="C123" s="11" t="s">
        <v>165</v>
      </c>
      <c r="D123" s="12">
        <v>4656.57</v>
      </c>
      <c r="E123" s="17">
        <v>4041.3525511973089</v>
      </c>
      <c r="F123" s="19">
        <f t="shared" si="7"/>
        <v>8697.9225511973091</v>
      </c>
      <c r="G123" s="22">
        <f t="shared" si="5"/>
        <v>6.7459573642804772E-4</v>
      </c>
      <c r="H123" s="20">
        <f t="shared" si="6"/>
        <v>898.81</v>
      </c>
    </row>
    <row r="124" spans="1:8" x14ac:dyDescent="0.2">
      <c r="A124" s="9" t="s">
        <v>253</v>
      </c>
      <c r="B124" s="10" t="s">
        <v>254</v>
      </c>
      <c r="C124" s="11" t="s">
        <v>165</v>
      </c>
      <c r="D124" s="12">
        <v>14733.1</v>
      </c>
      <c r="E124" s="17">
        <v>12786.596001187716</v>
      </c>
      <c r="F124" s="19">
        <f t="shared" si="7"/>
        <v>27519.696001187716</v>
      </c>
      <c r="G124" s="22">
        <f t="shared" si="5"/>
        <v>2.1343797304382434E-3</v>
      </c>
      <c r="H124" s="20">
        <f t="shared" si="6"/>
        <v>2843.76</v>
      </c>
    </row>
    <row r="125" spans="1:8" x14ac:dyDescent="0.2">
      <c r="A125" s="9" t="s">
        <v>255</v>
      </c>
      <c r="B125" s="10" t="s">
        <v>256</v>
      </c>
      <c r="C125" s="11" t="s">
        <v>165</v>
      </c>
      <c r="D125" s="12">
        <v>12063.59</v>
      </c>
      <c r="E125" s="17">
        <v>10469.771784510589</v>
      </c>
      <c r="F125" s="19">
        <f t="shared" si="7"/>
        <v>22533.361784510591</v>
      </c>
      <c r="G125" s="22">
        <f t="shared" si="5"/>
        <v>1.7476483261085229E-3</v>
      </c>
      <c r="H125" s="20">
        <f t="shared" si="6"/>
        <v>2328.5</v>
      </c>
    </row>
    <row r="126" spans="1:8" x14ac:dyDescent="0.2">
      <c r="A126" s="9" t="s">
        <v>257</v>
      </c>
      <c r="B126" s="10" t="s">
        <v>258</v>
      </c>
      <c r="C126" s="11" t="s">
        <v>165</v>
      </c>
      <c r="D126" s="12">
        <v>9682.42</v>
      </c>
      <c r="E126" s="17">
        <v>8403.2034195300021</v>
      </c>
      <c r="F126" s="19">
        <f t="shared" si="7"/>
        <v>18085.623419530002</v>
      </c>
      <c r="G126" s="22">
        <f t="shared" si="5"/>
        <v>1.4026894787398097E-3</v>
      </c>
      <c r="H126" s="20">
        <f t="shared" si="6"/>
        <v>1868.89</v>
      </c>
    </row>
    <row r="127" spans="1:8" ht="30" x14ac:dyDescent="0.2">
      <c r="A127" s="9" t="s">
        <v>259</v>
      </c>
      <c r="B127" s="10" t="s">
        <v>260</v>
      </c>
      <c r="C127" s="11" t="s">
        <v>165</v>
      </c>
      <c r="D127" s="12">
        <v>1279.23</v>
      </c>
      <c r="E127" s="17">
        <v>1110.219881916353</v>
      </c>
      <c r="F127" s="19">
        <f t="shared" si="7"/>
        <v>2389.4498819163528</v>
      </c>
      <c r="G127" s="22">
        <f t="shared" si="5"/>
        <v>1.8532157457844766E-4</v>
      </c>
      <c r="H127" s="20">
        <f t="shared" si="6"/>
        <v>246.92</v>
      </c>
    </row>
    <row r="128" spans="1:8" x14ac:dyDescent="0.2">
      <c r="A128" s="9" t="s">
        <v>261</v>
      </c>
      <c r="B128" s="10" t="s">
        <v>262</v>
      </c>
      <c r="C128" s="11" t="s">
        <v>165</v>
      </c>
      <c r="D128" s="12">
        <v>73217.17</v>
      </c>
      <c r="E128" s="17">
        <v>63543.882514719648</v>
      </c>
      <c r="F128" s="19">
        <f t="shared" si="7"/>
        <v>136761.05251471966</v>
      </c>
      <c r="G128" s="22">
        <f t="shared" si="5"/>
        <v>1.0606949233313468E-2</v>
      </c>
      <c r="H128" s="20">
        <f t="shared" si="6"/>
        <v>14132.29</v>
      </c>
    </row>
    <row r="129" spans="1:8" x14ac:dyDescent="0.2">
      <c r="A129" s="9" t="s">
        <v>263</v>
      </c>
      <c r="B129" s="10" t="s">
        <v>264</v>
      </c>
      <c r="C129" s="11" t="s">
        <v>165</v>
      </c>
      <c r="D129" s="12">
        <v>35216.300000000003</v>
      </c>
      <c r="E129" s="17">
        <v>30563.604168390608</v>
      </c>
      <c r="F129" s="19">
        <f t="shared" si="7"/>
        <v>65779.904168390611</v>
      </c>
      <c r="G129" s="22">
        <f t="shared" si="5"/>
        <v>5.1017748931937168E-3</v>
      </c>
      <c r="H129" s="20">
        <f t="shared" si="6"/>
        <v>6797.41</v>
      </c>
    </row>
    <row r="130" spans="1:8" x14ac:dyDescent="0.2">
      <c r="A130" s="9" t="s">
        <v>265</v>
      </c>
      <c r="B130" s="10" t="s">
        <v>266</v>
      </c>
      <c r="C130" s="11" t="s">
        <v>165</v>
      </c>
      <c r="D130" s="12">
        <v>9045.6</v>
      </c>
      <c r="E130" s="17">
        <v>7850.5160384637857</v>
      </c>
      <c r="F130" s="19">
        <f t="shared" ref="F130:F161" si="8">D130+E130</f>
        <v>16896.116038463784</v>
      </c>
      <c r="G130" s="22">
        <f t="shared" si="5"/>
        <v>1.3104333563158977E-3</v>
      </c>
      <c r="H130" s="20">
        <f t="shared" si="6"/>
        <v>1745.97</v>
      </c>
    </row>
    <row r="131" spans="1:8" ht="30" x14ac:dyDescent="0.2">
      <c r="A131" s="9" t="s">
        <v>267</v>
      </c>
      <c r="B131" s="10" t="s">
        <v>268</v>
      </c>
      <c r="C131" s="11" t="s">
        <v>165</v>
      </c>
      <c r="D131" s="12">
        <v>56815.51</v>
      </c>
      <c r="E131" s="17">
        <v>49309.179560969955</v>
      </c>
      <c r="F131" s="19">
        <f t="shared" si="8"/>
        <v>106124.68956096996</v>
      </c>
      <c r="G131" s="22">
        <f t="shared" ref="G131:G161" si="9">F131/$F$162</f>
        <v>8.2308462378439563E-3</v>
      </c>
      <c r="H131" s="20">
        <f t="shared" ref="H131:H161" si="10">ROUND($K$1*G131,2)</f>
        <v>10966.46</v>
      </c>
    </row>
    <row r="132" spans="1:8" ht="30" x14ac:dyDescent="0.2">
      <c r="A132" s="9" t="s">
        <v>269</v>
      </c>
      <c r="B132" s="10" t="s">
        <v>270</v>
      </c>
      <c r="C132" s="11" t="s">
        <v>165</v>
      </c>
      <c r="D132" s="12">
        <v>11853.45</v>
      </c>
      <c r="E132" s="17">
        <v>10287.399404072379</v>
      </c>
      <c r="F132" s="19">
        <f t="shared" si="8"/>
        <v>22140.849404072382</v>
      </c>
      <c r="G132" s="22">
        <f t="shared" si="9"/>
        <v>1.7172057489551553E-3</v>
      </c>
      <c r="H132" s="20">
        <f t="shared" si="10"/>
        <v>2287.94</v>
      </c>
    </row>
    <row r="133" spans="1:8" ht="30" x14ac:dyDescent="0.2">
      <c r="A133" s="9" t="s">
        <v>271</v>
      </c>
      <c r="B133" s="10" t="s">
        <v>272</v>
      </c>
      <c r="C133" s="11" t="s">
        <v>165</v>
      </c>
      <c r="D133" s="12">
        <v>32084.639999999999</v>
      </c>
      <c r="E133" s="17">
        <v>27845.689729600806</v>
      </c>
      <c r="F133" s="19">
        <f t="shared" si="8"/>
        <v>59930.32972960081</v>
      </c>
      <c r="G133" s="22">
        <f t="shared" si="9"/>
        <v>4.6480920794989807E-3</v>
      </c>
      <c r="H133" s="20">
        <f t="shared" si="10"/>
        <v>6192.94</v>
      </c>
    </row>
    <row r="134" spans="1:8" ht="30" x14ac:dyDescent="0.2">
      <c r="A134" s="9" t="s">
        <v>273</v>
      </c>
      <c r="B134" s="10" t="s">
        <v>274</v>
      </c>
      <c r="C134" s="11" t="s">
        <v>165</v>
      </c>
      <c r="D134" s="12">
        <v>38092.94</v>
      </c>
      <c r="E134" s="17">
        <v>33060.192217050848</v>
      </c>
      <c r="F134" s="19">
        <f t="shared" si="8"/>
        <v>71153.13221705085</v>
      </c>
      <c r="G134" s="22">
        <f t="shared" si="9"/>
        <v>5.5185131098363597E-3</v>
      </c>
      <c r="H134" s="20">
        <f t="shared" si="10"/>
        <v>7352.65</v>
      </c>
    </row>
    <row r="135" spans="1:8" x14ac:dyDescent="0.2">
      <c r="A135" s="9" t="s">
        <v>275</v>
      </c>
      <c r="B135" s="10" t="s">
        <v>276</v>
      </c>
      <c r="C135" s="11" t="s">
        <v>165</v>
      </c>
      <c r="D135" s="12">
        <v>53662.25</v>
      </c>
      <c r="E135" s="17">
        <v>46572.515591587755</v>
      </c>
      <c r="F135" s="19">
        <f t="shared" si="8"/>
        <v>100234.76559158775</v>
      </c>
      <c r="G135" s="22">
        <f t="shared" si="9"/>
        <v>7.77403398477513E-3</v>
      </c>
      <c r="H135" s="20">
        <f t="shared" si="10"/>
        <v>10357.82</v>
      </c>
    </row>
    <row r="136" spans="1:8" ht="30" x14ac:dyDescent="0.2">
      <c r="A136" s="9" t="s">
        <v>277</v>
      </c>
      <c r="B136" s="10" t="s">
        <v>278</v>
      </c>
      <c r="C136" s="11" t="s">
        <v>165</v>
      </c>
      <c r="D136" s="12">
        <v>149771.31</v>
      </c>
      <c r="E136" s="17">
        <v>129983.87534599641</v>
      </c>
      <c r="F136" s="19">
        <f t="shared" si="8"/>
        <v>279755.1853459964</v>
      </c>
      <c r="G136" s="22">
        <f t="shared" si="9"/>
        <v>2.1697325328801535E-2</v>
      </c>
      <c r="H136" s="20">
        <f t="shared" si="10"/>
        <v>28908.67</v>
      </c>
    </row>
    <row r="137" spans="1:8" x14ac:dyDescent="0.2">
      <c r="A137" s="9" t="s">
        <v>279</v>
      </c>
      <c r="B137" s="10" t="s">
        <v>280</v>
      </c>
      <c r="C137" s="11" t="s">
        <v>165</v>
      </c>
      <c r="D137" s="12">
        <v>8251.19</v>
      </c>
      <c r="E137" s="17">
        <v>7161.0587892113508</v>
      </c>
      <c r="F137" s="19">
        <f t="shared" si="8"/>
        <v>15412.248789211351</v>
      </c>
      <c r="G137" s="22">
        <f t="shared" si="9"/>
        <v>1.1953471947780357E-3</v>
      </c>
      <c r="H137" s="20">
        <f t="shared" si="10"/>
        <v>1592.63</v>
      </c>
    </row>
    <row r="138" spans="1:8" ht="30" x14ac:dyDescent="0.2">
      <c r="A138" s="9" t="s">
        <v>281</v>
      </c>
      <c r="B138" s="10" t="s">
        <v>282</v>
      </c>
      <c r="C138" s="11" t="s">
        <v>165</v>
      </c>
      <c r="D138" s="12">
        <v>6462.46</v>
      </c>
      <c r="E138" s="17">
        <v>5608.6569841577402</v>
      </c>
      <c r="F138" s="19">
        <f t="shared" si="8"/>
        <v>12071.116984157739</v>
      </c>
      <c r="G138" s="22">
        <f t="shared" si="9"/>
        <v>9.3621482641462086E-4</v>
      </c>
      <c r="H138" s="20">
        <f t="shared" si="10"/>
        <v>1247.3800000000001</v>
      </c>
    </row>
    <row r="139" spans="1:8" ht="30" x14ac:dyDescent="0.2">
      <c r="A139" s="9" t="s">
        <v>283</v>
      </c>
      <c r="B139" s="10" t="s">
        <v>284</v>
      </c>
      <c r="C139" s="11" t="s">
        <v>165</v>
      </c>
      <c r="D139" s="12">
        <v>88562.97</v>
      </c>
      <c r="E139" s="17">
        <v>76862.231589335745</v>
      </c>
      <c r="F139" s="19">
        <f t="shared" si="8"/>
        <v>165425.20158933575</v>
      </c>
      <c r="G139" s="22">
        <f t="shared" si="9"/>
        <v>1.2830090752481422E-2</v>
      </c>
      <c r="H139" s="20">
        <f t="shared" si="10"/>
        <v>17094.310000000001</v>
      </c>
    </row>
    <row r="140" spans="1:8" ht="30" x14ac:dyDescent="0.2">
      <c r="A140" s="9" t="s">
        <v>285</v>
      </c>
      <c r="B140" s="10" t="s">
        <v>286</v>
      </c>
      <c r="C140" s="11" t="s">
        <v>165</v>
      </c>
      <c r="D140" s="12">
        <v>36812.58</v>
      </c>
      <c r="E140" s="17">
        <v>31948.983535178595</v>
      </c>
      <c r="F140" s="19">
        <f t="shared" si="8"/>
        <v>68761.563535178604</v>
      </c>
      <c r="G140" s="22">
        <f t="shared" si="9"/>
        <v>5.3330272048205951E-3</v>
      </c>
      <c r="H140" s="20">
        <f t="shared" si="10"/>
        <v>7105.52</v>
      </c>
    </row>
    <row r="141" spans="1:8" ht="30" x14ac:dyDescent="0.2">
      <c r="A141" s="9" t="s">
        <v>287</v>
      </c>
      <c r="B141" s="10" t="s">
        <v>288</v>
      </c>
      <c r="C141" s="11" t="s">
        <v>165</v>
      </c>
      <c r="D141" s="12">
        <v>10361.89</v>
      </c>
      <c r="E141" s="17">
        <v>8992.9001703742888</v>
      </c>
      <c r="F141" s="19">
        <f t="shared" si="8"/>
        <v>19354.79017037429</v>
      </c>
      <c r="G141" s="22">
        <f t="shared" si="9"/>
        <v>1.5011238432557294E-3</v>
      </c>
      <c r="H141" s="20">
        <f t="shared" si="10"/>
        <v>2000.04</v>
      </c>
    </row>
    <row r="142" spans="1:8" ht="30" x14ac:dyDescent="0.2">
      <c r="A142" s="9" t="s">
        <v>289</v>
      </c>
      <c r="B142" s="10" t="s">
        <v>290</v>
      </c>
      <c r="C142" s="11" t="s">
        <v>165</v>
      </c>
      <c r="D142" s="12">
        <v>29579.200000000001</v>
      </c>
      <c r="E142" s="17">
        <v>25671.262123716107</v>
      </c>
      <c r="F142" s="19">
        <f t="shared" si="8"/>
        <v>55250.462123716105</v>
      </c>
      <c r="G142" s="22">
        <f t="shared" si="9"/>
        <v>4.2851296921708739E-3</v>
      </c>
      <c r="H142" s="20">
        <f t="shared" si="10"/>
        <v>5709.34</v>
      </c>
    </row>
    <row r="143" spans="1:8" ht="30" x14ac:dyDescent="0.2">
      <c r="A143" s="9" t="s">
        <v>291</v>
      </c>
      <c r="B143" s="10" t="s">
        <v>292</v>
      </c>
      <c r="C143" s="11" t="s">
        <v>165</v>
      </c>
      <c r="D143" s="12">
        <v>27972.19</v>
      </c>
      <c r="E143" s="17">
        <v>24276.569203057763</v>
      </c>
      <c r="F143" s="19">
        <f t="shared" si="8"/>
        <v>52248.759203057765</v>
      </c>
      <c r="G143" s="22">
        <f t="shared" si="9"/>
        <v>4.0523228373867976E-3</v>
      </c>
      <c r="H143" s="20">
        <f t="shared" si="10"/>
        <v>5399.16</v>
      </c>
    </row>
    <row r="144" spans="1:8" x14ac:dyDescent="0.2">
      <c r="A144" s="9" t="s">
        <v>293</v>
      </c>
      <c r="B144" s="10" t="s">
        <v>294</v>
      </c>
      <c r="C144" s="11" t="s">
        <v>295</v>
      </c>
      <c r="D144" s="12">
        <v>216692.41</v>
      </c>
      <c r="E144" s="17">
        <v>312491.14528280572</v>
      </c>
      <c r="F144" s="19">
        <f t="shared" si="8"/>
        <v>529183.5552828057</v>
      </c>
      <c r="G144" s="22">
        <f t="shared" si="9"/>
        <v>4.1042555630996763E-2</v>
      </c>
      <c r="H144" s="20">
        <f t="shared" si="10"/>
        <v>54683.5</v>
      </c>
    </row>
    <row r="145" spans="1:8" x14ac:dyDescent="0.2">
      <c r="A145" s="9" t="s">
        <v>296</v>
      </c>
      <c r="B145" s="10" t="s">
        <v>297</v>
      </c>
      <c r="C145" s="11" t="s">
        <v>295</v>
      </c>
      <c r="D145" s="12">
        <v>14217.83</v>
      </c>
      <c r="E145" s="17">
        <v>20503.470224310637</v>
      </c>
      <c r="F145" s="19">
        <f t="shared" si="8"/>
        <v>34721.300224310638</v>
      </c>
      <c r="G145" s="22">
        <f t="shared" si="9"/>
        <v>2.692923621323107E-3</v>
      </c>
      <c r="H145" s="20">
        <f t="shared" si="10"/>
        <v>3587.95</v>
      </c>
    </row>
    <row r="146" spans="1:8" x14ac:dyDescent="0.2">
      <c r="A146" s="9" t="s">
        <v>298</v>
      </c>
      <c r="B146" s="10" t="s">
        <v>299</v>
      </c>
      <c r="C146" s="11" t="s">
        <v>295</v>
      </c>
      <c r="D146" s="12">
        <v>5317.54</v>
      </c>
      <c r="E146" s="17">
        <v>7668.3907803222173</v>
      </c>
      <c r="F146" s="19">
        <f t="shared" si="8"/>
        <v>12985.930780322218</v>
      </c>
      <c r="G146" s="22">
        <f t="shared" si="9"/>
        <v>1.0071661924316894E-3</v>
      </c>
      <c r="H146" s="20">
        <f t="shared" si="10"/>
        <v>1341.91</v>
      </c>
    </row>
    <row r="147" spans="1:8" x14ac:dyDescent="0.2">
      <c r="A147" s="9" t="s">
        <v>300</v>
      </c>
      <c r="B147" s="10" t="s">
        <v>103</v>
      </c>
      <c r="C147" s="11" t="s">
        <v>295</v>
      </c>
      <c r="D147" s="12">
        <v>30144.66</v>
      </c>
      <c r="E147" s="17">
        <v>43471.479122815268</v>
      </c>
      <c r="F147" s="19">
        <f t="shared" si="8"/>
        <v>73616.139122815264</v>
      </c>
      <c r="G147" s="22">
        <f t="shared" si="9"/>
        <v>5.70953963917615E-3</v>
      </c>
      <c r="H147" s="20">
        <f t="shared" si="10"/>
        <v>7607.17</v>
      </c>
    </row>
    <row r="148" spans="1:8" x14ac:dyDescent="0.2">
      <c r="A148" s="9" t="s">
        <v>301</v>
      </c>
      <c r="B148" s="10" t="s">
        <v>302</v>
      </c>
      <c r="C148" s="11" t="s">
        <v>295</v>
      </c>
      <c r="D148" s="12">
        <v>81141.22</v>
      </c>
      <c r="E148" s="17">
        <v>117013.3939032326</v>
      </c>
      <c r="F148" s="19">
        <f t="shared" si="8"/>
        <v>198154.61390323262</v>
      </c>
      <c r="G148" s="22">
        <f t="shared" si="9"/>
        <v>1.5368527013874802E-2</v>
      </c>
      <c r="H148" s="20">
        <f t="shared" si="10"/>
        <v>20476.43</v>
      </c>
    </row>
    <row r="149" spans="1:8" x14ac:dyDescent="0.2">
      <c r="A149" s="9" t="s">
        <v>303</v>
      </c>
      <c r="B149" s="10" t="s">
        <v>304</v>
      </c>
      <c r="C149" s="11" t="s">
        <v>295</v>
      </c>
      <c r="D149" s="12">
        <v>14304.44</v>
      </c>
      <c r="E149" s="17">
        <v>20628.370686513525</v>
      </c>
      <c r="F149" s="19">
        <f t="shared" si="8"/>
        <v>34932.810686513527</v>
      </c>
      <c r="G149" s="22">
        <f t="shared" si="9"/>
        <v>2.7093280046884606E-3</v>
      </c>
      <c r="H149" s="20">
        <f t="shared" si="10"/>
        <v>3609.8</v>
      </c>
    </row>
    <row r="150" spans="1:8" ht="30" x14ac:dyDescent="0.2">
      <c r="A150" s="9" t="s">
        <v>305</v>
      </c>
      <c r="B150" s="10" t="s">
        <v>306</v>
      </c>
      <c r="C150" s="11" t="s">
        <v>307</v>
      </c>
      <c r="D150" s="12">
        <v>15933.79</v>
      </c>
      <c r="E150" s="17">
        <v>13435.309999999998</v>
      </c>
      <c r="F150" s="19">
        <f t="shared" si="8"/>
        <v>29369.1</v>
      </c>
      <c r="G150" s="22">
        <f t="shared" si="9"/>
        <v>2.2778162861431463E-3</v>
      </c>
      <c r="H150" s="20">
        <f t="shared" si="10"/>
        <v>3034.87</v>
      </c>
    </row>
    <row r="151" spans="1:8" x14ac:dyDescent="0.2">
      <c r="A151" s="9" t="s">
        <v>308</v>
      </c>
      <c r="B151" s="10" t="s">
        <v>309</v>
      </c>
      <c r="C151" s="11" t="s">
        <v>310</v>
      </c>
      <c r="D151" s="12">
        <v>10997.71</v>
      </c>
      <c r="E151" s="17">
        <v>9273.2308200284097</v>
      </c>
      <c r="F151" s="19">
        <f t="shared" si="8"/>
        <v>20270.940820028409</v>
      </c>
      <c r="G151" s="22">
        <f t="shared" si="9"/>
        <v>1.5721788933029824E-3</v>
      </c>
      <c r="H151" s="20">
        <f t="shared" si="10"/>
        <v>2094.71</v>
      </c>
    </row>
    <row r="152" spans="1:8" x14ac:dyDescent="0.2">
      <c r="A152" s="9" t="s">
        <v>311</v>
      </c>
      <c r="B152" s="10" t="s">
        <v>309</v>
      </c>
      <c r="C152" s="11" t="s">
        <v>310</v>
      </c>
      <c r="D152" s="12">
        <v>4724.17</v>
      </c>
      <c r="E152" s="17">
        <v>3983.3976006661051</v>
      </c>
      <c r="F152" s="19">
        <f t="shared" si="8"/>
        <v>8707.5676006661051</v>
      </c>
      <c r="G152" s="22">
        <f t="shared" si="9"/>
        <v>6.7534378967995805E-4</v>
      </c>
      <c r="H152" s="20">
        <f t="shared" si="10"/>
        <v>899.8</v>
      </c>
    </row>
    <row r="153" spans="1:8" ht="30" x14ac:dyDescent="0.2">
      <c r="A153" s="9" t="s">
        <v>312</v>
      </c>
      <c r="B153" s="10" t="s">
        <v>313</v>
      </c>
      <c r="C153" s="11" t="s">
        <v>310</v>
      </c>
      <c r="D153" s="12">
        <v>153667.42000000001</v>
      </c>
      <c r="E153" s="17">
        <v>129571.85574378713</v>
      </c>
      <c r="F153" s="19">
        <f t="shared" si="8"/>
        <v>283239.27574378718</v>
      </c>
      <c r="G153" s="22">
        <f t="shared" si="9"/>
        <v>2.1967545316832586E-2</v>
      </c>
      <c r="H153" s="20">
        <f t="shared" si="10"/>
        <v>29268.7</v>
      </c>
    </row>
    <row r="154" spans="1:8" ht="30" x14ac:dyDescent="0.2">
      <c r="A154" s="9" t="s">
        <v>314</v>
      </c>
      <c r="B154" s="10" t="s">
        <v>315</v>
      </c>
      <c r="C154" s="11" t="s">
        <v>310</v>
      </c>
      <c r="D154" s="12">
        <v>5972.64</v>
      </c>
      <c r="E154" s="17">
        <v>5036.1143845473352</v>
      </c>
      <c r="F154" s="19">
        <f t="shared" si="8"/>
        <v>11008.754384547336</v>
      </c>
      <c r="G154" s="22">
        <f t="shared" si="9"/>
        <v>8.5381983197550121E-4</v>
      </c>
      <c r="H154" s="20">
        <f t="shared" si="10"/>
        <v>1137.5999999999999</v>
      </c>
    </row>
    <row r="155" spans="1:8" ht="30" x14ac:dyDescent="0.2">
      <c r="A155" s="9" t="s">
        <v>316</v>
      </c>
      <c r="B155" s="10" t="s">
        <v>317</v>
      </c>
      <c r="C155" s="11" t="s">
        <v>310</v>
      </c>
      <c r="D155" s="12">
        <v>69277.87</v>
      </c>
      <c r="E155" s="17">
        <v>58414.866407866364</v>
      </c>
      <c r="F155" s="19">
        <f t="shared" si="8"/>
        <v>127692.73640786635</v>
      </c>
      <c r="G155" s="22">
        <f t="shared" si="9"/>
        <v>9.9036264172896651E-3</v>
      </c>
      <c r="H155" s="20">
        <f t="shared" si="10"/>
        <v>13195.21</v>
      </c>
    </row>
    <row r="156" spans="1:8" ht="30" x14ac:dyDescent="0.2">
      <c r="A156" s="9" t="s">
        <v>318</v>
      </c>
      <c r="B156" s="10" t="s">
        <v>319</v>
      </c>
      <c r="C156" s="11" t="s">
        <v>310</v>
      </c>
      <c r="D156" s="12">
        <v>3301.81</v>
      </c>
      <c r="E156" s="17">
        <v>2784.0726667334866</v>
      </c>
      <c r="F156" s="19">
        <f t="shared" si="8"/>
        <v>6085.882666733487</v>
      </c>
      <c r="G156" s="22">
        <f t="shared" si="9"/>
        <v>4.7201046861639686E-4</v>
      </c>
      <c r="H156" s="20">
        <f t="shared" si="10"/>
        <v>628.89</v>
      </c>
    </row>
    <row r="157" spans="1:8" ht="30" x14ac:dyDescent="0.2">
      <c r="A157" s="9" t="s">
        <v>320</v>
      </c>
      <c r="B157" s="10" t="s">
        <v>321</v>
      </c>
      <c r="C157" s="11" t="s">
        <v>310</v>
      </c>
      <c r="D157" s="12">
        <v>9772.4500000000007</v>
      </c>
      <c r="E157" s="17">
        <v>8240.0980816529827</v>
      </c>
      <c r="F157" s="19">
        <f t="shared" si="8"/>
        <v>18012.548081652982</v>
      </c>
      <c r="G157" s="22">
        <f t="shared" si="9"/>
        <v>1.3970218827041229E-3</v>
      </c>
      <c r="H157" s="20">
        <f t="shared" si="10"/>
        <v>1861.34</v>
      </c>
    </row>
    <row r="158" spans="1:8" ht="30" x14ac:dyDescent="0.2">
      <c r="A158" s="9" t="s">
        <v>322</v>
      </c>
      <c r="B158" s="10" t="s">
        <v>323</v>
      </c>
      <c r="C158" s="11" t="s">
        <v>310</v>
      </c>
      <c r="D158" s="12">
        <v>16757.52</v>
      </c>
      <c r="E158" s="17">
        <v>14129.877395830548</v>
      </c>
      <c r="F158" s="19">
        <f t="shared" si="8"/>
        <v>30887.397395830551</v>
      </c>
      <c r="G158" s="22">
        <f t="shared" si="9"/>
        <v>2.3955727899322159E-3</v>
      </c>
      <c r="H158" s="20">
        <f t="shared" si="10"/>
        <v>3191.77</v>
      </c>
    </row>
    <row r="159" spans="1:8" ht="30" x14ac:dyDescent="0.2">
      <c r="A159" s="9" t="s">
        <v>324</v>
      </c>
      <c r="B159" s="10" t="s">
        <v>325</v>
      </c>
      <c r="C159" s="11" t="s">
        <v>310</v>
      </c>
      <c r="D159" s="12">
        <v>5083.1000000000004</v>
      </c>
      <c r="E159" s="17">
        <v>4286.0513887105963</v>
      </c>
      <c r="F159" s="19">
        <f t="shared" si="8"/>
        <v>9369.1513887105975</v>
      </c>
      <c r="G159" s="22">
        <f t="shared" si="9"/>
        <v>7.2665507695318134E-4</v>
      </c>
      <c r="H159" s="20">
        <f t="shared" si="10"/>
        <v>968.17</v>
      </c>
    </row>
    <row r="160" spans="1:8" ht="30" x14ac:dyDescent="0.2">
      <c r="A160" s="9" t="s">
        <v>326</v>
      </c>
      <c r="B160" s="10" t="s">
        <v>327</v>
      </c>
      <c r="C160" s="11" t="s">
        <v>310</v>
      </c>
      <c r="D160" s="12">
        <v>1599.52</v>
      </c>
      <c r="E160" s="17">
        <v>1348.7053174753689</v>
      </c>
      <c r="F160" s="19">
        <f t="shared" si="8"/>
        <v>2948.2253174753687</v>
      </c>
      <c r="G160" s="22">
        <f t="shared" si="9"/>
        <v>2.2865922494611491E-4</v>
      </c>
      <c r="H160" s="20">
        <f t="shared" si="10"/>
        <v>304.66000000000003</v>
      </c>
    </row>
    <row r="161" spans="1:8" ht="15.75" thickBot="1" x14ac:dyDescent="0.25">
      <c r="A161" s="13" t="s">
        <v>328</v>
      </c>
      <c r="B161" s="14" t="s">
        <v>329</v>
      </c>
      <c r="C161" s="15" t="s">
        <v>310</v>
      </c>
      <c r="D161" s="16">
        <v>31551.16</v>
      </c>
      <c r="E161" s="17">
        <v>26603.830192701669</v>
      </c>
      <c r="F161" s="19">
        <f t="shared" si="8"/>
        <v>58154.990192701669</v>
      </c>
      <c r="G161" s="22">
        <f t="shared" si="9"/>
        <v>4.5103998345686737E-3</v>
      </c>
      <c r="H161" s="20">
        <f t="shared" si="10"/>
        <v>6009.48</v>
      </c>
    </row>
    <row r="162" spans="1:8" x14ac:dyDescent="0.2">
      <c r="F162" s="24">
        <f>SUM(F2:F161)</f>
        <v>12893533.239999995</v>
      </c>
      <c r="G162" s="25">
        <f t="shared" ref="G162:H162" si="11">SUM(G2:G161)</f>
        <v>0.99999999999999989</v>
      </c>
      <c r="H162" s="24">
        <f t="shared" si="11"/>
        <v>1332361.1199999989</v>
      </c>
    </row>
  </sheetData>
  <autoFilter ref="A1:H162" xr:uid="{F224B8B4-7FEC-467E-98C2-51F9A5EF8255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0388A717D11489FB02696082B2F2F" ma:contentTypeVersion="16" ma:contentTypeDescription="Create a new document." ma:contentTypeScope="" ma:versionID="cbc8e806a0ce7d5bfe1a50f57a28d509">
  <xsd:schema xmlns:xsd="http://www.w3.org/2001/XMLSchema" xmlns:xs="http://www.w3.org/2001/XMLSchema" xmlns:p="http://schemas.microsoft.com/office/2006/metadata/properties" xmlns:ns2="6ab4ba92-a4a6-4887-97ac-2d180550a895" xmlns:ns3="92d3b7a5-8da5-4615-950f-0681d7046a28" targetNamespace="http://schemas.microsoft.com/office/2006/metadata/properties" ma:root="true" ma:fieldsID="ba322cdfcf6080e20af83482c9f7d4c3" ns2:_="" ns3:_="">
    <xsd:import namespace="6ab4ba92-a4a6-4887-97ac-2d180550a895"/>
    <xsd:import namespace="92d3b7a5-8da5-4615-950f-0681d704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4ba92-a4a6-4887-97ac-2d180550a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DB2A542-5A6B-4D08-8D22-13347E1926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0FAA1-08CA-4C8D-8601-0D5218CECD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2A3C58-73E8-43F1-A1E4-555C39020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b4ba92-a4a6-4887-97ac-2d180550a895"/>
    <ds:schemaRef ds:uri="92d3b7a5-8da5-4615-950f-0681d704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864715-38BA-4B8F-97A7-288B3DDCF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RAPPS Year2 Additional IGT Call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Brown,Adam (HHSC)</dc:creator>
  <cp:keywords/>
  <dc:description/>
  <cp:lastModifiedBy>Dutcher,James (HHSC)</cp:lastModifiedBy>
  <cp:revision/>
  <dcterms:created xsi:type="dcterms:W3CDTF">2023-07-10T14:05:48Z</dcterms:created>
  <dcterms:modified xsi:type="dcterms:W3CDTF">2023-07-19T13:04:48Z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0x010100E330388A717D11489FB02696082B2F2F</vt:lpwstr>
  </property>
</Properties>
</file>