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FB8744E2-AF1F-4851-AB2D-96CB11209528}" xr6:coauthVersionLast="47" xr6:coauthVersionMax="47" xr10:uidLastSave="{00000000-0000-0000-0000-000000000000}"/>
  <bookViews>
    <workbookView xWindow="4935" yWindow="2820" windowWidth="21600" windowHeight="11385" activeTab="1" xr2:uid="{B1A3316D-1F74-4A51-BF5B-7B295D42E7CF}"/>
  </bookViews>
  <sheets>
    <sheet name="IGT by SDA" sheetId="3" r:id="rId1"/>
    <sheet name="IGT by Provider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0">#REF!</definedName>
    <definedName name="\A">#REF!</definedName>
    <definedName name="\B">#REF!</definedName>
    <definedName name="\d">#REF!</definedName>
    <definedName name="\e">#N/A</definedName>
    <definedName name="\h">#REF!</definedName>
    <definedName name="\o">#REF!</definedName>
    <definedName name="\s">#N/A</definedName>
    <definedName name="\t">#REF!</definedName>
    <definedName name="\x">#N/A</definedName>
    <definedName name="\y">#REF!</definedName>
    <definedName name="_1\B">#REF!</definedName>
    <definedName name="_1_10_DSH_UPL_OP_COST">#REF!</definedName>
    <definedName name="_1_2005_BR_Provider_Totals">#REF!</definedName>
    <definedName name="_1Prov_Ident_Nbr_with_Suffi">#N/A</definedName>
    <definedName name="_2_10_DSH_UPL_OP_COST">#REF!</definedName>
    <definedName name="_2_DOCS">'[1]SFY 2008 DSH Urban TZG'!#REF!</definedName>
    <definedName name="_2Provider_City_Name">#N/A</definedName>
    <definedName name="_3Provider_Combined_Name">#N/A</definedName>
    <definedName name="_401_HHSC">#REF!</definedName>
    <definedName name="_4Provider_Street_Address_1">#N/A</definedName>
    <definedName name="_A">[2]A83I!#REF!</definedName>
    <definedName name="_Fill" hidden="1">#REF!</definedName>
    <definedName name="_xlnm._FilterDatabase" localSheetId="1" hidden="1">'IGT by Provider'!$A$5:$E$165</definedName>
    <definedName name="_fy13">#REF!</definedName>
    <definedName name="_SDA2004">#N/A</definedName>
    <definedName name="_t3">#REF!</definedName>
    <definedName name="_whatisthis">[3]DIS00!#REF!</definedName>
    <definedName name="aaaaaa">[2]A83I!#REF!</definedName>
    <definedName name="adj_fact">#REF!</definedName>
    <definedName name="Aggregate_Cap_BR_Only">#REF!</definedName>
    <definedName name="ahsc">#REF!</definedName>
    <definedName name="AHSC_NPI_Data">#REF!</definedName>
    <definedName name="AHSC_NPI_Sheet">#REF!</definedName>
    <definedName name="AHSC_NPI_TIN_name">#REF!</definedName>
    <definedName name="AHSC_UPL_Truven__TX">#REF!</definedName>
    <definedName name="All_SDAs_for_DSH_Hospital_Listing">#REF!</definedName>
    <definedName name="AP87_">#REF!</definedName>
    <definedName name="B_1BD1">#REF!</definedName>
    <definedName name="B_1BD2">#REF!</definedName>
    <definedName name="B_1BD3">#REF!</definedName>
    <definedName name="B_1BD4">#REF!</definedName>
    <definedName name="B_1PG1">#REF!</definedName>
    <definedName name="B_1PG2">#N/A</definedName>
    <definedName name="B_1PG3">#REF!</definedName>
    <definedName name="B_1PG4">#REF!</definedName>
    <definedName name="Base18">'[4]Base Payment Calculation'!$P$7</definedName>
    <definedName name="Base19">'[4]Base Payment Calculation'!$P$16</definedName>
    <definedName name="Base20">'[4]Base Payment Calculation'!$P$25</definedName>
    <definedName name="Base21">'[4]Base Payment Calculation'!$P$34</definedName>
    <definedName name="Base22">'[4]Base Payment Calculation'!$B$44</definedName>
    <definedName name="Base23">'[4]Base Payment Calculation'!$E$44</definedName>
    <definedName name="Base24">'[4]Base Payment Calculation'!$H$44</definedName>
    <definedName name="bbbbb">[3]DIS00!#REF!</definedName>
    <definedName name="BBDRP5_8">#N/A</definedName>
    <definedName name="BBDRREST">#N/A</definedName>
    <definedName name="BexarTotal">'[5]Bexar Actuarial Adjustment'!$M$19</definedName>
    <definedName name="BPT1P2_4">#N/A</definedName>
    <definedName name="BPT1P5_8">#N/A</definedName>
    <definedName name="BPT1PG1">#REF!</definedName>
    <definedName name="BPT1REST">#N/A</definedName>
    <definedName name="BURDEN">#N/A</definedName>
    <definedName name="ccccc" hidden="1">#REF!</definedName>
    <definedName name="cccccc">[3]DIS00!#REF!</definedName>
    <definedName name="Cert_CCN">[6]Certification!$C$9</definedName>
    <definedName name="Cert_County">[6]Certification!$E$15</definedName>
    <definedName name="Cert_Hospital">[6]Certification!$C$5</definedName>
    <definedName name="Cert_NPI">[6]Certification!$C$11</definedName>
    <definedName name="Cert_TPI">[6]Certification!$C$13</definedName>
    <definedName name="Childrens_Adjustments">'[6]Medicaid Claims Data'!#REF!</definedName>
    <definedName name="combined_cap">#REF!</definedName>
    <definedName name="Comp1_FS">[7]Assumptions!$B$31</definedName>
    <definedName name="Comp1_HB">[7]Assumptions!$C$31</definedName>
    <definedName name="Comp2_Rate">[7]Assumptions!$B$23</definedName>
    <definedName name="Comp2_Weight">[7]Assumptions!$B$9</definedName>
    <definedName name="Component_3_data">#REF!</definedName>
    <definedName name="COPYMsUMMARY">#REF!</definedName>
    <definedName name="COUNTY">#N/A</definedName>
    <definedName name="Create_Summary_by_TPI">#REF!</definedName>
    <definedName name="CstRpt_B">[6]Certification!$E$32</definedName>
    <definedName name="CstRpt_E">[6]Certification!$E$34</definedName>
    <definedName name="CstRpt_S">[6]Certification!$E$36</definedName>
    <definedName name="Data_Period">[7]Assumptions!$B$6</definedName>
    <definedName name="Data_Year">[6]Certification!$C$42</definedName>
    <definedName name="_xlnm.Database">#REF!</definedName>
    <definedName name="Demo_Year">[6]Certification!$C$36</definedName>
    <definedName name="Documentation">'[8]3 - Review Tracker'!#REF!</definedName>
    <definedName name="DSH_Flag">[8]Checks!$L$3</definedName>
    <definedName name="DSH_IND">[9]Checks!$J$3</definedName>
    <definedName name="DSH_INFLATOR">'[6]Sched 4-DSH State Pmt Cap'!$B$24</definedName>
    <definedName name="DY_Begin">'[10]Austin Summary'!$N$22</definedName>
    <definedName name="DY_End">'[10]Austin Summary'!$P$22</definedName>
    <definedName name="eeeeee">#REF!</definedName>
    <definedName name="Estimated_HSL">'[11]Estimated HSL FFY 2011'!$A$2:$D$185</definedName>
    <definedName name="ExportDataSource">#REF!</definedName>
    <definedName name="fdsfd">#REF!</definedName>
    <definedName name="fff">#REF!</definedName>
    <definedName name="Final_Datasheet_03_05_2013">#REF!</definedName>
    <definedName name="FMAP_FedShr">[7]Assumptions!$B$7</definedName>
    <definedName name="FYEnd">[6]Certification!$E$38</definedName>
    <definedName name="GENERAL">#REF!</definedName>
    <definedName name="HD_Tot_State_Local">'[6]Hospital Data'!$I$64+'[6]Hospital Data'!$I$85+'[6]Hospital Data'!$I$105</definedName>
    <definedName name="HD_TotRev_Allowable">'[6]Hospital Data'!$G$125</definedName>
    <definedName name="HOME">#REF!</definedName>
    <definedName name="HospitalClass">'[12]Hospital Classes'!$B$2:$B$9</definedName>
    <definedName name="I_2">#N/A</definedName>
    <definedName name="I_2_2">#N/A</definedName>
    <definedName name="I_2_3">#N/A</definedName>
    <definedName name="I_2_4">#N/A</definedName>
    <definedName name="I_2_5">#N/A</definedName>
    <definedName name="I_2_6">#N/A</definedName>
    <definedName name="I_2_7">#N/A</definedName>
    <definedName name="I_3">#N/A</definedName>
    <definedName name="I_4">#N/A</definedName>
    <definedName name="IGT_Buffer">[7]Assumptions!$B$10</definedName>
    <definedName name="IME_NPI_Data">#REF!</definedName>
    <definedName name="IME_NPI_Sheet">#REF!</definedName>
    <definedName name="IME_NPI_TIN_name">#REF!</definedName>
    <definedName name="IME_UPL_Truven__TX">#REF!</definedName>
    <definedName name="imppuf_091001">#REF!</definedName>
    <definedName name="inf_0304">#REF!</definedName>
    <definedName name="inf_0405">#REF!</definedName>
    <definedName name="Inpatient_UPL_Demo">#REF!</definedName>
    <definedName name="Inpatient_UPL_Demo_MSDRG_RW_Compare">#REF!</definedName>
    <definedName name="INRR_614_PRELIM">#REF!</definedName>
    <definedName name="INRR_614_W_EFFECTIVE_DATES">#REF!</definedName>
    <definedName name="INRR_625B">#REF!</definedName>
    <definedName name="INRR520A2012BluerRibbonFinalWAPRDRG">#REF!</definedName>
    <definedName name="INRR615__PROV_PDI_PRELIM_4">#REF!</definedName>
    <definedName name="INRR625_DRGS">#REF!</definedName>
    <definedName name="INRR625D_080310">#REF!</definedName>
    <definedName name="LARRY">#REF!</definedName>
    <definedName name="LINE69">#REF!</definedName>
    <definedName name="MAP">#REF!</definedName>
    <definedName name="nbdgd">#REF!</definedName>
    <definedName name="NPI_Ind">[9]Checks!$F$35</definedName>
    <definedName name="OffsetValue">#REF!</definedName>
    <definedName name="Ownership_List">#REF!</definedName>
    <definedName name="PAGE1">#REF!</definedName>
    <definedName name="PAGE2">#REF!</definedName>
    <definedName name="PARTI">#N/A</definedName>
    <definedName name="PARTII">#N/A</definedName>
    <definedName name="PARTIII_1">#N/A</definedName>
    <definedName name="PARTIII_2">#N/A</definedName>
    <definedName name="PARTIV">#REF!</definedName>
    <definedName name="PG1BDR">#N/A</definedName>
    <definedName name="PG2_4BDR">#REF!</definedName>
    <definedName name="PG5_8BDR">#REF!</definedName>
    <definedName name="Prgm_Year">[6]Certification!$C$38</definedName>
    <definedName name="_xlnm.Print_Area">#REF!</definedName>
    <definedName name="Print_Area_1">#REF!</definedName>
    <definedName name="Print_Area_MI">#REF!</definedName>
    <definedName name="_xlnm.Print_Titles" localSheetId="1">'IGT by Provider'!$5:$5</definedName>
    <definedName name="_xlnm.Print_Titles">#REF!</definedName>
    <definedName name="Q02a___Rebasing_TPI_Rural_Cnt">#REF!</definedName>
    <definedName name="qry_OP_UPL">#REF!</definedName>
    <definedName name="qry_total_IP_days">#REF!</definedName>
    <definedName name="regions">#REF!</definedName>
    <definedName name="RENAL">#REF!</definedName>
    <definedName name="RESTBDR">#REF!</definedName>
    <definedName name="rrrrrr">#REF!</definedName>
    <definedName name="SCH1A">#REF!</definedName>
    <definedName name="SDA_RATES_FOR_MAILOUT_II">#REF!</definedName>
    <definedName name="selection_adj">[13]Assumptions!$L$25</definedName>
    <definedName name="sort1_beg">#REF!</definedName>
    <definedName name="sort1_col">#REF!</definedName>
    <definedName name="sort1_end">#REF!</definedName>
    <definedName name="sort10_beg">#REF!</definedName>
    <definedName name="sort10_col">#REF!</definedName>
    <definedName name="sort10_end">#REF!</definedName>
    <definedName name="sort11_beg">#REF!</definedName>
    <definedName name="sort11_col">#REF!</definedName>
    <definedName name="sort11_end">#REF!</definedName>
    <definedName name="sort2_beg">#REF!</definedName>
    <definedName name="sort2_col">#REF!</definedName>
    <definedName name="sort2_end">#REF!</definedName>
    <definedName name="sort3_beg">#REF!</definedName>
    <definedName name="sort3_col">#REF!</definedName>
    <definedName name="sort3_end">#REF!</definedName>
    <definedName name="sort4_beg">#REF!</definedName>
    <definedName name="sort4_col">#REF!</definedName>
    <definedName name="sort4_end">#REF!</definedName>
    <definedName name="sort5_beg">#REF!</definedName>
    <definedName name="sort5_col">#REF!</definedName>
    <definedName name="sort5_end">#REF!</definedName>
    <definedName name="sort6_beg">#REF!</definedName>
    <definedName name="sort6_col">#REF!</definedName>
    <definedName name="sort6_end">#REF!</definedName>
    <definedName name="sort7_beg">#REF!</definedName>
    <definedName name="sort7_col">#REF!</definedName>
    <definedName name="sort7_end">#REF!</definedName>
    <definedName name="sort8_beg">#REF!</definedName>
    <definedName name="sort8_col">#REF!</definedName>
    <definedName name="sort8_end">#REF!</definedName>
    <definedName name="sort9_beg">#REF!</definedName>
    <definedName name="sort9_col">#REF!</definedName>
    <definedName name="sort9_end">#REF!</definedName>
    <definedName name="STAR_Fee">[7]Assumptions!$E$35</definedName>
    <definedName name="STAR_MCO_Factor">[14]assumptions!$B$7</definedName>
    <definedName name="STARKids_Fee">[7]Assumptions!$E$37</definedName>
    <definedName name="STARPLUS_Fee">[7]Assumptions!$E$36</definedName>
    <definedName name="STARPLUS_MCO_Factor">[14]assumptions!$B$8</definedName>
    <definedName name="STATE_OWNED_with_Outlier_and_Inflation">#REF!</definedName>
    <definedName name="STBI4D2">#REF!</definedName>
    <definedName name="STBI4D8">#REF!</definedName>
    <definedName name="STBICRNA">#N/A</definedName>
    <definedName name="STBII">#N/A</definedName>
    <definedName name="STMEDED">#N/A</definedName>
    <definedName name="STOREBI">#N/A</definedName>
    <definedName name="tm_4093645015">#REF!</definedName>
    <definedName name="tm_4093645264">#REF!</definedName>
    <definedName name="tm_4093645314">#REF!</definedName>
    <definedName name="tm_4093645323">#REF!</definedName>
    <definedName name="tm_4093645391">#REF!</definedName>
    <definedName name="tm_4093645417">#REF!</definedName>
    <definedName name="tm_4093645453">#REF!</definedName>
    <definedName name="tm_4093645454">#REF!</definedName>
    <definedName name="Total_MCO_Payments_and_Charges">#REF!</definedName>
    <definedName name="Traditional_Settlements_Between_1_1_2011___12_31_2011_Rebasing">#REF!</definedName>
    <definedName name="Traditional_Settlements_Between_1_1_2012___12_31_2012">#REF!</definedName>
    <definedName name="Traditional_Settlements_Between_10_1_2013___9_30_2014">'[15]Cost Report Settlements'!#REF!</definedName>
    <definedName name="trend">[13]Assumptions!$A$14:$D$19</definedName>
    <definedName name="tttttt">#REF!</definedName>
    <definedName name="UP">#REF!</definedName>
    <definedName name="YEAR_BEGIN_1">'[11]DSH Year Totals'!$A$4</definedName>
    <definedName name="YEAR_END_1">'[11]DSH Year Totals'!$B$4</definedName>
    <definedName name="YR2QRTS">#REF!</definedName>
    <definedName name="YR3QR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A2" i="3"/>
  <c r="A1" i="3"/>
  <c r="C165" i="2"/>
  <c r="B165" i="2"/>
  <c r="C164" i="2"/>
  <c r="B164" i="2"/>
  <c r="C163" i="2"/>
  <c r="B163" i="2"/>
  <c r="C162" i="2"/>
  <c r="B162" i="2"/>
  <c r="C161" i="2"/>
  <c r="B161" i="2"/>
  <c r="C160" i="2"/>
  <c r="B160" i="2"/>
  <c r="C159" i="2"/>
  <c r="B159" i="2"/>
  <c r="C158" i="2"/>
  <c r="B158" i="2"/>
  <c r="C157" i="2"/>
  <c r="B157" i="2"/>
  <c r="C156" i="2"/>
  <c r="B156" i="2"/>
  <c r="C155" i="2"/>
  <c r="B155" i="2"/>
  <c r="C154" i="2"/>
  <c r="B154" i="2"/>
  <c r="C153" i="2"/>
  <c r="B153" i="2"/>
  <c r="C152" i="2"/>
  <c r="B152" i="2"/>
  <c r="C151" i="2"/>
  <c r="B151" i="2"/>
  <c r="C150" i="2"/>
  <c r="B150" i="2"/>
  <c r="C149" i="2"/>
  <c r="B149" i="2"/>
  <c r="C148" i="2"/>
  <c r="B148" i="2"/>
  <c r="C147" i="2"/>
  <c r="B147" i="2"/>
  <c r="C146" i="2"/>
  <c r="B146" i="2"/>
  <c r="C145" i="2"/>
  <c r="B145" i="2"/>
  <c r="C144" i="2"/>
  <c r="B144" i="2"/>
  <c r="C143" i="2"/>
  <c r="B143" i="2"/>
  <c r="C142" i="2"/>
  <c r="B142" i="2"/>
  <c r="C141" i="2"/>
  <c r="B141" i="2"/>
  <c r="C140" i="2"/>
  <c r="B140" i="2"/>
  <c r="C139" i="2"/>
  <c r="B139" i="2"/>
  <c r="C138" i="2"/>
  <c r="B138" i="2"/>
  <c r="C137" i="2"/>
  <c r="B137" i="2"/>
  <c r="C136" i="2"/>
  <c r="B136" i="2"/>
  <c r="C135" i="2"/>
  <c r="B135" i="2"/>
  <c r="C134" i="2"/>
  <c r="B134" i="2"/>
  <c r="C133" i="2"/>
  <c r="B133" i="2"/>
  <c r="C132" i="2"/>
  <c r="B132" i="2"/>
  <c r="C131" i="2"/>
  <c r="B131" i="2"/>
  <c r="C130" i="2"/>
  <c r="B130" i="2"/>
  <c r="C129" i="2"/>
  <c r="B129" i="2"/>
  <c r="C128" i="2"/>
  <c r="B128" i="2"/>
  <c r="C127" i="2"/>
  <c r="B127" i="2"/>
  <c r="C126" i="2"/>
  <c r="B126" i="2"/>
  <c r="C125" i="2"/>
  <c r="B125" i="2"/>
  <c r="C124" i="2"/>
  <c r="B124" i="2"/>
  <c r="C123" i="2"/>
  <c r="B123" i="2"/>
  <c r="C122" i="2"/>
  <c r="B12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9" i="2"/>
  <c r="B99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E4" i="2"/>
  <c r="D4" i="2"/>
  <c r="C6" i="2"/>
  <c r="B6" i="2"/>
  <c r="A2" i="2"/>
  <c r="A1" i="2"/>
  <c r="B17" i="3" l="1"/>
  <c r="D17" i="3" s="1"/>
  <c r="E17" i="3" s="1"/>
  <c r="B16" i="3"/>
  <c r="D16" i="3" s="1"/>
  <c r="E16" i="3" s="1"/>
  <c r="B10" i="3"/>
  <c r="D10" i="3" s="1"/>
  <c r="E10" i="3" s="1"/>
  <c r="B15" i="3"/>
  <c r="D15" i="3" s="1"/>
  <c r="E15" i="3" s="1"/>
  <c r="B9" i="3"/>
  <c r="D9" i="3" s="1"/>
  <c r="E9" i="3" s="1"/>
  <c r="B14" i="3"/>
  <c r="D14" i="3" s="1"/>
  <c r="E14" i="3" s="1"/>
  <c r="B8" i="3"/>
  <c r="D8" i="3" s="1"/>
  <c r="E8" i="3" s="1"/>
  <c r="B13" i="3"/>
  <c r="D13" i="3" s="1"/>
  <c r="E13" i="3" s="1"/>
  <c r="B7" i="3"/>
  <c r="D7" i="3" s="1"/>
  <c r="E7" i="3" s="1"/>
  <c r="B12" i="3"/>
  <c r="D12" i="3" s="1"/>
  <c r="E12" i="3" s="1"/>
  <c r="B19" i="3"/>
  <c r="D19" i="3" s="1"/>
  <c r="E19" i="3" s="1"/>
  <c r="B11" i="3"/>
  <c r="D11" i="3" s="1"/>
  <c r="E11" i="3" s="1"/>
  <c r="B18" i="3"/>
  <c r="D18" i="3" s="1"/>
  <c r="E18" i="3" s="1"/>
  <c r="B5" i="3" l="1"/>
  <c r="D5" i="3"/>
</calcChain>
</file>

<file path=xl/sharedStrings.xml><?xml version="1.0" encoding="utf-8"?>
<sst xmlns="http://schemas.openxmlformats.org/spreadsheetml/2006/main" count="187" uniqueCount="185">
  <si>
    <t>IGT by Provider</t>
  </si>
  <si>
    <t>Total</t>
  </si>
  <si>
    <t>NPI</t>
  </si>
  <si>
    <t>Provider</t>
  </si>
  <si>
    <t>SDA</t>
  </si>
  <si>
    <t>Suggested Total IGT for Declaration of Intent after 10% 
(12 months)</t>
  </si>
  <si>
    <t>Second Suggested IGT Payment
(2nd 6 months)</t>
  </si>
  <si>
    <t>1417498585</t>
  </si>
  <si>
    <t>1659812725</t>
  </si>
  <si>
    <t>1134113855</t>
  </si>
  <si>
    <t>1952453946</t>
  </si>
  <si>
    <t>1386751394</t>
  </si>
  <si>
    <t>1124012935</t>
  </si>
  <si>
    <t>1790723468</t>
  </si>
  <si>
    <t>1063630937</t>
  </si>
  <si>
    <t>1114370632</t>
  </si>
  <si>
    <t>1730635202</t>
  </si>
  <si>
    <t>1811135080</t>
  </si>
  <si>
    <t>1427334077</t>
  </si>
  <si>
    <t>1942773874</t>
  </si>
  <si>
    <t>1518465616</t>
  </si>
  <si>
    <t>1972830008</t>
  </si>
  <si>
    <t>1366507477</t>
  </si>
  <si>
    <t>1023173507</t>
  </si>
  <si>
    <t>1043289804</t>
  </si>
  <si>
    <t>1679926992</t>
  </si>
  <si>
    <t>1285631945</t>
  </si>
  <si>
    <t>1306484050</t>
  </si>
  <si>
    <t>1528030285</t>
  </si>
  <si>
    <t>1063485548</t>
  </si>
  <si>
    <t>1437178357</t>
  </si>
  <si>
    <t>1356308423</t>
  </si>
  <si>
    <t>1508855313</t>
  </si>
  <si>
    <t>1083602940</t>
  </si>
  <si>
    <t>1659360279</t>
  </si>
  <si>
    <t>1417965286</t>
  </si>
  <si>
    <t>1811987027</t>
  </si>
  <si>
    <t>1063436525</t>
  </si>
  <si>
    <t>1306970439</t>
  </si>
  <si>
    <t>1689872020</t>
  </si>
  <si>
    <t>1841497153</t>
  </si>
  <si>
    <t>1841752375</t>
  </si>
  <si>
    <t>1720540255</t>
  </si>
  <si>
    <t>1992748693</t>
  </si>
  <si>
    <t>1558474999</t>
  </si>
  <si>
    <t>1932158367</t>
  </si>
  <si>
    <t>1669468617</t>
  </si>
  <si>
    <t>1093263501</t>
  </si>
  <si>
    <t>1114221199</t>
  </si>
  <si>
    <t>1639735335</t>
  </si>
  <si>
    <t>1902384951</t>
  </si>
  <si>
    <t>1821399767</t>
  </si>
  <si>
    <t>1639511207</t>
  </si>
  <si>
    <t>1730480393</t>
  </si>
  <si>
    <t>1699076257</t>
  </si>
  <si>
    <t>1902107568</t>
  </si>
  <si>
    <t>1205263134</t>
  </si>
  <si>
    <t>1699947408</t>
  </si>
  <si>
    <t>1336590462</t>
  </si>
  <si>
    <t>1679562961</t>
  </si>
  <si>
    <t>1710135553</t>
  </si>
  <si>
    <t>1629215041</t>
  </si>
  <si>
    <t>1518900778</t>
  </si>
  <si>
    <t>1659770030</t>
  </si>
  <si>
    <t>1821422551</t>
  </si>
  <si>
    <t>1730557026</t>
  </si>
  <si>
    <t>1114255833</t>
  </si>
  <si>
    <t>1497750962</t>
  </si>
  <si>
    <t>1033687900</t>
  </si>
  <si>
    <t>1417489956</t>
  </si>
  <si>
    <t>1811256696</t>
  </si>
  <si>
    <t>1508339219</t>
  </si>
  <si>
    <t>1639678030</t>
  </si>
  <si>
    <t>1407355860</t>
  </si>
  <si>
    <t>1952800310</t>
  </si>
  <si>
    <t>1043719560</t>
  </si>
  <si>
    <t>1770082299</t>
  </si>
  <si>
    <t>1861991226</t>
  </si>
  <si>
    <t>1497254858</t>
  </si>
  <si>
    <t>1205335726</t>
  </si>
  <si>
    <t>1306345764</t>
  </si>
  <si>
    <t>1932608452</t>
  </si>
  <si>
    <t>1295937449</t>
  </si>
  <si>
    <t>1033641105</t>
  </si>
  <si>
    <t>1104238047</t>
  </si>
  <si>
    <t>1255370474</t>
  </si>
  <si>
    <t>1588672448</t>
  </si>
  <si>
    <t>1154805687</t>
  </si>
  <si>
    <t>1316962103</t>
  </si>
  <si>
    <t>1558313171</t>
  </si>
  <si>
    <t>1891124640</t>
  </si>
  <si>
    <t>1134186356</t>
  </si>
  <si>
    <t>1225095441</t>
  </si>
  <si>
    <t>1902995525</t>
  </si>
  <si>
    <t>1336560382</t>
  </si>
  <si>
    <t>1306849633</t>
  </si>
  <si>
    <t>1619968054</t>
  </si>
  <si>
    <t>1013909936</t>
  </si>
  <si>
    <t>1518032879</t>
  </si>
  <si>
    <t>1720404924</t>
  </si>
  <si>
    <t>1518411644</t>
  </si>
  <si>
    <t>1932426772</t>
  </si>
  <si>
    <t>1891126959</t>
  </si>
  <si>
    <t>1659722197</t>
  </si>
  <si>
    <t>1528015815</t>
  </si>
  <si>
    <t>1356607824</t>
  </si>
  <si>
    <t>1407893316</t>
  </si>
  <si>
    <t>1073579942</t>
  </si>
  <si>
    <t>1417985086</t>
  </si>
  <si>
    <t>1578729653</t>
  </si>
  <si>
    <t>1821484320</t>
  </si>
  <si>
    <t>1144324211</t>
  </si>
  <si>
    <t>1538150370</t>
  </si>
  <si>
    <t>1104808112</t>
  </si>
  <si>
    <t>1083696496</t>
  </si>
  <si>
    <t>1528557410</t>
  </si>
  <si>
    <t>1871590653</t>
  </si>
  <si>
    <t>1922057561</t>
  </si>
  <si>
    <t>1538123617</t>
  </si>
  <si>
    <t>1467742254</t>
  </si>
  <si>
    <t>1467879569</t>
  </si>
  <si>
    <t>1457337800</t>
  </si>
  <si>
    <t>1518216902</t>
  </si>
  <si>
    <t>1851695316</t>
  </si>
  <si>
    <t>1457307175</t>
  </si>
  <si>
    <t>1477930121</t>
  </si>
  <si>
    <t>1740358803</t>
  </si>
  <si>
    <t>1114047875</t>
  </si>
  <si>
    <t>1174982540</t>
  </si>
  <si>
    <t>1679560866</t>
  </si>
  <si>
    <t>1073654935</t>
  </si>
  <si>
    <t>1336537661</t>
  </si>
  <si>
    <t>1255429155</t>
  </si>
  <si>
    <t>1174533103</t>
  </si>
  <si>
    <t>1467799262</t>
  </si>
  <si>
    <t>1710974225</t>
  </si>
  <si>
    <t>1891737920</t>
  </si>
  <si>
    <t>1073763439</t>
  </si>
  <si>
    <t>1689659765</t>
  </si>
  <si>
    <t>1619233368</t>
  </si>
  <si>
    <t>1942425343</t>
  </si>
  <si>
    <t>1518976836</t>
  </si>
  <si>
    <t>1922206606</t>
  </si>
  <si>
    <t>1679992911</t>
  </si>
  <si>
    <t>1336547587</t>
  </si>
  <si>
    <t>1184057598</t>
  </si>
  <si>
    <t>1881911030</t>
  </si>
  <si>
    <t>1538486790</t>
  </si>
  <si>
    <t>1184941346</t>
  </si>
  <si>
    <t>1215983598</t>
  </si>
  <si>
    <t>1467495184</t>
  </si>
  <si>
    <t>1497153589</t>
  </si>
  <si>
    <t>1487088118</t>
  </si>
  <si>
    <t>1831567122</t>
  </si>
  <si>
    <t>1144262957</t>
  </si>
  <si>
    <t>1831674209</t>
  </si>
  <si>
    <t>1376844936</t>
  </si>
  <si>
    <t>1356682298</t>
  </si>
  <si>
    <t>1144325481</t>
  </si>
  <si>
    <t>1700392602</t>
  </si>
  <si>
    <t>1871512228</t>
  </si>
  <si>
    <t>1952328924</t>
  </si>
  <si>
    <t>1235234576</t>
  </si>
  <si>
    <t>1639697949</t>
  </si>
  <si>
    <t>1912425000</t>
  </si>
  <si>
    <t>1730695594</t>
  </si>
  <si>
    <t>1164445094</t>
  </si>
  <si>
    <t>IGT Recommendations by SDA</t>
  </si>
  <si>
    <t>DPP-IGT</t>
  </si>
  <si>
    <t>IGT Received Fist Six Months</t>
  </si>
  <si>
    <t>Second Suggested IGT Payment</t>
  </si>
  <si>
    <t>Cutback</t>
  </si>
  <si>
    <t>Bexar</t>
  </si>
  <si>
    <t>Dallas</t>
  </si>
  <si>
    <t>El Paso</t>
  </si>
  <si>
    <t>Harris</t>
  </si>
  <si>
    <t>Hidalgo</t>
  </si>
  <si>
    <t>Jefferson</t>
  </si>
  <si>
    <t>Lubbock</t>
  </si>
  <si>
    <t>MRSA Central</t>
  </si>
  <si>
    <t>MRSA Northeast</t>
  </si>
  <si>
    <t>MRSA West</t>
  </si>
  <si>
    <t>Nueces</t>
  </si>
  <si>
    <t>Tarrant</t>
  </si>
  <si>
    <t>Travis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</si>
</sst>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2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/>
    <xf numFmtId="43" fontId="0" fillId="0" borderId="0" xfId="2" applyFont="1"/>
    <xf numFmtId="0" fontId="5" fillId="0" borderId="1" xfId="1" applyFont="1" applyBorder="1"/>
    <xf numFmtId="0" fontId="5" fillId="0" borderId="2" xfId="1" applyFont="1" applyBorder="1"/>
    <xf numFmtId="44" fontId="6" fillId="0" borderId="2" xfId="3" applyFont="1" applyBorder="1"/>
    <xf numFmtId="44" fontId="6" fillId="0" borderId="3" xfId="3" applyFont="1" applyBorder="1"/>
    <xf numFmtId="0" fontId="5" fillId="2" borderId="4" xfId="1" applyFont="1" applyFill="1" applyBorder="1" applyAlignment="1">
      <alignment horizontal="center"/>
    </xf>
    <xf numFmtId="0" fontId="6" fillId="2" borderId="0" xfId="1" applyFont="1" applyFill="1" applyAlignment="1">
      <alignment horizontal="center" wrapText="1"/>
    </xf>
    <xf numFmtId="0" fontId="5" fillId="2" borderId="0" xfId="1" applyFont="1" applyFill="1" applyAlignment="1">
      <alignment horizontal="center"/>
    </xf>
    <xf numFmtId="0" fontId="6" fillId="2" borderId="0" xfId="1" applyFont="1" applyFill="1" applyAlignment="1">
      <alignment wrapText="1"/>
    </xf>
    <xf numFmtId="0" fontId="6" fillId="2" borderId="5" xfId="1" applyFont="1" applyFill="1" applyBorder="1" applyAlignment="1">
      <alignment wrapText="1"/>
    </xf>
    <xf numFmtId="0" fontId="1" fillId="0" borderId="4" xfId="1" applyBorder="1"/>
    <xf numFmtId="0" fontId="1" fillId="0" borderId="0" xfId="1" applyAlignment="1">
      <alignment wrapText="1"/>
    </xf>
    <xf numFmtId="44" fontId="0" fillId="0" borderId="0" xfId="3" applyFont="1" applyBorder="1"/>
    <xf numFmtId="44" fontId="0" fillId="0" borderId="5" xfId="3" applyFont="1" applyBorder="1"/>
    <xf numFmtId="0" fontId="1" fillId="0" borderId="6" xfId="1" applyBorder="1"/>
    <xf numFmtId="0" fontId="1" fillId="0" borderId="7" xfId="1" applyBorder="1" applyAlignment="1">
      <alignment wrapText="1"/>
    </xf>
    <xf numFmtId="0" fontId="1" fillId="0" borderId="7" xfId="1" applyBorder="1"/>
    <xf numFmtId="44" fontId="0" fillId="0" borderId="7" xfId="3" applyFont="1" applyBorder="1"/>
    <xf numFmtId="44" fontId="0" fillId="0" borderId="8" xfId="3" applyFont="1" applyBorder="1"/>
    <xf numFmtId="0" fontId="7" fillId="0" borderId="0" xfId="1" applyFont="1"/>
    <xf numFmtId="9" fontId="0" fillId="0" borderId="0" xfId="4" applyFont="1"/>
    <xf numFmtId="0" fontId="6" fillId="0" borderId="1" xfId="1" applyFont="1" applyBorder="1"/>
    <xf numFmtId="9" fontId="0" fillId="0" borderId="3" xfId="4" applyFont="1" applyBorder="1"/>
    <xf numFmtId="0" fontId="6" fillId="2" borderId="4" xfId="1" applyFont="1" applyFill="1" applyBorder="1" applyAlignment="1">
      <alignment wrapText="1"/>
    </xf>
    <xf numFmtId="164" fontId="6" fillId="2" borderId="0" xfId="3" applyNumberFormat="1" applyFont="1" applyFill="1" applyBorder="1" applyAlignment="1">
      <alignment wrapText="1"/>
    </xf>
    <xf numFmtId="9" fontId="6" fillId="2" borderId="5" xfId="4" applyFont="1" applyFill="1" applyBorder="1"/>
    <xf numFmtId="0" fontId="1" fillId="0" borderId="4" xfId="1" applyBorder="1" applyAlignment="1">
      <alignment wrapText="1"/>
    </xf>
    <xf numFmtId="9" fontId="0" fillId="0" borderId="5" xfId="4" applyFont="1" applyBorder="1"/>
    <xf numFmtId="0" fontId="1" fillId="0" borderId="6" xfId="1" applyBorder="1" applyAlignment="1">
      <alignment wrapText="1"/>
    </xf>
    <xf numFmtId="9" fontId="0" fillId="0" borderId="8" xfId="4" applyFont="1" applyBorder="1"/>
    <xf numFmtId="0" fontId="6" fillId="2" borderId="0" xfId="1" applyFont="1" applyFill="1" applyBorder="1" applyAlignment="1">
      <alignment horizontal="left" wrapText="1"/>
    </xf>
    <xf numFmtId="44" fontId="8" fillId="0" borderId="0" xfId="1" applyNumberFormat="1" applyFont="1" applyBorder="1"/>
    <xf numFmtId="44" fontId="8" fillId="0" borderId="7" xfId="1" applyNumberFormat="1" applyFont="1" applyBorder="1"/>
  </cellXfs>
  <cellStyles count="5">
    <cellStyle name="Comma 2" xfId="2" xr:uid="{324FC0D1-A2E7-46D6-AB13-1F85BD7C1C36}"/>
    <cellStyle name="Currency 2" xfId="3" xr:uid="{4313FF75-E1AA-4C00-B87A-A0263E74309E}"/>
    <cellStyle name="Normal" xfId="0" builtinId="0"/>
    <cellStyle name="Normal 2" xfId="1" xr:uid="{E029D127-804F-4610-9483-F7E429B861D3}"/>
    <cellStyle name="Percent 2" xfId="4" xr:uid="{FAC2ED8E-6ADF-47C2-B50A-29351DE622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.5.12%20-%2008-01-804%20-%205-15-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mfine01/AppData/Local/Microsoft/Windows/INetCache/Content.Outlook/FBN3LC0B/UC_DY1_FinalRecon_EY2016%20(3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rcantu05/Desktop/DSH%20Audits/2011/Amended%20March%202015/Master/1310%20Final%20Revised%2003112015%20Statewide%20DSH%20Master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MRSA%20West%20SDA/MRSA%20West%20Application%20-%2095%25%20Compliance%20with%20Actuarial%20Adjustment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ocuments%20and%20Settings/xding/Desktop/Report%20Docs/TylerFiles/Model%20Template_Draft_Compar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0R1004VFSRV01.txhhsc.txnet.state.tx.us\MyDocs1$\AC%20&amp;%20Hosp\UHRIP\PGY3\Actuarial\SFY20%20UHRIP%20Workbook%20-%2020190424%20PRELIM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.txhhsc.txnet.state.tx.us/sites/fs/ra/hs/DSHUC_Applications/8_MasterApplications/DY%206-B%20App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Documents%20and%20Settings/bcastillo1/Local%20Settings/Temporary%20Internet%20Files/Content.IE5/LFJB5X0E/255296_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AC%20&amp;%20Hosp/DSH/2008%20DSH/DSH2008ADJUS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AC%20&amp;%20Hosp/DRM/Modeling%20Requests%20FY%202021/NAIP%20Reduction/NAIP%20UPL%20Reduction%20Calculation_Revised_December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Bexar%20SDA/Bexar%20SDA%20Application%20-%2095%25%20Compliance%20Version%20with%20Actuarial%20Adjustmen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dheinemann01/Desktop/2021%20Qualifications/DY10%20DSH_UC%20Application%20Master%20WIP_mf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RAPPS%20Model%20Estimated%20Payments%20and%20IGT_SFY23_2nd_Half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5-4-2014/2013%20UC%20RW%20-%20Master%20-%205.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4-30-2014/UC%20Check%20Tool%20Mar.%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SFY 2008 DSH TZF"/>
      <sheetName val="SFY 2008 DSH Urban TZG"/>
      <sheetName val="SFY 2008 DSH Rural TZH"/>
      <sheetName val="SFY 2008 DSH TZI"/>
      <sheetName val="Emai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Final Reconciliation"/>
      <sheetName val="UC Final Reconciliation wo OI"/>
      <sheetName val="UC Final Recon wo OI and MCR"/>
      <sheetName val="IMD"/>
      <sheetName val="Other Payments"/>
      <sheetName val="Provider List"/>
      <sheetName val="DSH Results w Addendum"/>
      <sheetName val="TPL Analysis"/>
      <sheetName val="Austin Summary"/>
      <sheetName val="Big Spring Summary"/>
      <sheetName val="El Paso Summary"/>
      <sheetName val="North Texas Summary"/>
      <sheetName val="Rio Grande Summary"/>
      <sheetName val="Rusk Summary"/>
      <sheetName val="San Antonio Summary"/>
      <sheetName val="Terrell Summary"/>
    </sheetNames>
    <sheetDataSet>
      <sheetData sheetId="0" refreshError="1"/>
      <sheetData sheetId="1" refreshError="1"/>
      <sheetData sheetId="2"/>
      <sheetData sheetId="3">
        <row r="3">
          <cell r="A3">
            <v>454000</v>
          </cell>
        </row>
      </sheetData>
      <sheetData sheetId="4" refreshError="1"/>
      <sheetData sheetId="5">
        <row r="2">
          <cell r="B2">
            <v>450558</v>
          </cell>
        </row>
      </sheetData>
      <sheetData sheetId="6">
        <row r="5">
          <cell r="C5">
            <v>450002</v>
          </cell>
        </row>
      </sheetData>
      <sheetData sheetId="7" refreshError="1"/>
      <sheetData sheetId="8">
        <row r="22">
          <cell r="N22">
            <v>40817</v>
          </cell>
          <cell r="P22">
            <v>41182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Estimated HSL FFY 2011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Annual Reporting Requirements 2"/>
      <sheetName val="Report on Verifications 2"/>
      <sheetName val="Expanded Data Summary"/>
      <sheetName val="TPL Analysis"/>
      <sheetName val="#REF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40452</v>
          </cell>
          <cell r="B4">
            <v>40816</v>
          </cell>
        </row>
      </sheetData>
      <sheetData sheetId="6"/>
      <sheetData sheetId="7">
        <row r="2">
          <cell r="A2" t="str">
            <v>Medicare Number</v>
          </cell>
          <cell r="B2" t="str">
            <v>TPI</v>
          </cell>
          <cell r="C2" t="str">
            <v>QUALIFIED HOSPITAL</v>
          </cell>
          <cell r="D2" t="str">
            <v>DSH CAP (Estimated HSL)</v>
          </cell>
        </row>
        <row r="3">
          <cell r="A3" t="str">
            <v>450082</v>
          </cell>
          <cell r="B3" t="str">
            <v>020811801</v>
          </cell>
          <cell r="C3" t="str">
            <v>CHRISTUS SPOHN HOSPITAL - BEEVILLE</v>
          </cell>
          <cell r="D3">
            <v>3761786</v>
          </cell>
        </row>
        <row r="4">
          <cell r="A4" t="str">
            <v>450083</v>
          </cell>
          <cell r="B4" t="str">
            <v>020812601</v>
          </cell>
          <cell r="C4" t="str">
            <v>EAST TEXAS MEDICAL CENTER-TYLER</v>
          </cell>
          <cell r="D4">
            <v>22749751</v>
          </cell>
        </row>
        <row r="5">
          <cell r="A5" t="str">
            <v>450097</v>
          </cell>
          <cell r="B5" t="str">
            <v>020817501</v>
          </cell>
          <cell r="C5" t="str">
            <v>BAYSHORE MEDICAL CENTER</v>
          </cell>
          <cell r="D5">
            <v>28910566</v>
          </cell>
        </row>
        <row r="6">
          <cell r="A6" t="str">
            <v>450184</v>
          </cell>
          <cell r="B6" t="str">
            <v>020834001</v>
          </cell>
          <cell r="C6" t="str">
            <v>MEMORIAL HERMANN HOSPITAL SYSTEM</v>
          </cell>
          <cell r="D6">
            <v>116653466</v>
          </cell>
        </row>
        <row r="7">
          <cell r="A7" t="str">
            <v>450219</v>
          </cell>
          <cell r="B7" t="str">
            <v>020840701</v>
          </cell>
          <cell r="C7" t="str">
            <v>LLANO MEMORIAL HOSPITAL</v>
          </cell>
          <cell r="D7">
            <v>761705</v>
          </cell>
        </row>
        <row r="8">
          <cell r="A8" t="str">
            <v>450237</v>
          </cell>
          <cell r="B8" t="str">
            <v>020844901</v>
          </cell>
          <cell r="C8" t="str">
            <v>CHRISTUS SANTA ROSA HEALTH CARE</v>
          </cell>
          <cell r="D8">
            <v>63023841</v>
          </cell>
        </row>
        <row r="9">
          <cell r="A9" t="str">
            <v>450587</v>
          </cell>
          <cell r="B9" t="str">
            <v>020930601</v>
          </cell>
          <cell r="C9" t="str">
            <v>BROWNWOOD REGIONAL MEDICAL CTR</v>
          </cell>
          <cell r="D9">
            <v>3371554</v>
          </cell>
        </row>
        <row r="10">
          <cell r="A10" t="str">
            <v>450662</v>
          </cell>
          <cell r="B10" t="str">
            <v>020947001</v>
          </cell>
          <cell r="C10" t="str">
            <v>VALLEY REGIONAL MEDICAL CENTER</v>
          </cell>
          <cell r="D10">
            <v>20355806</v>
          </cell>
        </row>
        <row r="11">
          <cell r="A11" t="str">
            <v>450788</v>
          </cell>
          <cell r="B11" t="str">
            <v>020973601</v>
          </cell>
          <cell r="C11" t="str">
            <v>CORPUS CHRISTI MEDICAL CENTER</v>
          </cell>
          <cell r="D11">
            <v>12137897</v>
          </cell>
        </row>
        <row r="12">
          <cell r="A12" t="str">
            <v>450801</v>
          </cell>
          <cell r="B12" t="str">
            <v>020976901</v>
          </cell>
          <cell r="C12" t="str">
            <v>CHRISTUS ST MICHAEL HEALTH SYSTEM</v>
          </cell>
          <cell r="D12">
            <v>33386345</v>
          </cell>
        </row>
        <row r="13">
          <cell r="A13" t="str">
            <v>451317</v>
          </cell>
          <cell r="B13" t="str">
            <v>020991801</v>
          </cell>
          <cell r="C13" t="str">
            <v>MEMORIAL HOSPITAL DISTRICT-REFUGIO</v>
          </cell>
          <cell r="D13">
            <v>685791</v>
          </cell>
        </row>
        <row r="14">
          <cell r="A14" t="str">
            <v>453300</v>
          </cell>
          <cell r="B14" t="str">
            <v>021184901</v>
          </cell>
          <cell r="C14" t="str">
            <v>COOK CHILDREN'S MEDICAL CENTER</v>
          </cell>
          <cell r="D14">
            <v>11197247</v>
          </cell>
        </row>
        <row r="15">
          <cell r="A15" t="str">
            <v>453309</v>
          </cell>
          <cell r="B15" t="str">
            <v>021185601</v>
          </cell>
          <cell r="C15" t="str">
            <v>HEALTHBRIDGE CHILDREN'S HOSPITAL</v>
          </cell>
          <cell r="D15">
            <v>166159</v>
          </cell>
        </row>
        <row r="16">
          <cell r="A16" t="e">
            <v>#N/A</v>
          </cell>
          <cell r="B16" t="str">
            <v>021189801</v>
          </cell>
          <cell r="C16" t="str">
            <v>MILLWOOD HOSPITAL</v>
          </cell>
          <cell r="D16">
            <v>-1641025</v>
          </cell>
        </row>
        <row r="17">
          <cell r="A17" t="str">
            <v>454084</v>
          </cell>
          <cell r="B17" t="str">
            <v>021194801</v>
          </cell>
          <cell r="C17" t="str">
            <v>AUSTIN STATE HOSP</v>
          </cell>
          <cell r="D17">
            <v>56361493</v>
          </cell>
        </row>
        <row r="18">
          <cell r="A18" t="str">
            <v>454008</v>
          </cell>
          <cell r="B18" t="str">
            <v>021195501</v>
          </cell>
          <cell r="C18" t="str">
            <v>N TEXAS STATE-WICHITA FALLS and VERNON</v>
          </cell>
          <cell r="D18">
            <v>104028388</v>
          </cell>
        </row>
        <row r="19">
          <cell r="A19" t="e">
            <v>#N/A</v>
          </cell>
          <cell r="B19" t="str">
            <v>021214401</v>
          </cell>
          <cell r="C19" t="str">
            <v>DEVEREUX-TEXAS TREATMENT</v>
          </cell>
          <cell r="D19">
            <v>-204885</v>
          </cell>
        </row>
        <row r="20">
          <cell r="A20" t="str">
            <v>454114</v>
          </cell>
          <cell r="B20" t="str">
            <v>021215102</v>
          </cell>
          <cell r="C20" t="str">
            <v>CEDAR CREST HOSPITAL</v>
          </cell>
          <cell r="D20">
            <v>2903546</v>
          </cell>
        </row>
        <row r="21">
          <cell r="A21" t="str">
            <v>454088</v>
          </cell>
          <cell r="B21" t="str">
            <v>021219301</v>
          </cell>
          <cell r="C21" t="str">
            <v>RIO  GRANDE STATE HOSP</v>
          </cell>
          <cell r="D21">
            <v>15220723</v>
          </cell>
        </row>
        <row r="22">
          <cell r="A22" t="str">
            <v>454096</v>
          </cell>
          <cell r="B22" t="str">
            <v>021223501</v>
          </cell>
          <cell r="C22" t="str">
            <v>PADRE BEHAVIORAL HOSPITAL</v>
          </cell>
          <cell r="D22">
            <v>20125</v>
          </cell>
        </row>
        <row r="23">
          <cell r="A23" t="str">
            <v>450253</v>
          </cell>
          <cell r="B23" t="str">
            <v>083290905</v>
          </cell>
          <cell r="C23" t="str">
            <v>BELLVILLE GENERAL HOSPITAL</v>
          </cell>
          <cell r="D23">
            <v>473322</v>
          </cell>
        </row>
        <row r="24">
          <cell r="A24" t="str">
            <v>451325</v>
          </cell>
          <cell r="B24" t="str">
            <v>091770005</v>
          </cell>
          <cell r="C24" t="str">
            <v>CONCHO COUNTY HOSPITAL</v>
          </cell>
          <cell r="D24">
            <v>399567</v>
          </cell>
        </row>
        <row r="25">
          <cell r="A25" t="str">
            <v>450018</v>
          </cell>
          <cell r="B25" t="str">
            <v>094092602</v>
          </cell>
          <cell r="C25" t="str">
            <v>UNIV OF TEX MED BRANCH</v>
          </cell>
          <cell r="D25">
            <v>62627913</v>
          </cell>
        </row>
        <row r="26">
          <cell r="A26" t="str">
            <v>450037</v>
          </cell>
          <cell r="B26" t="str">
            <v>094095902</v>
          </cell>
          <cell r="C26" t="str">
            <v>GOOD SHEPHERD MEDICAL CENTER</v>
          </cell>
          <cell r="D26">
            <v>23785497</v>
          </cell>
        </row>
        <row r="27">
          <cell r="A27" t="str">
            <v>450102</v>
          </cell>
          <cell r="B27" t="str">
            <v>094108002</v>
          </cell>
          <cell r="C27" t="str">
            <v>MOTHER FRANCES HOSP REG HEALTHCARE CTR</v>
          </cell>
          <cell r="D27">
            <v>15153890</v>
          </cell>
        </row>
        <row r="28">
          <cell r="A28" t="str">
            <v>450107</v>
          </cell>
          <cell r="B28" t="str">
            <v>094109802</v>
          </cell>
          <cell r="C28" t="str">
            <v>LAS PALMAS MEDICAL CENTER</v>
          </cell>
          <cell r="D28">
            <v>25088305</v>
          </cell>
        </row>
        <row r="29">
          <cell r="A29" t="str">
            <v>450119</v>
          </cell>
          <cell r="B29" t="str">
            <v>094113001</v>
          </cell>
          <cell r="C29" t="str">
            <v>SOUTH TEXAS HEALTH SYSTEM</v>
          </cell>
          <cell r="D29">
            <v>29753896</v>
          </cell>
        </row>
        <row r="30">
          <cell r="A30" t="str">
            <v>450147</v>
          </cell>
          <cell r="B30" t="str">
            <v>094118902</v>
          </cell>
          <cell r="C30" t="str">
            <v>DETAR HOSPITAL</v>
          </cell>
          <cell r="D30">
            <v>4865973</v>
          </cell>
        </row>
        <row r="31">
          <cell r="A31" t="str">
            <v>450152</v>
          </cell>
          <cell r="B31" t="str">
            <v>094119702</v>
          </cell>
          <cell r="C31" t="str">
            <v>METROPLEX ADVENTIST HOSPITAL</v>
          </cell>
          <cell r="D31">
            <v>7722905</v>
          </cell>
        </row>
        <row r="32">
          <cell r="A32" t="str">
            <v>451358</v>
          </cell>
          <cell r="B32" t="str">
            <v>094121303</v>
          </cell>
          <cell r="C32" t="str">
            <v>MEMORIAL HOSPITAL-SEMINOLE</v>
          </cell>
          <cell r="D32">
            <v>1969956</v>
          </cell>
        </row>
        <row r="33">
          <cell r="A33" t="str">
            <v>450210</v>
          </cell>
          <cell r="B33" t="str">
            <v>094127002</v>
          </cell>
          <cell r="C33" t="str">
            <v>EAST TEXAS MEDICAL CENTER-CARTHAGE</v>
          </cell>
          <cell r="D33">
            <v>1365102</v>
          </cell>
        </row>
        <row r="34">
          <cell r="A34" t="str">
            <v>450221</v>
          </cell>
          <cell r="B34" t="str">
            <v>094129602</v>
          </cell>
          <cell r="C34" t="str">
            <v>MOORE COUNTY HOSPITAL DISTRICT</v>
          </cell>
          <cell r="D34">
            <v>637401</v>
          </cell>
        </row>
        <row r="35">
          <cell r="A35" t="str">
            <v>450243</v>
          </cell>
          <cell r="B35" t="str">
            <v>094131202</v>
          </cell>
          <cell r="C35" t="str">
            <v>HAMLIN MEMORIAL HOSPITAL</v>
          </cell>
          <cell r="D35">
            <v>311535</v>
          </cell>
        </row>
        <row r="36">
          <cell r="A36" t="str">
            <v>450388</v>
          </cell>
          <cell r="B36" t="str">
            <v>094154402</v>
          </cell>
          <cell r="C36" t="str">
            <v>METHODIST HOSPITAL</v>
          </cell>
          <cell r="D36">
            <v>69688339</v>
          </cell>
        </row>
        <row r="37">
          <cell r="A37" t="str">
            <v>450431</v>
          </cell>
          <cell r="B37" t="str">
            <v>094160102</v>
          </cell>
          <cell r="C37" t="str">
            <v>ST DAVID'S MEDICAL CENTER</v>
          </cell>
          <cell r="D37">
            <v>21696164</v>
          </cell>
        </row>
        <row r="38">
          <cell r="A38" t="str">
            <v>450475</v>
          </cell>
          <cell r="B38" t="str">
            <v>094162702</v>
          </cell>
          <cell r="C38" t="str">
            <v>HENDERSON MEMORIAL HOSPITAL</v>
          </cell>
          <cell r="D38">
            <v>828902</v>
          </cell>
        </row>
        <row r="39">
          <cell r="A39" t="str">
            <v>451312</v>
          </cell>
          <cell r="B39" t="str">
            <v>094171801</v>
          </cell>
          <cell r="C39" t="str">
            <v>RICE MEDICAL CENTER</v>
          </cell>
          <cell r="D39">
            <v>825948</v>
          </cell>
        </row>
        <row r="40">
          <cell r="A40" t="str">
            <v>450643</v>
          </cell>
          <cell r="B40" t="str">
            <v>094186602</v>
          </cell>
          <cell r="C40" t="str">
            <v>DOCTORS HOSPITAL - LAREDO</v>
          </cell>
          <cell r="D40">
            <v>4411440</v>
          </cell>
        </row>
        <row r="41">
          <cell r="A41" t="str">
            <v>450828</v>
          </cell>
          <cell r="B41" t="str">
            <v>094222902</v>
          </cell>
          <cell r="C41" t="str">
            <v>CHRISTUS SPOHN HOSPITAL -  ALICE</v>
          </cell>
          <cell r="D41">
            <v>4255480</v>
          </cell>
        </row>
        <row r="42">
          <cell r="A42" t="str">
            <v>451378</v>
          </cell>
          <cell r="B42" t="str">
            <v>094224503</v>
          </cell>
          <cell r="C42" t="str">
            <v>BIG BEND REGIONAL MEDICAL CENTER</v>
          </cell>
          <cell r="D42">
            <v>2464586</v>
          </cell>
        </row>
        <row r="43">
          <cell r="A43" t="str">
            <v>453308</v>
          </cell>
          <cell r="B43" t="str">
            <v>094357302</v>
          </cell>
          <cell r="C43" t="str">
            <v>OUR CHILDREN'S HOUSE AT BAYLOR</v>
          </cell>
          <cell r="D43">
            <v>1794015</v>
          </cell>
        </row>
        <row r="44">
          <cell r="A44" t="str">
            <v>450092</v>
          </cell>
          <cell r="B44" t="str">
            <v>110803703</v>
          </cell>
          <cell r="C44" t="str">
            <v>FORT DUNCAN REGIONAL MEDICAL CENTER</v>
          </cell>
          <cell r="D44">
            <v>5831497</v>
          </cell>
        </row>
        <row r="45">
          <cell r="A45" t="str">
            <v>451354</v>
          </cell>
          <cell r="B45" t="str">
            <v>110856504</v>
          </cell>
          <cell r="C45" t="str">
            <v>HAMILTON HOSPITAL</v>
          </cell>
          <cell r="D45">
            <v>1290646</v>
          </cell>
        </row>
        <row r="46">
          <cell r="A46" t="str">
            <v>450032</v>
          </cell>
          <cell r="B46" t="str">
            <v>112667403</v>
          </cell>
          <cell r="C46" t="str">
            <v>Good Shepherd Medical Center - Marshall</v>
          </cell>
          <cell r="D46">
            <v>6095598</v>
          </cell>
        </row>
        <row r="47">
          <cell r="A47" t="str">
            <v>450076</v>
          </cell>
          <cell r="B47" t="str">
            <v>112672402</v>
          </cell>
          <cell r="C47" t="str">
            <v>M. D. ANDERSON CANCER CENTER</v>
          </cell>
          <cell r="D47">
            <v>49050767</v>
          </cell>
        </row>
        <row r="48">
          <cell r="A48" t="str">
            <v>451346</v>
          </cell>
          <cell r="B48" t="str">
            <v>112673204</v>
          </cell>
          <cell r="C48" t="str">
            <v>YOAKUM COMMUNITY HOSPITAL</v>
          </cell>
          <cell r="D48">
            <v>1156049</v>
          </cell>
        </row>
        <row r="49">
          <cell r="A49" t="str">
            <v>450135</v>
          </cell>
          <cell r="B49" t="str">
            <v>112677302</v>
          </cell>
          <cell r="C49" t="str">
            <v>TEXAS HEALTH FORT WORTH</v>
          </cell>
          <cell r="D49">
            <v>67556896</v>
          </cell>
        </row>
        <row r="50">
          <cell r="A50" t="str">
            <v>450176</v>
          </cell>
          <cell r="B50" t="str">
            <v>112679902</v>
          </cell>
          <cell r="C50" t="str">
            <v>MISSION REGIONAL MEDICAL CENTER</v>
          </cell>
          <cell r="D50">
            <v>14190330</v>
          </cell>
        </row>
        <row r="51">
          <cell r="A51" t="str">
            <v>451377</v>
          </cell>
          <cell r="B51" t="str">
            <v>112684904</v>
          </cell>
          <cell r="C51" t="str">
            <v>REEVES COUNTY HOSPITAL</v>
          </cell>
          <cell r="D51">
            <v>1891289</v>
          </cell>
        </row>
        <row r="52">
          <cell r="A52" t="str">
            <v>450293</v>
          </cell>
          <cell r="B52" t="str">
            <v>112688002</v>
          </cell>
          <cell r="C52" t="str">
            <v>FRIO HOSPITAL</v>
          </cell>
          <cell r="D52">
            <v>1658161</v>
          </cell>
        </row>
        <row r="53">
          <cell r="A53" t="str">
            <v>450620</v>
          </cell>
          <cell r="B53" t="str">
            <v>112690603</v>
          </cell>
          <cell r="C53" t="str">
            <v>DIMMIT COUNTY MEMORIAL HOSPITAL</v>
          </cell>
          <cell r="D53">
            <v>1892872</v>
          </cell>
        </row>
        <row r="54">
          <cell r="A54" t="str">
            <v>450395</v>
          </cell>
          <cell r="B54" t="str">
            <v>112697102</v>
          </cell>
          <cell r="C54" t="str">
            <v>POLK COUNTY MEMORIAL HOSP</v>
          </cell>
          <cell r="D54">
            <v>5724882</v>
          </cell>
        </row>
        <row r="55">
          <cell r="A55" t="str">
            <v>450447</v>
          </cell>
          <cell r="B55" t="str">
            <v>112701102</v>
          </cell>
          <cell r="C55" t="str">
            <v>NAVARRO REGIONAL HOSPITAL</v>
          </cell>
          <cell r="D55">
            <v>3665202</v>
          </cell>
        </row>
        <row r="56">
          <cell r="A56" t="e">
            <v>#N/A</v>
          </cell>
          <cell r="B56" t="str">
            <v>112704504</v>
          </cell>
          <cell r="C56" t="str">
            <v>OCHILTREE HOSPITAL DISTRICT</v>
          </cell>
          <cell r="D56">
            <v>-137327</v>
          </cell>
        </row>
        <row r="57">
          <cell r="A57" t="str">
            <v>450573</v>
          </cell>
          <cell r="B57" t="str">
            <v>112706003</v>
          </cell>
          <cell r="C57" t="str">
            <v>CHRISTUS JASPER MEMORIAL HOSPITAL</v>
          </cell>
          <cell r="D57">
            <v>2272204</v>
          </cell>
        </row>
        <row r="58">
          <cell r="A58" t="str">
            <v>450711</v>
          </cell>
          <cell r="B58" t="str">
            <v>112716902</v>
          </cell>
          <cell r="C58" t="str">
            <v>RIO GRANDE REGIONAL HOSPITAL</v>
          </cell>
          <cell r="D58">
            <v>14351907</v>
          </cell>
        </row>
        <row r="59">
          <cell r="A59" t="str">
            <v>450716</v>
          </cell>
          <cell r="B59" t="str">
            <v>112718503</v>
          </cell>
          <cell r="C59" t="str">
            <v>CYPRESS FAIRBANKS MEDICAL CENTER</v>
          </cell>
          <cell r="D59">
            <v>7089948</v>
          </cell>
        </row>
        <row r="60">
          <cell r="A60" t="str">
            <v>450803</v>
          </cell>
          <cell r="B60" t="str">
            <v>112727604</v>
          </cell>
          <cell r="C60" t="str">
            <v>DOCTORS HOSPITAL-TIDWELL</v>
          </cell>
          <cell r="D60">
            <v>3265692</v>
          </cell>
        </row>
        <row r="61">
          <cell r="A61" t="str">
            <v>453323</v>
          </cell>
          <cell r="B61" t="str">
            <v>112742503</v>
          </cell>
          <cell r="C61" t="str">
            <v>CLARITY CHILD GUIDANCE CENTER</v>
          </cell>
          <cell r="D61">
            <v>1791277</v>
          </cell>
        </row>
        <row r="62">
          <cell r="A62" t="str">
            <v>454100</v>
          </cell>
          <cell r="B62" t="str">
            <v>112751605</v>
          </cell>
          <cell r="C62" t="str">
            <v>EL PASO PSYCHIATRIC CENTER</v>
          </cell>
          <cell r="D62">
            <v>17949625</v>
          </cell>
        </row>
        <row r="63">
          <cell r="A63" t="str">
            <v>450241</v>
          </cell>
          <cell r="B63" t="str">
            <v>119874904</v>
          </cell>
          <cell r="C63" t="str">
            <v>FAITH COMMUNITY HOSPITAL</v>
          </cell>
          <cell r="D63">
            <v>475188</v>
          </cell>
        </row>
        <row r="64">
          <cell r="A64" t="str">
            <v>450154</v>
          </cell>
          <cell r="B64" t="str">
            <v>119877204</v>
          </cell>
          <cell r="C64" t="str">
            <v>VAL VERDE REGIONAL MED CENTER</v>
          </cell>
          <cell r="D64">
            <v>6549320</v>
          </cell>
        </row>
        <row r="65">
          <cell r="A65" t="str">
            <v>450746</v>
          </cell>
          <cell r="B65" t="str">
            <v>121053602</v>
          </cell>
          <cell r="C65" t="str">
            <v>KNOX COUNTY HOSPITAL</v>
          </cell>
          <cell r="D65">
            <v>202429</v>
          </cell>
        </row>
        <row r="66">
          <cell r="A66" t="str">
            <v>451352</v>
          </cell>
          <cell r="B66" t="str">
            <v>121692107</v>
          </cell>
          <cell r="C66" t="str">
            <v>HARDEMAN COUNTY MEMORIAL</v>
          </cell>
          <cell r="D66">
            <v>326649</v>
          </cell>
        </row>
        <row r="67">
          <cell r="A67" t="str">
            <v>450090</v>
          </cell>
          <cell r="B67" t="str">
            <v>121777003</v>
          </cell>
          <cell r="C67" t="str">
            <v>NORTH TEXAS MEDICAL CENTER</v>
          </cell>
          <cell r="D67">
            <v>2429962</v>
          </cell>
        </row>
        <row r="68">
          <cell r="A68" t="str">
            <v>450165</v>
          </cell>
          <cell r="B68" t="str">
            <v>121780403</v>
          </cell>
          <cell r="C68" t="str">
            <v>SOUTH TEXAS REGIONAL MEDICAL</v>
          </cell>
          <cell r="D68">
            <v>2875302</v>
          </cell>
        </row>
        <row r="69">
          <cell r="A69" t="str">
            <v>451324</v>
          </cell>
          <cell r="B69" t="str">
            <v>121781205</v>
          </cell>
          <cell r="C69" t="str">
            <v>LILLIAN M HUDSPETH MEMORIAL HOSP</v>
          </cell>
          <cell r="D69">
            <v>785180</v>
          </cell>
        </row>
        <row r="70">
          <cell r="A70" t="str">
            <v>450177</v>
          </cell>
          <cell r="B70" t="str">
            <v>121782003</v>
          </cell>
          <cell r="C70" t="str">
            <v>UVALDE MEMORIAL HOSPITAL</v>
          </cell>
          <cell r="D70">
            <v>3692120</v>
          </cell>
        </row>
        <row r="71">
          <cell r="A71" t="str">
            <v>450234</v>
          </cell>
          <cell r="B71" t="str">
            <v>121784603</v>
          </cell>
          <cell r="C71" t="str">
            <v>COMANCHE COMMUNITY HOSPITAL</v>
          </cell>
          <cell r="D71">
            <v>415758</v>
          </cell>
        </row>
        <row r="72">
          <cell r="A72" t="str">
            <v>450235</v>
          </cell>
          <cell r="B72" t="str">
            <v>121785303</v>
          </cell>
          <cell r="C72" t="str">
            <v>MEMORIAL HOSPITAL-GONZALES</v>
          </cell>
          <cell r="D72">
            <v>2112085</v>
          </cell>
        </row>
        <row r="73">
          <cell r="A73" t="str">
            <v>450591</v>
          </cell>
          <cell r="B73" t="str">
            <v>121805903</v>
          </cell>
          <cell r="C73" t="str">
            <v>ANGLETON DANBURY MEDICAL CENTER</v>
          </cell>
          <cell r="D73">
            <v>4576612</v>
          </cell>
        </row>
        <row r="74">
          <cell r="A74" t="str">
            <v>450617</v>
          </cell>
          <cell r="B74" t="str">
            <v>121807504</v>
          </cell>
          <cell r="C74" t="str">
            <v>CLEAR LAKE REGIONAL MEDICAL</v>
          </cell>
          <cell r="D74">
            <v>3769234</v>
          </cell>
        </row>
        <row r="75">
          <cell r="A75" t="str">
            <v>451363</v>
          </cell>
          <cell r="B75" t="str">
            <v>121808305</v>
          </cell>
          <cell r="C75" t="str">
            <v>JACKSON COUNTY HOSPITAL</v>
          </cell>
          <cell r="D75">
            <v>2186708</v>
          </cell>
        </row>
        <row r="76">
          <cell r="A76" t="str">
            <v>450833</v>
          </cell>
          <cell r="B76" t="str">
            <v>121822403</v>
          </cell>
          <cell r="C76" t="str">
            <v>ENNIS REGIONAL MEDICAL CENTER</v>
          </cell>
          <cell r="D76">
            <v>2649791</v>
          </cell>
        </row>
        <row r="77">
          <cell r="A77" t="e">
            <v>#N/A</v>
          </cell>
          <cell r="B77" t="str">
            <v>121829902</v>
          </cell>
          <cell r="C77" t="str">
            <v>WEST OAKS HOSPITAL INC</v>
          </cell>
          <cell r="D77">
            <v>-1286962</v>
          </cell>
        </row>
        <row r="78">
          <cell r="A78" t="str">
            <v>451337</v>
          </cell>
          <cell r="B78" t="str">
            <v>126667806</v>
          </cell>
          <cell r="C78" t="str">
            <v>W. J. MANGOLD MEMORIAL HOSP</v>
          </cell>
          <cell r="D78">
            <v>917310</v>
          </cell>
        </row>
        <row r="79">
          <cell r="A79" t="str">
            <v>450039</v>
          </cell>
          <cell r="B79" t="str">
            <v>126675104</v>
          </cell>
          <cell r="C79" t="str">
            <v>JPS HEALTH NETWORK</v>
          </cell>
          <cell r="D79">
            <v>257755375</v>
          </cell>
        </row>
        <row r="80">
          <cell r="A80" t="str">
            <v>450539</v>
          </cell>
          <cell r="B80" t="str">
            <v>127263503</v>
          </cell>
          <cell r="C80" t="str">
            <v>METHODIST HOSPITAL-PLAINVIEW</v>
          </cell>
          <cell r="D80">
            <v>1075120</v>
          </cell>
        </row>
        <row r="81">
          <cell r="A81" t="str">
            <v>450011</v>
          </cell>
          <cell r="B81" t="str">
            <v>127267603</v>
          </cell>
          <cell r="C81" t="str">
            <v>ST JOSEPH REGIONAL HEALTH CENTER</v>
          </cell>
          <cell r="D81">
            <v>22545280</v>
          </cell>
        </row>
        <row r="82">
          <cell r="A82" t="str">
            <v>450690</v>
          </cell>
          <cell r="B82" t="str">
            <v>127278304</v>
          </cell>
          <cell r="C82" t="str">
            <v>UT HEALTH CENTER-TYLER</v>
          </cell>
          <cell r="D82">
            <v>8564214</v>
          </cell>
        </row>
        <row r="83">
          <cell r="A83" t="str">
            <v>450015</v>
          </cell>
          <cell r="B83" t="str">
            <v>127295703</v>
          </cell>
          <cell r="C83" t="str">
            <v>DALLAS COUNTY HOSPITAL DISTRICT</v>
          </cell>
          <cell r="D83">
            <v>400228098</v>
          </cell>
        </row>
        <row r="84">
          <cell r="A84" t="str">
            <v>450144</v>
          </cell>
          <cell r="B84" t="str">
            <v>127298103</v>
          </cell>
          <cell r="C84" t="str">
            <v>PERMIAN REGIONAL MEDICAL CENTER</v>
          </cell>
          <cell r="D84">
            <v>1558654</v>
          </cell>
        </row>
        <row r="85">
          <cell r="A85" t="str">
            <v>450330</v>
          </cell>
          <cell r="B85" t="str">
            <v>127303903</v>
          </cell>
          <cell r="C85" t="str">
            <v>OAK BEND MED. CTR.</v>
          </cell>
          <cell r="D85">
            <v>11220268</v>
          </cell>
        </row>
        <row r="86">
          <cell r="A86" t="str">
            <v>450698</v>
          </cell>
          <cell r="B86" t="str">
            <v>127313803</v>
          </cell>
          <cell r="C86" t="str">
            <v>LAMB HEALTHCARE CENTER</v>
          </cell>
          <cell r="D86">
            <v>1713821</v>
          </cell>
        </row>
        <row r="87">
          <cell r="A87" t="str">
            <v>453306</v>
          </cell>
          <cell r="B87" t="str">
            <v>127319504</v>
          </cell>
          <cell r="C87" t="str">
            <v>COVENANT CHILDREN'S HOSPITAL</v>
          </cell>
          <cell r="D87">
            <v>3619390</v>
          </cell>
        </row>
        <row r="88">
          <cell r="A88" t="str">
            <v>450002</v>
          </cell>
          <cell r="B88" t="str">
            <v>130601104</v>
          </cell>
          <cell r="C88" t="str">
            <v>PROVIDENCE MEMORIAL HOSPITAL</v>
          </cell>
          <cell r="D88">
            <v>6429022</v>
          </cell>
        </row>
        <row r="89">
          <cell r="A89" t="str">
            <v>450194</v>
          </cell>
          <cell r="B89" t="str">
            <v>130612806</v>
          </cell>
          <cell r="C89" t="str">
            <v>EAST TEXAS MEDICAL CENTER-JACKSONVILLE</v>
          </cell>
          <cell r="D89">
            <v>2644178</v>
          </cell>
        </row>
        <row r="90">
          <cell r="A90" t="str">
            <v>450085</v>
          </cell>
          <cell r="B90" t="str">
            <v>130613604</v>
          </cell>
          <cell r="C90" t="str">
            <v>GRAHAM GENERAL HOSPITAL</v>
          </cell>
          <cell r="D90">
            <v>1055150</v>
          </cell>
        </row>
        <row r="91">
          <cell r="A91" t="str">
            <v>450178</v>
          </cell>
          <cell r="B91" t="str">
            <v>130616905</v>
          </cell>
          <cell r="C91" t="str">
            <v>PECOS COUNTY MEMORIAL HOSP</v>
          </cell>
          <cell r="D91">
            <v>2597296</v>
          </cell>
        </row>
        <row r="92">
          <cell r="A92" t="str">
            <v>450399</v>
          </cell>
          <cell r="B92" t="str">
            <v>130618504</v>
          </cell>
          <cell r="C92" t="str">
            <v>BROWNFIELD REGIONAL MEDICAL CENTER</v>
          </cell>
          <cell r="D92">
            <v>1643816</v>
          </cell>
        </row>
        <row r="93">
          <cell r="A93" t="str">
            <v>451331</v>
          </cell>
          <cell r="B93" t="str">
            <v>130826407</v>
          </cell>
          <cell r="C93" t="str">
            <v>COON MEMORIAL HOSPITAL</v>
          </cell>
          <cell r="D93">
            <v>1053818</v>
          </cell>
        </row>
        <row r="94">
          <cell r="A94" t="str">
            <v>450188</v>
          </cell>
          <cell r="B94" t="str">
            <v>130862905</v>
          </cell>
          <cell r="C94" t="str">
            <v>EAST TEXAS MED CTR-CLARKSVILLE</v>
          </cell>
          <cell r="D94">
            <v>2738103</v>
          </cell>
        </row>
        <row r="95">
          <cell r="A95" t="str">
            <v>451372</v>
          </cell>
          <cell r="B95" t="str">
            <v>130877708</v>
          </cell>
          <cell r="C95" t="str">
            <v>MULESHOE AREA HOSPITAL</v>
          </cell>
          <cell r="D95">
            <v>552514</v>
          </cell>
        </row>
        <row r="96">
          <cell r="A96" t="str">
            <v>450465</v>
          </cell>
          <cell r="B96" t="str">
            <v>130959304</v>
          </cell>
          <cell r="C96" t="str">
            <v>MATAGORDA REGIONAL MEDICAL CENTER</v>
          </cell>
          <cell r="D96">
            <v>3531665</v>
          </cell>
        </row>
        <row r="97">
          <cell r="A97" t="str">
            <v>450508</v>
          </cell>
          <cell r="B97" t="str">
            <v>131030203</v>
          </cell>
          <cell r="C97" t="str">
            <v>MEMORIAL HOSPITAL-NACOGDOCHES</v>
          </cell>
          <cell r="D97">
            <v>10202369</v>
          </cell>
        </row>
        <row r="98">
          <cell r="A98" t="str">
            <v>451302</v>
          </cell>
          <cell r="B98" t="str">
            <v>131035105</v>
          </cell>
          <cell r="C98" t="str">
            <v>GOOD SHEPHERD M C - LINDEN</v>
          </cell>
          <cell r="D98">
            <v>397789</v>
          </cell>
        </row>
        <row r="99">
          <cell r="A99" t="str">
            <v>450236</v>
          </cell>
          <cell r="B99" t="str">
            <v>131037704</v>
          </cell>
          <cell r="C99" t="str">
            <v>HOPKINS COUNTY MEMORIAL HOSP</v>
          </cell>
          <cell r="D99">
            <v>2975180</v>
          </cell>
        </row>
        <row r="100">
          <cell r="A100" t="str">
            <v>450352</v>
          </cell>
          <cell r="B100" t="str">
            <v>131038504</v>
          </cell>
          <cell r="C100" t="str">
            <v>PRESBYTERIAN HOSPITAL OF GREENVILLE</v>
          </cell>
          <cell r="D100">
            <v>13695876</v>
          </cell>
        </row>
        <row r="101">
          <cell r="A101" t="str">
            <v>450446</v>
          </cell>
          <cell r="B101" t="str">
            <v>131040104</v>
          </cell>
          <cell r="C101" t="str">
            <v>RIVERSIDE GENERAL HOSPITAL</v>
          </cell>
          <cell r="D101">
            <v>3801049</v>
          </cell>
        </row>
        <row r="102">
          <cell r="A102" t="str">
            <v>450653</v>
          </cell>
          <cell r="B102" t="str">
            <v>131043506</v>
          </cell>
          <cell r="C102" t="str">
            <v>SCENIC MOUNTAIN MEDICAL CENTER</v>
          </cell>
          <cell r="D102">
            <v>2295123</v>
          </cell>
        </row>
        <row r="103">
          <cell r="A103" t="str">
            <v>453301</v>
          </cell>
          <cell r="B103" t="str">
            <v>132812205</v>
          </cell>
          <cell r="C103" t="str">
            <v>DRISCOLL CHILDREN'S HOSPITAL</v>
          </cell>
          <cell r="D103">
            <v>22923674</v>
          </cell>
        </row>
        <row r="104">
          <cell r="A104" t="str">
            <v>450055</v>
          </cell>
          <cell r="B104" t="str">
            <v>133244705</v>
          </cell>
          <cell r="C104" t="str">
            <v>ROLLING PLAINS MEMORIAL HOSPITAL</v>
          </cell>
          <cell r="D104">
            <v>3090096</v>
          </cell>
        </row>
        <row r="105">
          <cell r="A105" t="str">
            <v>450369</v>
          </cell>
          <cell r="B105" t="str">
            <v>133250406</v>
          </cell>
          <cell r="C105" t="str">
            <v>CHILDRESS REGIONAL MEDICAL</v>
          </cell>
          <cell r="D105">
            <v>1478489</v>
          </cell>
        </row>
        <row r="106">
          <cell r="A106" t="str">
            <v>450192</v>
          </cell>
          <cell r="B106" t="str">
            <v>133252005</v>
          </cell>
          <cell r="C106" t="str">
            <v>HILL REGIONAL HOSPITAL</v>
          </cell>
          <cell r="D106">
            <v>2622668</v>
          </cell>
        </row>
        <row r="107">
          <cell r="A107" t="str">
            <v>452033</v>
          </cell>
          <cell r="B107" t="str">
            <v>133257904</v>
          </cell>
          <cell r="C107" t="str">
            <v>T. C. I. D.</v>
          </cell>
          <cell r="D107">
            <v>13331075</v>
          </cell>
        </row>
        <row r="108">
          <cell r="A108" t="str">
            <v>454009</v>
          </cell>
          <cell r="B108" t="str">
            <v>133331202</v>
          </cell>
          <cell r="C108" t="str">
            <v>RUSK STATE HOSPITAL</v>
          </cell>
          <cell r="D108">
            <v>58284806</v>
          </cell>
        </row>
        <row r="109">
          <cell r="A109" t="str">
            <v>450289</v>
          </cell>
          <cell r="B109" t="str">
            <v>133355104</v>
          </cell>
          <cell r="C109" t="str">
            <v>HARRIS COUNTY HOSPITAL DISTRICT</v>
          </cell>
          <cell r="D109">
            <v>517210372</v>
          </cell>
        </row>
        <row r="110">
          <cell r="A110" t="str">
            <v>450348</v>
          </cell>
          <cell r="B110" t="str">
            <v>133367602</v>
          </cell>
          <cell r="C110" t="str">
            <v>FALLS COMMUNITY HOSPITAL</v>
          </cell>
          <cell r="D110">
            <v>1539666</v>
          </cell>
        </row>
        <row r="111">
          <cell r="A111" t="str">
            <v>450231</v>
          </cell>
          <cell r="B111" t="str">
            <v>133457505</v>
          </cell>
          <cell r="C111" t="str">
            <v>BAPTIST ST ANTHONY'S</v>
          </cell>
          <cell r="D111">
            <v>13563518</v>
          </cell>
        </row>
        <row r="112">
          <cell r="A112" t="str">
            <v>450155</v>
          </cell>
          <cell r="B112" t="str">
            <v>133544006</v>
          </cell>
          <cell r="C112" t="str">
            <v>HEREFORD REGIONAL MEDICAL CENTER</v>
          </cell>
          <cell r="D112">
            <v>1157673</v>
          </cell>
        </row>
        <row r="113">
          <cell r="A113" t="str">
            <v>450200</v>
          </cell>
          <cell r="B113" t="str">
            <v>133545705</v>
          </cell>
          <cell r="C113" t="str">
            <v>WADLEY REGIONAL MEDICAL CENTER</v>
          </cell>
          <cell r="D113">
            <v>14758940</v>
          </cell>
        </row>
        <row r="114">
          <cell r="A114" t="str">
            <v>450051</v>
          </cell>
          <cell r="B114" t="str">
            <v>135032405</v>
          </cell>
          <cell r="C114" t="str">
            <v>METHODIST DALLAS MEDICAL CENTER</v>
          </cell>
          <cell r="D114">
            <v>42346283</v>
          </cell>
        </row>
        <row r="115">
          <cell r="A115" t="str">
            <v>450370</v>
          </cell>
          <cell r="B115" t="str">
            <v>135033204</v>
          </cell>
          <cell r="C115" t="str">
            <v>COLUMBUS COMMUNITY HOSPITAL</v>
          </cell>
          <cell r="D115">
            <v>450168</v>
          </cell>
        </row>
        <row r="116">
          <cell r="A116" t="str">
            <v>450128</v>
          </cell>
          <cell r="B116" t="str">
            <v>135035706</v>
          </cell>
          <cell r="C116" t="str">
            <v>KNAPP MEDICAL CENTER</v>
          </cell>
          <cell r="D116">
            <v>42841661</v>
          </cell>
        </row>
        <row r="117">
          <cell r="A117" t="str">
            <v>450137</v>
          </cell>
          <cell r="B117" t="str">
            <v>135036506</v>
          </cell>
          <cell r="C117" t="str">
            <v>BAYLOR ALL SAINTS MEDICAL CENTER</v>
          </cell>
          <cell r="D117">
            <v>12583129</v>
          </cell>
        </row>
        <row r="118">
          <cell r="A118" t="str">
            <v>450108</v>
          </cell>
          <cell r="B118" t="str">
            <v>135151206</v>
          </cell>
          <cell r="C118" t="str">
            <v>CONNALLY MEMORIAL MEDICAL CENTER</v>
          </cell>
          <cell r="D118">
            <v>2270763</v>
          </cell>
        </row>
        <row r="119">
          <cell r="A119" t="str">
            <v>450187</v>
          </cell>
          <cell r="B119" t="str">
            <v>135226205</v>
          </cell>
          <cell r="C119" t="str">
            <v>TRINITY COMMUNITY MEDICAL CTR of BRENHAM</v>
          </cell>
          <cell r="D119">
            <v>1322124</v>
          </cell>
        </row>
        <row r="120">
          <cell r="A120" t="str">
            <v>450132</v>
          </cell>
          <cell r="B120" t="str">
            <v>135235306</v>
          </cell>
          <cell r="C120" t="str">
            <v>MEDICAL CENTER HOSPITAL</v>
          </cell>
          <cell r="D120">
            <v>33147614</v>
          </cell>
        </row>
        <row r="121">
          <cell r="A121" t="str">
            <v>450010</v>
          </cell>
          <cell r="B121" t="str">
            <v>135237906</v>
          </cell>
          <cell r="C121" t="str">
            <v>UNITED REGIONAL HEALTHCARE SYSTEM</v>
          </cell>
          <cell r="D121">
            <v>29111264</v>
          </cell>
        </row>
        <row r="122">
          <cell r="A122" t="str">
            <v>450213</v>
          </cell>
          <cell r="B122" t="str">
            <v>136141205</v>
          </cell>
          <cell r="C122" t="str">
            <v>BEXAR COUNTY HOSPITAL DISTRICT</v>
          </cell>
          <cell r="D122">
            <v>207622864</v>
          </cell>
        </row>
        <row r="123">
          <cell r="A123" t="str">
            <v>450133</v>
          </cell>
          <cell r="B123" t="str">
            <v>136143806</v>
          </cell>
          <cell r="C123" t="str">
            <v>MIDLAND MEMORIAL HOSPITAL</v>
          </cell>
          <cell r="D123">
            <v>22755558</v>
          </cell>
        </row>
        <row r="124">
          <cell r="A124" t="str">
            <v>451347</v>
          </cell>
          <cell r="B124" t="str">
            <v>136144610</v>
          </cell>
          <cell r="C124" t="str">
            <v>COLEMAN CO. MED. CTR.</v>
          </cell>
          <cell r="D124">
            <v>708174</v>
          </cell>
        </row>
        <row r="125">
          <cell r="A125" t="str">
            <v>451333</v>
          </cell>
          <cell r="B125">
            <v>136145310</v>
          </cell>
          <cell r="C125" t="str">
            <v>MARTIN COUNTY HOSPITAL DIST</v>
          </cell>
          <cell r="D125">
            <v>1897664</v>
          </cell>
        </row>
        <row r="126">
          <cell r="A126" t="str">
            <v>450073</v>
          </cell>
          <cell r="B126" t="str">
            <v>136330107</v>
          </cell>
          <cell r="C126" t="str">
            <v>D M COGDELL MEMORIAL HOSPITAL</v>
          </cell>
          <cell r="D126">
            <v>3728358</v>
          </cell>
        </row>
        <row r="127">
          <cell r="A127" t="str">
            <v>450654</v>
          </cell>
          <cell r="B127" t="str">
            <v>136332705</v>
          </cell>
          <cell r="C127" t="str">
            <v>STARR COUNTY MEMORIAL HOSP</v>
          </cell>
          <cell r="D127">
            <v>7061410</v>
          </cell>
        </row>
        <row r="128">
          <cell r="A128" t="str">
            <v>450033</v>
          </cell>
          <cell r="B128" t="str">
            <v>136361607</v>
          </cell>
          <cell r="C128" t="str">
            <v>VALLEY BAPTIST MEDICAL CENTER</v>
          </cell>
          <cell r="D128">
            <v>27152136</v>
          </cell>
        </row>
        <row r="129">
          <cell r="A129" t="str">
            <v>450163</v>
          </cell>
          <cell r="B129" t="str">
            <v>136436606</v>
          </cell>
          <cell r="C129" t="str">
            <v>CHRISTUS SPOHN HOSPITAL - KLEBERG</v>
          </cell>
          <cell r="D129">
            <v>5040506</v>
          </cell>
        </row>
        <row r="130">
          <cell r="A130" t="str">
            <v>450005</v>
          </cell>
          <cell r="B130" t="str">
            <v>136488705</v>
          </cell>
          <cell r="C130" t="str">
            <v>MEMORIAL HERMANN BAPTIST ORANGE HOSPITAL</v>
          </cell>
          <cell r="D130">
            <v>6477542</v>
          </cell>
        </row>
        <row r="131">
          <cell r="A131" t="str">
            <v>450697</v>
          </cell>
          <cell r="B131" t="str">
            <v>136491104</v>
          </cell>
          <cell r="C131" t="str">
            <v>SOUTHWEST GENERAL HOSPITAL</v>
          </cell>
          <cell r="D131">
            <v>6060647</v>
          </cell>
        </row>
        <row r="132">
          <cell r="A132" t="str">
            <v>450571</v>
          </cell>
          <cell r="B132" t="str">
            <v>137226005</v>
          </cell>
          <cell r="C132" t="str">
            <v>SHANNON MEDICAL CENTER</v>
          </cell>
          <cell r="D132">
            <v>18867230</v>
          </cell>
        </row>
        <row r="133">
          <cell r="A133" t="str">
            <v>451308</v>
          </cell>
          <cell r="B133" t="str">
            <v>137227806</v>
          </cell>
          <cell r="C133" t="str">
            <v>YOAKUM COUNTY HOSPITAL</v>
          </cell>
          <cell r="D133">
            <v>1376235</v>
          </cell>
        </row>
        <row r="134">
          <cell r="A134" t="str">
            <v>450209</v>
          </cell>
          <cell r="B134" t="str">
            <v>137245009</v>
          </cell>
          <cell r="C134" t="str">
            <v>NORTHWEST TEXAS HEATHCARE SYSTEM</v>
          </cell>
          <cell r="D134">
            <v>35259518</v>
          </cell>
        </row>
        <row r="135">
          <cell r="A135" t="str">
            <v>450054</v>
          </cell>
          <cell r="B135" t="str">
            <v>137249208</v>
          </cell>
          <cell r="C135" t="str">
            <v>SCOTT AND WHITE MEMORIAL HOSPITAL</v>
          </cell>
          <cell r="D135">
            <v>44594350</v>
          </cell>
        </row>
        <row r="136">
          <cell r="A136" t="str">
            <v>450124</v>
          </cell>
          <cell r="B136" t="str">
            <v>137265806</v>
          </cell>
          <cell r="C136" t="str">
            <v>UNIVERSITY MEDICAL CENTER at BRACKENRIDGE</v>
          </cell>
          <cell r="D136">
            <v>92989105</v>
          </cell>
        </row>
        <row r="137">
          <cell r="A137" t="str">
            <v>450296</v>
          </cell>
          <cell r="B137" t="str">
            <v>137279905</v>
          </cell>
          <cell r="C137" t="str">
            <v>CLEVELAND REGIONAL MEDICAL</v>
          </cell>
          <cell r="D137">
            <v>6547183</v>
          </cell>
        </row>
        <row r="138">
          <cell r="A138" t="str">
            <v>450580</v>
          </cell>
          <cell r="B138" t="str">
            <v>137319306</v>
          </cell>
          <cell r="C138" t="str">
            <v>EAST TEXAS MEDICAL CENTER-CROCKETT</v>
          </cell>
          <cell r="D138">
            <v>3197733</v>
          </cell>
        </row>
        <row r="139">
          <cell r="A139" t="str">
            <v>451300</v>
          </cell>
          <cell r="B139" t="str">
            <v>137343308</v>
          </cell>
          <cell r="C139" t="str">
            <v>PARMER COUNTY COMMUNITY HOSPITAL</v>
          </cell>
          <cell r="D139">
            <v>740945</v>
          </cell>
        </row>
        <row r="140">
          <cell r="A140" t="str">
            <v>450068</v>
          </cell>
          <cell r="B140" t="str">
            <v>137805107</v>
          </cell>
          <cell r="C140" t="str">
            <v>MEMORIAL HERMANN HOSPITAL - TMC</v>
          </cell>
          <cell r="D140">
            <v>119807625</v>
          </cell>
        </row>
        <row r="141">
          <cell r="A141" t="str">
            <v>451356</v>
          </cell>
          <cell r="B141" t="str">
            <v>137909111</v>
          </cell>
          <cell r="C141" t="str">
            <v>MEMORIAL MEDICAL CENTER-PORT LAVACA</v>
          </cell>
          <cell r="D141">
            <v>3041156</v>
          </cell>
        </row>
        <row r="142">
          <cell r="A142" t="str">
            <v>454000</v>
          </cell>
          <cell r="B142" t="str">
            <v>137918204</v>
          </cell>
          <cell r="C142" t="str">
            <v>BIG SPRING STATE HOSP</v>
          </cell>
          <cell r="D142">
            <v>35783156</v>
          </cell>
        </row>
        <row r="143">
          <cell r="A143" t="str">
            <v>454006</v>
          </cell>
          <cell r="B143" t="str">
            <v>137919003</v>
          </cell>
          <cell r="C143" t="str">
            <v>TERRELL STATE HOSPITAL</v>
          </cell>
          <cell r="D143">
            <v>60571153</v>
          </cell>
        </row>
        <row r="144">
          <cell r="A144" t="str">
            <v>450686</v>
          </cell>
          <cell r="B144" t="str">
            <v>137999206</v>
          </cell>
          <cell r="C144" t="str">
            <v>UNIVERSITY MEDICAL CENTER-LUBBOCK</v>
          </cell>
          <cell r="D144">
            <v>60073970</v>
          </cell>
        </row>
        <row r="145">
          <cell r="A145" t="str">
            <v>450034</v>
          </cell>
          <cell r="B145" t="str">
            <v>138296208</v>
          </cell>
          <cell r="C145" t="str">
            <v>CHRISTUS HOSPITAL</v>
          </cell>
          <cell r="D145">
            <v>47164211</v>
          </cell>
        </row>
        <row r="146">
          <cell r="A146" t="str">
            <v>450586</v>
          </cell>
          <cell r="B146" t="str">
            <v>138353107</v>
          </cell>
          <cell r="C146" t="str">
            <v>SEYMOUR HOSPITAL</v>
          </cell>
          <cell r="D146">
            <v>672742</v>
          </cell>
        </row>
        <row r="147">
          <cell r="A147" t="str">
            <v>450104</v>
          </cell>
          <cell r="B147" t="str">
            <v>138411709</v>
          </cell>
          <cell r="C147" t="str">
            <v>GUADALUPE VALLEY HOSPITAL</v>
          </cell>
          <cell r="D147">
            <v>8421729</v>
          </cell>
        </row>
        <row r="148">
          <cell r="A148" t="str">
            <v>450229</v>
          </cell>
          <cell r="B148" t="str">
            <v>138644310</v>
          </cell>
          <cell r="C148" t="str">
            <v>HENDRICK MEDICAL CENTER</v>
          </cell>
          <cell r="D148">
            <v>22320889</v>
          </cell>
        </row>
        <row r="149">
          <cell r="A149" t="str">
            <v>454011</v>
          </cell>
          <cell r="B149" t="str">
            <v>138706004</v>
          </cell>
          <cell r="C149" t="str">
            <v>SAN ANTONIO STATE HOSP</v>
          </cell>
          <cell r="D149">
            <v>54327108</v>
          </cell>
        </row>
        <row r="150">
          <cell r="A150" t="str">
            <v>451348</v>
          </cell>
          <cell r="B150" t="str">
            <v>138715115</v>
          </cell>
          <cell r="C150" t="str">
            <v>HEART OF TEXAS MEMORIAL HOSPITAL</v>
          </cell>
          <cell r="D150">
            <v>1053518</v>
          </cell>
        </row>
        <row r="151">
          <cell r="A151" t="str">
            <v>453302</v>
          </cell>
          <cell r="B151" t="str">
            <v>138910807</v>
          </cell>
          <cell r="C151" t="str">
            <v>CHILDREN'S MEDICAL CENTER-DALLAS</v>
          </cell>
          <cell r="D151">
            <v>60573943</v>
          </cell>
        </row>
        <row r="152">
          <cell r="A152" t="str">
            <v>450597</v>
          </cell>
          <cell r="B152" t="str">
            <v>138911609</v>
          </cell>
          <cell r="C152" t="str">
            <v>CUERO COMMUNITY HOSPITAL</v>
          </cell>
          <cell r="D152">
            <v>992915</v>
          </cell>
        </row>
        <row r="153">
          <cell r="A153" t="str">
            <v>450080</v>
          </cell>
          <cell r="B153" t="str">
            <v>138913209</v>
          </cell>
          <cell r="C153" t="str">
            <v>TITUS COUNTY MEMORIAL HOSPITAL</v>
          </cell>
          <cell r="D153">
            <v>3508825</v>
          </cell>
        </row>
        <row r="154">
          <cell r="A154" t="str">
            <v>450565</v>
          </cell>
          <cell r="B154" t="str">
            <v>138950412</v>
          </cell>
          <cell r="C154" t="str">
            <v>PALO PINTO GENERAL HOSPITAL</v>
          </cell>
          <cell r="D154">
            <v>2182634</v>
          </cell>
        </row>
        <row r="155">
          <cell r="A155" t="str">
            <v>450024</v>
          </cell>
          <cell r="B155" t="str">
            <v>138951211</v>
          </cell>
          <cell r="C155" t="str">
            <v>UNIVERSITY MEDICAL CENTER of EL PASO</v>
          </cell>
          <cell r="D155">
            <v>90149158</v>
          </cell>
        </row>
        <row r="156">
          <cell r="A156" t="str">
            <v>450101</v>
          </cell>
          <cell r="B156" t="str">
            <v>138962907</v>
          </cell>
          <cell r="C156" t="str">
            <v>HILLCREST BAPTIST MEDICAL CENTER</v>
          </cell>
          <cell r="D156">
            <v>21613131</v>
          </cell>
        </row>
        <row r="157">
          <cell r="A157" t="str">
            <v>453304</v>
          </cell>
          <cell r="B157" t="str">
            <v>139135109</v>
          </cell>
          <cell r="C157" t="str">
            <v>TEXAS CHILDREN'S HOSPITAL</v>
          </cell>
          <cell r="D157">
            <v>21707266</v>
          </cell>
        </row>
        <row r="158">
          <cell r="A158" t="str">
            <v>450389</v>
          </cell>
          <cell r="B158" t="str">
            <v>139173209</v>
          </cell>
          <cell r="C158" t="str">
            <v>EAST TEXAS MEDICAL CENTER-ATHENS</v>
          </cell>
          <cell r="D158">
            <v>10043486</v>
          </cell>
        </row>
        <row r="159">
          <cell r="A159" t="str">
            <v>450040</v>
          </cell>
          <cell r="B159" t="str">
            <v>139461107</v>
          </cell>
          <cell r="C159" t="str">
            <v>COVENANT HEALTH SYSTEM</v>
          </cell>
          <cell r="D159">
            <v>50015905</v>
          </cell>
        </row>
        <row r="160">
          <cell r="A160" t="str">
            <v>450021</v>
          </cell>
          <cell r="B160" t="str">
            <v>139485012</v>
          </cell>
          <cell r="C160" t="str">
            <v>BAYLOR UNIVERSITY MEDICAL CENTER</v>
          </cell>
          <cell r="D160">
            <v>85941904</v>
          </cell>
        </row>
        <row r="161">
          <cell r="A161" t="str">
            <v>451303</v>
          </cell>
          <cell r="B161" t="str">
            <v>140714001</v>
          </cell>
          <cell r="C161" t="str">
            <v>LIMESTONE MEDICAL CENTER</v>
          </cell>
          <cell r="D161">
            <v>1216791</v>
          </cell>
        </row>
        <row r="162">
          <cell r="A162" t="str">
            <v>451319</v>
          </cell>
          <cell r="B162" t="str">
            <v>141858401</v>
          </cell>
          <cell r="C162" t="str">
            <v>MOTHER FRANCES HOSP - JACKSONVILLE</v>
          </cell>
          <cell r="D162">
            <v>2211253</v>
          </cell>
        </row>
        <row r="163">
          <cell r="A163" t="str">
            <v>450795</v>
          </cell>
          <cell r="B163" t="str">
            <v>147714301</v>
          </cell>
          <cell r="C163" t="str">
            <v>ST. ANTHONY'S HOSPITAL</v>
          </cell>
          <cell r="D163">
            <v>1157682</v>
          </cell>
        </row>
        <row r="164">
          <cell r="A164" t="str">
            <v>450855</v>
          </cell>
          <cell r="B164" t="str">
            <v>154504801</v>
          </cell>
          <cell r="C164" t="str">
            <v>HARLINGEN MEDICAL CENTER</v>
          </cell>
          <cell r="D164">
            <v>5716041</v>
          </cell>
        </row>
        <row r="165">
          <cell r="A165" t="str">
            <v>450058</v>
          </cell>
          <cell r="B165" t="str">
            <v>159156201</v>
          </cell>
          <cell r="C165" t="str">
            <v>BAPTIST HEALTH SYSTEM</v>
          </cell>
          <cell r="D165">
            <v>38697018</v>
          </cell>
        </row>
        <row r="166">
          <cell r="A166" t="str">
            <v>450869</v>
          </cell>
          <cell r="B166" t="str">
            <v>160709501</v>
          </cell>
          <cell r="C166" t="str">
            <v>DOCTORS HOSPITAL AT RENAISSANCE</v>
          </cell>
          <cell r="D166">
            <v>426950</v>
          </cell>
        </row>
        <row r="167">
          <cell r="A167" t="e">
            <v>#N/A</v>
          </cell>
          <cell r="B167" t="str">
            <v>162033801</v>
          </cell>
          <cell r="C167" t="str">
            <v>LAREDO MEDICAL CENTER</v>
          </cell>
          <cell r="D167">
            <v>-1743710</v>
          </cell>
        </row>
        <row r="168">
          <cell r="A168" t="str">
            <v>450028</v>
          </cell>
          <cell r="B168" t="str">
            <v>165241401</v>
          </cell>
          <cell r="C168" t="str">
            <v>VALLEY BAPTIST MC - BROWNSVILLE</v>
          </cell>
          <cell r="D168">
            <v>17189526</v>
          </cell>
        </row>
        <row r="169">
          <cell r="A169" t="str">
            <v>670002</v>
          </cell>
          <cell r="B169" t="str">
            <v>174941801</v>
          </cell>
          <cell r="C169" t="str">
            <v>SOUTH HAMPTON COMMUNITY HOSPITAL</v>
          </cell>
          <cell r="D169">
            <v>5062324</v>
          </cell>
        </row>
        <row r="170">
          <cell r="A170" t="e">
            <v>#N/A</v>
          </cell>
          <cell r="B170" t="str">
            <v>175965601</v>
          </cell>
          <cell r="C170" t="str">
            <v>KINGWOOD PINES HOSPITAL</v>
          </cell>
          <cell r="D170">
            <v>-952998</v>
          </cell>
        </row>
        <row r="171">
          <cell r="A171" t="str">
            <v>670004</v>
          </cell>
          <cell r="B171" t="str">
            <v>176692501</v>
          </cell>
          <cell r="C171" t="str">
            <v>ST MARK'S MEDICAL CENTER</v>
          </cell>
          <cell r="D171">
            <v>1127295</v>
          </cell>
        </row>
        <row r="172">
          <cell r="A172" t="str">
            <v>450214</v>
          </cell>
          <cell r="B172" t="str">
            <v>178815001</v>
          </cell>
          <cell r="C172" t="str">
            <v>SIGNATURE GULF COAST HOSPITAL</v>
          </cell>
          <cell r="D172">
            <v>5376137</v>
          </cell>
        </row>
        <row r="173">
          <cell r="A173" t="str">
            <v>450099</v>
          </cell>
          <cell r="B173" t="str">
            <v>178848102</v>
          </cell>
          <cell r="C173" t="str">
            <v>PAMPA REGIONAL MEDICAL CENTER</v>
          </cell>
          <cell r="D173">
            <v>2172692</v>
          </cell>
        </row>
        <row r="174">
          <cell r="A174" t="str">
            <v>451304</v>
          </cell>
          <cell r="B174" t="str">
            <v>179272301</v>
          </cell>
          <cell r="C174" t="str">
            <v>SCHLEICHER COUNTY MEDICAL</v>
          </cell>
          <cell r="D174">
            <v>593227</v>
          </cell>
        </row>
        <row r="175">
          <cell r="A175" t="str">
            <v>450035</v>
          </cell>
          <cell r="B175" t="str">
            <v>181706601</v>
          </cell>
          <cell r="C175" t="str">
            <v>SJ MEDICAL CENTER LLC</v>
          </cell>
          <cell r="D175">
            <v>15445619</v>
          </cell>
        </row>
        <row r="176">
          <cell r="A176" t="e">
            <v>#N/A</v>
          </cell>
          <cell r="B176" t="str">
            <v>184076101</v>
          </cell>
          <cell r="C176" t="str">
            <v>HICKORY TRAIL HOSPITAL</v>
          </cell>
          <cell r="D176">
            <v>-343851</v>
          </cell>
        </row>
        <row r="177">
          <cell r="A177" t="str">
            <v>453310</v>
          </cell>
          <cell r="B177" t="str">
            <v>186599001</v>
          </cell>
          <cell r="C177" t="str">
            <v>DELL CHILDRENS MEDICAL CENTER</v>
          </cell>
          <cell r="D177">
            <v>3641033</v>
          </cell>
        </row>
        <row r="178">
          <cell r="A178" t="str">
            <v>450347</v>
          </cell>
          <cell r="B178" t="str">
            <v>189791001</v>
          </cell>
          <cell r="C178" t="str">
            <v>HUNTSVILLE MEMORIAL HOSPITAL</v>
          </cell>
          <cell r="D178">
            <v>2269803</v>
          </cell>
        </row>
        <row r="179">
          <cell r="A179" t="str">
            <v>450489</v>
          </cell>
          <cell r="B179" t="str">
            <v>189947801</v>
          </cell>
          <cell r="C179" t="str">
            <v>MEDICAL ARTS HOSPITAL</v>
          </cell>
          <cell r="D179">
            <v>1667411</v>
          </cell>
        </row>
        <row r="180">
          <cell r="A180" t="str">
            <v>450324</v>
          </cell>
          <cell r="B180" t="str">
            <v>194997601</v>
          </cell>
          <cell r="C180" t="str">
            <v>TEXOMA MEDICAL CENTER INC</v>
          </cell>
          <cell r="D180">
            <v>11496553</v>
          </cell>
        </row>
        <row r="181">
          <cell r="A181" t="str">
            <v>451369</v>
          </cell>
          <cell r="B181" t="str">
            <v>197063401</v>
          </cell>
          <cell r="C181" t="str">
            <v>GOLDEN PLAINS COMMUNITY HOSPITAL</v>
          </cell>
          <cell r="D181">
            <v>2164781</v>
          </cell>
        </row>
        <row r="182">
          <cell r="A182" t="str">
            <v>450747</v>
          </cell>
          <cell r="B182">
            <v>121816602</v>
          </cell>
          <cell r="C182" t="str">
            <v>PALESTINE REGIONAL MEDICAL</v>
          </cell>
          <cell r="D182">
            <v>5053357</v>
          </cell>
        </row>
        <row r="183">
          <cell r="A183" t="str">
            <v>450042</v>
          </cell>
          <cell r="B183" t="str">
            <v>121831504</v>
          </cell>
          <cell r="C183" t="str">
            <v>DEPAUL CENTER</v>
          </cell>
          <cell r="D183">
            <v>1457932</v>
          </cell>
        </row>
        <row r="184">
          <cell r="A184" t="str">
            <v>451330</v>
          </cell>
          <cell r="B184" t="str">
            <v>133260309</v>
          </cell>
          <cell r="C184" t="str">
            <v>MEDINA COMMUNITY HOSPITAL</v>
          </cell>
          <cell r="D184">
            <v>2163670</v>
          </cell>
        </row>
        <row r="185">
          <cell r="A185" t="str">
            <v>450755</v>
          </cell>
          <cell r="B185" t="str">
            <v>133258705</v>
          </cell>
          <cell r="C185" t="str">
            <v>METHODIST HOSPITAL-LEVELLAND</v>
          </cell>
          <cell r="D185">
            <v>2447655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SA West"/>
      <sheetName val="Participants"/>
      <sheetName val="Sheet3"/>
      <sheetName val="95% Class Test"/>
      <sheetName val="IGT Sufficiency"/>
      <sheetName val="Hospital Classes"/>
      <sheetName val="MRSA West Actuarial Adjustment"/>
      <sheetName val="Budget Neutrality Adjustment"/>
      <sheetName val="MRSA West Application - 95% C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Non-urban Public Hospital</v>
          </cell>
        </row>
        <row r="3">
          <cell r="B3" t="str">
            <v>Rural Private Hospital</v>
          </cell>
        </row>
        <row r="4">
          <cell r="B4" t="str">
            <v>Rural Public Hospital</v>
          </cell>
        </row>
        <row r="5">
          <cell r="B5" t="str">
            <v>State-owned Hospital</v>
          </cell>
        </row>
        <row r="6">
          <cell r="B6" t="str">
            <v>Urban Public Hospital</v>
          </cell>
        </row>
        <row r="7">
          <cell r="B7" t="str">
            <v>Children's Hospital</v>
          </cell>
        </row>
        <row r="8">
          <cell r="B8" t="str">
            <v>Institution for Mental Disease</v>
          </cell>
        </row>
        <row r="9">
          <cell r="B9" t="str">
            <v>Other</v>
          </cell>
        </row>
      </sheetData>
      <sheetData sheetId="6" refreshError="1"/>
      <sheetData sheetId="7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laims Data"/>
      <sheetName val="Enrollment Data"/>
      <sheetName val="Assumptions"/>
      <sheetName val="Exhibit 1"/>
      <sheetName val="Exhibit 2"/>
      <sheetName val="Exhibit 3"/>
      <sheetName val="Exhibit 4.1"/>
      <sheetName val="Exhibit 4.2"/>
      <sheetName val="dis00"/>
      <sheetName val="Checks"/>
    </sheetNames>
    <sheetDataSet>
      <sheetData sheetId="0" refreshError="1"/>
      <sheetData sheetId="1" refreshError="1"/>
      <sheetData sheetId="2" refreshError="1"/>
      <sheetData sheetId="3">
        <row r="14">
          <cell r="A14" t="str">
            <v>IP Hospital</v>
          </cell>
          <cell r="C14">
            <v>0.05</v>
          </cell>
          <cell r="D14">
            <v>1.1766058325577948</v>
          </cell>
        </row>
        <row r="15">
          <cell r="A15" t="str">
            <v>OP Hospital</v>
          </cell>
          <cell r="C15">
            <v>0.05</v>
          </cell>
          <cell r="D15">
            <v>1.1766058325577948</v>
          </cell>
        </row>
        <row r="16">
          <cell r="A16" t="str">
            <v>Physician</v>
          </cell>
          <cell r="C16">
            <v>0.05</v>
          </cell>
          <cell r="D16">
            <v>1.1766058325577948</v>
          </cell>
        </row>
        <row r="17">
          <cell r="A17" t="str">
            <v>LTC</v>
          </cell>
          <cell r="C17">
            <v>0.05</v>
          </cell>
          <cell r="D17">
            <v>1.1766058325577948</v>
          </cell>
        </row>
        <row r="18">
          <cell r="A18" t="str">
            <v>Physician Supplier</v>
          </cell>
          <cell r="C18">
            <v>0.05</v>
          </cell>
          <cell r="D18">
            <v>1.1766058325577948</v>
          </cell>
        </row>
        <row r="19">
          <cell r="A19" t="str">
            <v>Dental</v>
          </cell>
          <cell r="C19">
            <v>0.05</v>
          </cell>
          <cell r="D19">
            <v>1.1766058325577948</v>
          </cell>
        </row>
        <row r="25">
          <cell r="L25">
            <v>0.2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tals"/>
      <sheetName val="assumptions"/>
      <sheetName val="Bexar"/>
      <sheetName val="Dallas"/>
      <sheetName val="El Paso"/>
      <sheetName val="Harris"/>
      <sheetName val="Hidalgo"/>
      <sheetName val="Jefferson"/>
      <sheetName val="Lubbock"/>
      <sheetName val="MRSA Central"/>
      <sheetName val="MRSA Northeast"/>
      <sheetName val="MRSA West"/>
      <sheetName val="Nueces"/>
      <sheetName val="Tarrant"/>
      <sheetName val="Travis"/>
    </sheetNames>
    <sheetDataSet>
      <sheetData sheetId="0">
        <row r="7">
          <cell r="B7">
            <v>8.2900000000000001E-2</v>
          </cell>
        </row>
      </sheetData>
      <sheetData sheetId="1">
        <row r="7">
          <cell r="B7">
            <v>8.2900000000000001E-2</v>
          </cell>
        </row>
        <row r="8">
          <cell r="B8">
            <v>8.5400000000000004E-2</v>
          </cell>
        </row>
      </sheetData>
      <sheetData sheetId="2">
        <row r="5">
          <cell r="A5" t="str">
            <v>Childrens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5" t="str">
            <v>Childrens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Schedule 3"/>
      <sheetName val="Hospital Data"/>
      <sheetName val="Hospital Data 2"/>
      <sheetName val="Sched3-Cost Rept Collection"/>
      <sheetName val="Sched3-Cost Rept Hospital Costs"/>
      <sheetName val="Sched3-Cost Rept Uninsured Cost"/>
      <sheetName val="Sched3-CostReptUninsured(IMDEx)"/>
      <sheetName val="Sched 3-HSL"/>
      <sheetName val="Sched 3-HSL No Other Insurance"/>
      <sheetName val="Sched 3-HSL(IMD Exclusion)"/>
      <sheetName val="Sched 3-HSL(IMD Exclusion)No OI"/>
      <sheetName val="Sched3HSL prepopdata"/>
      <sheetName val="2018 Medicaid Claims Data"/>
      <sheetName val="C Part I B Part I G-2"/>
      <sheetName val="S-3 Part I D-1 D-4"/>
      <sheetName val="PrePop"/>
      <sheetName val="Sched 3 HSL DSH Report"/>
      <sheetName val="UC Report"/>
      <sheetName val="2018 Master Contact List"/>
      <sheetName val="Data All Providers 2018"/>
      <sheetName val="B Part I Col 24"/>
      <sheetName val="C Part I 4"/>
      <sheetName val="C Part I 6"/>
      <sheetName val="C Part I 7"/>
      <sheetName val="C Part I 8"/>
      <sheetName val="D-1 Col 1 Ln 26"/>
      <sheetName val="D-4 Col 1&amp;2 Ln61 66 62"/>
      <sheetName val="S-3 Part I Col 8"/>
      <sheetName val="G-2 Col 1&amp;3 Ln28"/>
      <sheetName val="GME Payments2016"/>
      <sheetName val="MCO Day Adjustment (subtract)"/>
      <sheetName val="FFS Day Adjustment (subtract)"/>
      <sheetName val="FFS PPE Adjustment (add)"/>
      <sheetName val="MCO PPE Adjustment (add)"/>
      <sheetName val="SDA Adjustment Percentages"/>
      <sheetName val="Cost Report Settlements"/>
      <sheetName val="Master TPI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6"/>
      <sheetName val="A7I"/>
      <sheetName val="A7III"/>
      <sheetName val="A8"/>
      <sheetName val="A81"/>
      <sheetName val="A82"/>
      <sheetName val="A83I"/>
      <sheetName val="A83III"/>
      <sheetName val="A83V"/>
      <sheetName val="A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UPL"/>
      <sheetName val="Henry3"/>
      <sheetName val="DIS00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IP Wind-Down Revised Dec 2020"/>
      <sheetName val="Base Payment Calculation"/>
      <sheetName val="Original NAIP Wind-down"/>
      <sheetName val="NAIP 2017-2021"/>
    </sheetNames>
    <sheetDataSet>
      <sheetData sheetId="0"/>
      <sheetData sheetId="1">
        <row r="7">
          <cell r="P7">
            <v>1520552135.786649</v>
          </cell>
        </row>
        <row r="16">
          <cell r="P16">
            <v>4734086895.4000139</v>
          </cell>
        </row>
        <row r="25">
          <cell r="P25">
            <v>3430977126.2057171</v>
          </cell>
        </row>
        <row r="34">
          <cell r="P34">
            <v>3171920893.3746977</v>
          </cell>
        </row>
        <row r="44">
          <cell r="B44">
            <v>2687442766.1293721</v>
          </cell>
          <cell r="E44">
            <v>1904580090.8742027</v>
          </cell>
          <cell r="H44">
            <v>1316654773.5457983</v>
          </cell>
        </row>
      </sheetData>
      <sheetData sheetId="2"/>
      <sheetData sheetId="3">
        <row r="1">
          <cell r="A1" t="str">
            <v>TPI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ar"/>
      <sheetName val="Analysis"/>
      <sheetName val="Hospital Classes"/>
      <sheetName val="IGT Sufficiency"/>
      <sheetName val="Bexar Actuarial Adjustment"/>
      <sheetName val="Budget Neutrality Adjustment"/>
      <sheetName val="Data Validation"/>
    </sheetNames>
    <sheetDataSet>
      <sheetData sheetId="0">
        <row r="19">
          <cell r="M19">
            <v>154840451.74021089</v>
          </cell>
        </row>
      </sheetData>
      <sheetData sheetId="1"/>
      <sheetData sheetId="2"/>
      <sheetData sheetId="3"/>
      <sheetData sheetId="4">
        <row r="19">
          <cell r="M19">
            <v>154840451.74021089</v>
          </cell>
        </row>
      </sheetData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Hospital Data"/>
      <sheetName val="Hospital Data 2"/>
      <sheetName val="Medicare Cost Report"/>
      <sheetName val="Sched 3-Charity Costs"/>
      <sheetName val="Sched 3-CostReptCharity"/>
      <sheetName val="Sched 4-DSH State Pmt Cap"/>
      <sheetName val="Sched 4 Cost Rept Cost Calc"/>
      <sheetName val="Sched 4 Cost Rept UninsuredCost"/>
      <sheetName val="404 Report Medicaid Claims Data"/>
      <sheetName val="Medicaid Claims Data"/>
      <sheetName val="C Part I B Part I G-2"/>
      <sheetName val="S-3 Part I D-1 D-4"/>
      <sheetName val="Prepop"/>
      <sheetName val="Master TPI"/>
      <sheetName val="Master Contact List"/>
      <sheetName val="Data All Providers"/>
      <sheetName val="B Part I Col 24"/>
      <sheetName val="C Part I Col 4"/>
      <sheetName val="C Part I Col 6"/>
      <sheetName val="C Part I Col 7"/>
      <sheetName val="C Part I Col 8"/>
      <sheetName val="D-1 Col 1 Ln 26"/>
      <sheetName val="D-4 Col 1&amp;2 Ln61 66 62"/>
      <sheetName val="S-3 Part I Col 8"/>
      <sheetName val="WS_S10"/>
      <sheetName val="G-2 Col 1&amp;3 Ln28"/>
      <sheetName val="GME Payments"/>
      <sheetName val="MCO Day Adjustment (subtract)"/>
      <sheetName val="FFS Day Adjustment (subtract)"/>
      <sheetName val="FFS PPE Adjustment (add)"/>
      <sheetName val="MCO PPE Adjustment (add)"/>
      <sheetName val="FFS IP Xover Day Adj (subtract)"/>
      <sheetName val="MCO IP Xover Day Adj (subtract)"/>
      <sheetName val="UHRIP Adj"/>
      <sheetName val="Cost Report Settlements"/>
      <sheetName val="FFS Rural Pymts SDA Adj"/>
      <sheetName val="MCORural SDA Adjustments"/>
    </sheetNames>
    <sheetDataSet>
      <sheetData sheetId="0">
        <row r="5">
          <cell r="C5" t="str">
            <v>Waiting for a TPI</v>
          </cell>
        </row>
        <row r="9">
          <cell r="C9" t="str">
            <v>Waiting for a TPI</v>
          </cell>
        </row>
        <row r="11">
          <cell r="C11" t="str">
            <v>Waiting for a TPI</v>
          </cell>
        </row>
        <row r="13">
          <cell r="C13"/>
        </row>
        <row r="15">
          <cell r="E15" t="str">
            <v>Waiting for a TPI</v>
          </cell>
        </row>
        <row r="32">
          <cell r="E32" t="str">
            <v>Waiting for a TPI</v>
          </cell>
        </row>
        <row r="34">
          <cell r="E34" t="str">
            <v>Waiting for a TPI</v>
          </cell>
        </row>
        <row r="36">
          <cell r="C36">
            <v>10</v>
          </cell>
          <cell r="E36" t="str">
            <v>Waiting for a TPI</v>
          </cell>
        </row>
        <row r="38">
          <cell r="C38" t="str">
            <v>2021 (10/1/2020 - 9/30/2021)</v>
          </cell>
          <cell r="E38" t="str">
            <v>Waiting for a TPI</v>
          </cell>
        </row>
        <row r="42">
          <cell r="C42" t="str">
            <v>2019 (10/1/2018 - 9/30/2019)</v>
          </cell>
        </row>
      </sheetData>
      <sheetData sheetId="1"/>
      <sheetData sheetId="2"/>
      <sheetData sheetId="3"/>
      <sheetData sheetId="4"/>
      <sheetData sheetId="5">
        <row r="64">
          <cell r="I64"/>
        </row>
        <row r="85">
          <cell r="I85">
            <v>0</v>
          </cell>
        </row>
        <row r="105">
          <cell r="I105">
            <v>0</v>
          </cell>
        </row>
        <row r="125">
          <cell r="G125">
            <v>0</v>
          </cell>
        </row>
      </sheetData>
      <sheetData sheetId="6"/>
      <sheetData sheetId="7"/>
      <sheetData sheetId="8"/>
      <sheetData sheetId="9"/>
      <sheetData sheetId="10">
        <row r="24">
          <cell r="B24">
            <v>1.05747422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GT by SDA"/>
      <sheetName val="IGT by Provider"/>
      <sheetName val="IGT Collection - June"/>
      <sheetName val="RAPPS Payment Calc"/>
      <sheetName val="Opt Outs"/>
      <sheetName val="Data and Mdcr Calculation"/>
      <sheetName val="Avg SDA MCR as % of MCD"/>
      <sheetName val="FreeStand_MedicareCRs"/>
      <sheetName val="HospitalBased_Mdcr_Rates"/>
    </sheetNames>
    <sheetDataSet>
      <sheetData sheetId="0">
        <row r="6">
          <cell r="B6" t="str">
            <v>3/1/19-2/29/20</v>
          </cell>
        </row>
        <row r="7">
          <cell r="B7">
            <v>0.63560000000000005</v>
          </cell>
        </row>
        <row r="9">
          <cell r="B9">
            <v>0.25</v>
          </cell>
        </row>
        <row r="10">
          <cell r="B10">
            <v>0.1</v>
          </cell>
        </row>
        <row r="23">
          <cell r="B23">
            <v>0.1077</v>
          </cell>
        </row>
        <row r="31">
          <cell r="B31">
            <v>75.11</v>
          </cell>
          <cell r="C31">
            <v>44.03</v>
          </cell>
        </row>
        <row r="35">
          <cell r="E35">
            <v>5.7500000000000002E-2</v>
          </cell>
        </row>
        <row r="36">
          <cell r="E36">
            <v>6.0000000000000005E-2</v>
          </cell>
        </row>
        <row r="37">
          <cell r="E37">
            <v>6.0000000000000005E-2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Rural Access to Primary and Preventative Services</v>
          </cell>
        </row>
        <row r="2">
          <cell r="A2" t="str">
            <v>Year 2 (State Fiscal Year 2023)</v>
          </cell>
        </row>
        <row r="3">
          <cell r="A3" t="str">
            <v>Payment Calculation</v>
          </cell>
        </row>
        <row r="4">
          <cell r="A4" t="str">
            <v>Last Updated:</v>
          </cell>
        </row>
        <row r="6">
          <cell r="A6" t="str">
            <v>Free-Standing</v>
          </cell>
        </row>
        <row r="7">
          <cell r="A7" t="str">
            <v>Hospital-Based</v>
          </cell>
        </row>
        <row r="8">
          <cell r="A8" t="str">
            <v>Total</v>
          </cell>
        </row>
        <row r="9">
          <cell r="A9" t="str">
            <v>Provider Information</v>
          </cell>
        </row>
        <row r="10">
          <cell r="A10" t="str">
            <v>National Provider Identifier (NPI)</v>
          </cell>
          <cell r="C10" t="str">
            <v>Provider</v>
          </cell>
          <cell r="D10" t="str">
            <v>Service Delivery Area (SDA)</v>
          </cell>
        </row>
        <row r="11">
          <cell r="A11" t="str">
            <v>1104238047</v>
          </cell>
          <cell r="C11" t="str">
            <v>Hamlin Hospital District-Hamlin Medical Clinic</v>
          </cell>
          <cell r="D11" t="str">
            <v>MRSA West</v>
          </cell>
        </row>
        <row r="12">
          <cell r="A12" t="str">
            <v>1255370474</v>
          </cell>
          <cell r="C12" t="str">
            <v>Mccamey County Hospital District-</v>
          </cell>
          <cell r="D12" t="str">
            <v>MRSA West</v>
          </cell>
        </row>
        <row r="13">
          <cell r="A13" t="str">
            <v>1588672448</v>
          </cell>
          <cell r="C13" t="str">
            <v>County Of Ward-Sandhills Family Clinic</v>
          </cell>
          <cell r="D13" t="str">
            <v>MRSA West</v>
          </cell>
        </row>
        <row r="14">
          <cell r="A14" t="str">
            <v>1154805687</v>
          </cell>
          <cell r="C14" t="str">
            <v>County Of Ward-</v>
          </cell>
          <cell r="D14" t="str">
            <v>MRSA West</v>
          </cell>
        </row>
        <row r="15">
          <cell r="A15" t="str">
            <v>1255977211</v>
          </cell>
          <cell r="C15" t="str">
            <v>Frio Hospital Association-Frio Regional Primary Care &amp; Urgent Care Clinic</v>
          </cell>
          <cell r="D15" t="str">
            <v>MRSA West</v>
          </cell>
        </row>
        <row r="16">
          <cell r="A16" t="str">
            <v>1316962103</v>
          </cell>
          <cell r="C16" t="str">
            <v>Scurry County Hospital District-Cogdell Family Clinic</v>
          </cell>
          <cell r="D16" t="str">
            <v>MRSA West</v>
          </cell>
        </row>
        <row r="17">
          <cell r="A17" t="str">
            <v>1841752375</v>
          </cell>
          <cell r="C17" t="str">
            <v>Bosque County Hospital District-Goodall-Witcher Clinic In Clifton</v>
          </cell>
          <cell r="D17" t="str">
            <v>MRSA Central</v>
          </cell>
        </row>
        <row r="18">
          <cell r="A18" t="str">
            <v>1720540255</v>
          </cell>
          <cell r="C18" t="str">
            <v>Bosque County Hospital District-Goodall-Witcher Clinic In Whitney</v>
          </cell>
          <cell r="D18" t="str">
            <v>MRSA Central</v>
          </cell>
        </row>
        <row r="19">
          <cell r="A19" t="str">
            <v>1679926992</v>
          </cell>
          <cell r="C19" t="str">
            <v>Liberty County Hospital District No 1-Liberty Dayton Medical Clinic</v>
          </cell>
          <cell r="D19" t="str">
            <v>Jefferson</v>
          </cell>
        </row>
        <row r="20">
          <cell r="A20" t="str">
            <v>1558313171</v>
          </cell>
          <cell r="C20" t="str">
            <v>Medical Center Of Dimmitt</v>
          </cell>
          <cell r="D20" t="str">
            <v>MRSA West</v>
          </cell>
        </row>
        <row r="21">
          <cell r="A21" t="str">
            <v>1891124640</v>
          </cell>
          <cell r="C21" t="str">
            <v>Val Verde Hospital Corporation-Val Verde Regional Medical Center Rhc</v>
          </cell>
          <cell r="D21" t="str">
            <v>MRSA West</v>
          </cell>
        </row>
        <row r="22">
          <cell r="A22" t="str">
            <v>1497750962</v>
          </cell>
          <cell r="C22" t="str">
            <v>Muenster Hospital District</v>
          </cell>
          <cell r="D22" t="str">
            <v>MRSA Northeast</v>
          </cell>
        </row>
        <row r="23">
          <cell r="A23" t="str">
            <v>1134186356</v>
          </cell>
          <cell r="C23" t="str">
            <v>Knox County Hospital District-Knox County Hospital Clinic</v>
          </cell>
          <cell r="D23" t="str">
            <v>MRSA West</v>
          </cell>
        </row>
        <row r="24">
          <cell r="A24" t="str">
            <v>1225095441</v>
          </cell>
          <cell r="C24" t="str">
            <v>Knox County Hospital District-Munday Clinic</v>
          </cell>
          <cell r="D24" t="str">
            <v>MRSA West</v>
          </cell>
        </row>
        <row r="25">
          <cell r="A25" t="str">
            <v>1902995525</v>
          </cell>
          <cell r="C25" t="str">
            <v>Childress County Hospital District-Fox Rural Health Clinic</v>
          </cell>
          <cell r="D25" t="str">
            <v>MRSA West</v>
          </cell>
        </row>
        <row r="26">
          <cell r="A26" t="str">
            <v>1336560382</v>
          </cell>
          <cell r="C26" t="str">
            <v>Stephens Memorial Hospital District-Breckenridge Medical Center</v>
          </cell>
          <cell r="D26" t="str">
            <v>MRSA West</v>
          </cell>
        </row>
        <row r="27">
          <cell r="A27" t="str">
            <v>1306849633</v>
          </cell>
          <cell r="C27" t="str">
            <v>County Of Yoakum-West Texas Medical Center</v>
          </cell>
          <cell r="D27" t="str">
            <v>MRSA West</v>
          </cell>
        </row>
        <row r="28">
          <cell r="A28" t="str">
            <v>1619968054</v>
          </cell>
          <cell r="C28" t="str">
            <v>County Of Yoakum-Plains Clinic</v>
          </cell>
          <cell r="D28" t="str">
            <v>MRSA West</v>
          </cell>
        </row>
        <row r="29">
          <cell r="A29" t="str">
            <v>1033687900</v>
          </cell>
          <cell r="C29" t="str">
            <v>Gainesville Community Hospital, Inc.-Cooke County Medical Center</v>
          </cell>
          <cell r="D29" t="str">
            <v>MRSA Northeast</v>
          </cell>
        </row>
        <row r="30">
          <cell r="A30" t="str">
            <v>1659993145</v>
          </cell>
          <cell r="C30" t="str">
            <v>Prime Healthcare Services Pampa, Llc-Pampa Medical Group</v>
          </cell>
          <cell r="D30" t="str">
            <v>MRSA West</v>
          </cell>
        </row>
        <row r="31">
          <cell r="A31" t="str">
            <v>1013909936</v>
          </cell>
          <cell r="C31" t="str">
            <v>Jack County Hospital District-Jack County Medical Clinic</v>
          </cell>
          <cell r="D31" t="str">
            <v>MRSA West</v>
          </cell>
        </row>
        <row r="32">
          <cell r="A32" t="str">
            <v>1417489956</v>
          </cell>
          <cell r="C32" t="str">
            <v>Jack County Hospital District - Fch Rural Health Clinic Bowie</v>
          </cell>
          <cell r="D32" t="str">
            <v>MRSA Northeast</v>
          </cell>
        </row>
        <row r="33">
          <cell r="A33" t="str">
            <v>1831674209</v>
          </cell>
          <cell r="C33" t="str">
            <v>Jack County Hospital District - Fch Rural Health Clinic Alvord</v>
          </cell>
          <cell r="D33" t="str">
            <v>Tarrant</v>
          </cell>
        </row>
        <row r="34">
          <cell r="A34" t="str">
            <v>1992748693</v>
          </cell>
          <cell r="C34" t="str">
            <v>Jackson Medical Clinic</v>
          </cell>
          <cell r="D34" t="str">
            <v>MRSA Central</v>
          </cell>
        </row>
        <row r="35">
          <cell r="A35" t="str">
            <v>1437178357</v>
          </cell>
          <cell r="C35" t="str">
            <v>Lockney General Hospital District-Cogdell Clinic</v>
          </cell>
          <cell r="D35" t="str">
            <v>Lubbock</v>
          </cell>
        </row>
        <row r="36">
          <cell r="A36" t="str">
            <v>1518032879</v>
          </cell>
          <cell r="C36" t="str">
            <v>Lockney General Hospital District-Cogdell Clinic Briscoe County</v>
          </cell>
          <cell r="D36" t="str">
            <v>MRSA West</v>
          </cell>
        </row>
        <row r="37">
          <cell r="A37" t="str">
            <v>1720404924</v>
          </cell>
          <cell r="C37" t="str">
            <v>Hemphill County Hospital District-</v>
          </cell>
          <cell r="D37" t="str">
            <v>MRSA West</v>
          </cell>
        </row>
        <row r="38">
          <cell r="A38" t="str">
            <v>1518411644</v>
          </cell>
          <cell r="C38" t="str">
            <v>Hemphill County Hospital District-Harvester  Family Medical Clinic</v>
          </cell>
          <cell r="D38" t="str">
            <v>MRSA West</v>
          </cell>
        </row>
        <row r="39">
          <cell r="A39" t="str">
            <v>1558474999</v>
          </cell>
          <cell r="C39" t="str">
            <v>Columbus Community Hospital-Columbus Medical Clinic</v>
          </cell>
          <cell r="D39" t="str">
            <v>MRSA Central</v>
          </cell>
        </row>
        <row r="40">
          <cell r="A40" t="str">
            <v>1932158367</v>
          </cell>
          <cell r="C40" t="str">
            <v>Columbus Community Hospital-Four Oaks Medical Clinic</v>
          </cell>
          <cell r="D40" t="str">
            <v>MRSA Central</v>
          </cell>
        </row>
        <row r="41">
          <cell r="A41" t="str">
            <v>1932426772</v>
          </cell>
          <cell r="C41" t="str">
            <v>Hardeman County Memorial Hosp-Hardeman County Clinic</v>
          </cell>
          <cell r="D41" t="str">
            <v>MRSA West</v>
          </cell>
        </row>
        <row r="42">
          <cell r="A42" t="str">
            <v>1891126959</v>
          </cell>
          <cell r="C42" t="str">
            <v>Uvalde Medical And Surgical Associates-</v>
          </cell>
          <cell r="D42" t="str">
            <v>MRSA West</v>
          </cell>
        </row>
        <row r="43">
          <cell r="A43" t="str">
            <v>1659722197</v>
          </cell>
          <cell r="C43" t="str">
            <v>Uvalde County Hospital Authority-</v>
          </cell>
          <cell r="D43" t="str">
            <v>MRSA West</v>
          </cell>
        </row>
        <row r="44">
          <cell r="A44" t="str">
            <v>1669930418</v>
          </cell>
          <cell r="C44" t="str">
            <v>Karnes County Hospital District-Kaiser Family Practice</v>
          </cell>
          <cell r="D44" t="str">
            <v>Nueces</v>
          </cell>
        </row>
        <row r="45">
          <cell r="A45" t="str">
            <v>1285631945</v>
          </cell>
          <cell r="C45" t="str">
            <v>Tyler County Hospital District-Tch Family Medical Clinic</v>
          </cell>
          <cell r="D45" t="str">
            <v>Jefferson</v>
          </cell>
        </row>
        <row r="46">
          <cell r="A46" t="str">
            <v>1528015815</v>
          </cell>
          <cell r="C46" t="str">
            <v>Dawson County Hospital District-Medical Arts Health Clinic</v>
          </cell>
          <cell r="D46" t="str">
            <v>MRSA West</v>
          </cell>
        </row>
        <row r="47">
          <cell r="A47" t="str">
            <v>1356607824</v>
          </cell>
          <cell r="C47" t="str">
            <v>Preferred Hospital Leasing Coleman Inc-Coleman Medical Associates</v>
          </cell>
          <cell r="D47" t="str">
            <v>MRSA West</v>
          </cell>
        </row>
        <row r="48">
          <cell r="A48" t="str">
            <v>1407893316</v>
          </cell>
          <cell r="C48" t="str">
            <v>Preferred Hospital Leasing Inc-Collingsworth Family Medicine</v>
          </cell>
          <cell r="D48" t="str">
            <v>MRSA West</v>
          </cell>
        </row>
        <row r="49">
          <cell r="A49" t="str">
            <v>1073579942</v>
          </cell>
          <cell r="C49" t="str">
            <v>Preferred Hospital Leasing Van Horn Inc-Van Horn Rural Health Clinic</v>
          </cell>
          <cell r="D49" t="str">
            <v>MRSA West</v>
          </cell>
        </row>
        <row r="50">
          <cell r="A50" t="str">
            <v>1417985086</v>
          </cell>
          <cell r="C50" t="str">
            <v>Preferred Hospital Leasing Eldorado Inc</v>
          </cell>
          <cell r="D50" t="str">
            <v>MRSA West</v>
          </cell>
        </row>
        <row r="51">
          <cell r="A51" t="str">
            <v>1578729653</v>
          </cell>
          <cell r="C51" t="str">
            <v>Preferred Hospital Leasing Junction Inc-Junction Medical Clinic</v>
          </cell>
          <cell r="D51" t="str">
            <v>MRSA West</v>
          </cell>
        </row>
        <row r="52">
          <cell r="A52" t="str">
            <v>1821484320</v>
          </cell>
          <cell r="C52" t="str">
            <v>Preferred Hospital Leasing Muleshoe, Inc-Medical Clinic Of Muleshoe</v>
          </cell>
          <cell r="D52" t="str">
            <v>MRSA West</v>
          </cell>
        </row>
        <row r="53">
          <cell r="A53" t="str">
            <v>1144324211</v>
          </cell>
          <cell r="C53" t="str">
            <v>Friona Rural Health Clinic-</v>
          </cell>
          <cell r="D53" t="str">
            <v>MRSA West</v>
          </cell>
        </row>
        <row r="54">
          <cell r="A54" t="str">
            <v>1811256696</v>
          </cell>
          <cell r="C54" t="str">
            <v>Preferred Hospital Leasing Hemphill Inc-</v>
          </cell>
          <cell r="D54" t="str">
            <v>MRSA Northeast</v>
          </cell>
        </row>
        <row r="55">
          <cell r="A55" t="str">
            <v>1538150370</v>
          </cell>
          <cell r="C55" t="str">
            <v>Family Care Clinic</v>
          </cell>
          <cell r="D55" t="str">
            <v>MRSA West</v>
          </cell>
        </row>
        <row r="56">
          <cell r="A56" t="str">
            <v>1669468617</v>
          </cell>
          <cell r="C56" t="str">
            <v>South Limestone Hospital District-Family Med Center-Groesbeck</v>
          </cell>
          <cell r="D56" t="str">
            <v>MRSA Central</v>
          </cell>
        </row>
        <row r="57">
          <cell r="A57" t="str">
            <v>1427539691</v>
          </cell>
          <cell r="C57" t="str">
            <v>South Limestone Hospital District-</v>
          </cell>
          <cell r="D57" t="str">
            <v>MRSA Central</v>
          </cell>
        </row>
        <row r="58">
          <cell r="A58" t="str">
            <v>1710539465</v>
          </cell>
          <cell r="C58" t="str">
            <v>South Limestone Hospital District-</v>
          </cell>
          <cell r="D58" t="str">
            <v>MRSA Central</v>
          </cell>
        </row>
        <row r="59">
          <cell r="A59" t="str">
            <v>1093263501</v>
          </cell>
          <cell r="C59" t="str">
            <v>Freestone Hospital District-Freestone Health Clinic</v>
          </cell>
          <cell r="D59" t="str">
            <v>MRSA Central</v>
          </cell>
        </row>
        <row r="60">
          <cell r="A60" t="str">
            <v>1104808112</v>
          </cell>
          <cell r="C60" t="str">
            <v>Fisher County Hospital District-Clearfork Health Center</v>
          </cell>
          <cell r="D60" t="str">
            <v>MRSA West</v>
          </cell>
        </row>
        <row r="61">
          <cell r="A61" t="str">
            <v>1083696496</v>
          </cell>
          <cell r="C61" t="str">
            <v>Fisher County Hospital District-Roby Rural Health Clinic</v>
          </cell>
          <cell r="D61" t="str">
            <v>MRSA West</v>
          </cell>
        </row>
        <row r="62">
          <cell r="A62" t="str">
            <v>1114221199</v>
          </cell>
          <cell r="C62" t="str">
            <v>Comanche County Medical Center Company-Doctors Medical Center</v>
          </cell>
          <cell r="D62" t="str">
            <v>MRSA Central</v>
          </cell>
        </row>
        <row r="63">
          <cell r="A63" t="str">
            <v>1215545561</v>
          </cell>
          <cell r="C63" t="str">
            <v>Comanche County Medical Center Company-Dublin Family Medicine</v>
          </cell>
          <cell r="D63" t="str">
            <v>MRSA Central</v>
          </cell>
        </row>
        <row r="64">
          <cell r="A64" t="str">
            <v>1356308423</v>
          </cell>
          <cell r="C64" t="str">
            <v>Lamb Healthcare Center-Lhc Family Medicine</v>
          </cell>
          <cell r="D64" t="str">
            <v>Lubbock</v>
          </cell>
        </row>
        <row r="65">
          <cell r="A65" t="str">
            <v>1306989322</v>
          </cell>
          <cell r="C65" t="str">
            <v>Northeast Texas Rural Health</v>
          </cell>
          <cell r="D65" t="str">
            <v>MRSA Northeast</v>
          </cell>
        </row>
        <row r="66">
          <cell r="A66" t="str">
            <v>1528557410</v>
          </cell>
          <cell r="C66" t="str">
            <v>Ochiltree Hospital District-The De Witt Family Practice</v>
          </cell>
          <cell r="D66" t="str">
            <v>MRSA West</v>
          </cell>
        </row>
        <row r="67">
          <cell r="A67" t="str">
            <v>1871590653</v>
          </cell>
          <cell r="C67" t="str">
            <v>Ochiltree Hospital District-Perryton Health Center</v>
          </cell>
          <cell r="D67" t="str">
            <v>MRSA West</v>
          </cell>
        </row>
        <row r="68">
          <cell r="A68" t="str">
            <v>1922057561</v>
          </cell>
          <cell r="C68" t="str">
            <v>Graham Hospital District-Young County Family Clinic</v>
          </cell>
          <cell r="D68" t="str">
            <v>MRSA West</v>
          </cell>
        </row>
        <row r="69">
          <cell r="A69" t="str">
            <v>1538123617</v>
          </cell>
          <cell r="C69" t="str">
            <v>Ballinger Memorial Hospital District-Ballinger Hospital Clinic</v>
          </cell>
          <cell r="D69" t="str">
            <v>MRSA West</v>
          </cell>
        </row>
        <row r="70">
          <cell r="A70" t="str">
            <v>1467742254</v>
          </cell>
          <cell r="C70" t="str">
            <v>Electra Hospital District-Iowa Park Clinic</v>
          </cell>
          <cell r="D70" t="str">
            <v>MRSA West</v>
          </cell>
        </row>
        <row r="71">
          <cell r="A71" t="str">
            <v>1346805348</v>
          </cell>
          <cell r="C71" t="str">
            <v>Electra Hospital District-Park Clinic</v>
          </cell>
          <cell r="D71" t="str">
            <v>MRSA West</v>
          </cell>
        </row>
        <row r="72">
          <cell r="A72" t="str">
            <v>1003439811</v>
          </cell>
          <cell r="C72" t="str">
            <v>Electra Hospital District-Electra Medical Clinic</v>
          </cell>
          <cell r="D72" t="str">
            <v>MRSA West</v>
          </cell>
        </row>
        <row r="73">
          <cell r="A73" t="str">
            <v>1003303983</v>
          </cell>
          <cell r="C73" t="str">
            <v>Crockett Medical Center Llc-Crockett Medical Center Clinic</v>
          </cell>
          <cell r="D73" t="str">
            <v>MRSA Northeast</v>
          </cell>
        </row>
        <row r="74">
          <cell r="A74" t="str">
            <v>1467879569</v>
          </cell>
          <cell r="C74" t="str">
            <v>Memorial Hospital Clinic South-Memorial Hospital</v>
          </cell>
          <cell r="D74" t="str">
            <v>MRSA West</v>
          </cell>
        </row>
        <row r="75">
          <cell r="A75" t="str">
            <v>1023631306</v>
          </cell>
          <cell r="C75" t="str">
            <v>Eastland Memorial Hospital District-Emh Regional Healthcare Clinic</v>
          </cell>
          <cell r="D75" t="str">
            <v>MRSA West</v>
          </cell>
        </row>
        <row r="76">
          <cell r="A76" t="str">
            <v>1457337800</v>
          </cell>
          <cell r="C76" t="str">
            <v>Heart Of Texas Healthcare System-Brady Medical Clinic</v>
          </cell>
          <cell r="D76" t="str">
            <v>MRSA West</v>
          </cell>
        </row>
        <row r="77">
          <cell r="A77" t="str">
            <v>1124012935</v>
          </cell>
          <cell r="C77" t="str">
            <v>Hunt Regional Medical Partners-</v>
          </cell>
          <cell r="D77" t="str">
            <v>Dallas</v>
          </cell>
        </row>
        <row r="78">
          <cell r="A78" t="str">
            <v>1861958274</v>
          </cell>
          <cell r="C78" t="str">
            <v>Hunt Regional Medical Partners-Family Practice At Live Oak</v>
          </cell>
          <cell r="D78" t="str">
            <v>Dallas</v>
          </cell>
        </row>
        <row r="79">
          <cell r="A79" t="str">
            <v>1568080364</v>
          </cell>
          <cell r="C79" t="str">
            <v>Hunt Regional Medical Partners-</v>
          </cell>
          <cell r="D79" t="str">
            <v>MRSA Northeast</v>
          </cell>
        </row>
        <row r="80">
          <cell r="A80" t="str">
            <v>1508339219</v>
          </cell>
          <cell r="C80" t="str">
            <v>Nocona Hospital District-Ngh Rural Health Clinic Nocona</v>
          </cell>
          <cell r="D80" t="str">
            <v>MRSA Northeast</v>
          </cell>
        </row>
        <row r="81">
          <cell r="A81" t="str">
            <v>1518216902</v>
          </cell>
          <cell r="C81" t="str">
            <v>Pecos County Memorial Hospital-</v>
          </cell>
          <cell r="D81" t="str">
            <v>MRSA West</v>
          </cell>
        </row>
        <row r="82">
          <cell r="A82" t="str">
            <v>1851695316</v>
          </cell>
          <cell r="C82" t="str">
            <v>Pecos County Memorial Hospital-Family Care Center Walk In Clinic</v>
          </cell>
          <cell r="D82" t="str">
            <v>MRSA West</v>
          </cell>
        </row>
        <row r="83">
          <cell r="A83" t="str">
            <v>1457307175</v>
          </cell>
          <cell r="C83" t="str">
            <v>Pecos County Memorial Hospital-Family Care Center</v>
          </cell>
          <cell r="D83" t="str">
            <v>MRSA West</v>
          </cell>
        </row>
        <row r="84">
          <cell r="A84" t="str">
            <v>1508855313</v>
          </cell>
          <cell r="C84" t="str">
            <v>Methodist Hospital Levelland-Levelland Clinic</v>
          </cell>
          <cell r="D84" t="str">
            <v>Lubbock</v>
          </cell>
        </row>
        <row r="85">
          <cell r="A85" t="str">
            <v>1083602940</v>
          </cell>
          <cell r="C85" t="str">
            <v>Methodist Hospital Levelland-Levelland Clinic North</v>
          </cell>
          <cell r="D85" t="str">
            <v>Lubbock</v>
          </cell>
        </row>
        <row r="86">
          <cell r="A86" t="str">
            <v>1659360279</v>
          </cell>
          <cell r="C86" t="str">
            <v>Methodist Hospital Levelland-Family Medicine Of Levelland</v>
          </cell>
          <cell r="D86" t="str">
            <v>Lubbock</v>
          </cell>
        </row>
        <row r="87">
          <cell r="A87" t="str">
            <v>1417965286</v>
          </cell>
          <cell r="C87" t="str">
            <v>Plainview Rural Healthclinic-Covenant Healthcare Center Plainview</v>
          </cell>
          <cell r="D87" t="str">
            <v>Lubbock</v>
          </cell>
        </row>
        <row r="88">
          <cell r="A88" t="str">
            <v>1891258877</v>
          </cell>
          <cell r="C88" t="str">
            <v>Methodist Hospital Plainview Texas-Covenant Family Medical Clinic</v>
          </cell>
          <cell r="D88" t="str">
            <v>Lubbock</v>
          </cell>
        </row>
        <row r="89">
          <cell r="A89" t="str">
            <v>1245724384</v>
          </cell>
          <cell r="C89" t="str">
            <v>Methodist Hospital Plainview Texas-Covenant Plainview Medical Clinic</v>
          </cell>
          <cell r="D89" t="str">
            <v>Lubbock</v>
          </cell>
        </row>
        <row r="90">
          <cell r="A90" t="str">
            <v>1619565595</v>
          </cell>
          <cell r="C90" t="str">
            <v>Methodist Hospital Plainview Texas</v>
          </cell>
          <cell r="D90" t="str">
            <v>Lubbock</v>
          </cell>
        </row>
        <row r="91">
          <cell r="A91" t="str">
            <v>1811987027</v>
          </cell>
          <cell r="C91" t="str">
            <v>Deaf Smith County Hospital District-Hereford Health Clinic</v>
          </cell>
          <cell r="D91" t="str">
            <v>Lubbock</v>
          </cell>
        </row>
        <row r="92">
          <cell r="A92" t="str">
            <v>1063436525</v>
          </cell>
          <cell r="C92" t="str">
            <v>Terry Memorial Hospital District-Brownfield Regional Medical Center</v>
          </cell>
          <cell r="D92" t="str">
            <v>Lubbock</v>
          </cell>
        </row>
        <row r="93">
          <cell r="A93" t="str">
            <v>1366507477</v>
          </cell>
          <cell r="C93" t="str">
            <v>Starr County Hospital  District-Starr County Memorial Hospital</v>
          </cell>
          <cell r="D93" t="str">
            <v>Hidalgo</v>
          </cell>
        </row>
        <row r="94">
          <cell r="A94" t="str">
            <v>1023173507</v>
          </cell>
          <cell r="C94" t="str">
            <v>Starr County Hospital  District-Starr County Memorial Hospital</v>
          </cell>
          <cell r="D94" t="str">
            <v>Hidalgo</v>
          </cell>
        </row>
        <row r="95">
          <cell r="A95" t="str">
            <v>1215983598</v>
          </cell>
          <cell r="C95" t="str">
            <v>Refugio Rural Health Clinic</v>
          </cell>
          <cell r="D95" t="str">
            <v>Nueces</v>
          </cell>
        </row>
        <row r="96">
          <cell r="A96" t="str">
            <v>1467495184</v>
          </cell>
          <cell r="C96" t="str">
            <v>Woodsboro Medical Clinic</v>
          </cell>
          <cell r="D96" t="str">
            <v>Nueces</v>
          </cell>
        </row>
        <row r="97">
          <cell r="A97" t="str">
            <v>1427005578</v>
          </cell>
          <cell r="C97" t="str">
            <v>Austwell-Tivoli Medical Clinic</v>
          </cell>
          <cell r="D97" t="str">
            <v>Nueces</v>
          </cell>
        </row>
        <row r="98">
          <cell r="A98" t="str">
            <v>1639678030</v>
          </cell>
          <cell r="C98" t="str">
            <v>Carthage Hospital Llc-Dba Ut Health Carthage H</v>
          </cell>
          <cell r="D98" t="str">
            <v>MRSA Northeast</v>
          </cell>
        </row>
        <row r="99">
          <cell r="A99" t="str">
            <v>1477930121</v>
          </cell>
          <cell r="C99" t="str">
            <v>Reagan Hospital District-Hickman Rural Health Clinic</v>
          </cell>
          <cell r="D99" t="str">
            <v>MRSA West</v>
          </cell>
        </row>
        <row r="100">
          <cell r="A100" t="str">
            <v>1407355860</v>
          </cell>
          <cell r="C100" t="str">
            <v>Carthage Hospital Llc-Ut Health Carthage</v>
          </cell>
          <cell r="D100" t="str">
            <v>MRSA Northeast</v>
          </cell>
        </row>
        <row r="101">
          <cell r="A101" t="str">
            <v>1952800310</v>
          </cell>
          <cell r="C101" t="str">
            <v>Henderson Hospital Llc-Ut Health Carthage</v>
          </cell>
          <cell r="D101" t="str">
            <v>MRSA Northeast</v>
          </cell>
        </row>
        <row r="102">
          <cell r="A102" t="str">
            <v>1043719560</v>
          </cell>
          <cell r="C102" t="str">
            <v>Jacksonville Hospital Llc-Ut Health East Texas Jacksonville Hospital</v>
          </cell>
          <cell r="D102" t="str">
            <v>MRSA Northeast</v>
          </cell>
        </row>
        <row r="103">
          <cell r="A103" t="str">
            <v>1770082299</v>
          </cell>
          <cell r="C103" t="str">
            <v>Jacksonville Hospital Llc-Ut Health East Texas Jacksonville Hospital</v>
          </cell>
          <cell r="D103" t="str">
            <v>MRSA Northeast</v>
          </cell>
        </row>
        <row r="104">
          <cell r="A104" t="str">
            <v>1861991226</v>
          </cell>
          <cell r="C104" t="str">
            <v>Jacksonville Hospital Llc-Ut Health East Texas Jacksonville Hospital</v>
          </cell>
          <cell r="D104" t="str">
            <v>MRSA Northeast</v>
          </cell>
        </row>
        <row r="105">
          <cell r="A105" t="str">
            <v>1497254858</v>
          </cell>
          <cell r="C105" t="str">
            <v>Pittsburg Hospital Llc-Ut Health East Texas Pittsburg Hospital</v>
          </cell>
          <cell r="D105" t="str">
            <v>MRSA Northeast</v>
          </cell>
        </row>
        <row r="106">
          <cell r="A106" t="str">
            <v>1205335726</v>
          </cell>
          <cell r="C106" t="str">
            <v>Quitman Hospital Llc-Ut Health East Texas Quitman Hospital</v>
          </cell>
          <cell r="D106" t="str">
            <v>MRSA Northeast</v>
          </cell>
        </row>
        <row r="107">
          <cell r="A107" t="str">
            <v>1306345764</v>
          </cell>
          <cell r="C107" t="str">
            <v>Quitman Hospital Llc-Ut Health East Texas Quitman Hospital</v>
          </cell>
          <cell r="D107" t="str">
            <v>MRSA Northeast</v>
          </cell>
        </row>
        <row r="108">
          <cell r="A108" t="str">
            <v>1932608452</v>
          </cell>
          <cell r="C108" t="str">
            <v>Quitman Hospital Llc-Ut Health East Texas Quitman Hospital</v>
          </cell>
          <cell r="D108" t="str">
            <v>MRSA Northeast</v>
          </cell>
        </row>
        <row r="109">
          <cell r="A109" t="str">
            <v>1851912752</v>
          </cell>
          <cell r="C109" t="str">
            <v>Lynn County Hospital District-Family Wellness Clinic  O Donnell</v>
          </cell>
          <cell r="D109" t="str">
            <v>Lubbock</v>
          </cell>
        </row>
        <row r="110">
          <cell r="A110" t="str">
            <v>1306484050</v>
          </cell>
          <cell r="C110" t="str">
            <v>Huntsville Community Hospital Inc-Huntsville Memorial Hospital</v>
          </cell>
          <cell r="D110" t="str">
            <v>Jefferson</v>
          </cell>
        </row>
        <row r="111">
          <cell r="A111" t="str">
            <v>1306970439</v>
          </cell>
          <cell r="C111" t="str">
            <v>Lynn County Hospital District-</v>
          </cell>
          <cell r="D111" t="str">
            <v>Lubbock</v>
          </cell>
        </row>
        <row r="112">
          <cell r="A112" t="str">
            <v>1740358803</v>
          </cell>
          <cell r="C112" t="str">
            <v>Baylor County Hospital District-Seymour Hospital</v>
          </cell>
          <cell r="D112" t="str">
            <v>MRSA West</v>
          </cell>
        </row>
        <row r="113">
          <cell r="A113" t="str">
            <v>1114047875</v>
          </cell>
          <cell r="C113" t="str">
            <v>Throckmorton County Memorial Hosp-Throckmorton Rural Health</v>
          </cell>
          <cell r="D113" t="str">
            <v>MRSA West</v>
          </cell>
        </row>
        <row r="114">
          <cell r="A114" t="str">
            <v>1174982540</v>
          </cell>
          <cell r="C114" t="str">
            <v>Rolling Plains Memorial Hospital-</v>
          </cell>
          <cell r="D114" t="str">
            <v>MRSA West</v>
          </cell>
        </row>
        <row r="115">
          <cell r="A115" t="str">
            <v>1679560866</v>
          </cell>
          <cell r="C115" t="str">
            <v>Martin County Hospital District-</v>
          </cell>
          <cell r="D115" t="str">
            <v>MRSA West</v>
          </cell>
        </row>
        <row r="116">
          <cell r="A116" t="str">
            <v>1073654935</v>
          </cell>
          <cell r="C116" t="str">
            <v>Pecos Valley Rural Health Clinic</v>
          </cell>
          <cell r="D116" t="str">
            <v>MRSA West</v>
          </cell>
        </row>
        <row r="117">
          <cell r="A117" t="str">
            <v>1699332338</v>
          </cell>
          <cell r="C117" t="str">
            <v>Adventhealth Family Medicine Rural Health Clinics-Adventhealth Family Medicine Clinic Copperas Cove</v>
          </cell>
          <cell r="D117" t="str">
            <v>MRSA Central</v>
          </cell>
        </row>
        <row r="118">
          <cell r="A118" t="str">
            <v>1639735335</v>
          </cell>
          <cell r="C118" t="str">
            <v>Adventhealth Family Medicine Rural Health Clinics,-Adventhealth Family Medicine Clinic Lampasas</v>
          </cell>
          <cell r="D118" t="str">
            <v>MRSA Central</v>
          </cell>
        </row>
        <row r="119">
          <cell r="A119" t="str">
            <v>1336537661</v>
          </cell>
          <cell r="C119" t="str">
            <v>Moore County Hospital District-</v>
          </cell>
          <cell r="D119" t="str">
            <v>MRSA West</v>
          </cell>
        </row>
        <row r="120">
          <cell r="A120" t="str">
            <v>1902384951</v>
          </cell>
          <cell r="C120" t="str">
            <v>Scott &amp; White Clinic-Baylor Scott &amp; White - The Brenham Clinic</v>
          </cell>
          <cell r="D120" t="str">
            <v>MRSA Central</v>
          </cell>
        </row>
        <row r="121">
          <cell r="A121" t="str">
            <v>1821399767</v>
          </cell>
          <cell r="C121" t="str">
            <v>Scott And White Hospital Marble Falls-Baylor Scott And White Clinic Horseshoe Bay</v>
          </cell>
          <cell r="D121" t="str">
            <v>MRSA Central</v>
          </cell>
        </row>
        <row r="122">
          <cell r="A122" t="str">
            <v>1639511207</v>
          </cell>
          <cell r="C122" t="str">
            <v>Scott And White Clinic Johnson City</v>
          </cell>
          <cell r="D122" t="str">
            <v>MRSA Central</v>
          </cell>
        </row>
        <row r="123">
          <cell r="A123" t="str">
            <v>1730480393</v>
          </cell>
          <cell r="C123" t="str">
            <v>Scott And White Hospital Marble Falls-Baylor Scott And White Clinic Kingsland</v>
          </cell>
          <cell r="D123" t="str">
            <v>MRSA Central</v>
          </cell>
        </row>
        <row r="124">
          <cell r="A124" t="str">
            <v>1699076257</v>
          </cell>
          <cell r="C124" t="str">
            <v>Scott And White Hospital Marble Falls-Baylor Scott And White Clinic Llano</v>
          </cell>
          <cell r="D124" t="str">
            <v>MRSA Central</v>
          </cell>
        </row>
        <row r="125">
          <cell r="A125" t="str">
            <v>1376844936</v>
          </cell>
          <cell r="C125" t="str">
            <v>Scott &amp; White Hospital  Marble Falls-Baylor Scott &amp; White Medical Center Marble Falls</v>
          </cell>
          <cell r="D125" t="str">
            <v>Travis</v>
          </cell>
        </row>
        <row r="126">
          <cell r="A126" t="str">
            <v>1902107568</v>
          </cell>
          <cell r="C126" t="str">
            <v>Scott And White Hospital Marble Falls-Baylor Scott And White Clinic San Saba</v>
          </cell>
          <cell r="D126" t="str">
            <v>MRSA Central</v>
          </cell>
        </row>
        <row r="127">
          <cell r="A127" t="str">
            <v>1790723468</v>
          </cell>
          <cell r="C127" t="str">
            <v>Healthtexas Provider Network-</v>
          </cell>
          <cell r="D127" t="str">
            <v>Dallas</v>
          </cell>
        </row>
        <row r="128">
          <cell r="A128" t="str">
            <v>1063630937</v>
          </cell>
          <cell r="C128" t="str">
            <v>Health Texas Provider Network-</v>
          </cell>
          <cell r="D128" t="str">
            <v>Dallas</v>
          </cell>
        </row>
        <row r="129">
          <cell r="A129" t="str">
            <v>1255429155</v>
          </cell>
          <cell r="C129" t="str">
            <v>North Runnels County Hospital-North Runnels County Hospital District</v>
          </cell>
          <cell r="D129" t="str">
            <v>MRSA West</v>
          </cell>
        </row>
        <row r="130">
          <cell r="A130" t="str">
            <v>1174533103</v>
          </cell>
          <cell r="C130" t="str">
            <v>Dallam Hartley Counties Hospital District-Dalhart Family Medicine Clinic</v>
          </cell>
          <cell r="D130" t="str">
            <v>MRSA West</v>
          </cell>
        </row>
        <row r="131">
          <cell r="A131" t="str">
            <v>1467799262</v>
          </cell>
          <cell r="C131" t="str">
            <v>Dallam-Hartley Counties Hospital District-High Country Community Rural Health Clinic</v>
          </cell>
          <cell r="D131" t="str">
            <v>MRSA West</v>
          </cell>
        </row>
        <row r="132">
          <cell r="A132" t="str">
            <v>1710974225</v>
          </cell>
          <cell r="C132" t="str">
            <v>Family Medical Clinic Of Hansford County</v>
          </cell>
          <cell r="D132" t="str">
            <v>MRSA West</v>
          </cell>
        </row>
        <row r="133">
          <cell r="A133" t="str">
            <v>1356682298</v>
          </cell>
          <cell r="C133" t="str">
            <v>Ascension Seton-Ascension Seton Luling Health Center</v>
          </cell>
          <cell r="D133" t="str">
            <v>Travis</v>
          </cell>
        </row>
        <row r="134">
          <cell r="A134" t="str">
            <v>1205263134</v>
          </cell>
          <cell r="C134" t="str">
            <v>Ascension Seton-Ascension Seton Kingsland Health Center</v>
          </cell>
          <cell r="D134" t="str">
            <v>MRSA Central</v>
          </cell>
        </row>
        <row r="135">
          <cell r="A135" t="str">
            <v>1144325481</v>
          </cell>
          <cell r="C135" t="str">
            <v>Ascension Seton-Childrens Care A Van</v>
          </cell>
          <cell r="D135" t="str">
            <v>Travis</v>
          </cell>
        </row>
        <row r="136">
          <cell r="A136" t="str">
            <v>1700392602</v>
          </cell>
          <cell r="C136" t="str">
            <v>Ascension Seton-Ascension Seton Bastrop Health Center</v>
          </cell>
          <cell r="D136" t="str">
            <v>Travis</v>
          </cell>
        </row>
        <row r="137">
          <cell r="A137" t="str">
            <v>1427334077</v>
          </cell>
          <cell r="C137" t="str">
            <v>El Campo Memorial Hospital-</v>
          </cell>
          <cell r="D137" t="str">
            <v>Harris</v>
          </cell>
        </row>
        <row r="138">
          <cell r="A138" t="str">
            <v>1942773874</v>
          </cell>
          <cell r="C138" t="str">
            <v>El Campo Memorial Hospital-Mid Coast Medical Clinic-Palacios</v>
          </cell>
          <cell r="D138" t="str">
            <v>Harris</v>
          </cell>
        </row>
        <row r="139">
          <cell r="A139" t="str">
            <v>1518465616</v>
          </cell>
          <cell r="C139" t="str">
            <v>El Campo Memorial Hospital-Mid Coast Medical Center</v>
          </cell>
          <cell r="D139" t="str">
            <v>Harris</v>
          </cell>
        </row>
        <row r="140">
          <cell r="A140" t="str">
            <v>1538624143</v>
          </cell>
          <cell r="C140" t="str">
            <v>El Campo Memorial Hospital-</v>
          </cell>
          <cell r="D140" t="str">
            <v>Harris</v>
          </cell>
        </row>
        <row r="141">
          <cell r="A141" t="str">
            <v>1194349217</v>
          </cell>
          <cell r="C141" t="str">
            <v>El Campo Memorial Hospital-</v>
          </cell>
          <cell r="D141" t="str">
            <v>MRSA Central</v>
          </cell>
        </row>
        <row r="142">
          <cell r="A142" t="str">
            <v>1508386921</v>
          </cell>
          <cell r="C142" t="str">
            <v>El Campo Memorial Hospital-</v>
          </cell>
          <cell r="D142" t="str">
            <v>Harris</v>
          </cell>
        </row>
        <row r="143">
          <cell r="A143" t="str">
            <v>1871512228</v>
          </cell>
          <cell r="C143" t="str">
            <v>Ascension Seton-Ascension Seton Bertram Health Center</v>
          </cell>
          <cell r="D143" t="str">
            <v>Travis</v>
          </cell>
        </row>
        <row r="144">
          <cell r="A144" t="str">
            <v>1952328924</v>
          </cell>
          <cell r="C144" t="str">
            <v>Asension Seton-Children'S Care-A-Van</v>
          </cell>
          <cell r="D144" t="str">
            <v>Travis</v>
          </cell>
        </row>
        <row r="145">
          <cell r="A145" t="str">
            <v>1699947408</v>
          </cell>
          <cell r="C145" t="str">
            <v>Ascension Seton-Ascension Seton Lampasas Health Center</v>
          </cell>
          <cell r="D145" t="str">
            <v>MRSA Central</v>
          </cell>
        </row>
        <row r="146">
          <cell r="A146" t="str">
            <v>1891737920</v>
          </cell>
          <cell r="C146" t="str">
            <v>Anson Hospital District-Anson Family Wellness Clinic</v>
          </cell>
          <cell r="D146" t="str">
            <v>MRSA West</v>
          </cell>
        </row>
        <row r="147">
          <cell r="A147" t="str">
            <v>1235234576</v>
          </cell>
          <cell r="C147" t="str">
            <v>Ascension Seton-Dba Shl Professional Support Services</v>
          </cell>
          <cell r="D147" t="str">
            <v>Travis</v>
          </cell>
        </row>
        <row r="148">
          <cell r="A148" t="str">
            <v>1639697949</v>
          </cell>
          <cell r="C148" t="str">
            <v>Ascension Seton-Ascension Seton Lockhart Family Health Center Sout</v>
          </cell>
          <cell r="D148" t="str">
            <v>Travis</v>
          </cell>
        </row>
        <row r="149">
          <cell r="A149" t="str">
            <v>1912425000</v>
          </cell>
          <cell r="C149" t="str">
            <v>Ascension Seton-Ascension Seton Lockhart Family Health Center Chur</v>
          </cell>
          <cell r="D149" t="str">
            <v>Travis</v>
          </cell>
        </row>
        <row r="150">
          <cell r="A150" t="str">
            <v>1730695594</v>
          </cell>
          <cell r="C150" t="str">
            <v>Ascension Seton-Ascension Seton Smithville Health Center</v>
          </cell>
          <cell r="D150" t="str">
            <v>Travis</v>
          </cell>
        </row>
        <row r="151">
          <cell r="A151" t="str">
            <v>1164445094</v>
          </cell>
          <cell r="C151" t="str">
            <v>Ascension Seton-Childrens Care A Van</v>
          </cell>
          <cell r="D151" t="str">
            <v>Travis</v>
          </cell>
        </row>
        <row r="152">
          <cell r="A152" t="str">
            <v>1437714987</v>
          </cell>
          <cell r="C152" t="str">
            <v>Ascension Seton-Ascension Seton Elgin Health Center</v>
          </cell>
          <cell r="D152" t="str">
            <v>Travis</v>
          </cell>
        </row>
        <row r="153">
          <cell r="A153" t="str">
            <v>1336590462</v>
          </cell>
          <cell r="C153" t="str">
            <v>Providence Health Alliance-Providence Family Health Clinic-Hillsboro</v>
          </cell>
          <cell r="D153" t="str">
            <v>MRSA Central</v>
          </cell>
        </row>
        <row r="154">
          <cell r="A154" t="str">
            <v>1073763439</v>
          </cell>
          <cell r="C154" t="str">
            <v>Crane County Hospital District</v>
          </cell>
          <cell r="D154" t="str">
            <v>MRSA West</v>
          </cell>
        </row>
        <row r="155">
          <cell r="A155" t="str">
            <v>1679562961</v>
          </cell>
          <cell r="C155" t="str">
            <v>Family Practice Rural Health</v>
          </cell>
          <cell r="D155" t="str">
            <v>MRSA Central</v>
          </cell>
        </row>
        <row r="156">
          <cell r="A156" t="str">
            <v>1710135553</v>
          </cell>
          <cell r="C156" t="str">
            <v>Hamilton County Hospital District-Hico Clinic</v>
          </cell>
          <cell r="D156" t="str">
            <v>MRSA Central</v>
          </cell>
        </row>
        <row r="157">
          <cell r="A157" t="str">
            <v>1629215041</v>
          </cell>
          <cell r="C157" t="str">
            <v>Hamilton County Hospital District-</v>
          </cell>
          <cell r="D157" t="str">
            <v>MRSA Central</v>
          </cell>
        </row>
        <row r="158">
          <cell r="A158" t="str">
            <v>1417498585</v>
          </cell>
          <cell r="C158" t="str">
            <v>Wilson County Memorial Hospital District-Dba Connally Memorial Medical Center Dba Connally</v>
          </cell>
          <cell r="D158" t="str">
            <v>Bexar</v>
          </cell>
        </row>
        <row r="159">
          <cell r="A159" t="str">
            <v>1659812725</v>
          </cell>
          <cell r="C159" t="str">
            <v>Wilson County Memorial Hospital District-</v>
          </cell>
          <cell r="D159" t="str">
            <v>Bexar</v>
          </cell>
        </row>
        <row r="160">
          <cell r="A160" t="str">
            <v>1326589409</v>
          </cell>
          <cell r="C160" t="str">
            <v>Wilson County Memorial Hospital District-Connally Memorial Medical Center Conally Memorial</v>
          </cell>
          <cell r="D160" t="str">
            <v>Bexar</v>
          </cell>
        </row>
        <row r="161">
          <cell r="A161" t="str">
            <v>1295937449</v>
          </cell>
          <cell r="C161" t="str">
            <v>Puckett Family Clinic Pc-</v>
          </cell>
          <cell r="D161" t="str">
            <v>MRSA Northeast</v>
          </cell>
        </row>
        <row r="162">
          <cell r="A162" t="str">
            <v>1225676604</v>
          </cell>
          <cell r="C162" t="str">
            <v>Discovery Medical Network Matagorda Llc-Matagorda Medical Group</v>
          </cell>
          <cell r="D162" t="str">
            <v>Harris</v>
          </cell>
        </row>
        <row r="163">
          <cell r="A163" t="str">
            <v>1689659765</v>
          </cell>
          <cell r="C163" t="str">
            <v>Palo Pinto County Hospital District-</v>
          </cell>
          <cell r="D163" t="str">
            <v>MRSA West</v>
          </cell>
        </row>
        <row r="164">
          <cell r="A164" t="str">
            <v>1497153589</v>
          </cell>
          <cell r="C164" t="str">
            <v>Memorial Medical Center-</v>
          </cell>
          <cell r="D164" t="str">
            <v>Nueces</v>
          </cell>
        </row>
        <row r="165">
          <cell r="A165" t="str">
            <v>1053964742</v>
          </cell>
          <cell r="C165" t="str">
            <v>Memorial Medical Center-Memorial Medical Clinic Hospital Campus</v>
          </cell>
          <cell r="D165" t="str">
            <v>Nueces</v>
          </cell>
        </row>
        <row r="166">
          <cell r="A166" t="str">
            <v>1518900778</v>
          </cell>
          <cell r="C166" t="str">
            <v>Coryell County Memorial Hospital Authority-Mills County  Medical Clinic</v>
          </cell>
          <cell r="D166" t="str">
            <v>MRSA Central</v>
          </cell>
        </row>
        <row r="167">
          <cell r="A167" t="str">
            <v>1780298547</v>
          </cell>
          <cell r="C167" t="str">
            <v>Coryell County Memorial Hospital Authority-</v>
          </cell>
          <cell r="D167" t="str">
            <v>MRSA Central</v>
          </cell>
        </row>
        <row r="168">
          <cell r="A168" t="str">
            <v>1619233368</v>
          </cell>
          <cell r="C168" t="str">
            <v>Olney Hamilton Hospital District-</v>
          </cell>
          <cell r="D168" t="str">
            <v>MRSA West</v>
          </cell>
        </row>
        <row r="169">
          <cell r="A169" t="str">
            <v>1942425343</v>
          </cell>
          <cell r="C169" t="str">
            <v>Olney Hamilton Hospital District-Lovett Meredith Rural Health Clinic</v>
          </cell>
          <cell r="D169" t="str">
            <v>MRSA West</v>
          </cell>
        </row>
        <row r="170">
          <cell r="A170" t="str">
            <v>1487088118</v>
          </cell>
          <cell r="C170" t="str">
            <v>Dewitt Medical District-</v>
          </cell>
          <cell r="D170" t="str">
            <v>Nueces</v>
          </cell>
        </row>
        <row r="171">
          <cell r="A171" t="str">
            <v>1659770030</v>
          </cell>
          <cell r="C171" t="str">
            <v>Dewitt Medical District-</v>
          </cell>
          <cell r="D171" t="str">
            <v>MRSA Central</v>
          </cell>
        </row>
        <row r="172">
          <cell r="A172" t="str">
            <v>1821422551</v>
          </cell>
          <cell r="C172" t="str">
            <v>Dewitt Medical District-</v>
          </cell>
          <cell r="D172" t="str">
            <v>MRSA Central</v>
          </cell>
        </row>
        <row r="173">
          <cell r="A173" t="str">
            <v>1730557026</v>
          </cell>
          <cell r="C173" t="str">
            <v>Dewitt Medical District-</v>
          </cell>
          <cell r="D173" t="str">
            <v>MRSA Central</v>
          </cell>
        </row>
        <row r="174">
          <cell r="A174" t="str">
            <v>1831567122</v>
          </cell>
          <cell r="C174" t="str">
            <v>Dewitt Medical District-Goliad Family Practice</v>
          </cell>
          <cell r="D174" t="str">
            <v>Nueces</v>
          </cell>
        </row>
        <row r="175">
          <cell r="A175" t="str">
            <v>1528030285</v>
          </cell>
          <cell r="C175" t="str">
            <v>Christus Health Southeast Texas-Christus Jasper Memorial Hospital</v>
          </cell>
          <cell r="D175" t="str">
            <v>Jefferson</v>
          </cell>
        </row>
        <row r="176">
          <cell r="A176" t="str">
            <v>1063485548</v>
          </cell>
          <cell r="C176" t="str">
            <v>Christus Health Southeast Texas-Christus Health Southeast Texas Family Practice Ce</v>
          </cell>
          <cell r="D176" t="str">
            <v>Jefferson</v>
          </cell>
        </row>
        <row r="177">
          <cell r="A177" t="str">
            <v>1043289804</v>
          </cell>
          <cell r="C177" t="str">
            <v>Christus Spohn Health System Corporation-Christus Spohn Family Health Center-Freer</v>
          </cell>
          <cell r="D177" t="str">
            <v>Hidalgo</v>
          </cell>
        </row>
        <row r="178">
          <cell r="A178" t="str">
            <v>1033641105</v>
          </cell>
          <cell r="C178" t="str">
            <v>Christus Trinity Clinic</v>
          </cell>
          <cell r="D178" t="str">
            <v>MRSA Northeast</v>
          </cell>
        </row>
        <row r="179">
          <cell r="A179" t="str">
            <v>1326592692</v>
          </cell>
          <cell r="C179" t="str">
            <v>Rankin County Hospital District-</v>
          </cell>
          <cell r="D179" t="str">
            <v>MRSA West</v>
          </cell>
        </row>
        <row r="180">
          <cell r="A180" t="str">
            <v>1518976836</v>
          </cell>
          <cell r="C180" t="str">
            <v>Mitchell County Hospital District-Family Medical Associates</v>
          </cell>
          <cell r="D180" t="str">
            <v>MRSA West</v>
          </cell>
        </row>
        <row r="181">
          <cell r="A181" t="str">
            <v>1134113855</v>
          </cell>
          <cell r="C181" t="str">
            <v>Medical Clinic Of Hondo-Medina Healthcare System Medina Regional Hospital</v>
          </cell>
          <cell r="D181" t="str">
            <v>Bexar</v>
          </cell>
        </row>
        <row r="182">
          <cell r="A182" t="str">
            <v>1952453946</v>
          </cell>
          <cell r="C182" t="str">
            <v>Medical Clinic Of Devine</v>
          </cell>
          <cell r="D182" t="str">
            <v>Bexar</v>
          </cell>
        </row>
        <row r="183">
          <cell r="A183" t="str">
            <v>1386751394</v>
          </cell>
          <cell r="C183" t="str">
            <v>Medical Clinic Of Castroville-Medina Healthcare System, Medina Regional Hospital</v>
          </cell>
          <cell r="D183" t="str">
            <v>Bexar</v>
          </cell>
        </row>
        <row r="184">
          <cell r="A184" t="str">
            <v>1922206606</v>
          </cell>
          <cell r="C184" t="str">
            <v>Sutton County Hospital District-Sonora Medical Clinic</v>
          </cell>
          <cell r="D184" t="str">
            <v>MRSA West</v>
          </cell>
        </row>
        <row r="185">
          <cell r="A185" t="str">
            <v>1811135080</v>
          </cell>
          <cell r="C185" t="str">
            <v>El Paso County Hospital District-University Medical Center Of El Paso</v>
          </cell>
          <cell r="D185" t="str">
            <v>El Paso</v>
          </cell>
        </row>
        <row r="186">
          <cell r="A186" t="str">
            <v>1114370632</v>
          </cell>
          <cell r="C186" t="str">
            <v>Navarro Hospital Lp-Navarro Regional Hospital</v>
          </cell>
          <cell r="D186" t="str">
            <v>Dallas</v>
          </cell>
        </row>
        <row r="187">
          <cell r="A187" t="str">
            <v>1730635202</v>
          </cell>
          <cell r="C187" t="str">
            <v>Navarro Hospital Lp-Navarro Regional Hospital</v>
          </cell>
          <cell r="D187" t="str">
            <v>Dallas</v>
          </cell>
        </row>
        <row r="188">
          <cell r="A188" t="str">
            <v>1114255833</v>
          </cell>
          <cell r="C188" t="str">
            <v>Cahrmc Llc-</v>
          </cell>
          <cell r="D188" t="str">
            <v>MRSA Central</v>
          </cell>
        </row>
        <row r="189">
          <cell r="A189" t="str">
            <v>1972830008</v>
          </cell>
          <cell r="C189" t="str">
            <v>Cahrmc Llc-</v>
          </cell>
          <cell r="D189" t="str">
            <v>Harris</v>
          </cell>
        </row>
        <row r="190">
          <cell r="A190" t="str">
            <v>1689872020</v>
          </cell>
          <cell r="C190" t="str">
            <v>Gpch Llc-Fritch Medical Clinic</v>
          </cell>
          <cell r="D190" t="str">
            <v>Lubbock</v>
          </cell>
        </row>
        <row r="191">
          <cell r="A191" t="str">
            <v>1942898846</v>
          </cell>
          <cell r="C191" t="str">
            <v>Gpch Llc-Golden Plains Rural Health Clinic</v>
          </cell>
          <cell r="D191" t="str">
            <v>Lubbock</v>
          </cell>
        </row>
        <row r="192">
          <cell r="A192" t="str">
            <v>1366930505</v>
          </cell>
          <cell r="C192" t="str">
            <v>Gpch, Llc-Golden Plains Walk In Clinic</v>
          </cell>
          <cell r="D192" t="str">
            <v>Lubbock</v>
          </cell>
        </row>
        <row r="193">
          <cell r="A193" t="str">
            <v>1841497153</v>
          </cell>
          <cell r="C193" t="str">
            <v>Gpch Llc-Stinnett Medical Clinic</v>
          </cell>
          <cell r="D193" t="str">
            <v>Lubbock</v>
          </cell>
        </row>
        <row r="194">
          <cell r="A194" t="str">
            <v>1144262957</v>
          </cell>
          <cell r="C194" t="str">
            <v>Port Lavaca Clinic Assoc Pa</v>
          </cell>
          <cell r="D194" t="str">
            <v>Nueces</v>
          </cell>
        </row>
        <row r="195">
          <cell r="A195" t="str">
            <v>1679992911</v>
          </cell>
          <cell r="C195" t="str">
            <v>Stonewall Memorial Hospital-Kent County Rural Health Clinic</v>
          </cell>
          <cell r="D195" t="str">
            <v>MRSA West</v>
          </cell>
        </row>
        <row r="196">
          <cell r="A196" t="str">
            <v>1336547587</v>
          </cell>
          <cell r="C196" t="str">
            <v>Stonewall Memorial Hospital-</v>
          </cell>
          <cell r="D196" t="str">
            <v>MRSA West</v>
          </cell>
        </row>
        <row r="197">
          <cell r="A197" t="str">
            <v>1184057598</v>
          </cell>
          <cell r="C197" t="str">
            <v>Stonewall Memorial Hospital District-Stonewall Memorial Hospital</v>
          </cell>
          <cell r="D197" t="str">
            <v>MRSA West</v>
          </cell>
        </row>
        <row r="198">
          <cell r="A198" t="str">
            <v>1881911030</v>
          </cell>
          <cell r="C198" t="str">
            <v>Hometown Healthcare Llc-Garfield Medical Clinic</v>
          </cell>
          <cell r="D198" t="str">
            <v>MRSA West</v>
          </cell>
        </row>
        <row r="199">
          <cell r="A199" t="str">
            <v>1538486790</v>
          </cell>
          <cell r="C199" t="str">
            <v>Hometown Healthcare Llc-</v>
          </cell>
          <cell r="D199" t="str">
            <v>MRSA West</v>
          </cell>
        </row>
        <row r="200">
          <cell r="A200" t="str">
            <v>1184941346</v>
          </cell>
          <cell r="C200" t="str">
            <v>Hometown Healthcare Llc-</v>
          </cell>
          <cell r="D200" t="str">
            <v>MRSA West</v>
          </cell>
        </row>
        <row r="201">
          <cell r="A201" t="str">
            <v>1801367149</v>
          </cell>
          <cell r="C201" t="str">
            <v>H H Y, Llc-Red River Urgent Care</v>
          </cell>
          <cell r="D201" t="str">
            <v>MRSA Northeast</v>
          </cell>
        </row>
        <row r="202">
          <cell r="A202" t="str">
            <v>1851885016</v>
          </cell>
          <cell r="C202" t="str">
            <v>Concho County Hospital-Concho Medical Clinic</v>
          </cell>
          <cell r="D202" t="str">
            <v>MRSA West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Progress Summary"/>
      <sheetName val="Macros"/>
      <sheetName val="1 - Imported Files"/>
      <sheetName val="0 - Template Checks"/>
      <sheetName val="Checks"/>
      <sheetName val="2 - Report Card"/>
      <sheetName val="Application Tracker"/>
      <sheetName val="UC Summary"/>
      <sheetName val="3 - Review Tracker"/>
      <sheetName val="HSL Info"/>
      <sheetName val="DSH QUAL."/>
      <sheetName val="Contact Info"/>
      <sheetName val="SCH 2 SUM"/>
      <sheetName val="Certification"/>
      <sheetName val="Cost Summary"/>
      <sheetName val="Adjustments Summary"/>
      <sheetName val="Schedule 1"/>
      <sheetName val="Schedule 2 "/>
      <sheetName val="Schedule 3"/>
      <sheetName val="Sched3-DSH2013Application"/>
      <sheetName val="HHSC Requested info."/>
      <sheetName val="HHSC Requested info. 2"/>
      <sheetName val="Sched3-Cost Rept Collection"/>
      <sheetName val="Sched3-Cost Rept Hospital Costs"/>
      <sheetName val="Sched3-Cost Rept Uninsured Cost"/>
      <sheetName val="Sched 3-HSL"/>
      <sheetName val="Sched 3-HSL (UC)"/>
      <sheetName val="DSH"/>
      <sheetName val="Pharmacies"/>
      <sheetName val="NonDSH 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L3" t="str">
            <v>Non-DSH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 - List of Template Checks"/>
      <sheetName val="STEP 1 - Module"/>
      <sheetName val="1 - List of Imported Files"/>
      <sheetName val="2 - Report Card"/>
      <sheetName val="3 - Review Tracker"/>
      <sheetName val="UC Payments"/>
      <sheetName val="Checks"/>
      <sheetName val="Certification Check"/>
      <sheetName val="Data -&gt;"/>
      <sheetName val="Certification"/>
      <sheetName val="Cost Summary"/>
      <sheetName val="Sched1-Instructions"/>
      <sheetName val="Cost Center Crosswalk"/>
      <sheetName val="Schedule 1"/>
      <sheetName val="Schedule 2"/>
      <sheetName val="Schedule 3"/>
      <sheetName val="Sched3-Instructions"/>
      <sheetName val="Sched3-Cost Rept Collection"/>
      <sheetName val="Sched3-DSH2012Application"/>
      <sheetName val="Sched3-Cost Rept Hospital Costs"/>
      <sheetName val="Sched3-Cost Rept Uninsured Cost"/>
      <sheetName val="Sched3-DSH HSL"/>
      <sheetName val="DSH2012 HOSPITAL COSTRPTPERIOD"/>
      <sheetName val="Non-DSH"/>
      <sheetName val="DSH"/>
      <sheetName val="Pharmacies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J3" t="str">
            <v>DSH</v>
          </cell>
        </row>
        <row r="35">
          <cell r="F35" t="str">
            <v>NA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B3795-0EDD-49A1-86A8-AD9D9070708B}">
  <sheetPr>
    <tabColor rgb="FF7030A0"/>
    <pageSetUpPr fitToPage="1"/>
  </sheetPr>
  <dimension ref="A1:E19"/>
  <sheetViews>
    <sheetView zoomScale="120" zoomScaleNormal="120" workbookViewId="0">
      <selection activeCell="B10" sqref="B10"/>
    </sheetView>
  </sheetViews>
  <sheetFormatPr defaultColWidth="9.09765625" defaultRowHeight="15.75" x14ac:dyDescent="0.25"/>
  <cols>
    <col min="1" max="1" width="16.5" style="3" customWidth="1"/>
    <col min="2" max="3" width="14.09765625" style="3" bestFit="1" customWidth="1"/>
    <col min="4" max="4" width="13.3984375" style="3" customWidth="1"/>
    <col min="5" max="5" width="9.09765625" style="25"/>
    <col min="6" max="6" width="11.09765625" style="3" customWidth="1"/>
    <col min="7" max="16384" width="9.09765625" style="3"/>
  </cols>
  <sheetData>
    <row r="1" spans="1:5" ht="18.75" x14ac:dyDescent="0.3">
      <c r="A1" s="24" t="str">
        <f>'[7]RAPPS Payment Calc'!A1</f>
        <v>Rural Access to Primary and Preventative Services</v>
      </c>
    </row>
    <row r="2" spans="1:5" ht="18.75" x14ac:dyDescent="0.3">
      <c r="A2" s="24" t="str">
        <f>'[7]RAPPS Payment Calc'!A2</f>
        <v>Year 2 (State Fiscal Year 2023)</v>
      </c>
    </row>
    <row r="3" spans="1:5" ht="18.75" x14ac:dyDescent="0.3">
      <c r="A3" s="24" t="s">
        <v>167</v>
      </c>
    </row>
    <row r="4" spans="1:5" ht="19.5" thickBot="1" x14ac:dyDescent="0.35">
      <c r="A4" s="24"/>
    </row>
    <row r="5" spans="1:5" x14ac:dyDescent="0.25">
      <c r="A5" s="26" t="s">
        <v>1</v>
      </c>
      <c r="B5" s="8">
        <f>SUM(B7:B19)</f>
        <v>12495657.709999999</v>
      </c>
      <c r="C5" s="8">
        <f>SUM(C7:C19)</f>
        <v>6381464.9400000004</v>
      </c>
      <c r="D5" s="8">
        <f>SUM(D7:D19)</f>
        <v>6114192.7699999968</v>
      </c>
      <c r="E5" s="27"/>
    </row>
    <row r="6" spans="1:5" ht="30" x14ac:dyDescent="0.25">
      <c r="A6" s="28" t="s">
        <v>4</v>
      </c>
      <c r="B6" s="29" t="s">
        <v>168</v>
      </c>
      <c r="C6" s="35" t="s">
        <v>169</v>
      </c>
      <c r="D6" s="35" t="s">
        <v>170</v>
      </c>
      <c r="E6" s="30" t="s">
        <v>171</v>
      </c>
    </row>
    <row r="7" spans="1:5" x14ac:dyDescent="0.25">
      <c r="A7" s="31" t="s">
        <v>172</v>
      </c>
      <c r="B7" s="17">
        <f>SUMIF('IGT by Provider'!C:C,'IGT by SDA'!A7,'IGT by Provider'!D:D)</f>
        <v>425390.78</v>
      </c>
      <c r="C7" s="17">
        <v>230789.67999999996</v>
      </c>
      <c r="D7" s="36">
        <f t="shared" ref="D7:D19" si="0">B7-C7</f>
        <v>194601.10000000006</v>
      </c>
      <c r="E7" s="32">
        <f t="shared" ref="E7:E19" si="1">D7/B7</f>
        <v>0.45746431081557537</v>
      </c>
    </row>
    <row r="8" spans="1:5" x14ac:dyDescent="0.25">
      <c r="A8" s="31" t="s">
        <v>173</v>
      </c>
      <c r="B8" s="17">
        <f>SUMIF('IGT by Provider'!C:C,'IGT by SDA'!A8,'IGT by Provider'!D:D)</f>
        <v>538285.21</v>
      </c>
      <c r="C8" s="17">
        <v>292038.94</v>
      </c>
      <c r="D8" s="36">
        <f t="shared" si="0"/>
        <v>246246.26999999996</v>
      </c>
      <c r="E8" s="32">
        <f t="shared" si="1"/>
        <v>0.45746430595780252</v>
      </c>
    </row>
    <row r="9" spans="1:5" x14ac:dyDescent="0.25">
      <c r="A9" s="31" t="s">
        <v>174</v>
      </c>
      <c r="B9" s="17">
        <f>SUMIF('IGT by Provider'!C:C,'IGT by SDA'!A9,'IGT by Provider'!D:D)</f>
        <v>15118.83</v>
      </c>
      <c r="C9" s="17">
        <v>8202.51</v>
      </c>
      <c r="D9" s="36">
        <f t="shared" si="0"/>
        <v>6916.32</v>
      </c>
      <c r="E9" s="32">
        <f t="shared" si="1"/>
        <v>0.45746397042628295</v>
      </c>
    </row>
    <row r="10" spans="1:5" x14ac:dyDescent="0.25">
      <c r="A10" s="31" t="s">
        <v>175</v>
      </c>
      <c r="B10" s="17">
        <f>SUMIF('IGT by Provider'!C:C,'IGT by SDA'!A10,'IGT by Provider'!D:D)</f>
        <v>176568.64999999997</v>
      </c>
      <c r="C10" s="17">
        <v>95794.81</v>
      </c>
      <c r="D10" s="36">
        <f t="shared" si="0"/>
        <v>80773.839999999967</v>
      </c>
      <c r="E10" s="32">
        <f t="shared" si="1"/>
        <v>0.4574642214232254</v>
      </c>
    </row>
    <row r="11" spans="1:5" x14ac:dyDescent="0.25">
      <c r="A11" s="31" t="s">
        <v>176</v>
      </c>
      <c r="B11" s="17">
        <f>SUMIF('IGT by Provider'!C:C,'IGT by SDA'!A11,'IGT by Provider'!D:D)</f>
        <v>169024.45</v>
      </c>
      <c r="C11" s="17">
        <v>10447.25</v>
      </c>
      <c r="D11" s="36">
        <f t="shared" si="0"/>
        <v>158577.20000000001</v>
      </c>
      <c r="E11" s="32">
        <f t="shared" si="1"/>
        <v>0.9381908948675769</v>
      </c>
    </row>
    <row r="12" spans="1:5" x14ac:dyDescent="0.25">
      <c r="A12" s="31" t="s">
        <v>177</v>
      </c>
      <c r="B12" s="17">
        <f>SUMIF('IGT by Provider'!C:C,'IGT by SDA'!A12,'IGT by Provider'!D:D)</f>
        <v>182151.34999999998</v>
      </c>
      <c r="C12" s="17">
        <v>98823.61</v>
      </c>
      <c r="D12" s="36">
        <f t="shared" si="0"/>
        <v>83327.739999999976</v>
      </c>
      <c r="E12" s="32">
        <f t="shared" si="1"/>
        <v>0.45746430097827978</v>
      </c>
    </row>
    <row r="13" spans="1:5" x14ac:dyDescent="0.25">
      <c r="A13" s="31" t="s">
        <v>178</v>
      </c>
      <c r="B13" s="17">
        <f>SUMIF('IGT by Provider'!C:C,'IGT by SDA'!A13,'IGT by Provider'!D:D)</f>
        <v>1402687.68</v>
      </c>
      <c r="C13" s="17">
        <v>761008.1</v>
      </c>
      <c r="D13" s="36">
        <f t="shared" si="0"/>
        <v>641679.57999999996</v>
      </c>
      <c r="E13" s="32">
        <f t="shared" si="1"/>
        <v>0.45746433019216365</v>
      </c>
    </row>
    <row r="14" spans="1:5" x14ac:dyDescent="0.25">
      <c r="A14" s="31" t="s">
        <v>179</v>
      </c>
      <c r="B14" s="17">
        <f>SUMIF('IGT by Provider'!C:C,'IGT by SDA'!A14,'IGT by Provider'!D:D)</f>
        <v>2268928.4300000002</v>
      </c>
      <c r="C14" s="17">
        <v>1230974.6700000002</v>
      </c>
      <c r="D14" s="36">
        <f t="shared" si="0"/>
        <v>1037953.76</v>
      </c>
      <c r="E14" s="32">
        <f t="shared" si="1"/>
        <v>0.45746430177173986</v>
      </c>
    </row>
    <row r="15" spans="1:5" x14ac:dyDescent="0.25">
      <c r="A15" s="31" t="s">
        <v>180</v>
      </c>
      <c r="B15" s="17">
        <f>SUMIF('IGT by Provider'!C:C,'IGT by SDA'!A15,'IGT by Provider'!D:D)</f>
        <v>2046240.01</v>
      </c>
      <c r="C15" s="17">
        <v>1063782.5000000002</v>
      </c>
      <c r="D15" s="36">
        <f t="shared" si="0"/>
        <v>982457.50999999978</v>
      </c>
      <c r="E15" s="32">
        <f t="shared" si="1"/>
        <v>0.48012818887262387</v>
      </c>
    </row>
    <row r="16" spans="1:5" x14ac:dyDescent="0.25">
      <c r="A16" s="31" t="s">
        <v>181</v>
      </c>
      <c r="B16" s="17">
        <f>SUMIF('IGT by Provider'!C:C,'IGT by SDA'!A16,'IGT by Provider'!D:D)</f>
        <v>3998613.8099999987</v>
      </c>
      <c r="C16" s="17">
        <v>2115838.02</v>
      </c>
      <c r="D16" s="36">
        <f t="shared" si="0"/>
        <v>1882775.7899999986</v>
      </c>
      <c r="E16" s="32">
        <f t="shared" si="1"/>
        <v>0.47085712185843703</v>
      </c>
    </row>
    <row r="17" spans="1:5" x14ac:dyDescent="0.25">
      <c r="A17" s="31" t="s">
        <v>182</v>
      </c>
      <c r="B17" s="17">
        <f>SUMIF('IGT by Provider'!C:C,'IGT by SDA'!A17,'IGT by Provider'!D:D)</f>
        <v>666901.93999999994</v>
      </c>
      <c r="C17" s="17">
        <v>145125.69</v>
      </c>
      <c r="D17" s="36">
        <f t="shared" si="0"/>
        <v>521776.24999999994</v>
      </c>
      <c r="E17" s="32">
        <f t="shared" si="1"/>
        <v>0.78238826235833114</v>
      </c>
    </row>
    <row r="18" spans="1:5" x14ac:dyDescent="0.25">
      <c r="A18" s="31" t="s">
        <v>183</v>
      </c>
      <c r="B18" s="17">
        <f>SUMIF('IGT by Provider'!C:C,'IGT by SDA'!A18,'IGT by Provider'!D:D)</f>
        <v>29369.1</v>
      </c>
      <c r="C18" s="17">
        <v>15933.79</v>
      </c>
      <c r="D18" s="36">
        <f t="shared" si="0"/>
        <v>13435.309999999998</v>
      </c>
      <c r="E18" s="32">
        <f t="shared" si="1"/>
        <v>0.45746413747782527</v>
      </c>
    </row>
    <row r="19" spans="1:5" ht="16.5" thickBot="1" x14ac:dyDescent="0.3">
      <c r="A19" s="33" t="s">
        <v>184</v>
      </c>
      <c r="B19" s="22">
        <f>SUMIF('IGT by Provider'!C:C,'IGT by SDA'!A19,'IGT by Provider'!D:D)</f>
        <v>576377.47</v>
      </c>
      <c r="C19" s="22">
        <v>312705.37</v>
      </c>
      <c r="D19" s="37">
        <f t="shared" si="0"/>
        <v>263672.09999999998</v>
      </c>
      <c r="E19" s="34">
        <f t="shared" si="1"/>
        <v>0.45746427250183808</v>
      </c>
    </row>
  </sheetData>
  <pageMargins left="0.7" right="0.7" top="0.75" bottom="0.75" header="0.3" footer="0.3"/>
  <pageSetup scale="98" fitToHeight="0" orientation="portrait" r:id="rId1"/>
  <headerFooter>
    <oddHeader>&amp;LRAPPS
Year 2&amp;C&amp;A</oddHeader>
    <oddFooter>&amp;CUpdated June 14,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66A6A-E531-45F5-9C9E-5B7E2892D05A}">
  <sheetPr>
    <tabColor rgb="FF7030A0"/>
    <pageSetUpPr fitToPage="1"/>
  </sheetPr>
  <dimension ref="A1:E181"/>
  <sheetViews>
    <sheetView tabSelected="1" zoomScaleNormal="100" workbookViewId="0">
      <selection activeCell="B10" sqref="B10"/>
    </sheetView>
  </sheetViews>
  <sheetFormatPr defaultColWidth="9.09765625" defaultRowHeight="15" x14ac:dyDescent="0.25"/>
  <cols>
    <col min="1" max="1" width="9.69921875" style="2" customWidth="1"/>
    <col min="2" max="2" width="42.09765625" style="2" customWidth="1"/>
    <col min="3" max="3" width="12.09765625" style="2" customWidth="1"/>
    <col min="4" max="4" width="12.796875" style="3" customWidth="1"/>
    <col min="5" max="5" width="13.5" style="3" bestFit="1" customWidth="1"/>
    <col min="6" max="16384" width="9.09765625" style="3"/>
  </cols>
  <sheetData>
    <row r="1" spans="1:5" ht="21" x14ac:dyDescent="0.35">
      <c r="A1" s="1" t="str">
        <f>'[7]RAPPS Payment Calc'!A1</f>
        <v>Rural Access to Primary and Preventative Services</v>
      </c>
    </row>
    <row r="2" spans="1:5" ht="21" x14ac:dyDescent="0.35">
      <c r="A2" s="1" t="str">
        <f>'[7]RAPPS Payment Calc'!A2</f>
        <v>Year 2 (State Fiscal Year 2023)</v>
      </c>
    </row>
    <row r="3" spans="1:5" ht="19.5" thickBot="1" x14ac:dyDescent="0.35">
      <c r="A3" s="4" t="s">
        <v>0</v>
      </c>
      <c r="B3" s="4"/>
      <c r="C3" s="4"/>
      <c r="D3" s="5"/>
      <c r="E3" s="5"/>
    </row>
    <row r="4" spans="1:5" x14ac:dyDescent="0.25">
      <c r="A4" s="6" t="s">
        <v>1</v>
      </c>
      <c r="B4" s="7"/>
      <c r="C4" s="7"/>
      <c r="D4" s="8">
        <f>SUM(D6:D180)</f>
        <v>12495657.710000008</v>
      </c>
      <c r="E4" s="9">
        <f t="shared" ref="E4" si="0">SUM(E6:E180)</f>
        <v>6114192.7700000005</v>
      </c>
    </row>
    <row r="5" spans="1:5" ht="60" x14ac:dyDescent="0.25">
      <c r="A5" s="10" t="s">
        <v>2</v>
      </c>
      <c r="B5" s="11" t="s">
        <v>3</v>
      </c>
      <c r="C5" s="12" t="s">
        <v>4</v>
      </c>
      <c r="D5" s="13" t="s">
        <v>5</v>
      </c>
      <c r="E5" s="14" t="s">
        <v>6</v>
      </c>
    </row>
    <row r="6" spans="1:5" ht="30" x14ac:dyDescent="0.25">
      <c r="A6" s="15" t="s">
        <v>7</v>
      </c>
      <c r="B6" s="16" t="str">
        <f>INDEX('[7]RAPPS Payment Calc'!C:C,MATCH($A:$A,'[7]RAPPS Payment Calc'!$A:$A,0))</f>
        <v>Wilson County Memorial Hospital District-Dba Connally Memorial Medical Center Dba Connally</v>
      </c>
      <c r="C6" s="3" t="str">
        <f>INDEX('[7]RAPPS Payment Calc'!D:D,MATCH($A:$A,'[7]RAPPS Payment Calc'!$A:$A,0))</f>
        <v>Bexar</v>
      </c>
      <c r="D6" s="17">
        <v>1988.09</v>
      </c>
      <c r="E6" s="18">
        <v>909.48022168933721</v>
      </c>
    </row>
    <row r="7" spans="1:5" ht="15.75" x14ac:dyDescent="0.25">
      <c r="A7" s="15" t="s">
        <v>8</v>
      </c>
      <c r="B7" s="16" t="str">
        <f>INDEX('[7]RAPPS Payment Calc'!C:C,MATCH($A:$A,'[7]RAPPS Payment Calc'!$A:$A,0))</f>
        <v>Wilson County Memorial Hospital District-</v>
      </c>
      <c r="C7" s="3" t="str">
        <f>INDEX('[7]RAPPS Payment Calc'!D:D,MATCH($A:$A,'[7]RAPPS Payment Calc'!$A:$A,0))</f>
        <v>Bexar</v>
      </c>
      <c r="D7" s="17">
        <v>15708.21</v>
      </c>
      <c r="E7" s="18">
        <v>7185.9454617963283</v>
      </c>
    </row>
    <row r="8" spans="1:5" ht="30" x14ac:dyDescent="0.25">
      <c r="A8" s="15" t="s">
        <v>9</v>
      </c>
      <c r="B8" s="16" t="str">
        <f>INDEX('[7]RAPPS Payment Calc'!C:C,MATCH($A:$A,'[7]RAPPS Payment Calc'!$A:$A,0))</f>
        <v>Medical Clinic Of Hondo-Medina Healthcare System Medina Regional Hospital</v>
      </c>
      <c r="C8" s="3" t="str">
        <f>INDEX('[7]RAPPS Payment Calc'!D:D,MATCH($A:$A,'[7]RAPPS Payment Calc'!$A:$A,0))</f>
        <v>Bexar</v>
      </c>
      <c r="D8" s="17">
        <v>248538.79</v>
      </c>
      <c r="E8" s="18">
        <v>113697.62627828702</v>
      </c>
    </row>
    <row r="9" spans="1:5" ht="15.75" x14ac:dyDescent="0.25">
      <c r="A9" s="15" t="s">
        <v>10</v>
      </c>
      <c r="B9" s="16" t="str">
        <f>INDEX('[7]RAPPS Payment Calc'!C:C,MATCH($A:$A,'[7]RAPPS Payment Calc'!$A:$A,0))</f>
        <v>Medical Clinic Of Devine</v>
      </c>
      <c r="C9" s="3" t="str">
        <f>INDEX('[7]RAPPS Payment Calc'!D:D,MATCH($A:$A,'[7]RAPPS Payment Calc'!$A:$A,0))</f>
        <v>Bexar</v>
      </c>
      <c r="D9" s="17">
        <v>91653.88</v>
      </c>
      <c r="E9" s="18">
        <v>41928.379047773451</v>
      </c>
    </row>
    <row r="10" spans="1:5" ht="30" x14ac:dyDescent="0.25">
      <c r="A10" s="15" t="s">
        <v>11</v>
      </c>
      <c r="B10" s="16" t="str">
        <f>INDEX('[7]RAPPS Payment Calc'!C:C,MATCH($A:$A,'[7]RAPPS Payment Calc'!$A:$A,0))</f>
        <v>Medical Clinic Of Castroville-Medina Healthcare System, Medina Regional Hospital</v>
      </c>
      <c r="C10" s="3" t="str">
        <f>INDEX('[7]RAPPS Payment Calc'!D:D,MATCH($A:$A,'[7]RAPPS Payment Calc'!$A:$A,0))</f>
        <v>Bexar</v>
      </c>
      <c r="D10" s="17">
        <v>67501.81</v>
      </c>
      <c r="E10" s="18">
        <v>30879.668990453913</v>
      </c>
    </row>
    <row r="11" spans="1:5" ht="15.75" x14ac:dyDescent="0.25">
      <c r="A11" s="15" t="s">
        <v>12</v>
      </c>
      <c r="B11" s="16" t="str">
        <f>INDEX('[7]RAPPS Payment Calc'!C:C,MATCH($A:$A,'[7]RAPPS Payment Calc'!$A:$A,0))</f>
        <v>Hunt Regional Medical Partners-</v>
      </c>
      <c r="C11" s="3" t="str">
        <f>INDEX('[7]RAPPS Payment Calc'!D:D,MATCH($A:$A,'[7]RAPPS Payment Calc'!$A:$A,0))</f>
        <v>Dallas</v>
      </c>
      <c r="D11" s="17">
        <v>22106.32</v>
      </c>
      <c r="E11" s="18">
        <v>10112.852336081089</v>
      </c>
    </row>
    <row r="12" spans="1:5" ht="15.75" x14ac:dyDescent="0.25">
      <c r="A12" s="15" t="s">
        <v>13</v>
      </c>
      <c r="B12" s="16" t="str">
        <f>INDEX('[7]RAPPS Payment Calc'!C:C,MATCH($A:$A,'[7]RAPPS Payment Calc'!$A:$A,0))</f>
        <v>Healthtexas Provider Network-</v>
      </c>
      <c r="C12" s="3" t="str">
        <f>INDEX('[7]RAPPS Payment Calc'!D:D,MATCH($A:$A,'[7]RAPPS Payment Calc'!$A:$A,0))</f>
        <v>Dallas</v>
      </c>
      <c r="D12" s="17">
        <v>283636.69</v>
      </c>
      <c r="E12" s="18">
        <v>129753.66153501839</v>
      </c>
    </row>
    <row r="13" spans="1:5" ht="15.75" x14ac:dyDescent="0.25">
      <c r="A13" s="15" t="s">
        <v>14</v>
      </c>
      <c r="B13" s="16" t="str">
        <f>INDEX('[7]RAPPS Payment Calc'!C:C,MATCH($A:$A,'[7]RAPPS Payment Calc'!$A:$A,0))</f>
        <v>Health Texas Provider Network-</v>
      </c>
      <c r="C13" s="3" t="str">
        <f>INDEX('[7]RAPPS Payment Calc'!D:D,MATCH($A:$A,'[7]RAPPS Payment Calc'!$A:$A,0))</f>
        <v>Dallas</v>
      </c>
      <c r="D13" s="17">
        <v>36191.620000000003</v>
      </c>
      <c r="E13" s="18">
        <v>16556.374324788525</v>
      </c>
    </row>
    <row r="14" spans="1:5" ht="15.75" x14ac:dyDescent="0.25">
      <c r="A14" s="15" t="s">
        <v>15</v>
      </c>
      <c r="B14" s="16" t="str">
        <f>INDEX('[7]RAPPS Payment Calc'!C:C,MATCH($A:$A,'[7]RAPPS Payment Calc'!$A:$A,0))</f>
        <v>Navarro Hospital Lp-Navarro Regional Hospital</v>
      </c>
      <c r="C14" s="3" t="str">
        <f>INDEX('[7]RAPPS Payment Calc'!D:D,MATCH($A:$A,'[7]RAPPS Payment Calc'!$A:$A,0))</f>
        <v>Dallas</v>
      </c>
      <c r="D14" s="17">
        <v>191814.34</v>
      </c>
      <c r="E14" s="18">
        <v>87748.213920853959</v>
      </c>
    </row>
    <row r="15" spans="1:5" ht="15.75" x14ac:dyDescent="0.25">
      <c r="A15" s="15" t="s">
        <v>16</v>
      </c>
      <c r="B15" s="16" t="str">
        <f>INDEX('[7]RAPPS Payment Calc'!C:C,MATCH($A:$A,'[7]RAPPS Payment Calc'!$A:$A,0))</f>
        <v>Navarro Hospital Lp-Navarro Regional Hospital</v>
      </c>
      <c r="C15" s="3" t="str">
        <f>INDEX('[7]RAPPS Payment Calc'!D:D,MATCH($A:$A,'[7]RAPPS Payment Calc'!$A:$A,0))</f>
        <v>Dallas</v>
      </c>
      <c r="D15" s="17">
        <v>4536.24</v>
      </c>
      <c r="E15" s="18">
        <v>2075.1678832580219</v>
      </c>
    </row>
    <row r="16" spans="1:5" ht="30" x14ac:dyDescent="0.25">
      <c r="A16" s="15" t="s">
        <v>17</v>
      </c>
      <c r="B16" s="16" t="str">
        <f>INDEX('[7]RAPPS Payment Calc'!C:C,MATCH($A:$A,'[7]RAPPS Payment Calc'!$A:$A,0))</f>
        <v>El Paso County Hospital District-University Medical Center Of El Paso</v>
      </c>
      <c r="C16" s="3" t="str">
        <f>INDEX('[7]RAPPS Payment Calc'!D:D,MATCH($A:$A,'[7]RAPPS Payment Calc'!$A:$A,0))</f>
        <v>El Paso</v>
      </c>
      <c r="D16" s="17">
        <v>15118.83</v>
      </c>
      <c r="E16" s="18">
        <v>6916.32</v>
      </c>
    </row>
    <row r="17" spans="1:5" ht="15.75" x14ac:dyDescent="0.25">
      <c r="A17" s="15" t="s">
        <v>18</v>
      </c>
      <c r="B17" s="16" t="str">
        <f>INDEX('[7]RAPPS Payment Calc'!C:C,MATCH($A:$A,'[7]RAPPS Payment Calc'!$A:$A,0))</f>
        <v>El Campo Memorial Hospital-</v>
      </c>
      <c r="C17" s="3" t="str">
        <f>INDEX('[7]RAPPS Payment Calc'!D:D,MATCH($A:$A,'[7]RAPPS Payment Calc'!$A:$A,0))</f>
        <v>Harris</v>
      </c>
      <c r="D17" s="17">
        <v>128933.66</v>
      </c>
      <c r="E17" s="18">
        <v>58982.536387146865</v>
      </c>
    </row>
    <row r="18" spans="1:5" ht="15.75" x14ac:dyDescent="0.25">
      <c r="A18" s="15" t="s">
        <v>19</v>
      </c>
      <c r="B18" s="16" t="str">
        <f>INDEX('[7]RAPPS Payment Calc'!C:C,MATCH($A:$A,'[7]RAPPS Payment Calc'!$A:$A,0))</f>
        <v>El Campo Memorial Hospital-Mid Coast Medical Clinic-Palacios</v>
      </c>
      <c r="C18" s="3" t="str">
        <f>INDEX('[7]RAPPS Payment Calc'!D:D,MATCH($A:$A,'[7]RAPPS Payment Calc'!$A:$A,0))</f>
        <v>Harris</v>
      </c>
      <c r="D18" s="17">
        <v>11172.89</v>
      </c>
      <c r="E18" s="18">
        <v>5111.1974248973402</v>
      </c>
    </row>
    <row r="19" spans="1:5" ht="15.75" x14ac:dyDescent="0.25">
      <c r="A19" s="15" t="s">
        <v>20</v>
      </c>
      <c r="B19" s="16" t="str">
        <f>INDEX('[7]RAPPS Payment Calc'!C:C,MATCH($A:$A,'[7]RAPPS Payment Calc'!$A:$A,0))</f>
        <v>El Campo Memorial Hospital-Mid Coast Medical Center</v>
      </c>
      <c r="C19" s="3" t="str">
        <f>INDEX('[7]RAPPS Payment Calc'!D:D,MATCH($A:$A,'[7]RAPPS Payment Calc'!$A:$A,0))</f>
        <v>Harris</v>
      </c>
      <c r="D19" s="17">
        <v>18321.86</v>
      </c>
      <c r="E19" s="18">
        <v>8381.5954199253374</v>
      </c>
    </row>
    <row r="20" spans="1:5" ht="15.75" x14ac:dyDescent="0.25">
      <c r="A20" s="15" t="s">
        <v>21</v>
      </c>
      <c r="B20" s="16" t="str">
        <f>INDEX('[7]RAPPS Payment Calc'!C:C,MATCH($A:$A,'[7]RAPPS Payment Calc'!$A:$A,0))</f>
        <v>Cahrmc Llc-</v>
      </c>
      <c r="C20" s="3" t="str">
        <f>INDEX('[7]RAPPS Payment Calc'!D:D,MATCH($A:$A,'[7]RAPPS Payment Calc'!$A:$A,0))</f>
        <v>Harris</v>
      </c>
      <c r="D20" s="17">
        <v>18140.240000000002</v>
      </c>
      <c r="E20" s="18">
        <v>8298.5107680304518</v>
      </c>
    </row>
    <row r="21" spans="1:5" ht="15.75" x14ac:dyDescent="0.25">
      <c r="A21" s="15" t="s">
        <v>22</v>
      </c>
      <c r="B21" s="16" t="str">
        <f>INDEX('[7]RAPPS Payment Calc'!C:C,MATCH($A:$A,'[7]RAPPS Payment Calc'!$A:$A,0))</f>
        <v>Starr County Hospital  District-Starr County Memorial Hospital</v>
      </c>
      <c r="C21" s="3" t="str">
        <f>INDEX('[7]RAPPS Payment Calc'!D:D,MATCH($A:$A,'[7]RAPPS Payment Calc'!$A:$A,0))</f>
        <v>Hidalgo</v>
      </c>
      <c r="D21" s="17">
        <v>53633.01</v>
      </c>
      <c r="E21" s="18">
        <v>50318.001646341705</v>
      </c>
    </row>
    <row r="22" spans="1:5" ht="15.75" x14ac:dyDescent="0.25">
      <c r="A22" s="15" t="s">
        <v>23</v>
      </c>
      <c r="B22" s="16" t="str">
        <f>INDEX('[7]RAPPS Payment Calc'!C:C,MATCH($A:$A,'[7]RAPPS Payment Calc'!$A:$A,0))</f>
        <v>Starr County Hospital  District-Starr County Memorial Hospital</v>
      </c>
      <c r="C22" s="3" t="str">
        <f>INDEX('[7]RAPPS Payment Calc'!D:D,MATCH($A:$A,'[7]RAPPS Payment Calc'!$A:$A,0))</f>
        <v>Hidalgo</v>
      </c>
      <c r="D22" s="17">
        <v>96135.1</v>
      </c>
      <c r="E22" s="18">
        <v>90193.075497183992</v>
      </c>
    </row>
    <row r="23" spans="1:5" ht="30" x14ac:dyDescent="0.25">
      <c r="A23" s="15" t="s">
        <v>24</v>
      </c>
      <c r="B23" s="16" t="str">
        <f>INDEX('[7]RAPPS Payment Calc'!C:C,MATCH($A:$A,'[7]RAPPS Payment Calc'!$A:$A,0))</f>
        <v>Christus Spohn Health System Corporation-Christus Spohn Family Health Center-Freer</v>
      </c>
      <c r="C23" s="3" t="str">
        <f>INDEX('[7]RAPPS Payment Calc'!D:D,MATCH($A:$A,'[7]RAPPS Payment Calc'!$A:$A,0))</f>
        <v>Hidalgo</v>
      </c>
      <c r="D23" s="17">
        <v>19256.34</v>
      </c>
      <c r="E23" s="18">
        <v>18066.122856474314</v>
      </c>
    </row>
    <row r="24" spans="1:5" ht="15.75" x14ac:dyDescent="0.25">
      <c r="A24" s="15" t="s">
        <v>25</v>
      </c>
      <c r="B24" s="16" t="str">
        <f>INDEX('[7]RAPPS Payment Calc'!C:C,MATCH($A:$A,'[7]RAPPS Payment Calc'!$A:$A,0))</f>
        <v>Liberty County Hospital District No 1-Liberty Dayton Medical Clinic</v>
      </c>
      <c r="C24" s="3" t="str">
        <f>INDEX('[7]RAPPS Payment Calc'!D:D,MATCH($A:$A,'[7]RAPPS Payment Calc'!$A:$A,0))</f>
        <v>Jefferson</v>
      </c>
      <c r="D24" s="17">
        <v>23042.35</v>
      </c>
      <c r="E24" s="18">
        <v>10541.052535646864</v>
      </c>
    </row>
    <row r="25" spans="1:5" ht="15.75" x14ac:dyDescent="0.25">
      <c r="A25" s="15" t="s">
        <v>26</v>
      </c>
      <c r="B25" s="16" t="str">
        <f>INDEX('[7]RAPPS Payment Calc'!C:C,MATCH($A:$A,'[7]RAPPS Payment Calc'!$A:$A,0))</f>
        <v>Tyler County Hospital District-Tch Family Medical Clinic</v>
      </c>
      <c r="C25" s="3" t="str">
        <f>INDEX('[7]RAPPS Payment Calc'!D:D,MATCH($A:$A,'[7]RAPPS Payment Calc'!$A:$A,0))</f>
        <v>Jefferson</v>
      </c>
      <c r="D25" s="17">
        <v>19566.240000000002</v>
      </c>
      <c r="E25" s="18">
        <v>8950.8563043732574</v>
      </c>
    </row>
    <row r="26" spans="1:5" ht="15.75" x14ac:dyDescent="0.25">
      <c r="A26" s="15" t="s">
        <v>27</v>
      </c>
      <c r="B26" s="16" t="str">
        <f>INDEX('[7]RAPPS Payment Calc'!C:C,MATCH($A:$A,'[7]RAPPS Payment Calc'!$A:$A,0))</f>
        <v>Huntsville Community Hospital Inc-Huntsville Memorial Hospital</v>
      </c>
      <c r="C26" s="3" t="str">
        <f>INDEX('[7]RAPPS Payment Calc'!D:D,MATCH($A:$A,'[7]RAPPS Payment Calc'!$A:$A,0))</f>
        <v>Jefferson</v>
      </c>
      <c r="D26" s="17">
        <v>54847.93</v>
      </c>
      <c r="E26" s="18">
        <v>25090.969957555622</v>
      </c>
    </row>
    <row r="27" spans="1:5" ht="30" x14ac:dyDescent="0.25">
      <c r="A27" s="15" t="s">
        <v>28</v>
      </c>
      <c r="B27" s="16" t="str">
        <f>INDEX('[7]RAPPS Payment Calc'!C:C,MATCH($A:$A,'[7]RAPPS Payment Calc'!$A:$A,0))</f>
        <v>Christus Health Southeast Texas-Christus Jasper Memorial Hospital</v>
      </c>
      <c r="C27" s="3" t="str">
        <f>INDEX('[7]RAPPS Payment Calc'!D:D,MATCH($A:$A,'[7]RAPPS Payment Calc'!$A:$A,0))</f>
        <v>Jefferson</v>
      </c>
      <c r="D27" s="17">
        <v>71077.509999999995</v>
      </c>
      <c r="E27" s="18">
        <v>32515.423427426689</v>
      </c>
    </row>
    <row r="28" spans="1:5" ht="30" x14ac:dyDescent="0.25">
      <c r="A28" s="15" t="s">
        <v>29</v>
      </c>
      <c r="B28" s="16" t="str">
        <f>INDEX('[7]RAPPS Payment Calc'!C:C,MATCH($A:$A,'[7]RAPPS Payment Calc'!$A:$A,0))</f>
        <v>Christus Health Southeast Texas-Christus Health Southeast Texas Family Practice Ce</v>
      </c>
      <c r="C28" s="3" t="str">
        <f>INDEX('[7]RAPPS Payment Calc'!D:D,MATCH($A:$A,'[7]RAPPS Payment Calc'!$A:$A,0))</f>
        <v>Jefferson</v>
      </c>
      <c r="D28" s="17">
        <v>13617.32</v>
      </c>
      <c r="E28" s="18">
        <v>6229.4377749975483</v>
      </c>
    </row>
    <row r="29" spans="1:5" ht="15.75" x14ac:dyDescent="0.25">
      <c r="A29" s="15" t="s">
        <v>30</v>
      </c>
      <c r="B29" s="16" t="str">
        <f>INDEX('[7]RAPPS Payment Calc'!C:C,MATCH($A:$A,'[7]RAPPS Payment Calc'!$A:$A,0))</f>
        <v>Lockney General Hospital District-Cogdell Clinic</v>
      </c>
      <c r="C29" s="3" t="str">
        <f>INDEX('[7]RAPPS Payment Calc'!D:D,MATCH($A:$A,'[7]RAPPS Payment Calc'!$A:$A,0))</f>
        <v>Lubbock</v>
      </c>
      <c r="D29" s="17">
        <v>77960.460000000006</v>
      </c>
      <c r="E29" s="18">
        <v>35664.129615372971</v>
      </c>
    </row>
    <row r="30" spans="1:5" ht="15.75" x14ac:dyDescent="0.25">
      <c r="A30" s="15" t="s">
        <v>31</v>
      </c>
      <c r="B30" s="16" t="str">
        <f>INDEX('[7]RAPPS Payment Calc'!C:C,MATCH($A:$A,'[7]RAPPS Payment Calc'!$A:$A,0))</f>
        <v>Lamb Healthcare Center-Lhc Family Medicine</v>
      </c>
      <c r="C30" s="3" t="str">
        <f>INDEX('[7]RAPPS Payment Calc'!D:D,MATCH($A:$A,'[7]RAPPS Payment Calc'!$A:$A,0))</f>
        <v>Lubbock</v>
      </c>
      <c r="D30" s="17">
        <v>154261.78</v>
      </c>
      <c r="E30" s="18">
        <v>70569.261861950901</v>
      </c>
    </row>
    <row r="31" spans="1:5" ht="15.75" x14ac:dyDescent="0.25">
      <c r="A31" s="15" t="s">
        <v>32</v>
      </c>
      <c r="B31" s="16" t="str">
        <f>INDEX('[7]RAPPS Payment Calc'!C:C,MATCH($A:$A,'[7]RAPPS Payment Calc'!$A:$A,0))</f>
        <v>Methodist Hospital Levelland-Levelland Clinic</v>
      </c>
      <c r="C31" s="3" t="str">
        <f>INDEX('[7]RAPPS Payment Calc'!D:D,MATCH($A:$A,'[7]RAPPS Payment Calc'!$A:$A,0))</f>
        <v>Lubbock</v>
      </c>
      <c r="D31" s="17">
        <v>179760.51</v>
      </c>
      <c r="E31" s="18">
        <v>82234.021302151741</v>
      </c>
    </row>
    <row r="32" spans="1:5" ht="15.75" x14ac:dyDescent="0.25">
      <c r="A32" s="15" t="s">
        <v>33</v>
      </c>
      <c r="B32" s="16" t="str">
        <f>INDEX('[7]RAPPS Payment Calc'!C:C,MATCH($A:$A,'[7]RAPPS Payment Calc'!$A:$A,0))</f>
        <v>Methodist Hospital Levelland-Levelland Clinic North</v>
      </c>
      <c r="C32" s="3" t="str">
        <f>INDEX('[7]RAPPS Payment Calc'!D:D,MATCH($A:$A,'[7]RAPPS Payment Calc'!$A:$A,0))</f>
        <v>Lubbock</v>
      </c>
      <c r="D32" s="17">
        <v>93744.91</v>
      </c>
      <c r="E32" s="18">
        <v>42884.952462074667</v>
      </c>
    </row>
    <row r="33" spans="1:5" ht="15.75" x14ac:dyDescent="0.25">
      <c r="A33" s="15" t="s">
        <v>34</v>
      </c>
      <c r="B33" s="16" t="str">
        <f>INDEX('[7]RAPPS Payment Calc'!C:C,MATCH($A:$A,'[7]RAPPS Payment Calc'!$A:$A,0))</f>
        <v>Methodist Hospital Levelland-Family Medicine Of Levelland</v>
      </c>
      <c r="C33" s="3" t="str">
        <f>INDEX('[7]RAPPS Payment Calc'!D:D,MATCH($A:$A,'[7]RAPPS Payment Calc'!$A:$A,0))</f>
        <v>Lubbock</v>
      </c>
      <c r="D33" s="17">
        <v>184998.54</v>
      </c>
      <c r="E33" s="18">
        <v>84630.233187628197</v>
      </c>
    </row>
    <row r="34" spans="1:5" ht="30" x14ac:dyDescent="0.25">
      <c r="A34" s="15" t="s">
        <v>35</v>
      </c>
      <c r="B34" s="16" t="str">
        <f>INDEX('[7]RAPPS Payment Calc'!C:C,MATCH($A:$A,'[7]RAPPS Payment Calc'!$A:$A,0))</f>
        <v>Plainview Rural Healthclinic-Covenant Healthcare Center Plainview</v>
      </c>
      <c r="C34" s="3" t="str">
        <f>INDEX('[7]RAPPS Payment Calc'!D:D,MATCH($A:$A,'[7]RAPPS Payment Calc'!$A:$A,0))</f>
        <v>Lubbock</v>
      </c>
      <c r="D34" s="17">
        <v>172057.62</v>
      </c>
      <c r="E34" s="18">
        <v>78710.22388775782</v>
      </c>
    </row>
    <row r="35" spans="1:5" ht="15.75" x14ac:dyDescent="0.25">
      <c r="A35" s="15" t="s">
        <v>36</v>
      </c>
      <c r="B35" s="16" t="str">
        <f>INDEX('[7]RAPPS Payment Calc'!C:C,MATCH($A:$A,'[7]RAPPS Payment Calc'!$A:$A,0))</f>
        <v>Deaf Smith County Hospital District-Hereford Health Clinic</v>
      </c>
      <c r="C35" s="3" t="str">
        <f>INDEX('[7]RAPPS Payment Calc'!D:D,MATCH($A:$A,'[7]RAPPS Payment Calc'!$A:$A,0))</f>
        <v>Lubbock</v>
      </c>
      <c r="D35" s="17">
        <v>267658.82</v>
      </c>
      <c r="E35" s="18">
        <v>122444.3628113249</v>
      </c>
    </row>
    <row r="36" spans="1:5" ht="30" x14ac:dyDescent="0.25">
      <c r="A36" s="15" t="s">
        <v>37</v>
      </c>
      <c r="B36" s="16" t="str">
        <f>INDEX('[7]RAPPS Payment Calc'!C:C,MATCH($A:$A,'[7]RAPPS Payment Calc'!$A:$A,0))</f>
        <v>Terry Memorial Hospital District-Brownfield Regional Medical Center</v>
      </c>
      <c r="C36" s="3" t="str">
        <f>INDEX('[7]RAPPS Payment Calc'!D:D,MATCH($A:$A,'[7]RAPPS Payment Calc'!$A:$A,0))</f>
        <v>Lubbock</v>
      </c>
      <c r="D36" s="17">
        <v>155744.04999999999</v>
      </c>
      <c r="E36" s="18">
        <v>71247.347514664842</v>
      </c>
    </row>
    <row r="37" spans="1:5" ht="15.75" x14ac:dyDescent="0.25">
      <c r="A37" s="15" t="s">
        <v>38</v>
      </c>
      <c r="B37" s="16" t="str">
        <f>INDEX('[7]RAPPS Payment Calc'!C:C,MATCH($A:$A,'[7]RAPPS Payment Calc'!$A:$A,0))</f>
        <v>Lynn County Hospital District-</v>
      </c>
      <c r="C37" s="3" t="str">
        <f>INDEX('[7]RAPPS Payment Calc'!D:D,MATCH($A:$A,'[7]RAPPS Payment Calc'!$A:$A,0))</f>
        <v>Lubbock</v>
      </c>
      <c r="D37" s="17">
        <v>20330.419999999998</v>
      </c>
      <c r="E37" s="18">
        <v>9300.4419678253671</v>
      </c>
    </row>
    <row r="38" spans="1:5" ht="15.75" x14ac:dyDescent="0.25">
      <c r="A38" s="15" t="s">
        <v>39</v>
      </c>
      <c r="B38" s="16" t="str">
        <f>INDEX('[7]RAPPS Payment Calc'!C:C,MATCH($A:$A,'[7]RAPPS Payment Calc'!$A:$A,0))</f>
        <v>Gpch Llc-Fritch Medical Clinic</v>
      </c>
      <c r="C38" s="3" t="str">
        <f>INDEX('[7]RAPPS Payment Calc'!D:D,MATCH($A:$A,'[7]RAPPS Payment Calc'!$A:$A,0))</f>
        <v>Lubbock</v>
      </c>
      <c r="D38" s="17">
        <v>18076.89</v>
      </c>
      <c r="E38" s="18">
        <v>8269.532375807421</v>
      </c>
    </row>
    <row r="39" spans="1:5" ht="15.75" x14ac:dyDescent="0.25">
      <c r="A39" s="15" t="s">
        <v>40</v>
      </c>
      <c r="B39" s="16" t="str">
        <f>INDEX('[7]RAPPS Payment Calc'!C:C,MATCH($A:$A,'[7]RAPPS Payment Calc'!$A:$A,0))</f>
        <v>Gpch Llc-Stinnett Medical Clinic</v>
      </c>
      <c r="C39" s="3" t="str">
        <f>INDEX('[7]RAPPS Payment Calc'!D:D,MATCH($A:$A,'[7]RAPPS Payment Calc'!$A:$A,0))</f>
        <v>Lubbock</v>
      </c>
      <c r="D39" s="17">
        <v>78093.679999999993</v>
      </c>
      <c r="E39" s="18">
        <v>35725.073013441164</v>
      </c>
    </row>
    <row r="40" spans="1:5" ht="15.75" x14ac:dyDescent="0.25">
      <c r="A40" s="15" t="s">
        <v>41</v>
      </c>
      <c r="B40" s="16" t="str">
        <f>INDEX('[7]RAPPS Payment Calc'!C:C,MATCH($A:$A,'[7]RAPPS Payment Calc'!$A:$A,0))</f>
        <v>Bosque County Hospital District-Goodall-Witcher Clinic In Clifton</v>
      </c>
      <c r="C40" s="3" t="str">
        <f>INDEX('[7]RAPPS Payment Calc'!D:D,MATCH($A:$A,'[7]RAPPS Payment Calc'!$A:$A,0))</f>
        <v>MRSA Central</v>
      </c>
      <c r="D40" s="17">
        <v>70141.539999999994</v>
      </c>
      <c r="E40" s="18">
        <v>32087.250621294559</v>
      </c>
    </row>
    <row r="41" spans="1:5" ht="30" x14ac:dyDescent="0.25">
      <c r="A41" s="15" t="s">
        <v>42</v>
      </c>
      <c r="B41" s="16" t="str">
        <f>INDEX('[7]RAPPS Payment Calc'!C:C,MATCH($A:$A,'[7]RAPPS Payment Calc'!$A:$A,0))</f>
        <v>Bosque County Hospital District-Goodall-Witcher Clinic In Whitney</v>
      </c>
      <c r="C41" s="3" t="str">
        <f>INDEX('[7]RAPPS Payment Calc'!D:D,MATCH($A:$A,'[7]RAPPS Payment Calc'!$A:$A,0))</f>
        <v>MRSA Central</v>
      </c>
      <c r="D41" s="17">
        <v>50814.44</v>
      </c>
      <c r="E41" s="18">
        <v>23245.792314521968</v>
      </c>
    </row>
    <row r="42" spans="1:5" ht="15.75" x14ac:dyDescent="0.25">
      <c r="A42" s="15" t="s">
        <v>43</v>
      </c>
      <c r="B42" s="16" t="str">
        <f>INDEX('[7]RAPPS Payment Calc'!C:C,MATCH($A:$A,'[7]RAPPS Payment Calc'!$A:$A,0))</f>
        <v>Jackson Medical Clinic</v>
      </c>
      <c r="C42" s="3" t="str">
        <f>INDEX('[7]RAPPS Payment Calc'!D:D,MATCH($A:$A,'[7]RAPPS Payment Calc'!$A:$A,0))</f>
        <v>MRSA Central</v>
      </c>
      <c r="D42" s="17">
        <v>176242.42</v>
      </c>
      <c r="E42" s="18">
        <v>80624.61560786172</v>
      </c>
    </row>
    <row r="43" spans="1:5" ht="15.75" x14ac:dyDescent="0.25">
      <c r="A43" s="15" t="s">
        <v>44</v>
      </c>
      <c r="B43" s="16" t="str">
        <f>INDEX('[7]RAPPS Payment Calc'!C:C,MATCH($A:$A,'[7]RAPPS Payment Calc'!$A:$A,0))</f>
        <v>Columbus Community Hospital-Columbus Medical Clinic</v>
      </c>
      <c r="C43" s="3" t="str">
        <f>INDEX('[7]RAPPS Payment Calc'!D:D,MATCH($A:$A,'[7]RAPPS Payment Calc'!$A:$A,0))</f>
        <v>MRSA Central</v>
      </c>
      <c r="D43" s="17">
        <v>266335.84000000003</v>
      </c>
      <c r="E43" s="18">
        <v>121839.13908238984</v>
      </c>
    </row>
    <row r="44" spans="1:5" ht="15.75" x14ac:dyDescent="0.25">
      <c r="A44" s="15" t="s">
        <v>45</v>
      </c>
      <c r="B44" s="16" t="str">
        <f>INDEX('[7]RAPPS Payment Calc'!C:C,MATCH($A:$A,'[7]RAPPS Payment Calc'!$A:$A,0))</f>
        <v>Columbus Community Hospital-Four Oaks Medical Clinic</v>
      </c>
      <c r="C44" s="3" t="str">
        <f>INDEX('[7]RAPPS Payment Calc'!D:D,MATCH($A:$A,'[7]RAPPS Payment Calc'!$A:$A,0))</f>
        <v>MRSA Central</v>
      </c>
      <c r="D44" s="17">
        <v>5345.29</v>
      </c>
      <c r="E44" s="18">
        <v>2445.2793576174631</v>
      </c>
    </row>
    <row r="45" spans="1:5" ht="15.75" x14ac:dyDescent="0.25">
      <c r="A45" s="15" t="s">
        <v>46</v>
      </c>
      <c r="B45" s="16" t="str">
        <f>INDEX('[7]RAPPS Payment Calc'!C:C,MATCH($A:$A,'[7]RAPPS Payment Calc'!$A:$A,0))</f>
        <v>South Limestone Hospital District-Family Med Center-Groesbeck</v>
      </c>
      <c r="C45" s="3" t="str">
        <f>INDEX('[7]RAPPS Payment Calc'!D:D,MATCH($A:$A,'[7]RAPPS Payment Calc'!$A:$A,0))</f>
        <v>MRSA Central</v>
      </c>
      <c r="D45" s="17">
        <v>96500.56</v>
      </c>
      <c r="E45" s="18">
        <v>44145.561300981884</v>
      </c>
    </row>
    <row r="46" spans="1:5" ht="15.75" x14ac:dyDescent="0.25">
      <c r="A46" s="15" t="s">
        <v>47</v>
      </c>
      <c r="B46" s="16" t="str">
        <f>INDEX('[7]RAPPS Payment Calc'!C:C,MATCH($A:$A,'[7]RAPPS Payment Calc'!$A:$A,0))</f>
        <v>Freestone Hospital District-Freestone Health Clinic</v>
      </c>
      <c r="C46" s="3" t="str">
        <f>INDEX('[7]RAPPS Payment Calc'!D:D,MATCH($A:$A,'[7]RAPPS Payment Calc'!$A:$A,0))</f>
        <v>MRSA Central</v>
      </c>
      <c r="D46" s="17">
        <v>82594.16</v>
      </c>
      <c r="E46" s="18">
        <v>37783.879734823364</v>
      </c>
    </row>
    <row r="47" spans="1:5" ht="30" x14ac:dyDescent="0.25">
      <c r="A47" s="15" t="s">
        <v>48</v>
      </c>
      <c r="B47" s="16" t="str">
        <f>INDEX('[7]RAPPS Payment Calc'!C:C,MATCH($A:$A,'[7]RAPPS Payment Calc'!$A:$A,0))</f>
        <v>Comanche County Medical Center Company-Doctors Medical Center</v>
      </c>
      <c r="C47" s="3" t="str">
        <f>INDEX('[7]RAPPS Payment Calc'!D:D,MATCH($A:$A,'[7]RAPPS Payment Calc'!$A:$A,0))</f>
        <v>MRSA Central</v>
      </c>
      <c r="D47" s="17">
        <v>75544.05</v>
      </c>
      <c r="E47" s="18">
        <v>34558.706086259408</v>
      </c>
    </row>
    <row r="48" spans="1:5" ht="30" x14ac:dyDescent="0.25">
      <c r="A48" s="15" t="s">
        <v>49</v>
      </c>
      <c r="B48" s="16" t="str">
        <f>INDEX('[7]RAPPS Payment Calc'!C:C,MATCH($A:$A,'[7]RAPPS Payment Calc'!$A:$A,0))</f>
        <v>Adventhealth Family Medicine Rural Health Clinics,-Adventhealth Family Medicine Clinic Lampasas</v>
      </c>
      <c r="C48" s="3" t="str">
        <f>INDEX('[7]RAPPS Payment Calc'!D:D,MATCH($A:$A,'[7]RAPPS Payment Calc'!$A:$A,0))</f>
        <v>MRSA Central</v>
      </c>
      <c r="D48" s="17">
        <v>113274.36</v>
      </c>
      <c r="E48" s="18">
        <v>51818.976006040699</v>
      </c>
    </row>
    <row r="49" spans="1:5" ht="15.75" x14ac:dyDescent="0.25">
      <c r="A49" s="15" t="s">
        <v>50</v>
      </c>
      <c r="B49" s="16" t="str">
        <f>INDEX('[7]RAPPS Payment Calc'!C:C,MATCH($A:$A,'[7]RAPPS Payment Calc'!$A:$A,0))</f>
        <v>Scott &amp; White Clinic-Baylor Scott &amp; White - The Brenham Clinic</v>
      </c>
      <c r="C49" s="3" t="str">
        <f>INDEX('[7]RAPPS Payment Calc'!D:D,MATCH($A:$A,'[7]RAPPS Payment Calc'!$A:$A,0))</f>
        <v>MRSA Central</v>
      </c>
      <c r="D49" s="17">
        <v>166054.1</v>
      </c>
      <c r="E49" s="18">
        <v>75963.822912834672</v>
      </c>
    </row>
    <row r="50" spans="1:5" ht="30" x14ac:dyDescent="0.25">
      <c r="A50" s="15" t="s">
        <v>51</v>
      </c>
      <c r="B50" s="16" t="str">
        <f>INDEX('[7]RAPPS Payment Calc'!C:C,MATCH($A:$A,'[7]RAPPS Payment Calc'!$A:$A,0))</f>
        <v>Scott And White Hospital Marble Falls-Baylor Scott And White Clinic Horseshoe Bay</v>
      </c>
      <c r="C50" s="3" t="str">
        <f>INDEX('[7]RAPPS Payment Calc'!D:D,MATCH($A:$A,'[7]RAPPS Payment Calc'!$A:$A,0))</f>
        <v>MRSA Central</v>
      </c>
      <c r="D50" s="17">
        <v>3627.33</v>
      </c>
      <c r="E50" s="18">
        <v>1659.3739857456851</v>
      </c>
    </row>
    <row r="51" spans="1:5" ht="15.75" x14ac:dyDescent="0.25">
      <c r="A51" s="15" t="s">
        <v>52</v>
      </c>
      <c r="B51" s="16" t="str">
        <f>INDEX('[7]RAPPS Payment Calc'!C:C,MATCH($A:$A,'[7]RAPPS Payment Calc'!$A:$A,0))</f>
        <v>Scott And White Clinic Johnson City</v>
      </c>
      <c r="C51" s="3" t="str">
        <f>INDEX('[7]RAPPS Payment Calc'!D:D,MATCH($A:$A,'[7]RAPPS Payment Calc'!$A:$A,0))</f>
        <v>MRSA Central</v>
      </c>
      <c r="D51" s="17">
        <v>12642.6</v>
      </c>
      <c r="E51" s="18">
        <v>5783.538181579398</v>
      </c>
    </row>
    <row r="52" spans="1:5" ht="30" x14ac:dyDescent="0.25">
      <c r="A52" s="15" t="s">
        <v>53</v>
      </c>
      <c r="B52" s="16" t="str">
        <f>INDEX('[7]RAPPS Payment Calc'!C:C,MATCH($A:$A,'[7]RAPPS Payment Calc'!$A:$A,0))</f>
        <v>Scott And White Hospital Marble Falls-Baylor Scott And White Clinic Kingsland</v>
      </c>
      <c r="C52" s="3" t="str">
        <f>INDEX('[7]RAPPS Payment Calc'!D:D,MATCH($A:$A,'[7]RAPPS Payment Calc'!$A:$A,0))</f>
        <v>MRSA Central</v>
      </c>
      <c r="D52" s="17">
        <v>36556.089999999997</v>
      </c>
      <c r="E52" s="18">
        <v>16723.106187354879</v>
      </c>
    </row>
    <row r="53" spans="1:5" ht="30" x14ac:dyDescent="0.25">
      <c r="A53" s="15" t="s">
        <v>54</v>
      </c>
      <c r="B53" s="16" t="str">
        <f>INDEX('[7]RAPPS Payment Calc'!C:C,MATCH($A:$A,'[7]RAPPS Payment Calc'!$A:$A,0))</f>
        <v>Scott And White Hospital Marble Falls-Baylor Scott And White Clinic Llano</v>
      </c>
      <c r="C53" s="3" t="str">
        <f>INDEX('[7]RAPPS Payment Calc'!D:D,MATCH($A:$A,'[7]RAPPS Payment Calc'!$A:$A,0))</f>
        <v>MRSA Central</v>
      </c>
      <c r="D53" s="17">
        <v>56333.23</v>
      </c>
      <c r="E53" s="18">
        <v>25770.441728496829</v>
      </c>
    </row>
    <row r="54" spans="1:5" ht="30" x14ac:dyDescent="0.25">
      <c r="A54" s="15" t="s">
        <v>55</v>
      </c>
      <c r="B54" s="16" t="str">
        <f>INDEX('[7]RAPPS Payment Calc'!C:C,MATCH($A:$A,'[7]RAPPS Payment Calc'!$A:$A,0))</f>
        <v>Scott And White Hospital Marble Falls-Baylor Scott And White Clinic San Saba</v>
      </c>
      <c r="C54" s="3" t="str">
        <f>INDEX('[7]RAPPS Payment Calc'!D:D,MATCH($A:$A,'[7]RAPPS Payment Calc'!$A:$A,0))</f>
        <v>MRSA Central</v>
      </c>
      <c r="D54" s="17">
        <v>37252.839999999997</v>
      </c>
      <c r="E54" s="18">
        <v>17041.844439614339</v>
      </c>
    </row>
    <row r="55" spans="1:5" ht="15.75" x14ac:dyDescent="0.25">
      <c r="A55" s="15" t="s">
        <v>56</v>
      </c>
      <c r="B55" s="16" t="str">
        <f>INDEX('[7]RAPPS Payment Calc'!C:C,MATCH($A:$A,'[7]RAPPS Payment Calc'!$A:$A,0))</f>
        <v>Ascension Seton-Ascension Seton Kingsland Health Center</v>
      </c>
      <c r="C55" s="3" t="str">
        <f>INDEX('[7]RAPPS Payment Calc'!D:D,MATCH($A:$A,'[7]RAPPS Payment Calc'!$A:$A,0))</f>
        <v>MRSA Central</v>
      </c>
      <c r="D55" s="17">
        <v>1988.04</v>
      </c>
      <c r="E55" s="18">
        <v>909.45733049428964</v>
      </c>
    </row>
    <row r="56" spans="1:5" ht="15.75" x14ac:dyDescent="0.25">
      <c r="A56" s="15" t="s">
        <v>57</v>
      </c>
      <c r="B56" s="16" t="str">
        <f>INDEX('[7]RAPPS Payment Calc'!C:C,MATCH($A:$A,'[7]RAPPS Payment Calc'!$A:$A,0))</f>
        <v>Ascension Seton-Ascension Seton Lampasas Health Center</v>
      </c>
      <c r="C56" s="3" t="str">
        <f>INDEX('[7]RAPPS Payment Calc'!D:D,MATCH($A:$A,'[7]RAPPS Payment Calc'!$A:$A,0))</f>
        <v>MRSA Central</v>
      </c>
      <c r="D56" s="17">
        <v>2139.59</v>
      </c>
      <c r="E56" s="18">
        <v>978.78604542779692</v>
      </c>
    </row>
    <row r="57" spans="1:5" ht="30" x14ac:dyDescent="0.25">
      <c r="A57" s="15" t="s">
        <v>58</v>
      </c>
      <c r="B57" s="16" t="str">
        <f>INDEX('[7]RAPPS Payment Calc'!C:C,MATCH($A:$A,'[7]RAPPS Payment Calc'!$A:$A,0))</f>
        <v>Providence Health Alliance-Providence Family Health Clinic-Hillsboro</v>
      </c>
      <c r="C57" s="3" t="str">
        <f>INDEX('[7]RAPPS Payment Calc'!D:D,MATCH($A:$A,'[7]RAPPS Payment Calc'!$A:$A,0))</f>
        <v>MRSA Central</v>
      </c>
      <c r="D57" s="17">
        <v>527781.52</v>
      </c>
      <c r="E57" s="18">
        <v>241441.20453482756</v>
      </c>
    </row>
    <row r="58" spans="1:5" ht="15.75" x14ac:dyDescent="0.25">
      <c r="A58" s="15" t="s">
        <v>59</v>
      </c>
      <c r="B58" s="16" t="str">
        <f>INDEX('[7]RAPPS Payment Calc'!C:C,MATCH($A:$A,'[7]RAPPS Payment Calc'!$A:$A,0))</f>
        <v>Family Practice Rural Health</v>
      </c>
      <c r="C58" s="3" t="str">
        <f>INDEX('[7]RAPPS Payment Calc'!D:D,MATCH($A:$A,'[7]RAPPS Payment Calc'!$A:$A,0))</f>
        <v>MRSA Central</v>
      </c>
      <c r="D58" s="17">
        <v>72029.919999999998</v>
      </c>
      <c r="E58" s="18">
        <v>32951.11705947428</v>
      </c>
    </row>
    <row r="59" spans="1:5" ht="15.75" x14ac:dyDescent="0.25">
      <c r="A59" s="15" t="s">
        <v>60</v>
      </c>
      <c r="B59" s="16" t="str">
        <f>INDEX('[7]RAPPS Payment Calc'!C:C,MATCH($A:$A,'[7]RAPPS Payment Calc'!$A:$A,0))</f>
        <v>Hamilton County Hospital District-Hico Clinic</v>
      </c>
      <c r="C59" s="3" t="str">
        <f>INDEX('[7]RAPPS Payment Calc'!D:D,MATCH($A:$A,'[7]RAPPS Payment Calc'!$A:$A,0))</f>
        <v>MRSA Central</v>
      </c>
      <c r="D59" s="17">
        <v>20551.400000000001</v>
      </c>
      <c r="E59" s="18">
        <v>9401.531851431735</v>
      </c>
    </row>
    <row r="60" spans="1:5" ht="15.75" x14ac:dyDescent="0.25">
      <c r="A60" s="15" t="s">
        <v>61</v>
      </c>
      <c r="B60" s="16" t="str">
        <f>INDEX('[7]RAPPS Payment Calc'!C:C,MATCH($A:$A,'[7]RAPPS Payment Calc'!$A:$A,0))</f>
        <v>Hamilton County Hospital District-</v>
      </c>
      <c r="C60" s="3" t="str">
        <f>INDEX('[7]RAPPS Payment Calc'!D:D,MATCH($A:$A,'[7]RAPPS Payment Calc'!$A:$A,0))</f>
        <v>MRSA Central</v>
      </c>
      <c r="D60" s="17">
        <v>23795.53</v>
      </c>
      <c r="E60" s="18">
        <v>10885.605516738487</v>
      </c>
    </row>
    <row r="61" spans="1:5" ht="30" x14ac:dyDescent="0.25">
      <c r="A61" s="15" t="s">
        <v>62</v>
      </c>
      <c r="B61" s="16" t="str">
        <f>INDEX('[7]RAPPS Payment Calc'!C:C,MATCH($A:$A,'[7]RAPPS Payment Calc'!$A:$A,0))</f>
        <v>Coryell County Memorial Hospital Authority-Mills County  Medical Clinic</v>
      </c>
      <c r="C61" s="3" t="str">
        <f>INDEX('[7]RAPPS Payment Calc'!D:D,MATCH($A:$A,'[7]RAPPS Payment Calc'!$A:$A,0))</f>
        <v>MRSA Central</v>
      </c>
      <c r="D61" s="17">
        <v>10373.74</v>
      </c>
      <c r="E61" s="18">
        <v>4745.6157258615685</v>
      </c>
    </row>
    <row r="62" spans="1:5" ht="15.75" x14ac:dyDescent="0.25">
      <c r="A62" s="15" t="s">
        <v>63</v>
      </c>
      <c r="B62" s="16" t="str">
        <f>INDEX('[7]RAPPS Payment Calc'!C:C,MATCH($A:$A,'[7]RAPPS Payment Calc'!$A:$A,0))</f>
        <v>Dewitt Medical District-</v>
      </c>
      <c r="C62" s="3" t="str">
        <f>INDEX('[7]RAPPS Payment Calc'!D:D,MATCH($A:$A,'[7]RAPPS Payment Calc'!$A:$A,0))</f>
        <v>MRSA Central</v>
      </c>
      <c r="D62" s="17">
        <v>133622.20000000001</v>
      </c>
      <c r="E62" s="18">
        <v>61127.386424203782</v>
      </c>
    </row>
    <row r="63" spans="1:5" ht="15.75" x14ac:dyDescent="0.25">
      <c r="A63" s="15" t="s">
        <v>64</v>
      </c>
      <c r="B63" s="16" t="str">
        <f>INDEX('[7]RAPPS Payment Calc'!C:C,MATCH($A:$A,'[7]RAPPS Payment Calc'!$A:$A,0))</f>
        <v>Dewitt Medical District-</v>
      </c>
      <c r="C63" s="3" t="str">
        <f>INDEX('[7]RAPPS Payment Calc'!D:D,MATCH($A:$A,'[7]RAPPS Payment Calc'!$A:$A,0))</f>
        <v>MRSA Central</v>
      </c>
      <c r="D63" s="17">
        <v>20911.150000000001</v>
      </c>
      <c r="E63" s="18">
        <v>9566.1046339941186</v>
      </c>
    </row>
    <row r="64" spans="1:5" ht="15.75" x14ac:dyDescent="0.25">
      <c r="A64" s="15" t="s">
        <v>65</v>
      </c>
      <c r="B64" s="16" t="str">
        <f>INDEX('[7]RAPPS Payment Calc'!C:C,MATCH($A:$A,'[7]RAPPS Payment Calc'!$A:$A,0))</f>
        <v>Dewitt Medical District-</v>
      </c>
      <c r="C64" s="3" t="str">
        <f>INDEX('[7]RAPPS Payment Calc'!D:D,MATCH($A:$A,'[7]RAPPS Payment Calc'!$A:$A,0))</f>
        <v>MRSA Central</v>
      </c>
      <c r="D64" s="17">
        <v>167853.67</v>
      </c>
      <c r="E64" s="18">
        <v>76787.061946374044</v>
      </c>
    </row>
    <row r="65" spans="1:5" ht="15.75" x14ac:dyDescent="0.25">
      <c r="A65" s="15" t="s">
        <v>66</v>
      </c>
      <c r="B65" s="16" t="str">
        <f>INDEX('[7]RAPPS Payment Calc'!C:C,MATCH($A:$A,'[7]RAPPS Payment Calc'!$A:$A,0))</f>
        <v>Cahrmc Llc-</v>
      </c>
      <c r="C65" s="3" t="str">
        <f>INDEX('[7]RAPPS Payment Calc'!D:D,MATCH($A:$A,'[7]RAPPS Payment Calc'!$A:$A,0))</f>
        <v>MRSA Central</v>
      </c>
      <c r="D65" s="17">
        <v>38622.82</v>
      </c>
      <c r="E65" s="18">
        <v>17668.56138375559</v>
      </c>
    </row>
    <row r="66" spans="1:5" ht="15.75" x14ac:dyDescent="0.25">
      <c r="A66" s="15" t="s">
        <v>67</v>
      </c>
      <c r="B66" s="16" t="str">
        <f>INDEX('[7]RAPPS Payment Calc'!C:C,MATCH($A:$A,'[7]RAPPS Payment Calc'!$A:$A,0))</f>
        <v>Muenster Hospital District</v>
      </c>
      <c r="C66" s="3" t="str">
        <f>INDEX('[7]RAPPS Payment Calc'!D:D,MATCH($A:$A,'[7]RAPPS Payment Calc'!$A:$A,0))</f>
        <v>MRSA Northeast</v>
      </c>
      <c r="D66" s="17">
        <v>12106.88</v>
      </c>
      <c r="E66" s="18">
        <v>5812.8543672981923</v>
      </c>
    </row>
    <row r="67" spans="1:5" ht="30" x14ac:dyDescent="0.25">
      <c r="A67" s="15" t="s">
        <v>68</v>
      </c>
      <c r="B67" s="16" t="str">
        <f>INDEX('[7]RAPPS Payment Calc'!C:C,MATCH($A:$A,'[7]RAPPS Payment Calc'!$A:$A,0))</f>
        <v>Gainesville Community Hospital, Inc.-Cooke County Medical Center</v>
      </c>
      <c r="C67" s="3" t="str">
        <f>INDEX('[7]RAPPS Payment Calc'!D:D,MATCH($A:$A,'[7]RAPPS Payment Calc'!$A:$A,0))</f>
        <v>MRSA Northeast</v>
      </c>
      <c r="D67" s="17">
        <v>116221.71</v>
      </c>
      <c r="E67" s="18">
        <v>55801.319129979325</v>
      </c>
    </row>
    <row r="68" spans="1:5" ht="15.75" x14ac:dyDescent="0.25">
      <c r="A68" s="15" t="s">
        <v>69</v>
      </c>
      <c r="B68" s="16" t="str">
        <f>INDEX('[7]RAPPS Payment Calc'!C:C,MATCH($A:$A,'[7]RAPPS Payment Calc'!$A:$A,0))</f>
        <v>Jack County Hospital District - Fch Rural Health Clinic Bowie</v>
      </c>
      <c r="C68" s="3" t="str">
        <f>INDEX('[7]RAPPS Payment Calc'!D:D,MATCH($A:$A,'[7]RAPPS Payment Calc'!$A:$A,0))</f>
        <v>MRSA Northeast</v>
      </c>
      <c r="D68" s="17">
        <v>102545.86</v>
      </c>
      <c r="E68" s="18">
        <v>49235.158038185647</v>
      </c>
    </row>
    <row r="69" spans="1:5" ht="15.75" x14ac:dyDescent="0.25">
      <c r="A69" s="15" t="s">
        <v>70</v>
      </c>
      <c r="B69" s="16" t="str">
        <f>INDEX('[7]RAPPS Payment Calc'!C:C,MATCH($A:$A,'[7]RAPPS Payment Calc'!$A:$A,0))</f>
        <v>Preferred Hospital Leasing Hemphill Inc-</v>
      </c>
      <c r="C69" s="3" t="str">
        <f>INDEX('[7]RAPPS Payment Calc'!D:D,MATCH($A:$A,'[7]RAPPS Payment Calc'!$A:$A,0))</f>
        <v>MRSA Northeast</v>
      </c>
      <c r="D69" s="17">
        <v>51678.65</v>
      </c>
      <c r="E69" s="18">
        <v>24812.376627882226</v>
      </c>
    </row>
    <row r="70" spans="1:5" ht="15.75" x14ac:dyDescent="0.25">
      <c r="A70" s="15" t="s">
        <v>71</v>
      </c>
      <c r="B70" s="16" t="str">
        <f>INDEX('[7]RAPPS Payment Calc'!C:C,MATCH($A:$A,'[7]RAPPS Payment Calc'!$A:$A,0))</f>
        <v>Nocona Hospital District-Ngh Rural Health Clinic Nocona</v>
      </c>
      <c r="C70" s="3" t="str">
        <f>INDEX('[7]RAPPS Payment Calc'!D:D,MATCH($A:$A,'[7]RAPPS Payment Calc'!$A:$A,0))</f>
        <v>MRSA Northeast</v>
      </c>
      <c r="D70" s="17">
        <v>25679.57</v>
      </c>
      <c r="E70" s="18">
        <v>12329.485435127766</v>
      </c>
    </row>
    <row r="71" spans="1:5" ht="15.75" x14ac:dyDescent="0.25">
      <c r="A71" s="15" t="s">
        <v>72</v>
      </c>
      <c r="B71" s="16" t="str">
        <f>INDEX('[7]RAPPS Payment Calc'!C:C,MATCH($A:$A,'[7]RAPPS Payment Calc'!$A:$A,0))</f>
        <v>Carthage Hospital Llc-Dba Ut Health Carthage H</v>
      </c>
      <c r="C71" s="3" t="str">
        <f>INDEX('[7]RAPPS Payment Calc'!D:D,MATCH($A:$A,'[7]RAPPS Payment Calc'!$A:$A,0))</f>
        <v>MRSA Northeast</v>
      </c>
      <c r="D71" s="17">
        <v>70858.23</v>
      </c>
      <c r="E71" s="18">
        <v>34021.033636619824</v>
      </c>
    </row>
    <row r="72" spans="1:5" ht="15.75" x14ac:dyDescent="0.25">
      <c r="A72" s="15" t="s">
        <v>73</v>
      </c>
      <c r="B72" s="16" t="str">
        <f>INDEX('[7]RAPPS Payment Calc'!C:C,MATCH($A:$A,'[7]RAPPS Payment Calc'!$A:$A,0))</f>
        <v>Carthage Hospital Llc-Ut Health Carthage</v>
      </c>
      <c r="C72" s="3" t="str">
        <f>INDEX('[7]RAPPS Payment Calc'!D:D,MATCH($A:$A,'[7]RAPPS Payment Calc'!$A:$A,0))</f>
        <v>MRSA Northeast</v>
      </c>
      <c r="D72" s="17">
        <v>78654.149999999994</v>
      </c>
      <c r="E72" s="18">
        <v>37764.074586815688</v>
      </c>
    </row>
    <row r="73" spans="1:5" ht="15.75" x14ac:dyDescent="0.25">
      <c r="A73" s="15" t="s">
        <v>74</v>
      </c>
      <c r="B73" s="16" t="str">
        <f>INDEX('[7]RAPPS Payment Calc'!C:C,MATCH($A:$A,'[7]RAPPS Payment Calc'!$A:$A,0))</f>
        <v>Henderson Hospital Llc-Ut Health Carthage</v>
      </c>
      <c r="C73" s="3" t="str">
        <f>INDEX('[7]RAPPS Payment Calc'!D:D,MATCH($A:$A,'[7]RAPPS Payment Calc'!$A:$A,0))</f>
        <v>MRSA Northeast</v>
      </c>
      <c r="D73" s="17">
        <v>267534.68</v>
      </c>
      <c r="E73" s="18">
        <v>128450.94136901699</v>
      </c>
    </row>
    <row r="74" spans="1:5" ht="30" x14ac:dyDescent="0.25">
      <c r="A74" s="15" t="s">
        <v>75</v>
      </c>
      <c r="B74" s="16" t="str">
        <f>INDEX('[7]RAPPS Payment Calc'!C:C,MATCH($A:$A,'[7]RAPPS Payment Calc'!$A:$A,0))</f>
        <v>Jacksonville Hospital Llc-Ut Health East Texas Jacksonville Hospital</v>
      </c>
      <c r="C74" s="3" t="str">
        <f>INDEX('[7]RAPPS Payment Calc'!D:D,MATCH($A:$A,'[7]RAPPS Payment Calc'!$A:$A,0))</f>
        <v>MRSA Northeast</v>
      </c>
      <c r="D74" s="17">
        <v>21798.98</v>
      </c>
      <c r="E74" s="18">
        <v>10466.304786670551</v>
      </c>
    </row>
    <row r="75" spans="1:5" ht="30" x14ac:dyDescent="0.25">
      <c r="A75" s="15" t="s">
        <v>76</v>
      </c>
      <c r="B75" s="16" t="str">
        <f>INDEX('[7]RAPPS Payment Calc'!C:C,MATCH($A:$A,'[7]RAPPS Payment Calc'!$A:$A,0))</f>
        <v>Jacksonville Hospital Llc-Ut Health East Texas Jacksonville Hospital</v>
      </c>
      <c r="C75" s="3" t="str">
        <f>INDEX('[7]RAPPS Payment Calc'!D:D,MATCH($A:$A,'[7]RAPPS Payment Calc'!$A:$A,0))</f>
        <v>MRSA Northeast</v>
      </c>
      <c r="D75" s="17">
        <v>89783.18</v>
      </c>
      <c r="E75" s="18">
        <v>43107.435604624785</v>
      </c>
    </row>
    <row r="76" spans="1:5" ht="30" x14ac:dyDescent="0.25">
      <c r="A76" s="15" t="s">
        <v>77</v>
      </c>
      <c r="B76" s="16" t="str">
        <f>INDEX('[7]RAPPS Payment Calc'!C:C,MATCH($A:$A,'[7]RAPPS Payment Calc'!$A:$A,0))</f>
        <v>Jacksonville Hospital Llc-Ut Health East Texas Jacksonville Hospital</v>
      </c>
      <c r="C76" s="3" t="str">
        <f>INDEX('[7]RAPPS Payment Calc'!D:D,MATCH($A:$A,'[7]RAPPS Payment Calc'!$A:$A,0))</f>
        <v>MRSA Northeast</v>
      </c>
      <c r="D76" s="17">
        <v>652986.96</v>
      </c>
      <c r="E76" s="18">
        <v>313517.44646224048</v>
      </c>
    </row>
    <row r="77" spans="1:5" ht="15.75" x14ac:dyDescent="0.25">
      <c r="A77" s="15" t="s">
        <v>78</v>
      </c>
      <c r="B77" s="16" t="str">
        <f>INDEX('[7]RAPPS Payment Calc'!C:C,MATCH($A:$A,'[7]RAPPS Payment Calc'!$A:$A,0))</f>
        <v>Pittsburg Hospital Llc-Ut Health East Texas Pittsburg Hospital</v>
      </c>
      <c r="C77" s="3" t="str">
        <f>INDEX('[7]RAPPS Payment Calc'!D:D,MATCH($A:$A,'[7]RAPPS Payment Calc'!$A:$A,0))</f>
        <v>MRSA Northeast</v>
      </c>
      <c r="D77" s="17">
        <v>267748.49</v>
      </c>
      <c r="E77" s="18">
        <v>128553.59757707984</v>
      </c>
    </row>
    <row r="78" spans="1:5" ht="15.75" x14ac:dyDescent="0.25">
      <c r="A78" s="15" t="s">
        <v>79</v>
      </c>
      <c r="B78" s="16" t="str">
        <f>INDEX('[7]RAPPS Payment Calc'!C:C,MATCH($A:$A,'[7]RAPPS Payment Calc'!$A:$A,0))</f>
        <v>Quitman Hospital Llc-Ut Health East Texas Quitman Hospital</v>
      </c>
      <c r="C78" s="3" t="str">
        <f>INDEX('[7]RAPPS Payment Calc'!D:D,MATCH($A:$A,'[7]RAPPS Payment Calc'!$A:$A,0))</f>
        <v>MRSA Northeast</v>
      </c>
      <c r="D78" s="17">
        <v>116820.5</v>
      </c>
      <c r="E78" s="18">
        <v>56088.815088194358</v>
      </c>
    </row>
    <row r="79" spans="1:5" ht="15.75" x14ac:dyDescent="0.25">
      <c r="A79" s="15" t="s">
        <v>80</v>
      </c>
      <c r="B79" s="16" t="str">
        <f>INDEX('[7]RAPPS Payment Calc'!C:C,MATCH($A:$A,'[7]RAPPS Payment Calc'!$A:$A,0))</f>
        <v>Quitman Hospital Llc-Ut Health East Texas Quitman Hospital</v>
      </c>
      <c r="C79" s="3" t="str">
        <f>INDEX('[7]RAPPS Payment Calc'!D:D,MATCH($A:$A,'[7]RAPPS Payment Calc'!$A:$A,0))</f>
        <v>MRSA Northeast</v>
      </c>
      <c r="D79" s="17">
        <v>62311.37</v>
      </c>
      <c r="E79" s="18">
        <v>29917.445224271949</v>
      </c>
    </row>
    <row r="80" spans="1:5" ht="15.75" x14ac:dyDescent="0.25">
      <c r="A80" s="15" t="s">
        <v>81</v>
      </c>
      <c r="B80" s="16" t="str">
        <f>INDEX('[7]RAPPS Payment Calc'!C:C,MATCH($A:$A,'[7]RAPPS Payment Calc'!$A:$A,0))</f>
        <v>Quitman Hospital Llc-Ut Health East Texas Quitman Hospital</v>
      </c>
      <c r="C80" s="3" t="str">
        <f>INDEX('[7]RAPPS Payment Calc'!D:D,MATCH($A:$A,'[7]RAPPS Payment Calc'!$A:$A,0))</f>
        <v>MRSA Northeast</v>
      </c>
      <c r="D80" s="17">
        <v>15702.02</v>
      </c>
      <c r="E80" s="18">
        <v>7538.982424241718</v>
      </c>
    </row>
    <row r="81" spans="1:5" ht="15.75" x14ac:dyDescent="0.25">
      <c r="A81" s="15" t="s">
        <v>82</v>
      </c>
      <c r="B81" s="16" t="str">
        <f>INDEX('[7]RAPPS Payment Calc'!C:C,MATCH($A:$A,'[7]RAPPS Payment Calc'!$A:$A,0))</f>
        <v>Puckett Family Clinic Pc-</v>
      </c>
      <c r="C81" s="3" t="str">
        <f>INDEX('[7]RAPPS Payment Calc'!D:D,MATCH($A:$A,'[7]RAPPS Payment Calc'!$A:$A,0))</f>
        <v>MRSA Northeast</v>
      </c>
      <c r="D81" s="17">
        <v>85532.33</v>
      </c>
      <c r="E81" s="18">
        <v>41066.482692955593</v>
      </c>
    </row>
    <row r="82" spans="1:5" ht="15.75" x14ac:dyDescent="0.25">
      <c r="A82" s="15" t="s">
        <v>83</v>
      </c>
      <c r="B82" s="16" t="str">
        <f>INDEX('[7]RAPPS Payment Calc'!C:C,MATCH($A:$A,'[7]RAPPS Payment Calc'!$A:$A,0))</f>
        <v>Christus Trinity Clinic</v>
      </c>
      <c r="C82" s="3" t="str">
        <f>INDEX('[7]RAPPS Payment Calc'!D:D,MATCH($A:$A,'[7]RAPPS Payment Calc'!$A:$A,0))</f>
        <v>MRSA Northeast</v>
      </c>
      <c r="D82" s="17">
        <v>8276.4500000000007</v>
      </c>
      <c r="E82" s="18">
        <v>3973.7569487948281</v>
      </c>
    </row>
    <row r="83" spans="1:5" ht="15.75" x14ac:dyDescent="0.25">
      <c r="A83" s="15" t="s">
        <v>84</v>
      </c>
      <c r="B83" s="16" t="str">
        <f>INDEX('[7]RAPPS Payment Calc'!C:C,MATCH($A:$A,'[7]RAPPS Payment Calc'!$A:$A,0))</f>
        <v>Hamlin Hospital District-Hamlin Medical Clinic</v>
      </c>
      <c r="C83" s="3" t="str">
        <f>INDEX('[7]RAPPS Payment Calc'!D:D,MATCH($A:$A,'[7]RAPPS Payment Calc'!$A:$A,0))</f>
        <v>MRSA West</v>
      </c>
      <c r="D83" s="17">
        <v>31896.799999999999</v>
      </c>
      <c r="E83" s="18">
        <v>15018.835444494194</v>
      </c>
    </row>
    <row r="84" spans="1:5" ht="15.75" x14ac:dyDescent="0.25">
      <c r="A84" s="15" t="s">
        <v>85</v>
      </c>
      <c r="B84" s="16" t="str">
        <f>INDEX('[7]RAPPS Payment Calc'!C:C,MATCH($A:$A,'[7]RAPPS Payment Calc'!$A:$A,0))</f>
        <v>Mccamey County Hospital District-</v>
      </c>
      <c r="C84" s="3" t="str">
        <f>INDEX('[7]RAPPS Payment Calc'!D:D,MATCH($A:$A,'[7]RAPPS Payment Calc'!$A:$A,0))</f>
        <v>MRSA West</v>
      </c>
      <c r="D84" s="17">
        <v>19200.79</v>
      </c>
      <c r="E84" s="18">
        <v>9040.8287168082588</v>
      </c>
    </row>
    <row r="85" spans="1:5" ht="15.75" x14ac:dyDescent="0.25">
      <c r="A85" s="15" t="s">
        <v>86</v>
      </c>
      <c r="B85" s="16" t="str">
        <f>INDEX('[7]RAPPS Payment Calc'!C:C,MATCH($A:$A,'[7]RAPPS Payment Calc'!$A:$A,0))</f>
        <v>County Of Ward-Sandhills Family Clinic</v>
      </c>
      <c r="C85" s="3" t="str">
        <f>INDEX('[7]RAPPS Payment Calc'!D:D,MATCH($A:$A,'[7]RAPPS Payment Calc'!$A:$A,0))</f>
        <v>MRSA West</v>
      </c>
      <c r="D85" s="17">
        <v>129172.62</v>
      </c>
      <c r="E85" s="18">
        <v>60821.84807611358</v>
      </c>
    </row>
    <row r="86" spans="1:5" ht="15.75" x14ac:dyDescent="0.25">
      <c r="A86" s="15" t="s">
        <v>87</v>
      </c>
      <c r="B86" s="16" t="str">
        <f>INDEX('[7]RAPPS Payment Calc'!C:C,MATCH($A:$A,'[7]RAPPS Payment Calc'!$A:$A,0))</f>
        <v>County Of Ward-</v>
      </c>
      <c r="C86" s="3" t="str">
        <f>INDEX('[7]RAPPS Payment Calc'!D:D,MATCH($A:$A,'[7]RAPPS Payment Calc'!$A:$A,0))</f>
        <v>MRSA West</v>
      </c>
      <c r="D86" s="17">
        <v>1920.75</v>
      </c>
      <c r="E86" s="18">
        <v>904.39881680959297</v>
      </c>
    </row>
    <row r="87" spans="1:5" ht="15.75" x14ac:dyDescent="0.25">
      <c r="A87" s="15" t="s">
        <v>88</v>
      </c>
      <c r="B87" s="16" t="str">
        <f>INDEX('[7]RAPPS Payment Calc'!C:C,MATCH($A:$A,'[7]RAPPS Payment Calc'!$A:$A,0))</f>
        <v>Scurry County Hospital District-Cogdell Family Clinic</v>
      </c>
      <c r="C87" s="3" t="str">
        <f>INDEX('[7]RAPPS Payment Calc'!D:D,MATCH($A:$A,'[7]RAPPS Payment Calc'!$A:$A,0))</f>
        <v>MRSA West</v>
      </c>
      <c r="D87" s="17">
        <v>230244.5</v>
      </c>
      <c r="E87" s="18">
        <v>108412.26259373491</v>
      </c>
    </row>
    <row r="88" spans="1:5" ht="15.75" x14ac:dyDescent="0.25">
      <c r="A88" s="15" t="s">
        <v>89</v>
      </c>
      <c r="B88" s="16" t="str">
        <f>INDEX('[7]RAPPS Payment Calc'!C:C,MATCH($A:$A,'[7]RAPPS Payment Calc'!$A:$A,0))</f>
        <v>Medical Center Of Dimmitt</v>
      </c>
      <c r="C88" s="3" t="str">
        <f>INDEX('[7]RAPPS Payment Calc'!D:D,MATCH($A:$A,'[7]RAPPS Payment Calc'!$A:$A,0))</f>
        <v>MRSA West</v>
      </c>
      <c r="D88" s="17">
        <v>112502.55</v>
      </c>
      <c r="E88" s="18">
        <v>52972.626894734909</v>
      </c>
    </row>
    <row r="89" spans="1:5" ht="30" x14ac:dyDescent="0.25">
      <c r="A89" s="15" t="s">
        <v>90</v>
      </c>
      <c r="B89" s="16" t="str">
        <f>INDEX('[7]RAPPS Payment Calc'!C:C,MATCH($A:$A,'[7]RAPPS Payment Calc'!$A:$A,0))</f>
        <v>Val Verde Hospital Corporation-Val Verde Regional Medical Center Rhc</v>
      </c>
      <c r="C89" s="3" t="str">
        <f>INDEX('[7]RAPPS Payment Calc'!D:D,MATCH($A:$A,'[7]RAPPS Payment Calc'!$A:$A,0))</f>
        <v>MRSA West</v>
      </c>
      <c r="D89" s="17">
        <v>276058</v>
      </c>
      <c r="E89" s="18">
        <v>129983.87534599641</v>
      </c>
    </row>
    <row r="90" spans="1:5" ht="15.75" x14ac:dyDescent="0.25">
      <c r="A90" s="15" t="s">
        <v>91</v>
      </c>
      <c r="B90" s="16" t="str">
        <f>INDEX('[7]RAPPS Payment Calc'!C:C,MATCH($A:$A,'[7]RAPPS Payment Calc'!$A:$A,0))</f>
        <v>Knox County Hospital District-Knox County Hospital Clinic</v>
      </c>
      <c r="C90" s="3" t="str">
        <f>INDEX('[7]RAPPS Payment Calc'!D:D,MATCH($A:$A,'[7]RAPPS Payment Calc'!$A:$A,0))</f>
        <v>MRSA West</v>
      </c>
      <c r="D90" s="17">
        <v>24040.94</v>
      </c>
      <c r="E90" s="18">
        <v>11319.847815171373</v>
      </c>
    </row>
    <row r="91" spans="1:5" ht="15.75" x14ac:dyDescent="0.25">
      <c r="A91" s="15" t="s">
        <v>92</v>
      </c>
      <c r="B91" s="16" t="str">
        <f>INDEX('[7]RAPPS Payment Calc'!C:C,MATCH($A:$A,'[7]RAPPS Payment Calc'!$A:$A,0))</f>
        <v>Knox County Hospital District-Munday Clinic</v>
      </c>
      <c r="C91" s="3" t="str">
        <f>INDEX('[7]RAPPS Payment Calc'!D:D,MATCH($A:$A,'[7]RAPPS Payment Calc'!$A:$A,0))</f>
        <v>MRSA West</v>
      </c>
      <c r="D91" s="17">
        <v>23567.58</v>
      </c>
      <c r="E91" s="18">
        <v>11096.962887968464</v>
      </c>
    </row>
    <row r="92" spans="1:5" ht="15.75" x14ac:dyDescent="0.25">
      <c r="A92" s="15" t="s">
        <v>93</v>
      </c>
      <c r="B92" s="16" t="str">
        <f>INDEX('[7]RAPPS Payment Calc'!C:C,MATCH($A:$A,'[7]RAPPS Payment Calc'!$A:$A,0))</f>
        <v>Childress County Hospital District-Fox Rural Health Clinic</v>
      </c>
      <c r="C92" s="3" t="str">
        <f>INDEX('[7]RAPPS Payment Calc'!D:D,MATCH($A:$A,'[7]RAPPS Payment Calc'!$A:$A,0))</f>
        <v>MRSA West</v>
      </c>
      <c r="D92" s="17">
        <v>163238.97</v>
      </c>
      <c r="E92" s="18">
        <v>76862.231589335745</v>
      </c>
    </row>
    <row r="93" spans="1:5" ht="15.75" x14ac:dyDescent="0.25">
      <c r="A93" s="15" t="s">
        <v>94</v>
      </c>
      <c r="B93" s="16" t="str">
        <f>INDEX('[7]RAPPS Payment Calc'!C:C,MATCH($A:$A,'[7]RAPPS Payment Calc'!$A:$A,0))</f>
        <v>Stephens Memorial Hospital District-Breckenridge Medical Center</v>
      </c>
      <c r="C93" s="3" t="str">
        <f>INDEX('[7]RAPPS Payment Calc'!D:D,MATCH($A:$A,'[7]RAPPS Payment Calc'!$A:$A,0))</f>
        <v>MRSA West</v>
      </c>
      <c r="D93" s="17">
        <v>31941.02</v>
      </c>
      <c r="E93" s="18">
        <v>15039.656746422776</v>
      </c>
    </row>
    <row r="94" spans="1:5" ht="15.75" x14ac:dyDescent="0.25">
      <c r="A94" s="15" t="s">
        <v>95</v>
      </c>
      <c r="B94" s="16" t="str">
        <f>INDEX('[7]RAPPS Payment Calc'!C:C,MATCH($A:$A,'[7]RAPPS Payment Calc'!$A:$A,0))</f>
        <v>County Of Yoakum-West Texas Medical Center</v>
      </c>
      <c r="C94" s="3" t="str">
        <f>INDEX('[7]RAPPS Payment Calc'!D:D,MATCH($A:$A,'[7]RAPPS Payment Calc'!$A:$A,0))</f>
        <v>MRSA West</v>
      </c>
      <c r="D94" s="17">
        <v>195646.82</v>
      </c>
      <c r="E94" s="18">
        <v>92121.698565955696</v>
      </c>
    </row>
    <row r="95" spans="1:5" ht="15.75" x14ac:dyDescent="0.25">
      <c r="A95" s="15" t="s">
        <v>96</v>
      </c>
      <c r="B95" s="16" t="str">
        <f>INDEX('[7]RAPPS Payment Calc'!C:C,MATCH($A:$A,'[7]RAPPS Payment Calc'!$A:$A,0))</f>
        <v>County Of Yoakum-Plains Clinic</v>
      </c>
      <c r="C95" s="3" t="str">
        <f>INDEX('[7]RAPPS Payment Calc'!D:D,MATCH($A:$A,'[7]RAPPS Payment Calc'!$A:$A,0))</f>
        <v>MRSA West</v>
      </c>
      <c r="D95" s="17">
        <v>27156</v>
      </c>
      <c r="E95" s="18">
        <v>12786.596001187716</v>
      </c>
    </row>
    <row r="96" spans="1:5" ht="15.75" x14ac:dyDescent="0.25">
      <c r="A96" s="15" t="s">
        <v>97</v>
      </c>
      <c r="B96" s="16" t="str">
        <f>INDEX('[7]RAPPS Payment Calc'!C:C,MATCH($A:$A,'[7]RAPPS Payment Calc'!$A:$A,0))</f>
        <v>Jack County Hospital District-Jack County Medical Clinic</v>
      </c>
      <c r="C96" s="3" t="str">
        <f>INDEX('[7]RAPPS Payment Calc'!D:D,MATCH($A:$A,'[7]RAPPS Payment Calc'!$A:$A,0))</f>
        <v>MRSA West</v>
      </c>
      <c r="D96" s="17">
        <v>72938.2</v>
      </c>
      <c r="E96" s="18">
        <v>34343.470925535054</v>
      </c>
    </row>
    <row r="97" spans="1:5" ht="15.75" x14ac:dyDescent="0.25">
      <c r="A97" s="15" t="s">
        <v>98</v>
      </c>
      <c r="B97" s="16" t="str">
        <f>INDEX('[7]RAPPS Payment Calc'!C:C,MATCH($A:$A,'[7]RAPPS Payment Calc'!$A:$A,0))</f>
        <v>Lockney General Hospital District-Cogdell Clinic Briscoe County</v>
      </c>
      <c r="C97" s="3" t="str">
        <f>INDEX('[7]RAPPS Payment Calc'!D:D,MATCH($A:$A,'[7]RAPPS Payment Calc'!$A:$A,0))</f>
        <v>MRSA West</v>
      </c>
      <c r="D97" s="17">
        <v>20308.36</v>
      </c>
      <c r="E97" s="18">
        <v>9562.3359392650091</v>
      </c>
    </row>
    <row r="98" spans="1:5" ht="15.75" x14ac:dyDescent="0.25">
      <c r="A98" s="15" t="s">
        <v>99</v>
      </c>
      <c r="B98" s="16" t="str">
        <f>INDEX('[7]RAPPS Payment Calc'!C:C,MATCH($A:$A,'[7]RAPPS Payment Calc'!$A:$A,0))</f>
        <v>Hemphill County Hospital District-</v>
      </c>
      <c r="C98" s="3" t="str">
        <f>INDEX('[7]RAPPS Payment Calc'!D:D,MATCH($A:$A,'[7]RAPPS Payment Calc'!$A:$A,0))</f>
        <v>MRSA West</v>
      </c>
      <c r="D98" s="17">
        <v>16672.82</v>
      </c>
      <c r="E98" s="18">
        <v>7850.5160384637857</v>
      </c>
    </row>
    <row r="99" spans="1:5" ht="15.75" x14ac:dyDescent="0.25">
      <c r="A99" s="15" t="s">
        <v>100</v>
      </c>
      <c r="B99" s="16" t="str">
        <f>INDEX('[7]RAPPS Payment Calc'!C:C,MATCH($A:$A,'[7]RAPPS Payment Calc'!$A:$A,0))</f>
        <v>Hemphill County Hospital District-Harvester  Family Medical Clinic</v>
      </c>
      <c r="C99" s="3" t="str">
        <f>INDEX('[7]RAPPS Payment Calc'!D:D,MATCH($A:$A,'[7]RAPPS Payment Calc'!$A:$A,0))</f>
        <v>MRSA West</v>
      </c>
      <c r="D99" s="17">
        <v>15029.26</v>
      </c>
      <c r="E99" s="18">
        <v>7076.6341072621335</v>
      </c>
    </row>
    <row r="100" spans="1:5" ht="15.75" x14ac:dyDescent="0.25">
      <c r="A100" s="15" t="s">
        <v>101</v>
      </c>
      <c r="B100" s="16" t="str">
        <f>INDEX('[7]RAPPS Payment Calc'!C:C,MATCH($A:$A,'[7]RAPPS Payment Calc'!$A:$A,0))</f>
        <v>Hardeman County Memorial Hosp-Hardeman County Clinic</v>
      </c>
      <c r="C100" s="3" t="str">
        <f>INDEX('[7]RAPPS Payment Calc'!D:D,MATCH($A:$A,'[7]RAPPS Payment Calc'!$A:$A,0))</f>
        <v>MRSA West</v>
      </c>
      <c r="D100" s="17">
        <v>54520.28</v>
      </c>
      <c r="E100" s="18">
        <v>25671.262123716107</v>
      </c>
    </row>
    <row r="101" spans="1:5" ht="15.75" x14ac:dyDescent="0.25">
      <c r="A101" s="15" t="s">
        <v>102</v>
      </c>
      <c r="B101" s="16" t="str">
        <f>INDEX('[7]RAPPS Payment Calc'!C:C,MATCH($A:$A,'[7]RAPPS Payment Calc'!$A:$A,0))</f>
        <v>Uvalde Medical And Surgical Associates-</v>
      </c>
      <c r="C101" s="3" t="str">
        <f>INDEX('[7]RAPPS Payment Calc'!D:D,MATCH($A:$A,'[7]RAPPS Payment Calc'!$A:$A,0))</f>
        <v>MRSA West</v>
      </c>
      <c r="D101" s="17">
        <v>15208.56</v>
      </c>
      <c r="E101" s="18">
        <v>7161.0587892113508</v>
      </c>
    </row>
    <row r="102" spans="1:5" ht="15.75" x14ac:dyDescent="0.25">
      <c r="A102" s="15" t="s">
        <v>103</v>
      </c>
      <c r="B102" s="16" t="str">
        <f>INDEX('[7]RAPPS Payment Calc'!C:C,MATCH($A:$A,'[7]RAPPS Payment Calc'!$A:$A,0))</f>
        <v>Uvalde County Hospital Authority-</v>
      </c>
      <c r="C102" s="3" t="str">
        <f>INDEX('[7]RAPPS Payment Calc'!D:D,MATCH($A:$A,'[7]RAPPS Payment Calc'!$A:$A,0))</f>
        <v>MRSA West</v>
      </c>
      <c r="D102" s="17">
        <v>22235.56</v>
      </c>
      <c r="E102" s="18">
        <v>10469.771784510589</v>
      </c>
    </row>
    <row r="103" spans="1:5" ht="15.75" x14ac:dyDescent="0.25">
      <c r="A103" s="15" t="s">
        <v>104</v>
      </c>
      <c r="B103" s="16" t="str">
        <f>INDEX('[7]RAPPS Payment Calc'!C:C,MATCH($A:$A,'[7]RAPPS Payment Calc'!$A:$A,0))</f>
        <v>Dawson County Hospital District-Medical Arts Health Clinic</v>
      </c>
      <c r="C103" s="3" t="str">
        <f>INDEX('[7]RAPPS Payment Calc'!D:D,MATCH($A:$A,'[7]RAPPS Payment Calc'!$A:$A,0))</f>
        <v>MRSA West</v>
      </c>
      <c r="D103" s="17">
        <v>152193.15</v>
      </c>
      <c r="E103" s="18">
        <v>71661.228575569388</v>
      </c>
    </row>
    <row r="104" spans="1:5" ht="30" x14ac:dyDescent="0.25">
      <c r="A104" s="15" t="s">
        <v>105</v>
      </c>
      <c r="B104" s="16" t="str">
        <f>INDEX('[7]RAPPS Payment Calc'!C:C,MATCH($A:$A,'[7]RAPPS Payment Calc'!$A:$A,0))</f>
        <v>Preferred Hospital Leasing Coleman Inc-Coleman Medical Associates</v>
      </c>
      <c r="C104" s="3" t="str">
        <f>INDEX('[7]RAPPS Payment Calc'!D:D,MATCH($A:$A,'[7]RAPPS Payment Calc'!$A:$A,0))</f>
        <v>MRSA West</v>
      </c>
      <c r="D104" s="17">
        <v>91509.52</v>
      </c>
      <c r="E104" s="18">
        <v>43087.909209847079</v>
      </c>
    </row>
    <row r="105" spans="1:5" ht="15.75" x14ac:dyDescent="0.25">
      <c r="A105" s="15" t="s">
        <v>106</v>
      </c>
      <c r="B105" s="16" t="str">
        <f>INDEX('[7]RAPPS Payment Calc'!C:C,MATCH($A:$A,'[7]RAPPS Payment Calc'!$A:$A,0))</f>
        <v>Preferred Hospital Leasing Inc-Collingsworth Family Medicine</v>
      </c>
      <c r="C105" s="3" t="str">
        <f>INDEX('[7]RAPPS Payment Calc'!D:D,MATCH($A:$A,'[7]RAPPS Payment Calc'!$A:$A,0))</f>
        <v>MRSA West</v>
      </c>
      <c r="D105" s="17">
        <v>37973.96</v>
      </c>
      <c r="E105" s="18">
        <v>17880.309511167412</v>
      </c>
    </row>
    <row r="106" spans="1:5" ht="30" x14ac:dyDescent="0.25">
      <c r="A106" s="15" t="s">
        <v>107</v>
      </c>
      <c r="B106" s="16" t="str">
        <f>INDEX('[7]RAPPS Payment Calc'!C:C,MATCH($A:$A,'[7]RAPPS Payment Calc'!$A:$A,0))</f>
        <v>Preferred Hospital Leasing Van Horn Inc-Van Horn Rural Health Clinic</v>
      </c>
      <c r="C106" s="3" t="str">
        <f>INDEX('[7]RAPPS Payment Calc'!D:D,MATCH($A:$A,'[7]RAPPS Payment Calc'!$A:$A,0))</f>
        <v>MRSA West</v>
      </c>
      <c r="D106" s="17">
        <v>43763.06</v>
      </c>
      <c r="E106" s="18">
        <v>20606.148475318092</v>
      </c>
    </row>
    <row r="107" spans="1:5" ht="15.75" x14ac:dyDescent="0.25">
      <c r="A107" s="15" t="s">
        <v>108</v>
      </c>
      <c r="B107" s="16" t="str">
        <f>INDEX('[7]RAPPS Payment Calc'!C:C,MATCH($A:$A,'[7]RAPPS Payment Calc'!$A:$A,0))</f>
        <v>Preferred Hospital Leasing Eldorado Inc</v>
      </c>
      <c r="C107" s="3" t="str">
        <f>INDEX('[7]RAPPS Payment Calc'!D:D,MATCH($A:$A,'[7]RAPPS Payment Calc'!$A:$A,0))</f>
        <v>MRSA West</v>
      </c>
      <c r="D107" s="17">
        <v>19432.53</v>
      </c>
      <c r="E107" s="18">
        <v>9149.945146227732</v>
      </c>
    </row>
    <row r="108" spans="1:5" ht="15.75" x14ac:dyDescent="0.25">
      <c r="A108" s="15" t="s">
        <v>109</v>
      </c>
      <c r="B108" s="16" t="str">
        <f>INDEX('[7]RAPPS Payment Calc'!C:C,MATCH($A:$A,'[7]RAPPS Payment Calc'!$A:$A,0))</f>
        <v>Preferred Hospital Leasing Junction Inc-Junction Medical Clinic</v>
      </c>
      <c r="C108" s="3" t="str">
        <f>INDEX('[7]RAPPS Payment Calc'!D:D,MATCH($A:$A,'[7]RAPPS Payment Calc'!$A:$A,0))</f>
        <v>MRSA West</v>
      </c>
      <c r="D108" s="17">
        <v>43491.85</v>
      </c>
      <c r="E108" s="18">
        <v>20478.447315298865</v>
      </c>
    </row>
    <row r="109" spans="1:5" ht="30" x14ac:dyDescent="0.25">
      <c r="A109" s="15" t="s">
        <v>110</v>
      </c>
      <c r="B109" s="16" t="str">
        <f>INDEX('[7]RAPPS Payment Calc'!C:C,MATCH($A:$A,'[7]RAPPS Payment Calc'!$A:$A,0))</f>
        <v>Preferred Hospital Leasing Muleshoe, Inc-Medical Clinic Of Muleshoe</v>
      </c>
      <c r="C109" s="3" t="str">
        <f>INDEX('[7]RAPPS Payment Calc'!D:D,MATCH($A:$A,'[7]RAPPS Payment Calc'!$A:$A,0))</f>
        <v>MRSA West</v>
      </c>
      <c r="D109" s="17">
        <v>21848.240000000002</v>
      </c>
      <c r="E109" s="18">
        <v>10287.399404072379</v>
      </c>
    </row>
    <row r="110" spans="1:5" ht="15.75" x14ac:dyDescent="0.25">
      <c r="A110" s="15" t="s">
        <v>111</v>
      </c>
      <c r="B110" s="16" t="str">
        <f>INDEX('[7]RAPPS Payment Calc'!C:C,MATCH($A:$A,'[7]RAPPS Payment Calc'!$A:$A,0))</f>
        <v>Friona Rural Health Clinic-</v>
      </c>
      <c r="C110" s="3" t="str">
        <f>INDEX('[7]RAPPS Payment Calc'!D:D,MATCH($A:$A,'[7]RAPPS Payment Calc'!$A:$A,0))</f>
        <v>MRSA West</v>
      </c>
      <c r="D110" s="17">
        <v>57327.839999999997</v>
      </c>
      <c r="E110" s="18">
        <v>26993.22174476098</v>
      </c>
    </row>
    <row r="111" spans="1:5" ht="15.75" x14ac:dyDescent="0.25">
      <c r="A111" s="15" t="s">
        <v>112</v>
      </c>
      <c r="B111" s="16" t="str">
        <f>INDEX('[7]RAPPS Payment Calc'!C:C,MATCH($A:$A,'[7]RAPPS Payment Calc'!$A:$A,0))</f>
        <v>Family Care Clinic</v>
      </c>
      <c r="C111" s="3" t="str">
        <f>INDEX('[7]RAPPS Payment Calc'!D:D,MATCH($A:$A,'[7]RAPPS Payment Calc'!$A:$A,0))</f>
        <v>MRSA West</v>
      </c>
      <c r="D111" s="17">
        <v>22362.93</v>
      </c>
      <c r="E111" s="18">
        <v>10529.744856121697</v>
      </c>
    </row>
    <row r="112" spans="1:5" ht="15.75" x14ac:dyDescent="0.25">
      <c r="A112" s="15" t="s">
        <v>113</v>
      </c>
      <c r="B112" s="16" t="str">
        <f>INDEX('[7]RAPPS Payment Calc'!C:C,MATCH($A:$A,'[7]RAPPS Payment Calc'!$A:$A,0))</f>
        <v>Fisher County Hospital District-Clearfork Health Center</v>
      </c>
      <c r="C112" s="3" t="str">
        <f>INDEX('[7]RAPPS Payment Calc'!D:D,MATCH($A:$A,'[7]RAPPS Payment Calc'!$A:$A,0))</f>
        <v>MRSA West</v>
      </c>
      <c r="D112" s="17">
        <v>22271.21</v>
      </c>
      <c r="E112" s="18">
        <v>10486.557840904841</v>
      </c>
    </row>
    <row r="113" spans="1:5" ht="15.75" x14ac:dyDescent="0.25">
      <c r="A113" s="15" t="s">
        <v>114</v>
      </c>
      <c r="B113" s="16" t="str">
        <f>INDEX('[7]RAPPS Payment Calc'!C:C,MATCH($A:$A,'[7]RAPPS Payment Calc'!$A:$A,0))</f>
        <v>Fisher County Hospital District-Roby Rural Health Clinic</v>
      </c>
      <c r="C113" s="3" t="str">
        <f>INDEX('[7]RAPPS Payment Calc'!D:D,MATCH($A:$A,'[7]RAPPS Payment Calc'!$A:$A,0))</f>
        <v>MRSA West</v>
      </c>
      <c r="D113" s="17">
        <v>7215.68</v>
      </c>
      <c r="E113" s="18">
        <v>3397.554317051487</v>
      </c>
    </row>
    <row r="114" spans="1:5" ht="15.75" x14ac:dyDescent="0.25">
      <c r="A114" s="15" t="s">
        <v>115</v>
      </c>
      <c r="B114" s="16" t="str">
        <f>INDEX('[7]RAPPS Payment Calc'!C:C,MATCH($A:$A,'[7]RAPPS Payment Calc'!$A:$A,0))</f>
        <v>Ochiltree Hospital District-The De Witt Family Practice</v>
      </c>
      <c r="C114" s="3" t="str">
        <f>INDEX('[7]RAPPS Payment Calc'!D:D,MATCH($A:$A,'[7]RAPPS Payment Calc'!$A:$A,0))</f>
        <v>MRSA West</v>
      </c>
      <c r="D114" s="17">
        <v>11919.46</v>
      </c>
      <c r="E114" s="18">
        <v>5612.3626297067658</v>
      </c>
    </row>
    <row r="115" spans="1:5" ht="15.75" x14ac:dyDescent="0.25">
      <c r="A115" s="15" t="s">
        <v>116</v>
      </c>
      <c r="B115" s="16" t="str">
        <f>INDEX('[7]RAPPS Payment Calc'!C:C,MATCH($A:$A,'[7]RAPPS Payment Calc'!$A:$A,0))</f>
        <v>Ochiltree Hospital District-Perryton Health Center</v>
      </c>
      <c r="C115" s="3" t="str">
        <f>INDEX('[7]RAPPS Payment Calc'!D:D,MATCH($A:$A,'[7]RAPPS Payment Calc'!$A:$A,0))</f>
        <v>MRSA West</v>
      </c>
      <c r="D115" s="17">
        <v>70212.789999999994</v>
      </c>
      <c r="E115" s="18">
        <v>33060.192217050848</v>
      </c>
    </row>
    <row r="116" spans="1:5" ht="15.75" x14ac:dyDescent="0.25">
      <c r="A116" s="15" t="s">
        <v>117</v>
      </c>
      <c r="B116" s="16" t="str">
        <f>INDEX('[7]RAPPS Payment Calc'!C:C,MATCH($A:$A,'[7]RAPPS Payment Calc'!$A:$A,0))</f>
        <v>Graham Hospital District-Young County Family Clinic</v>
      </c>
      <c r="C116" s="3" t="str">
        <f>INDEX('[7]RAPPS Payment Calc'!D:D,MATCH($A:$A,'[7]RAPPS Payment Calc'!$A:$A,0))</f>
        <v>MRSA West</v>
      </c>
      <c r="D116" s="17">
        <v>67852.820000000007</v>
      </c>
      <c r="E116" s="18">
        <v>31948.983535178595</v>
      </c>
    </row>
    <row r="117" spans="1:5" ht="15.75" x14ac:dyDescent="0.25">
      <c r="A117" s="15" t="s">
        <v>118</v>
      </c>
      <c r="B117" s="16" t="str">
        <f>INDEX('[7]RAPPS Payment Calc'!C:C,MATCH($A:$A,'[7]RAPPS Payment Calc'!$A:$A,0))</f>
        <v>Ballinger Memorial Hospital District-Ballinger Hospital Clinic</v>
      </c>
      <c r="C117" s="3" t="str">
        <f>INDEX('[7]RAPPS Payment Calc'!D:D,MATCH($A:$A,'[7]RAPPS Payment Calc'!$A:$A,0))</f>
        <v>MRSA West</v>
      </c>
      <c r="D117" s="17">
        <v>37580.01</v>
      </c>
      <c r="E117" s="18">
        <v>17694.815348011281</v>
      </c>
    </row>
    <row r="118" spans="1:5" ht="15.75" x14ac:dyDescent="0.25">
      <c r="A118" s="15" t="s">
        <v>119</v>
      </c>
      <c r="B118" s="16" t="str">
        <f>INDEX('[7]RAPPS Payment Calc'!C:C,MATCH($A:$A,'[7]RAPPS Payment Calc'!$A:$A,0))</f>
        <v>Electra Hospital District-Iowa Park Clinic</v>
      </c>
      <c r="C118" s="3" t="str">
        <f>INDEX('[7]RAPPS Payment Calc'!D:D,MATCH($A:$A,'[7]RAPPS Payment Calc'!$A:$A,0))</f>
        <v>MRSA West</v>
      </c>
      <c r="D118" s="17">
        <v>58004.32</v>
      </c>
      <c r="E118" s="18">
        <v>27311.747170555776</v>
      </c>
    </row>
    <row r="119" spans="1:5" ht="15.75" x14ac:dyDescent="0.25">
      <c r="A119" s="15" t="s">
        <v>120</v>
      </c>
      <c r="B119" s="16" t="str">
        <f>INDEX('[7]RAPPS Payment Calc'!C:C,MATCH($A:$A,'[7]RAPPS Payment Calc'!$A:$A,0))</f>
        <v>Memorial Hospital Clinic South-Memorial Hospital</v>
      </c>
      <c r="C119" s="3" t="str">
        <f>INDEX('[7]RAPPS Payment Calc'!D:D,MATCH($A:$A,'[7]RAPPS Payment Calc'!$A:$A,0))</f>
        <v>MRSA West</v>
      </c>
      <c r="D119" s="17">
        <v>110263.78</v>
      </c>
      <c r="E119" s="18">
        <v>51918.486096031891</v>
      </c>
    </row>
    <row r="120" spans="1:5" ht="15.75" x14ac:dyDescent="0.25">
      <c r="A120" s="15" t="s">
        <v>121</v>
      </c>
      <c r="B120" s="16" t="str">
        <f>INDEX('[7]RAPPS Payment Calc'!C:C,MATCH($A:$A,'[7]RAPPS Payment Calc'!$A:$A,0))</f>
        <v>Heart Of Texas Healthcare System-Brady Medical Clinic</v>
      </c>
      <c r="C120" s="3" t="str">
        <f>INDEX('[7]RAPPS Payment Calc'!D:D,MATCH($A:$A,'[7]RAPPS Payment Calc'!$A:$A,0))</f>
        <v>MRSA West</v>
      </c>
      <c r="D120" s="17">
        <v>62116.66</v>
      </c>
      <c r="E120" s="18">
        <v>29248.071747059104</v>
      </c>
    </row>
    <row r="121" spans="1:5" ht="15.75" x14ac:dyDescent="0.25">
      <c r="A121" s="15" t="s">
        <v>122</v>
      </c>
      <c r="B121" s="16" t="str">
        <f>INDEX('[7]RAPPS Payment Calc'!C:C,MATCH($A:$A,'[7]RAPPS Payment Calc'!$A:$A,0))</f>
        <v>Pecos County Memorial Hospital-</v>
      </c>
      <c r="C121" s="3" t="str">
        <f>INDEX('[7]RAPPS Payment Calc'!D:D,MATCH($A:$A,'[7]RAPPS Payment Calc'!$A:$A,0))</f>
        <v>MRSA West</v>
      </c>
      <c r="D121" s="17">
        <v>6840.74</v>
      </c>
      <c r="E121" s="18">
        <v>3221.0111477818846</v>
      </c>
    </row>
    <row r="122" spans="1:5" ht="30" x14ac:dyDescent="0.25">
      <c r="A122" s="15" t="s">
        <v>123</v>
      </c>
      <c r="B122" s="16" t="str">
        <f>INDEX('[7]RAPPS Payment Calc'!C:C,MATCH($A:$A,'[7]RAPPS Payment Calc'!$A:$A,0))</f>
        <v>Pecos County Memorial Hospital-Family Care Center Walk In Clinic</v>
      </c>
      <c r="C122" s="3" t="str">
        <f>INDEX('[7]RAPPS Payment Calc'!D:D,MATCH($A:$A,'[7]RAPPS Payment Calc'!$A:$A,0))</f>
        <v>MRSA West</v>
      </c>
      <c r="D122" s="17">
        <v>59138.3</v>
      </c>
      <c r="E122" s="18">
        <v>27845.689729600806</v>
      </c>
    </row>
    <row r="123" spans="1:5" ht="15.75" x14ac:dyDescent="0.25">
      <c r="A123" s="15" t="s">
        <v>124</v>
      </c>
      <c r="B123" s="16" t="str">
        <f>INDEX('[7]RAPPS Payment Calc'!C:C,MATCH($A:$A,'[7]RAPPS Payment Calc'!$A:$A,0))</f>
        <v>Pecos County Memorial Hospital-Family Care Center</v>
      </c>
      <c r="C123" s="3" t="str">
        <f>INDEX('[7]RAPPS Payment Calc'!D:D,MATCH($A:$A,'[7]RAPPS Payment Calc'!$A:$A,0))</f>
        <v>MRSA West</v>
      </c>
      <c r="D123" s="17">
        <v>134738.13</v>
      </c>
      <c r="E123" s="18">
        <v>63442.408096387931</v>
      </c>
    </row>
    <row r="124" spans="1:5" ht="15.75" x14ac:dyDescent="0.25">
      <c r="A124" s="15" t="s">
        <v>125</v>
      </c>
      <c r="B124" s="16" t="str">
        <f>INDEX('[7]RAPPS Payment Calc'!C:C,MATCH($A:$A,'[7]RAPPS Payment Calc'!$A:$A,0))</f>
        <v>Reagan Hospital District-Hickman Rural Health Clinic</v>
      </c>
      <c r="C124" s="3" t="str">
        <f>INDEX('[7]RAPPS Payment Calc'!D:D,MATCH($A:$A,'[7]RAPPS Payment Calc'!$A:$A,0))</f>
        <v>MRSA West</v>
      </c>
      <c r="D124" s="17">
        <v>6341.96</v>
      </c>
      <c r="E124" s="18">
        <v>2986.1570325413331</v>
      </c>
    </row>
    <row r="125" spans="1:5" ht="15.75" x14ac:dyDescent="0.25">
      <c r="A125" s="15" t="s">
        <v>126</v>
      </c>
      <c r="B125" s="16" t="str">
        <f>INDEX('[7]RAPPS Payment Calc'!C:C,MATCH($A:$A,'[7]RAPPS Payment Calc'!$A:$A,0))</f>
        <v>Baylor County Hospital District-Seymour Hospital</v>
      </c>
      <c r="C125" s="3" t="str">
        <f>INDEX('[7]RAPPS Payment Calc'!D:D,MATCH($A:$A,'[7]RAPPS Payment Calc'!$A:$A,0))</f>
        <v>MRSA West</v>
      </c>
      <c r="D125" s="17">
        <v>104722.17</v>
      </c>
      <c r="E125" s="18">
        <v>49309.179560969955</v>
      </c>
    </row>
    <row r="126" spans="1:5" ht="15.75" x14ac:dyDescent="0.25">
      <c r="A126" s="15" t="s">
        <v>127</v>
      </c>
      <c r="B126" s="16" t="str">
        <f>INDEX('[7]RAPPS Payment Calc'!C:C,MATCH($A:$A,'[7]RAPPS Payment Calc'!$A:$A,0))</f>
        <v>Throckmorton County Memorial Hosp-Throckmorton Rural Health</v>
      </c>
      <c r="C126" s="3" t="str">
        <f>INDEX('[7]RAPPS Payment Calc'!D:D,MATCH($A:$A,'[7]RAPPS Payment Calc'!$A:$A,0))</f>
        <v>MRSA West</v>
      </c>
      <c r="D126" s="17">
        <v>10946.32</v>
      </c>
      <c r="E126" s="18">
        <v>5154.1527301414462</v>
      </c>
    </row>
    <row r="127" spans="1:5" ht="15.75" x14ac:dyDescent="0.25">
      <c r="A127" s="15" t="s">
        <v>128</v>
      </c>
      <c r="B127" s="16" t="str">
        <f>INDEX('[7]RAPPS Payment Calc'!C:C,MATCH($A:$A,'[7]RAPPS Payment Calc'!$A:$A,0))</f>
        <v>Rolling Plains Memorial Hospital-</v>
      </c>
      <c r="C127" s="3" t="str">
        <f>INDEX('[7]RAPPS Payment Calc'!D:D,MATCH($A:$A,'[7]RAPPS Payment Calc'!$A:$A,0))</f>
        <v>MRSA West</v>
      </c>
      <c r="D127" s="17">
        <v>107083.84</v>
      </c>
      <c r="E127" s="18">
        <v>50421.188699949373</v>
      </c>
    </row>
    <row r="128" spans="1:5" ht="15.75" x14ac:dyDescent="0.25">
      <c r="A128" s="15" t="s">
        <v>129</v>
      </c>
      <c r="B128" s="16" t="str">
        <f>INDEX('[7]RAPPS Payment Calc'!C:C,MATCH($A:$A,'[7]RAPPS Payment Calc'!$A:$A,0))</f>
        <v>Martin County Hospital District-</v>
      </c>
      <c r="C128" s="3" t="str">
        <f>INDEX('[7]RAPPS Payment Calc'!D:D,MATCH($A:$A,'[7]RAPPS Payment Calc'!$A:$A,0))</f>
        <v>MRSA West</v>
      </c>
      <c r="D128" s="17">
        <v>17846.61</v>
      </c>
      <c r="E128" s="18">
        <v>8403.2034195300021</v>
      </c>
    </row>
    <row r="129" spans="1:5" ht="15.75" x14ac:dyDescent="0.25">
      <c r="A129" s="15" t="s">
        <v>130</v>
      </c>
      <c r="B129" s="16" t="str">
        <f>INDEX('[7]RAPPS Payment Calc'!C:C,MATCH($A:$A,'[7]RAPPS Payment Calc'!$A:$A,0))</f>
        <v>Pecos Valley Rural Health Clinic</v>
      </c>
      <c r="C129" s="3" t="str">
        <f>INDEX('[7]RAPPS Payment Calc'!D:D,MATCH($A:$A,'[7]RAPPS Payment Calc'!$A:$A,0))</f>
        <v>MRSA West</v>
      </c>
      <c r="D129" s="17">
        <v>202812.28</v>
      </c>
      <c r="E129" s="18">
        <v>95495.606438347459</v>
      </c>
    </row>
    <row r="130" spans="1:5" ht="15.75" x14ac:dyDescent="0.25">
      <c r="A130" s="15" t="s">
        <v>131</v>
      </c>
      <c r="B130" s="16" t="str">
        <f>INDEX('[7]RAPPS Payment Calc'!C:C,MATCH($A:$A,'[7]RAPPS Payment Calc'!$A:$A,0))</f>
        <v>Moore County Hospital District-</v>
      </c>
      <c r="C130" s="3" t="str">
        <f>INDEX('[7]RAPPS Payment Calc'!D:D,MATCH($A:$A,'[7]RAPPS Payment Calc'!$A:$A,0))</f>
        <v>MRSA West</v>
      </c>
      <c r="D130" s="17">
        <v>162405.38</v>
      </c>
      <c r="E130" s="18">
        <v>76469.729801125781</v>
      </c>
    </row>
    <row r="131" spans="1:5" ht="30" x14ac:dyDescent="0.25">
      <c r="A131" s="15" t="s">
        <v>132</v>
      </c>
      <c r="B131" s="16" t="str">
        <f>INDEX('[7]RAPPS Payment Calc'!C:C,MATCH($A:$A,'[7]RAPPS Payment Calc'!$A:$A,0))</f>
        <v>North Runnels County Hospital-North Runnels County Hospital District</v>
      </c>
      <c r="C131" s="3" t="str">
        <f>INDEX('[7]RAPPS Payment Calc'!D:D,MATCH($A:$A,'[7]RAPPS Payment Calc'!$A:$A,0))</f>
        <v>MRSA West</v>
      </c>
      <c r="D131" s="17">
        <v>15106.89</v>
      </c>
      <c r="E131" s="18">
        <v>7113.1867456320033</v>
      </c>
    </row>
    <row r="132" spans="1:5" ht="30" x14ac:dyDescent="0.25">
      <c r="A132" s="15" t="s">
        <v>133</v>
      </c>
      <c r="B132" s="16" t="str">
        <f>INDEX('[7]RAPPS Payment Calc'!C:C,MATCH($A:$A,'[7]RAPPS Payment Calc'!$A:$A,0))</f>
        <v>Dallam Hartley Counties Hospital District-Dalhart Family Medicine Clinic</v>
      </c>
      <c r="C132" s="3" t="str">
        <f>INDEX('[7]RAPPS Payment Calc'!D:D,MATCH($A:$A,'[7]RAPPS Payment Calc'!$A:$A,0))</f>
        <v>MRSA West</v>
      </c>
      <c r="D132" s="17">
        <v>79903.91</v>
      </c>
      <c r="E132" s="18">
        <v>37623.32508783559</v>
      </c>
    </row>
    <row r="133" spans="1:5" ht="30" x14ac:dyDescent="0.25">
      <c r="A133" s="15" t="s">
        <v>134</v>
      </c>
      <c r="B133" s="16" t="str">
        <f>INDEX('[7]RAPPS Payment Calc'!C:C,MATCH($A:$A,'[7]RAPPS Payment Calc'!$A:$A,0))</f>
        <v>Dallam-Hartley Counties Hospital District-High Country Community Rural Health Clinic</v>
      </c>
      <c r="C133" s="3" t="str">
        <f>INDEX('[7]RAPPS Payment Calc'!D:D,MATCH($A:$A,'[7]RAPPS Payment Calc'!$A:$A,0))</f>
        <v>MRSA West</v>
      </c>
      <c r="D133" s="17">
        <v>44451.21</v>
      </c>
      <c r="E133" s="18">
        <v>20930.168803724973</v>
      </c>
    </row>
    <row r="134" spans="1:5" ht="15.75" x14ac:dyDescent="0.25">
      <c r="A134" s="15" t="s">
        <v>135</v>
      </c>
      <c r="B134" s="16" t="str">
        <f>INDEX('[7]RAPPS Payment Calc'!C:C,MATCH($A:$A,'[7]RAPPS Payment Calc'!$A:$A,0))</f>
        <v>Family Medical Clinic Of Hansford County</v>
      </c>
      <c r="C134" s="3" t="str">
        <f>INDEX('[7]RAPPS Payment Calc'!D:D,MATCH($A:$A,'[7]RAPPS Payment Calc'!$A:$A,0))</f>
        <v>MRSA West</v>
      </c>
      <c r="D134" s="17">
        <v>64910.57</v>
      </c>
      <c r="E134" s="18">
        <v>30563.604168390608</v>
      </c>
    </row>
    <row r="135" spans="1:5" ht="15.75" x14ac:dyDescent="0.25">
      <c r="A135" s="15" t="s">
        <v>136</v>
      </c>
      <c r="B135" s="16" t="str">
        <f>INDEX('[7]RAPPS Payment Calc'!C:C,MATCH($A:$A,'[7]RAPPS Payment Calc'!$A:$A,0))</f>
        <v>Anson Hospital District-Anson Family Wellness Clinic</v>
      </c>
      <c r="C135" s="3" t="str">
        <f>INDEX('[7]RAPPS Payment Calc'!D:D,MATCH($A:$A,'[7]RAPPS Payment Calc'!$A:$A,0))</f>
        <v>MRSA West</v>
      </c>
      <c r="D135" s="17">
        <v>11911.59</v>
      </c>
      <c r="E135" s="18">
        <v>5608.6569841577402</v>
      </c>
    </row>
    <row r="136" spans="1:5" ht="15.75" x14ac:dyDescent="0.25">
      <c r="A136" s="15" t="s">
        <v>137</v>
      </c>
      <c r="B136" s="16" t="str">
        <f>INDEX('[7]RAPPS Payment Calc'!C:C,MATCH($A:$A,'[7]RAPPS Payment Calc'!$A:$A,0))</f>
        <v>Crane County Hospital District</v>
      </c>
      <c r="C136" s="3" t="str">
        <f>INDEX('[7]RAPPS Payment Calc'!D:D,MATCH($A:$A,'[7]RAPPS Payment Calc'!$A:$A,0))</f>
        <v>MRSA West</v>
      </c>
      <c r="D136" s="17">
        <v>17742.169999999998</v>
      </c>
      <c r="E136" s="18">
        <v>8354.0271017231044</v>
      </c>
    </row>
    <row r="137" spans="1:5" ht="15.75" x14ac:dyDescent="0.25">
      <c r="A137" s="15" t="s">
        <v>138</v>
      </c>
      <c r="B137" s="16" t="str">
        <f>INDEX('[7]RAPPS Payment Calc'!C:C,MATCH($A:$A,'[7]RAPPS Payment Calc'!$A:$A,0))</f>
        <v>Palo Pinto County Hospital District-</v>
      </c>
      <c r="C137" s="3" t="str">
        <f>INDEX('[7]RAPPS Payment Calc'!D:D,MATCH($A:$A,'[7]RAPPS Payment Calc'!$A:$A,0))</f>
        <v>MRSA West</v>
      </c>
      <c r="D137" s="17">
        <v>134953.64000000001</v>
      </c>
      <c r="E137" s="18">
        <v>63543.882514719648</v>
      </c>
    </row>
    <row r="138" spans="1:5" ht="15.75" x14ac:dyDescent="0.25">
      <c r="A138" s="15" t="s">
        <v>139</v>
      </c>
      <c r="B138" s="16" t="str">
        <f>INDEX('[7]RAPPS Payment Calc'!C:C,MATCH($A:$A,'[7]RAPPS Payment Calc'!$A:$A,0))</f>
        <v>Olney Hamilton Hospital District-</v>
      </c>
      <c r="C138" s="3" t="str">
        <f>INDEX('[7]RAPPS Payment Calc'!D:D,MATCH($A:$A,'[7]RAPPS Payment Calc'!$A:$A,0))</f>
        <v>MRSA West</v>
      </c>
      <c r="D138" s="17">
        <v>8582.9699999999993</v>
      </c>
      <c r="E138" s="18">
        <v>4041.3525511973089</v>
      </c>
    </row>
    <row r="139" spans="1:5" ht="30" x14ac:dyDescent="0.25">
      <c r="A139" s="15" t="s">
        <v>140</v>
      </c>
      <c r="B139" s="16" t="str">
        <f>INDEX('[7]RAPPS Payment Calc'!C:C,MATCH($A:$A,'[7]RAPPS Payment Calc'!$A:$A,0))</f>
        <v>Olney Hamilton Hospital District-Lovett Meredith Rural Health Clinic</v>
      </c>
      <c r="C139" s="3" t="str">
        <f>INDEX('[7]RAPPS Payment Calc'!D:D,MATCH($A:$A,'[7]RAPPS Payment Calc'!$A:$A,0))</f>
        <v>MRSA West</v>
      </c>
      <c r="D139" s="17">
        <v>51558.25</v>
      </c>
      <c r="E139" s="18">
        <v>24276.569203057763</v>
      </c>
    </row>
    <row r="140" spans="1:5" ht="15.75" x14ac:dyDescent="0.25">
      <c r="A140" s="15" t="s">
        <v>141</v>
      </c>
      <c r="B140" s="16" t="str">
        <f>INDEX('[7]RAPPS Payment Calc'!C:C,MATCH($A:$A,'[7]RAPPS Payment Calc'!$A:$A,0))</f>
        <v>Mitchell County Hospital District-Family Medical Associates</v>
      </c>
      <c r="C140" s="3" t="str">
        <f>INDEX('[7]RAPPS Payment Calc'!D:D,MATCH($A:$A,'[7]RAPPS Payment Calc'!$A:$A,0))</f>
        <v>MRSA West</v>
      </c>
      <c r="D140" s="17">
        <v>61758.65</v>
      </c>
      <c r="E140" s="18">
        <v>29079.500188862563</v>
      </c>
    </row>
    <row r="141" spans="1:5" ht="15.75" x14ac:dyDescent="0.25">
      <c r="A141" s="15" t="s">
        <v>142</v>
      </c>
      <c r="B141" s="16" t="str">
        <f>INDEX('[7]RAPPS Payment Calc'!C:C,MATCH($A:$A,'[7]RAPPS Payment Calc'!$A:$A,0))</f>
        <v>Sutton County Hospital District-Sonora Medical Clinic</v>
      </c>
      <c r="C141" s="3" t="str">
        <f>INDEX('[7]RAPPS Payment Calc'!D:D,MATCH($A:$A,'[7]RAPPS Payment Calc'!$A:$A,0))</f>
        <v>MRSA West</v>
      </c>
      <c r="D141" s="17">
        <v>19099</v>
      </c>
      <c r="E141" s="18">
        <v>8992.9001703742888</v>
      </c>
    </row>
    <row r="142" spans="1:5" ht="15.75" x14ac:dyDescent="0.25">
      <c r="A142" s="15" t="s">
        <v>143</v>
      </c>
      <c r="B142" s="16" t="str">
        <f>INDEX('[7]RAPPS Payment Calc'!C:C,MATCH($A:$A,'[7]RAPPS Payment Calc'!$A:$A,0))</f>
        <v>Stonewall Memorial Hospital-Kent County Rural Health Clinic</v>
      </c>
      <c r="C142" s="3" t="str">
        <f>INDEX('[7]RAPPS Payment Calc'!D:D,MATCH($A:$A,'[7]RAPPS Payment Calc'!$A:$A,0))</f>
        <v>MRSA West</v>
      </c>
      <c r="D142" s="17">
        <v>2357.87</v>
      </c>
      <c r="E142" s="18">
        <v>1110.219881916353</v>
      </c>
    </row>
    <row r="143" spans="1:5" ht="15.75" x14ac:dyDescent="0.25">
      <c r="A143" s="15" t="s">
        <v>144</v>
      </c>
      <c r="B143" s="16" t="str">
        <f>INDEX('[7]RAPPS Payment Calc'!C:C,MATCH($A:$A,'[7]RAPPS Payment Calc'!$A:$A,0))</f>
        <v>Stonewall Memorial Hospital-</v>
      </c>
      <c r="C143" s="3" t="str">
        <f>INDEX('[7]RAPPS Payment Calc'!D:D,MATCH($A:$A,'[7]RAPPS Payment Calc'!$A:$A,0))</f>
        <v>MRSA West</v>
      </c>
      <c r="D143" s="17">
        <v>13849.14</v>
      </c>
      <c r="E143" s="18">
        <v>6520.9662006145545</v>
      </c>
    </row>
    <row r="144" spans="1:5" ht="30" x14ac:dyDescent="0.25">
      <c r="A144" s="15" t="s">
        <v>145</v>
      </c>
      <c r="B144" s="16" t="str">
        <f>INDEX('[7]RAPPS Payment Calc'!C:C,MATCH($A:$A,'[7]RAPPS Payment Calc'!$A:$A,0))</f>
        <v>Stonewall Memorial Hospital District-Stonewall Memorial Hospital</v>
      </c>
      <c r="C144" s="3" t="str">
        <f>INDEX('[7]RAPPS Payment Calc'!D:D,MATCH($A:$A,'[7]RAPPS Payment Calc'!$A:$A,0))</f>
        <v>MRSA West</v>
      </c>
      <c r="D144" s="17">
        <v>10083.59</v>
      </c>
      <c r="E144" s="18">
        <v>4747.9301654005176</v>
      </c>
    </row>
    <row r="145" spans="1:5" ht="15.75" x14ac:dyDescent="0.25">
      <c r="A145" s="15" t="s">
        <v>146</v>
      </c>
      <c r="B145" s="16" t="str">
        <f>INDEX('[7]RAPPS Payment Calc'!C:C,MATCH($A:$A,'[7]RAPPS Payment Calc'!$A:$A,0))</f>
        <v>Hometown Healthcare Llc-Garfield Medical Clinic</v>
      </c>
      <c r="C145" s="3" t="str">
        <f>INDEX('[7]RAPPS Payment Calc'!D:D,MATCH($A:$A,'[7]RAPPS Payment Calc'!$A:$A,0))</f>
        <v>MRSA West</v>
      </c>
      <c r="D145" s="17">
        <v>98910.080000000002</v>
      </c>
      <c r="E145" s="18">
        <v>46572.515591587755</v>
      </c>
    </row>
    <row r="146" spans="1:5" ht="15.75" x14ac:dyDescent="0.25">
      <c r="A146" s="15" t="s">
        <v>147</v>
      </c>
      <c r="B146" s="16" t="str">
        <f>INDEX('[7]RAPPS Payment Calc'!C:C,MATCH($A:$A,'[7]RAPPS Payment Calc'!$A:$A,0))</f>
        <v>Hometown Healthcare Llc-</v>
      </c>
      <c r="C146" s="3" t="str">
        <f>INDEX('[7]RAPPS Payment Calc'!D:D,MATCH($A:$A,'[7]RAPPS Payment Calc'!$A:$A,0))</f>
        <v>MRSA West</v>
      </c>
      <c r="D146" s="17">
        <v>46935.17</v>
      </c>
      <c r="E146" s="18">
        <v>22099.759060136457</v>
      </c>
    </row>
    <row r="147" spans="1:5" ht="15.75" x14ac:dyDescent="0.25">
      <c r="A147" s="15" t="s">
        <v>148</v>
      </c>
      <c r="B147" s="16" t="str">
        <f>INDEX('[7]RAPPS Payment Calc'!C:C,MATCH($A:$A,'[7]RAPPS Payment Calc'!$A:$A,0))</f>
        <v>Hometown Healthcare Llc-</v>
      </c>
      <c r="C147" s="3" t="str">
        <f>INDEX('[7]RAPPS Payment Calc'!D:D,MATCH($A:$A,'[7]RAPPS Payment Calc'!$A:$A,0))</f>
        <v>MRSA West</v>
      </c>
      <c r="D147" s="17">
        <v>82783.19</v>
      </c>
      <c r="E147" s="18">
        <v>38979.054581660144</v>
      </c>
    </row>
    <row r="148" spans="1:5" ht="15.75" x14ac:dyDescent="0.25">
      <c r="A148" s="15" t="s">
        <v>149</v>
      </c>
      <c r="B148" s="16" t="str">
        <f>INDEX('[7]RAPPS Payment Calc'!C:C,MATCH($A:$A,'[7]RAPPS Payment Calc'!$A:$A,0))</f>
        <v>Refugio Rural Health Clinic</v>
      </c>
      <c r="C148" s="3" t="str">
        <f>INDEX('[7]RAPPS Payment Calc'!D:D,MATCH($A:$A,'[7]RAPPS Payment Calc'!$A:$A,0))</f>
        <v>Nueces</v>
      </c>
      <c r="D148" s="17">
        <v>26206.26</v>
      </c>
      <c r="E148" s="18">
        <v>20503.470224310637</v>
      </c>
    </row>
    <row r="149" spans="1:5" ht="15.75" x14ac:dyDescent="0.25">
      <c r="A149" s="15" t="s">
        <v>150</v>
      </c>
      <c r="B149" s="16" t="str">
        <f>INDEX('[7]RAPPS Payment Calc'!C:C,MATCH($A:$A,'[7]RAPPS Payment Calc'!$A:$A,0))</f>
        <v>Woodsboro Medical Clinic</v>
      </c>
      <c r="C149" s="3" t="str">
        <f>INDEX('[7]RAPPS Payment Calc'!D:D,MATCH($A:$A,'[7]RAPPS Payment Calc'!$A:$A,0))</f>
        <v>Nueces</v>
      </c>
      <c r="D149" s="17">
        <v>9801.26</v>
      </c>
      <c r="E149" s="18">
        <v>7668.3907803222173</v>
      </c>
    </row>
    <row r="150" spans="1:5" ht="15.75" x14ac:dyDescent="0.25">
      <c r="A150" s="15" t="s">
        <v>151</v>
      </c>
      <c r="B150" s="16" t="str">
        <f>INDEX('[7]RAPPS Payment Calc'!C:C,MATCH($A:$A,'[7]RAPPS Payment Calc'!$A:$A,0))</f>
        <v>Memorial Medical Center-</v>
      </c>
      <c r="C150" s="3" t="str">
        <f>INDEX('[7]RAPPS Payment Calc'!D:D,MATCH($A:$A,'[7]RAPPS Payment Calc'!$A:$A,0))</f>
        <v>Nueces</v>
      </c>
      <c r="D150" s="17">
        <v>149559.24</v>
      </c>
      <c r="E150" s="18">
        <v>117013.3939032326</v>
      </c>
    </row>
    <row r="151" spans="1:5" ht="15.75" x14ac:dyDescent="0.25">
      <c r="A151" s="15" t="s">
        <v>152</v>
      </c>
      <c r="B151" s="16" t="str">
        <f>INDEX('[7]RAPPS Payment Calc'!C:C,MATCH($A:$A,'[7]RAPPS Payment Calc'!$A:$A,0))</f>
        <v>Dewitt Medical District-</v>
      </c>
      <c r="C151" s="3" t="str">
        <f>INDEX('[7]RAPPS Payment Calc'!D:D,MATCH($A:$A,'[7]RAPPS Payment Calc'!$A:$A,0))</f>
        <v>Nueces</v>
      </c>
      <c r="D151" s="17">
        <v>55562.54</v>
      </c>
      <c r="E151" s="18">
        <v>43471.479122815268</v>
      </c>
    </row>
    <row r="152" spans="1:5" ht="15.75" x14ac:dyDescent="0.25">
      <c r="A152" s="15" t="s">
        <v>153</v>
      </c>
      <c r="B152" s="16" t="str">
        <f>INDEX('[7]RAPPS Payment Calc'!C:C,MATCH($A:$A,'[7]RAPPS Payment Calc'!$A:$A,0))</f>
        <v>Dewitt Medical District-Goliad Family Practice</v>
      </c>
      <c r="C152" s="3" t="str">
        <f>INDEX('[7]RAPPS Payment Calc'!D:D,MATCH($A:$A,'[7]RAPPS Payment Calc'!$A:$A,0))</f>
        <v>Nueces</v>
      </c>
      <c r="D152" s="17">
        <v>26365.9</v>
      </c>
      <c r="E152" s="18">
        <v>20628.370686513525</v>
      </c>
    </row>
    <row r="153" spans="1:5" ht="15.75" x14ac:dyDescent="0.25">
      <c r="A153" s="15" t="s">
        <v>154</v>
      </c>
      <c r="B153" s="16" t="str">
        <f>INDEX('[7]RAPPS Payment Calc'!C:C,MATCH($A:$A,'[7]RAPPS Payment Calc'!$A:$A,0))</f>
        <v>Port Lavaca Clinic Assoc Pa</v>
      </c>
      <c r="C153" s="3" t="str">
        <f>INDEX('[7]RAPPS Payment Calc'!D:D,MATCH($A:$A,'[7]RAPPS Payment Calc'!$A:$A,0))</f>
        <v>Nueces</v>
      </c>
      <c r="D153" s="17">
        <v>399406.74</v>
      </c>
      <c r="E153" s="18">
        <v>312491.14528280572</v>
      </c>
    </row>
    <row r="154" spans="1:5" ht="15.75" x14ac:dyDescent="0.25">
      <c r="A154" s="15" t="s">
        <v>155</v>
      </c>
      <c r="B154" s="16" t="str">
        <f>INDEX('[7]RAPPS Payment Calc'!C:C,MATCH($A:$A,'[7]RAPPS Payment Calc'!$A:$A,0))</f>
        <v>Jack County Hospital District - Fch Rural Health Clinic Alvord</v>
      </c>
      <c r="C154" s="3" t="str">
        <f>INDEX('[7]RAPPS Payment Calc'!D:D,MATCH($A:$A,'[7]RAPPS Payment Calc'!$A:$A,0))</f>
        <v>Tarrant</v>
      </c>
      <c r="D154" s="17">
        <v>29369.1</v>
      </c>
      <c r="E154" s="18">
        <v>13435.309999999998</v>
      </c>
    </row>
    <row r="155" spans="1:5" ht="30" x14ac:dyDescent="0.25">
      <c r="A155" s="15" t="s">
        <v>156</v>
      </c>
      <c r="B155" s="16" t="str">
        <f>INDEX('[7]RAPPS Payment Calc'!C:C,MATCH($A:$A,'[7]RAPPS Payment Calc'!$A:$A,0))</f>
        <v>Scott &amp; White Hospital  Marble Falls-Baylor Scott &amp; White Medical Center Marble Falls</v>
      </c>
      <c r="C155" s="3" t="str">
        <f>INDEX('[7]RAPPS Payment Calc'!D:D,MATCH($A:$A,'[7]RAPPS Payment Calc'!$A:$A,0))</f>
        <v>Travis</v>
      </c>
      <c r="D155" s="17">
        <v>127692.74</v>
      </c>
      <c r="E155" s="18">
        <v>58414.866407866364</v>
      </c>
    </row>
    <row r="156" spans="1:5" ht="15.75" x14ac:dyDescent="0.25">
      <c r="A156" s="15" t="s">
        <v>157</v>
      </c>
      <c r="B156" s="16" t="str">
        <f>INDEX('[7]RAPPS Payment Calc'!C:C,MATCH($A:$A,'[7]RAPPS Payment Calc'!$A:$A,0))</f>
        <v>Ascension Seton-Ascension Seton Luling Health Center</v>
      </c>
      <c r="C156" s="3" t="str">
        <f>INDEX('[7]RAPPS Payment Calc'!D:D,MATCH($A:$A,'[7]RAPPS Payment Calc'!$A:$A,0))</f>
        <v>Travis</v>
      </c>
      <c r="D156" s="17">
        <v>11008.76</v>
      </c>
      <c r="E156" s="18">
        <v>5036.1143845473352</v>
      </c>
    </row>
    <row r="157" spans="1:5" ht="15.75" x14ac:dyDescent="0.25">
      <c r="A157" s="15" t="s">
        <v>158</v>
      </c>
      <c r="B157" s="16" t="str">
        <f>INDEX('[7]RAPPS Payment Calc'!C:C,MATCH($A:$A,'[7]RAPPS Payment Calc'!$A:$A,0))</f>
        <v>Ascension Seton-Childrens Care A Van</v>
      </c>
      <c r="C157" s="3" t="str">
        <f>INDEX('[7]RAPPS Payment Calc'!D:D,MATCH($A:$A,'[7]RAPPS Payment Calc'!$A:$A,0))</f>
        <v>Travis</v>
      </c>
      <c r="D157" s="17">
        <v>20270.939999999999</v>
      </c>
      <c r="E157" s="18">
        <v>9273.2308200284097</v>
      </c>
    </row>
    <row r="158" spans="1:5" ht="15.75" x14ac:dyDescent="0.25">
      <c r="A158" s="15" t="s">
        <v>159</v>
      </c>
      <c r="B158" s="16" t="str">
        <f>INDEX('[7]RAPPS Payment Calc'!C:C,MATCH($A:$A,'[7]RAPPS Payment Calc'!$A:$A,0))</f>
        <v>Ascension Seton-Ascension Seton Bastrop Health Center</v>
      </c>
      <c r="C158" s="3" t="str">
        <f>INDEX('[7]RAPPS Payment Calc'!D:D,MATCH($A:$A,'[7]RAPPS Payment Calc'!$A:$A,0))</f>
        <v>Travis</v>
      </c>
      <c r="D158" s="17">
        <v>18012.55</v>
      </c>
      <c r="E158" s="18">
        <v>8240.0980816529827</v>
      </c>
    </row>
    <row r="159" spans="1:5" ht="15.75" x14ac:dyDescent="0.25">
      <c r="A159" s="15" t="s">
        <v>160</v>
      </c>
      <c r="B159" s="16" t="str">
        <f>INDEX('[7]RAPPS Payment Calc'!C:C,MATCH($A:$A,'[7]RAPPS Payment Calc'!$A:$A,0))</f>
        <v>Ascension Seton-Ascension Seton Bertram Health Center</v>
      </c>
      <c r="C159" s="3" t="str">
        <f>INDEX('[7]RAPPS Payment Calc'!D:D,MATCH($A:$A,'[7]RAPPS Payment Calc'!$A:$A,0))</f>
        <v>Travis</v>
      </c>
      <c r="D159" s="17">
        <v>9369.15</v>
      </c>
      <c r="E159" s="18">
        <v>4286.0513887105963</v>
      </c>
    </row>
    <row r="160" spans="1:5" ht="15.75" x14ac:dyDescent="0.25">
      <c r="A160" s="15" t="s">
        <v>161</v>
      </c>
      <c r="B160" s="16" t="str">
        <f>INDEX('[7]RAPPS Payment Calc'!C:C,MATCH($A:$A,'[7]RAPPS Payment Calc'!$A:$A,0))</f>
        <v>Asension Seton-Children'S Care-A-Van</v>
      </c>
      <c r="C160" s="3" t="str">
        <f>INDEX('[7]RAPPS Payment Calc'!D:D,MATCH($A:$A,'[7]RAPPS Payment Calc'!$A:$A,0))</f>
        <v>Travis</v>
      </c>
      <c r="D160" s="17">
        <v>58154.99</v>
      </c>
      <c r="E160" s="18">
        <v>26603.830192701669</v>
      </c>
    </row>
    <row r="161" spans="1:5" ht="15.75" x14ac:dyDescent="0.25">
      <c r="A161" s="15" t="s">
        <v>162</v>
      </c>
      <c r="B161" s="16" t="str">
        <f>INDEX('[7]RAPPS Payment Calc'!C:C,MATCH($A:$A,'[7]RAPPS Payment Calc'!$A:$A,0))</f>
        <v>Ascension Seton-Dba Shl Professional Support Services</v>
      </c>
      <c r="C161" s="3" t="str">
        <f>INDEX('[7]RAPPS Payment Calc'!D:D,MATCH($A:$A,'[7]RAPPS Payment Calc'!$A:$A,0))</f>
        <v>Travis</v>
      </c>
      <c r="D161" s="17">
        <v>283239.28999999998</v>
      </c>
      <c r="E161" s="18">
        <v>129571.85574378713</v>
      </c>
    </row>
    <row r="162" spans="1:5" ht="30" x14ac:dyDescent="0.25">
      <c r="A162" s="15" t="s">
        <v>163</v>
      </c>
      <c r="B162" s="16" t="str">
        <f>INDEX('[7]RAPPS Payment Calc'!C:C,MATCH($A:$A,'[7]RAPPS Payment Calc'!$A:$A,0))</f>
        <v>Ascension Seton-Ascension Seton Lockhart Family Health Center Sout</v>
      </c>
      <c r="C162" s="3" t="str">
        <f>INDEX('[7]RAPPS Payment Calc'!D:D,MATCH($A:$A,'[7]RAPPS Payment Calc'!$A:$A,0))</f>
        <v>Travis</v>
      </c>
      <c r="D162" s="17">
        <v>6085.88</v>
      </c>
      <c r="E162" s="18">
        <v>2784.0726667334866</v>
      </c>
    </row>
    <row r="163" spans="1:5" ht="30" x14ac:dyDescent="0.25">
      <c r="A163" s="15" t="s">
        <v>164</v>
      </c>
      <c r="B163" s="16" t="str">
        <f>INDEX('[7]RAPPS Payment Calc'!C:C,MATCH($A:$A,'[7]RAPPS Payment Calc'!$A:$A,0))</f>
        <v>Ascension Seton-Ascension Seton Lockhart Family Health Center Chur</v>
      </c>
      <c r="C163" s="3" t="str">
        <f>INDEX('[7]RAPPS Payment Calc'!D:D,MATCH($A:$A,'[7]RAPPS Payment Calc'!$A:$A,0))</f>
        <v>Travis</v>
      </c>
      <c r="D163" s="17">
        <v>2948.22</v>
      </c>
      <c r="E163" s="18">
        <v>1348.7053174753689</v>
      </c>
    </row>
    <row r="164" spans="1:5" ht="15.75" x14ac:dyDescent="0.25">
      <c r="A164" s="15" t="s">
        <v>165</v>
      </c>
      <c r="B164" s="16" t="str">
        <f>INDEX('[7]RAPPS Payment Calc'!C:C,MATCH($A:$A,'[7]RAPPS Payment Calc'!$A:$A,0))</f>
        <v>Ascension Seton-Ascension Seton Smithville Health Center</v>
      </c>
      <c r="C164" s="3" t="str">
        <f>INDEX('[7]RAPPS Payment Calc'!D:D,MATCH($A:$A,'[7]RAPPS Payment Calc'!$A:$A,0))</f>
        <v>Travis</v>
      </c>
      <c r="D164" s="17">
        <v>30887.39</v>
      </c>
      <c r="E164" s="18">
        <v>14129.877395830548</v>
      </c>
    </row>
    <row r="165" spans="1:5" ht="16.5" thickBot="1" x14ac:dyDescent="0.3">
      <c r="A165" s="19" t="s">
        <v>166</v>
      </c>
      <c r="B165" s="20" t="str">
        <f>INDEX('[7]RAPPS Payment Calc'!C:C,MATCH($A:$A,'[7]RAPPS Payment Calc'!$A:$A,0))</f>
        <v>Ascension Seton-Childrens Care A Van</v>
      </c>
      <c r="C165" s="21" t="str">
        <f>INDEX('[7]RAPPS Payment Calc'!D:D,MATCH($A:$A,'[7]RAPPS Payment Calc'!$A:$A,0))</f>
        <v>Travis</v>
      </c>
      <c r="D165" s="22">
        <v>8707.56</v>
      </c>
      <c r="E165" s="23">
        <v>3983.3976006661051</v>
      </c>
    </row>
    <row r="166" spans="1:5" x14ac:dyDescent="0.25">
      <c r="A166" s="3"/>
      <c r="B166" s="3"/>
      <c r="C166" s="3"/>
    </row>
    <row r="167" spans="1:5" x14ac:dyDescent="0.25">
      <c r="A167" s="3"/>
      <c r="B167" s="3"/>
      <c r="C167" s="3"/>
    </row>
    <row r="168" spans="1:5" x14ac:dyDescent="0.25">
      <c r="A168" s="3"/>
      <c r="B168" s="3"/>
      <c r="C168" s="3"/>
    </row>
    <row r="169" spans="1:5" x14ac:dyDescent="0.25">
      <c r="A169" s="3"/>
      <c r="B169" s="3"/>
      <c r="C169" s="3"/>
    </row>
    <row r="170" spans="1:5" x14ac:dyDescent="0.25">
      <c r="A170" s="3"/>
      <c r="B170" s="3"/>
      <c r="C170" s="3"/>
    </row>
    <row r="171" spans="1:5" x14ac:dyDescent="0.25">
      <c r="A171" s="3"/>
      <c r="B171" s="3"/>
      <c r="C171" s="3"/>
    </row>
    <row r="172" spans="1:5" x14ac:dyDescent="0.25">
      <c r="A172" s="3"/>
      <c r="B172" s="3"/>
      <c r="C172" s="3"/>
    </row>
    <row r="173" spans="1:5" x14ac:dyDescent="0.25">
      <c r="A173" s="3"/>
      <c r="B173" s="3"/>
      <c r="C173" s="3"/>
    </row>
    <row r="174" spans="1:5" x14ac:dyDescent="0.25">
      <c r="A174" s="3"/>
      <c r="B174" s="3"/>
      <c r="C174" s="3"/>
    </row>
    <row r="175" spans="1:5" x14ac:dyDescent="0.25">
      <c r="A175" s="3"/>
      <c r="B175" s="3"/>
      <c r="C175" s="3"/>
    </row>
    <row r="176" spans="1:5" x14ac:dyDescent="0.25">
      <c r="A176" s="3"/>
      <c r="B176" s="3"/>
      <c r="C176" s="3"/>
    </row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</sheetData>
  <autoFilter ref="A5:E165" xr:uid="{4E332CC4-E551-4DF7-B53E-011BD2063518}">
    <sortState xmlns:xlrd2="http://schemas.microsoft.com/office/spreadsheetml/2017/richdata2" ref="A6:E165">
      <sortCondition ref="C5:C165"/>
    </sortState>
  </autoFilter>
  <pageMargins left="0.7" right="0.7" top="0.75" bottom="0.75" header="0.3" footer="0.3"/>
  <pageSetup scale="73" fitToHeight="0" orientation="portrait" horizontalDpi="300" verticalDpi="300" r:id="rId1"/>
  <headerFooter>
    <oddHeader>&amp;LRAPPS
Year 2&amp;C&amp;A</oddHeader>
    <oddFooter>&amp;LPage &amp;P of &amp;N&amp;CUpdated June 14,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IGT by SDA</vt:lpstr>
      <vt:lpstr>IGT by Provider</vt:lpstr>
      <vt:lpstr>'IGT by Provider'!Print_Titles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2022-11-09T19:08:19Z</dcterms:created>
  <dcterms:modified xsi:type="dcterms:W3CDTF">2022-11-09T19:09:31Z</dcterms:modified>
</cp:coreProperties>
</file>