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A82FF481-8AC7-41C1-8FA2-15C827D37C3F}" xr6:coauthVersionLast="47" xr6:coauthVersionMax="47" xr10:uidLastSave="{00000000-0000-0000-0000-000000000000}"/>
  <bookViews>
    <workbookView xWindow="-15135" yWindow="-525" windowWidth="14970" windowHeight="12285" tabRatio="899" xr2:uid="{CB84DB16-2FA7-4412-BEB1-AFBDFA4C9214}"/>
  </bookViews>
  <sheets>
    <sheet name="IGT by Provider" sheetId="35" r:id="rId1"/>
    <sheet name="IGT by SDA" sheetId="3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0" hidden="1">'IGT by Provider'!$A$5:$F$169</definedName>
    <definedName name="_fy13">#REF!</definedName>
    <definedName name="_SDA2004">#N/A</definedName>
    <definedName name="_t3">#REF!</definedName>
    <definedName name="_whatisthis">[3]DIS00!#REF!</definedName>
    <definedName name="a">#REF!</definedName>
    <definedName name="aaaaaa">[2]A83I!#REF!</definedName>
    <definedName name="adj_fact">#REF!</definedName>
    <definedName name="Age">'[4]rate options'!$E$41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ll_SDAs_for_DSH_Hospital_Listing">#REF!</definedName>
    <definedName name="AOPrice">'[4]rate options'!$C$12</definedName>
    <definedName name="AP87_">#REF!</definedName>
    <definedName name="AvgBaseOcc">'[4]rate calculation'!$V$273</definedName>
    <definedName name="AVGCMI">'[4]rate calculation'!#REF!</definedName>
    <definedName name="AvgCMI1">'[4]rate model'!#REF!</definedName>
    <definedName name="b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CMI">#REF!</definedName>
    <definedName name="Base18">'[5]Base Payment Calculation'!$P$7</definedName>
    <definedName name="Base19">'[5]Base Payment Calculation'!$P$16</definedName>
    <definedName name="Base20">'[5]Base Payment Calculation'!$P$25</definedName>
    <definedName name="Base21">'[5]Base Payment Calculation'!$P$34</definedName>
    <definedName name="Base22">'[5]Base Payment Calculation'!$B$44</definedName>
    <definedName name="Base23">'[5]Base Payment Calculation'!$E$44</definedName>
    <definedName name="Base24">'[5]Base Payment Calculation'!$H$44</definedName>
    <definedName name="bbbbb">[3]DIS00!#REF!</definedName>
    <definedName name="BBDRP5_8">#N/A</definedName>
    <definedName name="BBDRREST">#N/A</definedName>
    <definedName name="BexarTotal">'[6]Bexar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MIDate">'[4]rate options'!$C$5</definedName>
    <definedName name="combined_cap">#REF!</definedName>
    <definedName name="Comp1_FS">#REF!</definedName>
    <definedName name="Comp1_HB">#REF!</definedName>
    <definedName name="Comp1_Weight">#REF!</definedName>
    <definedName name="Comp2_Rate">#REF!</definedName>
    <definedName name="Comp2_Weight">#REF!</definedName>
    <definedName name="Component_3_data">#REF!</definedName>
    <definedName name="COPYMsUMMARY">#REF!</definedName>
    <definedName name="Costs1">#REF!</definedName>
    <definedName name="COUNTY">#N/A</definedName>
    <definedName name="Create_Summary_by_TPI">#REF!</definedName>
    <definedName name="crowley">#REF!</definedName>
    <definedName name="CstRpt_B">[7]Certification!$E$32</definedName>
    <definedName name="CstRpt_E">[7]Certification!$E$34</definedName>
    <definedName name="CstRpt_S">[7]Certification!$E$36</definedName>
    <definedName name="Data_Period">#REF!</definedName>
    <definedName name="Data_Year">[7]Certification!$C$42</definedName>
    <definedName name="_xlnm.Database">#REF!</definedName>
    <definedName name="DCAvgPercent">'[4]rate calculation'!$AV$278</definedName>
    <definedName name="DCAvgPercent1">'[4]rate model'!$AV$278</definedName>
    <definedName name="DCFloor">'[4]rate options'!$C$7</definedName>
    <definedName name="DCPrice">'[4]rate options'!$C$8</definedName>
    <definedName name="Demo_Year">[7]Certification!$C$36</definedName>
    <definedName name="Depreciation">'[4]rate options'!$C$41</definedName>
    <definedName name="Documentation">'[8]3 - Review Tracker'!#REF!</definedName>
    <definedName name="DSH_Flag">[8]Checks!$L$3</definedName>
    <definedName name="DSH_IND">[9]Checks!$J$3</definedName>
    <definedName name="DSH_INFLATOR">'[7]Sched 4-DSH State Pmt Cap'!$B$24</definedName>
    <definedName name="DY_Begin">'[10]Austin Summary'!$N$22</definedName>
    <definedName name="DY_End">'[10]Austin Summary'!$P$22</definedName>
    <definedName name="eeeeee">#REF!</definedName>
    <definedName name="Equipment">'[4]rate options'!$C$33</definedName>
    <definedName name="Estimated_HSL">'[11]Estimated HSL FFY 2011'!$A$2:$D$185</definedName>
    <definedName name="export">#REF!</definedName>
    <definedName name="ExportDataSource">#REF!</definedName>
    <definedName name="fdsfd">#REF!</definedName>
    <definedName name="fff">#REF!</definedName>
    <definedName name="Final_Datasheet_03_05_2013">#REF!</definedName>
    <definedName name="FMAP">[12]Notes!$A$8</definedName>
    <definedName name="FMAP_FedShr">#REF!</definedName>
    <definedName name="FRVAvg">#REF!</definedName>
    <definedName name="FYEnd">[7]Certification!$E$38</definedName>
    <definedName name="GENERAL">#REF!</definedName>
    <definedName name="HD_Tot_State_Local">'[7]Hospital Data'!$I$64+'[7]Hospital Data'!$I$85+'[7]Hospital Data'!$I$105</definedName>
    <definedName name="HD_TotRev_Allowable">'[7]Hospital Data'!$G$125</definedName>
    <definedName name="HOME">#REF!</definedName>
    <definedName name="HospitalClass">'[13]Hospital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GT_Buff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flation">'[4]rate options'!$C$48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InterimAdj">'[4]rate options'!$C$18</definedName>
    <definedName name="IOWA_MEDICAID_JUL13_JUN14_ANE_ASA_BILLINGS">#REF!</definedName>
    <definedName name="Land">'[4]rate options'!$C$31</definedName>
    <definedName name="LARRY">#REF!</definedName>
    <definedName name="LINE69">#REF!</definedName>
    <definedName name="lookup">#REF!</definedName>
    <definedName name="MAP">#REF!</definedName>
    <definedName name="mbrship">[12]Notes!$A$7</definedName>
    <definedName name="McdCMI">'[4]rate options'!$AE$5</definedName>
    <definedName name="MCO_AdminFee">[14]Assumptions!$D$35</definedName>
    <definedName name="MCO_PremiumTax">[14]Assumptions!$B$35</definedName>
    <definedName name="MEDICAID_ASA_CODE_BILLINGS_JUL12_JUN13">#REF!</definedName>
    <definedName name="missing_fac">'[15]rate calculation'!#REF!</definedName>
    <definedName name="moveable4000CFA">#REF!</definedName>
    <definedName name="nbdgd">#REF!</definedName>
    <definedName name="new_fac">'[15]rate calculation'!#REF!</definedName>
    <definedName name="NPI_Ind">[9]Checks!$F$35</definedName>
    <definedName name="Occupancy">'[4]rate options'!$C$45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>#REF!</definedName>
    <definedName name="Print_Area_1">#REF!</definedName>
    <definedName name="Print_Area_MI">#REF!</definedName>
    <definedName name="_xlnm.Print_Titles" localSheetId="0">'IGT by Provider'!$5:$5</definedName>
    <definedName name="_xlnm.Print_Titles">#REF!</definedName>
    <definedName name="PropTaxAvg">'[4]rate calculation'!$BJ$277</definedName>
    <definedName name="ProviderFee">'[4]rate options'!$C$15</definedName>
    <definedName name="Q02a___Rebasing_TPI_Rural_Cnt">#REF!</definedName>
    <definedName name="qry_OP_UPL">#REF!</definedName>
    <definedName name="qry_total_IP_days">#REF!</definedName>
    <definedName name="rate_data">#REF!</definedName>
    <definedName name="RateYearDays">'[4]rate calculation'!$W$279</definedName>
    <definedName name="RateYearDays1">'[4]rate model'!$W$280</definedName>
    <definedName name="RebaseAdj">'[4]rate options'!$C$17</definedName>
    <definedName name="regions">#REF!</definedName>
    <definedName name="RENAL">#REF!</definedName>
    <definedName name="RentalRate">'[4]rate options'!$C$43</definedName>
    <definedName name="RESTBDR">#REF!</definedName>
    <definedName name="RiskMargin_STAR">[14]Assumptions!$C$35</definedName>
    <definedName name="RiskMargin_STARKids">[14]Assumptions!$C$37</definedName>
    <definedName name="RiskMargin_STARPLUS">[14]Assumptions!$C$36</definedName>
    <definedName name="rrrrrr">#REF!</definedName>
    <definedName name="SCH1A">#REF!</definedName>
    <definedName name="SDA_RATES_FOR_MAILOUT_II">#REF!</definedName>
    <definedName name="selection_adj">[16]Assumptions!$L$25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qFootValue">'[4]rate options'!$C$22</definedName>
    <definedName name="SqFtAvg">'[4]rate options'!$G$25</definedName>
    <definedName name="SqFtPerBedMax">'[4]rate options'!$C$25</definedName>
    <definedName name="SqFtPerBedMin">'[4]rate options'!$E$25</definedName>
    <definedName name="SqFtQuestion">'[4]rate options'!$C$26</definedName>
    <definedName name="STAR_Fee">#REF!</definedName>
    <definedName name="STAR_MCO_Factor">[17]assumptions!$B$7</definedName>
    <definedName name="STARKids_Fee">#REF!</definedName>
    <definedName name="STARPLUS_Fee">#REF!</definedName>
    <definedName name="STARPLUS_MCO_Factor">[17]assumptions!$B$8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otalCMI">'[4]rate options'!$AE$4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'[18]Cost Report Settlements'!#REF!</definedName>
    <definedName name="trend">[16]Assumptions!$A$14:$D$19</definedName>
    <definedName name="tttttt">#REF!</definedName>
    <definedName name="UIHC_PHYSICIAN_UPL_DATA_FOR_SELLERS_DORSEY">#REF!</definedName>
    <definedName name="UP">#REF!</definedName>
    <definedName name="YEAR_BEGIN_1">'[11]DSH Year Totals'!$A$4</definedName>
    <definedName name="YEAR_END_1">'[11]DSH Year Totals'!$B$4</definedName>
    <definedName name="YR2QRTS">#REF!</definedName>
    <definedName name="YR3QR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5" l="1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F104" i="35"/>
  <c r="F105" i="35"/>
  <c r="F106" i="35"/>
  <c r="F107" i="35"/>
  <c r="F108" i="35"/>
  <c r="F109" i="35"/>
  <c r="F110" i="35"/>
  <c r="F111" i="35"/>
  <c r="F112" i="35"/>
  <c r="F113" i="35"/>
  <c r="F114" i="35"/>
  <c r="F115" i="35"/>
  <c r="F116" i="35"/>
  <c r="F117" i="35"/>
  <c r="F118" i="35"/>
  <c r="F119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36" i="35"/>
  <c r="F137" i="35"/>
  <c r="F138" i="35"/>
  <c r="F139" i="35"/>
  <c r="F140" i="35"/>
  <c r="F141" i="35"/>
  <c r="F142" i="35"/>
  <c r="F143" i="35"/>
  <c r="F144" i="35"/>
  <c r="F145" i="35"/>
  <c r="F146" i="35"/>
  <c r="F147" i="35"/>
  <c r="F148" i="35"/>
  <c r="F149" i="35"/>
  <c r="F150" i="35"/>
  <c r="F151" i="35"/>
  <c r="F152" i="35"/>
  <c r="F153" i="35"/>
  <c r="F154" i="35"/>
  <c r="F155" i="35"/>
  <c r="F156" i="35"/>
  <c r="F157" i="35"/>
  <c r="F158" i="35"/>
  <c r="F159" i="35"/>
  <c r="F160" i="35"/>
  <c r="F161" i="35"/>
  <c r="F162" i="35"/>
  <c r="F163" i="35"/>
  <c r="F164" i="35"/>
  <c r="F165" i="35"/>
  <c r="F166" i="35"/>
  <c r="F167" i="35"/>
  <c r="F168" i="35"/>
  <c r="F169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4" i="35"/>
  <c r="F185" i="35"/>
  <c r="F186" i="35"/>
  <c r="F6" i="35"/>
  <c r="B9" i="34"/>
  <c r="B11" i="34"/>
  <c r="B18" i="34" l="1"/>
  <c r="B17" i="34"/>
  <c r="C18" i="34"/>
  <c r="C9" i="34"/>
  <c r="B7" i="34" l="1"/>
  <c r="D9" i="34"/>
  <c r="E9" i="34" s="1"/>
  <c r="D18" i="34"/>
  <c r="E18" i="34" s="1"/>
  <c r="C11" i="34"/>
  <c r="C17" i="34"/>
  <c r="B8" i="34" l="1"/>
  <c r="B14" i="34"/>
  <c r="B12" i="34"/>
  <c r="B10" i="34"/>
  <c r="D17" i="34"/>
  <c r="E17" i="34" s="1"/>
  <c r="B15" i="34"/>
  <c r="D11" i="34"/>
  <c r="E11" i="34" s="1"/>
  <c r="B13" i="34"/>
  <c r="B19" i="34"/>
  <c r="C12" i="34"/>
  <c r="C19" i="34"/>
  <c r="C10" i="34" l="1"/>
  <c r="C13" i="34"/>
  <c r="D7" i="34"/>
  <c r="E7" i="34" s="1"/>
  <c r="C7" i="34"/>
  <c r="C15" i="34"/>
  <c r="C14" i="34"/>
  <c r="C8" i="34"/>
  <c r="D14" i="34" l="1"/>
  <c r="E14" i="34" s="1"/>
  <c r="B16" i="34"/>
  <c r="B5" i="34" s="1"/>
  <c r="D4" i="35"/>
  <c r="D15" i="34"/>
  <c r="E15" i="34" s="1"/>
  <c r="D19" i="34"/>
  <c r="E19" i="34" s="1"/>
  <c r="D10" i="34"/>
  <c r="E10" i="34" s="1"/>
  <c r="D8" i="34"/>
  <c r="E8" i="34" s="1"/>
  <c r="D13" i="34"/>
  <c r="E13" i="34" s="1"/>
  <c r="D12" i="34"/>
  <c r="E12" i="34" s="1"/>
  <c r="E4" i="35"/>
  <c r="C16" i="34" l="1"/>
  <c r="C5" i="34" s="1"/>
  <c r="D16" i="34" l="1"/>
  <c r="E16" i="34" s="1"/>
  <c r="F4" i="35"/>
  <c r="D5" i="3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ll RAPPS Providers" description="Connection to the 'All RAPPS Providers' query in the workbook." type="5" refreshedVersion="6" background="1" saveData="1">
    <dbPr connection="Provider=Microsoft.Mashup.OleDb.1;Data Source=$Workbook$;Location=All RAPPS Providers;Extended Properties=&quot;&quot;" command="SELECT * FROM [All RAPPS Providers]"/>
  </connection>
  <connection id="2" xr16:uid="{54E4632F-20C5-49D3-A941-E9F6A32E4718}" keepAlive="1" name="Query - All RHCs" description="Connection to the 'All RHCs' query in the workbook." type="5" refreshedVersion="8" background="1" saveData="1">
    <dbPr connection="Provider=Microsoft.Mashup.OleDb.1;Data Source=$Workbook$;Location=&quot;All RHCs&quot;;Extended Properties=&quot;&quot;" command="SELECT * FROM [All RHCs]"/>
  </connection>
  <connection id="3" xr16:uid="{7075B882-3933-49BB-94B1-22AD5023E9CA}" keepAlive="1" name="Query - All RHCs (2)" description="Connection to the 'All RHCs (2)' query in the workbook." type="5" refreshedVersion="8" background="1" saveData="1">
    <dbPr connection="Provider=Microsoft.Mashup.OleDb.1;Data Source=$Workbook$;Location=&quot;All RHCs (2)&quot;;Extended Properties=&quot;&quot;" command="SELECT * FROM [All RHCs (2)]"/>
  </connection>
  <connection id="4" xr16:uid="{00000000-0015-0000-FFFF-FFFF01000000}" keepAlive="1" name="Query - CaseloadbyPlanCode" description="Connection to the 'CaseloadbyPlanCode' query in the workbook." type="5" refreshedVersion="6" background="1" saveData="1">
    <dbPr connection="Provider=Microsoft.Mashup.OleDb.1;Data Source=$Workbook$;Location=CaseloadbyPlanCode;Extended Properties=&quot;&quot;" command="SELECT * FROM [CaseloadbyPlanCode]"/>
  </connection>
  <connection id="5" xr16:uid="{00000000-0015-0000-FFFF-FFFF02000000}" keepAlive="1" name="Query - Component1Summary" description="Connection to the 'Component1Summary' query in the workbook." type="5" refreshedVersion="6" background="1">
    <dbPr connection="Provider=Microsoft.Mashup.OleDb.1;Data Source=$Workbook$;Location=Component1Summary;Extended Properties=&quot;&quot;" command="SELECT * FROM [Component1Summary]"/>
  </connection>
  <connection id="6" xr16:uid="{6097E6E9-EDFF-4B15-A98E-ACF98B7265D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7" xr16:uid="{C7181BF2-3AC6-4633-91EA-0DBD0CC79E3E}" keepAlive="1" name="Query - Table1 (2)" description="Connection to the 'Table1 (2)' query in the workbook." type="5" refreshedVersion="0" background="1">
    <dbPr connection="Provider=Microsoft.Mashup.OleDb.1;Data Source=$Workbook$;Location=&quot;Table1 (2)&quot;;Extended Properties=&quot;&quot;" command="SELECT * FROM [Table1 (2)]"/>
  </connection>
  <connection id="8" xr16:uid="{59F408B1-C08C-4A71-8E5A-0D78FABE504C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9" xr16:uid="{D7ADF094-7102-4445-B5B5-7B1BD5584B74}" keepAlive="1" name="Query - Table2 (2)" description="Connection to the 'Table2 (2)' query in the workbook." type="5" refreshedVersion="0" background="1">
    <dbPr connection="Provider=Microsoft.Mashup.OleDb.1;Data Source=$Workbook$;Location=&quot;Table2 (2)&quot;;Extended Properties=&quot;&quot;" command="SELECT * FROM [Table2 (2)]"/>
  </connection>
  <connection id="10" xr16:uid="{C2EFE798-EBA4-46BE-9345-7313A966FF53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  <connection id="11" xr16:uid="{C5A955A0-1B2C-4402-8097-5DA5C0A2DF2C}" keepAlive="1" name="Query - Table3 (2)" description="Connection to the 'Table3 (2)' query in the workbook." type="5" refreshedVersion="0" background="1">
    <dbPr connection="Provider=Microsoft.Mashup.OleDb.1;Data Source=$Workbook$;Location=&quot;Table3 (2)&quot;;Extended Properties=&quot;&quot;" command="SELECT * FROM [Table3 (2)]"/>
  </connection>
  <connection id="12" xr16:uid="{7F7AA7FB-706A-4646-B086-9445659AE9CC}" keepAlive="1" name="Query - Table4" description="Connection to the 'Table4' query in the workbook." type="5" refreshedVersion="0" background="1">
    <dbPr connection="Provider=Microsoft.Mashup.OleDb.1;Data Source=$Workbook$;Location=Table4;Extended Properties=&quot;&quot;" command="SELECT * FROM [Table4]"/>
  </connection>
  <connection id="13" xr16:uid="{560A8228-4F1E-4AC7-B99C-82BE52A51374}" keepAlive="1" name="Query - Table4 (2)" description="Connection to the 'Table4 (2)' query in the workbook." type="5" refreshedVersion="0" background="1">
    <dbPr connection="Provider=Microsoft.Mashup.OleDb.1;Data Source=$Workbook$;Location=&quot;Table4 (2)&quot;;Extended Properties=&quot;&quot;" command="SELECT * FROM [Table4 (2)]"/>
  </connection>
  <connection id="14" xr16:uid="{B3DE0A74-83DD-40B3-B3F5-7E5DC07D6F2F}" keepAlive="1" name="Query - Table5" description="Connection to the 'Table5' query in the workbook." type="5" refreshedVersion="0" background="1">
    <dbPr connection="Provider=Microsoft.Mashup.OleDb.1;Data Source=$Workbook$;Location=Table5;Extended Properties=&quot;&quot;" command="SELECT * FROM [Table5]"/>
  </connection>
  <connection id="15" xr16:uid="{AB0EA00B-7D1B-4478-AD76-A86F04D19FA1}" keepAlive="1" name="Query - Table5 (2)" description="Connection to the 'Table5 (2)' query in the workbook." type="5" refreshedVersion="0" background="1">
    <dbPr connection="Provider=Microsoft.Mashup.OleDb.1;Data Source=$Workbook$;Location=&quot;Table5 (2)&quot;;Extended Properties=&quot;&quot;" command="SELECT * FROM [Table5 (2)]"/>
  </connection>
  <connection id="16" xr16:uid="{C64DEF48-A7CE-4FC1-A7C1-E2C8419EFB39}" keepAlive="1" name="Query - Table6" description="Connection to the 'Table6' query in the workbook." type="5" refreshedVersion="0" background="1">
    <dbPr connection="Provider=Microsoft.Mashup.OleDb.1;Data Source=$Workbook$;Location=Table6;Extended Properties=&quot;&quot;" command="SELECT * FROM [Table6]"/>
  </connection>
  <connection id="17" xr16:uid="{96EE2EDC-A37E-4959-AD37-66242C0CCF8E}" keepAlive="1" name="Query - Table6 (2)" description="Connection to the 'Table6 (2)' query in the workbook." type="5" refreshedVersion="0" background="1">
    <dbPr connection="Provider=Microsoft.Mashup.OleDb.1;Data Source=$Workbook$;Location=&quot;Table6 (2)&quot;;Extended Properties=&quot;&quot;" command="SELECT * FROM [Table6 (2)]"/>
  </connection>
  <connection id="18" xr16:uid="{B5579759-CB1F-4F61-AF9B-C73749493D38}" keepAlive="1" name="Query - Table7" description="Connection to the 'Table7' query in the workbook." type="5" refreshedVersion="0" background="1">
    <dbPr connection="Provider=Microsoft.Mashup.OleDb.1;Data Source=$Workbook$;Location=Table7;Extended Properties=&quot;&quot;" command="SELECT * FROM [Table7]"/>
  </connection>
  <connection id="19" xr16:uid="{2C825AA4-9BCB-49B6-9EA7-F2DF902BD365}" keepAlive="1" name="Query - Table7 (2)" description="Connection to the 'Table7 (2)' query in the workbook." type="5" refreshedVersion="0" background="1">
    <dbPr connection="Provider=Microsoft.Mashup.OleDb.1;Data Source=$Workbook$;Location=&quot;Table7 (2)&quot;;Extended Properties=&quot;&quot;" command="SELECT * FROM [Table7 (2)]"/>
  </connection>
</connections>
</file>

<file path=xl/sharedStrings.xml><?xml version="1.0" encoding="utf-8"?>
<sst xmlns="http://schemas.openxmlformats.org/spreadsheetml/2006/main" count="575" uniqueCount="378">
  <si>
    <t>Rural Access to Primary and Preventative Services</t>
  </si>
  <si>
    <t>Year 3 (State Fiscal Year 2024)</t>
  </si>
  <si>
    <t>IGT by Provider</t>
  </si>
  <si>
    <t>Total</t>
  </si>
  <si>
    <t>NPI</t>
  </si>
  <si>
    <t>Provider</t>
  </si>
  <si>
    <t>SDA</t>
  </si>
  <si>
    <t>Suggested Total IGT for Declaration of Intent after 10% 
(12 months)</t>
  </si>
  <si>
    <t>First Suggested IGT Payment
(1st 6 months)</t>
  </si>
  <si>
    <t>Second Suggested IGT Payment
(2nd 6 months)</t>
  </si>
  <si>
    <t>1306849633</t>
  </si>
  <si>
    <t>COUNTY OF YOAKUM WEST TEXAS MEDICAL CENTER</t>
  </si>
  <si>
    <t>MRSA West</t>
  </si>
  <si>
    <t>1922057561</t>
  </si>
  <si>
    <t>Graham Hospital District Young County Family Center</t>
  </si>
  <si>
    <t>1619968054</t>
  </si>
  <si>
    <t>COUNTY OF YOAKUM PLAINS CLINIC</t>
  </si>
  <si>
    <t>1497750962</t>
  </si>
  <si>
    <t xml:space="preserve">Muenster Memorial Hospital Family Health Clinic </t>
  </si>
  <si>
    <t>MRSA Northeast</t>
  </si>
  <si>
    <t>1902995525</t>
  </si>
  <si>
    <t>FOX RURAL HEALTH CLINIC FOX RURAL HEALTH CLINIC</t>
  </si>
  <si>
    <t>1316962103</t>
  </si>
  <si>
    <t>Scurry County Hospital District  Cogdell Family Clinic</t>
  </si>
  <si>
    <t>1841752375</t>
  </si>
  <si>
    <t>Bosque County Hospital District Goodall-Witcher Clinic in Clifton</t>
  </si>
  <si>
    <t>MRSA Central</t>
  </si>
  <si>
    <t>1720540255</t>
  </si>
  <si>
    <t>Bosque County Hospital District Goodall-Witcher Clinic in Whitney</t>
  </si>
  <si>
    <t>1669468617</t>
  </si>
  <si>
    <t xml:space="preserve">Family Medicine Center </t>
  </si>
  <si>
    <t>1427539691</t>
  </si>
  <si>
    <t xml:space="preserve">Rettig Family Health Care  </t>
  </si>
  <si>
    <t>1710539465</t>
  </si>
  <si>
    <t xml:space="preserve">Kosse Community Health Clinic </t>
  </si>
  <si>
    <t>1255977211</t>
  </si>
  <si>
    <t>Frio Hospital Association Ready Care Dilley</t>
  </si>
  <si>
    <t>1992748693</t>
  </si>
  <si>
    <t xml:space="preserve">Jackson County Medical Clinic </t>
  </si>
  <si>
    <t>1558474999</t>
  </si>
  <si>
    <t xml:space="preserve">Columbus Medical Clinic </t>
  </si>
  <si>
    <t>1932158367</t>
  </si>
  <si>
    <t xml:space="preserve">Four Oaks Medical Clinic </t>
  </si>
  <si>
    <t>1023173507</t>
  </si>
  <si>
    <t>Starr County Memorial Hospital SCMH Roma Family Health Clinic</t>
  </si>
  <si>
    <t>Hidalgo</t>
  </si>
  <si>
    <t>1366507477</t>
  </si>
  <si>
    <t xml:space="preserve">Starr County Memorial Hospital  Rural Health Clinic Rio Grande City </t>
  </si>
  <si>
    <t>1124054069</t>
  </si>
  <si>
    <t xml:space="preserve">Andrews Family Medicine </t>
  </si>
  <si>
    <t>1699010371</t>
  </si>
  <si>
    <t xml:space="preserve">Quick Care Clinic </t>
  </si>
  <si>
    <t>1932426772</t>
  </si>
  <si>
    <t>Hardeman County Memorial Hospital Hardeman County Rural Health Clinic</t>
  </si>
  <si>
    <t>1821277211</t>
  </si>
  <si>
    <t>Hardeman County Memorial Hospital Foard County Medical Clinic</t>
  </si>
  <si>
    <t>1528015815</t>
  </si>
  <si>
    <t>Dawson County Hospital District Medical Arts Health Clinic</t>
  </si>
  <si>
    <t>1679926992</t>
  </si>
  <si>
    <t>Liberty County Hospital District No.1 Liberty Dayton Medical Clinic</t>
  </si>
  <si>
    <t>Jefferson</t>
  </si>
  <si>
    <t>1104238047</t>
  </si>
  <si>
    <t>Hamlin Hospital District Hamlin Medical Clinic</t>
  </si>
  <si>
    <t>1437178357</t>
  </si>
  <si>
    <t>WJ Mangold Memorial Hospital Cogdell Clinic - Lockney</t>
  </si>
  <si>
    <t>Lubbock</t>
  </si>
  <si>
    <t>1518032879</t>
  </si>
  <si>
    <t xml:space="preserve">Cogdell Clinic - Briscoe County </t>
  </si>
  <si>
    <t>1558313171</t>
  </si>
  <si>
    <t>CASTRO COUNTY HOSPITAL DISTRICT MEDICAL CENTER OF DIMMITT</t>
  </si>
  <si>
    <t>1588672448</t>
  </si>
  <si>
    <t>Sandhills Family Clinic Sandhills Family Clinic</t>
  </si>
  <si>
    <t>1154805687</t>
  </si>
  <si>
    <t>Sandhills Family Clinic East Sandhills Family Clinic East</t>
  </si>
  <si>
    <t>1134186356</t>
  </si>
  <si>
    <t>Knox County Hospital District Knox City Clinic</t>
  </si>
  <si>
    <t>1225095441</t>
  </si>
  <si>
    <t>Knox County Hospital District Munday Clinic</t>
  </si>
  <si>
    <t>1336560382</t>
  </si>
  <si>
    <t xml:space="preserve">Breckenridge Medical Center </t>
  </si>
  <si>
    <t>1922206606</t>
  </si>
  <si>
    <t>SUTTON COUNTY HOSPITAL DISTRICT SONORA MEDICAL CLINIC</t>
  </si>
  <si>
    <t>1114255833</t>
  </si>
  <si>
    <t xml:space="preserve">Rice Medical Associates Eagle Lake </t>
  </si>
  <si>
    <t>1972830008</t>
  </si>
  <si>
    <t xml:space="preserve">Rice Medical Associates - East Bernard </t>
  </si>
  <si>
    <t>Harris</t>
  </si>
  <si>
    <t>1811987027</t>
  </si>
  <si>
    <t>Deaf Smith County Hospital District Hereford Health Clinic</t>
  </si>
  <si>
    <t>1013909936</t>
  </si>
  <si>
    <t>JACK COUNTY HOSPITAL DISTRICT FAITH RURAL HEALTH CLINIC</t>
  </si>
  <si>
    <t>1417489956</t>
  </si>
  <si>
    <t>JACK COUNTY HOSPITAL DISTRICT FAITH RURAL HEALTH CLINIC BOWIE</t>
  </si>
  <si>
    <t>1831674209</t>
  </si>
  <si>
    <t>JACK COUNTY HOSPITAL DISTRICT FAITH RURAL HEALTH CLINIC ALVORD</t>
  </si>
  <si>
    <t>Tarrant</t>
  </si>
  <si>
    <t>1235737008</t>
  </si>
  <si>
    <t>JACK COUNTY HOSPITAL DISTRICT FAITH RURAL HEALTH CLINIC GRAHAM</t>
  </si>
  <si>
    <t>1689872020</t>
  </si>
  <si>
    <t xml:space="preserve">Fritch Medical Clinic </t>
  </si>
  <si>
    <t>1942898846</t>
  </si>
  <si>
    <t xml:space="preserve">Golden Plains Rural Health Clinic </t>
  </si>
  <si>
    <t>1457307175</t>
  </si>
  <si>
    <t xml:space="preserve">PECOS COUNTY MEMORIAL HOSPITAL-FAMILY CARE CENTER </t>
  </si>
  <si>
    <t>1851695316</t>
  </si>
  <si>
    <t xml:space="preserve">PECOS COUNTY MEMORIAL HOSPITAL-FAMILY CARE CENTER WALK IN CLNIC </t>
  </si>
  <si>
    <t>1215545561</t>
  </si>
  <si>
    <t>Comanche County Medical Center Dublin Family Medicine</t>
  </si>
  <si>
    <t>1114221199</t>
  </si>
  <si>
    <t>Comanche County Medical Center Doctors Medical Center</t>
  </si>
  <si>
    <t>1467495184</t>
  </si>
  <si>
    <t>Woodsboro Medical Clinic Woodsboro Medical Clinic</t>
  </si>
  <si>
    <t>Nueces</t>
  </si>
  <si>
    <t>1215983598</t>
  </si>
  <si>
    <t>Refugio Rural Health Clinic Refugio Rural Health Clinic</t>
  </si>
  <si>
    <t>1356682298</t>
  </si>
  <si>
    <t>Ascension Seton  Ascension Seton Luling Family Health Center</t>
  </si>
  <si>
    <t>Travis</t>
  </si>
  <si>
    <t>1205263134</t>
  </si>
  <si>
    <t>Ascension Seton  Ascension Seton Kingsland Health Center</t>
  </si>
  <si>
    <t>1144325481</t>
  </si>
  <si>
    <t>Ascension Seton  Childrens Care-A-Van</t>
  </si>
  <si>
    <t>1700392602</t>
  </si>
  <si>
    <t>Ascension Seton  Ascension Seton Bastrop Health Center</t>
  </si>
  <si>
    <t>1871512228</t>
  </si>
  <si>
    <t>Ascension Seton  Ascension Seton Bertram Health Center</t>
  </si>
  <si>
    <t>1952328924</t>
  </si>
  <si>
    <t>Ascension Seton  Ascension Seton Burnet Health Center</t>
  </si>
  <si>
    <t>1699947408</t>
  </si>
  <si>
    <t>Ascension Seton  Ascension Seton Lampasas Health Center</t>
  </si>
  <si>
    <t>1235234576</t>
  </si>
  <si>
    <t>Ascension Seton  Ascension Seton Lockhart Family Health Center at Colorado</t>
  </si>
  <si>
    <t>1639697949</t>
  </si>
  <si>
    <t>Ascension Seton  Ascension Seton Lockhart Family Medicine at South Commerce</t>
  </si>
  <si>
    <t>1912425000</t>
  </si>
  <si>
    <t>Ascension Seton  Ascension Seton Lockhart Family Health Center at South Church</t>
  </si>
  <si>
    <t>1730695594</t>
  </si>
  <si>
    <t>Ascension Seton  Ascension Seton Smithville Health Center</t>
  </si>
  <si>
    <t>1164445094</t>
  </si>
  <si>
    <t>Ascension Seton  Children's Care-A-Van</t>
  </si>
  <si>
    <t>1437714987</t>
  </si>
  <si>
    <t>Ascension Seton  Ascension Seton Elgin Health Center</t>
  </si>
  <si>
    <t>1336590462</t>
  </si>
  <si>
    <t>Providence Health Alliance  Providence Family Health Clinic-Hillsboro</t>
  </si>
  <si>
    <t>1073654935</t>
  </si>
  <si>
    <t xml:space="preserve">Reeves Regional Rural Health Clinic </t>
  </si>
  <si>
    <t>1467742254</t>
  </si>
  <si>
    <t>Electra Hospital District Iowa Park Rural Health Clinic</t>
  </si>
  <si>
    <t>1467879569</t>
  </si>
  <si>
    <t>Seminole Hospital District of Gaines County Seminole Family Medical Clinic</t>
  </si>
  <si>
    <t>1285631945</t>
  </si>
  <si>
    <t xml:space="preserve">Tyler County Hospital Family Medical Clinic </t>
  </si>
  <si>
    <t>1245526961</t>
  </si>
  <si>
    <t xml:space="preserve">Tulia Rural Health Clinic </t>
  </si>
  <si>
    <t>1407355860</t>
  </si>
  <si>
    <t>Carthage Hospital, LLC UT Health East Texas Carthage Hospital</t>
  </si>
  <si>
    <t>1952800310</t>
  </si>
  <si>
    <t>Henderson Hospital, LLC UT Health East Texas Henderson Hospital</t>
  </si>
  <si>
    <t>1043719560</t>
  </si>
  <si>
    <t>Jacksonville Hospital, LLC UT Health East Texas Jacksonville Hospital</t>
  </si>
  <si>
    <t>1770082299</t>
  </si>
  <si>
    <t>1861991226</t>
  </si>
  <si>
    <t>1497254858</t>
  </si>
  <si>
    <t>Pittsburg Hospital, LLC UT Health East Texas Pittsburg Hospital</t>
  </si>
  <si>
    <t>1205335726</t>
  </si>
  <si>
    <t>Quitman Hospital, LLC UT Health East Texas Quitman Hospital</t>
  </si>
  <si>
    <t>1306345764</t>
  </si>
  <si>
    <t>1932608452</t>
  </si>
  <si>
    <t>Quitman Hospital, LLC UTHealth East Texas Canton Physician Clinic</t>
  </si>
  <si>
    <t>1891124640</t>
  </si>
  <si>
    <t>VAL VERDE REGIONAL MEDICAL CENTER RURAL HEALTH CLINIC VAL VERDE REGIONAL MEDICAL CENTER RURAL HEALTH CLINIC</t>
  </si>
  <si>
    <t>1356607824</t>
  </si>
  <si>
    <t>Preferred Hospital Leasing Coleman, Inc. Coleman Medical Associates</t>
  </si>
  <si>
    <t>1407893316</t>
  </si>
  <si>
    <t>Preferred Hospital Leasing, Inc. Collingsworth Family Medicine</t>
  </si>
  <si>
    <t>1073579942</t>
  </si>
  <si>
    <t>Preferred Hospital Leasing Van Horn, Inc. Van Horn Rural Health Clinic</t>
  </si>
  <si>
    <t>1417985086</t>
  </si>
  <si>
    <t>Preferred Hospital Leasing Eldorado, Inc. Schleicher County Family Clinic</t>
  </si>
  <si>
    <t>1578729653</t>
  </si>
  <si>
    <t>Preferred Hospital Leasing Junction, Inc. Junction Medical Clinic</t>
  </si>
  <si>
    <t>1821484320</t>
  </si>
  <si>
    <t>Preferred Hospital Leasing Muleshoe, Inc. Medical Clinic of Muleshoe</t>
  </si>
  <si>
    <t>1144324211</t>
  </si>
  <si>
    <t xml:space="preserve">Parmer County Community Hospital, Inc./ Friona Rural Health Clinic </t>
  </si>
  <si>
    <t>1811256696</t>
  </si>
  <si>
    <t>Preferred Hospital Leasing Hemphill, Inc. Toledo Bend Family Medicine</t>
  </si>
  <si>
    <t>1538150370</t>
  </si>
  <si>
    <t>Preferred Hospital Leasing Shamrock, Inc. Family Care Clinic</t>
  </si>
  <si>
    <t>1629215041</t>
  </si>
  <si>
    <t>Family Practice Clinic of Mills County Family Practice Clinic of Mills County</t>
  </si>
  <si>
    <t>1710135553</t>
  </si>
  <si>
    <t>Hico Rural Health Clinic Hico Clinic</t>
  </si>
  <si>
    <t>1679562961</t>
  </si>
  <si>
    <t>Hamilton Rural Health Clinc Family Practice Rural Health Clinic</t>
  </si>
  <si>
    <t>1871590653</t>
  </si>
  <si>
    <t>OCHILTREE HOSPITAL DISTRICT PERRYTON HEALTH CENTER</t>
  </si>
  <si>
    <t>1528557410</t>
  </si>
  <si>
    <t>OCHILTREE HOSPITAL DISTRICT DEWITT FAMILY PRACTICE</t>
  </si>
  <si>
    <t>1902384951</t>
  </si>
  <si>
    <t xml:space="preserve">Baylor Scott &amp; White Clinic - Brenham North Park </t>
  </si>
  <si>
    <t>1821399767</t>
  </si>
  <si>
    <t xml:space="preserve">Baylor Scott &amp; White Clinic - Horseshoe Bay </t>
  </si>
  <si>
    <t>1336537661</t>
  </si>
  <si>
    <t>Moore County Family Health Clinic Moore County Hospital District</t>
  </si>
  <si>
    <t>1639511207</t>
  </si>
  <si>
    <t xml:space="preserve">Baylor Scott &amp; White Clinic - Johnson City </t>
  </si>
  <si>
    <t>1730480393</t>
  </si>
  <si>
    <t xml:space="preserve">Baylor Scott &amp; White Clinic - Kingsland </t>
  </si>
  <si>
    <t>1699076257</t>
  </si>
  <si>
    <t xml:space="preserve">Baylor Scott &amp; White Clinic - Hoerster </t>
  </si>
  <si>
    <t>1376844936</t>
  </si>
  <si>
    <t xml:space="preserve">Baylor Scott &amp; White Clinic - Marble Falls </t>
  </si>
  <si>
    <t>1902107568</t>
  </si>
  <si>
    <t xml:space="preserve">Baylor Scott &amp; White Clinic - San Saba </t>
  </si>
  <si>
    <t>1790723468</t>
  </si>
  <si>
    <t xml:space="preserve">Primary Care Associates - Greenville </t>
  </si>
  <si>
    <t>Dallas</t>
  </si>
  <si>
    <t>1063630937</t>
  </si>
  <si>
    <t xml:space="preserve">Primary Care Associates - Royse City </t>
  </si>
  <si>
    <t>1003439811</t>
  </si>
  <si>
    <t>Electra Hospital District Electra Medical Clinic</t>
  </si>
  <si>
    <t>1891126959</t>
  </si>
  <si>
    <t xml:space="preserve">Uvalde Medical and Surgical Associates  Uvalde Medical and Surgical Associates </t>
  </si>
  <si>
    <t>1417965286</t>
  </si>
  <si>
    <t>Covenant Healthcare Center Plainview Methodist Hospital Plainview Texas dba Covenant Healthcare Center Plainview</t>
  </si>
  <si>
    <t>1508855313</t>
  </si>
  <si>
    <t>Levelland Clinic Methodist Hospital Levelland dba Levelland Clinic</t>
  </si>
  <si>
    <t>1083602940</t>
  </si>
  <si>
    <t>Levelland Clinic North Methodist Hospital Levelland dba Levelland Clinic North</t>
  </si>
  <si>
    <t>1659360279</t>
  </si>
  <si>
    <t>Family Medicine of Levelland Methodist Hospital Levelland dba Family Medicine of Levelland</t>
  </si>
  <si>
    <t>1619565595</t>
  </si>
  <si>
    <t>Covenant West Texas Family Medicine Covenant West Texas Family Medicine (RHC)</t>
  </si>
  <si>
    <t>1518900778</t>
  </si>
  <si>
    <t>Coryell County Memorial Hospital Authority Coryell Health Medical Clinic - Mills County</t>
  </si>
  <si>
    <t>1073763439</t>
  </si>
  <si>
    <t>Crane County Hospital District Crane County Rural Health Clinic</t>
  </si>
  <si>
    <t>1528030285</t>
  </si>
  <si>
    <t xml:space="preserve">Christus Health Southeast Texas-Christus Jasper Memorial Hospital                  </t>
  </si>
  <si>
    <t>1063485548</t>
  </si>
  <si>
    <t xml:space="preserve">Christus Health Southeast Texas-St Elizabeth Hospital Family                       </t>
  </si>
  <si>
    <t>1043289804</t>
  </si>
  <si>
    <t xml:space="preserve">Christus Spohn Family Health Center-Freer          </t>
  </si>
  <si>
    <t>1033641105</t>
  </si>
  <si>
    <t xml:space="preserve">Trinity Clinic-Christus Trinity Clinic                            </t>
  </si>
  <si>
    <t>1497949341</t>
  </si>
  <si>
    <t>1275727125</t>
  </si>
  <si>
    <t>1396939146</t>
  </si>
  <si>
    <t>1508339219</t>
  </si>
  <si>
    <t>NOCONA HOSPITAL DISTRICT NGH RURAL HEALTH CLINIC - NOCONA</t>
  </si>
  <si>
    <t>1619233368</t>
  </si>
  <si>
    <t xml:space="preserve">OLNEY-HAMILTON HOSPITAL DISTRICT </t>
  </si>
  <si>
    <t>1942425343</t>
  </si>
  <si>
    <t>OLNEY-HAMILTON HOSPITAL DISTRICT LOVETT MEREDITH RURAL HEALTH CLINIC</t>
  </si>
  <si>
    <t>1134313083</t>
  </si>
  <si>
    <t>1891737920</t>
  </si>
  <si>
    <t>Anson Hospital District Anson Family Wellness Clinic</t>
  </si>
  <si>
    <t>1659722197</t>
  </si>
  <si>
    <t xml:space="preserve">UVALDE COUNTY HOSPITAL AUTHORITY SABINAL CLINIC </t>
  </si>
  <si>
    <t>1518976836</t>
  </si>
  <si>
    <t xml:space="preserve">Family Medical Associates </t>
  </si>
  <si>
    <t>1063436525</t>
  </si>
  <si>
    <t>Brownfield Regional Medical Center Rural Health Clinic Brownfield Regional Medical Center Rural Health Clinic</t>
  </si>
  <si>
    <t>1033687900</t>
  </si>
  <si>
    <t xml:space="preserve">GAINESVILLE COMMUNITY HOSPITAL, INC  NTMC HEALTH COMPLETE CARE </t>
  </si>
  <si>
    <t>1306970439</t>
  </si>
  <si>
    <t xml:space="preserve">Family Wellness Clinic Tahoka  Family Wellness Clinic Tahoka RHC </t>
  </si>
  <si>
    <t>1811135080</t>
  </si>
  <si>
    <t>El Paso County Hospital District University Medical Center of El Paso - Fabens Clinic</t>
  </si>
  <si>
    <t>El Paso</t>
  </si>
  <si>
    <t>1720404924</t>
  </si>
  <si>
    <t xml:space="preserve">Canadian Family Physicians Clinic a Division of Hemphill County Hospital District  </t>
  </si>
  <si>
    <t>1518411644</t>
  </si>
  <si>
    <t xml:space="preserve">Harvester Family Medical Clinic a Division of Hemphill County Hospital District </t>
  </si>
  <si>
    <t>1104808112</t>
  </si>
  <si>
    <t xml:space="preserve">Clearfork Health Center </t>
  </si>
  <si>
    <t>1134113855</t>
  </si>
  <si>
    <t>Medical Clinic of Hondo Medical Clinic of Hondo</t>
  </si>
  <si>
    <t>Bexar</t>
  </si>
  <si>
    <t>1952453946</t>
  </si>
  <si>
    <t>Medical Clinic of Devine Medical Clinic of Devine</t>
  </si>
  <si>
    <t>1386751394</t>
  </si>
  <si>
    <t>Medical Clinic of Castroville Medical Clinic of Castroville</t>
  </si>
  <si>
    <t>1013916287</t>
  </si>
  <si>
    <t xml:space="preserve">Gonzales Healthcare Systems - Sievers Medical Clinic </t>
  </si>
  <si>
    <t>1811999337</t>
  </si>
  <si>
    <t xml:space="preserve">GONZALES HEALTHCARE SYSTEMS-WAELDER MEDICAL CLINIC                             </t>
  </si>
  <si>
    <t>1639735335</t>
  </si>
  <si>
    <t>AdventHealth Family Medicine Rural Health Clinics, Inc.  AdventHealth Family Medicine Clinic</t>
  </si>
  <si>
    <t>1699332338</t>
  </si>
  <si>
    <t>AdventHealth Family Medicine Rural Health Clinics, Inc. AdventHealth Family Medicine Clinic</t>
  </si>
  <si>
    <t>1740358803</t>
  </si>
  <si>
    <t>Baylor County Hospital District Seymour Hospital Rural Health Clinic</t>
  </si>
  <si>
    <t>1689659765</t>
  </si>
  <si>
    <t>Palo Pinto Hospital District dba Community Care Center Community Care Center</t>
  </si>
  <si>
    <t>1174533103</t>
  </si>
  <si>
    <t xml:space="preserve">Dalhart Family Medicine Clinic </t>
  </si>
  <si>
    <t>1467799262</t>
  </si>
  <si>
    <t xml:space="preserve">High Country Community RHC </t>
  </si>
  <si>
    <t>1639678030</t>
  </si>
  <si>
    <t>1093263501</t>
  </si>
  <si>
    <t>Fairfield Hospital District Freestone Health Clinic</t>
  </si>
  <si>
    <t>1417498585</t>
  </si>
  <si>
    <t>Connally Memorial Medical Center Connally Memorial Medical Center</t>
  </si>
  <si>
    <t>1427334077</t>
  </si>
  <si>
    <t>El Campo Memorial Hospital Mid Coast Medical Clinic RHC</t>
  </si>
  <si>
    <t>1659812725</t>
  </si>
  <si>
    <t>1326589409</t>
  </si>
  <si>
    <t>1942773874</t>
  </si>
  <si>
    <t>El Campo Memorial Hospital Mid Coast Medical Clinic - Palacios</t>
  </si>
  <si>
    <t>1518465616</t>
  </si>
  <si>
    <t>El Campo Memorial Hospital El Campo Memorial Hospital - RHC</t>
  </si>
  <si>
    <t>1730557026</t>
  </si>
  <si>
    <t>DeWitt Medical District Cuero Medical Clinic</t>
  </si>
  <si>
    <t>1831567122</t>
  </si>
  <si>
    <t>DeWitt Medical District Goliad Family Practice</t>
  </si>
  <si>
    <t>1487088118</t>
  </si>
  <si>
    <t>DeWitt Medical District Kenedy Family Practice</t>
  </si>
  <si>
    <t>1821422551</t>
  </si>
  <si>
    <t>DeWitt Medical District Yorktown Medical Clinic</t>
  </si>
  <si>
    <t>1659770030</t>
  </si>
  <si>
    <t>DeWitt Medical District Parkside Family Clinic</t>
  </si>
  <si>
    <t>1508386921</t>
  </si>
  <si>
    <t>El Campo Memorial Hospital Mid Coast Well Care - Wharton</t>
  </si>
  <si>
    <t>1538624143</t>
  </si>
  <si>
    <t>El Campo Memorial Hospital Mid Coast Well Care HealthPlex</t>
  </si>
  <si>
    <t>1275988669</t>
  </si>
  <si>
    <t>Big Bend Regional Health Center Big Bend Regional Health Center</t>
  </si>
  <si>
    <t>1356308423</t>
  </si>
  <si>
    <t>Lamb County Hospital Lamb Healthcare Center</t>
  </si>
  <si>
    <t>1568080364</t>
  </si>
  <si>
    <t>Hunt Regional Medical Partners Family Practice at Leonard</t>
  </si>
  <si>
    <t>1861958274</t>
  </si>
  <si>
    <t>Hunt Regional Medical Center Family Practice at Liveoak</t>
  </si>
  <si>
    <t>1124012935</t>
  </si>
  <si>
    <t>Hunt Regional Medical Partners Family Practice at Westlake</t>
  </si>
  <si>
    <t>1699134882</t>
  </si>
  <si>
    <t>Hunt Regional Medical Partners Family Practice at Emory</t>
  </si>
  <si>
    <t>1306989322</t>
  </si>
  <si>
    <t>TITUS COUNTY HOSPITAL DISTRICT FAMILY CARE CENTER - HARTS BLUFF</t>
  </si>
  <si>
    <t>1679992911</t>
  </si>
  <si>
    <t xml:space="preserve">Kent County RHC </t>
  </si>
  <si>
    <t>1336547587</t>
  </si>
  <si>
    <t xml:space="preserve">Spur Rural Health Clinic </t>
  </si>
  <si>
    <t>1184057598</t>
  </si>
  <si>
    <t xml:space="preserve">Stonewall Rural Health Clinic </t>
  </si>
  <si>
    <t>1538123617</t>
  </si>
  <si>
    <t>Ballinger Hospital Clinic Ballinger Memorial Hospital District DBA Ballinger Hospital Clinic</t>
  </si>
  <si>
    <t>1710974225</t>
  </si>
  <si>
    <t xml:space="preserve">Family Medical Clinic of Hansford County </t>
  </si>
  <si>
    <t>1174982540</t>
  </si>
  <si>
    <t>Rolling Plains Memorial Hospital RPMH Rural Health Clinic</t>
  </si>
  <si>
    <t>1881911030</t>
  </si>
  <si>
    <t xml:space="preserve">Hometown Healthcare </t>
  </si>
  <si>
    <t>1497153589</t>
  </si>
  <si>
    <t xml:space="preserve">Memorial Medical Clinic </t>
  </si>
  <si>
    <t>1679560866</t>
  </si>
  <si>
    <t xml:space="preserve">Martin County Hospital District-Martin CO Family Clinic </t>
  </si>
  <si>
    <t>1538486790</t>
  </si>
  <si>
    <t>1184941346</t>
  </si>
  <si>
    <t>1457337800</t>
  </si>
  <si>
    <t xml:space="preserve">Brady Medical Clinic </t>
  </si>
  <si>
    <t>1629173737</t>
  </si>
  <si>
    <t>Falls Community Hospital and Clinic Falls Community Hospital and Clinic Marlin RHC</t>
  </si>
  <si>
    <t>1194777540</t>
  </si>
  <si>
    <t xml:space="preserve">FCHC Rosebud Medical Clinic  </t>
  </si>
  <si>
    <t>1558311241</t>
  </si>
  <si>
    <t xml:space="preserve">FCHC BREMOND CLINIC </t>
  </si>
  <si>
    <t>1730635202</t>
  </si>
  <si>
    <t>Navarro Family Clinic Navarro Family Clinic</t>
  </si>
  <si>
    <t>1114370632</t>
  </si>
  <si>
    <t>Navarro Pediatrics Clinic Navarro Pediatrics Clinic</t>
  </si>
  <si>
    <t>IGT Recommendations by SDA</t>
  </si>
  <si>
    <t>DPP-IGT</t>
  </si>
  <si>
    <t>First Suggested IGT Payment</t>
  </si>
  <si>
    <t>Second Suggested IGT Payment</t>
  </si>
  <si>
    <t>Cutback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</si>
</sst>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8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165" fontId="17" fillId="0" borderId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6" fillId="0" borderId="0"/>
    <xf numFmtId="0" fontId="13" fillId="0" borderId="0"/>
    <xf numFmtId="9" fontId="13" fillId="0" borderId="0" applyFont="0" applyFill="0" applyBorder="0" applyAlignment="0" applyProtection="0"/>
    <xf numFmtId="0" fontId="9" fillId="0" borderId="0"/>
    <xf numFmtId="0" fontId="13" fillId="0" borderId="0"/>
    <xf numFmtId="0" fontId="8" fillId="0" borderId="0"/>
    <xf numFmtId="0" fontId="18" fillId="0" borderId="0"/>
    <xf numFmtId="9" fontId="2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0" fillId="0" borderId="0" xfId="0" applyFont="1"/>
    <xf numFmtId="0" fontId="12" fillId="0" borderId="0" xfId="0" applyFont="1"/>
    <xf numFmtId="0" fontId="14" fillId="0" borderId="0" xfId="0" applyFont="1"/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21" fillId="0" borderId="0" xfId="0" applyFont="1"/>
    <xf numFmtId="43" fontId="0" fillId="0" borderId="0" xfId="7" applyFont="1"/>
    <xf numFmtId="9" fontId="0" fillId="0" borderId="0" xfId="17" applyFont="1"/>
    <xf numFmtId="164" fontId="10" fillId="2" borderId="0" xfId="6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6" applyFont="1" applyBorder="1"/>
    <xf numFmtId="0" fontId="10" fillId="0" borderId="1" xfId="0" applyFont="1" applyBorder="1"/>
    <xf numFmtId="44" fontId="10" fillId="0" borderId="2" xfId="6" applyFont="1" applyBorder="1"/>
    <xf numFmtId="9" fontId="0" fillId="0" borderId="3" xfId="17" applyFont="1" applyBorder="1"/>
    <xf numFmtId="0" fontId="10" fillId="2" borderId="7" xfId="0" applyFont="1" applyFill="1" applyBorder="1" applyAlignment="1">
      <alignment wrapText="1"/>
    </xf>
    <xf numFmtId="0" fontId="10" fillId="2" borderId="0" xfId="0" applyFont="1" applyFill="1" applyAlignment="1">
      <alignment horizontal="left" wrapText="1"/>
    </xf>
    <xf numFmtId="9" fontId="10" fillId="2" borderId="8" xfId="17" applyFont="1" applyFill="1" applyBorder="1"/>
    <xf numFmtId="9" fontId="0" fillId="0" borderId="8" xfId="17" applyFont="1" applyBorder="1"/>
    <xf numFmtId="44" fontId="0" fillId="0" borderId="4" xfId="6" applyFont="1" applyBorder="1"/>
    <xf numFmtId="9" fontId="0" fillId="0" borderId="6" xfId="17" applyFont="1" applyBorder="1"/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5" fillId="0" borderId="1" xfId="0" applyFont="1" applyBorder="1"/>
    <xf numFmtId="0" fontId="15" fillId="0" borderId="2" xfId="0" applyFont="1" applyBorder="1"/>
    <xf numFmtId="0" fontId="15" fillId="2" borderId="7" xfId="0" applyFont="1" applyFill="1" applyBorder="1" applyAlignment="1">
      <alignment horizontal="center"/>
    </xf>
    <xf numFmtId="44" fontId="10" fillId="0" borderId="3" xfId="6" applyFont="1" applyBorder="1"/>
    <xf numFmtId="0" fontId="10" fillId="2" borderId="8" xfId="0" applyFont="1" applyFill="1" applyBorder="1" applyAlignment="1">
      <alignment wrapText="1"/>
    </xf>
    <xf numFmtId="44" fontId="0" fillId="0" borderId="8" xfId="6" applyFont="1" applyBorder="1"/>
    <xf numFmtId="0" fontId="0" fillId="0" borderId="4" xfId="0" applyBorder="1" applyAlignment="1">
      <alignment wrapText="1"/>
    </xf>
    <xf numFmtId="0" fontId="0" fillId="0" borderId="4" xfId="0" applyBorder="1"/>
    <xf numFmtId="49" fontId="14" fillId="0" borderId="7" xfId="0" applyNumberFormat="1" applyFont="1" applyBorder="1"/>
    <xf numFmtId="49" fontId="0" fillId="0" borderId="7" xfId="0" applyNumberFormat="1" applyBorder="1"/>
    <xf numFmtId="49" fontId="0" fillId="0" borderId="5" xfId="0" applyNumberFormat="1" applyBorder="1"/>
    <xf numFmtId="49" fontId="14" fillId="0" borderId="0" xfId="0" applyNumberFormat="1" applyFont="1"/>
  </cellXfs>
  <cellStyles count="38">
    <cellStyle name="Comma" xfId="7" builtinId="3"/>
    <cellStyle name="Comma 2" xfId="2" xr:uid="{00000000-0005-0000-0000-000001000000}"/>
    <cellStyle name="Comma 2 2" xfId="12" xr:uid="{DCDB2E15-F102-413C-B570-0576D4151E78}"/>
    <cellStyle name="Comma 3" xfId="14" xr:uid="{EE4A18B0-F049-4C44-9F7E-C7287ADE29DA}"/>
    <cellStyle name="Comma 4" xfId="26" xr:uid="{9AADE70F-2ADE-41BF-A527-17BA75BBD72A}"/>
    <cellStyle name="Currency" xfId="6" builtinId="4"/>
    <cellStyle name="Currency 2" xfId="3" xr:uid="{00000000-0005-0000-0000-000003000000}"/>
    <cellStyle name="Currency 3" xfId="24" xr:uid="{3BA269ED-2FCB-4735-B82D-52EC73A10D7B}"/>
    <cellStyle name="Normal" xfId="0" builtinId="0"/>
    <cellStyle name="Normal 10" xfId="31" xr:uid="{C18DA391-9B1A-4B97-AD72-A18A311438AD}"/>
    <cellStyle name="Normal 11" xfId="32" xr:uid="{550AB479-FFFE-4C55-9CA4-AF561D5D9076}"/>
    <cellStyle name="Normal 2" xfId="1" xr:uid="{00000000-0005-0000-0000-000005000000}"/>
    <cellStyle name="Normal 2 2" xfId="10" xr:uid="{6994D17F-0F74-47A2-AB55-01BA0C1AC20A}"/>
    <cellStyle name="Normal 2 2 2" xfId="35" xr:uid="{83CBD093-AD1B-4139-9909-A8AF9EADAA79}"/>
    <cellStyle name="Normal 2 2 3" xfId="37" xr:uid="{E53EE4A7-04AB-42CC-8664-0768166A2F79}"/>
    <cellStyle name="Normal 2 3" xfId="15" xr:uid="{9E111F30-AB6E-45D9-A220-EA9E9D4B5FB3}"/>
    <cellStyle name="Normal 2 3 2" xfId="28" xr:uid="{6A091B82-25CC-43D5-BB11-7CDA335E406E}"/>
    <cellStyle name="Normal 2 4" xfId="21" xr:uid="{85D5389C-0656-4213-A218-33068B50D14A}"/>
    <cellStyle name="Normal 3" xfId="9" xr:uid="{334AB967-B74B-4A72-A4F2-2FA11DD3B38B}"/>
    <cellStyle name="Normal 3 2" xfId="19" xr:uid="{07E97FA7-3BE8-4458-80BF-FB2C93A083E7}"/>
    <cellStyle name="Normal 3 3" xfId="29" xr:uid="{634087B6-BA0F-4919-A2CF-3D0861255348}"/>
    <cellStyle name="Normal 3 4" xfId="5" xr:uid="{00000000-0005-0000-0000-000006000000}"/>
    <cellStyle name="Normal 4" xfId="13" xr:uid="{D717F027-D989-4A43-A7BA-26B2AA185BEB}"/>
    <cellStyle name="Normal 4 2" xfId="16" xr:uid="{B7397047-B119-43CE-81F9-46BC3243C2A5}"/>
    <cellStyle name="Normal 4 3" xfId="27" xr:uid="{368F3BDB-02B5-4E75-A909-7748D383BD6C}"/>
    <cellStyle name="Normal 4 4" xfId="33" xr:uid="{99D4D1AC-B649-409C-8757-285846647F01}"/>
    <cellStyle name="Normal 4 5" xfId="34" xr:uid="{E16159BA-308E-4182-B3A3-921A292EA8E1}"/>
    <cellStyle name="Normal 5" xfId="8" xr:uid="{01CA88B8-3F31-4430-B146-D98A4BBBD573}"/>
    <cellStyle name="Normal 6" xfId="18" xr:uid="{4A472558-C6F1-47AB-BD74-663C1428A65B}"/>
    <cellStyle name="Normal 7" xfId="20" xr:uid="{BFA728FA-87EC-472E-8387-57E78A47F91E}"/>
    <cellStyle name="Normal 8" xfId="23" xr:uid="{5A4A7390-45C4-4780-826E-5D3A3644374D}"/>
    <cellStyle name="Normal 9" xfId="30" xr:uid="{DED60C0C-0419-47DD-9730-AA4B68A55393}"/>
    <cellStyle name="Percent" xfId="17" builtinId="5"/>
    <cellStyle name="Percent 2" xfId="4" xr:uid="{00000000-0005-0000-0000-000007000000}"/>
    <cellStyle name="Percent 2 2" xfId="11" xr:uid="{AE6A4257-17C8-4058-AB2C-C729C2F56779}"/>
    <cellStyle name="Percent 2 3" xfId="36" xr:uid="{899902E5-2FD2-4332-BB14-6815F2A7CE03}"/>
    <cellStyle name="Percent 3" xfId="22" xr:uid="{49EF020C-7D2F-4671-8DC8-F8A4ED4C1E72}"/>
    <cellStyle name="Percent 4" xfId="25" xr:uid="{4EE07F0E-B6B4-46C4-B5B1-D034357776B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onnections" Target="connections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RAPPS\202109%20-%20SFY22\RHC%20Pct%20Medicare%20and%20ACR%2020200312%20-%20w.survey%20resul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Provider%20Finance%20-%20RAPPS/RAPPS%202023/RAPPS%20Model%20Internal_SFY23_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AP"/>
      <sheetName val="Notes"/>
      <sheetName val="DPP Summary"/>
      <sheetName val="Summary"/>
      <sheetName val="Survey Results"/>
      <sheetName val="By Provider-No ExclusionsMCR"/>
      <sheetName val="T1015 and OV codes"/>
      <sheetName val="By Provider-No ExclusionsA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S_IGT Exhibit"/>
      <sheetName val="CMS_IGT Exhibit -Update"/>
      <sheetName val="Actuarial Report"/>
      <sheetName val="Updates"/>
      <sheetName val="Assumptions"/>
      <sheetName val="IGT by SDA"/>
      <sheetName val="IGT by Provider"/>
      <sheetName val="IGT Collection - June"/>
      <sheetName val="RAPPS Payment Calc"/>
      <sheetName val="SFY24 Provider List"/>
      <sheetName val="Opt Outs"/>
      <sheetName val="FOR ACTUARY TO MCO_V2"/>
      <sheetName val="Avg SDA MCR as % of MCD"/>
      <sheetName val="PivotofAA_Data"/>
      <sheetName val="RolledUp_AA_Data"/>
      <sheetName val="Data and Mdcr Calculation"/>
      <sheetName val="FreeStand_MedicareCRs"/>
      <sheetName val="HospitalBased_Mdcr_Rates"/>
      <sheetName val="actuarial factor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E961-C0A3-4FF4-820C-F3DC06BBA9B8}">
  <sheetPr>
    <tabColor rgb="FF7030A0"/>
    <pageSetUpPr fitToPage="1"/>
  </sheetPr>
  <dimension ref="A1:F203"/>
  <sheetViews>
    <sheetView tabSelected="1" zoomScale="110" zoomScaleNormal="110" workbookViewId="0">
      <selection activeCell="A8" sqref="A8"/>
    </sheetView>
  </sheetViews>
  <sheetFormatPr defaultRowHeight="15" x14ac:dyDescent="0.25"/>
  <cols>
    <col min="1" max="1" width="13.140625" style="3" customWidth="1"/>
    <col min="2" max="2" width="57.42578125" style="3" customWidth="1"/>
    <col min="3" max="3" width="16.42578125" style="3" customWidth="1"/>
    <col min="4" max="5" width="17.42578125" customWidth="1"/>
    <col min="6" max="6" width="16.7109375" customWidth="1"/>
  </cols>
  <sheetData>
    <row r="1" spans="1:6" ht="21" x14ac:dyDescent="0.35">
      <c r="A1" s="6" t="s">
        <v>0</v>
      </c>
    </row>
    <row r="2" spans="1:6" ht="21" x14ac:dyDescent="0.35">
      <c r="A2" s="6" t="s">
        <v>1</v>
      </c>
    </row>
    <row r="3" spans="1:6" ht="19.5" thickBot="1" x14ac:dyDescent="0.35">
      <c r="A3" s="2" t="s">
        <v>2</v>
      </c>
      <c r="B3" s="2"/>
      <c r="C3" s="2"/>
      <c r="D3" s="7"/>
      <c r="E3" s="7"/>
      <c r="F3" s="7"/>
    </row>
    <row r="4" spans="1:6" x14ac:dyDescent="0.25">
      <c r="A4" s="24" t="s">
        <v>3</v>
      </c>
      <c r="B4" s="25"/>
      <c r="C4" s="25"/>
      <c r="D4" s="14">
        <f>SUM(D6:D186)</f>
        <v>12127053.91</v>
      </c>
      <c r="E4" s="14">
        <f t="shared" ref="E4:F4" si="0">SUM(E6:E186)</f>
        <v>5403788.2600000026</v>
      </c>
      <c r="F4" s="27">
        <f t="shared" si="0"/>
        <v>6723265.6499999994</v>
      </c>
    </row>
    <row r="5" spans="1:6" ht="75" x14ac:dyDescent="0.25">
      <c r="A5" s="26" t="s">
        <v>4</v>
      </c>
      <c r="B5" s="23" t="s">
        <v>5</v>
      </c>
      <c r="C5" s="22" t="s">
        <v>6</v>
      </c>
      <c r="D5" s="10" t="s">
        <v>7</v>
      </c>
      <c r="E5" s="10" t="s">
        <v>8</v>
      </c>
      <c r="F5" s="28" t="s">
        <v>9</v>
      </c>
    </row>
    <row r="6" spans="1:6" x14ac:dyDescent="0.25">
      <c r="A6" s="32" t="s">
        <v>10</v>
      </c>
      <c r="B6" s="11" t="s">
        <v>11</v>
      </c>
      <c r="C6" t="s">
        <v>12</v>
      </c>
      <c r="D6" s="12">
        <v>128417.81</v>
      </c>
      <c r="E6" s="12">
        <v>56703.040000000001</v>
      </c>
      <c r="F6" s="29">
        <f>D6-E6</f>
        <v>71714.76999999999</v>
      </c>
    </row>
    <row r="7" spans="1:6" x14ac:dyDescent="0.25">
      <c r="A7" s="32" t="s">
        <v>13</v>
      </c>
      <c r="B7" s="11" t="s">
        <v>14</v>
      </c>
      <c r="C7" t="s">
        <v>12</v>
      </c>
      <c r="D7" s="12">
        <v>77481.97</v>
      </c>
      <c r="E7" s="12">
        <v>34201.449999999997</v>
      </c>
      <c r="F7" s="29">
        <f t="shared" ref="F7:F70" si="1">D7-E7</f>
        <v>43280.520000000004</v>
      </c>
    </row>
    <row r="8" spans="1:6" x14ac:dyDescent="0.25">
      <c r="A8" s="32" t="s">
        <v>15</v>
      </c>
      <c r="B8" s="11" t="s">
        <v>16</v>
      </c>
      <c r="C8" t="s">
        <v>12</v>
      </c>
      <c r="D8" s="12">
        <v>27551.46</v>
      </c>
      <c r="E8" s="12">
        <v>12152.96</v>
      </c>
      <c r="F8" s="29">
        <f t="shared" si="1"/>
        <v>15398.5</v>
      </c>
    </row>
    <row r="9" spans="1:6" x14ac:dyDescent="0.25">
      <c r="A9" s="32" t="s">
        <v>17</v>
      </c>
      <c r="B9" s="11" t="s">
        <v>18</v>
      </c>
      <c r="C9" t="s">
        <v>19</v>
      </c>
      <c r="D9" s="12">
        <v>14898.19</v>
      </c>
      <c r="E9" s="12">
        <v>6622.46</v>
      </c>
      <c r="F9" s="29">
        <f t="shared" si="1"/>
        <v>8275.73</v>
      </c>
    </row>
    <row r="10" spans="1:6" x14ac:dyDescent="0.25">
      <c r="A10" s="32" t="s">
        <v>20</v>
      </c>
      <c r="B10" s="11" t="s">
        <v>21</v>
      </c>
      <c r="C10" t="s">
        <v>12</v>
      </c>
      <c r="D10" s="12">
        <v>242461.64</v>
      </c>
      <c r="E10" s="12">
        <v>106473.42</v>
      </c>
      <c r="F10" s="29">
        <f t="shared" si="1"/>
        <v>135988.22000000003</v>
      </c>
    </row>
    <row r="11" spans="1:6" x14ac:dyDescent="0.25">
      <c r="A11" s="32" t="s">
        <v>22</v>
      </c>
      <c r="B11" s="11" t="s">
        <v>23</v>
      </c>
      <c r="C11" t="s">
        <v>12</v>
      </c>
      <c r="D11" s="12">
        <v>158893.06</v>
      </c>
      <c r="E11" s="12">
        <v>69943.649999999994</v>
      </c>
      <c r="F11" s="29">
        <f t="shared" si="1"/>
        <v>88949.41</v>
      </c>
    </row>
    <row r="12" spans="1:6" ht="30" x14ac:dyDescent="0.25">
      <c r="A12" s="32" t="s">
        <v>24</v>
      </c>
      <c r="B12" s="11" t="s">
        <v>25</v>
      </c>
      <c r="C12" t="s">
        <v>26</v>
      </c>
      <c r="D12" s="12">
        <v>128417.59</v>
      </c>
      <c r="E12" s="12">
        <v>57348.42</v>
      </c>
      <c r="F12" s="29">
        <f t="shared" si="1"/>
        <v>71069.17</v>
      </c>
    </row>
    <row r="13" spans="1:6" ht="30" x14ac:dyDescent="0.25">
      <c r="A13" s="32" t="s">
        <v>27</v>
      </c>
      <c r="B13" s="11" t="s">
        <v>28</v>
      </c>
      <c r="C13" t="s">
        <v>26</v>
      </c>
      <c r="D13" s="12">
        <v>70621.039999999994</v>
      </c>
      <c r="E13" s="12">
        <v>31639.77</v>
      </c>
      <c r="F13" s="29">
        <f t="shared" si="1"/>
        <v>38981.26999999999</v>
      </c>
    </row>
    <row r="14" spans="1:6" x14ac:dyDescent="0.25">
      <c r="A14" s="32" t="s">
        <v>29</v>
      </c>
      <c r="B14" s="11" t="s">
        <v>30</v>
      </c>
      <c r="C14" t="s">
        <v>26</v>
      </c>
      <c r="D14" s="12">
        <v>60748.29</v>
      </c>
      <c r="E14" s="12">
        <v>27191.99</v>
      </c>
      <c r="F14" s="29">
        <f t="shared" si="1"/>
        <v>33556.300000000003</v>
      </c>
    </row>
    <row r="15" spans="1:6" x14ac:dyDescent="0.25">
      <c r="A15" s="32" t="s">
        <v>31</v>
      </c>
      <c r="B15" s="11" t="s">
        <v>32</v>
      </c>
      <c r="C15" t="s">
        <v>26</v>
      </c>
      <c r="D15" s="12">
        <v>29533.14</v>
      </c>
      <c r="E15" s="12">
        <v>13110.68</v>
      </c>
      <c r="F15" s="29">
        <f t="shared" si="1"/>
        <v>16422.46</v>
      </c>
    </row>
    <row r="16" spans="1:6" x14ac:dyDescent="0.25">
      <c r="A16" s="32" t="s">
        <v>33</v>
      </c>
      <c r="B16" s="11" t="s">
        <v>34</v>
      </c>
      <c r="C16" t="s">
        <v>26</v>
      </c>
      <c r="D16" s="12">
        <v>7052.08</v>
      </c>
      <c r="E16" s="12">
        <v>3125.81</v>
      </c>
      <c r="F16" s="29">
        <f t="shared" si="1"/>
        <v>3926.27</v>
      </c>
    </row>
    <row r="17" spans="1:6" x14ac:dyDescent="0.25">
      <c r="A17" s="32" t="s">
        <v>35</v>
      </c>
      <c r="B17" s="11" t="s">
        <v>36</v>
      </c>
      <c r="C17" t="s">
        <v>12</v>
      </c>
      <c r="D17" s="12">
        <v>14607.97</v>
      </c>
      <c r="E17" s="12">
        <v>6413.12</v>
      </c>
      <c r="F17" s="29">
        <f t="shared" si="1"/>
        <v>8194.8499999999985</v>
      </c>
    </row>
    <row r="18" spans="1:6" x14ac:dyDescent="0.25">
      <c r="A18" s="32" t="s">
        <v>37</v>
      </c>
      <c r="B18" s="11" t="s">
        <v>38</v>
      </c>
      <c r="C18" t="s">
        <v>26</v>
      </c>
      <c r="D18" s="12">
        <v>163317.35999999999</v>
      </c>
      <c r="E18" s="12">
        <v>73140.05</v>
      </c>
      <c r="F18" s="29">
        <f t="shared" si="1"/>
        <v>90177.309999999983</v>
      </c>
    </row>
    <row r="19" spans="1:6" x14ac:dyDescent="0.25">
      <c r="A19" s="32" t="s">
        <v>39</v>
      </c>
      <c r="B19" s="11" t="s">
        <v>40</v>
      </c>
      <c r="C19" t="s">
        <v>26</v>
      </c>
      <c r="D19" s="12">
        <v>219701.95</v>
      </c>
      <c r="E19" s="12">
        <v>98328.4</v>
      </c>
      <c r="F19" s="29">
        <f t="shared" si="1"/>
        <v>121373.55000000002</v>
      </c>
    </row>
    <row r="20" spans="1:6" x14ac:dyDescent="0.25">
      <c r="A20" s="32" t="s">
        <v>41</v>
      </c>
      <c r="B20" s="11" t="s">
        <v>42</v>
      </c>
      <c r="C20" t="s">
        <v>26</v>
      </c>
      <c r="D20" s="12">
        <v>7913.5</v>
      </c>
      <c r="E20" s="12">
        <v>3552.82</v>
      </c>
      <c r="F20" s="29">
        <f t="shared" si="1"/>
        <v>4360.68</v>
      </c>
    </row>
    <row r="21" spans="1:6" ht="30" x14ac:dyDescent="0.25">
      <c r="A21" s="32" t="s">
        <v>43</v>
      </c>
      <c r="B21" s="11" t="s">
        <v>44</v>
      </c>
      <c r="C21" t="s">
        <v>45</v>
      </c>
      <c r="D21" s="12">
        <v>47089.25</v>
      </c>
      <c r="E21" s="12">
        <v>21165.39</v>
      </c>
      <c r="F21" s="29">
        <f t="shared" si="1"/>
        <v>25923.86</v>
      </c>
    </row>
    <row r="22" spans="1:6" ht="30" x14ac:dyDescent="0.25">
      <c r="A22" s="32" t="s">
        <v>46</v>
      </c>
      <c r="B22" s="11" t="s">
        <v>47</v>
      </c>
      <c r="C22" t="s">
        <v>45</v>
      </c>
      <c r="D22" s="12">
        <v>18340.669999999998</v>
      </c>
      <c r="E22" s="12">
        <v>8224.5300000000007</v>
      </c>
      <c r="F22" s="29">
        <f t="shared" si="1"/>
        <v>10116.139999999998</v>
      </c>
    </row>
    <row r="23" spans="1:6" x14ac:dyDescent="0.25">
      <c r="A23" s="32" t="s">
        <v>48</v>
      </c>
      <c r="B23" s="11" t="s">
        <v>49</v>
      </c>
      <c r="C23" t="s">
        <v>12</v>
      </c>
      <c r="D23" s="12">
        <v>155580.79999999999</v>
      </c>
      <c r="E23" s="12">
        <v>68581.53</v>
      </c>
      <c r="F23" s="29">
        <f t="shared" si="1"/>
        <v>86999.26999999999</v>
      </c>
    </row>
    <row r="24" spans="1:6" x14ac:dyDescent="0.25">
      <c r="A24" s="32" t="s">
        <v>50</v>
      </c>
      <c r="B24" s="11" t="s">
        <v>51</v>
      </c>
      <c r="C24" t="s">
        <v>12</v>
      </c>
      <c r="D24" s="12">
        <v>53533.88</v>
      </c>
      <c r="E24" s="12">
        <v>23619.18</v>
      </c>
      <c r="F24" s="29">
        <f t="shared" si="1"/>
        <v>29914.699999999997</v>
      </c>
    </row>
    <row r="25" spans="1:6" ht="30" x14ac:dyDescent="0.25">
      <c r="A25" s="32" t="s">
        <v>52</v>
      </c>
      <c r="B25" s="11" t="s">
        <v>53</v>
      </c>
      <c r="C25" t="s">
        <v>12</v>
      </c>
      <c r="D25" s="12">
        <v>36836.67</v>
      </c>
      <c r="E25" s="12">
        <v>16247.95</v>
      </c>
      <c r="F25" s="29">
        <f t="shared" si="1"/>
        <v>20588.719999999998</v>
      </c>
    </row>
    <row r="26" spans="1:6" ht="30" x14ac:dyDescent="0.25">
      <c r="A26" s="32" t="s">
        <v>54</v>
      </c>
      <c r="B26" s="11" t="s">
        <v>55</v>
      </c>
      <c r="C26" t="s">
        <v>12</v>
      </c>
      <c r="D26" s="12">
        <v>5590.75</v>
      </c>
      <c r="E26" s="12">
        <v>2464.11</v>
      </c>
      <c r="F26" s="29">
        <f t="shared" si="1"/>
        <v>3126.64</v>
      </c>
    </row>
    <row r="27" spans="1:6" x14ac:dyDescent="0.25">
      <c r="A27" s="32" t="s">
        <v>56</v>
      </c>
      <c r="B27" s="11" t="s">
        <v>57</v>
      </c>
      <c r="C27" t="s">
        <v>12</v>
      </c>
      <c r="D27" s="12">
        <v>157921.60000000001</v>
      </c>
      <c r="E27" s="12">
        <v>69663.94</v>
      </c>
      <c r="F27" s="29">
        <f t="shared" si="1"/>
        <v>88257.66</v>
      </c>
    </row>
    <row r="28" spans="1:6" ht="30" x14ac:dyDescent="0.25">
      <c r="A28" s="32" t="s">
        <v>58</v>
      </c>
      <c r="B28" s="11" t="s">
        <v>59</v>
      </c>
      <c r="C28" t="s">
        <v>60</v>
      </c>
      <c r="D28" s="12">
        <v>32862.18</v>
      </c>
      <c r="E28" s="12">
        <v>14702.28</v>
      </c>
      <c r="F28" s="29">
        <f t="shared" si="1"/>
        <v>18159.900000000001</v>
      </c>
    </row>
    <row r="29" spans="1:6" x14ac:dyDescent="0.25">
      <c r="A29" s="32" t="s">
        <v>61</v>
      </c>
      <c r="B29" s="11" t="s">
        <v>62</v>
      </c>
      <c r="C29" t="s">
        <v>12</v>
      </c>
      <c r="D29" s="12">
        <v>13063.5</v>
      </c>
      <c r="E29" s="12">
        <v>5933.79</v>
      </c>
      <c r="F29" s="29">
        <f t="shared" si="1"/>
        <v>7129.71</v>
      </c>
    </row>
    <row r="30" spans="1:6" x14ac:dyDescent="0.25">
      <c r="A30" s="32" t="s">
        <v>63</v>
      </c>
      <c r="B30" s="11" t="s">
        <v>64</v>
      </c>
      <c r="C30" t="s">
        <v>65</v>
      </c>
      <c r="D30" s="12">
        <v>61038.83</v>
      </c>
      <c r="E30" s="12">
        <v>27150.78</v>
      </c>
      <c r="F30" s="29">
        <f t="shared" si="1"/>
        <v>33888.050000000003</v>
      </c>
    </row>
    <row r="31" spans="1:6" x14ac:dyDescent="0.25">
      <c r="A31" s="32" t="s">
        <v>66</v>
      </c>
      <c r="B31" s="11" t="s">
        <v>67</v>
      </c>
      <c r="C31" t="s">
        <v>12</v>
      </c>
      <c r="D31" s="12">
        <v>15014.69</v>
      </c>
      <c r="E31" s="12">
        <v>6624.9</v>
      </c>
      <c r="F31" s="29">
        <f t="shared" si="1"/>
        <v>8389.7900000000009</v>
      </c>
    </row>
    <row r="32" spans="1:6" ht="30" x14ac:dyDescent="0.25">
      <c r="A32" s="32" t="s">
        <v>68</v>
      </c>
      <c r="B32" s="11" t="s">
        <v>69</v>
      </c>
      <c r="C32" t="s">
        <v>12</v>
      </c>
      <c r="D32" s="12">
        <v>95396.25</v>
      </c>
      <c r="E32" s="12">
        <v>42047.54</v>
      </c>
      <c r="F32" s="29">
        <f t="shared" si="1"/>
        <v>53348.71</v>
      </c>
    </row>
    <row r="33" spans="1:6" x14ac:dyDescent="0.25">
      <c r="A33" s="32" t="s">
        <v>70</v>
      </c>
      <c r="B33" s="11" t="s">
        <v>71</v>
      </c>
      <c r="C33" t="s">
        <v>12</v>
      </c>
      <c r="D33" s="12">
        <v>75545.81</v>
      </c>
      <c r="E33" s="12">
        <v>33355.17</v>
      </c>
      <c r="F33" s="29">
        <f t="shared" si="1"/>
        <v>42190.64</v>
      </c>
    </row>
    <row r="34" spans="1:6" x14ac:dyDescent="0.25">
      <c r="A34" s="32" t="s">
        <v>72</v>
      </c>
      <c r="B34" s="11" t="s">
        <v>73</v>
      </c>
      <c r="C34" t="s">
        <v>12</v>
      </c>
      <c r="D34" s="12">
        <v>44884.22</v>
      </c>
      <c r="E34" s="12">
        <v>19605.07</v>
      </c>
      <c r="F34" s="29">
        <f t="shared" si="1"/>
        <v>25279.15</v>
      </c>
    </row>
    <row r="35" spans="1:6" x14ac:dyDescent="0.25">
      <c r="A35" s="32" t="s">
        <v>74</v>
      </c>
      <c r="B35" s="11" t="s">
        <v>75</v>
      </c>
      <c r="C35" t="s">
        <v>12</v>
      </c>
      <c r="D35" s="12">
        <v>25597.85</v>
      </c>
      <c r="E35" s="12">
        <v>11268.73</v>
      </c>
      <c r="F35" s="29">
        <f t="shared" si="1"/>
        <v>14329.119999999999</v>
      </c>
    </row>
    <row r="36" spans="1:6" x14ac:dyDescent="0.25">
      <c r="A36" s="32" t="s">
        <v>76</v>
      </c>
      <c r="B36" s="11" t="s">
        <v>77</v>
      </c>
      <c r="C36" t="s">
        <v>12</v>
      </c>
      <c r="D36" s="12">
        <v>11759.74</v>
      </c>
      <c r="E36" s="12">
        <v>5180.25</v>
      </c>
      <c r="F36" s="29">
        <f t="shared" si="1"/>
        <v>6579.49</v>
      </c>
    </row>
    <row r="37" spans="1:6" x14ac:dyDescent="0.25">
      <c r="A37" s="32" t="s">
        <v>78</v>
      </c>
      <c r="B37" s="11" t="s">
        <v>79</v>
      </c>
      <c r="C37" t="s">
        <v>12</v>
      </c>
      <c r="D37" s="12">
        <v>38541.26</v>
      </c>
      <c r="E37" s="12">
        <v>16950.32</v>
      </c>
      <c r="F37" s="29">
        <f t="shared" si="1"/>
        <v>21590.940000000002</v>
      </c>
    </row>
    <row r="38" spans="1:6" x14ac:dyDescent="0.25">
      <c r="A38" s="32" t="s">
        <v>80</v>
      </c>
      <c r="B38" s="11" t="s">
        <v>81</v>
      </c>
      <c r="C38" t="s">
        <v>12</v>
      </c>
      <c r="D38" s="12">
        <v>27952.86</v>
      </c>
      <c r="E38" s="12">
        <v>12304.75</v>
      </c>
      <c r="F38" s="29">
        <f t="shared" si="1"/>
        <v>15648.11</v>
      </c>
    </row>
    <row r="39" spans="1:6" x14ac:dyDescent="0.25">
      <c r="A39" s="32" t="s">
        <v>82</v>
      </c>
      <c r="B39" s="11" t="s">
        <v>83</v>
      </c>
      <c r="C39" t="s">
        <v>26</v>
      </c>
      <c r="D39" s="12">
        <v>39396.879999999997</v>
      </c>
      <c r="E39" s="12">
        <v>17640.95</v>
      </c>
      <c r="F39" s="29">
        <f t="shared" si="1"/>
        <v>21755.929999999997</v>
      </c>
    </row>
    <row r="40" spans="1:6" x14ac:dyDescent="0.25">
      <c r="A40" s="32" t="s">
        <v>84</v>
      </c>
      <c r="B40" s="11" t="s">
        <v>85</v>
      </c>
      <c r="C40" t="s">
        <v>86</v>
      </c>
      <c r="D40" s="12">
        <v>28371.02</v>
      </c>
      <c r="E40" s="12">
        <v>12739.21</v>
      </c>
      <c r="F40" s="29">
        <f t="shared" si="1"/>
        <v>15631.810000000001</v>
      </c>
    </row>
    <row r="41" spans="1:6" x14ac:dyDescent="0.25">
      <c r="A41" s="32" t="s">
        <v>87</v>
      </c>
      <c r="B41" s="11" t="s">
        <v>88</v>
      </c>
      <c r="C41" t="s">
        <v>65</v>
      </c>
      <c r="D41" s="12">
        <v>298671.99</v>
      </c>
      <c r="E41" s="12">
        <v>132635.17000000001</v>
      </c>
      <c r="F41" s="29">
        <f t="shared" si="1"/>
        <v>166036.81999999998</v>
      </c>
    </row>
    <row r="42" spans="1:6" x14ac:dyDescent="0.25">
      <c r="A42" s="32" t="s">
        <v>89</v>
      </c>
      <c r="B42" s="11" t="s">
        <v>90</v>
      </c>
      <c r="C42" t="s">
        <v>12</v>
      </c>
      <c r="D42" s="12">
        <v>95593.61</v>
      </c>
      <c r="E42" s="12">
        <v>42181.37</v>
      </c>
      <c r="F42" s="29">
        <f t="shared" si="1"/>
        <v>53412.24</v>
      </c>
    </row>
    <row r="43" spans="1:6" ht="30" x14ac:dyDescent="0.25">
      <c r="A43" s="32" t="s">
        <v>91</v>
      </c>
      <c r="B43" s="11" t="s">
        <v>92</v>
      </c>
      <c r="C43" t="s">
        <v>19</v>
      </c>
      <c r="D43" s="12">
        <v>82371.37</v>
      </c>
      <c r="E43" s="12">
        <v>36584.120000000003</v>
      </c>
      <c r="F43" s="29">
        <f t="shared" si="1"/>
        <v>45787.249999999993</v>
      </c>
    </row>
    <row r="44" spans="1:6" ht="30" x14ac:dyDescent="0.25">
      <c r="A44" s="32" t="s">
        <v>93</v>
      </c>
      <c r="B44" s="11" t="s">
        <v>94</v>
      </c>
      <c r="C44" t="s">
        <v>95</v>
      </c>
      <c r="D44" s="12">
        <v>33752.129999999997</v>
      </c>
      <c r="E44" s="12">
        <v>15144.28</v>
      </c>
      <c r="F44" s="29">
        <f t="shared" si="1"/>
        <v>18607.849999999999</v>
      </c>
    </row>
    <row r="45" spans="1:6" ht="30" x14ac:dyDescent="0.25">
      <c r="A45" s="32" t="s">
        <v>96</v>
      </c>
      <c r="B45" s="11" t="s">
        <v>97</v>
      </c>
      <c r="C45" t="s">
        <v>12</v>
      </c>
      <c r="D45" s="12">
        <v>68178.58</v>
      </c>
      <c r="E45" s="12">
        <v>29903.360000000001</v>
      </c>
      <c r="F45" s="29">
        <f t="shared" si="1"/>
        <v>38275.22</v>
      </c>
    </row>
    <row r="46" spans="1:6" x14ac:dyDescent="0.25">
      <c r="A46" s="32" t="s">
        <v>98</v>
      </c>
      <c r="B46" s="11" t="s">
        <v>99</v>
      </c>
      <c r="C46" t="s">
        <v>65</v>
      </c>
      <c r="D46" s="12">
        <v>12361.92</v>
      </c>
      <c r="E46" s="12">
        <v>5503.75</v>
      </c>
      <c r="F46" s="29">
        <f t="shared" si="1"/>
        <v>6858.17</v>
      </c>
    </row>
    <row r="47" spans="1:6" x14ac:dyDescent="0.25">
      <c r="A47" s="32" t="s">
        <v>100</v>
      </c>
      <c r="B47" s="11" t="s">
        <v>101</v>
      </c>
      <c r="C47" t="s">
        <v>65</v>
      </c>
      <c r="D47" s="12">
        <v>56155.91</v>
      </c>
      <c r="E47" s="12">
        <v>24765.65</v>
      </c>
      <c r="F47" s="29">
        <f t="shared" si="1"/>
        <v>31390.260000000002</v>
      </c>
    </row>
    <row r="48" spans="1:6" x14ac:dyDescent="0.25">
      <c r="A48" s="32" t="s">
        <v>102</v>
      </c>
      <c r="B48" s="11" t="s">
        <v>103</v>
      </c>
      <c r="C48" t="s">
        <v>12</v>
      </c>
      <c r="D48" s="12">
        <v>94817.26</v>
      </c>
      <c r="E48" s="12">
        <v>41735.800000000003</v>
      </c>
      <c r="F48" s="29">
        <f t="shared" si="1"/>
        <v>53081.459999999992</v>
      </c>
    </row>
    <row r="49" spans="1:6" ht="30" x14ac:dyDescent="0.25">
      <c r="A49" s="32" t="s">
        <v>104</v>
      </c>
      <c r="B49" s="11" t="s">
        <v>105</v>
      </c>
      <c r="C49" t="s">
        <v>12</v>
      </c>
      <c r="D49" s="12">
        <v>73326.740000000005</v>
      </c>
      <c r="E49" s="12">
        <v>32328.13</v>
      </c>
      <c r="F49" s="29">
        <f t="shared" si="1"/>
        <v>40998.61</v>
      </c>
    </row>
    <row r="50" spans="1:6" x14ac:dyDescent="0.25">
      <c r="A50" s="32" t="s">
        <v>106</v>
      </c>
      <c r="B50" s="11" t="s">
        <v>107</v>
      </c>
      <c r="C50" t="s">
        <v>26</v>
      </c>
      <c r="D50" s="12">
        <v>28369.25</v>
      </c>
      <c r="E50" s="12">
        <v>12591.63</v>
      </c>
      <c r="F50" s="29">
        <f t="shared" si="1"/>
        <v>15777.62</v>
      </c>
    </row>
    <row r="51" spans="1:6" x14ac:dyDescent="0.25">
      <c r="A51" s="32" t="s">
        <v>108</v>
      </c>
      <c r="B51" s="11" t="s">
        <v>109</v>
      </c>
      <c r="C51" t="s">
        <v>26</v>
      </c>
      <c r="D51" s="12">
        <v>59483.16</v>
      </c>
      <c r="E51" s="12">
        <v>26567.07</v>
      </c>
      <c r="F51" s="29">
        <f t="shared" si="1"/>
        <v>32916.090000000004</v>
      </c>
    </row>
    <row r="52" spans="1:6" x14ac:dyDescent="0.25">
      <c r="A52" s="32" t="s">
        <v>110</v>
      </c>
      <c r="B52" s="11" t="s">
        <v>111</v>
      </c>
      <c r="C52" t="s">
        <v>112</v>
      </c>
      <c r="D52" s="12">
        <v>3747.07</v>
      </c>
      <c r="E52" s="12">
        <v>1678.95</v>
      </c>
      <c r="F52" s="29">
        <f t="shared" si="1"/>
        <v>2068.12</v>
      </c>
    </row>
    <row r="53" spans="1:6" x14ac:dyDescent="0.25">
      <c r="A53" s="32" t="s">
        <v>113</v>
      </c>
      <c r="B53" s="11" t="s">
        <v>114</v>
      </c>
      <c r="C53" t="s">
        <v>112</v>
      </c>
      <c r="D53" s="12">
        <v>16984.46</v>
      </c>
      <c r="E53" s="12">
        <v>7630.46</v>
      </c>
      <c r="F53" s="29">
        <f t="shared" si="1"/>
        <v>9354</v>
      </c>
    </row>
    <row r="54" spans="1:6" x14ac:dyDescent="0.25">
      <c r="A54" s="32" t="s">
        <v>115</v>
      </c>
      <c r="B54" s="11" t="s">
        <v>116</v>
      </c>
      <c r="C54" t="s">
        <v>117</v>
      </c>
      <c r="D54" s="12">
        <v>26988.400000000001</v>
      </c>
      <c r="E54" s="12">
        <v>12250.93</v>
      </c>
      <c r="F54" s="29">
        <f t="shared" si="1"/>
        <v>14737.470000000001</v>
      </c>
    </row>
    <row r="55" spans="1:6" x14ac:dyDescent="0.25">
      <c r="A55" s="32" t="s">
        <v>118</v>
      </c>
      <c r="B55" s="11" t="s">
        <v>119</v>
      </c>
      <c r="C55" t="s">
        <v>26</v>
      </c>
      <c r="D55" s="12">
        <v>4248.57</v>
      </c>
      <c r="E55" s="12">
        <v>1910.32</v>
      </c>
      <c r="F55" s="29">
        <f t="shared" si="1"/>
        <v>2338.25</v>
      </c>
    </row>
    <row r="56" spans="1:6" x14ac:dyDescent="0.25">
      <c r="A56" s="32" t="s">
        <v>120</v>
      </c>
      <c r="B56" s="11" t="s">
        <v>121</v>
      </c>
      <c r="C56" t="s">
        <v>117</v>
      </c>
      <c r="D56" s="12">
        <v>13660.26</v>
      </c>
      <c r="E56" s="12">
        <v>6163.12</v>
      </c>
      <c r="F56" s="29">
        <f t="shared" si="1"/>
        <v>7497.14</v>
      </c>
    </row>
    <row r="57" spans="1:6" x14ac:dyDescent="0.25">
      <c r="A57" s="32" t="s">
        <v>122</v>
      </c>
      <c r="B57" s="11" t="s">
        <v>123</v>
      </c>
      <c r="C57" t="s">
        <v>117</v>
      </c>
      <c r="D57" s="12">
        <v>27304.01</v>
      </c>
      <c r="E57" s="12">
        <v>12315.92</v>
      </c>
      <c r="F57" s="29">
        <f t="shared" si="1"/>
        <v>14988.089999999998</v>
      </c>
    </row>
    <row r="58" spans="1:6" x14ac:dyDescent="0.25">
      <c r="A58" s="32" t="s">
        <v>124</v>
      </c>
      <c r="B58" s="11" t="s">
        <v>125</v>
      </c>
      <c r="C58" t="s">
        <v>117</v>
      </c>
      <c r="D58" s="12">
        <v>4952.57</v>
      </c>
      <c r="E58" s="12">
        <v>2230.63</v>
      </c>
      <c r="F58" s="29">
        <f t="shared" si="1"/>
        <v>2721.9399999999996</v>
      </c>
    </row>
    <row r="59" spans="1:6" x14ac:dyDescent="0.25">
      <c r="A59" s="32" t="s">
        <v>126</v>
      </c>
      <c r="B59" s="11" t="s">
        <v>127</v>
      </c>
      <c r="C59" t="s">
        <v>117</v>
      </c>
      <c r="D59" s="12">
        <v>47389.14</v>
      </c>
      <c r="E59" s="12">
        <v>21358.44</v>
      </c>
      <c r="F59" s="29">
        <f t="shared" si="1"/>
        <v>26030.7</v>
      </c>
    </row>
    <row r="60" spans="1:6" x14ac:dyDescent="0.25">
      <c r="A60" s="32" t="s">
        <v>128</v>
      </c>
      <c r="B60" s="11" t="s">
        <v>129</v>
      </c>
      <c r="C60" t="s">
        <v>26</v>
      </c>
      <c r="D60" s="12">
        <v>7171.3</v>
      </c>
      <c r="E60" s="12">
        <v>3215.1</v>
      </c>
      <c r="F60" s="29">
        <f t="shared" si="1"/>
        <v>3956.2000000000003</v>
      </c>
    </row>
    <row r="61" spans="1:6" ht="30" x14ac:dyDescent="0.25">
      <c r="A61" s="32" t="s">
        <v>130</v>
      </c>
      <c r="B61" s="11" t="s">
        <v>131</v>
      </c>
      <c r="C61" t="s">
        <v>117</v>
      </c>
      <c r="D61" s="12">
        <v>204108.58</v>
      </c>
      <c r="E61" s="12">
        <v>92215.51</v>
      </c>
      <c r="F61" s="29">
        <f t="shared" si="1"/>
        <v>111893.06999999999</v>
      </c>
    </row>
    <row r="62" spans="1:6" ht="30" x14ac:dyDescent="0.25">
      <c r="A62" s="32" t="s">
        <v>132</v>
      </c>
      <c r="B62" s="11" t="s">
        <v>133</v>
      </c>
      <c r="C62" t="s">
        <v>117</v>
      </c>
      <c r="D62" s="12">
        <v>9792.7800000000007</v>
      </c>
      <c r="E62" s="12">
        <v>4425.71</v>
      </c>
      <c r="F62" s="29">
        <f t="shared" si="1"/>
        <v>5367.0700000000006</v>
      </c>
    </row>
    <row r="63" spans="1:6" ht="30" x14ac:dyDescent="0.25">
      <c r="A63" s="32" t="s">
        <v>134</v>
      </c>
      <c r="B63" s="11" t="s">
        <v>135</v>
      </c>
      <c r="C63" t="s">
        <v>117</v>
      </c>
      <c r="D63" s="12">
        <v>6658.18</v>
      </c>
      <c r="E63" s="12">
        <v>3017.09</v>
      </c>
      <c r="F63" s="29">
        <f t="shared" si="1"/>
        <v>3641.09</v>
      </c>
    </row>
    <row r="64" spans="1:6" x14ac:dyDescent="0.25">
      <c r="A64" s="32" t="s">
        <v>136</v>
      </c>
      <c r="B64" s="11" t="s">
        <v>137</v>
      </c>
      <c r="C64" t="s">
        <v>117</v>
      </c>
      <c r="D64" s="12">
        <v>29319.93</v>
      </c>
      <c r="E64" s="12">
        <v>13225.56</v>
      </c>
      <c r="F64" s="29">
        <f t="shared" si="1"/>
        <v>16094.37</v>
      </c>
    </row>
    <row r="65" spans="1:6" x14ac:dyDescent="0.25">
      <c r="A65" s="32" t="s">
        <v>138</v>
      </c>
      <c r="B65" s="11" t="s">
        <v>139</v>
      </c>
      <c r="C65" t="s">
        <v>117</v>
      </c>
      <c r="D65" s="12">
        <v>9640.93</v>
      </c>
      <c r="E65" s="12">
        <v>4346.25</v>
      </c>
      <c r="F65" s="29">
        <f t="shared" si="1"/>
        <v>5294.68</v>
      </c>
    </row>
    <row r="66" spans="1:6" x14ac:dyDescent="0.25">
      <c r="A66" s="32" t="s">
        <v>140</v>
      </c>
      <c r="B66" s="11" t="s">
        <v>141</v>
      </c>
      <c r="C66" t="s">
        <v>117</v>
      </c>
      <c r="D66" s="12">
        <v>6567.63</v>
      </c>
      <c r="E66" s="12">
        <v>2947.72</v>
      </c>
      <c r="F66" s="29">
        <f t="shared" si="1"/>
        <v>3619.9100000000003</v>
      </c>
    </row>
    <row r="67" spans="1:6" ht="30" x14ac:dyDescent="0.25">
      <c r="A67" s="32" t="s">
        <v>142</v>
      </c>
      <c r="B67" s="11" t="s">
        <v>143</v>
      </c>
      <c r="C67" t="s">
        <v>26</v>
      </c>
      <c r="D67" s="12">
        <v>198321.43</v>
      </c>
      <c r="E67" s="12">
        <v>91332.68</v>
      </c>
      <c r="F67" s="29">
        <f t="shared" si="1"/>
        <v>106988.75</v>
      </c>
    </row>
    <row r="68" spans="1:6" x14ac:dyDescent="0.25">
      <c r="A68" s="32" t="s">
        <v>144</v>
      </c>
      <c r="B68" s="11" t="s">
        <v>145</v>
      </c>
      <c r="C68" t="s">
        <v>12</v>
      </c>
      <c r="D68" s="12">
        <v>184771.4</v>
      </c>
      <c r="E68" s="12">
        <v>81410.399999999994</v>
      </c>
      <c r="F68" s="29">
        <f t="shared" si="1"/>
        <v>103361</v>
      </c>
    </row>
    <row r="69" spans="1:6" x14ac:dyDescent="0.25">
      <c r="A69" s="32" t="s">
        <v>146</v>
      </c>
      <c r="B69" s="11" t="s">
        <v>147</v>
      </c>
      <c r="C69" t="s">
        <v>12</v>
      </c>
      <c r="D69" s="12">
        <v>73396.679999999993</v>
      </c>
      <c r="E69" s="12">
        <v>32444.57</v>
      </c>
      <c r="F69" s="29">
        <f t="shared" si="1"/>
        <v>40952.109999999993</v>
      </c>
    </row>
    <row r="70" spans="1:6" ht="30" x14ac:dyDescent="0.25">
      <c r="A70" s="32" t="s">
        <v>148</v>
      </c>
      <c r="B70" s="11" t="s">
        <v>149</v>
      </c>
      <c r="C70" t="s">
        <v>12</v>
      </c>
      <c r="D70" s="12">
        <v>231498.36</v>
      </c>
      <c r="E70" s="12">
        <v>101868.75</v>
      </c>
      <c r="F70" s="29">
        <f t="shared" si="1"/>
        <v>129629.60999999999</v>
      </c>
    </row>
    <row r="71" spans="1:6" x14ac:dyDescent="0.25">
      <c r="A71" s="32" t="s">
        <v>150</v>
      </c>
      <c r="B71" s="11" t="s">
        <v>151</v>
      </c>
      <c r="C71" t="s">
        <v>60</v>
      </c>
      <c r="D71" s="12">
        <v>23953.89</v>
      </c>
      <c r="E71" s="12">
        <v>10721.64</v>
      </c>
      <c r="F71" s="29">
        <f t="shared" ref="F71:F134" si="2">D71-E71</f>
        <v>13232.25</v>
      </c>
    </row>
    <row r="72" spans="1:6" x14ac:dyDescent="0.25">
      <c r="A72" s="32" t="s">
        <v>152</v>
      </c>
      <c r="B72" s="11" t="s">
        <v>153</v>
      </c>
      <c r="C72" t="s">
        <v>65</v>
      </c>
      <c r="D72" s="12">
        <v>67996.28</v>
      </c>
      <c r="E72" s="12">
        <v>30124.6</v>
      </c>
      <c r="F72" s="29">
        <f t="shared" si="2"/>
        <v>37871.68</v>
      </c>
    </row>
    <row r="73" spans="1:6" x14ac:dyDescent="0.25">
      <c r="A73" s="32" t="s">
        <v>154</v>
      </c>
      <c r="B73" s="11" t="s">
        <v>155</v>
      </c>
      <c r="C73" t="s">
        <v>19</v>
      </c>
      <c r="D73" s="12">
        <v>76693.33</v>
      </c>
      <c r="E73" s="12">
        <v>34099.800000000003</v>
      </c>
      <c r="F73" s="29">
        <f t="shared" si="2"/>
        <v>42593.53</v>
      </c>
    </row>
    <row r="74" spans="1:6" ht="30" x14ac:dyDescent="0.25">
      <c r="A74" s="32" t="s">
        <v>156</v>
      </c>
      <c r="B74" s="11" t="s">
        <v>157</v>
      </c>
      <c r="C74" t="s">
        <v>19</v>
      </c>
      <c r="D74" s="12">
        <v>266905.2</v>
      </c>
      <c r="E74" s="12">
        <v>118262.84</v>
      </c>
      <c r="F74" s="29">
        <f t="shared" si="2"/>
        <v>148642.36000000002</v>
      </c>
    </row>
    <row r="75" spans="1:6" ht="30" x14ac:dyDescent="0.25">
      <c r="A75" s="32" t="s">
        <v>158</v>
      </c>
      <c r="B75" s="11" t="s">
        <v>159</v>
      </c>
      <c r="C75" t="s">
        <v>19</v>
      </c>
      <c r="D75" s="12">
        <v>77790.31</v>
      </c>
      <c r="E75" s="12">
        <v>34632.080000000002</v>
      </c>
      <c r="F75" s="29">
        <f t="shared" si="2"/>
        <v>43158.229999999996</v>
      </c>
    </row>
    <row r="76" spans="1:6" ht="30" x14ac:dyDescent="0.25">
      <c r="A76" s="32" t="s">
        <v>160</v>
      </c>
      <c r="B76" s="11" t="s">
        <v>159</v>
      </c>
      <c r="C76" t="s">
        <v>19</v>
      </c>
      <c r="D76" s="12">
        <v>74336.58</v>
      </c>
      <c r="E76" s="12">
        <v>33116.71</v>
      </c>
      <c r="F76" s="29">
        <f t="shared" si="2"/>
        <v>41219.870000000003</v>
      </c>
    </row>
    <row r="77" spans="1:6" ht="30" x14ac:dyDescent="0.25">
      <c r="A77" s="32" t="s">
        <v>161</v>
      </c>
      <c r="B77" s="11" t="s">
        <v>159</v>
      </c>
      <c r="C77" t="s">
        <v>19</v>
      </c>
      <c r="D77" s="12">
        <v>386353.55</v>
      </c>
      <c r="E77" s="12">
        <v>171493.01</v>
      </c>
      <c r="F77" s="29">
        <f t="shared" si="2"/>
        <v>214860.53999999998</v>
      </c>
    </row>
    <row r="78" spans="1:6" x14ac:dyDescent="0.25">
      <c r="A78" s="32" t="s">
        <v>162</v>
      </c>
      <c r="B78" s="11" t="s">
        <v>163</v>
      </c>
      <c r="C78" t="s">
        <v>19</v>
      </c>
      <c r="D78" s="12">
        <v>165942.26999999999</v>
      </c>
      <c r="E78" s="12">
        <v>73859.100000000006</v>
      </c>
      <c r="F78" s="29">
        <f t="shared" si="2"/>
        <v>92083.169999999984</v>
      </c>
    </row>
    <row r="79" spans="1:6" x14ac:dyDescent="0.25">
      <c r="A79" s="32" t="s">
        <v>164</v>
      </c>
      <c r="B79" s="11" t="s">
        <v>165</v>
      </c>
      <c r="C79" t="s">
        <v>19</v>
      </c>
      <c r="D79" s="12">
        <v>118437.98</v>
      </c>
      <c r="E79" s="12">
        <v>52732.53</v>
      </c>
      <c r="F79" s="29">
        <f t="shared" si="2"/>
        <v>65705.45</v>
      </c>
    </row>
    <row r="80" spans="1:6" x14ac:dyDescent="0.25">
      <c r="A80" s="32" t="s">
        <v>166</v>
      </c>
      <c r="B80" s="11" t="s">
        <v>165</v>
      </c>
      <c r="C80" t="s">
        <v>19</v>
      </c>
      <c r="D80" s="12">
        <v>25982.31</v>
      </c>
      <c r="E80" s="12">
        <v>11561.86</v>
      </c>
      <c r="F80" s="29">
        <f t="shared" si="2"/>
        <v>14420.45</v>
      </c>
    </row>
    <row r="81" spans="1:6" ht="30" x14ac:dyDescent="0.25">
      <c r="A81" s="32" t="s">
        <v>167</v>
      </c>
      <c r="B81" s="11" t="s">
        <v>168</v>
      </c>
      <c r="C81" t="s">
        <v>19</v>
      </c>
      <c r="D81" s="12">
        <v>8866.34</v>
      </c>
      <c r="E81" s="12">
        <v>3951.7</v>
      </c>
      <c r="F81" s="29">
        <f t="shared" si="2"/>
        <v>4914.6400000000003</v>
      </c>
    </row>
    <row r="82" spans="1:6" ht="30" x14ac:dyDescent="0.25">
      <c r="A82" s="32" t="s">
        <v>169</v>
      </c>
      <c r="B82" s="11" t="s">
        <v>170</v>
      </c>
      <c r="C82" t="s">
        <v>12</v>
      </c>
      <c r="D82" s="12">
        <v>248400.89</v>
      </c>
      <c r="E82" s="12">
        <v>109556.45</v>
      </c>
      <c r="F82" s="29">
        <f t="shared" si="2"/>
        <v>138844.44</v>
      </c>
    </row>
    <row r="83" spans="1:6" ht="30" x14ac:dyDescent="0.25">
      <c r="A83" s="32" t="s">
        <v>171</v>
      </c>
      <c r="B83" s="11" t="s">
        <v>172</v>
      </c>
      <c r="C83" t="s">
        <v>12</v>
      </c>
      <c r="D83" s="12">
        <v>88148.6</v>
      </c>
      <c r="E83" s="12">
        <v>38859.35</v>
      </c>
      <c r="F83" s="29">
        <f t="shared" si="2"/>
        <v>49289.250000000007</v>
      </c>
    </row>
    <row r="84" spans="1:6" ht="30" x14ac:dyDescent="0.25">
      <c r="A84" s="32" t="s">
        <v>173</v>
      </c>
      <c r="B84" s="11" t="s">
        <v>174</v>
      </c>
      <c r="C84" t="s">
        <v>12</v>
      </c>
      <c r="D84" s="12">
        <v>28345.89</v>
      </c>
      <c r="E84" s="12">
        <v>12517.22</v>
      </c>
      <c r="F84" s="29">
        <f t="shared" si="2"/>
        <v>15828.67</v>
      </c>
    </row>
    <row r="85" spans="1:6" ht="30" x14ac:dyDescent="0.25">
      <c r="A85" s="32" t="s">
        <v>175</v>
      </c>
      <c r="B85" s="11" t="s">
        <v>176</v>
      </c>
      <c r="C85" t="s">
        <v>12</v>
      </c>
      <c r="D85" s="12">
        <v>28761.75</v>
      </c>
      <c r="E85" s="12">
        <v>12743.68</v>
      </c>
      <c r="F85" s="29">
        <f t="shared" si="2"/>
        <v>16018.07</v>
      </c>
    </row>
    <row r="86" spans="1:6" ht="30" x14ac:dyDescent="0.25">
      <c r="A86" s="32" t="s">
        <v>177</v>
      </c>
      <c r="B86" s="11" t="s">
        <v>178</v>
      </c>
      <c r="C86" t="s">
        <v>12</v>
      </c>
      <c r="D86" s="12">
        <v>16024.94</v>
      </c>
      <c r="E86" s="12">
        <v>7044.96</v>
      </c>
      <c r="F86" s="29">
        <f t="shared" si="2"/>
        <v>8979.98</v>
      </c>
    </row>
    <row r="87" spans="1:6" ht="30" x14ac:dyDescent="0.25">
      <c r="A87" s="32" t="s">
        <v>179</v>
      </c>
      <c r="B87" s="11" t="s">
        <v>180</v>
      </c>
      <c r="C87" t="s">
        <v>12</v>
      </c>
      <c r="D87" s="12">
        <v>38222.99</v>
      </c>
      <c r="E87" s="12">
        <v>16869.939999999999</v>
      </c>
      <c r="F87" s="29">
        <f t="shared" si="2"/>
        <v>21353.05</v>
      </c>
    </row>
    <row r="88" spans="1:6" ht="30" x14ac:dyDescent="0.25">
      <c r="A88" s="32" t="s">
        <v>181</v>
      </c>
      <c r="B88" s="11" t="s">
        <v>182</v>
      </c>
      <c r="C88" t="s">
        <v>12</v>
      </c>
      <c r="D88" s="12">
        <v>24766.49</v>
      </c>
      <c r="E88" s="12">
        <v>10917.52</v>
      </c>
      <c r="F88" s="29">
        <f t="shared" si="2"/>
        <v>13848.970000000001</v>
      </c>
    </row>
    <row r="89" spans="1:6" ht="30" x14ac:dyDescent="0.25">
      <c r="A89" s="32" t="s">
        <v>183</v>
      </c>
      <c r="B89" s="11" t="s">
        <v>184</v>
      </c>
      <c r="C89" t="s">
        <v>12</v>
      </c>
      <c r="D89" s="12">
        <v>37863.15</v>
      </c>
      <c r="E89" s="12">
        <v>16732.18</v>
      </c>
      <c r="F89" s="29">
        <f t="shared" si="2"/>
        <v>21130.97</v>
      </c>
    </row>
    <row r="90" spans="1:6" ht="30" x14ac:dyDescent="0.25">
      <c r="A90" s="32" t="s">
        <v>185</v>
      </c>
      <c r="B90" s="11" t="s">
        <v>186</v>
      </c>
      <c r="C90" t="s">
        <v>19</v>
      </c>
      <c r="D90" s="12">
        <v>39829.99</v>
      </c>
      <c r="E90" s="12">
        <v>17729.810000000001</v>
      </c>
      <c r="F90" s="29">
        <f t="shared" si="2"/>
        <v>22100.179999999997</v>
      </c>
    </row>
    <row r="91" spans="1:6" x14ac:dyDescent="0.25">
      <c r="A91" s="32" t="s">
        <v>187</v>
      </c>
      <c r="B91" s="11" t="s">
        <v>188</v>
      </c>
      <c r="C91" t="s">
        <v>12</v>
      </c>
      <c r="D91" s="12">
        <v>23542.99</v>
      </c>
      <c r="E91" s="12">
        <v>10376.41</v>
      </c>
      <c r="F91" s="29">
        <f t="shared" si="2"/>
        <v>13166.580000000002</v>
      </c>
    </row>
    <row r="92" spans="1:6" ht="30" x14ac:dyDescent="0.25">
      <c r="A92" s="32" t="s">
        <v>189</v>
      </c>
      <c r="B92" s="11" t="s">
        <v>190</v>
      </c>
      <c r="C92" t="s">
        <v>26</v>
      </c>
      <c r="D92" s="12">
        <v>24926.3</v>
      </c>
      <c r="E92" s="12">
        <v>11149.2</v>
      </c>
      <c r="F92" s="29">
        <f t="shared" si="2"/>
        <v>13777.099999999999</v>
      </c>
    </row>
    <row r="93" spans="1:6" x14ac:dyDescent="0.25">
      <c r="A93" s="32" t="s">
        <v>191</v>
      </c>
      <c r="B93" s="11" t="s">
        <v>192</v>
      </c>
      <c r="C93" t="s">
        <v>26</v>
      </c>
      <c r="D93" s="12">
        <v>20746.21</v>
      </c>
      <c r="E93" s="12">
        <v>9287.7800000000007</v>
      </c>
      <c r="F93" s="29">
        <f t="shared" si="2"/>
        <v>11458.429999999998</v>
      </c>
    </row>
    <row r="94" spans="1:6" x14ac:dyDescent="0.25">
      <c r="A94" s="32" t="s">
        <v>193</v>
      </c>
      <c r="B94" s="11" t="s">
        <v>194</v>
      </c>
      <c r="C94" t="s">
        <v>26</v>
      </c>
      <c r="D94" s="12">
        <v>63447.89</v>
      </c>
      <c r="E94" s="12">
        <v>28413.01</v>
      </c>
      <c r="F94" s="29">
        <f t="shared" si="2"/>
        <v>35034.880000000005</v>
      </c>
    </row>
    <row r="95" spans="1:6" x14ac:dyDescent="0.25">
      <c r="A95" s="32" t="s">
        <v>195</v>
      </c>
      <c r="B95" s="11" t="s">
        <v>196</v>
      </c>
      <c r="C95" t="s">
        <v>12</v>
      </c>
      <c r="D95" s="12">
        <v>78466.52</v>
      </c>
      <c r="E95" s="12">
        <v>34529.519999999997</v>
      </c>
      <c r="F95" s="29">
        <f t="shared" si="2"/>
        <v>43937.000000000007</v>
      </c>
    </row>
    <row r="96" spans="1:6" x14ac:dyDescent="0.25">
      <c r="A96" s="32" t="s">
        <v>197</v>
      </c>
      <c r="B96" s="11" t="s">
        <v>198</v>
      </c>
      <c r="C96" t="s">
        <v>12</v>
      </c>
      <c r="D96" s="12">
        <v>39554.99</v>
      </c>
      <c r="E96" s="12">
        <v>17391.29</v>
      </c>
      <c r="F96" s="29">
        <f t="shared" si="2"/>
        <v>22163.699999999997</v>
      </c>
    </row>
    <row r="97" spans="1:6" x14ac:dyDescent="0.25">
      <c r="A97" s="32" t="s">
        <v>199</v>
      </c>
      <c r="B97" s="11" t="s">
        <v>200</v>
      </c>
      <c r="C97" t="s">
        <v>26</v>
      </c>
      <c r="D97" s="12">
        <v>106106.79</v>
      </c>
      <c r="E97" s="12">
        <v>49303.09</v>
      </c>
      <c r="F97" s="29">
        <f t="shared" si="2"/>
        <v>56803.7</v>
      </c>
    </row>
    <row r="98" spans="1:6" x14ac:dyDescent="0.25">
      <c r="A98" s="32" t="s">
        <v>201</v>
      </c>
      <c r="B98" s="11" t="s">
        <v>202</v>
      </c>
      <c r="C98" t="s">
        <v>26</v>
      </c>
      <c r="D98" s="12">
        <v>3291.16</v>
      </c>
      <c r="E98" s="12">
        <v>1479.58</v>
      </c>
      <c r="F98" s="29">
        <f t="shared" si="2"/>
        <v>1811.58</v>
      </c>
    </row>
    <row r="99" spans="1:6" ht="30" x14ac:dyDescent="0.25">
      <c r="A99" s="32" t="s">
        <v>203</v>
      </c>
      <c r="B99" s="11" t="s">
        <v>204</v>
      </c>
      <c r="C99" t="s">
        <v>12</v>
      </c>
      <c r="D99" s="12">
        <v>170852.16</v>
      </c>
      <c r="E99" s="12">
        <v>75468.97</v>
      </c>
      <c r="F99" s="29">
        <f t="shared" si="2"/>
        <v>95383.19</v>
      </c>
    </row>
    <row r="100" spans="1:6" x14ac:dyDescent="0.25">
      <c r="A100" s="32" t="s">
        <v>205</v>
      </c>
      <c r="B100" s="11" t="s">
        <v>206</v>
      </c>
      <c r="C100" t="s">
        <v>26</v>
      </c>
      <c r="D100" s="12">
        <v>9880.34</v>
      </c>
      <c r="E100" s="12">
        <v>4429.75</v>
      </c>
      <c r="F100" s="29">
        <f t="shared" si="2"/>
        <v>5450.59</v>
      </c>
    </row>
    <row r="101" spans="1:6" x14ac:dyDescent="0.25">
      <c r="A101" s="32" t="s">
        <v>207</v>
      </c>
      <c r="B101" s="11" t="s">
        <v>208</v>
      </c>
      <c r="C101" t="s">
        <v>26</v>
      </c>
      <c r="D101" s="12">
        <v>43718.07</v>
      </c>
      <c r="E101" s="12">
        <v>19613.150000000001</v>
      </c>
      <c r="F101" s="29">
        <f t="shared" si="2"/>
        <v>24104.92</v>
      </c>
    </row>
    <row r="102" spans="1:6" x14ac:dyDescent="0.25">
      <c r="A102" s="32" t="s">
        <v>209</v>
      </c>
      <c r="B102" s="11" t="s">
        <v>210</v>
      </c>
      <c r="C102" t="s">
        <v>26</v>
      </c>
      <c r="D102" s="12">
        <v>40808.93</v>
      </c>
      <c r="E102" s="12">
        <v>18266.080000000002</v>
      </c>
      <c r="F102" s="29">
        <f t="shared" si="2"/>
        <v>22542.85</v>
      </c>
    </row>
    <row r="103" spans="1:6" x14ac:dyDescent="0.25">
      <c r="A103" s="32" t="s">
        <v>211</v>
      </c>
      <c r="B103" s="11" t="s">
        <v>212</v>
      </c>
      <c r="C103" t="s">
        <v>117</v>
      </c>
      <c r="D103" s="12">
        <v>175487.87</v>
      </c>
      <c r="E103" s="12">
        <v>78994.759999999995</v>
      </c>
      <c r="F103" s="29">
        <f t="shared" si="2"/>
        <v>96493.11</v>
      </c>
    </row>
    <row r="104" spans="1:6" x14ac:dyDescent="0.25">
      <c r="A104" s="32" t="s">
        <v>213</v>
      </c>
      <c r="B104" s="11" t="s">
        <v>214</v>
      </c>
      <c r="C104" t="s">
        <v>26</v>
      </c>
      <c r="D104" s="12">
        <v>36559.919999999998</v>
      </c>
      <c r="E104" s="12">
        <v>16369.88</v>
      </c>
      <c r="F104" s="29">
        <f t="shared" si="2"/>
        <v>20190.04</v>
      </c>
    </row>
    <row r="105" spans="1:6" x14ac:dyDescent="0.25">
      <c r="A105" s="32" t="s">
        <v>215</v>
      </c>
      <c r="B105" s="11" t="s">
        <v>216</v>
      </c>
      <c r="C105" t="s">
        <v>217</v>
      </c>
      <c r="D105" s="12">
        <v>56263.28</v>
      </c>
      <c r="E105" s="12">
        <v>26115.56</v>
      </c>
      <c r="F105" s="29">
        <f t="shared" si="2"/>
        <v>30147.719999999998</v>
      </c>
    </row>
    <row r="106" spans="1:6" x14ac:dyDescent="0.25">
      <c r="A106" s="32" t="s">
        <v>218</v>
      </c>
      <c r="B106" s="11" t="s">
        <v>219</v>
      </c>
      <c r="C106" t="s">
        <v>217</v>
      </c>
      <c r="D106" s="12">
        <v>1101.21</v>
      </c>
      <c r="E106" s="12">
        <v>514.15</v>
      </c>
      <c r="F106" s="29">
        <f t="shared" si="2"/>
        <v>587.06000000000006</v>
      </c>
    </row>
    <row r="107" spans="1:6" x14ac:dyDescent="0.25">
      <c r="A107" s="32" t="s">
        <v>220</v>
      </c>
      <c r="B107" s="11" t="s">
        <v>221</v>
      </c>
      <c r="C107" t="s">
        <v>12</v>
      </c>
      <c r="D107" s="12">
        <v>6691.33</v>
      </c>
      <c r="E107" s="12">
        <v>2935.07</v>
      </c>
      <c r="F107" s="29">
        <f t="shared" si="2"/>
        <v>3756.2599999999998</v>
      </c>
    </row>
    <row r="108" spans="1:6" ht="30" x14ac:dyDescent="0.25">
      <c r="A108" s="32" t="s">
        <v>222</v>
      </c>
      <c r="B108" s="11" t="s">
        <v>223</v>
      </c>
      <c r="C108" t="s">
        <v>12</v>
      </c>
      <c r="D108" s="12">
        <v>8740.93</v>
      </c>
      <c r="E108" s="12">
        <v>3876.53</v>
      </c>
      <c r="F108" s="29">
        <f t="shared" si="2"/>
        <v>4864.3999999999996</v>
      </c>
    </row>
    <row r="109" spans="1:6" ht="30" x14ac:dyDescent="0.25">
      <c r="A109" s="32" t="s">
        <v>224</v>
      </c>
      <c r="B109" s="11" t="s">
        <v>225</v>
      </c>
      <c r="C109" t="s">
        <v>65</v>
      </c>
      <c r="D109" s="12">
        <v>207244.65</v>
      </c>
      <c r="E109" s="12">
        <v>91528.97</v>
      </c>
      <c r="F109" s="29">
        <f t="shared" si="2"/>
        <v>115715.68</v>
      </c>
    </row>
    <row r="110" spans="1:6" ht="30" x14ac:dyDescent="0.25">
      <c r="A110" s="32" t="s">
        <v>226</v>
      </c>
      <c r="B110" s="11" t="s">
        <v>227</v>
      </c>
      <c r="C110" t="s">
        <v>65</v>
      </c>
      <c r="D110" s="12">
        <v>190235.19</v>
      </c>
      <c r="E110" s="12">
        <v>84468.99</v>
      </c>
      <c r="F110" s="29">
        <f t="shared" si="2"/>
        <v>105766.2</v>
      </c>
    </row>
    <row r="111" spans="1:6" ht="30" x14ac:dyDescent="0.25">
      <c r="A111" s="32" t="s">
        <v>228</v>
      </c>
      <c r="B111" s="11" t="s">
        <v>229</v>
      </c>
      <c r="C111" t="s">
        <v>65</v>
      </c>
      <c r="D111" s="12">
        <v>50652.17</v>
      </c>
      <c r="E111" s="12">
        <v>22499.59</v>
      </c>
      <c r="F111" s="29">
        <f t="shared" si="2"/>
        <v>28152.579999999998</v>
      </c>
    </row>
    <row r="112" spans="1:6" ht="30" x14ac:dyDescent="0.25">
      <c r="A112" s="32" t="s">
        <v>230</v>
      </c>
      <c r="B112" s="11" t="s">
        <v>231</v>
      </c>
      <c r="C112" t="s">
        <v>65</v>
      </c>
      <c r="D112" s="12">
        <v>146756.56</v>
      </c>
      <c r="E112" s="12">
        <v>65306.22</v>
      </c>
      <c r="F112" s="29">
        <f t="shared" si="2"/>
        <v>81450.34</v>
      </c>
    </row>
    <row r="113" spans="1:6" ht="30" x14ac:dyDescent="0.25">
      <c r="A113" s="32" t="s">
        <v>232</v>
      </c>
      <c r="B113" s="11" t="s">
        <v>233</v>
      </c>
      <c r="C113" t="s">
        <v>65</v>
      </c>
      <c r="D113" s="12">
        <v>7302.67</v>
      </c>
      <c r="E113" s="12">
        <v>3234.25</v>
      </c>
      <c r="F113" s="29">
        <f t="shared" si="2"/>
        <v>4068.42</v>
      </c>
    </row>
    <row r="114" spans="1:6" ht="30" x14ac:dyDescent="0.25">
      <c r="A114" s="32" t="s">
        <v>234</v>
      </c>
      <c r="B114" s="11" t="s">
        <v>235</v>
      </c>
      <c r="C114" t="s">
        <v>26</v>
      </c>
      <c r="D114" s="12">
        <v>5618.05</v>
      </c>
      <c r="E114" s="12">
        <v>2511.44</v>
      </c>
      <c r="F114" s="29">
        <f t="shared" si="2"/>
        <v>3106.61</v>
      </c>
    </row>
    <row r="115" spans="1:6" ht="30" x14ac:dyDescent="0.25">
      <c r="A115" s="32" t="s">
        <v>236</v>
      </c>
      <c r="B115" s="11" t="s">
        <v>237</v>
      </c>
      <c r="C115" t="s">
        <v>12</v>
      </c>
      <c r="D115" s="12">
        <v>32665.02</v>
      </c>
      <c r="E115" s="12">
        <v>14411.21</v>
      </c>
      <c r="F115" s="29">
        <f t="shared" si="2"/>
        <v>18253.810000000001</v>
      </c>
    </row>
    <row r="116" spans="1:6" ht="30" x14ac:dyDescent="0.25">
      <c r="A116" s="32" t="s">
        <v>238</v>
      </c>
      <c r="B116" s="11" t="s">
        <v>239</v>
      </c>
      <c r="C116" t="s">
        <v>60</v>
      </c>
      <c r="D116" s="12">
        <v>29936.400000000001</v>
      </c>
      <c r="E116" s="12">
        <v>13349</v>
      </c>
      <c r="F116" s="29">
        <f t="shared" si="2"/>
        <v>16587.400000000001</v>
      </c>
    </row>
    <row r="117" spans="1:6" x14ac:dyDescent="0.25">
      <c r="A117" s="32" t="s">
        <v>240</v>
      </c>
      <c r="B117" s="11" t="s">
        <v>241</v>
      </c>
      <c r="C117" t="s">
        <v>60</v>
      </c>
      <c r="D117" s="12">
        <v>8242.6</v>
      </c>
      <c r="E117" s="12">
        <v>3681.08</v>
      </c>
      <c r="F117" s="29">
        <f t="shared" si="2"/>
        <v>4561.5200000000004</v>
      </c>
    </row>
    <row r="118" spans="1:6" x14ac:dyDescent="0.25">
      <c r="A118" s="32" t="s">
        <v>242</v>
      </c>
      <c r="B118" s="11" t="s">
        <v>243</v>
      </c>
      <c r="C118" t="s">
        <v>45</v>
      </c>
      <c r="D118" s="12">
        <v>7702.82</v>
      </c>
      <c r="E118" s="12">
        <v>3472.45</v>
      </c>
      <c r="F118" s="29">
        <f t="shared" si="2"/>
        <v>4230.37</v>
      </c>
    </row>
    <row r="119" spans="1:6" x14ac:dyDescent="0.25">
      <c r="A119" s="32" t="s">
        <v>244</v>
      </c>
      <c r="B119" s="11" t="s">
        <v>245</v>
      </c>
      <c r="C119" t="s">
        <v>19</v>
      </c>
      <c r="D119" s="12">
        <v>36557.300000000003</v>
      </c>
      <c r="E119" s="12">
        <v>16894.96</v>
      </c>
      <c r="F119" s="29">
        <f t="shared" si="2"/>
        <v>19662.340000000004</v>
      </c>
    </row>
    <row r="120" spans="1:6" x14ac:dyDescent="0.25">
      <c r="A120" s="32" t="s">
        <v>246</v>
      </c>
      <c r="B120" s="11" t="s">
        <v>245</v>
      </c>
      <c r="C120" t="s">
        <v>19</v>
      </c>
      <c r="D120" s="12">
        <v>23616.49</v>
      </c>
      <c r="E120" s="12">
        <v>10822.56</v>
      </c>
      <c r="F120" s="29">
        <f t="shared" si="2"/>
        <v>12793.930000000002</v>
      </c>
    </row>
    <row r="121" spans="1:6" x14ac:dyDescent="0.25">
      <c r="A121" s="32" t="s">
        <v>247</v>
      </c>
      <c r="B121" s="11" t="s">
        <v>245</v>
      </c>
      <c r="C121" t="s">
        <v>19</v>
      </c>
      <c r="D121" s="12">
        <v>35603.769999999997</v>
      </c>
      <c r="E121" s="12">
        <v>16168.18</v>
      </c>
      <c r="F121" s="29">
        <f t="shared" si="2"/>
        <v>19435.589999999997</v>
      </c>
    </row>
    <row r="122" spans="1:6" x14ac:dyDescent="0.25">
      <c r="A122" s="32" t="s">
        <v>248</v>
      </c>
      <c r="B122" s="11" t="s">
        <v>245</v>
      </c>
      <c r="C122" t="s">
        <v>19</v>
      </c>
      <c r="D122" s="12">
        <v>9413.7000000000007</v>
      </c>
      <c r="E122" s="12">
        <v>4310.28</v>
      </c>
      <c r="F122" s="29">
        <f t="shared" si="2"/>
        <v>5103.420000000001</v>
      </c>
    </row>
    <row r="123" spans="1:6" ht="30" x14ac:dyDescent="0.25">
      <c r="A123" s="32" t="s">
        <v>249</v>
      </c>
      <c r="B123" s="11" t="s">
        <v>250</v>
      </c>
      <c r="C123" t="s">
        <v>19</v>
      </c>
      <c r="D123" s="12">
        <v>39038.29</v>
      </c>
      <c r="E123" s="12">
        <v>17361.75</v>
      </c>
      <c r="F123" s="29">
        <f t="shared" si="2"/>
        <v>21676.54</v>
      </c>
    </row>
    <row r="124" spans="1:6" x14ac:dyDescent="0.25">
      <c r="A124" s="32" t="s">
        <v>251</v>
      </c>
      <c r="B124" s="11" t="s">
        <v>252</v>
      </c>
      <c r="C124" t="s">
        <v>12</v>
      </c>
      <c r="D124" s="12">
        <v>3711.03</v>
      </c>
      <c r="E124" s="12">
        <v>1633.94</v>
      </c>
      <c r="F124" s="29">
        <f t="shared" si="2"/>
        <v>2077.09</v>
      </c>
    </row>
    <row r="125" spans="1:6" ht="30" x14ac:dyDescent="0.25">
      <c r="A125" s="32" t="s">
        <v>253</v>
      </c>
      <c r="B125" s="11" t="s">
        <v>254</v>
      </c>
      <c r="C125" t="s">
        <v>12</v>
      </c>
      <c r="D125" s="12">
        <v>59338.11</v>
      </c>
      <c r="E125" s="12">
        <v>26141.24</v>
      </c>
      <c r="F125" s="29">
        <f t="shared" si="2"/>
        <v>33196.869999999995</v>
      </c>
    </row>
    <row r="126" spans="1:6" x14ac:dyDescent="0.25">
      <c r="A126" s="32" t="s">
        <v>255</v>
      </c>
      <c r="B126" s="11" t="s">
        <v>245</v>
      </c>
      <c r="C126" t="s">
        <v>19</v>
      </c>
      <c r="D126" s="12">
        <v>65052.15</v>
      </c>
      <c r="E126" s="12">
        <v>29834.42</v>
      </c>
      <c r="F126" s="29">
        <f t="shared" si="2"/>
        <v>35217.730000000003</v>
      </c>
    </row>
    <row r="127" spans="1:6" x14ac:dyDescent="0.25">
      <c r="A127" s="32" t="s">
        <v>256</v>
      </c>
      <c r="B127" s="11" t="s">
        <v>257</v>
      </c>
      <c r="C127" t="s">
        <v>12</v>
      </c>
      <c r="D127" s="12">
        <v>28531.52</v>
      </c>
      <c r="E127" s="12">
        <v>12584.6</v>
      </c>
      <c r="F127" s="29">
        <f t="shared" si="2"/>
        <v>15946.92</v>
      </c>
    </row>
    <row r="128" spans="1:6" x14ac:dyDescent="0.25">
      <c r="A128" s="32" t="s">
        <v>258</v>
      </c>
      <c r="B128" s="11" t="s">
        <v>259</v>
      </c>
      <c r="C128" t="s">
        <v>12</v>
      </c>
      <c r="D128" s="12">
        <v>12510.97</v>
      </c>
      <c r="E128" s="12">
        <v>5521.41</v>
      </c>
      <c r="F128" s="29">
        <f t="shared" si="2"/>
        <v>6989.5599999999995</v>
      </c>
    </row>
    <row r="129" spans="1:6" x14ac:dyDescent="0.25">
      <c r="A129" s="32" t="s">
        <v>260</v>
      </c>
      <c r="B129" s="11" t="s">
        <v>261</v>
      </c>
      <c r="C129" t="s">
        <v>12</v>
      </c>
      <c r="D129" s="12">
        <v>37808.86</v>
      </c>
      <c r="E129" s="12">
        <v>16680.419999999998</v>
      </c>
      <c r="F129" s="29">
        <f t="shared" si="2"/>
        <v>21128.440000000002</v>
      </c>
    </row>
    <row r="130" spans="1:6" ht="30" x14ac:dyDescent="0.25">
      <c r="A130" s="32" t="s">
        <v>262</v>
      </c>
      <c r="B130" s="11" t="s">
        <v>263</v>
      </c>
      <c r="C130" t="s">
        <v>65</v>
      </c>
      <c r="D130" s="12">
        <v>174813.65</v>
      </c>
      <c r="E130" s="12">
        <v>77285.25</v>
      </c>
      <c r="F130" s="29">
        <f t="shared" si="2"/>
        <v>97528.4</v>
      </c>
    </row>
    <row r="131" spans="1:6" ht="30" x14ac:dyDescent="0.25">
      <c r="A131" s="32" t="s">
        <v>264</v>
      </c>
      <c r="B131" s="11" t="s">
        <v>265</v>
      </c>
      <c r="C131" t="s">
        <v>19</v>
      </c>
      <c r="D131" s="12">
        <v>213428.58</v>
      </c>
      <c r="E131" s="12">
        <v>93842.98</v>
      </c>
      <c r="F131" s="29">
        <f t="shared" si="2"/>
        <v>119585.59999999999</v>
      </c>
    </row>
    <row r="132" spans="1:6" ht="30" x14ac:dyDescent="0.25">
      <c r="A132" s="32" t="s">
        <v>266</v>
      </c>
      <c r="B132" s="11" t="s">
        <v>267</v>
      </c>
      <c r="C132" t="s">
        <v>65</v>
      </c>
      <c r="D132" s="12">
        <v>23107.78</v>
      </c>
      <c r="E132" s="12">
        <v>10275.969999999999</v>
      </c>
      <c r="F132" s="29">
        <f t="shared" si="2"/>
        <v>12831.81</v>
      </c>
    </row>
    <row r="133" spans="1:6" ht="30" x14ac:dyDescent="0.25">
      <c r="A133" s="32" t="s">
        <v>268</v>
      </c>
      <c r="B133" s="11" t="s">
        <v>269</v>
      </c>
      <c r="C133" t="s">
        <v>270</v>
      </c>
      <c r="D133" s="12">
        <v>23062.45</v>
      </c>
      <c r="E133" s="12">
        <v>10383.74</v>
      </c>
      <c r="F133" s="29">
        <f t="shared" si="2"/>
        <v>12678.710000000001</v>
      </c>
    </row>
    <row r="134" spans="1:6" ht="30" x14ac:dyDescent="0.25">
      <c r="A134" s="32" t="s">
        <v>271</v>
      </c>
      <c r="B134" s="11" t="s">
        <v>272</v>
      </c>
      <c r="C134" t="s">
        <v>12</v>
      </c>
      <c r="D134" s="12">
        <v>25655.21</v>
      </c>
      <c r="E134" s="12">
        <v>11335.18</v>
      </c>
      <c r="F134" s="29">
        <f t="shared" si="2"/>
        <v>14320.029999999999</v>
      </c>
    </row>
    <row r="135" spans="1:6" ht="30" x14ac:dyDescent="0.25">
      <c r="A135" s="32" t="s">
        <v>273</v>
      </c>
      <c r="B135" s="11" t="s">
        <v>274</v>
      </c>
      <c r="C135" t="s">
        <v>12</v>
      </c>
      <c r="D135" s="12">
        <v>22467.439999999999</v>
      </c>
      <c r="E135" s="12">
        <v>9912.94</v>
      </c>
      <c r="F135" s="29">
        <f t="shared" ref="F135:F186" si="3">D135-E135</f>
        <v>12554.499999999998</v>
      </c>
    </row>
    <row r="136" spans="1:6" x14ac:dyDescent="0.25">
      <c r="A136" s="32" t="s">
        <v>275</v>
      </c>
      <c r="B136" s="11" t="s">
        <v>276</v>
      </c>
      <c r="C136" t="s">
        <v>12</v>
      </c>
      <c r="D136" s="12">
        <v>22886.38</v>
      </c>
      <c r="E136" s="12">
        <v>10109.83</v>
      </c>
      <c r="F136" s="29">
        <f t="shared" si="3"/>
        <v>12776.550000000001</v>
      </c>
    </row>
    <row r="137" spans="1:6" x14ac:dyDescent="0.25">
      <c r="A137" s="32" t="s">
        <v>277</v>
      </c>
      <c r="B137" s="11" t="s">
        <v>278</v>
      </c>
      <c r="C137" t="s">
        <v>279</v>
      </c>
      <c r="D137" s="12">
        <v>253588.04</v>
      </c>
      <c r="E137" s="12">
        <v>113598.93</v>
      </c>
      <c r="F137" s="29">
        <f t="shared" si="3"/>
        <v>139989.11000000002</v>
      </c>
    </row>
    <row r="138" spans="1:6" x14ac:dyDescent="0.25">
      <c r="A138" s="32" t="s">
        <v>280</v>
      </c>
      <c r="B138" s="11" t="s">
        <v>281</v>
      </c>
      <c r="C138" t="s">
        <v>279</v>
      </c>
      <c r="D138" s="12">
        <v>78125.350000000006</v>
      </c>
      <c r="E138" s="12">
        <v>35066.36</v>
      </c>
      <c r="F138" s="29">
        <f t="shared" si="3"/>
        <v>43058.990000000005</v>
      </c>
    </row>
    <row r="139" spans="1:6" x14ac:dyDescent="0.25">
      <c r="A139" s="32" t="s">
        <v>282</v>
      </c>
      <c r="B139" s="11" t="s">
        <v>283</v>
      </c>
      <c r="C139" t="s">
        <v>279</v>
      </c>
      <c r="D139" s="12">
        <v>55459.88</v>
      </c>
      <c r="E139" s="12">
        <v>24927.26</v>
      </c>
      <c r="F139" s="29">
        <f t="shared" si="3"/>
        <v>30532.62</v>
      </c>
    </row>
    <row r="140" spans="1:6" x14ac:dyDescent="0.25">
      <c r="A140" s="32" t="s">
        <v>284</v>
      </c>
      <c r="B140" s="11" t="s">
        <v>285</v>
      </c>
      <c r="C140" t="s">
        <v>26</v>
      </c>
      <c r="D140" s="12">
        <v>376697.59</v>
      </c>
      <c r="E140" s="12">
        <v>168712.39</v>
      </c>
      <c r="F140" s="29">
        <f t="shared" si="3"/>
        <v>207985.2</v>
      </c>
    </row>
    <row r="141" spans="1:6" x14ac:dyDescent="0.25">
      <c r="A141" s="32" t="s">
        <v>286</v>
      </c>
      <c r="B141" s="11" t="s">
        <v>287</v>
      </c>
      <c r="C141" t="s">
        <v>26</v>
      </c>
      <c r="D141" s="12">
        <v>13106.38</v>
      </c>
      <c r="E141" s="12">
        <v>5867.01</v>
      </c>
      <c r="F141" s="29">
        <f t="shared" si="3"/>
        <v>7239.369999999999</v>
      </c>
    </row>
    <row r="142" spans="1:6" ht="30" x14ac:dyDescent="0.25">
      <c r="A142" s="32" t="s">
        <v>288</v>
      </c>
      <c r="B142" s="11" t="s">
        <v>289</v>
      </c>
      <c r="C142" t="s">
        <v>26</v>
      </c>
      <c r="D142" s="12">
        <v>126591.43</v>
      </c>
      <c r="E142" s="12">
        <v>58794.31</v>
      </c>
      <c r="F142" s="29">
        <f t="shared" si="3"/>
        <v>67797.119999999995</v>
      </c>
    </row>
    <row r="143" spans="1:6" ht="30" x14ac:dyDescent="0.25">
      <c r="A143" s="32" t="s">
        <v>290</v>
      </c>
      <c r="B143" s="11" t="s">
        <v>291</v>
      </c>
      <c r="C143" t="s">
        <v>26</v>
      </c>
      <c r="D143" s="12">
        <v>59547.519999999997</v>
      </c>
      <c r="E143" s="12">
        <v>27637.61</v>
      </c>
      <c r="F143" s="29">
        <f t="shared" si="3"/>
        <v>31909.909999999996</v>
      </c>
    </row>
    <row r="144" spans="1:6" ht="30" x14ac:dyDescent="0.25">
      <c r="A144" s="32" t="s">
        <v>292</v>
      </c>
      <c r="B144" s="11" t="s">
        <v>293</v>
      </c>
      <c r="C144" t="s">
        <v>12</v>
      </c>
      <c r="D144" s="12">
        <v>90305.39</v>
      </c>
      <c r="E144" s="12">
        <v>39781.93</v>
      </c>
      <c r="F144" s="29">
        <f t="shared" si="3"/>
        <v>50523.46</v>
      </c>
    </row>
    <row r="145" spans="1:6" ht="30" x14ac:dyDescent="0.25">
      <c r="A145" s="32" t="s">
        <v>294</v>
      </c>
      <c r="B145" s="11" t="s">
        <v>295</v>
      </c>
      <c r="C145" t="s">
        <v>12</v>
      </c>
      <c r="D145" s="12">
        <v>193287.36</v>
      </c>
      <c r="E145" s="12">
        <v>85266.19</v>
      </c>
      <c r="F145" s="29">
        <f t="shared" si="3"/>
        <v>108021.16999999998</v>
      </c>
    </row>
    <row r="146" spans="1:6" x14ac:dyDescent="0.25">
      <c r="A146" s="33" t="s">
        <v>296</v>
      </c>
      <c r="B146" s="11" t="s">
        <v>297</v>
      </c>
      <c r="C146" t="s">
        <v>12</v>
      </c>
      <c r="D146" s="12">
        <v>58735.53</v>
      </c>
      <c r="E146" s="12">
        <v>25916.97</v>
      </c>
      <c r="F146" s="29">
        <f t="shared" si="3"/>
        <v>32818.559999999998</v>
      </c>
    </row>
    <row r="147" spans="1:6" x14ac:dyDescent="0.25">
      <c r="A147" s="33" t="s">
        <v>298</v>
      </c>
      <c r="B147" s="11" t="s">
        <v>299</v>
      </c>
      <c r="C147" t="s">
        <v>12</v>
      </c>
      <c r="D147" s="12">
        <v>48854.92</v>
      </c>
      <c r="E147" s="12">
        <v>21562.25</v>
      </c>
      <c r="F147" s="29">
        <f t="shared" si="3"/>
        <v>27292.67</v>
      </c>
    </row>
    <row r="148" spans="1:6" x14ac:dyDescent="0.25">
      <c r="A148" s="33" t="s">
        <v>300</v>
      </c>
      <c r="B148" s="11" t="s">
        <v>155</v>
      </c>
      <c r="C148" t="s">
        <v>19</v>
      </c>
      <c r="D148" s="12">
        <v>96286.13</v>
      </c>
      <c r="E148" s="12">
        <v>42872.9</v>
      </c>
      <c r="F148" s="29">
        <f t="shared" si="3"/>
        <v>53413.23</v>
      </c>
    </row>
    <row r="149" spans="1:6" x14ac:dyDescent="0.25">
      <c r="A149" s="33" t="s">
        <v>301</v>
      </c>
      <c r="B149" s="11" t="s">
        <v>302</v>
      </c>
      <c r="C149" t="s">
        <v>26</v>
      </c>
      <c r="D149" s="12">
        <v>108553.03</v>
      </c>
      <c r="E149" s="12">
        <v>48562.41</v>
      </c>
      <c r="F149" s="29">
        <f t="shared" si="3"/>
        <v>59990.619999999995</v>
      </c>
    </row>
    <row r="150" spans="1:6" ht="30" x14ac:dyDescent="0.25">
      <c r="A150" s="33" t="s">
        <v>303</v>
      </c>
      <c r="B150" s="11" t="s">
        <v>304</v>
      </c>
      <c r="C150" t="s">
        <v>279</v>
      </c>
      <c r="D150" s="12">
        <v>14445.13</v>
      </c>
      <c r="E150" s="12">
        <v>6513.25</v>
      </c>
      <c r="F150" s="29">
        <f t="shared" si="3"/>
        <v>7931.8799999999992</v>
      </c>
    </row>
    <row r="151" spans="1:6" x14ac:dyDescent="0.25">
      <c r="A151" s="33" t="s">
        <v>305</v>
      </c>
      <c r="B151" s="11" t="s">
        <v>306</v>
      </c>
      <c r="C151" t="s">
        <v>86</v>
      </c>
      <c r="D151" s="12">
        <v>171906.06</v>
      </c>
      <c r="E151" s="12">
        <v>77095.77</v>
      </c>
      <c r="F151" s="29">
        <f t="shared" si="3"/>
        <v>94810.29</v>
      </c>
    </row>
    <row r="152" spans="1:6" ht="30" x14ac:dyDescent="0.25">
      <c r="A152" s="33" t="s">
        <v>307</v>
      </c>
      <c r="B152" s="11" t="s">
        <v>304</v>
      </c>
      <c r="C152" t="s">
        <v>279</v>
      </c>
      <c r="D152" s="12">
        <v>43641.36</v>
      </c>
      <c r="E152" s="12">
        <v>19619.599999999999</v>
      </c>
      <c r="F152" s="29">
        <f t="shared" si="3"/>
        <v>24021.760000000002</v>
      </c>
    </row>
    <row r="153" spans="1:6" ht="30" x14ac:dyDescent="0.25">
      <c r="A153" s="33" t="s">
        <v>308</v>
      </c>
      <c r="B153" s="11" t="s">
        <v>304</v>
      </c>
      <c r="C153" t="s">
        <v>279</v>
      </c>
      <c r="D153" s="12">
        <v>21956.97</v>
      </c>
      <c r="E153" s="12">
        <v>9796.89</v>
      </c>
      <c r="F153" s="29">
        <f t="shared" si="3"/>
        <v>12160.080000000002</v>
      </c>
    </row>
    <row r="154" spans="1:6" ht="30" x14ac:dyDescent="0.25">
      <c r="A154" s="33" t="s">
        <v>309</v>
      </c>
      <c r="B154" s="11" t="s">
        <v>310</v>
      </c>
      <c r="C154" t="s">
        <v>86</v>
      </c>
      <c r="D154" s="12">
        <v>30815.360000000001</v>
      </c>
      <c r="E154" s="12">
        <v>13824.93</v>
      </c>
      <c r="F154" s="29">
        <f t="shared" si="3"/>
        <v>16990.43</v>
      </c>
    </row>
    <row r="155" spans="1:6" ht="30" x14ac:dyDescent="0.25">
      <c r="A155" s="33" t="s">
        <v>311</v>
      </c>
      <c r="B155" s="11" t="s">
        <v>312</v>
      </c>
      <c r="C155" t="s">
        <v>86</v>
      </c>
      <c r="D155" s="12">
        <v>45542.37</v>
      </c>
      <c r="E155" s="12">
        <v>20478.2</v>
      </c>
      <c r="F155" s="29">
        <f t="shared" si="3"/>
        <v>25064.170000000002</v>
      </c>
    </row>
    <row r="156" spans="1:6" x14ac:dyDescent="0.25">
      <c r="A156" s="33" t="s">
        <v>313</v>
      </c>
      <c r="B156" s="11" t="s">
        <v>314</v>
      </c>
      <c r="C156" t="s">
        <v>26</v>
      </c>
      <c r="D156" s="12">
        <v>146934.01999999999</v>
      </c>
      <c r="E156" s="12">
        <v>65768.320000000007</v>
      </c>
      <c r="F156" s="29">
        <f t="shared" si="3"/>
        <v>81165.699999999983</v>
      </c>
    </row>
    <row r="157" spans="1:6" x14ac:dyDescent="0.25">
      <c r="A157" s="33" t="s">
        <v>315</v>
      </c>
      <c r="B157" s="11" t="s">
        <v>316</v>
      </c>
      <c r="C157" t="s">
        <v>112</v>
      </c>
      <c r="D157" s="12">
        <v>1499.89</v>
      </c>
      <c r="E157" s="12">
        <v>671.3</v>
      </c>
      <c r="F157" s="29">
        <f t="shared" si="3"/>
        <v>828.59000000000015</v>
      </c>
    </row>
    <row r="158" spans="1:6" x14ac:dyDescent="0.25">
      <c r="A158" s="33" t="s">
        <v>317</v>
      </c>
      <c r="B158" s="11" t="s">
        <v>318</v>
      </c>
      <c r="C158" t="s">
        <v>112</v>
      </c>
      <c r="D158" s="12">
        <v>39029.53</v>
      </c>
      <c r="E158" s="12">
        <v>17475.77</v>
      </c>
      <c r="F158" s="29">
        <f t="shared" si="3"/>
        <v>21553.759999999998</v>
      </c>
    </row>
    <row r="159" spans="1:6" x14ac:dyDescent="0.25">
      <c r="A159" s="33" t="s">
        <v>319</v>
      </c>
      <c r="B159" s="11" t="s">
        <v>320</v>
      </c>
      <c r="C159" t="s">
        <v>26</v>
      </c>
      <c r="D159" s="12">
        <v>13769.45</v>
      </c>
      <c r="E159" s="12">
        <v>6157.53</v>
      </c>
      <c r="F159" s="29">
        <f t="shared" si="3"/>
        <v>7611.920000000001</v>
      </c>
    </row>
    <row r="160" spans="1:6" x14ac:dyDescent="0.25">
      <c r="A160" s="33" t="s">
        <v>321</v>
      </c>
      <c r="B160" s="11" t="s">
        <v>322</v>
      </c>
      <c r="C160" t="s">
        <v>26</v>
      </c>
      <c r="D160" s="12">
        <v>145465.01999999999</v>
      </c>
      <c r="E160" s="12">
        <v>65034.1</v>
      </c>
      <c r="F160" s="29">
        <f t="shared" si="3"/>
        <v>80430.919999999984</v>
      </c>
    </row>
    <row r="161" spans="1:6" x14ac:dyDescent="0.25">
      <c r="A161" s="33" t="s">
        <v>323</v>
      </c>
      <c r="B161" s="11" t="s">
        <v>324</v>
      </c>
      <c r="C161" t="s">
        <v>86</v>
      </c>
      <c r="D161" s="12">
        <v>3155.99</v>
      </c>
      <c r="E161" s="12">
        <v>1413.71</v>
      </c>
      <c r="F161" s="29">
        <f t="shared" si="3"/>
        <v>1742.2799999999997</v>
      </c>
    </row>
    <row r="162" spans="1:6" x14ac:dyDescent="0.25">
      <c r="A162" s="33" t="s">
        <v>325</v>
      </c>
      <c r="B162" s="11" t="s">
        <v>326</v>
      </c>
      <c r="C162" t="s">
        <v>86</v>
      </c>
      <c r="D162" s="12">
        <v>46245.67</v>
      </c>
      <c r="E162" s="12">
        <v>20598.8</v>
      </c>
      <c r="F162" s="29">
        <f t="shared" si="3"/>
        <v>25646.87</v>
      </c>
    </row>
    <row r="163" spans="1:6" ht="30" x14ac:dyDescent="0.25">
      <c r="A163" s="33" t="s">
        <v>327</v>
      </c>
      <c r="B163" s="11" t="s">
        <v>328</v>
      </c>
      <c r="C163" t="s">
        <v>12</v>
      </c>
      <c r="D163" s="12">
        <v>38682.089999999997</v>
      </c>
      <c r="E163" s="12">
        <v>16800.75</v>
      </c>
      <c r="F163" s="29">
        <f t="shared" si="3"/>
        <v>21881.339999999997</v>
      </c>
    </row>
    <row r="164" spans="1:6" x14ac:dyDescent="0.25">
      <c r="A164" s="33" t="s">
        <v>329</v>
      </c>
      <c r="B164" s="11" t="s">
        <v>330</v>
      </c>
      <c r="C164" t="s">
        <v>65</v>
      </c>
      <c r="D164" s="12">
        <v>156610.25</v>
      </c>
      <c r="E164" s="12">
        <v>69525</v>
      </c>
      <c r="F164" s="29">
        <f t="shared" si="3"/>
        <v>87085.25</v>
      </c>
    </row>
    <row r="165" spans="1:6" x14ac:dyDescent="0.25">
      <c r="A165" s="33" t="s">
        <v>331</v>
      </c>
      <c r="B165" s="11" t="s">
        <v>332</v>
      </c>
      <c r="C165" t="s">
        <v>19</v>
      </c>
      <c r="D165" s="12">
        <v>8600.34</v>
      </c>
      <c r="E165" s="12">
        <v>3958.69</v>
      </c>
      <c r="F165" s="29">
        <f t="shared" si="3"/>
        <v>4641.6499999999996</v>
      </c>
    </row>
    <row r="166" spans="1:6" x14ac:dyDescent="0.25">
      <c r="A166" s="33" t="s">
        <v>333</v>
      </c>
      <c r="B166" s="11" t="s">
        <v>334</v>
      </c>
      <c r="C166" t="s">
        <v>217</v>
      </c>
      <c r="D166" s="12">
        <v>73244.84</v>
      </c>
      <c r="E166" s="12">
        <v>33944.42</v>
      </c>
      <c r="F166" s="29">
        <f t="shared" si="3"/>
        <v>39300.42</v>
      </c>
    </row>
    <row r="167" spans="1:6" x14ac:dyDescent="0.25">
      <c r="A167" s="33" t="s">
        <v>335</v>
      </c>
      <c r="B167" s="11" t="s">
        <v>336</v>
      </c>
      <c r="C167" t="s">
        <v>217</v>
      </c>
      <c r="D167" s="12">
        <v>60945.31</v>
      </c>
      <c r="E167" s="12">
        <v>28326.55</v>
      </c>
      <c r="F167" s="29">
        <f t="shared" si="3"/>
        <v>32618.76</v>
      </c>
    </row>
    <row r="168" spans="1:6" x14ac:dyDescent="0.25">
      <c r="A168" s="33" t="s">
        <v>337</v>
      </c>
      <c r="B168" s="11" t="s">
        <v>338</v>
      </c>
      <c r="C168" t="s">
        <v>19</v>
      </c>
      <c r="D168" s="12">
        <v>2837.62</v>
      </c>
      <c r="E168" s="12">
        <v>1292.25</v>
      </c>
      <c r="F168" s="29">
        <f t="shared" si="3"/>
        <v>1545.37</v>
      </c>
    </row>
    <row r="169" spans="1:6" ht="30" x14ac:dyDescent="0.25">
      <c r="A169" s="33" t="s">
        <v>339</v>
      </c>
      <c r="B169" s="11" t="s">
        <v>340</v>
      </c>
      <c r="C169" t="s">
        <v>19</v>
      </c>
      <c r="D169" s="12">
        <v>6759.42</v>
      </c>
      <c r="E169" s="12">
        <v>2974.07</v>
      </c>
      <c r="F169" s="29">
        <f t="shared" si="3"/>
        <v>3785.35</v>
      </c>
    </row>
    <row r="170" spans="1:6" x14ac:dyDescent="0.25">
      <c r="A170" s="33" t="s">
        <v>341</v>
      </c>
      <c r="B170" s="11" t="s">
        <v>342</v>
      </c>
      <c r="C170" t="s">
        <v>12</v>
      </c>
      <c r="D170" s="12">
        <v>3725.57</v>
      </c>
      <c r="E170" s="12">
        <v>1641.6</v>
      </c>
      <c r="F170" s="29">
        <f t="shared" si="3"/>
        <v>2083.9700000000003</v>
      </c>
    </row>
    <row r="171" spans="1:6" x14ac:dyDescent="0.25">
      <c r="A171" s="33" t="s">
        <v>343</v>
      </c>
      <c r="B171" s="11" t="s">
        <v>344</v>
      </c>
      <c r="C171" t="s">
        <v>12</v>
      </c>
      <c r="D171" s="12">
        <v>8521.23</v>
      </c>
      <c r="E171" s="12">
        <v>3765.15</v>
      </c>
      <c r="F171" s="29">
        <f t="shared" si="3"/>
        <v>4756.08</v>
      </c>
    </row>
    <row r="172" spans="1:6" x14ac:dyDescent="0.25">
      <c r="A172" s="33" t="s">
        <v>345</v>
      </c>
      <c r="B172" s="11" t="s">
        <v>346</v>
      </c>
      <c r="C172" t="s">
        <v>12</v>
      </c>
      <c r="D172" s="12">
        <v>10679.21</v>
      </c>
      <c r="E172" s="12">
        <v>4707.99</v>
      </c>
      <c r="F172" s="29">
        <f t="shared" si="3"/>
        <v>5971.2199999999993</v>
      </c>
    </row>
    <row r="173" spans="1:6" ht="30" x14ac:dyDescent="0.25">
      <c r="A173" s="33" t="s">
        <v>347</v>
      </c>
      <c r="B173" s="11" t="s">
        <v>348</v>
      </c>
      <c r="C173" t="s">
        <v>12</v>
      </c>
      <c r="D173" s="12">
        <v>55040.44</v>
      </c>
      <c r="E173" s="12">
        <v>24291.32</v>
      </c>
      <c r="F173" s="29">
        <f t="shared" si="3"/>
        <v>30749.120000000003</v>
      </c>
    </row>
    <row r="174" spans="1:6" x14ac:dyDescent="0.25">
      <c r="A174" s="33" t="s">
        <v>349</v>
      </c>
      <c r="B174" s="11" t="s">
        <v>350</v>
      </c>
      <c r="C174" t="s">
        <v>12</v>
      </c>
      <c r="D174" s="12">
        <v>63428.09</v>
      </c>
      <c r="E174" s="12">
        <v>27998.05</v>
      </c>
      <c r="F174" s="29">
        <f t="shared" si="3"/>
        <v>35430.039999999994</v>
      </c>
    </row>
    <row r="175" spans="1:6" x14ac:dyDescent="0.25">
      <c r="A175" s="33" t="s">
        <v>351</v>
      </c>
      <c r="B175" s="11" t="s">
        <v>352</v>
      </c>
      <c r="C175" t="s">
        <v>12</v>
      </c>
      <c r="D175" s="12">
        <v>161586.26999999999</v>
      </c>
      <c r="E175" s="12">
        <v>71046.45</v>
      </c>
      <c r="F175" s="29">
        <f t="shared" si="3"/>
        <v>90539.819999999992</v>
      </c>
    </row>
    <row r="176" spans="1:6" x14ac:dyDescent="0.25">
      <c r="A176" s="33" t="s">
        <v>353</v>
      </c>
      <c r="B176" s="11" t="s">
        <v>354</v>
      </c>
      <c r="C176" t="s">
        <v>12</v>
      </c>
      <c r="D176" s="12">
        <v>34584.49</v>
      </c>
      <c r="E176" s="12">
        <v>15828.23</v>
      </c>
      <c r="F176" s="29">
        <f t="shared" si="3"/>
        <v>18756.259999999998</v>
      </c>
    </row>
    <row r="177" spans="1:6" x14ac:dyDescent="0.25">
      <c r="A177" s="33" t="s">
        <v>355</v>
      </c>
      <c r="B177" s="11" t="s">
        <v>356</v>
      </c>
      <c r="C177" t="s">
        <v>112</v>
      </c>
      <c r="D177" s="12">
        <v>45969.11</v>
      </c>
      <c r="E177" s="12">
        <v>20589.55</v>
      </c>
      <c r="F177" s="29">
        <f t="shared" si="3"/>
        <v>25379.56</v>
      </c>
    </row>
    <row r="178" spans="1:6" x14ac:dyDescent="0.25">
      <c r="A178" s="33" t="s">
        <v>357</v>
      </c>
      <c r="B178" s="11" t="s">
        <v>358</v>
      </c>
      <c r="C178" t="s">
        <v>12</v>
      </c>
      <c r="D178" s="12">
        <v>21714.31</v>
      </c>
      <c r="E178" s="12">
        <v>9582.6299999999992</v>
      </c>
      <c r="F178" s="29">
        <f t="shared" si="3"/>
        <v>12131.680000000002</v>
      </c>
    </row>
    <row r="179" spans="1:6" x14ac:dyDescent="0.25">
      <c r="A179" s="33" t="s">
        <v>359</v>
      </c>
      <c r="B179" s="11" t="s">
        <v>354</v>
      </c>
      <c r="C179" t="s">
        <v>12</v>
      </c>
      <c r="D179" s="12">
        <v>11916.88</v>
      </c>
      <c r="E179" s="12">
        <v>5455.2</v>
      </c>
      <c r="F179" s="29">
        <f t="shared" si="3"/>
        <v>6461.6799999999994</v>
      </c>
    </row>
    <row r="180" spans="1:6" x14ac:dyDescent="0.25">
      <c r="A180" s="33" t="s">
        <v>360</v>
      </c>
      <c r="B180" s="11" t="s">
        <v>354</v>
      </c>
      <c r="C180" t="s">
        <v>12</v>
      </c>
      <c r="D180" s="12">
        <v>27858.98</v>
      </c>
      <c r="E180" s="12">
        <v>12751.87</v>
      </c>
      <c r="F180" s="29">
        <f t="shared" si="3"/>
        <v>15107.109999999999</v>
      </c>
    </row>
    <row r="181" spans="1:6" x14ac:dyDescent="0.25">
      <c r="A181" s="33" t="s">
        <v>361</v>
      </c>
      <c r="B181" s="11" t="s">
        <v>362</v>
      </c>
      <c r="C181" t="s">
        <v>12</v>
      </c>
      <c r="D181" s="12">
        <v>38888.94</v>
      </c>
      <c r="E181" s="12">
        <v>17117.939999999999</v>
      </c>
      <c r="F181" s="29">
        <f t="shared" si="3"/>
        <v>21771.000000000004</v>
      </c>
    </row>
    <row r="182" spans="1:6" ht="30" x14ac:dyDescent="0.25">
      <c r="A182" s="33" t="s">
        <v>363</v>
      </c>
      <c r="B182" s="11" t="s">
        <v>364</v>
      </c>
      <c r="C182" t="s">
        <v>26</v>
      </c>
      <c r="D182" s="12">
        <v>74729.22</v>
      </c>
      <c r="E182" s="12">
        <v>33509.15</v>
      </c>
      <c r="F182" s="29">
        <f t="shared" si="3"/>
        <v>41220.07</v>
      </c>
    </row>
    <row r="183" spans="1:6" x14ac:dyDescent="0.25">
      <c r="A183" s="33" t="s">
        <v>365</v>
      </c>
      <c r="B183" s="11" t="s">
        <v>366</v>
      </c>
      <c r="C183" t="s">
        <v>26</v>
      </c>
      <c r="D183" s="12">
        <v>10333.32</v>
      </c>
      <c r="E183" s="12">
        <v>4627.51</v>
      </c>
      <c r="F183" s="29">
        <f t="shared" si="3"/>
        <v>5705.8099999999995</v>
      </c>
    </row>
    <row r="184" spans="1:6" x14ac:dyDescent="0.25">
      <c r="A184" s="33" t="s">
        <v>367</v>
      </c>
      <c r="B184" s="11" t="s">
        <v>368</v>
      </c>
      <c r="C184" t="s">
        <v>26</v>
      </c>
      <c r="D184" s="12">
        <v>12452.39</v>
      </c>
      <c r="E184" s="12">
        <v>5570.8</v>
      </c>
      <c r="F184" s="29">
        <f t="shared" si="3"/>
        <v>6881.5899999999992</v>
      </c>
    </row>
    <row r="185" spans="1:6" x14ac:dyDescent="0.25">
      <c r="A185" s="33" t="s">
        <v>369</v>
      </c>
      <c r="B185" s="11" t="s">
        <v>370</v>
      </c>
      <c r="C185" t="s">
        <v>217</v>
      </c>
      <c r="D185" s="12">
        <v>64902.96</v>
      </c>
      <c r="E185" s="12">
        <v>29228.75</v>
      </c>
      <c r="F185" s="29">
        <f t="shared" si="3"/>
        <v>35674.21</v>
      </c>
    </row>
    <row r="186" spans="1:6" ht="15.75" thickBot="1" x14ac:dyDescent="0.3">
      <c r="A186" s="34" t="s">
        <v>371</v>
      </c>
      <c r="B186" s="30" t="s">
        <v>372</v>
      </c>
      <c r="C186" s="31" t="s">
        <v>217</v>
      </c>
      <c r="D186" s="20">
        <v>207188.47</v>
      </c>
      <c r="E186" s="20">
        <v>93289.19</v>
      </c>
      <c r="F186" s="29">
        <f t="shared" si="3"/>
        <v>113899.28</v>
      </c>
    </row>
    <row r="187" spans="1:6" x14ac:dyDescent="0.25">
      <c r="A187" s="35"/>
      <c r="B187" s="11"/>
      <c r="C187"/>
      <c r="D187" s="12"/>
      <c r="E187" s="12"/>
      <c r="F187" s="12"/>
    </row>
    <row r="188" spans="1:6" x14ac:dyDescent="0.25">
      <c r="A188" s="35"/>
      <c r="B188" s="11"/>
      <c r="C188"/>
      <c r="D188" s="12"/>
      <c r="E188" s="12"/>
      <c r="F188" s="12"/>
    </row>
    <row r="189" spans="1:6" x14ac:dyDescent="0.25">
      <c r="A189" s="35"/>
      <c r="B189" s="11"/>
      <c r="C189"/>
      <c r="D189" s="12"/>
      <c r="E189" s="12"/>
      <c r="F189" s="12"/>
    </row>
    <row r="190" spans="1:6" x14ac:dyDescent="0.25">
      <c r="A190" s="35"/>
      <c r="B190" s="11"/>
      <c r="C190"/>
      <c r="D190" s="12"/>
      <c r="E190" s="12"/>
      <c r="F190" s="12"/>
    </row>
    <row r="191" spans="1:6" x14ac:dyDescent="0.25">
      <c r="A191" s="35"/>
      <c r="B191" s="11"/>
      <c r="C191"/>
      <c r="D191" s="12"/>
      <c r="E191" s="12"/>
      <c r="F191" s="12"/>
    </row>
    <row r="192" spans="1:6" x14ac:dyDescent="0.25">
      <c r="A192" s="35"/>
      <c r="B192" s="11"/>
      <c r="C192"/>
      <c r="D192" s="12"/>
      <c r="E192" s="12"/>
      <c r="F192" s="12"/>
    </row>
    <row r="193" spans="1:6" x14ac:dyDescent="0.25">
      <c r="A193" s="35"/>
      <c r="B193" s="11"/>
      <c r="C193"/>
      <c r="D193" s="12"/>
      <c r="E193" s="12"/>
      <c r="F193" s="12"/>
    </row>
    <row r="194" spans="1:6" x14ac:dyDescent="0.25">
      <c r="A194" s="35"/>
      <c r="B194" s="11"/>
      <c r="C194"/>
      <c r="D194" s="12"/>
      <c r="E194" s="12"/>
      <c r="F194" s="12"/>
    </row>
    <row r="195" spans="1:6" x14ac:dyDescent="0.25">
      <c r="A195" s="35"/>
      <c r="B195" s="11"/>
      <c r="C195"/>
      <c r="D195" s="12"/>
      <c r="E195" s="12"/>
      <c r="F195" s="12"/>
    </row>
    <row r="196" spans="1:6" x14ac:dyDescent="0.25">
      <c r="A196" s="35"/>
      <c r="B196" s="11"/>
      <c r="C196"/>
      <c r="D196" s="12"/>
      <c r="E196" s="12"/>
      <c r="F196" s="12"/>
    </row>
    <row r="197" spans="1:6" x14ac:dyDescent="0.25">
      <c r="A197" s="35"/>
      <c r="B197" s="11"/>
      <c r="C197"/>
      <c r="D197" s="12"/>
      <c r="E197" s="12"/>
      <c r="F197" s="12"/>
    </row>
    <row r="198" spans="1:6" x14ac:dyDescent="0.25">
      <c r="A198" s="35"/>
      <c r="B198" s="11"/>
      <c r="C198"/>
      <c r="D198" s="12"/>
      <c r="E198" s="12"/>
      <c r="F198" s="12"/>
    </row>
    <row r="199" spans="1:6" x14ac:dyDescent="0.25">
      <c r="A199" s="35"/>
      <c r="B199" s="11"/>
      <c r="C199"/>
      <c r="D199" s="12"/>
      <c r="E199" s="12"/>
      <c r="F199" s="12"/>
    </row>
    <row r="200" spans="1:6" x14ac:dyDescent="0.25">
      <c r="A200" s="35"/>
      <c r="B200" s="11"/>
      <c r="C200"/>
      <c r="D200" s="12"/>
      <c r="E200" s="12"/>
      <c r="F200" s="12"/>
    </row>
    <row r="201" spans="1:6" x14ac:dyDescent="0.25">
      <c r="A201" s="35"/>
      <c r="B201" s="11"/>
      <c r="C201"/>
      <c r="D201" s="12"/>
      <c r="E201" s="12"/>
      <c r="F201" s="12"/>
    </row>
    <row r="202" spans="1:6" x14ac:dyDescent="0.25">
      <c r="A202" s="35"/>
      <c r="B202" s="11"/>
      <c r="C202"/>
      <c r="D202" s="12"/>
      <c r="E202" s="12"/>
      <c r="F202" s="12"/>
    </row>
    <row r="203" spans="1:6" x14ac:dyDescent="0.25">
      <c r="A203" s="35"/>
    </row>
  </sheetData>
  <autoFilter ref="A5:F169" xr:uid="{4E332CC4-E551-4DF7-B53E-011BD2063518}">
    <sortState xmlns:xlrd2="http://schemas.microsoft.com/office/spreadsheetml/2017/richdata2" ref="A6:F162">
      <sortCondition ref="C5:C162"/>
    </sortState>
  </autoFilter>
  <conditionalFormatting sqref="A187:A1048576 A1:A5">
    <cfRule type="duplicateValues" dxfId="0" priority="1"/>
  </conditionalFormatting>
  <pageMargins left="0.7" right="0.7" top="0.75" bottom="0.75" header="0.3" footer="0.3"/>
  <pageSetup scale="86" fitToHeight="0" orientation="portrait" r:id="rId1"/>
  <headerFooter>
    <oddHeader>&amp;LRAPPS
Year 2&amp;C&amp;A</oddHeader>
    <oddFooter>&amp;LPage &amp;P of &amp;N&amp;CUpdated June 14,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E735-9E44-4765-A5C3-E482BDAA7AEE}">
  <sheetPr>
    <tabColor rgb="FF7030A0"/>
  </sheetPr>
  <dimension ref="A1:E19"/>
  <sheetViews>
    <sheetView zoomScale="110" zoomScaleNormal="110" workbookViewId="0">
      <selection activeCell="B8" sqref="B8"/>
    </sheetView>
  </sheetViews>
  <sheetFormatPr defaultRowHeight="15" x14ac:dyDescent="0.25"/>
  <cols>
    <col min="1" max="1" width="22.42578125" customWidth="1"/>
    <col min="2" max="2" width="18" customWidth="1"/>
    <col min="3" max="4" width="18.28515625" customWidth="1"/>
    <col min="5" max="5" width="9.140625" style="8"/>
    <col min="6" max="6" width="15.140625" customWidth="1"/>
  </cols>
  <sheetData>
    <row r="1" spans="1:5" ht="18.75" x14ac:dyDescent="0.3">
      <c r="A1" s="1" t="s">
        <v>0</v>
      </c>
    </row>
    <row r="2" spans="1:5" ht="18.75" x14ac:dyDescent="0.3">
      <c r="A2" s="1" t="s">
        <v>1</v>
      </c>
    </row>
    <row r="3" spans="1:5" ht="18.75" x14ac:dyDescent="0.3">
      <c r="A3" s="1" t="s">
        <v>373</v>
      </c>
    </row>
    <row r="4" spans="1:5" ht="19.5" thickBot="1" x14ac:dyDescent="0.35">
      <c r="A4" s="1"/>
    </row>
    <row r="5" spans="1:5" x14ac:dyDescent="0.25">
      <c r="A5" s="13" t="s">
        <v>3</v>
      </c>
      <c r="B5" s="14">
        <f>SUM(B7:B19)</f>
        <v>12127053.910000002</v>
      </c>
      <c r="C5" s="14">
        <f>SUM(C7:C19)</f>
        <v>5403788.2599999998</v>
      </c>
      <c r="D5" s="14">
        <f>SUM(D7:D19)</f>
        <v>6723265.6499999994</v>
      </c>
      <c r="E5" s="15"/>
    </row>
    <row r="6" spans="1:5" ht="30" x14ac:dyDescent="0.25">
      <c r="A6" s="16" t="s">
        <v>6</v>
      </c>
      <c r="B6" s="9" t="s">
        <v>374</v>
      </c>
      <c r="C6" s="17" t="s">
        <v>375</v>
      </c>
      <c r="D6" s="17" t="s">
        <v>376</v>
      </c>
      <c r="E6" s="18" t="s">
        <v>377</v>
      </c>
    </row>
    <row r="7" spans="1:5" x14ac:dyDescent="0.25">
      <c r="A7" s="4" t="s">
        <v>279</v>
      </c>
      <c r="B7" s="12">
        <f>SUMIF('IGT by Provider'!$C:$C,'IGT by SDA'!$A7,'IGT by Provider'!D:D)</f>
        <v>467216.73</v>
      </c>
      <c r="C7" s="12">
        <f>SUMIF('IGT by Provider'!$C:$C,'IGT by SDA'!$A7,'IGT by Provider'!E:E)</f>
        <v>209522.28999999998</v>
      </c>
      <c r="D7" s="12">
        <f>SUMIF('IGT by Provider'!$C:$C,'IGT by SDA'!$A7,'IGT by Provider'!F:F)</f>
        <v>257694.44000000006</v>
      </c>
      <c r="E7" s="19">
        <f>D7/B7</f>
        <v>0.55155225284848008</v>
      </c>
    </row>
    <row r="8" spans="1:5" x14ac:dyDescent="0.25">
      <c r="A8" s="4" t="s">
        <v>217</v>
      </c>
      <c r="B8" s="12">
        <f>SUMIF('IGT by Provider'!$C:$C,'IGT by SDA'!$A8,'IGT by Provider'!D:D)</f>
        <v>463646.06999999995</v>
      </c>
      <c r="C8" s="12">
        <f>SUMIF('IGT by Provider'!$C:$C,'IGT by SDA'!$A8,'IGT by Provider'!E:E)</f>
        <v>211418.62</v>
      </c>
      <c r="D8" s="12">
        <f>SUMIF('IGT by Provider'!$C:$C,'IGT by SDA'!$A8,'IGT by Provider'!F:F)</f>
        <v>252227.44999999998</v>
      </c>
      <c r="E8" s="19">
        <f t="shared" ref="E8:E19" si="0">D8/B8</f>
        <v>0.54400860121600947</v>
      </c>
    </row>
    <row r="9" spans="1:5" x14ac:dyDescent="0.25">
      <c r="A9" s="4" t="s">
        <v>270</v>
      </c>
      <c r="B9" s="12">
        <f>SUMIF('IGT by Provider'!$C:$C,'IGT by SDA'!$A9,'IGT by Provider'!D:D)</f>
        <v>23062.45</v>
      </c>
      <c r="C9" s="12">
        <f>SUMIF('IGT by Provider'!$C:$C,'IGT by SDA'!$A9,'IGT by Provider'!E:E)</f>
        <v>10383.74</v>
      </c>
      <c r="D9" s="12">
        <f>SUMIF('IGT by Provider'!$C:$C,'IGT by SDA'!$A9,'IGT by Provider'!F:F)</f>
        <v>12678.710000000001</v>
      </c>
      <c r="E9" s="19">
        <f t="shared" si="0"/>
        <v>0.54975555502559359</v>
      </c>
    </row>
    <row r="10" spans="1:5" x14ac:dyDescent="0.25">
      <c r="A10" s="4" t="s">
        <v>86</v>
      </c>
      <c r="B10" s="12">
        <f>SUMIF('IGT by Provider'!$C:$C,'IGT by SDA'!$A10,'IGT by Provider'!D:D)</f>
        <v>326036.46999999997</v>
      </c>
      <c r="C10" s="12">
        <f>SUMIF('IGT by Provider'!$C:$C,'IGT by SDA'!$A10,'IGT by Provider'!E:E)</f>
        <v>146150.62</v>
      </c>
      <c r="D10" s="12">
        <f>SUMIF('IGT by Provider'!$C:$C,'IGT by SDA'!$A10,'IGT by Provider'!F:F)</f>
        <v>179885.85</v>
      </c>
      <c r="E10" s="19">
        <f t="shared" si="0"/>
        <v>0.55173536261142819</v>
      </c>
    </row>
    <row r="11" spans="1:5" x14ac:dyDescent="0.25">
      <c r="A11" s="4" t="s">
        <v>45</v>
      </c>
      <c r="B11" s="12">
        <f>SUMIF('IGT by Provider'!$C:$C,'IGT by SDA'!$A11,'IGT by Provider'!D:D)</f>
        <v>73132.739999999991</v>
      </c>
      <c r="C11" s="12">
        <f>SUMIF('IGT by Provider'!$C:$C,'IGT by SDA'!$A11,'IGT by Provider'!E:E)</f>
        <v>32862.369999999995</v>
      </c>
      <c r="D11" s="12">
        <f>SUMIF('IGT by Provider'!$C:$C,'IGT by SDA'!$A11,'IGT by Provider'!F:F)</f>
        <v>40270.370000000003</v>
      </c>
      <c r="E11" s="19">
        <f t="shared" si="0"/>
        <v>0.55064763059609156</v>
      </c>
    </row>
    <row r="12" spans="1:5" x14ac:dyDescent="0.25">
      <c r="A12" s="4" t="s">
        <v>60</v>
      </c>
      <c r="B12" s="12">
        <f>SUMIF('IGT by Provider'!$C:$C,'IGT by SDA'!$A12,'IGT by Provider'!D:D)</f>
        <v>94995.07</v>
      </c>
      <c r="C12" s="12">
        <f>SUMIF('IGT by Provider'!$C:$C,'IGT by SDA'!$A12,'IGT by Provider'!E:E)</f>
        <v>42454</v>
      </c>
      <c r="D12" s="12">
        <f>SUMIF('IGT by Provider'!$C:$C,'IGT by SDA'!$A12,'IGT by Provider'!F:F)</f>
        <v>52541.070000000007</v>
      </c>
      <c r="E12" s="19">
        <f t="shared" si="0"/>
        <v>0.55309259733162996</v>
      </c>
    </row>
    <row r="13" spans="1:5" x14ac:dyDescent="0.25">
      <c r="A13" s="4" t="s">
        <v>65</v>
      </c>
      <c r="B13" s="12">
        <f>SUMIF('IGT by Provider'!$C:$C,'IGT by SDA'!$A13,'IGT by Provider'!D:D)</f>
        <v>1452947.8499999999</v>
      </c>
      <c r="C13" s="12">
        <f>SUMIF('IGT by Provider'!$C:$C,'IGT by SDA'!$A13,'IGT by Provider'!E:E)</f>
        <v>644304.19000000006</v>
      </c>
      <c r="D13" s="12">
        <f>SUMIF('IGT by Provider'!$C:$C,'IGT by SDA'!$A13,'IGT by Provider'!F:F)</f>
        <v>808643.66000000015</v>
      </c>
      <c r="E13" s="19">
        <f t="shared" si="0"/>
        <v>0.5565538088651979</v>
      </c>
    </row>
    <row r="14" spans="1:5" x14ac:dyDescent="0.25">
      <c r="A14" s="4" t="s">
        <v>26</v>
      </c>
      <c r="B14" s="12">
        <f>SUMIF('IGT by Provider'!$C:$C,'IGT by SDA'!$A14,'IGT by Provider'!D:D)</f>
        <v>2467578.5700000003</v>
      </c>
      <c r="C14" s="12">
        <f>SUMIF('IGT by Provider'!$C:$C,'IGT by SDA'!$A14,'IGT by Provider'!E:E)</f>
        <v>1111759.79</v>
      </c>
      <c r="D14" s="12">
        <f>SUMIF('IGT by Provider'!$C:$C,'IGT by SDA'!$A14,'IGT by Provider'!F:F)</f>
        <v>1355818.78</v>
      </c>
      <c r="E14" s="19">
        <f t="shared" si="0"/>
        <v>0.54945313453585387</v>
      </c>
    </row>
    <row r="15" spans="1:5" x14ac:dyDescent="0.25">
      <c r="A15" s="4" t="s">
        <v>19</v>
      </c>
      <c r="B15" s="12">
        <f>SUMIF('IGT by Provider'!$C:$C,'IGT by SDA'!$A15,'IGT by Provider'!D:D)</f>
        <v>1875601.2100000002</v>
      </c>
      <c r="C15" s="12">
        <f>SUMIF('IGT by Provider'!$C:$C,'IGT by SDA'!$A15,'IGT by Provider'!E:E)</f>
        <v>834979.06</v>
      </c>
      <c r="D15" s="12">
        <f>SUMIF('IGT by Provider'!$C:$C,'IGT by SDA'!$A15,'IGT by Provider'!F:F)</f>
        <v>1040622.1499999999</v>
      </c>
      <c r="E15" s="19">
        <f t="shared" si="0"/>
        <v>0.55482057937038753</v>
      </c>
    </row>
    <row r="16" spans="1:5" x14ac:dyDescent="0.25">
      <c r="A16" s="4" t="s">
        <v>12</v>
      </c>
      <c r="B16" s="12">
        <f>SUMIF('IGT by Provider'!$C:$C,'IGT by SDA'!$A16,'IGT by Provider'!D:D)</f>
        <v>4179984.2800000007</v>
      </c>
      <c r="C16" s="12">
        <f>SUMIF('IGT by Provider'!$C:$C,'IGT by SDA'!$A16,'IGT by Provider'!E:E)</f>
        <v>1843271.6299999994</v>
      </c>
      <c r="D16" s="12">
        <f>SUMIF('IGT by Provider'!$C:$C,'IGT by SDA'!$A16,'IGT by Provider'!F:F)</f>
        <v>2336712.65</v>
      </c>
      <c r="E16" s="19">
        <f t="shared" si="0"/>
        <v>0.55902426743097688</v>
      </c>
    </row>
    <row r="17" spans="1:5" x14ac:dyDescent="0.25">
      <c r="A17" s="4" t="s">
        <v>112</v>
      </c>
      <c r="B17" s="12">
        <f>SUMIF('IGT by Provider'!$C:$C,'IGT by SDA'!$A17,'IGT by Provider'!D:D)</f>
        <v>107230.06</v>
      </c>
      <c r="C17" s="12">
        <f>SUMIF('IGT by Provider'!$C:$C,'IGT by SDA'!$A17,'IGT by Provider'!E:E)</f>
        <v>48046.03</v>
      </c>
      <c r="D17" s="12">
        <f>SUMIF('IGT by Provider'!$C:$C,'IGT by SDA'!$A17,'IGT by Provider'!F:F)</f>
        <v>59184.03</v>
      </c>
      <c r="E17" s="19">
        <f t="shared" si="0"/>
        <v>0.55193506373119627</v>
      </c>
    </row>
    <row r="18" spans="1:5" x14ac:dyDescent="0.25">
      <c r="A18" s="4" t="s">
        <v>95</v>
      </c>
      <c r="B18" s="12">
        <f>SUMIF('IGT by Provider'!$C:$C,'IGT by SDA'!$A18,'IGT by Provider'!D:D)</f>
        <v>33752.129999999997</v>
      </c>
      <c r="C18" s="12">
        <f>SUMIF('IGT by Provider'!$C:$C,'IGT by SDA'!$A18,'IGT by Provider'!E:E)</f>
        <v>15144.28</v>
      </c>
      <c r="D18" s="12">
        <f>SUMIF('IGT by Provider'!$C:$C,'IGT by SDA'!$A18,'IGT by Provider'!F:F)</f>
        <v>18607.849999999999</v>
      </c>
      <c r="E18" s="19">
        <f t="shared" si="0"/>
        <v>0.55130890998582904</v>
      </c>
    </row>
    <row r="19" spans="1:5" ht="15.75" thickBot="1" x14ac:dyDescent="0.3">
      <c r="A19" s="5" t="s">
        <v>117</v>
      </c>
      <c r="B19" s="20">
        <f>SUMIF('IGT by Provider'!$C:$C,'IGT by SDA'!$A19,'IGT by Provider'!D:D)</f>
        <v>561870.28</v>
      </c>
      <c r="C19" s="20">
        <f>SUMIF('IGT by Provider'!$C:$C,'IGT by SDA'!$A19,'IGT by Provider'!E:E)</f>
        <v>253491.63999999996</v>
      </c>
      <c r="D19" s="20">
        <f>SUMIF('IGT by Provider'!$C:$C,'IGT by SDA'!$A19,'IGT by Provider'!F:F)</f>
        <v>308378.63999999996</v>
      </c>
      <c r="E19" s="21">
        <f t="shared" si="0"/>
        <v>0.54884312443078487</v>
      </c>
    </row>
  </sheetData>
  <pageMargins left="0.7" right="0.7" top="0.75" bottom="0.75" header="0.3" footer="0.3"/>
  <pageSetup orientation="portrait" r:id="rId1"/>
  <headerFooter>
    <oddHeader>&amp;LRAPPS
Year 2&amp;C&amp;A</oddHeader>
    <oddFooter>&amp;CUpdated June 14,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d3b7a5-8da5-4615-950f-0681d7046a28">
      <UserInfo>
        <DisplayName>Vacek,Jeremy (HHSC)</DisplayName>
        <AccountId>4498</AccountId>
        <AccountType/>
      </UserInfo>
    </SharedWithUsers>
    <Project_x0020_ID xmlns="f366c82d-602b-473b-b347-900e046777c0" xsi:nil="true"/>
    <_dlc_DocId xmlns="92d3b7a5-8da5-4615-950f-0681d7046a28">Y2PHC7Y2YW5Y-101495679-26626</_dlc_DocId>
    <_dlc_DocIdUrl xmlns="92d3b7a5-8da5-4615-950f-0681d7046a28">
      <Url>https://txhhs.sharepoint.com/sites/hhsc/fs/ra/hs/_layouts/15/DocIdRedir.aspx?ID=Y2PHC7Y2YW5Y-101495679-26626</Url>
      <Description>Y2PHC7Y2YW5Y-101495679-26626</Description>
    </_dlc_DocIdUrl>
    <lcf76f155ced4ddcb4097134ff3c332f xmlns="f366c82d-602b-473b-b347-900e046777c0">
      <Terms xmlns="http://schemas.microsoft.com/office/infopath/2007/PartnerControls"/>
    </lcf76f155ced4ddcb4097134ff3c332f>
    <TaxCatchAll xmlns="d853a810-d2a2-4c28-9ad9-9100c9a22e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B s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t 5 C X 8 a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S w 0 L O 0 M N M z s N G H C d r 4 Z u Y h F B g B H Q y S R R K 0 c S 7 N K S k t S r V L z d M N D b b R h 3 F t 9 K F + s A M A A A D / / w M A U E s D B B Q A A g A I A A A A I Q B N i Q I L K g M A A F s d A A A T A A A A R m 9 y b X V s Y X M v U 2 V j d G l v b j E u b e y X S 2 v j M B D H 7 4 F 8 B 6 F e E j A B v w u 7 X S j e L u 0 + 0 p A E 9 l B 6 U G K l N b W l Y j v d h p D v v r I l J 1 b k l u A Y t k v c i 5 o Z M R r P T 4 / 5 J 3 i e B p S A C R / 1 T 9 1 O t 5 M 8 o h j 7 w E M J D i n y Z 6 t R i I h H f Q w u Q I j T b g e w v w l d x v P M c v U 6 x + H A W 8 Y x J u l v G j / N K H 3 q 9 d d 3 Q x T h C z h F s x D r 8 H 5 z 5 1 G S s i n 3 G g 9 w B r 1 H R B 7 Y Q t P V M 4 Y s U j 5 1 M I 0 R S R Y 0 j j w a L i O S O Z M e X 0 1 b r 2 G W C 8 i S g R p I m Q 8 g s t p o Y A 2 L d A s 7 W U Y z H O e u X 9 5 t Y U 3 x a 5 r b J l 8 v F d s o p g 8 x i i T 7 p t / t B K Q y Z a l Y N H q m h H 2 e P l l G E Y p X t W t l N V e r 4 e i G f c s N S R 1 r k P m K j 3 w J f B w f V J G f a I V j o I M p T V E I 0 C J l v x Y Y J 3 t F P r B I Z / A y D M H 4 c j S a g C K N B F Z W i n / f E C c p 9 r / T g P S U A h c p s z z V n V p y Q t X L s s 9 i / g i I P / i J F + n t k n 1 X f 1 v r q 9 d n R P z K E 7 A r P Z + U / 8 + L X 9 T 9 j Q X l n V v e r W J 7 i v p v N 6 G 0 q X e h B p V h S v 5 y 5 A q 3 W K z C I 9 a v W r J I S c L 8 X p n K 1 P k N 8 B H u j v G 1 B 4 b 5 j l U u j 3 y + X m 0 2 q s 2 m c l q 4 3 a q e b l e b n X 2 z r o T V X W X O e d l y 4 O n L S 2 T U 5 m C c G A d D C W s o H I z a H M z a H M w T 4 6 C G N R U O Z m 0 O 1 k d 4 p / 8 L D p Y S 1 l I 4 W L U 5 2 L U 5 2 C f G w V b C 2 g o H u z Y H p z Y H 5 8 Q 4 O E p Y R + H g 1 O b g 1 u b g n h g H V w n r K h z c O h y E W r n 2 3 p U o T J f M A o J 7 a 9 6 s a q L N E q M p R k u M t h g d M b q b n e z 4 F o R M h r C F x / R P s m M 0 w S E T 5 5 l t q z A w m j + C O / 3 8 H n z + w i Q Y y 5 I 1 4 l s D h L u Y Y x z R l 1 y e Z r U r R e U O Y e 7 t L 6 7 x 9 o d 3 P L z L y d 9 h / v T y 5 z Z / E P g b w O / 9 / G b i l x G / g P I j w k 8 F P w k 5 K 4 6 H I 9 k y l Z H s Z y 1 T E X q i Z / R h K y r + t a g Q O I z j c L T a o i F t I X C Y x + F o J U Z D E k P g s I 7 D 0 S q N h p S G w G E f h 6 M V H A 0 J D o H D O Q 5 H q z s a 0 h 0 C h 3 s c j l Z + N C 4 / 3 g a y J 0 G k 3 l i T e z N N 7 g 0 0 + W 3 S 5 L t R k 8 + m J u + N V r M c o l n + A g A A / / 8 D A F B L A Q I t A B Q A B g A I A A A A I Q A q 3 a p A 0 g A A A D c B A A A T A A A A A A A A A A A A A A A A A A A A A A B b Q 2 9 u d G V u d F 9 U e X B l c 1 0 u e G 1 s U E s B A i 0 A F A A C A A g A A A A h A L e Q l / G t A A A A 9 w A A A B I A A A A A A A A A A A A A A A A A C w M A A E N v b m Z p Z y 9 Q Y W N r Y W d l L n h t b F B L A Q I t A B Q A A g A I A A A A I Q B N i Q I L K g M A A F s d A A A T A A A A A A A A A A A A A A A A A O g D A A B G b 3 J t d W x h c y 9 T Z W N 0 a W 9 u M S 5 t U E s F B g A A A A A D A A M A w g A A A E M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8 b Q A A A A A A A B p t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Q 2 F z Z W x v Y W R i e V B s Y W 5 D b 2 R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w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2 L T I 0 V D E 4 O j A 5 O j A 5 L j A y M j Q 2 O D h a I i 8 + P E V u d H J 5 I F R 5 c G U 9 I k Z p b G x D b 2 x 1 b W 5 U e X B l c y I g V m F s d W U 9 I n N B Q V V H Q m d Z P S I v P j x F b n R y e S B U e X B l P S J G a W x s Q 2 9 s d W 1 u T m F t Z X M i I F Z h b H V l P S J z W y Z x d W 9 0 O 1 B s Y W 4 g Q 2 9 k Z S Z x d W 9 0 O y w m c X V v d D t D Y X N l b G 9 h Z C Z x d W 9 0 O y w m c X V v d D t N Q 0 8 m c X V v d D s s J n F 1 b 3 Q 7 U 0 R B J n F 1 b 3 Q 7 L C Z x d W 9 0 O 1 B y b 2 d y Y W 0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D b 2 1 w b 2 5 l b n Q x U 3 V t b W F y e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y N F Q x O D o x N T o 1 N S 4 4 O D U x N T Y z W i I v P j x F b n R y e S B U e X B l P S J G a W x s Q 2 9 s d W 1 u V H l w Z X M i I F Z h b H V l P S J z Q X d Z R 0 J R P T 0 i L z 4 8 R W 5 0 c n k g V H l w Z T 0 i R m l s b E N v b H V t b k 5 h b W V z I i B W Y W x 1 Z T 0 i c 1 s m c X V v d D t O U E k m c X V v d D s s J n F 1 b 3 Q 7 U H J v d m l k Z X I m c X V v d D s s J n F 1 b 3 Q 7 U 0 R B J n F 1 b 3 Q 7 L C Z x d W 9 0 O 0 x h e W V y I D E g V G 9 0 Y W w g Y W Z 0 Z X I g Z m V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t c G 9 u Z W 5 0 M V N 1 b W 1 h c n k v Q 2 h h b m d l Z C B U e X B l L n t O U E k s M H 0 m c X V v d D s s J n F 1 b 3 Q 7 U 2 V j d G l v b j E v Q 2 9 t c G 9 u Z W 5 0 M V N 1 b W 1 h c n k v Q 2 h h b m d l Z C B U e X B l L n t Q c m 9 2 a W R l c i w x f S Z x d W 9 0 O y w m c X V v d D t T Z W N 0 a W 9 u M S 9 D b 2 1 w b 2 5 l b n Q x U 3 V t b W F y e S 9 D a G F u Z 2 V k I F R 5 c G U u e 1 N E Q S w y f S Z x d W 9 0 O y w m c X V v d D t T Z W N 0 a W 9 u M S 9 D b 2 1 w b 2 5 l b n Q x U 3 V t b W F y e S 9 D a G F u Z 2 V k I F R 5 c G U u e 0 x h e W V y I D E g V G 9 0 Y W w g Y W Z 0 Z X I g Z m V l c y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F s b C U y M F J B U F B T J T I w U H J v d m l k Z X J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M T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y N F Q x O D o 0 N j o 0 M C 4 y N T E w M z A 5 W i I v P j x F b n R y e S B U e X B l P S J G a W x s Q 2 9 s d W 1 u V H l w Z X M i I F Z h b H V l P S J z Q X d Z R 0 J R Q U Z C Z 1 l H I i 8 + P E V u d H J 5 I F R 5 c G U 9 I k Z p b G x D b 2 x 1 b W 5 O Y W 1 l c y I g V m F s d W U 9 I n N b J n F 1 b 3 Q 7 T l B J J n F 1 b 3 Q 7 L C Z x d W 9 0 O 1 B y b 3 Z p Z G V y J n F 1 b 3 Q 7 L C Z x d W 9 0 O 1 N E Q S Z x d W 9 0 O y w m c X V v d D t M Y X l l c i A x I F R v d G F s I G F m d G V y I G Z l Z X M m c X V v d D s s J n F 1 b 3 Q 7 Q 2 F z Z W x v Y W R i e V B s Y W 5 D b 2 R l L l B s Y W 4 g Q 2 9 k Z S Z x d W 9 0 O y w m c X V v d D t D Y X N l b G 9 h Z G J 5 U G x h b k N v Z G U u Q 2 F z Z W x v Y W Q m c X V v d D s s J n F 1 b 3 Q 7 Q 2 F z Z W x v Y W R i e V B s Y W 5 D b 2 R l L k 1 D T y Z x d W 9 0 O y w m c X V v d D t D Y X N l b G 9 h Z G J 5 U G x h b k N v Z G U u U 0 R B J n F 1 b 3 Q 7 L C Z x d W 9 0 O 0 N h c 2 V s b 2 F k Y n l Q b G F u Q 2 9 k Z S 5 Q c m 9 n c m F t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Q 2 F z Z W x v Y W R i e V B s Y W 5 D b 2 R l L 0 N o Y W 5 n Z W Q g V H l w Z S 5 7 U 0 R B L D N 9 J n F 1 b 3 Q 7 L C Z x d W 9 0 O 0 t l e U N v b H V t b k N v d W 5 0 J n F 1 b 3 Q 7 O j F 9 X S w m c X V v d D t j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L C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Q 2 9 t c G 9 u Z W 5 0 M V N 1 b W 1 h c n k v Q 2 h h b m d l Z C B U e X B l L n t O U E k s M H 0 m c X V v d D s s J n F 1 b 3 Q 7 U 2 V j d G l v b j E v Q 2 9 t c G 9 u Z W 5 0 M V N 1 b W 1 h c n k v Q 2 h h b m d l Z C B U e X B l L n t Q c m 9 2 a W R l c i w x f S Z x d W 9 0 O y w m c X V v d D t T Z W N 0 a W 9 u M S 9 D b 2 1 w b 2 5 l b n Q x U 3 V t b W F y e S 9 D a G F u Z 2 V k I F R 5 c G U u e 1 N E Q S w y f S Z x d W 9 0 O y w m c X V v d D t T Z W N 0 a W 9 u M S 9 D b 2 1 w b 2 5 l b n Q x U 3 V t b W F y e S 9 D a G F u Z 2 V k I F R 5 c G U u e 0 x h e W V y I D E g V G 9 0 Y W w g Y W Z 0 Z X I g Z m V l c y w z f S Z x d W 9 0 O y w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S Z W x h d G l v b n N o a X B J b m Z v J n F 1 b 3 Q 7 O l t 7 J n F 1 b 3 Q 7 a 2 V 5 Q 2 9 s d W 1 u Q 2 9 1 b n Q m c X V v d D s 6 M S w m c X V v d D t r Z X l D b 2 x 1 b W 4 m c X V v d D s 6 M i w m c X V v d D t v d G h l c k t l e U N v b H V t b k l k Z W 5 0 a X R 5 J n F 1 b 3 Q 7 O i Z x d W 9 0 O 1 N l Y 3 R p b 2 4 x L 0 N h c 2 V s b 2 F k Y n l Q b G F u Q 2 9 k Z S 9 D a G F u Z 2 V k I F R 5 c G U u e 1 N E Q S w z f S Z x d W 9 0 O y w m c X V v d D t L Z X l D b 2 x 1 b W 5 D b 3 V u d C Z x d W 9 0 O z o x f V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M T I w O T I y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M z I w O T Q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T A w O T I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T g w O T I 4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j Q w O T I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Y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z A w O T I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y 0 w N C 0 w M 1 Q x O T o 0 M T o z O C 4 w N z U w O T I w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B b G w l M j B S S E N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x M l Q x M z o y N T o w M S 4 y O T M 2 M j c 2 W i I v P j x F b n R y e S B U e X B l P S J G a W x s Q 2 9 s d W 1 u V H l w Z X M i I F Z h b H V l P S J z Q U F B Q U J n Q U F C Z 0 F B I i 8 + P E V u d H J 5 I F R 5 c G U 9 I k Z p b G x D b 2 x 1 b W 5 O Y W 1 l c y I g V m F s d W U 9 I n N b J n F 1 b 3 Q 7 U k h D I E 5 1 b W J l c i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M S Z x d W 9 0 O y w m c X V v d D s x N y Z x d W 9 0 O y w m c X V v d D s x O C Z x d W 9 0 O 1 0 i L z 4 8 R W 5 0 c n k g V H l w Z T 0 i R m l s b G V k Q 2 9 t c G x l d G V S Z X N 1 b H R U b 1 d v c m t z a G V l d C I g V m F s d W U 9 I m w x I i 8 + P E V u d H J 5 I F R 5 c G U 9 I k Z p b G x T d G F 0 d X M i I F Z h b H V l P S J z V 2 F p d G l u Z 0 Z v c k V 4 Y 2 V s U m V m c m V z a C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W x s I F J I Q 3 M v Q X V 0 b 1 J l b W 9 2 Z W R D b 2 x 1 b W 5 z M S 5 7 U k h D I E 5 1 b W J l c i w w f S Z x d W 9 0 O y w m c X V v d D t T Z W N 0 a W 9 u M S 9 B b G w g U k h D c y 9 B d X R v U m V t b 3 Z l Z E N v b H V t b n M x L n t D b 2 x 1 b W 4 x L D F 9 J n F 1 b 3 Q 7 L C Z x d W 9 0 O 1 N l Y 3 R p b 2 4 x L 0 F s b C B S S E N z L 0 F 1 d G 9 S Z W 1 v d m V k Q 2 9 s d W 1 u c z E u e 0 N v b H V t b j I s M n 0 m c X V v d D s s J n F 1 b 3 Q 7 U 2 V j d G l v b j E v Q W x s I F J I Q 3 M v Q X V 0 b 1 J l b W 9 2 Z W R D b 2 x 1 b W 5 z M S 5 7 Q 2 9 s d W 1 u M y w z f S Z x d W 9 0 O y w m c X V v d D t T Z W N 0 a W 9 u M S 9 B b G w g U k h D c y 9 B d X R v U m V t b 3 Z l Z E N v b H V t b n M x L n t D b 2 x 1 b W 4 0 L D R 9 J n F 1 b 3 Q 7 L C Z x d W 9 0 O 1 N l Y 3 R p b 2 4 x L 0 F s b C B S S E N z L 0 F 1 d G 9 S Z W 1 v d m V k Q 2 9 s d W 1 u c z E u e 0 N v b H V t b j U s N X 0 m c X V v d D s s J n F 1 b 3 Q 7 U 2 V j d G l v b j E v Q W x s I F J I Q 3 M v Q X V 0 b 1 J l b W 9 2 Z W R D b 2 x 1 b W 5 z M S 5 7 M S w 2 f S Z x d W 9 0 O y w m c X V v d D t T Z W N 0 a W 9 u M S 9 B b G w g U k h D c y 9 B d X R v U m V t b 3 Z l Z E N v b H V t b n M x L n s x N y w 3 f S Z x d W 9 0 O y w m c X V v d D t T Z W N 0 a W 9 u M S 9 B b G w g U k h D c y 9 B d X R v U m V t b 3 Z l Z E N v b H V t b n M x L n s x O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B b G w g U k h D c y 9 B d X R v U m V t b 3 Z l Z E N v b H V t b n M x L n t S S E M g T n V t Y m V y L D B 9 J n F 1 b 3 Q 7 L C Z x d W 9 0 O 1 N l Y 3 R p b 2 4 x L 0 F s b C B S S E N z L 0 F 1 d G 9 S Z W 1 v d m V k Q 2 9 s d W 1 u c z E u e 0 N v b H V t b j E s M X 0 m c X V v d D s s J n F 1 b 3 Q 7 U 2 V j d G l v b j E v Q W x s I F J I Q 3 M v Q X V 0 b 1 J l b W 9 2 Z W R D b 2 x 1 b W 5 z M S 5 7 Q 2 9 s d W 1 u M i w y f S Z x d W 9 0 O y w m c X V v d D t T Z W N 0 a W 9 u M S 9 B b G w g U k h D c y 9 B d X R v U m V t b 3 Z l Z E N v b H V t b n M x L n t D b 2 x 1 b W 4 z L D N 9 J n F 1 b 3 Q 7 L C Z x d W 9 0 O 1 N l Y 3 R p b 2 4 x L 0 F s b C B S S E N z L 0 F 1 d G 9 S Z W 1 v d m V k Q 2 9 s d W 1 u c z E u e 0 N v b H V t b j Q s N H 0 m c X V v d D s s J n F 1 b 3 Q 7 U 2 V j d G l v b j E v Q W x s I F J I Q 3 M v Q X V 0 b 1 J l b W 9 2 Z W R D b 2 x 1 b W 5 z M S 5 7 Q 2 9 s d W 1 u N S w 1 f S Z x d W 9 0 O y w m c X V v d D t T Z W N 0 a W 9 u M S 9 B b G w g U k h D c y 9 B d X R v U m V t b 3 Z l Z E N v b H V t b n M x L n s x L D Z 9 J n F 1 b 3 Q 7 L C Z x d W 9 0 O 1 N l Y 3 R p b 2 4 x L 0 F s b C B S S E N z L 0 F 1 d G 9 S Z W 1 v d m V k Q 2 9 s d W 1 u c z E u e z E 3 L D d 9 J n F 1 b 3 Q 7 L C Z x d W 9 0 O 1 N l Y 3 R p b 2 4 x L 0 F s b C B S S E N z L 0 F 1 d G 9 S Z W 1 v d m V k Q 2 9 s d W 1 u c z E u e z E 4 L D h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U 1 M z Y z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y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c w M z U 5 N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z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c 3 M z Y 5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0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g z M z Y 5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1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k w M z U 3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2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M u O T k 3 M z Y x M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F i b G U 3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U t M T J U M T c 6 M D k 6 M j Q u M D A 0 M z Y 4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Q W x s J T I w U k h D c y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T Z U M j E 6 M j I 6 N D Q u O T k 1 O T c y O V o i L z 4 8 R W 5 0 c n k g V H l w Z T 0 i R m l s b E N v b H V t b l R 5 c G V z I i B W Y W x 1 Z T 0 i c 0 F B Q U F C Z 0 F B Q m d B Q S I v P j x F b n R y e S B U e X B l P S J G a W x s Q 2 9 s d W 1 u T m F t Z X M i I F Z h b H V l P S J z W y Z x d W 9 0 O 1 J I Q y B O d W 1 i Z X I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z E m c X V v d D s s J n F 1 b 3 Q 7 M T c m c X V v d D s s J n F 1 b 3 Q 7 M T g m c X V v d D t d I i 8 + P E V u d H J 5 I F R 5 c G U 9 I k Z p b G x l Z E N v b X B s Z X R l U m V z d W x 0 V G 9 X b 3 J r c 2 h l Z X Q i I F Z h b H V l P S J s M S I v P j x F b n R y e S B U e X B l P S J G a W x s U 3 R h d H V z I i B W Y W x 1 Z T 0 i c 1 d h a X R p b m d G b 3 J F e G N l b F J l Z n J l c 2 g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b C B S S E N z L 0 F 1 d G 9 S Z W 1 v d m V k Q 2 9 s d W 1 u c z E u e 1 J I Q y B O d W 1 i Z X I s M H 0 m c X V v d D s s J n F 1 b 3 Q 7 U 2 V j d G l v b j E v Q W x s I F J I Q 3 M v Q X V 0 b 1 J l b W 9 2 Z W R D b 2 x 1 b W 5 z M S 5 7 Q 2 9 s d W 1 u M S w x f S Z x d W 9 0 O y w m c X V v d D t T Z W N 0 a W 9 u M S 9 B b G w g U k h D c y 9 B d X R v U m V t b 3 Z l Z E N v b H V t b n M x L n t D b 2 x 1 b W 4 y L D J 9 J n F 1 b 3 Q 7 L C Z x d W 9 0 O 1 N l Y 3 R p b 2 4 x L 0 F s b C B S S E N z L 0 F 1 d G 9 S Z W 1 v d m V k Q 2 9 s d W 1 u c z E u e 0 N v b H V t b j M s M 3 0 m c X V v d D s s J n F 1 b 3 Q 7 U 2 V j d G l v b j E v Q W x s I F J I Q 3 M v Q X V 0 b 1 J l b W 9 2 Z W R D b 2 x 1 b W 5 z M S 5 7 Q 2 9 s d W 1 u N C w 0 f S Z x d W 9 0 O y w m c X V v d D t T Z W N 0 a W 9 u M S 9 B b G w g U k h D c y 9 B d X R v U m V t b 3 Z l Z E N v b H V t b n M x L n t D b 2 x 1 b W 4 1 L D V 9 J n F 1 b 3 Q 7 L C Z x d W 9 0 O 1 N l Y 3 R p b 2 4 x L 0 F s b C B S S E N z L 0 F 1 d G 9 S Z W 1 v d m V k Q 2 9 s d W 1 u c z E u e z E s N n 0 m c X V v d D s s J n F 1 b 3 Q 7 U 2 V j d G l v b j E v Q W x s I F J I Q 3 M v Q X V 0 b 1 J l b W 9 2 Z W R D b 2 x 1 b W 5 z M S 5 7 M T c s N 3 0 m c X V v d D s s J n F 1 b 3 Q 7 U 2 V j d G l v b j E v Q W x s I F J I Q 3 M v Q X V 0 b 1 J l b W 9 2 Z W R D b 2 x 1 b W 5 z M S 5 7 M T g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Q W x s I F J I Q 3 M v Q X V 0 b 1 J l b W 9 2 Z W R D b 2 x 1 b W 5 z M S 5 7 U k h D I E 5 1 b W J l c i w w f S Z x d W 9 0 O y w m c X V v d D t T Z W N 0 a W 9 u M S 9 B b G w g U k h D c y 9 B d X R v U m V t b 3 Z l Z E N v b H V t b n M x L n t D b 2 x 1 b W 4 x L D F 9 J n F 1 b 3 Q 7 L C Z x d W 9 0 O 1 N l Y 3 R p b 2 4 x L 0 F s b C B S S E N z L 0 F 1 d G 9 S Z W 1 v d m V k Q 2 9 s d W 1 u c z E u e 0 N v b H V t b j I s M n 0 m c X V v d D s s J n F 1 b 3 Q 7 U 2 V j d G l v b j E v Q W x s I F J I Q 3 M v Q X V 0 b 1 J l b W 9 2 Z W R D b 2 x 1 b W 5 z M S 5 7 Q 2 9 s d W 1 u M y w z f S Z x d W 9 0 O y w m c X V v d D t T Z W N 0 a W 9 u M S 9 B b G w g U k h D c y 9 B d X R v U m V t b 3 Z l Z E N v b H V t b n M x L n t D b 2 x 1 b W 4 0 L D R 9 J n F 1 b 3 Q 7 L C Z x d W 9 0 O 1 N l Y 3 R p b 2 4 x L 0 F s b C B S S E N z L 0 F 1 d G 9 S Z W 1 v d m V k Q 2 9 s d W 1 u c z E u e 0 N v b H V t b j U s N X 0 m c X V v d D s s J n F 1 b 3 Q 7 U 2 V j d G l v b j E v Q W x s I F J I Q 3 M v Q X V 0 b 1 J l b W 9 2 Z W R D b 2 x 1 b W 5 z M S 5 7 M S w 2 f S Z x d W 9 0 O y w m c X V v d D t T Z W N 0 a W 9 u M S 9 B b G w g U k h D c y 9 B d X R v U m V t b 3 Z l Z E N v b H V t b n M x L n s x N y w 3 f S Z x d W 9 0 O y w m c X V v d D t T Z W N 0 a W 9 u M S 9 B b G w g U k h D c y 9 B d X R v U m V t b 3 Z l Z E N v b H V t b n M x L n s x O C w 4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h c 2 V s b 2 F k Y n l Q b G F u Q 2 9 k Z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h c 2 V s b 2 F k Y n l Q b G F u Q 2 9 k Z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2 9 t c G 9 u Z W 5 0 M V N 1 b W 1 h c n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D b 2 1 w b 2 5 l b n Q x U 3 V t b W F y e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F Q U F M l M j B Q c m 9 2 a W R l c n M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Q V B Q U y U y M F B y b 3 Z p Z G V y c y 9 F e H B h b m R l Z C U y M E N h c 2 V s b 2 F k Y n l Q b G F u Q 2 9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0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U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U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3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3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S E N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h D c y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s b C U y M F J I Q 3 M v U m V t b 3 Z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C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C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1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1 J T I w K D I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Y l M j A o M i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Y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y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W x s J T I w U k h D c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s b C U y M F J I Q 3 M l M j A o M i k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b G w l M j B S S E N z J T I w K D I p L 1 J l b W 9 2 Z W Q l M j B D b 2 x 1 b W 5 z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Z H 7 z 4 + 7 L R r x Q 9 o j e R R h X A A A A A A I A A A A A A A N m A A D A A A A A E A A A A I / q N u m 0 U t 2 d t T f Y q S E J J H A A A A A A B I A A A K A A A A A Q A A A A q N + Y a 6 K 2 f t o l r G 8 e w v c z v l A A A A C U X 9 N s j i 9 Z y h c y 7 m 5 F G B G l O + p Y s z d 0 T + U Q D G 1 D j 4 X k G 5 C W a a m I C 8 x 8 O 5 U B 9 C w 9 v W Y b w 0 E Z C B u 0 R j r v p F m j F x x X h l W r C i o B w O D w h c v E P A p I y h Q A A A D 4 t s c q q T 7 t 6 C a W a U H j T h H n R E i m / g = = < / D a t a M a s h u p > 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2" ma:contentTypeDescription="Create a new document." ma:contentTypeScope="" ma:versionID="907c844deefd7db4178779593fc518be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9f08ca807ac3d6dbfb008cfc16cf62e8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4CF75-61A7-48D3-8E08-ADC1B3D4F790}">
  <ds:schemaRefs>
    <ds:schemaRef ds:uri="http://schemas.microsoft.com/office/2006/metadata/properties"/>
    <ds:schemaRef ds:uri="http://schemas.microsoft.com/office/infopath/2007/PartnerControls"/>
    <ds:schemaRef ds:uri="92d3b7a5-8da5-4615-950f-0681d7046a28"/>
    <ds:schemaRef ds:uri="f366c82d-602b-473b-b347-900e046777c0"/>
    <ds:schemaRef ds:uri="d853a810-d2a2-4c28-9ad9-9100c9a22e04"/>
  </ds:schemaRefs>
</ds:datastoreItem>
</file>

<file path=customXml/itemProps2.xml><?xml version="1.0" encoding="utf-8"?>
<ds:datastoreItem xmlns:ds="http://schemas.openxmlformats.org/officeDocument/2006/customXml" ds:itemID="{D5BFF835-174D-4ECD-AE61-330D59ED1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5FFA6-5F2B-4E65-B762-E9C306DF394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C8479D2-240F-4C4F-B93F-CBCB3F1AC04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A44480F-5DAD-4DE9-A99D-389C56EA6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IGT by Provider</vt:lpstr>
      <vt:lpstr>IGT by SDA</vt:lpstr>
      <vt:lpstr>'IGT by Provider'!Print_Titles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Mitchell</dc:creator>
  <cp:keywords/>
  <dc:description/>
  <cp:lastModifiedBy>Dutcher,James (HHSC)</cp:lastModifiedBy>
  <cp:revision/>
  <dcterms:created xsi:type="dcterms:W3CDTF">2020-10-27T13:50:47Z</dcterms:created>
  <dcterms:modified xsi:type="dcterms:W3CDTF">2023-11-08T19:08:24Z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_dlc_DocIdItemGuid">
    <vt:lpwstr>edbda7f9-c156-420c-ae11-5205067c33c8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