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Ramon03\Desktop\Temp Files\Files for Ray\"/>
    </mc:Choice>
  </mc:AlternateContent>
  <bookViews>
    <workbookView xWindow="14385" yWindow="-15" windowWidth="14430" windowHeight="13440" tabRatio="895" activeTab="6"/>
  </bookViews>
  <sheets>
    <sheet name="Certification" sheetId="18" r:id="rId1"/>
    <sheet name="Cost Summary" sheetId="17" r:id="rId2"/>
    <sheet name="WS A" sheetId="1" r:id="rId3"/>
    <sheet name="WS A-6" sheetId="10" r:id="rId4"/>
    <sheet name="WS A-8" sheetId="16" r:id="rId5"/>
    <sheet name="WS B" sheetId="5" r:id="rId6"/>
    <sheet name="WS D" sheetId="7" r:id="rId7"/>
  </sheets>
  <externalReferences>
    <externalReference r:id="rId8"/>
  </externalReferences>
  <definedNames>
    <definedName name="\0">#REF!</definedName>
    <definedName name="\a">#REF!</definedName>
    <definedName name="\b">#REF!</definedName>
    <definedName name="\d">#REF!</definedName>
    <definedName name="\e">#N/A</definedName>
    <definedName name="\h">#REF!</definedName>
    <definedName name="\o">#REF!</definedName>
    <definedName name="\s">#N/A</definedName>
    <definedName name="\t">#REF!</definedName>
    <definedName name="\x">#N/A</definedName>
    <definedName name="\y">#REF!</definedName>
    <definedName name="_A" localSheetId="4">[1]A83I!#REF!</definedName>
    <definedName name="_A">[1]A83I!#REF!</definedName>
    <definedName name="_Fill" hidden="1">#REF!</definedName>
    <definedName name="AP87_">#REF!</definedName>
    <definedName name="B_1BD1">#REF!</definedName>
    <definedName name="B_1BD2">#REF!</definedName>
    <definedName name="B_1BD3">#REF!</definedName>
    <definedName name="B_1BD4">#REF!</definedName>
    <definedName name="B_1PG1">#REF!</definedName>
    <definedName name="B_1PG2">#N/A</definedName>
    <definedName name="B_1PG3">#REF!</definedName>
    <definedName name="B_1PG4">#REF!</definedName>
    <definedName name="BBDRP5_8">#N/A</definedName>
    <definedName name="BBDRREST">#N/A</definedName>
    <definedName name="BPT1P2_4">#N/A</definedName>
    <definedName name="BPT1P5_8">#N/A</definedName>
    <definedName name="BPT1PG1">#REF!</definedName>
    <definedName name="BPT1REST">#N/A</definedName>
    <definedName name="BURDEN">#N/A</definedName>
    <definedName name="GENERAL">#REF!</definedName>
    <definedName name="HOME">#REF!</definedName>
    <definedName name="I_2">#N/A</definedName>
    <definedName name="I_2_2">#N/A</definedName>
    <definedName name="I_2_3">#N/A</definedName>
    <definedName name="I_2_4">#N/A</definedName>
    <definedName name="I_2_5">#N/A</definedName>
    <definedName name="I_2_6">#N/A</definedName>
    <definedName name="I_2_7">#N/A</definedName>
    <definedName name="I_3">#N/A</definedName>
    <definedName name="I_4">#N/A</definedName>
    <definedName name="LINE69">#REF!</definedName>
    <definedName name="PAGE1">#REF!</definedName>
    <definedName name="PAGE2">#REF!</definedName>
    <definedName name="PARTI">#N/A</definedName>
    <definedName name="PARTII">#N/A</definedName>
    <definedName name="PARTIII_1">#N/A</definedName>
    <definedName name="PARTIII_2">#N/A</definedName>
    <definedName name="PARTIV">#REF!</definedName>
    <definedName name="PG1BDR">#N/A</definedName>
    <definedName name="PG2_4BDR">#REF!</definedName>
    <definedName name="PG5_8BDR">#REF!</definedName>
    <definedName name="_xlnm.Print_Area" localSheetId="0">Certification!$A$1:$L$83</definedName>
    <definedName name="_xlnm.Print_Area" localSheetId="2">'WS A'!$A$1:$M$99</definedName>
    <definedName name="_xlnm.Print_Area" localSheetId="3">'WS A-6'!$A$1:$M$87</definedName>
    <definedName name="_xlnm.Print_Area" localSheetId="4">'WS A-8'!$A$1:$H$87</definedName>
    <definedName name="_xlnm.Print_Area" localSheetId="5">'WS B'!$A$1:$F$103</definedName>
    <definedName name="_xlnm.Print_Area" localSheetId="6">'WS D'!$A$1:$K$96</definedName>
    <definedName name="Print_Area_MI">#REF!</definedName>
    <definedName name="_xlnm.Print_Titles" localSheetId="2">'WS A'!$2:$9</definedName>
    <definedName name="_xlnm.Print_Titles" localSheetId="3">'WS A-6'!$1:$10</definedName>
    <definedName name="_xlnm.Print_Titles" localSheetId="4">'WS A-8'!$3:$10</definedName>
    <definedName name="_xlnm.Print_Titles" localSheetId="5">'WS B'!$3:$11</definedName>
    <definedName name="_xlnm.Print_Titles" localSheetId="6">'WS D'!$1:$10</definedName>
    <definedName name="RENAL">#REF!</definedName>
    <definedName name="RESTBDR">#REF!</definedName>
    <definedName name="STBI4D2">#REF!</definedName>
    <definedName name="STBI4D8">#REF!</definedName>
    <definedName name="STBICRNA">#N/A</definedName>
    <definedName name="STBII">#N/A</definedName>
    <definedName name="STMEDED">#N/A</definedName>
    <definedName name="STOREBI">#N/A</definedName>
  </definedNames>
  <calcPr calcId="152511"/>
</workbook>
</file>

<file path=xl/calcChain.xml><?xml version="1.0" encoding="utf-8"?>
<calcChain xmlns="http://schemas.openxmlformats.org/spreadsheetml/2006/main">
  <c r="D91" i="5" l="1"/>
  <c r="E5" i="17" l="1"/>
  <c r="F6" i="16" l="1"/>
  <c r="F5" i="16"/>
  <c r="J5" i="1"/>
  <c r="E3" i="5" l="1"/>
  <c r="B3" i="5"/>
  <c r="B4" i="16"/>
  <c r="E4" i="16"/>
  <c r="G4" i="10"/>
  <c r="H3" i="1"/>
  <c r="E2" i="7" s="1"/>
  <c r="B2" i="17"/>
  <c r="E2" i="17"/>
  <c r="C2" i="7"/>
  <c r="B4" i="10"/>
  <c r="D3" i="1"/>
  <c r="H3" i="18" l="1"/>
  <c r="A3" i="1"/>
  <c r="A4" i="16" s="1"/>
  <c r="F4" i="7"/>
  <c r="F3" i="7"/>
  <c r="A2" i="7"/>
  <c r="E6" i="5"/>
  <c r="E5" i="5"/>
  <c r="D6" i="5"/>
  <c r="D5" i="5"/>
  <c r="A3" i="5"/>
  <c r="C6" i="16"/>
  <c r="C5" i="16"/>
  <c r="I6" i="10"/>
  <c r="I5" i="10"/>
  <c r="H6" i="10"/>
  <c r="H5" i="10"/>
  <c r="A4" i="10"/>
  <c r="J4" i="1"/>
  <c r="E4" i="17"/>
  <c r="A2" i="17"/>
  <c r="E13" i="17"/>
  <c r="J89" i="1"/>
  <c r="J99" i="1" s="1"/>
  <c r="G87" i="1"/>
  <c r="I87" i="1" s="1"/>
  <c r="G86" i="1"/>
  <c r="I86" i="1" s="1"/>
  <c r="G85" i="1"/>
  <c r="I85" i="1" s="1"/>
  <c r="G84" i="1"/>
  <c r="I84" i="1" s="1"/>
  <c r="K84" i="1" s="1"/>
  <c r="G83" i="1"/>
  <c r="I83" i="1" s="1"/>
  <c r="G82" i="1"/>
  <c r="I82" i="1" s="1"/>
  <c r="K82" i="1" s="1"/>
  <c r="L82" i="1" s="1"/>
  <c r="C84" i="5" s="1"/>
  <c r="E84" i="5" s="1"/>
  <c r="D82" i="7" s="1"/>
  <c r="G81" i="1"/>
  <c r="I81" i="1" s="1"/>
  <c r="K81" i="1" s="1"/>
  <c r="G80" i="1"/>
  <c r="I80" i="1" s="1"/>
  <c r="G79" i="1"/>
  <c r="I79" i="1" s="1"/>
  <c r="G78" i="1"/>
  <c r="I78" i="1" s="1"/>
  <c r="G77" i="1"/>
  <c r="I77" i="1" s="1"/>
  <c r="G76" i="1"/>
  <c r="I76" i="1" s="1"/>
  <c r="K76" i="1" s="1"/>
  <c r="L76" i="1" s="1"/>
  <c r="C78" i="5" s="1"/>
  <c r="E78" i="5" s="1"/>
  <c r="D76" i="7" s="1"/>
  <c r="G75" i="1"/>
  <c r="I75" i="1" s="1"/>
  <c r="G74" i="1"/>
  <c r="I74" i="1" s="1"/>
  <c r="K74" i="1" s="1"/>
  <c r="L74" i="1" s="1"/>
  <c r="C76" i="5" s="1"/>
  <c r="E76" i="5" s="1"/>
  <c r="D74" i="7" s="1"/>
  <c r="G73" i="1"/>
  <c r="I73" i="1" s="1"/>
  <c r="G72" i="1"/>
  <c r="I72" i="1" s="1"/>
  <c r="G71" i="1"/>
  <c r="I71" i="1" s="1"/>
  <c r="G70" i="1"/>
  <c r="I70" i="1" s="1"/>
  <c r="G69" i="1"/>
  <c r="I69" i="1" s="1"/>
  <c r="K69" i="1" s="1"/>
  <c r="G68" i="1"/>
  <c r="I68" i="1" s="1"/>
  <c r="K68" i="1" s="1"/>
  <c r="G67" i="1"/>
  <c r="I67" i="1" s="1"/>
  <c r="K67" i="1" s="1"/>
  <c r="L67" i="1" s="1"/>
  <c r="C69" i="5" s="1"/>
  <c r="E69" i="5" s="1"/>
  <c r="D67" i="7" s="1"/>
  <c r="G66" i="1"/>
  <c r="I66" i="1" s="1"/>
  <c r="G65" i="1"/>
  <c r="I65" i="1" s="1"/>
  <c r="K65" i="1" s="1"/>
  <c r="G64" i="1"/>
  <c r="I64" i="1" s="1"/>
  <c r="G36" i="1"/>
  <c r="I36" i="1" s="1"/>
  <c r="K36" i="1" s="1"/>
  <c r="L36" i="1" s="1"/>
  <c r="C38" i="5" s="1"/>
  <c r="E38" i="5" s="1"/>
  <c r="D36" i="7" s="1"/>
  <c r="G35" i="1"/>
  <c r="I35" i="1" s="1"/>
  <c r="K35" i="1" s="1"/>
  <c r="L35" i="1" s="1"/>
  <c r="C37" i="5" s="1"/>
  <c r="E37" i="5" s="1"/>
  <c r="D35" i="7" s="1"/>
  <c r="G34" i="1"/>
  <c r="I34" i="1" s="1"/>
  <c r="G33" i="1"/>
  <c r="I33" i="1" s="1"/>
  <c r="K33" i="1" s="1"/>
  <c r="L33" i="1" s="1"/>
  <c r="C35" i="5" s="1"/>
  <c r="E35" i="5" s="1"/>
  <c r="D33" i="7" s="1"/>
  <c r="G32" i="1"/>
  <c r="I32" i="1" s="1"/>
  <c r="K32" i="1" s="1"/>
  <c r="L32" i="1" s="1"/>
  <c r="C34" i="5" s="1"/>
  <c r="E34" i="5" s="1"/>
  <c r="D32" i="7" s="1"/>
  <c r="G62" i="1"/>
  <c r="I62" i="1" s="1"/>
  <c r="K62" i="1" s="1"/>
  <c r="G61" i="1"/>
  <c r="I61" i="1" s="1"/>
  <c r="G60" i="1"/>
  <c r="I60" i="1" s="1"/>
  <c r="K60" i="1" s="1"/>
  <c r="G59" i="1"/>
  <c r="I59" i="1" s="1"/>
  <c r="G58" i="1"/>
  <c r="I58" i="1" s="1"/>
  <c r="K58" i="1" s="1"/>
  <c r="G57" i="1"/>
  <c r="I57" i="1" s="1"/>
  <c r="K57" i="1" s="1"/>
  <c r="L57" i="1" s="1"/>
  <c r="C59" i="5" s="1"/>
  <c r="E59" i="5" s="1"/>
  <c r="D57" i="7" s="1"/>
  <c r="G56" i="1"/>
  <c r="I56" i="1" s="1"/>
  <c r="G55" i="1"/>
  <c r="I55" i="1" s="1"/>
  <c r="K55" i="1" s="1"/>
  <c r="G54" i="1"/>
  <c r="I54" i="1" s="1"/>
  <c r="G53" i="1"/>
  <c r="I53" i="1" s="1"/>
  <c r="K53" i="1" s="1"/>
  <c r="G52" i="1"/>
  <c r="I52" i="1" s="1"/>
  <c r="K52" i="1" s="1"/>
  <c r="G51" i="1"/>
  <c r="I51" i="1" s="1"/>
  <c r="K51" i="1" s="1"/>
  <c r="L51" i="1" s="1"/>
  <c r="C53" i="5" s="1"/>
  <c r="E53" i="5" s="1"/>
  <c r="D51" i="7" s="1"/>
  <c r="G50" i="1"/>
  <c r="I50" i="1" s="1"/>
  <c r="K50" i="1" s="1"/>
  <c r="G49" i="1"/>
  <c r="I49" i="1" s="1"/>
  <c r="K49" i="1" s="1"/>
  <c r="L49" i="1" s="1"/>
  <c r="C51" i="5" s="1"/>
  <c r="E51" i="5" s="1"/>
  <c r="D49" i="7" s="1"/>
  <c r="G48" i="1"/>
  <c r="I48" i="1" s="1"/>
  <c r="G47" i="1"/>
  <c r="I47" i="1" s="1"/>
  <c r="K47" i="1" s="1"/>
  <c r="L47" i="1" s="1"/>
  <c r="C49" i="5" s="1"/>
  <c r="E49" i="5" s="1"/>
  <c r="D47" i="7" s="1"/>
  <c r="G46" i="1"/>
  <c r="I46" i="1" s="1"/>
  <c r="K46" i="1" s="1"/>
  <c r="G45" i="1"/>
  <c r="I45" i="1" s="1"/>
  <c r="K45" i="1" s="1"/>
  <c r="G44" i="1"/>
  <c r="I44" i="1" s="1"/>
  <c r="K44" i="1" s="1"/>
  <c r="L44" i="1" s="1"/>
  <c r="C46" i="5" s="1"/>
  <c r="E46" i="5" s="1"/>
  <c r="D44" i="7" s="1"/>
  <c r="G43" i="1"/>
  <c r="I43" i="1" s="1"/>
  <c r="K43" i="1" s="1"/>
  <c r="L43" i="1" s="1"/>
  <c r="C45" i="5" s="1"/>
  <c r="E45" i="5" s="1"/>
  <c r="D43" i="7" s="1"/>
  <c r="G42" i="1"/>
  <c r="I42" i="1" s="1"/>
  <c r="G41" i="1"/>
  <c r="I41" i="1" s="1"/>
  <c r="K41" i="1" s="1"/>
  <c r="L41" i="1" s="1"/>
  <c r="C43" i="5" s="1"/>
  <c r="E43" i="5" s="1"/>
  <c r="D41" i="7" s="1"/>
  <c r="G40" i="1"/>
  <c r="I40" i="1" s="1"/>
  <c r="K40" i="1" s="1"/>
  <c r="G39" i="1"/>
  <c r="I39" i="1" s="1"/>
  <c r="K39" i="1" s="1"/>
  <c r="G31" i="1"/>
  <c r="I31" i="1" s="1"/>
  <c r="G30" i="1"/>
  <c r="I30" i="1" s="1"/>
  <c r="K30" i="1" s="1"/>
  <c r="G29" i="1"/>
  <c r="I29" i="1" s="1"/>
  <c r="G28" i="1"/>
  <c r="I28" i="1" s="1"/>
  <c r="K28" i="1" s="1"/>
  <c r="L28" i="1" s="1"/>
  <c r="C30" i="5" s="1"/>
  <c r="E30" i="5" s="1"/>
  <c r="D28" i="7" s="1"/>
  <c r="G27" i="1"/>
  <c r="I27" i="1" s="1"/>
  <c r="K27" i="1" s="1"/>
  <c r="G26" i="1"/>
  <c r="I26" i="1" s="1"/>
  <c r="G25" i="1"/>
  <c r="I25" i="1" s="1"/>
  <c r="G24" i="1"/>
  <c r="I24" i="1" s="1"/>
  <c r="G23" i="1"/>
  <c r="I23" i="1" s="1"/>
  <c r="G22" i="1"/>
  <c r="I22" i="1" s="1"/>
  <c r="K22" i="1" s="1"/>
  <c r="G21" i="1"/>
  <c r="I21" i="1" s="1"/>
  <c r="G20" i="1"/>
  <c r="I20" i="1" s="1"/>
  <c r="K20" i="1" s="1"/>
  <c r="G19" i="1"/>
  <c r="I19" i="1" s="1"/>
  <c r="K19" i="1" s="1"/>
  <c r="G18" i="1"/>
  <c r="I18" i="1" s="1"/>
  <c r="G17" i="1"/>
  <c r="I17" i="1" s="1"/>
  <c r="K17" i="1" s="1"/>
  <c r="G16" i="1"/>
  <c r="I16" i="1" s="1"/>
  <c r="G15" i="1"/>
  <c r="G14" i="1"/>
  <c r="I14" i="1" s="1"/>
  <c r="G13" i="1"/>
  <c r="I13" i="1" s="1"/>
  <c r="H91" i="1"/>
  <c r="G91" i="1"/>
  <c r="H92" i="1"/>
  <c r="G92" i="1"/>
  <c r="H93" i="1"/>
  <c r="G93" i="1"/>
  <c r="G94" i="1"/>
  <c r="I94" i="1" s="1"/>
  <c r="L94" i="1" s="1"/>
  <c r="C96" i="5" s="1"/>
  <c r="H95" i="1"/>
  <c r="G95" i="1"/>
  <c r="G96" i="1"/>
  <c r="I96" i="1" s="1"/>
  <c r="L96" i="1" s="1"/>
  <c r="C98" i="5" s="1"/>
  <c r="H89" i="1"/>
  <c r="F89" i="1"/>
  <c r="F99" i="1" s="1"/>
  <c r="E89" i="1"/>
  <c r="E99" i="1" s="1"/>
  <c r="A39" i="1"/>
  <c r="A40" i="1"/>
  <c r="A41" i="1" s="1"/>
  <c r="A91" i="1"/>
  <c r="A92" i="1" s="1"/>
  <c r="B38" i="1"/>
  <c r="B36" i="1"/>
  <c r="B36" i="7" s="1"/>
  <c r="B35" i="1"/>
  <c r="B34" i="1"/>
  <c r="B33" i="1"/>
  <c r="B33" i="7" s="1"/>
  <c r="B32" i="1"/>
  <c r="B31" i="1"/>
  <c r="B31" i="7" s="1"/>
  <c r="B30" i="1"/>
  <c r="B30" i="7" s="1"/>
  <c r="A13" i="1"/>
  <c r="E90" i="5"/>
  <c r="B89" i="5"/>
  <c r="B88" i="5"/>
  <c r="B87" i="5"/>
  <c r="B86" i="5"/>
  <c r="B85" i="5"/>
  <c r="B84" i="5"/>
  <c r="B83" i="5"/>
  <c r="B82" i="5"/>
  <c r="B81" i="5"/>
  <c r="B80" i="5"/>
  <c r="B79" i="5"/>
  <c r="B78" i="5"/>
  <c r="B77" i="5"/>
  <c r="B76" i="5"/>
  <c r="B75" i="5"/>
  <c r="B74" i="5"/>
  <c r="B73" i="5"/>
  <c r="B72" i="5"/>
  <c r="B71" i="5"/>
  <c r="B70" i="5"/>
  <c r="B69" i="5"/>
  <c r="B68" i="5"/>
  <c r="B67" i="5"/>
  <c r="B66" i="5"/>
  <c r="B65" i="5"/>
  <c r="B98" i="5"/>
  <c r="A40" i="5"/>
  <c r="B97" i="5"/>
  <c r="B96" i="5"/>
  <c r="B95" i="5"/>
  <c r="B94" i="5"/>
  <c r="B93" i="5"/>
  <c r="A93" i="5"/>
  <c r="B64" i="5"/>
  <c r="B63" i="5"/>
  <c r="B62" i="5"/>
  <c r="B61" i="5"/>
  <c r="B60" i="5"/>
  <c r="B59" i="5"/>
  <c r="B58" i="5"/>
  <c r="B57" i="5"/>
  <c r="B56" i="5"/>
  <c r="B55" i="5"/>
  <c r="B54" i="5"/>
  <c r="B53" i="5"/>
  <c r="B52" i="5"/>
  <c r="B51" i="5"/>
  <c r="B50" i="5"/>
  <c r="B49" i="5"/>
  <c r="B48" i="5"/>
  <c r="B47" i="5"/>
  <c r="B46" i="5"/>
  <c r="B45" i="5"/>
  <c r="B44" i="5"/>
  <c r="B43" i="5"/>
  <c r="B42" i="5"/>
  <c r="B41" i="5"/>
  <c r="B40" i="5"/>
  <c r="B38" i="5"/>
  <c r="A38" i="5"/>
  <c r="B37" i="5"/>
  <c r="A37" i="5"/>
  <c r="B36" i="5"/>
  <c r="A36" i="5"/>
  <c r="B35" i="5"/>
  <c r="A35" i="5"/>
  <c r="B34" i="5"/>
  <c r="A34" i="5"/>
  <c r="B33" i="5"/>
  <c r="A33" i="5"/>
  <c r="B32" i="5"/>
  <c r="A32" i="5"/>
  <c r="B31" i="5"/>
  <c r="B30" i="5"/>
  <c r="B29" i="5"/>
  <c r="B28" i="5"/>
  <c r="B27" i="5"/>
  <c r="B26" i="5"/>
  <c r="B25" i="5"/>
  <c r="B24" i="5"/>
  <c r="B23" i="5"/>
  <c r="B22" i="5"/>
  <c r="B21" i="5"/>
  <c r="B20" i="5"/>
  <c r="B19" i="5"/>
  <c r="B18" i="5"/>
  <c r="B17" i="5"/>
  <c r="B16" i="5"/>
  <c r="B15" i="5"/>
  <c r="B14" i="5"/>
  <c r="A14" i="5"/>
  <c r="D103" i="5"/>
  <c r="H88" i="7"/>
  <c r="G88" i="7"/>
  <c r="F89" i="7"/>
  <c r="E89" i="7"/>
  <c r="A90" i="7"/>
  <c r="A91" i="7" s="1"/>
  <c r="C87" i="7"/>
  <c r="C86" i="7"/>
  <c r="C85" i="7"/>
  <c r="C84" i="7"/>
  <c r="C83" i="7"/>
  <c r="C82" i="7"/>
  <c r="C81" i="7"/>
  <c r="C80" i="7"/>
  <c r="C79" i="7"/>
  <c r="C78" i="7"/>
  <c r="C77" i="7"/>
  <c r="C76" i="7"/>
  <c r="C75" i="7"/>
  <c r="C74" i="7"/>
  <c r="C73" i="7"/>
  <c r="C72" i="7"/>
  <c r="C71" i="7"/>
  <c r="C70" i="7"/>
  <c r="C69" i="7"/>
  <c r="C68" i="7"/>
  <c r="C67" i="7"/>
  <c r="C66" i="7"/>
  <c r="C65" i="7"/>
  <c r="C64" i="7"/>
  <c r="C63" i="7"/>
  <c r="C37" i="7"/>
  <c r="C11" i="7"/>
  <c r="C62" i="7"/>
  <c r="C61" i="7"/>
  <c r="C60" i="7"/>
  <c r="C59" i="7"/>
  <c r="C58" i="7"/>
  <c r="C57" i="7"/>
  <c r="C56" i="7"/>
  <c r="C55" i="7"/>
  <c r="C54" i="7"/>
  <c r="C53" i="7"/>
  <c r="C52" i="7"/>
  <c r="C51" i="7"/>
  <c r="C50" i="7"/>
  <c r="C49" i="7"/>
  <c r="C48" i="7"/>
  <c r="C47" i="7"/>
  <c r="C46" i="7"/>
  <c r="C45" i="7"/>
  <c r="C44" i="7"/>
  <c r="C43" i="7"/>
  <c r="C42" i="7"/>
  <c r="C41" i="7"/>
  <c r="C40" i="7"/>
  <c r="C39" i="7"/>
  <c r="C38" i="7"/>
  <c r="A38" i="7"/>
  <c r="C36" i="7"/>
  <c r="A36" i="7"/>
  <c r="C35" i="7"/>
  <c r="A35" i="7"/>
  <c r="C34" i="7"/>
  <c r="A34" i="7"/>
  <c r="C33" i="7"/>
  <c r="A33" i="7"/>
  <c r="C32" i="7"/>
  <c r="A32" i="7"/>
  <c r="C31" i="7"/>
  <c r="A31" i="7"/>
  <c r="C30" i="7"/>
  <c r="A30" i="7"/>
  <c r="C29" i="7"/>
  <c r="C28" i="7"/>
  <c r="C27" i="7"/>
  <c r="C26" i="7"/>
  <c r="C25" i="7"/>
  <c r="C24" i="7"/>
  <c r="C23" i="7"/>
  <c r="C22" i="7"/>
  <c r="C21" i="7"/>
  <c r="C20" i="7"/>
  <c r="C19" i="7"/>
  <c r="C18" i="7"/>
  <c r="C17" i="7"/>
  <c r="C16" i="7"/>
  <c r="B16" i="7"/>
  <c r="C15" i="7"/>
  <c r="B15" i="7"/>
  <c r="C14" i="7"/>
  <c r="B14" i="7"/>
  <c r="C13" i="7"/>
  <c r="B13" i="7"/>
  <c r="C12" i="7"/>
  <c r="B12" i="7"/>
  <c r="A12" i="7"/>
  <c r="A41" i="5"/>
  <c r="B91" i="1"/>
  <c r="A39" i="7"/>
  <c r="B39" i="1"/>
  <c r="A42" i="5"/>
  <c r="K77" i="1"/>
  <c r="L81" i="1"/>
  <c r="C83" i="5" s="1"/>
  <c r="E83" i="5" s="1"/>
  <c r="D81" i="7" s="1"/>
  <c r="A15" i="5"/>
  <c r="A13" i="7"/>
  <c r="A14" i="1"/>
  <c r="A15" i="1" s="1"/>
  <c r="A16" i="1" s="1"/>
  <c r="B32" i="7"/>
  <c r="I95" i="1"/>
  <c r="L95" i="1" s="1"/>
  <c r="C97" i="5" s="1"/>
  <c r="A14" i="7"/>
  <c r="A15" i="7"/>
  <c r="B34" i="7" l="1"/>
  <c r="G38" i="1"/>
  <c r="I38" i="1" s="1"/>
  <c r="K38" i="1" s="1"/>
  <c r="L38" i="1" s="1"/>
  <c r="C40" i="5" s="1"/>
  <c r="E40" i="5" s="1"/>
  <c r="D38" i="7" s="1"/>
  <c r="L22" i="1"/>
  <c r="C24" i="5" s="1"/>
  <c r="E24" i="5" s="1"/>
  <c r="D22" i="7" s="1"/>
  <c r="H22" i="7" s="1"/>
  <c r="L27" i="1"/>
  <c r="C29" i="5" s="1"/>
  <c r="E29" i="5" s="1"/>
  <c r="D27" i="7" s="1"/>
  <c r="H27" i="7" s="1"/>
  <c r="K73" i="1"/>
  <c r="L73" i="1" s="1"/>
  <c r="C75" i="5" s="1"/>
  <c r="E75" i="5" s="1"/>
  <c r="D73" i="7" s="1"/>
  <c r="K59" i="1"/>
  <c r="L59" i="1" s="1"/>
  <c r="C61" i="5" s="1"/>
  <c r="E61" i="5" s="1"/>
  <c r="D59" i="7" s="1"/>
  <c r="K34" i="1"/>
  <c r="L34" i="1" s="1"/>
  <c r="C36" i="5" s="1"/>
  <c r="E36" i="5" s="1"/>
  <c r="D34" i="7" s="1"/>
  <c r="K42" i="1"/>
  <c r="L42" i="1" s="1"/>
  <c r="C44" i="5" s="1"/>
  <c r="E44" i="5" s="1"/>
  <c r="D42" i="7" s="1"/>
  <c r="K48" i="1"/>
  <c r="L48" i="1" s="1"/>
  <c r="C50" i="5" s="1"/>
  <c r="E50" i="5" s="1"/>
  <c r="D48" i="7" s="1"/>
  <c r="A93" i="1"/>
  <c r="A94" i="5"/>
  <c r="B92" i="1"/>
  <c r="A42" i="1"/>
  <c r="A40" i="7"/>
  <c r="B35" i="7"/>
  <c r="I93" i="1"/>
  <c r="L93" i="1" s="1"/>
  <c r="C95" i="5" s="1"/>
  <c r="I91" i="1"/>
  <c r="L91" i="1" s="1"/>
  <c r="C93" i="5" s="1"/>
  <c r="B38" i="7"/>
  <c r="B41" i="1"/>
  <c r="A43" i="5"/>
  <c r="A41" i="7"/>
  <c r="I92" i="1"/>
  <c r="L92" i="1" s="1"/>
  <c r="C94" i="5" s="1"/>
  <c r="H99" i="1"/>
  <c r="A16" i="7"/>
  <c r="A17" i="1"/>
  <c r="A18" i="5"/>
  <c r="B42" i="1"/>
  <c r="B39" i="7"/>
  <c r="K18" i="1"/>
  <c r="L18" i="1" s="1"/>
  <c r="C20" i="5" s="1"/>
  <c r="E20" i="5" s="1"/>
  <c r="D18" i="7" s="1"/>
  <c r="K75" i="1"/>
  <c r="L75" i="1" s="1"/>
  <c r="C77" i="5" s="1"/>
  <c r="E77" i="5" s="1"/>
  <c r="D75" i="7" s="1"/>
  <c r="K78" i="1"/>
  <c r="L78" i="1" s="1"/>
  <c r="C80" i="5" s="1"/>
  <c r="E80" i="5" s="1"/>
  <c r="D78" i="7" s="1"/>
  <c r="L17" i="1"/>
  <c r="C19" i="5" s="1"/>
  <c r="E19" i="5" s="1"/>
  <c r="D17" i="7" s="1"/>
  <c r="L30" i="1"/>
  <c r="C32" i="5" s="1"/>
  <c r="E32" i="5" s="1"/>
  <c r="D30" i="7" s="1"/>
  <c r="L60" i="1"/>
  <c r="C62" i="5" s="1"/>
  <c r="E62" i="5" s="1"/>
  <c r="D60" i="7" s="1"/>
  <c r="L62" i="1"/>
  <c r="C64" i="5" s="1"/>
  <c r="E64" i="5" s="1"/>
  <c r="D62" i="7" s="1"/>
  <c r="K25" i="1"/>
  <c r="L25" i="1" s="1"/>
  <c r="C27" i="5" s="1"/>
  <c r="E27" i="5" s="1"/>
  <c r="D25" i="7" s="1"/>
  <c r="K64" i="1"/>
  <c r="L64" i="1" s="1"/>
  <c r="C66" i="5" s="1"/>
  <c r="E66" i="5" s="1"/>
  <c r="D64" i="7" s="1"/>
  <c r="K87" i="1"/>
  <c r="L87" i="1" s="1"/>
  <c r="C89" i="5" s="1"/>
  <c r="E89" i="5" s="1"/>
  <c r="D87" i="7" s="1"/>
  <c r="A17" i="5"/>
  <c r="K14" i="1"/>
  <c r="L14" i="1" s="1"/>
  <c r="C16" i="5" s="1"/>
  <c r="E16" i="5" s="1"/>
  <c r="D14" i="7" s="1"/>
  <c r="K79" i="1"/>
  <c r="L79" i="1" s="1"/>
  <c r="C81" i="5" s="1"/>
  <c r="E81" i="5" s="1"/>
  <c r="D79" i="7" s="1"/>
  <c r="B93" i="1"/>
  <c r="A95" i="5"/>
  <c r="K26" i="1"/>
  <c r="L26" i="1" s="1"/>
  <c r="C28" i="5" s="1"/>
  <c r="E28" i="5" s="1"/>
  <c r="D26" i="7" s="1"/>
  <c r="A16" i="5"/>
  <c r="G12" i="1"/>
  <c r="I12" i="1" s="1"/>
  <c r="K12" i="1" s="1"/>
  <c r="L12" i="1" s="1"/>
  <c r="L55" i="1"/>
  <c r="C57" i="5" s="1"/>
  <c r="E57" i="5" s="1"/>
  <c r="D55" i="7" s="1"/>
  <c r="G55" i="7" s="1"/>
  <c r="L19" i="1"/>
  <c r="C21" i="5" s="1"/>
  <c r="E21" i="5" s="1"/>
  <c r="D19" i="7" s="1"/>
  <c r="B40" i="1"/>
  <c r="K21" i="1"/>
  <c r="L21" i="1" s="1"/>
  <c r="C23" i="5" s="1"/>
  <c r="E23" i="5" s="1"/>
  <c r="D21" i="7" s="1"/>
  <c r="K70" i="1"/>
  <c r="L70" i="1" s="1"/>
  <c r="C72" i="5" s="1"/>
  <c r="E72" i="5" s="1"/>
  <c r="D70" i="7" s="1"/>
  <c r="K83" i="1"/>
  <c r="L83" i="1" s="1"/>
  <c r="C85" i="5" s="1"/>
  <c r="E85" i="5" s="1"/>
  <c r="D83" i="7" s="1"/>
  <c r="K85" i="1"/>
  <c r="L85" i="1" s="1"/>
  <c r="C87" i="5" s="1"/>
  <c r="E87" i="5" s="1"/>
  <c r="D85" i="7" s="1"/>
  <c r="K13" i="1"/>
  <c r="L13" i="1" s="1"/>
  <c r="C15" i="5" s="1"/>
  <c r="E15" i="5" s="1"/>
  <c r="D13" i="7" s="1"/>
  <c r="K24" i="1"/>
  <c r="L24" i="1" s="1"/>
  <c r="C26" i="5" s="1"/>
  <c r="E26" i="5" s="1"/>
  <c r="D24" i="7" s="1"/>
  <c r="K54" i="1"/>
  <c r="L54" i="1" s="1"/>
  <c r="D54" i="7" s="1"/>
  <c r="K72" i="1"/>
  <c r="L72" i="1" s="1"/>
  <c r="C74" i="5" s="1"/>
  <c r="E74" i="5" s="1"/>
  <c r="D72" i="7" s="1"/>
  <c r="K86" i="1"/>
  <c r="L86" i="1" s="1"/>
  <c r="C88" i="5" s="1"/>
  <c r="E88" i="5" s="1"/>
  <c r="D86" i="7" s="1"/>
  <c r="I15" i="1"/>
  <c r="H81" i="7"/>
  <c r="G81" i="7"/>
  <c r="H67" i="7"/>
  <c r="G67" i="7"/>
  <c r="G74" i="7"/>
  <c r="H74" i="7"/>
  <c r="H76" i="7"/>
  <c r="G76" i="7"/>
  <c r="G28" i="7"/>
  <c r="H28" i="7"/>
  <c r="G33" i="7"/>
  <c r="H33" i="7"/>
  <c r="K16" i="1"/>
  <c r="L16" i="1" s="1"/>
  <c r="C18" i="5" s="1"/>
  <c r="E18" i="5" s="1"/>
  <c r="D16" i="7" s="1"/>
  <c r="H49" i="7"/>
  <c r="G49" i="7"/>
  <c r="H57" i="7"/>
  <c r="G57" i="7"/>
  <c r="G51" i="7"/>
  <c r="H51" i="7"/>
  <c r="H35" i="7"/>
  <c r="G35" i="7"/>
  <c r="H32" i="7"/>
  <c r="G32" i="7"/>
  <c r="G41" i="7"/>
  <c r="H41" i="7"/>
  <c r="H43" i="7"/>
  <c r="G43" i="7"/>
  <c r="H36" i="7"/>
  <c r="G36" i="7"/>
  <c r="H82" i="7"/>
  <c r="G82" i="7"/>
  <c r="G44" i="7"/>
  <c r="H44" i="7"/>
  <c r="K31" i="1"/>
  <c r="L31" i="1" s="1"/>
  <c r="C33" i="5" s="1"/>
  <c r="E33" i="5" s="1"/>
  <c r="D31" i="7" s="1"/>
  <c r="K66" i="1"/>
  <c r="L66" i="1" s="1"/>
  <c r="C68" i="5" s="1"/>
  <c r="E68" i="5" s="1"/>
  <c r="D66" i="7" s="1"/>
  <c r="L39" i="1"/>
  <c r="C41" i="5" s="1"/>
  <c r="E41" i="5" s="1"/>
  <c r="D39" i="7" s="1"/>
  <c r="L45" i="1"/>
  <c r="C47" i="5" s="1"/>
  <c r="E47" i="5" s="1"/>
  <c r="D45" i="7" s="1"/>
  <c r="L69" i="1"/>
  <c r="C71" i="5" s="1"/>
  <c r="E71" i="5" s="1"/>
  <c r="D69" i="7" s="1"/>
  <c r="L77" i="1"/>
  <c r="C79" i="5" s="1"/>
  <c r="E79" i="5" s="1"/>
  <c r="D77" i="7" s="1"/>
  <c r="K80" i="1"/>
  <c r="L80" i="1" s="1"/>
  <c r="C82" i="5" s="1"/>
  <c r="E82" i="5" s="1"/>
  <c r="D80" i="7" s="1"/>
  <c r="L20" i="1"/>
  <c r="C22" i="5" s="1"/>
  <c r="E22" i="5" s="1"/>
  <c r="D20" i="7" s="1"/>
  <c r="L40" i="1"/>
  <c r="C42" i="5" s="1"/>
  <c r="D40" i="7" s="1"/>
  <c r="L58" i="1"/>
  <c r="C60" i="5" s="1"/>
  <c r="E60" i="5" s="1"/>
  <c r="D58" i="7" s="1"/>
  <c r="K56" i="1"/>
  <c r="L56" i="1" s="1"/>
  <c r="C58" i="5" s="1"/>
  <c r="E58" i="5" s="1"/>
  <c r="D56" i="7" s="1"/>
  <c r="L68" i="1"/>
  <c r="C70" i="5" s="1"/>
  <c r="E70" i="5" s="1"/>
  <c r="D68" i="7" s="1"/>
  <c r="L52" i="1"/>
  <c r="C54" i="5" s="1"/>
  <c r="E54" i="5" s="1"/>
  <c r="D52" i="7" s="1"/>
  <c r="L46" i="1"/>
  <c r="C48" i="5" s="1"/>
  <c r="E48" i="5" s="1"/>
  <c r="D46" i="7" s="1"/>
  <c r="L50" i="1"/>
  <c r="C52" i="5" s="1"/>
  <c r="E52" i="5" s="1"/>
  <c r="D50" i="7" s="1"/>
  <c r="L53" i="1"/>
  <c r="E55" i="5" s="1"/>
  <c r="D53" i="7" s="1"/>
  <c r="L84" i="1"/>
  <c r="C86" i="5" s="1"/>
  <c r="E86" i="5" s="1"/>
  <c r="D84" i="7" s="1"/>
  <c r="G47" i="7"/>
  <c r="H47" i="7"/>
  <c r="K23" i="1"/>
  <c r="L23" i="1" s="1"/>
  <c r="C25" i="5" s="1"/>
  <c r="E25" i="5" s="1"/>
  <c r="D23" i="7" s="1"/>
  <c r="K29" i="1"/>
  <c r="L29" i="1" s="1"/>
  <c r="C31" i="5" s="1"/>
  <c r="E31" i="5" s="1"/>
  <c r="D29" i="7" s="1"/>
  <c r="K61" i="1"/>
  <c r="L61" i="1" s="1"/>
  <c r="C63" i="5" s="1"/>
  <c r="E63" i="5" s="1"/>
  <c r="D61" i="7" s="1"/>
  <c r="K71" i="1"/>
  <c r="L71" i="1" s="1"/>
  <c r="C73" i="5" s="1"/>
  <c r="E73" i="5" s="1"/>
  <c r="D71" i="7" s="1"/>
  <c r="L65" i="1"/>
  <c r="C67" i="5" s="1"/>
  <c r="E67" i="5" s="1"/>
  <c r="D65" i="7" s="1"/>
  <c r="G27" i="7" l="1"/>
  <c r="H60" i="7"/>
  <c r="H30" i="7"/>
  <c r="G60" i="7"/>
  <c r="H62" i="7"/>
  <c r="G62" i="7"/>
  <c r="I89" i="1"/>
  <c r="I99" i="1" s="1"/>
  <c r="G22" i="7"/>
  <c r="G30" i="7"/>
  <c r="H55" i="7"/>
  <c r="H17" i="7"/>
  <c r="H19" i="7"/>
  <c r="G89" i="1"/>
  <c r="G99" i="1" s="1"/>
  <c r="G19" i="7"/>
  <c r="H42" i="7"/>
  <c r="G42" i="7"/>
  <c r="G34" i="7"/>
  <c r="H34" i="7"/>
  <c r="G59" i="7"/>
  <c r="H59" i="7"/>
  <c r="G48" i="7"/>
  <c r="H48" i="7"/>
  <c r="H73" i="7"/>
  <c r="G73" i="7"/>
  <c r="A44" i="5"/>
  <c r="A43" i="1"/>
  <c r="A42" i="7"/>
  <c r="A94" i="1"/>
  <c r="B41" i="7"/>
  <c r="H54" i="7"/>
  <c r="G54" i="7"/>
  <c r="H87" i="7"/>
  <c r="G87" i="7"/>
  <c r="G75" i="7"/>
  <c r="H75" i="7"/>
  <c r="G21" i="7"/>
  <c r="H21" i="7"/>
  <c r="G26" i="7"/>
  <c r="H26" i="7"/>
  <c r="G14" i="7"/>
  <c r="H14" i="7"/>
  <c r="H64" i="7"/>
  <c r="G64" i="7"/>
  <c r="G79" i="7"/>
  <c r="H79" i="7"/>
  <c r="G18" i="7"/>
  <c r="H18" i="7"/>
  <c r="H25" i="7"/>
  <c r="G25" i="7"/>
  <c r="G24" i="7"/>
  <c r="H24" i="7"/>
  <c r="H38" i="7"/>
  <c r="G38" i="7"/>
  <c r="G78" i="7"/>
  <c r="H78" i="7"/>
  <c r="G17" i="7"/>
  <c r="B40" i="7"/>
  <c r="B42" i="7"/>
  <c r="A18" i="1"/>
  <c r="A17" i="7"/>
  <c r="A19" i="5"/>
  <c r="B17" i="1"/>
  <c r="H85" i="7"/>
  <c r="G85" i="7"/>
  <c r="H13" i="7"/>
  <c r="G13" i="7"/>
  <c r="H72" i="7"/>
  <c r="G72" i="7"/>
  <c r="H70" i="7"/>
  <c r="G70" i="7"/>
  <c r="H83" i="7"/>
  <c r="G83" i="7"/>
  <c r="K15" i="1"/>
  <c r="L15" i="1" s="1"/>
  <c r="C17" i="5" s="1"/>
  <c r="E17" i="5" s="1"/>
  <c r="D15" i="7" s="1"/>
  <c r="G86" i="7"/>
  <c r="H86" i="7"/>
  <c r="G80" i="7"/>
  <c r="H80" i="7"/>
  <c r="H31" i="7"/>
  <c r="G31" i="7"/>
  <c r="C14" i="5"/>
  <c r="G66" i="7"/>
  <c r="H66" i="7"/>
  <c r="H16" i="7"/>
  <c r="G16" i="7"/>
  <c r="H56" i="7"/>
  <c r="G56" i="7"/>
  <c r="H29" i="7"/>
  <c r="G29" i="7"/>
  <c r="H84" i="7"/>
  <c r="G84" i="7"/>
  <c r="H61" i="7"/>
  <c r="G61" i="7"/>
  <c r="H50" i="7"/>
  <c r="G50" i="7"/>
  <c r="H58" i="7"/>
  <c r="G58" i="7"/>
  <c r="G69" i="7"/>
  <c r="H69" i="7"/>
  <c r="H53" i="7"/>
  <c r="G53" i="7"/>
  <c r="H52" i="7"/>
  <c r="G52" i="7"/>
  <c r="G77" i="7"/>
  <c r="H77" i="7"/>
  <c r="H20" i="7"/>
  <c r="G20" i="7"/>
  <c r="G39" i="7"/>
  <c r="H39" i="7"/>
  <c r="H71" i="7"/>
  <c r="G71" i="7"/>
  <c r="H46" i="7"/>
  <c r="G46" i="7"/>
  <c r="G65" i="7"/>
  <c r="H65" i="7"/>
  <c r="G40" i="7"/>
  <c r="H40" i="7"/>
  <c r="G45" i="7"/>
  <c r="H45" i="7"/>
  <c r="G23" i="7"/>
  <c r="H23" i="7"/>
  <c r="H68" i="7"/>
  <c r="G68" i="7"/>
  <c r="B94" i="1" l="1"/>
  <c r="A95" i="1"/>
  <c r="A96" i="5"/>
  <c r="A43" i="7"/>
  <c r="B43" i="1"/>
  <c r="A44" i="1"/>
  <c r="A45" i="5"/>
  <c r="K89" i="1"/>
  <c r="K99" i="1" s="1"/>
  <c r="A20" i="5"/>
  <c r="A19" i="1"/>
  <c r="B18" i="1"/>
  <c r="A18" i="7"/>
  <c r="B17" i="7"/>
  <c r="G15" i="7"/>
  <c r="H15" i="7"/>
  <c r="L89" i="1"/>
  <c r="L99" i="1" s="1"/>
  <c r="E14" i="5"/>
  <c r="C91" i="5"/>
  <c r="C103" i="5" s="1"/>
  <c r="A44" i="7" l="1"/>
  <c r="A46" i="5"/>
  <c r="B44" i="1"/>
  <c r="A45" i="1"/>
  <c r="A96" i="1"/>
  <c r="A97" i="5"/>
  <c r="B95" i="1"/>
  <c r="B43" i="7"/>
  <c r="A19" i="7"/>
  <c r="A20" i="1"/>
  <c r="A21" i="5"/>
  <c r="B19" i="1"/>
  <c r="B18" i="7"/>
  <c r="D12" i="7"/>
  <c r="E91" i="5"/>
  <c r="B96" i="1" l="1"/>
  <c r="B44" i="7"/>
  <c r="B45" i="1"/>
  <c r="A46" i="1"/>
  <c r="A47" i="5"/>
  <c r="A45" i="7"/>
  <c r="A20" i="7"/>
  <c r="A22" i="5"/>
  <c r="A21" i="1"/>
  <c r="B20" i="1"/>
  <c r="B19" i="7"/>
  <c r="H12" i="7"/>
  <c r="H89" i="7" s="1"/>
  <c r="H91" i="7" s="1"/>
  <c r="G12" i="7"/>
  <c r="G89" i="7" s="1"/>
  <c r="G91" i="7" s="1"/>
  <c r="D11" i="17" l="1"/>
  <c r="F11" i="17" s="1"/>
  <c r="D12" i="17"/>
  <c r="F12" i="17" s="1"/>
  <c r="A47" i="1"/>
  <c r="A46" i="7"/>
  <c r="A48" i="5"/>
  <c r="B46" i="1"/>
  <c r="B45" i="7"/>
  <c r="A21" i="7"/>
  <c r="A22" i="1"/>
  <c r="B21" i="1"/>
  <c r="A23" i="5"/>
  <c r="B20" i="7"/>
  <c r="F13" i="17" l="1"/>
  <c r="D13" i="17"/>
  <c r="B46" i="7"/>
  <c r="A48" i="1"/>
  <c r="A47" i="7"/>
  <c r="A49" i="5"/>
  <c r="B47" i="1"/>
  <c r="B22" i="1"/>
  <c r="A22" i="7"/>
  <c r="A23" i="1"/>
  <c r="A24" i="5"/>
  <c r="B21" i="7"/>
  <c r="B47" i="7" l="1"/>
  <c r="B48" i="1"/>
  <c r="A50" i="5"/>
  <c r="A49" i="1"/>
  <c r="A48" i="7"/>
  <c r="B23" i="1"/>
  <c r="A23" i="7"/>
  <c r="A24" i="1"/>
  <c r="A25" i="5"/>
  <c r="B22" i="7"/>
  <c r="B48" i="7" l="1"/>
  <c r="A49" i="7"/>
  <c r="B49" i="1"/>
  <c r="A51" i="5"/>
  <c r="A50" i="1"/>
  <c r="B23" i="7"/>
  <c r="B24" i="1"/>
  <c r="A26" i="5"/>
  <c r="A24" i="7"/>
  <c r="A25" i="1"/>
  <c r="B50" i="1" l="1"/>
  <c r="A52" i="5"/>
  <c r="A51" i="1"/>
  <c r="A50" i="7"/>
  <c r="B49" i="7"/>
  <c r="A25" i="7"/>
  <c r="A26" i="1"/>
  <c r="B25" i="1"/>
  <c r="A27" i="5"/>
  <c r="B24" i="7"/>
  <c r="B50" i="7" l="1"/>
  <c r="A52" i="1"/>
  <c r="A51" i="7"/>
  <c r="B51" i="1"/>
  <c r="A53" i="5"/>
  <c r="B25" i="7"/>
  <c r="A27" i="1"/>
  <c r="A28" i="5"/>
  <c r="A26" i="7"/>
  <c r="B26" i="1"/>
  <c r="A54" i="5" l="1"/>
  <c r="A52" i="7"/>
  <c r="B52" i="1"/>
  <c r="A53" i="1"/>
  <c r="B51" i="7"/>
  <c r="B27" i="1"/>
  <c r="A28" i="1"/>
  <c r="A29" i="5"/>
  <c r="A27" i="7"/>
  <c r="B26" i="7"/>
  <c r="A53" i="7" l="1"/>
  <c r="B53" i="1"/>
  <c r="A54" i="1"/>
  <c r="A55" i="5"/>
  <c r="B52" i="7"/>
  <c r="A30" i="5"/>
  <c r="A28" i="7"/>
  <c r="A29" i="1"/>
  <c r="B28" i="1"/>
  <c r="B27" i="7"/>
  <c r="A56" i="5" l="1"/>
  <c r="B54" i="1"/>
  <c r="A54" i="7"/>
  <c r="A55" i="1"/>
  <c r="B53" i="7"/>
  <c r="A29" i="7"/>
  <c r="A31" i="5"/>
  <c r="B29" i="1"/>
  <c r="B28" i="7"/>
  <c r="B54" i="7" l="1"/>
  <c r="B55" i="1"/>
  <c r="A57" i="5"/>
  <c r="A56" i="1"/>
  <c r="A55" i="7"/>
  <c r="B29" i="7"/>
  <c r="B55" i="7" l="1"/>
  <c r="B56" i="1"/>
  <c r="A57" i="1"/>
  <c r="A56" i="7"/>
  <c r="A58" i="5"/>
  <c r="B56" i="7" l="1"/>
  <c r="A59" i="5"/>
  <c r="B57" i="1"/>
  <c r="A57" i="7"/>
  <c r="A58" i="1"/>
  <c r="B58" i="1" l="1"/>
  <c r="A60" i="5"/>
  <c r="A58" i="7"/>
  <c r="A59" i="1"/>
  <c r="B57" i="7"/>
  <c r="A61" i="5" l="1"/>
  <c r="A59" i="7"/>
  <c r="B59" i="1"/>
  <c r="A60" i="1"/>
  <c r="B58" i="7"/>
  <c r="A61" i="1" l="1"/>
  <c r="B60" i="1"/>
  <c r="A62" i="5"/>
  <c r="A60" i="7"/>
  <c r="B59" i="7"/>
  <c r="B60" i="7" l="1"/>
  <c r="A62" i="1"/>
  <c r="A63" i="5"/>
  <c r="B61" i="1"/>
  <c r="A61" i="7"/>
  <c r="B62" i="1" l="1"/>
  <c r="A64" i="1"/>
  <c r="A62" i="7"/>
  <c r="A64" i="5"/>
  <c r="B61" i="7"/>
  <c r="A66" i="5" l="1"/>
  <c r="A65" i="1"/>
  <c r="A64" i="7"/>
  <c r="B64" i="1"/>
  <c r="B62" i="7"/>
  <c r="B65" i="1" l="1"/>
  <c r="A65" i="7"/>
  <c r="A67" i="5"/>
  <c r="A66" i="1"/>
  <c r="B64" i="7"/>
  <c r="A66" i="7" l="1"/>
  <c r="B66" i="1"/>
  <c r="A67" i="1"/>
  <c r="A68" i="5"/>
  <c r="B65" i="7"/>
  <c r="B67" i="1" l="1"/>
  <c r="A68" i="1"/>
  <c r="A67" i="7"/>
  <c r="A69" i="5"/>
  <c r="B66" i="7"/>
  <c r="A68" i="7" l="1"/>
  <c r="A70" i="5"/>
  <c r="B68" i="1"/>
  <c r="A69" i="1"/>
  <c r="B67" i="7"/>
  <c r="B68" i="7" l="1"/>
  <c r="B69" i="1"/>
  <c r="A71" i="5"/>
  <c r="A69" i="7"/>
  <c r="A70" i="1"/>
  <c r="A71" i="1" l="1"/>
  <c r="A72" i="5"/>
  <c r="A70" i="7"/>
  <c r="B70" i="1"/>
  <c r="B69" i="7"/>
  <c r="B70" i="7" l="1"/>
  <c r="A72" i="1"/>
  <c r="B71" i="1"/>
  <c r="A73" i="5"/>
  <c r="A71" i="7"/>
  <c r="B71" i="7" l="1"/>
  <c r="A73" i="1"/>
  <c r="A74" i="5"/>
  <c r="A72" i="7"/>
  <c r="B72" i="1"/>
  <c r="B72" i="7" l="1"/>
  <c r="A75" i="5"/>
  <c r="A73" i="7"/>
  <c r="B73" i="1"/>
  <c r="A74" i="1"/>
  <c r="B73" i="7" l="1"/>
  <c r="B74" i="1"/>
  <c r="A75" i="1"/>
  <c r="A74" i="7"/>
  <c r="A76" i="5"/>
  <c r="A77" i="5" l="1"/>
  <c r="B75" i="1"/>
  <c r="A76" i="1"/>
  <c r="A75" i="7"/>
  <c r="B74" i="7"/>
  <c r="A78" i="5" l="1"/>
  <c r="A77" i="1"/>
  <c r="B76" i="1"/>
  <c r="A76" i="7"/>
  <c r="B75" i="7"/>
  <c r="B76" i="7" l="1"/>
  <c r="B77" i="1"/>
  <c r="A77" i="7"/>
  <c r="A78" i="1"/>
  <c r="A79" i="5"/>
  <c r="B77" i="7" l="1"/>
  <c r="B78" i="1"/>
  <c r="A80" i="5"/>
  <c r="A79" i="1"/>
  <c r="A78" i="7"/>
  <c r="B78" i="7" l="1"/>
  <c r="B79" i="1"/>
  <c r="A79" i="7"/>
  <c r="A81" i="5"/>
  <c r="A80" i="1"/>
  <c r="A81" i="1" l="1"/>
  <c r="A82" i="5"/>
  <c r="B80" i="1"/>
  <c r="A80" i="7"/>
  <c r="B79" i="7"/>
  <c r="B80" i="7" l="1"/>
  <c r="B81" i="1"/>
  <c r="A81" i="7"/>
  <c r="A83" i="5"/>
  <c r="A82" i="1"/>
  <c r="B81" i="7" l="1"/>
  <c r="A82" i="7"/>
  <c r="A84" i="5"/>
  <c r="A83" i="1"/>
  <c r="B82" i="1"/>
  <c r="B82" i="7" l="1"/>
  <c r="A83" i="7"/>
  <c r="B83" i="1"/>
  <c r="A84" i="1"/>
  <c r="A85" i="5"/>
  <c r="B83" i="7" l="1"/>
  <c r="A86" i="5"/>
  <c r="A84" i="7"/>
  <c r="B84" i="1"/>
  <c r="A85" i="1"/>
  <c r="A85" i="7" l="1"/>
  <c r="A86" i="1"/>
  <c r="B85" i="1"/>
  <c r="A87" i="5"/>
  <c r="B84" i="7"/>
  <c r="B85" i="7" l="1"/>
  <c r="A88" i="5"/>
  <c r="B86" i="1"/>
  <c r="A86" i="7"/>
  <c r="A87" i="1"/>
  <c r="B86" i="7" l="1"/>
  <c r="A89" i="5"/>
  <c r="A87" i="7"/>
  <c r="B87" i="1"/>
  <c r="B87" i="7" l="1"/>
</calcChain>
</file>

<file path=xl/sharedStrings.xml><?xml version="1.0" encoding="utf-8"?>
<sst xmlns="http://schemas.openxmlformats.org/spreadsheetml/2006/main" count="330" uniqueCount="163">
  <si>
    <t>RECLASSIFICATION AND ADJUSTMENT OF TRIAL BALANCE OF EXPENSES</t>
  </si>
  <si>
    <t>PROVIDER NO.:</t>
  </si>
  <si>
    <t>WORKSHEET A</t>
  </si>
  <si>
    <t>RECLASSIFIED</t>
  </si>
  <si>
    <t>NET EXPENSES</t>
  </si>
  <si>
    <t>COST CENTER DESCRIPTIONS</t>
  </si>
  <si>
    <t>TOTAL</t>
  </si>
  <si>
    <t>RECLASSIFI-</t>
  </si>
  <si>
    <t>FOR ALLOCATION</t>
  </si>
  <si>
    <t>(omit cents)</t>
  </si>
  <si>
    <t>SALARIES</t>
  </si>
  <si>
    <t>OTHER</t>
  </si>
  <si>
    <t>CATIONS</t>
  </si>
  <si>
    <t>1</t>
  </si>
  <si>
    <t>2</t>
  </si>
  <si>
    <t>3</t>
  </si>
  <si>
    <t>4</t>
  </si>
  <si>
    <t>5</t>
  </si>
  <si>
    <t>6</t>
  </si>
  <si>
    <t>GENERAL SERVICE COST CENTERS</t>
  </si>
  <si>
    <t xml:space="preserve"> </t>
  </si>
  <si>
    <t>NONREIMBURSABLE COST CENTERS</t>
  </si>
  <si>
    <t>Anesthesia</t>
  </si>
  <si>
    <t>Dermatology</t>
  </si>
  <si>
    <t>Neurology</t>
  </si>
  <si>
    <t>Neurosurgery</t>
  </si>
  <si>
    <t>Otolaryngology</t>
  </si>
  <si>
    <t>Pathology</t>
  </si>
  <si>
    <t>Pediatrics</t>
  </si>
  <si>
    <t>Radiation Oncology</t>
  </si>
  <si>
    <t>Radiology</t>
  </si>
  <si>
    <t>Surgery</t>
  </si>
  <si>
    <t>Urology</t>
  </si>
  <si>
    <t>PHYSICIAN COSTS (NON-HOSPITAL BASED CLINICS)</t>
  </si>
  <si>
    <t>PHYSICIAN</t>
  </si>
  <si>
    <t>CLINICAL SVCS</t>
  </si>
  <si>
    <t>(col. 1 + 2 + 3)</t>
  </si>
  <si>
    <t>Other</t>
  </si>
  <si>
    <t>Academic</t>
  </si>
  <si>
    <t>0600</t>
  </si>
  <si>
    <t>0700</t>
  </si>
  <si>
    <t>0800</t>
  </si>
  <si>
    <t>0500</t>
  </si>
  <si>
    <t>0900</t>
  </si>
  <si>
    <t>COST ALLOCATION - GENERAL SERVICE COSTS</t>
  </si>
  <si>
    <t>PROVIDER NO:</t>
  </si>
  <si>
    <t>(from Wkst.</t>
  </si>
  <si>
    <t>Cross Foot Adjustments</t>
  </si>
  <si>
    <t>Negative Cost Centers</t>
  </si>
  <si>
    <t/>
  </si>
  <si>
    <t>(col. 4 ± col. 5)</t>
  </si>
  <si>
    <t>A, col. 8)</t>
  </si>
  <si>
    <t>WORKSHEET B</t>
  </si>
  <si>
    <t>WORKSHEET D</t>
  </si>
  <si>
    <t>APPORTIONMENT OF CLINICAL PHYSICIAN COSTS</t>
  </si>
  <si>
    <t>Outpatient</t>
  </si>
  <si>
    <t>Inpatient</t>
  </si>
  <si>
    <t xml:space="preserve">                PROGRAM COSTS</t>
  </si>
  <si>
    <t>(From WS A-1)</t>
  </si>
  <si>
    <t>LESS: PAYMENTS</t>
  </si>
  <si>
    <t>NET UNREIMBURSED COST</t>
  </si>
  <si>
    <t>NET EXP FOR</t>
  </si>
  <si>
    <t>COST ALLOC</t>
  </si>
  <si>
    <t>RECLASSIFICATIONS</t>
  </si>
  <si>
    <t>WORKSHEET A-6</t>
  </si>
  <si>
    <t>INCREASES</t>
  </si>
  <si>
    <t>DECREASES</t>
  </si>
  <si>
    <t>CODE</t>
  </si>
  <si>
    <t>EXPLANATION OF RECLASSIFICATION(S)</t>
  </si>
  <si>
    <t>(1)</t>
  </si>
  <si>
    <t>COST CENTER</t>
  </si>
  <si>
    <t>LINE #</t>
  </si>
  <si>
    <t>SALARY</t>
  </si>
  <si>
    <t>7</t>
  </si>
  <si>
    <t>8</t>
  </si>
  <si>
    <t>9</t>
  </si>
  <si>
    <t>10</t>
  </si>
  <si>
    <t>Total reclassifications (sum of columns 4 and 5</t>
  </si>
  <si>
    <t>must equal sum of columns 8 and 9)</t>
  </si>
  <si>
    <t xml:space="preserve"> (1) A letter (A, B, etc.) must be entered on each line to identify each reclassification entry.</t>
  </si>
  <si>
    <t>(From WS A-6)</t>
  </si>
  <si>
    <t>PHYSICIAN COSTS (HOSPITAL BASED SVCS)</t>
  </si>
  <si>
    <t>Emergency Medicine</t>
  </si>
  <si>
    <t>Family and Community Medicine</t>
  </si>
  <si>
    <t>Internal Medicine</t>
  </si>
  <si>
    <t>Obstetrics and Gynecology</t>
  </si>
  <si>
    <t>Orthopedic Surgery</t>
  </si>
  <si>
    <t>Physical Medicine and Rehabilitation</t>
  </si>
  <si>
    <t>Psychiatry</t>
  </si>
  <si>
    <t>Research Centers</t>
  </si>
  <si>
    <t>Office of Curricular Support/Medical Education</t>
  </si>
  <si>
    <t>Basic Science Departments</t>
  </si>
  <si>
    <t>Anesthesiology Pain</t>
  </si>
  <si>
    <t>Unreconciled Rounding</t>
  </si>
  <si>
    <t>TOTAL (sum of lines 80-86)</t>
  </si>
  <si>
    <t>SUBTOTALS (sum of lines 1-79)</t>
  </si>
  <si>
    <t>SUBTOTALS (sum of lines 5-79)</t>
  </si>
  <si>
    <t>Non Reimbursable</t>
  </si>
  <si>
    <t>Ophthalmology</t>
  </si>
  <si>
    <t xml:space="preserve">TOTAL </t>
  </si>
  <si>
    <t>BILLED CHARGES</t>
  </si>
  <si>
    <t>COST/CHARGE</t>
  </si>
  <si>
    <t>RATIO</t>
  </si>
  <si>
    <t>Billed Charges</t>
  </si>
  <si>
    <t>(From WS B)</t>
  </si>
  <si>
    <t>PROGRAM CHARGES</t>
  </si>
  <si>
    <t>NON-PHYS</t>
  </si>
  <si>
    <t>(Non- Capital</t>
  </si>
  <si>
    <t>Eqpt, Supplies)</t>
  </si>
  <si>
    <t>INDIRECT</t>
  </si>
  <si>
    <t>COSTS</t>
  </si>
  <si>
    <t>From WS A-2</t>
  </si>
  <si>
    <t>DIR COSTS</t>
  </si>
  <si>
    <t>(at rate above)</t>
  </si>
  <si>
    <t>PROVIDER NAME:</t>
  </si>
  <si>
    <t>FROM:</t>
  </si>
  <si>
    <t>TO:</t>
  </si>
  <si>
    <t>Hospital Administration</t>
  </si>
  <si>
    <t>PERIOD FROM:</t>
  </si>
  <si>
    <t>INDIRECT RATE:</t>
  </si>
  <si>
    <t>EXPLANATION OF ADJUSTMENT(S)</t>
  </si>
  <si>
    <t>ADJUSTMENT AMOUNT</t>
  </si>
  <si>
    <t>ADJUSTMENTS</t>
  </si>
  <si>
    <t>(From WS A-8)</t>
  </si>
  <si>
    <t xml:space="preserve">UC COST SUMMARY </t>
  </si>
  <si>
    <t xml:space="preserve">COSTS FROM WORKSHEET D </t>
  </si>
  <si>
    <t>TOTAL UC Costs</t>
  </si>
  <si>
    <t>Column #</t>
  </si>
  <si>
    <t>(col. 6 ± col. 7 + col. 8)</t>
  </si>
  <si>
    <t>Worksheet D</t>
  </si>
  <si>
    <t>Line 82</t>
  </si>
  <si>
    <t>Adjustments to</t>
  </si>
  <si>
    <t xml:space="preserve">Reflect Demonstration </t>
  </si>
  <si>
    <t>Year Costs</t>
  </si>
  <si>
    <t>Adjusted</t>
  </si>
  <si>
    <t>UC Costs</t>
  </si>
  <si>
    <t>WORKSHEET A-8</t>
  </si>
  <si>
    <t>TITLE</t>
  </si>
  <si>
    <t>DATE</t>
  </si>
  <si>
    <t>Please complete all green highlighted cells</t>
  </si>
  <si>
    <t>OFFICER OR ADMINISTRATOR OF PROVIDER</t>
  </si>
  <si>
    <t>EMAIL</t>
  </si>
  <si>
    <t>STREET 1</t>
  </si>
  <si>
    <t>STREET 2</t>
  </si>
  <si>
    <t>CITY, STATE, ZIP</t>
  </si>
  <si>
    <t xml:space="preserve"> MAILING ADDRESS</t>
  </si>
  <si>
    <t>PHONE NUMBER</t>
  </si>
  <si>
    <t xml:space="preserve"> UC TOOL PROVIDER CONTACT</t>
  </si>
  <si>
    <t>PROVIDER TEXAS PROVIDER IDENTIFIER(TPI).:</t>
  </si>
  <si>
    <t>HOSPITAL BASED SITES</t>
  </si>
  <si>
    <t>NON-HOSPITAL BASED SITES</t>
  </si>
  <si>
    <t>Cost</t>
  </si>
  <si>
    <t>Report</t>
  </si>
  <si>
    <t xml:space="preserve">Cost </t>
  </si>
  <si>
    <t xml:space="preserve"> Transfer the amounts in columns 4, 5, 8, and 9 to Worksheet A, column 4, lines as appropriate.  </t>
  </si>
  <si>
    <t>Cost Periods:</t>
  </si>
  <si>
    <t>STATE</t>
  </si>
  <si>
    <t>ZIP</t>
  </si>
  <si>
    <t>CITY</t>
  </si>
  <si>
    <t xml:space="preserve"> REPORT PERIOD</t>
  </si>
  <si>
    <t>Charity Costs Inpatient</t>
  </si>
  <si>
    <t>Charity Costs Outpatient</t>
  </si>
  <si>
    <t>Charity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</si>
</sst>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General_)"/>
    <numFmt numFmtId="165" formatCode="_(* #,##0_);_(* \(#,##0\);_(* &quot;-&quot;??_);_(@_)"/>
    <numFmt numFmtId="166" formatCode="#,##0.0_);\(#,##0.0\)"/>
    <numFmt numFmtId="167" formatCode="0.0%"/>
  </numFmts>
  <fonts count="13">
    <font>
      <sz val="10"/>
      <name val="Arial"/>
    </font>
    <font>
      <sz val="10"/>
      <name val="Arial"/>
      <family val="2"/>
    </font>
    <font>
      <sz val="10"/>
      <name val="Times New Roman"/>
      <family val="1"/>
    </font>
    <font>
      <sz val="7"/>
      <name val="Times New Roman"/>
      <family val="1"/>
    </font>
    <font>
      <sz val="10"/>
      <name val="Arial"/>
      <family val="2"/>
    </font>
    <font>
      <b/>
      <sz val="7"/>
      <name val="Times New Roman"/>
      <family val="1"/>
    </font>
    <font>
      <b/>
      <sz val="10"/>
      <name val="Arial"/>
      <family val="2"/>
    </font>
    <font>
      <sz val="11"/>
      <color indexed="8"/>
      <name val="Calibri"/>
      <family val="2"/>
    </font>
    <font>
      <sz val="7"/>
      <name val="Arial"/>
      <family val="2"/>
    </font>
    <font>
      <sz val="11"/>
      <color theme="1"/>
      <name val="Calibri"/>
      <family val="2"/>
    </font>
    <font>
      <b/>
      <sz val="10"/>
      <color rgb="FFFF0000"/>
      <name val="Arial"/>
      <family val="2"/>
    </font>
    <font>
      <sz val="10"/>
      <color theme="0"/>
      <name val="Arial"/>
      <family val="2"/>
    </font>
    <font>
      <u/>
      <sz val="10"/>
      <color theme="10"/>
      <name val="Arial"/>
    </font>
  </fonts>
  <fills count="4">
    <fill>
      <patternFill patternType="none"/>
    </fill>
    <fill>
      <patternFill patternType="gray125"/>
    </fill>
    <fill>
      <patternFill patternType="solid">
        <fgColor indexed="22"/>
        <bgColor indexed="64"/>
      </patternFill>
    </fill>
    <fill>
      <patternFill patternType="solid">
        <fgColor indexed="42"/>
        <bgColor indexed="64"/>
      </patternFill>
    </fill>
  </fills>
  <borders count="54">
    <border>
      <left/>
      <right/>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style="thin">
        <color indexed="8"/>
      </left>
      <right style="thin">
        <color indexed="8"/>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8"/>
      </left>
      <right/>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64"/>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8"/>
      </left>
      <right/>
      <top/>
      <bottom style="thin">
        <color indexed="8"/>
      </bottom>
      <diagonal/>
    </border>
    <border>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top/>
      <bottom style="medium">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style="thin">
        <color indexed="64"/>
      </left>
      <right/>
      <top style="thin">
        <color indexed="64"/>
      </top>
      <bottom/>
      <diagonal/>
    </border>
    <border>
      <left style="thin">
        <color indexed="64"/>
      </left>
      <right/>
      <top style="thin">
        <color indexed="8"/>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bottom style="thin">
        <color indexed="64"/>
      </bottom>
      <diagonal/>
    </border>
    <border>
      <left/>
      <right style="thin">
        <color indexed="64"/>
      </right>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164" fontId="3" fillId="0" borderId="0"/>
    <xf numFmtId="9" fontId="1" fillId="0" borderId="0" applyFont="0" applyFill="0" applyBorder="0" applyAlignment="0" applyProtection="0"/>
    <xf numFmtId="0" fontId="12" fillId="0" borderId="0" applyNumberForma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cellStyleXfs>
  <cellXfs count="312">
    <xf numFmtId="0" fontId="0" fillId="0" borderId="0" xfId="0"/>
    <xf numFmtId="0" fontId="3" fillId="0" borderId="0" xfId="0" applyFont="1"/>
    <xf numFmtId="0" fontId="2" fillId="0" borderId="0" xfId="0" applyFont="1" applyAlignment="1" applyProtection="1">
      <alignment horizontal="left"/>
    </xf>
    <xf numFmtId="0" fontId="2" fillId="0" borderId="0" xfId="0" applyFont="1" applyAlignment="1" applyProtection="1">
      <alignment horizontal="right"/>
    </xf>
    <xf numFmtId="0" fontId="0" fillId="0" borderId="1" xfId="0" applyBorder="1" applyAlignment="1" applyProtection="1">
      <alignment horizontal="left"/>
    </xf>
    <xf numFmtId="0" fontId="0" fillId="0" borderId="1" xfId="0" applyBorder="1"/>
    <xf numFmtId="0" fontId="0" fillId="0" borderId="2" xfId="0" applyBorder="1" applyAlignment="1" applyProtection="1">
      <alignment horizontal="left"/>
    </xf>
    <xf numFmtId="0" fontId="0" fillId="0" borderId="3" xfId="0" applyBorder="1"/>
    <xf numFmtId="0" fontId="0" fillId="0" borderId="5" xfId="0" applyBorder="1"/>
    <xf numFmtId="0" fontId="0" fillId="0" borderId="6" xfId="0" applyBorder="1"/>
    <xf numFmtId="0" fontId="0" fillId="0" borderId="7" xfId="0" applyBorder="1"/>
    <xf numFmtId="0" fontId="0" fillId="0" borderId="3" xfId="0" applyBorder="1" applyAlignment="1" applyProtection="1">
      <alignment horizontal="center"/>
    </xf>
    <xf numFmtId="0" fontId="0" fillId="0" borderId="5" xfId="0" applyBorder="1" applyAlignment="1" applyProtection="1">
      <alignment horizontal="center"/>
    </xf>
    <xf numFmtId="0" fontId="0" fillId="0" borderId="0" xfId="0" applyAlignment="1" applyProtection="1">
      <alignment horizontal="left"/>
    </xf>
    <xf numFmtId="0" fontId="0" fillId="0" borderId="0" xfId="0" applyBorder="1"/>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0" xfId="0" applyBorder="1"/>
    <xf numFmtId="0" fontId="0" fillId="0" borderId="9" xfId="0" applyBorder="1"/>
    <xf numFmtId="0" fontId="0" fillId="0" borderId="9" xfId="0" applyBorder="1" applyAlignment="1" applyProtection="1">
      <alignment horizontal="left"/>
    </xf>
    <xf numFmtId="37" fontId="0" fillId="2" borderId="9" xfId="0" applyNumberFormat="1" applyFill="1" applyBorder="1" applyAlignment="1" applyProtection="1">
      <alignment horizontal="left"/>
    </xf>
    <xf numFmtId="0" fontId="0" fillId="0" borderId="9" xfId="0" applyBorder="1" applyProtection="1"/>
    <xf numFmtId="37" fontId="0" fillId="0" borderId="9" xfId="0" applyNumberFormat="1" applyBorder="1" applyProtection="1"/>
    <xf numFmtId="0" fontId="0" fillId="0" borderId="0" xfId="0" applyBorder="1" applyProtection="1"/>
    <xf numFmtId="0" fontId="0" fillId="0" borderId="0" xfId="0" applyBorder="1" applyAlignment="1" applyProtection="1">
      <alignment horizontal="left"/>
    </xf>
    <xf numFmtId="37" fontId="0" fillId="0" borderId="9" xfId="0" applyNumberFormat="1" applyBorder="1" applyAlignment="1" applyProtection="1">
      <alignment horizontal="center"/>
    </xf>
    <xf numFmtId="0" fontId="0" fillId="0" borderId="5" xfId="0" applyBorder="1" applyAlignment="1">
      <alignment horizontal="center"/>
    </xf>
    <xf numFmtId="0" fontId="0" fillId="0" borderId="0" xfId="0" applyBorder="1" applyAlignment="1">
      <alignment horizontal="center"/>
    </xf>
    <xf numFmtId="0" fontId="0" fillId="0" borderId="9" xfId="0" quotePrefix="1" applyBorder="1" applyAlignment="1" applyProtection="1">
      <alignment horizontal="left"/>
    </xf>
    <xf numFmtId="0" fontId="0" fillId="0" borderId="9" xfId="0" quotePrefix="1" applyBorder="1" applyAlignment="1">
      <alignment horizontal="left"/>
    </xf>
    <xf numFmtId="166" fontId="0" fillId="0" borderId="9" xfId="0" applyNumberFormat="1" applyBorder="1" applyProtection="1"/>
    <xf numFmtId="0" fontId="2" fillId="0" borderId="0" xfId="0" applyFont="1"/>
    <xf numFmtId="0" fontId="0" fillId="0" borderId="7" xfId="0" applyBorder="1" applyAlignment="1" applyProtection="1">
      <alignment horizontal="center"/>
    </xf>
    <xf numFmtId="0" fontId="0" fillId="0" borderId="14" xfId="0" applyBorder="1" applyAlignment="1" applyProtection="1">
      <alignment horizontal="center"/>
    </xf>
    <xf numFmtId="37" fontId="0" fillId="0" borderId="3" xfId="0" applyNumberFormat="1" applyBorder="1" applyProtection="1"/>
    <xf numFmtId="37" fontId="0" fillId="0" borderId="15" xfId="0" applyNumberFormat="1" applyBorder="1" applyProtection="1"/>
    <xf numFmtId="0" fontId="2" fillId="0" borderId="0" xfId="0" applyFont="1" applyProtection="1"/>
    <xf numFmtId="37" fontId="0" fillId="2" borderId="16" xfId="0" applyNumberFormat="1" applyFill="1" applyBorder="1" applyAlignment="1" applyProtection="1"/>
    <xf numFmtId="37" fontId="0" fillId="2" borderId="3" xfId="0" applyNumberFormat="1" applyFill="1" applyBorder="1" applyAlignment="1" applyProtection="1"/>
    <xf numFmtId="0" fontId="0" fillId="0" borderId="17" xfId="0" applyBorder="1" applyAlignment="1" applyProtection="1">
      <alignment horizontal="left"/>
    </xf>
    <xf numFmtId="37" fontId="0" fillId="0" borderId="15" xfId="0" applyNumberFormat="1" applyBorder="1"/>
    <xf numFmtId="37" fontId="0" fillId="0" borderId="3" xfId="0" applyNumberFormat="1" applyBorder="1"/>
    <xf numFmtId="37" fontId="0" fillId="0" borderId="9" xfId="0" applyNumberFormat="1" applyBorder="1" applyAlignment="1" applyProtection="1">
      <alignment horizontal="right"/>
    </xf>
    <xf numFmtId="0" fontId="4" fillId="0" borderId="5" xfId="0" applyFont="1" applyBorder="1" applyAlignment="1" applyProtection="1">
      <alignment horizontal="center"/>
    </xf>
    <xf numFmtId="0" fontId="0" fillId="0" borderId="19" xfId="0" applyBorder="1" applyAlignment="1" applyProtection="1">
      <alignment horizontal="center"/>
    </xf>
    <xf numFmtId="0" fontId="0" fillId="2" borderId="14" xfId="0" applyFill="1" applyBorder="1"/>
    <xf numFmtId="0" fontId="4" fillId="0" borderId="20" xfId="0" applyFont="1" applyBorder="1" applyAlignment="1" applyProtection="1">
      <alignment horizontal="center"/>
    </xf>
    <xf numFmtId="37" fontId="0" fillId="3" borderId="9" xfId="0" applyNumberFormat="1" applyFill="1" applyBorder="1" applyProtection="1"/>
    <xf numFmtId="37" fontId="0" fillId="3" borderId="3" xfId="0" applyNumberFormat="1" applyFill="1" applyBorder="1" applyProtection="1"/>
    <xf numFmtId="0" fontId="0" fillId="0" borderId="10" xfId="0" applyBorder="1" applyAlignment="1" applyProtection="1">
      <alignment horizontal="left"/>
    </xf>
    <xf numFmtId="0" fontId="0" fillId="0" borderId="21" xfId="0" applyBorder="1"/>
    <xf numFmtId="0" fontId="0" fillId="0" borderId="22" xfId="0" applyBorder="1"/>
    <xf numFmtId="0" fontId="0" fillId="0" borderId="23" xfId="0" applyBorder="1"/>
    <xf numFmtId="0" fontId="0" fillId="0" borderId="0" xfId="0" applyFill="1" applyBorder="1" applyAlignment="1" applyProtection="1">
      <alignment horizontal="left"/>
    </xf>
    <xf numFmtId="164" fontId="2" fillId="0" borderId="0" xfId="8" applyFont="1"/>
    <xf numFmtId="164" fontId="3" fillId="0" borderId="0" xfId="8" applyFont="1"/>
    <xf numFmtId="164" fontId="3" fillId="0" borderId="0" xfId="8"/>
    <xf numFmtId="164" fontId="3" fillId="0" borderId="0" xfId="8" applyFont="1" applyBorder="1"/>
    <xf numFmtId="0" fontId="3" fillId="3" borderId="0" xfId="0" applyFont="1" applyFill="1"/>
    <xf numFmtId="0" fontId="4" fillId="3" borderId="0" xfId="0" applyFont="1" applyFill="1" applyAlignment="1" applyProtection="1">
      <alignment horizontal="left"/>
    </xf>
    <xf numFmtId="165" fontId="0" fillId="3" borderId="9" xfId="1" applyNumberFormat="1" applyFont="1" applyFill="1" applyBorder="1" applyProtection="1"/>
    <xf numFmtId="37" fontId="3" fillId="0" borderId="0" xfId="8" applyNumberFormat="1"/>
    <xf numFmtId="37" fontId="0" fillId="0" borderId="0" xfId="0" applyNumberFormat="1"/>
    <xf numFmtId="0" fontId="0" fillId="0" borderId="24" xfId="0" applyBorder="1" applyAlignment="1" applyProtection="1">
      <alignment horizontal="left"/>
    </xf>
    <xf numFmtId="37" fontId="0" fillId="0" borderId="9" xfId="0" applyNumberFormat="1" applyFill="1" applyBorder="1" applyAlignment="1" applyProtection="1">
      <alignment horizontal="left"/>
    </xf>
    <xf numFmtId="0" fontId="0" fillId="0" borderId="9" xfId="0" applyBorder="1" applyAlignment="1" applyProtection="1">
      <alignment horizontal="right"/>
    </xf>
    <xf numFmtId="0" fontId="0" fillId="0" borderId="9" xfId="0" applyFill="1" applyBorder="1" applyAlignment="1" applyProtection="1">
      <alignment horizontal="left"/>
    </xf>
    <xf numFmtId="37" fontId="0" fillId="0" borderId="3" xfId="0" applyNumberFormat="1" applyFill="1" applyBorder="1" applyProtection="1"/>
    <xf numFmtId="10" fontId="0" fillId="0" borderId="3" xfId="9" applyNumberFormat="1" applyFont="1" applyBorder="1" applyProtection="1"/>
    <xf numFmtId="10" fontId="1" fillId="0" borderId="9" xfId="9" applyNumberFormat="1" applyBorder="1" applyProtection="1"/>
    <xf numFmtId="38" fontId="0" fillId="0" borderId="9" xfId="0" applyNumberFormat="1" applyBorder="1" applyProtection="1"/>
    <xf numFmtId="38" fontId="0" fillId="2" borderId="9" xfId="0" applyNumberFormat="1" applyFill="1" applyBorder="1" applyAlignment="1" applyProtection="1">
      <alignment horizontal="left"/>
    </xf>
    <xf numFmtId="0" fontId="0" fillId="0" borderId="3"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5" xfId="0" applyBorder="1"/>
    <xf numFmtId="0" fontId="0" fillId="0" borderId="8" xfId="0" applyBorder="1"/>
    <xf numFmtId="0" fontId="0" fillId="0" borderId="26" xfId="0" applyBorder="1"/>
    <xf numFmtId="37" fontId="0" fillId="3" borderId="9" xfId="0" applyNumberFormat="1" applyFill="1" applyBorder="1" applyAlignment="1" applyProtection="1">
      <alignment horizontal="right"/>
    </xf>
    <xf numFmtId="0" fontId="0" fillId="0" borderId="1" xfId="0" applyBorder="1" applyAlignment="1" applyProtection="1">
      <alignment horizontal="center"/>
    </xf>
    <xf numFmtId="0" fontId="0" fillId="0" borderId="0" xfId="0" applyAlignment="1" applyProtection="1">
      <alignment horizontal="center"/>
    </xf>
    <xf numFmtId="0" fontId="5" fillId="0" borderId="17" xfId="0" applyFont="1" applyBorder="1" applyAlignment="1" applyProtection="1"/>
    <xf numFmtId="0" fontId="5" fillId="0" borderId="28" xfId="0" applyFont="1" applyBorder="1" applyAlignment="1" applyProtection="1"/>
    <xf numFmtId="164" fontId="3" fillId="0" borderId="0" xfId="8" applyBorder="1"/>
    <xf numFmtId="0" fontId="1" fillId="0" borderId="4" xfId="0" applyFont="1" applyFill="1" applyBorder="1" applyAlignment="1" applyProtection="1">
      <alignment horizontal="left"/>
    </xf>
    <xf numFmtId="0" fontId="1" fillId="0" borderId="30" xfId="0" applyFont="1" applyFill="1" applyBorder="1" applyAlignment="1" applyProtection="1">
      <alignment horizontal="left"/>
    </xf>
    <xf numFmtId="167" fontId="6" fillId="3" borderId="31" xfId="9" applyNumberFormat="1" applyFont="1" applyFill="1" applyBorder="1" applyAlignment="1">
      <alignment horizontal="center"/>
    </xf>
    <xf numFmtId="0" fontId="6" fillId="3" borderId="32" xfId="0" applyFont="1" applyFill="1" applyBorder="1" applyAlignment="1">
      <alignment horizontal="center"/>
    </xf>
    <xf numFmtId="0" fontId="4" fillId="0" borderId="0" xfId="5"/>
    <xf numFmtId="0" fontId="0" fillId="0" borderId="33" xfId="0" applyBorder="1" applyAlignment="1" applyProtection="1">
      <alignment horizontal="left"/>
    </xf>
    <xf numFmtId="37" fontId="4" fillId="0" borderId="34" xfId="5" applyNumberFormat="1" applyBorder="1" applyProtection="1">
      <protection locked="0"/>
    </xf>
    <xf numFmtId="0" fontId="6" fillId="0" borderId="0" xfId="5" applyFont="1" applyAlignment="1">
      <alignment horizontal="center"/>
    </xf>
    <xf numFmtId="0" fontId="0" fillId="0" borderId="0" xfId="0" applyBorder="1" applyAlignment="1">
      <alignment horizontal="right"/>
    </xf>
    <xf numFmtId="0" fontId="4" fillId="0" borderId="35" xfId="5" applyBorder="1"/>
    <xf numFmtId="0" fontId="6" fillId="0" borderId="35" xfId="5" applyFont="1" applyBorder="1"/>
    <xf numFmtId="0" fontId="6" fillId="0" borderId="35" xfId="5" applyFont="1" applyBorder="1" applyAlignment="1">
      <alignment horizontal="center"/>
    </xf>
    <xf numFmtId="0" fontId="6" fillId="0" borderId="29" xfId="0" applyFont="1" applyBorder="1" applyAlignment="1" applyProtection="1">
      <alignment horizontal="right"/>
    </xf>
    <xf numFmtId="0" fontId="0" fillId="0" borderId="36" xfId="0" applyBorder="1"/>
    <xf numFmtId="0" fontId="0" fillId="0" borderId="37" xfId="0" applyBorder="1" applyProtection="1"/>
    <xf numFmtId="164" fontId="2" fillId="0" borderId="0" xfId="8" applyFont="1" applyBorder="1" applyAlignment="1" applyProtection="1">
      <alignment horizontal="left"/>
    </xf>
    <xf numFmtId="165" fontId="2" fillId="0" borderId="0" xfId="1" applyNumberFormat="1" applyFont="1" applyBorder="1"/>
    <xf numFmtId="164" fontId="2" fillId="0" borderId="0" xfId="8" applyFont="1" applyBorder="1"/>
    <xf numFmtId="37" fontId="2" fillId="0" borderId="0" xfId="8" applyNumberFormat="1" applyFont="1"/>
    <xf numFmtId="0" fontId="1" fillId="0" borderId="6" xfId="0" applyFont="1" applyBorder="1" applyAlignment="1" applyProtection="1">
      <alignment horizontal="fill"/>
    </xf>
    <xf numFmtId="0" fontId="0" fillId="0" borderId="38" xfId="0" applyBorder="1"/>
    <xf numFmtId="0" fontId="0" fillId="0" borderId="27" xfId="0" applyBorder="1"/>
    <xf numFmtId="0" fontId="0" fillId="0" borderId="39" xfId="0" applyBorder="1" applyAlignment="1" applyProtection="1">
      <alignment horizontal="left"/>
    </xf>
    <xf numFmtId="0" fontId="0" fillId="0" borderId="40" xfId="0" applyBorder="1"/>
    <xf numFmtId="0" fontId="5" fillId="0" borderId="41" xfId="0" applyFont="1" applyBorder="1" applyAlignment="1" applyProtection="1"/>
    <xf numFmtId="165" fontId="0" fillId="0" borderId="0" xfId="1" applyNumberFormat="1" applyFont="1" applyBorder="1"/>
    <xf numFmtId="38" fontId="0" fillId="0" borderId="34" xfId="0" applyNumberFormat="1" applyBorder="1"/>
    <xf numFmtId="14" fontId="6" fillId="0" borderId="22" xfId="0" applyNumberFormat="1" applyFont="1" applyBorder="1"/>
    <xf numFmtId="14" fontId="6" fillId="0" borderId="23" xfId="0" applyNumberFormat="1" applyFont="1" applyBorder="1"/>
    <xf numFmtId="14" fontId="6" fillId="0" borderId="5" xfId="0" applyNumberFormat="1" applyFont="1" applyFill="1" applyBorder="1" applyAlignment="1">
      <alignment horizontal="center"/>
    </xf>
    <xf numFmtId="164" fontId="4" fillId="0" borderId="0" xfId="8" applyFont="1" applyBorder="1" applyAlignment="1" applyProtection="1">
      <alignment horizontal="left"/>
    </xf>
    <xf numFmtId="164" fontId="4" fillId="0" borderId="10" xfId="8" applyFont="1" applyBorder="1" applyAlignment="1" applyProtection="1">
      <alignment horizontal="left"/>
    </xf>
    <xf numFmtId="0" fontId="4" fillId="0" borderId="38" xfId="0" applyFont="1" applyFill="1" applyBorder="1" applyAlignment="1" applyProtection="1">
      <alignment horizontal="left"/>
    </xf>
    <xf numFmtId="0" fontId="3" fillId="0" borderId="27" xfId="0" applyFont="1" applyFill="1" applyBorder="1"/>
    <xf numFmtId="0" fontId="6" fillId="0" borderId="10" xfId="0" applyFont="1" applyBorder="1"/>
    <xf numFmtId="0" fontId="4" fillId="0" borderId="0" xfId="6"/>
    <xf numFmtId="0" fontId="4" fillId="0" borderId="0" xfId="6" applyFill="1" applyBorder="1"/>
    <xf numFmtId="0" fontId="4" fillId="0" borderId="0" xfId="5" applyBorder="1"/>
    <xf numFmtId="0" fontId="4" fillId="0" borderId="0" xfId="6" applyBorder="1"/>
    <xf numFmtId="0" fontId="4" fillId="0" borderId="27" xfId="6" applyBorder="1" applyAlignment="1">
      <alignment vertical="top"/>
    </xf>
    <xf numFmtId="0" fontId="6" fillId="0" borderId="0" xfId="5" applyFont="1" applyBorder="1" applyAlignment="1">
      <alignment horizontal="center"/>
    </xf>
    <xf numFmtId="37" fontId="4" fillId="0" borderId="17" xfId="5" applyNumberFormat="1" applyBorder="1" applyProtection="1">
      <protection locked="0"/>
    </xf>
    <xf numFmtId="37" fontId="4" fillId="0" borderId="17" xfId="5" applyNumberFormat="1" applyBorder="1"/>
    <xf numFmtId="0" fontId="4" fillId="0" borderId="0" xfId="0" applyFont="1" applyFill="1" applyAlignment="1" applyProtection="1">
      <alignment horizontal="left"/>
    </xf>
    <xf numFmtId="0" fontId="10" fillId="0" borderId="0" xfId="5" applyFont="1"/>
    <xf numFmtId="0" fontId="4" fillId="0" borderId="10" xfId="5" applyBorder="1"/>
    <xf numFmtId="164" fontId="8" fillId="0" borderId="0" xfId="8" applyFont="1"/>
    <xf numFmtId="164" fontId="4" fillId="0" borderId="0" xfId="8" applyFont="1"/>
    <xf numFmtId="164" fontId="4" fillId="0" borderId="0" xfId="8" applyFont="1" applyAlignment="1" applyProtection="1">
      <alignment horizontal="left"/>
    </xf>
    <xf numFmtId="165" fontId="4" fillId="0" borderId="0" xfId="1" applyNumberFormat="1" applyFont="1"/>
    <xf numFmtId="165" fontId="4" fillId="0" borderId="0" xfId="1" applyNumberFormat="1" applyFont="1" applyAlignment="1" applyProtection="1">
      <alignment horizontal="left"/>
    </xf>
    <xf numFmtId="164" fontId="4" fillId="0" borderId="0" xfId="8" applyFont="1" applyAlignment="1" applyProtection="1">
      <alignment horizontal="right"/>
    </xf>
    <xf numFmtId="164" fontId="4" fillId="0" borderId="38" xfId="8" applyFont="1" applyBorder="1" applyAlignment="1" applyProtection="1">
      <alignment horizontal="left"/>
    </xf>
    <xf numFmtId="164" fontId="8" fillId="0" borderId="26" xfId="8" applyFont="1" applyBorder="1"/>
    <xf numFmtId="164" fontId="4" fillId="0" borderId="1" xfId="8" applyFont="1" applyBorder="1" applyAlignment="1" applyProtection="1">
      <alignment horizontal="left"/>
    </xf>
    <xf numFmtId="165" fontId="8" fillId="0" borderId="1" xfId="1" applyNumberFormat="1" applyFont="1" applyBorder="1"/>
    <xf numFmtId="165" fontId="4" fillId="0" borderId="1" xfId="1" applyNumberFormat="1" applyFont="1" applyBorder="1"/>
    <xf numFmtId="164" fontId="4" fillId="0" borderId="1" xfId="8" applyFont="1" applyBorder="1"/>
    <xf numFmtId="165" fontId="6" fillId="0" borderId="38" xfId="1" applyNumberFormat="1" applyFont="1" applyBorder="1" applyAlignment="1" applyProtection="1">
      <alignment horizontal="left"/>
    </xf>
    <xf numFmtId="164" fontId="4" fillId="0" borderId="27" xfId="8" applyFont="1" applyBorder="1"/>
    <xf numFmtId="164" fontId="4" fillId="0" borderId="26" xfId="8" applyFont="1" applyBorder="1"/>
    <xf numFmtId="164" fontId="8" fillId="0" borderId="0" xfId="8" applyFont="1" applyBorder="1"/>
    <xf numFmtId="164" fontId="8" fillId="0" borderId="8" xfId="8" applyFont="1" applyBorder="1"/>
    <xf numFmtId="165" fontId="8" fillId="0" borderId="0" xfId="1" applyNumberFormat="1" applyFont="1"/>
    <xf numFmtId="164" fontId="4" fillId="0" borderId="4" xfId="8" applyFont="1" applyBorder="1" applyAlignment="1" applyProtection="1">
      <alignment horizontal="left"/>
    </xf>
    <xf numFmtId="14" fontId="6" fillId="0" borderId="0" xfId="8" applyNumberFormat="1" applyFont="1" applyBorder="1"/>
    <xf numFmtId="165" fontId="4" fillId="0" borderId="0" xfId="1" applyNumberFormat="1" applyFont="1" applyBorder="1"/>
    <xf numFmtId="165" fontId="4" fillId="0" borderId="33" xfId="1" applyNumberFormat="1" applyFont="1" applyBorder="1"/>
    <xf numFmtId="164" fontId="4" fillId="0" borderId="0" xfId="8" applyFont="1" applyBorder="1"/>
    <xf numFmtId="164" fontId="4" fillId="0" borderId="8" xfId="8" applyFont="1" applyBorder="1"/>
    <xf numFmtId="164" fontId="8" fillId="0" borderId="40" xfId="8" applyFont="1" applyBorder="1"/>
    <xf numFmtId="164" fontId="8" fillId="0" borderId="10" xfId="8" applyFont="1" applyBorder="1"/>
    <xf numFmtId="164" fontId="8" fillId="0" borderId="9" xfId="8" applyFont="1" applyBorder="1"/>
    <xf numFmtId="164" fontId="8" fillId="0" borderId="0" xfId="8" applyFont="1" applyBorder="1" applyAlignment="1" applyProtection="1">
      <alignment horizontal="left"/>
    </xf>
    <xf numFmtId="165" fontId="4" fillId="0" borderId="40" xfId="1" applyNumberFormat="1" applyFont="1" applyBorder="1"/>
    <xf numFmtId="164" fontId="4" fillId="0" borderId="10" xfId="8" applyFont="1" applyBorder="1"/>
    <xf numFmtId="164" fontId="4" fillId="0" borderId="9" xfId="8" applyFont="1" applyBorder="1"/>
    <xf numFmtId="164" fontId="8" fillId="0" borderId="17" xfId="8" applyFont="1" applyBorder="1"/>
    <xf numFmtId="164" fontId="8" fillId="0" borderId="2" xfId="8" applyFont="1" applyBorder="1"/>
    <xf numFmtId="165" fontId="8" fillId="0" borderId="5" xfId="1" applyNumberFormat="1" applyFont="1" applyBorder="1"/>
    <xf numFmtId="164" fontId="8" fillId="0" borderId="43" xfId="8" applyFont="1" applyBorder="1"/>
    <xf numFmtId="164" fontId="4" fillId="0" borderId="22" xfId="8" applyFont="1" applyBorder="1" applyAlignment="1" applyProtection="1">
      <alignment horizontal="center"/>
    </xf>
    <xf numFmtId="164" fontId="8" fillId="0" borderId="3" xfId="8" applyFont="1" applyBorder="1"/>
    <xf numFmtId="165" fontId="8" fillId="0" borderId="3" xfId="1" applyNumberFormat="1" applyFont="1" applyBorder="1"/>
    <xf numFmtId="164" fontId="8" fillId="0" borderId="18" xfId="8" applyFont="1" applyBorder="1"/>
    <xf numFmtId="164" fontId="8" fillId="0" borderId="12" xfId="8" applyFont="1" applyBorder="1"/>
    <xf numFmtId="164" fontId="4" fillId="0" borderId="0" xfId="8" applyFont="1" applyAlignment="1" applyProtection="1">
      <alignment horizontal="center"/>
    </xf>
    <xf numFmtId="164" fontId="4" fillId="0" borderId="23" xfId="8" applyFont="1" applyBorder="1" applyAlignment="1" applyProtection="1">
      <alignment horizontal="center"/>
    </xf>
    <xf numFmtId="164" fontId="4" fillId="0" borderId="10" xfId="8" applyFont="1" applyBorder="1" applyAlignment="1" applyProtection="1">
      <alignment horizontal="center"/>
    </xf>
    <xf numFmtId="164" fontId="4" fillId="0" borderId="11" xfId="8" applyFont="1" applyBorder="1" applyAlignment="1" applyProtection="1">
      <alignment horizontal="center"/>
    </xf>
    <xf numFmtId="165" fontId="4" fillId="0" borderId="11" xfId="1" applyNumberFormat="1" applyFont="1" applyBorder="1" applyAlignment="1" applyProtection="1">
      <alignment horizontal="center"/>
    </xf>
    <xf numFmtId="165" fontId="4" fillId="0" borderId="44" xfId="1" applyNumberFormat="1" applyFont="1" applyBorder="1" applyAlignment="1" applyProtection="1">
      <alignment horizontal="center"/>
    </xf>
    <xf numFmtId="165" fontId="4" fillId="0" borderId="31" xfId="1" applyNumberFormat="1" applyFont="1" applyBorder="1" applyAlignment="1" applyProtection="1">
      <alignment horizontal="center"/>
    </xf>
    <xf numFmtId="164" fontId="8" fillId="0" borderId="13" xfId="8" applyFont="1" applyBorder="1"/>
    <xf numFmtId="164" fontId="4" fillId="0" borderId="9" xfId="8" applyFont="1" applyBorder="1" applyAlignment="1" applyProtection="1">
      <alignment horizontal="center"/>
    </xf>
    <xf numFmtId="165" fontId="4" fillId="0" borderId="9" xfId="1" applyNumberFormat="1" applyFont="1" applyBorder="1" applyAlignment="1" applyProtection="1">
      <alignment horizontal="center"/>
    </xf>
    <xf numFmtId="164" fontId="8" fillId="0" borderId="28" xfId="8" applyFont="1" applyBorder="1"/>
    <xf numFmtId="164" fontId="4" fillId="0" borderId="9" xfId="8" applyFont="1" applyBorder="1" applyProtection="1"/>
    <xf numFmtId="164" fontId="4" fillId="3" borderId="9" xfId="8" applyFont="1" applyFill="1" applyBorder="1"/>
    <xf numFmtId="165" fontId="4" fillId="3" borderId="9" xfId="1" applyNumberFormat="1" applyFont="1" applyFill="1" applyBorder="1"/>
    <xf numFmtId="37" fontId="4" fillId="3" borderId="9" xfId="0" applyNumberFormat="1" applyFont="1" applyFill="1" applyBorder="1" applyProtection="1"/>
    <xf numFmtId="164" fontId="4" fillId="0" borderId="10" xfId="8" applyFont="1" applyBorder="1" applyProtection="1"/>
    <xf numFmtId="164" fontId="4" fillId="0" borderId="8" xfId="8" applyFont="1" applyBorder="1" applyAlignment="1" applyProtection="1">
      <alignment horizontal="left"/>
    </xf>
    <xf numFmtId="164" fontId="4" fillId="2" borderId="8" xfId="8" applyFont="1" applyFill="1" applyBorder="1"/>
    <xf numFmtId="165" fontId="4" fillId="0" borderId="8" xfId="1" applyNumberFormat="1" applyFont="1" applyBorder="1"/>
    <xf numFmtId="164" fontId="8" fillId="2" borderId="8" xfId="8" applyFont="1" applyFill="1" applyBorder="1"/>
    <xf numFmtId="164" fontId="4" fillId="0" borderId="9" xfId="8" applyFont="1" applyBorder="1" applyAlignment="1" applyProtection="1">
      <alignment horizontal="left"/>
    </xf>
    <xf numFmtId="164" fontId="4" fillId="2" borderId="9" xfId="8" applyFont="1" applyFill="1" applyBorder="1"/>
    <xf numFmtId="165" fontId="4" fillId="0" borderId="9" xfId="1" applyNumberFormat="1" applyFont="1" applyBorder="1"/>
    <xf numFmtId="164" fontId="8" fillId="2" borderId="9" xfId="8" applyFont="1" applyFill="1" applyBorder="1"/>
    <xf numFmtId="164" fontId="8" fillId="0" borderId="1" xfId="8" applyFont="1" applyBorder="1" applyAlignment="1" applyProtection="1">
      <alignment horizontal="left"/>
    </xf>
    <xf numFmtId="164" fontId="8" fillId="0" borderId="1" xfId="8" applyFont="1" applyBorder="1"/>
    <xf numFmtId="164" fontId="4" fillId="0" borderId="33" xfId="8" applyFont="1" applyBorder="1" applyAlignment="1" applyProtection="1">
      <alignment horizontal="left"/>
    </xf>
    <xf numFmtId="164" fontId="4" fillId="0" borderId="42" xfId="8" applyFont="1" applyBorder="1" applyAlignment="1" applyProtection="1">
      <alignment horizontal="left"/>
    </xf>
    <xf numFmtId="0" fontId="6" fillId="0" borderId="9" xfId="0" applyFont="1" applyBorder="1"/>
    <xf numFmtId="165" fontId="4" fillId="0" borderId="42" xfId="1" applyNumberFormat="1" applyFont="1" applyBorder="1"/>
    <xf numFmtId="165" fontId="6" fillId="0" borderId="25" xfId="1" applyNumberFormat="1" applyFont="1" applyBorder="1" applyAlignment="1" applyProtection="1">
      <alignment horizontal="right"/>
    </xf>
    <xf numFmtId="164" fontId="4" fillId="0" borderId="28" xfId="8" applyFont="1" applyBorder="1" applyAlignment="1" applyProtection="1">
      <alignment horizontal="right"/>
    </xf>
    <xf numFmtId="164" fontId="4" fillId="0" borderId="40" xfId="8" applyFont="1" applyBorder="1"/>
    <xf numFmtId="164" fontId="4" fillId="0" borderId="40" xfId="8" applyFont="1" applyBorder="1" applyAlignment="1" applyProtection="1">
      <alignment horizontal="left"/>
    </xf>
    <xf numFmtId="164" fontId="4" fillId="0" borderId="5" xfId="8" applyFont="1" applyBorder="1"/>
    <xf numFmtId="164" fontId="4" fillId="0" borderId="3" xfId="8" applyFont="1" applyBorder="1"/>
    <xf numFmtId="164" fontId="4" fillId="0" borderId="43" xfId="8" applyFont="1" applyBorder="1"/>
    <xf numFmtId="164" fontId="4" fillId="0" borderId="4" xfId="8" applyFont="1" applyBorder="1" applyAlignment="1" applyProtection="1">
      <alignment horizontal="center"/>
    </xf>
    <xf numFmtId="164" fontId="4" fillId="0" borderId="18" xfId="8" applyFont="1" applyBorder="1"/>
    <xf numFmtId="165" fontId="4" fillId="0" borderId="3" xfId="1" applyNumberFormat="1" applyFont="1" applyBorder="1"/>
    <xf numFmtId="164" fontId="4" fillId="0" borderId="28" xfId="8" applyFont="1" applyBorder="1"/>
    <xf numFmtId="164" fontId="2" fillId="0" borderId="0" xfId="8" applyFont="1" applyAlignment="1"/>
    <xf numFmtId="164" fontId="3" fillId="0" borderId="0" xfId="8" applyAlignment="1"/>
    <xf numFmtId="0" fontId="2" fillId="0" borderId="8" xfId="0" applyFont="1" applyBorder="1" applyAlignment="1" applyProtection="1">
      <alignment horizontal="right"/>
    </xf>
    <xf numFmtId="0" fontId="0" fillId="0" borderId="46" xfId="0" applyBorder="1" applyProtection="1"/>
    <xf numFmtId="0" fontId="4" fillId="0" borderId="9" xfId="0" applyFont="1" applyBorder="1" applyAlignment="1" applyProtection="1">
      <alignment horizontal="center"/>
    </xf>
    <xf numFmtId="0" fontId="4" fillId="0" borderId="0" xfId="5" applyFill="1"/>
    <xf numFmtId="0" fontId="11" fillId="0" borderId="0" xfId="5" applyFont="1"/>
    <xf numFmtId="14" fontId="4" fillId="3" borderId="0" xfId="0" applyNumberFormat="1" applyFont="1" applyFill="1" applyAlignment="1" applyProtection="1">
      <alignment horizontal="left"/>
    </xf>
    <xf numFmtId="0" fontId="1" fillId="3" borderId="0" xfId="0" applyFont="1" applyFill="1" applyAlignment="1" applyProtection="1">
      <alignment horizontal="left"/>
    </xf>
    <xf numFmtId="0" fontId="1" fillId="0" borderId="0" xfId="5" applyFont="1"/>
    <xf numFmtId="0" fontId="0" fillId="0" borderId="27" xfId="0" applyFill="1" applyBorder="1"/>
    <xf numFmtId="37" fontId="0" fillId="3" borderId="17" xfId="0" applyNumberFormat="1" applyFill="1" applyBorder="1" applyProtection="1"/>
    <xf numFmtId="1" fontId="0" fillId="0" borderId="1" xfId="0" quotePrefix="1" applyNumberFormat="1" applyFill="1" applyBorder="1"/>
    <xf numFmtId="0" fontId="0" fillId="0" borderId="7" xfId="0" applyFill="1" applyBorder="1" applyAlignment="1" applyProtection="1">
      <alignment horizontal="center"/>
    </xf>
    <xf numFmtId="0" fontId="0" fillId="0" borderId="19" xfId="0" applyFill="1" applyBorder="1" applyAlignment="1" applyProtection="1">
      <alignment horizontal="center"/>
    </xf>
    <xf numFmtId="164" fontId="4" fillId="0" borderId="5" xfId="8" applyFont="1" applyFill="1" applyBorder="1" applyAlignment="1" applyProtection="1">
      <alignment horizontal="center"/>
    </xf>
    <xf numFmtId="0" fontId="4" fillId="0" borderId="42" xfId="0" applyFont="1" applyBorder="1" applyAlignment="1" applyProtection="1">
      <alignment horizontal="left"/>
      <protection locked="0"/>
    </xf>
    <xf numFmtId="0" fontId="0" fillId="0" borderId="28" xfId="0" applyBorder="1"/>
    <xf numFmtId="1" fontId="4" fillId="0" borderId="28" xfId="0" applyNumberFormat="1" applyFont="1" applyBorder="1"/>
    <xf numFmtId="0" fontId="0" fillId="0" borderId="38" xfId="0" applyBorder="1" applyAlignment="1" applyProtection="1">
      <alignment horizontal="left"/>
    </xf>
    <xf numFmtId="164" fontId="4" fillId="0" borderId="27" xfId="8" applyFont="1" applyBorder="1" applyAlignment="1" applyProtection="1">
      <alignment horizontal="left"/>
    </xf>
    <xf numFmtId="164" fontId="1" fillId="0" borderId="5" xfId="8" applyFont="1" applyFill="1" applyBorder="1" applyAlignment="1" applyProtection="1">
      <alignment horizontal="center"/>
    </xf>
    <xf numFmtId="164" fontId="1" fillId="0" borderId="31" xfId="8" applyFont="1" applyFill="1" applyBorder="1" applyAlignment="1" applyProtection="1">
      <alignment horizontal="center"/>
    </xf>
    <xf numFmtId="0" fontId="0" fillId="0" borderId="17" xfId="0" applyBorder="1" applyProtection="1"/>
    <xf numFmtId="0" fontId="0" fillId="0" borderId="0" xfId="0" applyFill="1" applyBorder="1" applyAlignment="1" applyProtection="1">
      <alignment horizontal="center"/>
    </xf>
    <xf numFmtId="164" fontId="8" fillId="0" borderId="38" xfId="8" applyFont="1" applyBorder="1"/>
    <xf numFmtId="165" fontId="8" fillId="0" borderId="27" xfId="1" applyNumberFormat="1" applyFont="1" applyBorder="1"/>
    <xf numFmtId="1" fontId="4" fillId="0" borderId="26" xfId="1" applyNumberFormat="1" applyFont="1" applyBorder="1"/>
    <xf numFmtId="165" fontId="8" fillId="0" borderId="10" xfId="1" applyNumberFormat="1" applyFont="1" applyBorder="1"/>
    <xf numFmtId="164" fontId="4" fillId="0" borderId="17" xfId="8" applyFont="1" applyBorder="1" applyProtection="1"/>
    <xf numFmtId="164" fontId="4" fillId="3" borderId="17" xfId="8" applyFont="1" applyFill="1" applyBorder="1"/>
    <xf numFmtId="164" fontId="4" fillId="0" borderId="17" xfId="8" applyFont="1" applyBorder="1" applyAlignment="1" applyProtection="1">
      <alignment horizontal="left"/>
    </xf>
    <xf numFmtId="14" fontId="6" fillId="0" borderId="5" xfId="9" applyNumberFormat="1" applyFont="1" applyFill="1" applyBorder="1" applyAlignment="1">
      <alignment horizontal="center"/>
    </xf>
    <xf numFmtId="0" fontId="0" fillId="0" borderId="29" xfId="0" applyBorder="1" applyAlignment="1" applyProtection="1">
      <alignment horizontal="center"/>
    </xf>
    <xf numFmtId="164" fontId="4" fillId="0" borderId="1" xfId="8" applyFont="1" applyBorder="1" applyAlignment="1">
      <alignment horizontal="center"/>
    </xf>
    <xf numFmtId="0" fontId="4" fillId="0" borderId="0" xfId="1" applyNumberFormat="1" applyFont="1" applyBorder="1" applyAlignment="1">
      <alignment horizontal="center"/>
    </xf>
    <xf numFmtId="14" fontId="6" fillId="0" borderId="21" xfId="0" applyNumberFormat="1" applyFont="1" applyBorder="1"/>
    <xf numFmtId="0" fontId="6" fillId="0" borderId="21" xfId="0" applyFont="1" applyBorder="1" applyAlignment="1" applyProtection="1">
      <alignment horizontal="right"/>
    </xf>
    <xf numFmtId="0" fontId="0" fillId="0" borderId="21" xfId="0" applyBorder="1" applyAlignment="1">
      <alignment horizontal="center"/>
    </xf>
    <xf numFmtId="0" fontId="0" fillId="0" borderId="6" xfId="0" applyFill="1" applyBorder="1" applyAlignment="1" applyProtection="1">
      <alignment horizontal="fill"/>
    </xf>
    <xf numFmtId="0" fontId="0" fillId="0" borderId="9" xfId="0" applyFill="1" applyBorder="1" applyAlignment="1" applyProtection="1">
      <alignment horizontal="center"/>
    </xf>
    <xf numFmtId="0" fontId="0" fillId="0" borderId="5" xfId="0" applyFill="1" applyBorder="1" applyAlignment="1" applyProtection="1">
      <alignment horizontal="center"/>
    </xf>
    <xf numFmtId="14" fontId="6" fillId="0" borderId="31" xfId="0" applyNumberFormat="1" applyFont="1" applyFill="1" applyBorder="1" applyAlignment="1">
      <alignment horizontal="center"/>
    </xf>
    <xf numFmtId="164" fontId="1" fillId="0" borderId="12" xfId="8" applyFont="1" applyBorder="1" applyAlignment="1">
      <alignment horizontal="center"/>
    </xf>
    <xf numFmtId="164" fontId="1" fillId="0" borderId="13" xfId="8" applyFont="1" applyBorder="1" applyAlignment="1">
      <alignment horizontal="center"/>
    </xf>
    <xf numFmtId="0" fontId="0" fillId="0" borderId="1" xfId="0" applyBorder="1" applyAlignment="1">
      <alignment horizontal="center"/>
    </xf>
    <xf numFmtId="0" fontId="6" fillId="0" borderId="0" xfId="5" applyFont="1"/>
    <xf numFmtId="0" fontId="4" fillId="0" borderId="47" xfId="5" applyBorder="1"/>
    <xf numFmtId="0" fontId="6" fillId="0" borderId="48" xfId="5" applyFont="1" applyBorder="1" applyAlignment="1">
      <alignment horizontal="center"/>
    </xf>
    <xf numFmtId="0" fontId="4" fillId="0" borderId="49" xfId="5" applyBorder="1"/>
    <xf numFmtId="0" fontId="6" fillId="0" borderId="50" xfId="5" applyFont="1" applyBorder="1" applyAlignment="1">
      <alignment horizontal="center"/>
    </xf>
    <xf numFmtId="0" fontId="6" fillId="0" borderId="51" xfId="5" applyFont="1" applyBorder="1" applyAlignment="1">
      <alignment horizontal="center"/>
    </xf>
    <xf numFmtId="0" fontId="6" fillId="0" borderId="52" xfId="5" applyFont="1" applyBorder="1" applyAlignment="1">
      <alignment horizontal="center"/>
    </xf>
    <xf numFmtId="0" fontId="6" fillId="0" borderId="53" xfId="5" applyFont="1" applyBorder="1" applyAlignment="1">
      <alignment horizontal="center"/>
    </xf>
    <xf numFmtId="0" fontId="4" fillId="0" borderId="0" xfId="5" applyAlignment="1">
      <alignment horizontal="center"/>
    </xf>
    <xf numFmtId="0" fontId="4" fillId="0" borderId="0" xfId="6" applyFill="1" applyBorder="1" applyAlignment="1">
      <alignment horizontal="right"/>
    </xf>
    <xf numFmtId="0" fontId="1" fillId="0" borderId="0" xfId="6" applyFont="1" applyFill="1" applyBorder="1" applyAlignment="1">
      <alignment horizontal="right"/>
    </xf>
    <xf numFmtId="0" fontId="11" fillId="0" borderId="0" xfId="0" applyFont="1" applyFill="1" applyAlignment="1" applyProtection="1">
      <alignment horizontal="left"/>
    </xf>
    <xf numFmtId="0" fontId="11" fillId="0" borderId="0" xfId="5" applyFont="1" applyFill="1"/>
    <xf numFmtId="0" fontId="1" fillId="0" borderId="0" xfId="5" applyFont="1" applyFill="1"/>
    <xf numFmtId="14" fontId="4" fillId="0" borderId="0" xfId="0" applyNumberFormat="1" applyFont="1" applyFill="1" applyAlignment="1" applyProtection="1">
      <alignment horizontal="left"/>
    </xf>
    <xf numFmtId="14" fontId="6" fillId="0" borderId="0" xfId="5" applyNumberFormat="1" applyFont="1" applyFill="1" applyBorder="1"/>
    <xf numFmtId="0" fontId="4" fillId="0" borderId="0" xfId="5" applyFill="1" applyBorder="1"/>
    <xf numFmtId="0" fontId="4" fillId="0" borderId="0" xfId="5" applyFill="1" applyBorder="1" applyAlignment="1">
      <alignment horizontal="center"/>
    </xf>
    <xf numFmtId="0" fontId="0" fillId="0" borderId="42" xfId="0" applyBorder="1" applyAlignment="1" applyProtection="1">
      <alignment horizontal="left"/>
    </xf>
    <xf numFmtId="14" fontId="6" fillId="0" borderId="26" xfId="0" applyNumberFormat="1" applyFont="1" applyBorder="1"/>
    <xf numFmtId="0" fontId="0" fillId="0" borderId="40" xfId="0" applyBorder="1" applyAlignment="1">
      <alignment horizontal="right"/>
    </xf>
    <xf numFmtId="14" fontId="6" fillId="0" borderId="9" xfId="0" applyNumberFormat="1" applyFont="1" applyBorder="1"/>
    <xf numFmtId="14" fontId="6" fillId="0" borderId="0" xfId="0" applyNumberFormat="1" applyFont="1" applyBorder="1"/>
    <xf numFmtId="0" fontId="0" fillId="0" borderId="42" xfId="0" applyBorder="1" applyAlignment="1">
      <alignment horizontal="left"/>
    </xf>
    <xf numFmtId="0" fontId="1" fillId="0" borderId="4" xfId="0" applyFont="1" applyBorder="1" applyAlignment="1" applyProtection="1">
      <alignment horizontal="centerContinuous"/>
    </xf>
    <xf numFmtId="0" fontId="0" fillId="0" borderId="4" xfId="0" applyBorder="1" applyAlignment="1" applyProtection="1">
      <alignment horizontal="centerContinuous"/>
    </xf>
    <xf numFmtId="0" fontId="0" fillId="0" borderId="0" xfId="0" applyBorder="1" applyAlignment="1" applyProtection="1">
      <alignment horizontal="center"/>
    </xf>
    <xf numFmtId="1" fontId="0" fillId="0" borderId="17" xfId="0" applyNumberFormat="1" applyBorder="1" applyAlignment="1">
      <alignment horizontal="center"/>
    </xf>
    <xf numFmtId="0" fontId="0" fillId="0" borderId="22" xfId="0" applyBorder="1" applyAlignment="1">
      <alignment horizontal="centerContinuous"/>
    </xf>
    <xf numFmtId="0" fontId="0" fillId="0" borderId="22" xfId="0" applyBorder="1" applyAlignment="1" applyProtection="1">
      <alignment horizontal="center"/>
    </xf>
    <xf numFmtId="0" fontId="0" fillId="0" borderId="23" xfId="0" applyBorder="1" applyAlignment="1" applyProtection="1">
      <alignment horizontal="center"/>
    </xf>
    <xf numFmtId="0" fontId="0" fillId="0" borderId="37" xfId="0" applyBorder="1"/>
    <xf numFmtId="0" fontId="4" fillId="3" borderId="10" xfId="0" applyFont="1" applyFill="1" applyBorder="1" applyAlignment="1" applyProtection="1">
      <alignment horizontal="left"/>
    </xf>
    <xf numFmtId="1" fontId="0" fillId="0" borderId="21" xfId="0" applyNumberFormat="1" applyBorder="1"/>
    <xf numFmtId="0" fontId="6" fillId="0" borderId="0" xfId="5" applyFont="1" applyAlignment="1">
      <alignment horizontal="center"/>
    </xf>
    <xf numFmtId="14" fontId="4" fillId="3" borderId="10" xfId="0" applyNumberFormat="1" applyFont="1" applyFill="1" applyBorder="1" applyAlignment="1" applyProtection="1">
      <alignment horizontal="center"/>
    </xf>
    <xf numFmtId="0" fontId="4" fillId="3" borderId="10" xfId="0" applyFont="1" applyFill="1" applyBorder="1" applyAlignment="1" applyProtection="1">
      <alignment horizontal="center"/>
    </xf>
    <xf numFmtId="0" fontId="1" fillId="3" borderId="10" xfId="0" applyFont="1" applyFill="1" applyBorder="1" applyAlignment="1" applyProtection="1">
      <alignment horizontal="center"/>
    </xf>
    <xf numFmtId="0" fontId="4" fillId="0" borderId="27" xfId="6" applyBorder="1" applyAlignment="1">
      <alignment horizontal="left" vertical="top" wrapText="1"/>
    </xf>
    <xf numFmtId="0" fontId="4" fillId="0" borderId="0" xfId="6" applyFill="1" applyBorder="1" applyAlignment="1">
      <alignment horizontal="right"/>
    </xf>
    <xf numFmtId="0" fontId="1" fillId="0" borderId="0" xfId="6" applyFont="1" applyFill="1" applyBorder="1" applyAlignment="1">
      <alignment horizontal="right"/>
    </xf>
    <xf numFmtId="0" fontId="1" fillId="3" borderId="0" xfId="0" applyFont="1" applyFill="1" applyBorder="1" applyAlignment="1" applyProtection="1">
      <alignment horizontal="center"/>
    </xf>
    <xf numFmtId="1" fontId="1" fillId="3" borderId="0" xfId="0" quotePrefix="1" applyNumberFormat="1" applyFont="1" applyFill="1" applyAlignment="1" applyProtection="1">
      <alignment horizontal="center"/>
    </xf>
    <xf numFmtId="1" fontId="1" fillId="3" borderId="0" xfId="0" applyNumberFormat="1" applyFont="1" applyFill="1" applyAlignment="1" applyProtection="1">
      <alignment horizontal="center"/>
    </xf>
    <xf numFmtId="0" fontId="12" fillId="3" borderId="10" xfId="10" applyFill="1" applyBorder="1" applyAlignment="1" applyProtection="1">
      <alignment horizontal="center"/>
    </xf>
    <xf numFmtId="0" fontId="6" fillId="0" borderId="10" xfId="5" applyFont="1" applyBorder="1" applyAlignment="1">
      <alignment horizontal="center"/>
    </xf>
    <xf numFmtId="0" fontId="6" fillId="0" borderId="0" xfId="5" applyFont="1" applyBorder="1" applyAlignment="1">
      <alignment horizontal="center"/>
    </xf>
    <xf numFmtId="164" fontId="1" fillId="0" borderId="0" xfId="8" applyFont="1" applyAlignment="1" applyProtection="1">
      <alignment horizontal="left" wrapText="1"/>
    </xf>
    <xf numFmtId="164" fontId="4" fillId="0" borderId="0" xfId="8" applyFont="1" applyAlignment="1" applyProtection="1">
      <alignment horizontal="left" wrapText="1"/>
    </xf>
    <xf numFmtId="164" fontId="4" fillId="0" borderId="8" xfId="8" applyFont="1" applyBorder="1" applyAlignment="1" applyProtection="1">
      <alignment horizontal="left" wrapText="1"/>
    </xf>
    <xf numFmtId="164" fontId="4" fillId="0" borderId="6" xfId="8" applyFont="1" applyBorder="1" applyAlignment="1" applyProtection="1">
      <alignment horizontal="left" wrapText="1"/>
    </xf>
    <xf numFmtId="164" fontId="4" fillId="0" borderId="45" xfId="8" applyFont="1" applyBorder="1" applyAlignment="1" applyProtection="1">
      <alignment horizontal="left" wrapText="1"/>
    </xf>
    <xf numFmtId="0" fontId="5" fillId="0" borderId="42" xfId="0" applyFont="1" applyBorder="1" applyAlignment="1" applyProtection="1">
      <alignment horizontal="center"/>
    </xf>
    <xf numFmtId="0" fontId="0" fillId="0" borderId="28" xfId="0" applyBorder="1" applyAlignment="1">
      <alignment horizontal="center"/>
    </xf>
  </cellXfs>
  <cellStyles count="15">
    <cellStyle name="Comma" xfId="1" builtinId="3"/>
    <cellStyle name="Comma 2" xfId="2"/>
    <cellStyle name="Comma 2 2" xfId="11"/>
    <cellStyle name="Comma 2 7" xfId="3"/>
    <cellStyle name="Comma 5" xfId="4"/>
    <cellStyle name="Hyperlink" xfId="10" builtinId="8"/>
    <cellStyle name="Normal" xfId="0" builtinId="0"/>
    <cellStyle name="Normal 2" xfId="5"/>
    <cellStyle name="Normal 2 2" xfId="6"/>
    <cellStyle name="Normal 2 2 2" xfId="13"/>
    <cellStyle name="Normal 2 3" xfId="12"/>
    <cellStyle name="Normal 4" xfId="7"/>
    <cellStyle name="Normal 4 2" xfId="14"/>
    <cellStyle name="Normal_255296_A" xfId="8"/>
    <cellStyle name="Percent" xfId="9" builtinId="5"/>
  </cellStyles>
  <dxfs count="2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E4F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104775</xdr:colOff>
      <xdr:row>17</xdr:row>
      <xdr:rowOff>85725</xdr:rowOff>
    </xdr:from>
    <xdr:to>
      <xdr:col>11</xdr:col>
      <xdr:colOff>1066800</xdr:colOff>
      <xdr:row>34</xdr:row>
      <xdr:rowOff>47625</xdr:rowOff>
    </xdr:to>
    <xdr:sp macro="" textlink="">
      <xdr:nvSpPr>
        <xdr:cNvPr id="2" name="TextBox 1"/>
        <xdr:cNvSpPr txBox="1"/>
      </xdr:nvSpPr>
      <xdr:spPr>
        <a:xfrm>
          <a:off x="104775" y="2838450"/>
          <a:ext cx="8829675" cy="2714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latin typeface="Arial" pitchFamily="34" charset="0"/>
              <a:cs typeface="Arial" pitchFamily="34" charset="0"/>
            </a:rPr>
            <a:t>CERTIFICATION</a:t>
          </a:r>
        </a:p>
        <a:p>
          <a:endParaRPr lang="en-US" sz="1000">
            <a:latin typeface="Arial" pitchFamily="34" charset="0"/>
            <a:cs typeface="Arial" pitchFamily="34" charset="0"/>
          </a:endParaRPr>
        </a:p>
        <a:p>
          <a:r>
            <a:rPr lang="en-US" sz="1000">
              <a:latin typeface="Arial" pitchFamily="34" charset="0"/>
              <a:cs typeface="Arial" pitchFamily="34" charset="0"/>
            </a:rPr>
            <a:t>MISREPRESENTATION</a:t>
          </a:r>
          <a:r>
            <a:rPr lang="en-US" sz="1000" baseline="0">
              <a:latin typeface="Arial" pitchFamily="34" charset="0"/>
              <a:cs typeface="Arial" pitchFamily="34" charset="0"/>
            </a:rPr>
            <a:t> OR FALSIFICATION OF ANY INFORMATION CONTAINED IN THIS APPLICATION MAY BE PUNISHABLE BY CRIMINAL, CIVIL AND ADMINISTRATIVE ACTION, FINE AND/OR IMPRISONMENT UNDER STATE LAW. FURTHERMORE, IF SERVICES IDENTIFIED BY THIS APPLICATION WERE PROVIDED OR PROCURED THROUGH THE PAYMENT DIRECTLY OR INDIRECTLY OF A KICKBACK OR WHERE OTHERWISE ILLEGAL, CRIMINAL, CIVIL AND ADMINISTRATIVE ACTION, FINES AND/OR IMPRISONMENT MAY RESULT.</a:t>
          </a:r>
        </a:p>
        <a:p>
          <a:endParaRPr lang="en-US" sz="1000" baseline="0">
            <a:latin typeface="Arial" pitchFamily="34" charset="0"/>
            <a:cs typeface="Arial" pitchFamily="34" charset="0"/>
          </a:endParaRPr>
        </a:p>
        <a:p>
          <a:pPr algn="ctr"/>
          <a:r>
            <a:rPr lang="en-US" sz="1000">
              <a:latin typeface="Arial" pitchFamily="34" charset="0"/>
              <a:cs typeface="Arial" pitchFamily="34" charset="0"/>
            </a:rPr>
            <a:t>CERTIFICATION BY OFFICER</a:t>
          </a:r>
          <a:r>
            <a:rPr lang="en-US" sz="1000" baseline="0">
              <a:latin typeface="Arial" pitchFamily="34" charset="0"/>
              <a:cs typeface="Arial" pitchFamily="34" charset="0"/>
            </a:rPr>
            <a:t> OR ADMINISTRATOR OF PROVIDER</a:t>
          </a:r>
        </a:p>
        <a:p>
          <a:endParaRPr lang="en-US" sz="1000" baseline="0">
            <a:latin typeface="Arial" pitchFamily="34" charset="0"/>
            <a:cs typeface="Arial" pitchFamily="34" charset="0"/>
          </a:endParaRPr>
        </a:p>
        <a:p>
          <a:r>
            <a:rPr lang="en-US" sz="1000">
              <a:latin typeface="Arial" pitchFamily="34" charset="0"/>
              <a:cs typeface="Arial" pitchFamily="34" charset="0"/>
            </a:rPr>
            <a:t>I HEREBY CERTIFY THAT I HAVE READ THE ABOVE STATEMENT AND THAT I HAVE EXAMINED</a:t>
          </a:r>
          <a:r>
            <a:rPr lang="en-US" sz="1000" baseline="0">
              <a:latin typeface="Arial" pitchFamily="34" charset="0"/>
              <a:cs typeface="Arial" pitchFamily="34" charset="0"/>
            </a:rPr>
            <a:t> THE INFORMATI0N CONTAINED  IN THIS APPLICATION PREPARED BY THE ABOVE NAMED PROVIDER  FOR THE PERIOD AS STATED ABOVE AND THAT TO THE BEST OF MY KNOWLEDGE AND BELIEF, IT IS A TRUE, CORRECT AND COMPLETE STATEMENT PREPARED FROM THE BOOKS AND RECORDS OF THE PROVIDER IN ACCORDANCE WITH APPLICABLE INSTRUCTIONS, EXCEPT AS NOTED. I FURTHER CERTIFY THAT I AM FAMILIAR WITH THE LAWS OF THE STATE OF TEXAS REGARDING THE PROVISION OF HEALTH CARE SERVICES, AND THAT THE SERVICES IDENTIFIED IN THIS APPLICATION WERE PROVIDED IN COMPLIANCE WITH SUCH LAWS.</a:t>
          </a:r>
          <a:endParaRPr lang="en-US" sz="1000">
            <a:latin typeface="Arial" pitchFamily="34" charset="0"/>
            <a:cs typeface="Arial" pitchFamily="34" charset="0"/>
          </a:endParaRPr>
        </a:p>
      </xdr:txBody>
    </xdr:sp>
    <xdr:clientData/>
  </xdr:twoCellAnchor>
  <xdr:oneCellAnchor>
    <xdr:from>
      <xdr:col>12</xdr:col>
      <xdr:colOff>57150</xdr:colOff>
      <xdr:row>12</xdr:row>
      <xdr:rowOff>114300</xdr:rowOff>
    </xdr:from>
    <xdr:ext cx="184731" cy="264560"/>
    <xdr:sp macro="" textlink="">
      <xdr:nvSpPr>
        <xdr:cNvPr id="3" name="TextBox 2"/>
        <xdr:cNvSpPr txBox="1"/>
      </xdr:nvSpPr>
      <xdr:spPr>
        <a:xfrm>
          <a:off x="7372350" y="923925"/>
          <a:ext cx="184731"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2461260</xdr:colOff>
      <xdr:row>2</xdr:row>
      <xdr:rowOff>114300</xdr:rowOff>
    </xdr:from>
    <xdr:ext cx="184731" cy="264560"/>
    <xdr:sp macro="" textlink="">
      <xdr:nvSpPr>
        <xdr:cNvPr id="2" name="TextBox 1"/>
        <xdr:cNvSpPr txBox="1"/>
      </xdr:nvSpPr>
      <xdr:spPr>
        <a:xfrm>
          <a:off x="3764280" y="327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bcastillo1\Local%20Settings\Temporary%20Internet%20Files\Content.IE5\LFJB5X0E\255296_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6"/>
      <sheetName val="A7I"/>
      <sheetName val="A7III"/>
      <sheetName val="A8"/>
      <sheetName val="A81"/>
      <sheetName val="A82"/>
      <sheetName val="A83I"/>
      <sheetName val="A83III"/>
      <sheetName val="A83V"/>
      <sheetName val="A84"/>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view="pageLayout" zoomScaleNormal="110" workbookViewId="0">
      <selection activeCell="I16" sqref="I16"/>
    </sheetView>
  </sheetViews>
  <sheetFormatPr defaultColWidth="9.140625" defaultRowHeight="12.75"/>
  <cols>
    <col min="1" max="1" width="24.140625" style="89" customWidth="1"/>
    <col min="2" max="2" width="11.5703125" style="89" customWidth="1"/>
    <col min="3" max="7" width="9.140625" style="89"/>
    <col min="8" max="8" width="9.7109375" style="89" bestFit="1" customWidth="1"/>
    <col min="9" max="9" width="9.140625" style="89"/>
    <col min="10" max="10" width="13.5703125" style="89" customWidth="1"/>
    <col min="11" max="11" width="9.140625" style="89"/>
    <col min="12" max="12" width="20.42578125" style="89" customWidth="1"/>
    <col min="13" max="16384" width="9.140625" style="89"/>
  </cols>
  <sheetData>
    <row r="1" spans="1:13">
      <c r="A1" s="292"/>
      <c r="B1" s="292"/>
      <c r="C1" s="292"/>
      <c r="D1" s="292"/>
      <c r="E1" s="292"/>
      <c r="F1" s="292"/>
      <c r="G1" s="292"/>
      <c r="H1" s="292"/>
      <c r="I1" s="292"/>
      <c r="J1" s="292"/>
      <c r="K1" s="292"/>
      <c r="L1" s="292"/>
    </row>
    <row r="2" spans="1:13">
      <c r="B2" s="119" t="s">
        <v>139</v>
      </c>
      <c r="C2" s="130"/>
      <c r="D2" s="130"/>
      <c r="E2" s="130"/>
      <c r="M2" s="218"/>
    </row>
    <row r="3" spans="1:13">
      <c r="H3" s="129" t="str">
        <f>IF(ISBLANK(C4),"",IF(ISBLANK(I39),"  NOTE: PROVIDER CONTACT INFORMATION MUST BE POPULATED AT THE BOTTOM OF THIS PAGE",""))</f>
        <v/>
      </c>
      <c r="M3" s="218"/>
    </row>
    <row r="4" spans="1:13">
      <c r="A4" s="128" t="s">
        <v>114</v>
      </c>
      <c r="B4" s="220"/>
      <c r="C4" s="60"/>
      <c r="D4" s="59"/>
      <c r="E4" s="59"/>
      <c r="F4" s="59"/>
      <c r="G4" s="59"/>
      <c r="M4" s="218"/>
    </row>
    <row r="5" spans="1:13">
      <c r="M5" s="218"/>
    </row>
    <row r="6" spans="1:13">
      <c r="A6" s="89" t="s">
        <v>148</v>
      </c>
      <c r="C6" s="128"/>
      <c r="D6" s="300"/>
      <c r="E6" s="301"/>
      <c r="F6" s="301"/>
      <c r="G6" s="301"/>
      <c r="H6" s="301"/>
      <c r="I6" s="301"/>
      <c r="J6" s="301"/>
      <c r="M6" s="218"/>
    </row>
    <row r="7" spans="1:13">
      <c r="M7" s="218"/>
    </row>
    <row r="8" spans="1:13">
      <c r="A8" s="221" t="s">
        <v>159</v>
      </c>
      <c r="B8" s="89" t="s">
        <v>115</v>
      </c>
      <c r="C8" s="219"/>
      <c r="M8" s="218"/>
    </row>
    <row r="9" spans="1:13">
      <c r="B9" s="89" t="s">
        <v>116</v>
      </c>
      <c r="C9" s="219"/>
      <c r="M9" s="218"/>
    </row>
    <row r="10" spans="1:13" s="217" customFormat="1">
      <c r="C10" s="128"/>
      <c r="M10" s="218"/>
    </row>
    <row r="11" spans="1:13" s="217" customFormat="1">
      <c r="C11" s="128"/>
      <c r="M11" s="270"/>
    </row>
    <row r="12" spans="1:13" s="217" customFormat="1">
      <c r="A12" s="271"/>
      <c r="C12" s="272"/>
      <c r="M12" s="270"/>
    </row>
    <row r="13" spans="1:13" s="217" customFormat="1">
      <c r="C13" s="272"/>
      <c r="M13" s="270"/>
    </row>
    <row r="14" spans="1:13" s="217" customFormat="1">
      <c r="C14" s="128"/>
      <c r="M14" s="270"/>
    </row>
    <row r="15" spans="1:13" s="218" customFormat="1">
      <c r="C15" s="269"/>
    </row>
    <row r="16" spans="1:13" s="218" customFormat="1">
      <c r="C16" s="269"/>
    </row>
    <row r="17" spans="3:13">
      <c r="C17" s="217"/>
      <c r="L17" s="218"/>
      <c r="M17" s="218"/>
    </row>
    <row r="18" spans="3:13">
      <c r="M18" s="218"/>
    </row>
    <row r="19" spans="3:13">
      <c r="M19" s="218"/>
    </row>
    <row r="20" spans="3:13">
      <c r="M20" s="218"/>
    </row>
    <row r="21" spans="3:13">
      <c r="M21" s="218"/>
    </row>
    <row r="22" spans="3:13">
      <c r="M22" s="218"/>
    </row>
    <row r="23" spans="3:13">
      <c r="M23" s="218"/>
    </row>
    <row r="38" spans="7:14">
      <c r="G38" s="120"/>
      <c r="H38" s="120"/>
      <c r="I38" s="120"/>
      <c r="J38" s="122"/>
      <c r="K38" s="122"/>
      <c r="L38" s="122"/>
      <c r="N38" s="122"/>
    </row>
    <row r="39" spans="7:14">
      <c r="G39" s="121"/>
      <c r="H39" s="121"/>
      <c r="I39" s="294"/>
      <c r="J39" s="294"/>
      <c r="K39" s="294"/>
      <c r="L39" s="294"/>
      <c r="N39" s="122"/>
    </row>
    <row r="40" spans="7:14" ht="27" customHeight="1">
      <c r="G40" s="121"/>
      <c r="H40" s="121"/>
      <c r="I40" s="124" t="s">
        <v>140</v>
      </c>
      <c r="J40" s="124"/>
      <c r="K40" s="124"/>
      <c r="L40" s="124"/>
      <c r="N40" s="122"/>
    </row>
    <row r="41" spans="7:14">
      <c r="G41" s="121"/>
      <c r="H41" s="121"/>
      <c r="I41" s="120"/>
      <c r="J41" s="122"/>
      <c r="K41" s="122"/>
      <c r="L41" s="122"/>
      <c r="N41" s="122"/>
    </row>
    <row r="42" spans="7:14">
      <c r="G42" s="121"/>
      <c r="H42" s="121"/>
      <c r="I42" s="290"/>
      <c r="J42" s="290"/>
      <c r="K42" s="290"/>
      <c r="L42" s="290"/>
      <c r="N42" s="122"/>
    </row>
    <row r="43" spans="7:14">
      <c r="G43" s="121"/>
      <c r="H43" s="121"/>
      <c r="I43" s="120" t="s">
        <v>137</v>
      </c>
      <c r="J43" s="122"/>
      <c r="K43" s="122"/>
      <c r="L43" s="122"/>
      <c r="N43" s="122"/>
    </row>
    <row r="44" spans="7:14">
      <c r="G44" s="121"/>
      <c r="H44" s="121"/>
      <c r="I44" s="120"/>
      <c r="J44" s="122"/>
      <c r="K44" s="122"/>
      <c r="L44" s="122"/>
      <c r="M44" s="122"/>
      <c r="N44" s="122"/>
    </row>
    <row r="45" spans="7:14">
      <c r="G45" s="120"/>
      <c r="H45" s="120"/>
      <c r="I45" s="302"/>
      <c r="J45" s="295"/>
      <c r="K45" s="295"/>
      <c r="L45" s="295"/>
      <c r="M45" s="122"/>
      <c r="N45" s="122"/>
    </row>
    <row r="46" spans="7:14">
      <c r="G46" s="120"/>
      <c r="H46" s="120"/>
      <c r="I46" s="123" t="s">
        <v>141</v>
      </c>
      <c r="J46" s="122"/>
      <c r="K46" s="122"/>
      <c r="L46" s="122"/>
      <c r="M46" s="122"/>
      <c r="N46" s="122"/>
    </row>
    <row r="47" spans="7:14">
      <c r="G47" s="120"/>
      <c r="H47" s="120"/>
      <c r="I47" s="120"/>
      <c r="J47" s="122"/>
      <c r="K47" s="122"/>
      <c r="L47" s="122"/>
      <c r="M47" s="122"/>
      <c r="N47" s="122"/>
    </row>
    <row r="48" spans="7:14">
      <c r="G48" s="120"/>
      <c r="H48" s="120" t="s">
        <v>142</v>
      </c>
      <c r="I48" s="299"/>
      <c r="J48" s="299"/>
      <c r="K48" s="299"/>
      <c r="L48" s="299"/>
      <c r="M48" s="122"/>
      <c r="N48" s="122"/>
    </row>
    <row r="49" spans="7:14">
      <c r="G49" s="297" t="s">
        <v>143</v>
      </c>
      <c r="H49" s="297"/>
      <c r="I49" s="299"/>
      <c r="J49" s="299"/>
      <c r="K49" s="299"/>
      <c r="L49" s="299"/>
      <c r="M49" s="122"/>
      <c r="N49" s="122"/>
    </row>
    <row r="50" spans="7:14">
      <c r="G50" s="298" t="s">
        <v>158</v>
      </c>
      <c r="H50" s="297"/>
      <c r="I50" s="299"/>
      <c r="J50" s="299"/>
      <c r="K50" s="299"/>
      <c r="L50" s="299"/>
      <c r="M50" s="122"/>
    </row>
    <row r="51" spans="7:14">
      <c r="G51" s="267"/>
      <c r="H51" s="268" t="s">
        <v>156</v>
      </c>
      <c r="I51" s="299"/>
      <c r="J51" s="299"/>
      <c r="K51" s="299"/>
      <c r="L51" s="299"/>
      <c r="M51" s="122"/>
    </row>
    <row r="52" spans="7:14">
      <c r="G52" s="267"/>
      <c r="H52" s="268" t="s">
        <v>157</v>
      </c>
      <c r="I52" s="295"/>
      <c r="J52" s="295"/>
      <c r="K52" s="295"/>
      <c r="L52" s="295"/>
      <c r="M52" s="122"/>
    </row>
    <row r="53" spans="7:14">
      <c r="G53" s="120"/>
      <c r="H53" s="120"/>
      <c r="I53" s="123" t="s">
        <v>145</v>
      </c>
      <c r="M53" s="122"/>
    </row>
    <row r="54" spans="7:14">
      <c r="G54" s="120"/>
      <c r="H54" s="120"/>
      <c r="I54" s="120"/>
      <c r="M54" s="122"/>
    </row>
    <row r="55" spans="7:14">
      <c r="G55" s="120"/>
      <c r="H55" s="120"/>
      <c r="I55" s="295"/>
      <c r="J55" s="295"/>
      <c r="K55" s="295"/>
      <c r="L55" s="295"/>
      <c r="M55" s="122"/>
    </row>
    <row r="56" spans="7:14">
      <c r="G56" s="120"/>
      <c r="H56" s="120"/>
      <c r="I56" s="120" t="s">
        <v>146</v>
      </c>
      <c r="M56" s="122"/>
    </row>
    <row r="57" spans="7:14">
      <c r="G57" s="120"/>
      <c r="H57" s="120"/>
      <c r="I57" s="120"/>
      <c r="M57" s="122"/>
    </row>
    <row r="58" spans="7:14">
      <c r="G58" s="120"/>
      <c r="H58" s="120"/>
      <c r="I58" s="293"/>
      <c r="J58" s="294"/>
      <c r="K58" s="294"/>
      <c r="L58" s="294"/>
    </row>
    <row r="59" spans="7:14">
      <c r="G59" s="120"/>
      <c r="H59" s="120"/>
      <c r="I59" s="120" t="s">
        <v>138</v>
      </c>
    </row>
    <row r="60" spans="7:14">
      <c r="G60" s="120"/>
      <c r="H60" s="120"/>
      <c r="I60" s="120"/>
    </row>
    <row r="61" spans="7:14">
      <c r="G61" s="120"/>
      <c r="H61" s="120"/>
      <c r="I61" s="120"/>
    </row>
    <row r="62" spans="7:14">
      <c r="G62" s="121"/>
      <c r="H62" s="121"/>
      <c r="I62" s="295"/>
      <c r="J62" s="294"/>
      <c r="K62" s="294"/>
      <c r="L62" s="294"/>
    </row>
    <row r="63" spans="7:14" ht="15" customHeight="1">
      <c r="G63" s="121"/>
      <c r="H63" s="121"/>
      <c r="I63" s="296" t="s">
        <v>147</v>
      </c>
      <c r="J63" s="296"/>
      <c r="K63" s="296"/>
      <c r="L63" s="296"/>
    </row>
    <row r="64" spans="7:14">
      <c r="G64" s="121"/>
      <c r="H64" s="121"/>
      <c r="I64" s="120"/>
    </row>
    <row r="65" spans="7:12">
      <c r="G65" s="121"/>
      <c r="H65" s="121"/>
      <c r="I65" s="295"/>
      <c r="J65" s="294"/>
      <c r="K65" s="294"/>
      <c r="L65" s="294"/>
    </row>
    <row r="66" spans="7:12">
      <c r="G66" s="121"/>
      <c r="H66" s="121"/>
      <c r="I66" s="120" t="s">
        <v>137</v>
      </c>
    </row>
    <row r="67" spans="7:12">
      <c r="G67" s="121"/>
      <c r="H67" s="121"/>
      <c r="I67" s="120"/>
    </row>
    <row r="68" spans="7:12">
      <c r="G68" s="120"/>
      <c r="H68" s="120"/>
      <c r="I68" s="294"/>
      <c r="J68" s="294"/>
      <c r="K68" s="294"/>
      <c r="L68" s="294"/>
    </row>
    <row r="69" spans="7:12">
      <c r="G69" s="120"/>
      <c r="H69" s="120"/>
      <c r="I69" s="123" t="s">
        <v>141</v>
      </c>
    </row>
    <row r="70" spans="7:12">
      <c r="G70" s="120"/>
      <c r="H70" s="120"/>
      <c r="I70" s="120"/>
    </row>
    <row r="71" spans="7:12">
      <c r="G71" s="120"/>
      <c r="H71" s="120" t="s">
        <v>142</v>
      </c>
      <c r="I71" s="299"/>
      <c r="J71" s="299"/>
      <c r="K71" s="299"/>
      <c r="L71" s="299"/>
    </row>
    <row r="72" spans="7:12">
      <c r="G72" s="297" t="s">
        <v>143</v>
      </c>
      <c r="H72" s="297"/>
      <c r="I72" s="299"/>
      <c r="J72" s="299"/>
      <c r="K72" s="299"/>
      <c r="L72" s="299"/>
    </row>
    <row r="73" spans="7:12">
      <c r="G73" s="297" t="s">
        <v>144</v>
      </c>
      <c r="H73" s="297"/>
      <c r="I73" s="299"/>
      <c r="J73" s="299"/>
      <c r="K73" s="299"/>
      <c r="L73" s="299"/>
    </row>
    <row r="74" spans="7:12">
      <c r="G74" s="267"/>
      <c r="H74" s="268" t="s">
        <v>156</v>
      </c>
      <c r="I74" s="299"/>
      <c r="J74" s="299"/>
      <c r="K74" s="299"/>
      <c r="L74" s="299"/>
    </row>
    <row r="75" spans="7:12">
      <c r="G75" s="267"/>
      <c r="H75" s="268" t="s">
        <v>157</v>
      </c>
      <c r="I75" s="295"/>
      <c r="J75" s="295"/>
      <c r="K75" s="295"/>
      <c r="L75" s="295"/>
    </row>
    <row r="76" spans="7:12">
      <c r="G76" s="120"/>
      <c r="H76" s="120"/>
      <c r="I76" s="123" t="s">
        <v>145</v>
      </c>
    </row>
    <row r="77" spans="7:12">
      <c r="G77" s="120"/>
      <c r="H77" s="120"/>
      <c r="I77" s="120"/>
    </row>
    <row r="78" spans="7:12">
      <c r="G78" s="120"/>
      <c r="H78" s="120"/>
      <c r="I78" s="295"/>
      <c r="J78" s="295"/>
      <c r="K78" s="295"/>
      <c r="L78" s="295"/>
    </row>
    <row r="79" spans="7:12">
      <c r="G79" s="120"/>
      <c r="H79" s="120"/>
      <c r="I79" s="120" t="s">
        <v>146</v>
      </c>
    </row>
    <row r="80" spans="7:12">
      <c r="G80" s="120"/>
      <c r="H80" s="120"/>
      <c r="I80" s="120"/>
    </row>
    <row r="81" spans="7:12">
      <c r="G81" s="120"/>
      <c r="H81" s="120"/>
      <c r="I81" s="293"/>
      <c r="J81" s="294"/>
      <c r="K81" s="294"/>
      <c r="L81" s="294"/>
    </row>
    <row r="82" spans="7:12">
      <c r="G82" s="120"/>
      <c r="H82" s="120"/>
      <c r="I82" s="120" t="s">
        <v>138</v>
      </c>
    </row>
    <row r="83" spans="7:12">
      <c r="G83" s="120"/>
      <c r="H83" s="120"/>
      <c r="I83" s="120"/>
    </row>
  </sheetData>
  <mergeCells count="26">
    <mergeCell ref="I78:L78"/>
    <mergeCell ref="D6:J6"/>
    <mergeCell ref="I45:L45"/>
    <mergeCell ref="I48:L48"/>
    <mergeCell ref="I49:L49"/>
    <mergeCell ref="I52:L52"/>
    <mergeCell ref="I50:L50"/>
    <mergeCell ref="I51:L51"/>
    <mergeCell ref="I75:L75"/>
    <mergeCell ref="I74:L74"/>
    <mergeCell ref="A1:L1"/>
    <mergeCell ref="I81:L81"/>
    <mergeCell ref="I58:L58"/>
    <mergeCell ref="I62:L62"/>
    <mergeCell ref="I63:L63"/>
    <mergeCell ref="I65:L65"/>
    <mergeCell ref="I39:L39"/>
    <mergeCell ref="G49:H49"/>
    <mergeCell ref="G50:H50"/>
    <mergeCell ref="G72:H72"/>
    <mergeCell ref="G73:H73"/>
    <mergeCell ref="I55:L55"/>
    <mergeCell ref="I71:L71"/>
    <mergeCell ref="I72:L72"/>
    <mergeCell ref="I73:L73"/>
    <mergeCell ref="I68:L68"/>
  </mergeCells>
  <conditionalFormatting sqref="M10">
    <cfRule type="expression" dxfId="21" priority="29">
      <formula>I39=0</formula>
    </cfRule>
  </conditionalFormatting>
  <conditionalFormatting sqref="M11">
    <cfRule type="expression" dxfId="20" priority="28">
      <formula>I42=0</formula>
    </cfRule>
  </conditionalFormatting>
  <conditionalFormatting sqref="M12">
    <cfRule type="expression" dxfId="19" priority="27">
      <formula>I45=0</formula>
    </cfRule>
  </conditionalFormatting>
  <conditionalFormatting sqref="M13">
    <cfRule type="expression" dxfId="18" priority="26">
      <formula>I48=0</formula>
    </cfRule>
  </conditionalFormatting>
  <conditionalFormatting sqref="M15">
    <cfRule type="expression" dxfId="17" priority="24">
      <formula>I55=0</formula>
    </cfRule>
  </conditionalFormatting>
  <conditionalFormatting sqref="M16">
    <cfRule type="expression" dxfId="16" priority="23">
      <formula>I58=0</formula>
    </cfRule>
  </conditionalFormatting>
  <conditionalFormatting sqref="M22">
    <cfRule type="expression" dxfId="15" priority="21">
      <formula>I78=0</formula>
    </cfRule>
  </conditionalFormatting>
  <conditionalFormatting sqref="M17">
    <cfRule type="expression" dxfId="14" priority="20">
      <formula>I62=0</formula>
    </cfRule>
  </conditionalFormatting>
  <conditionalFormatting sqref="M18">
    <cfRule type="expression" dxfId="13" priority="19">
      <formula>I65=0</formula>
    </cfRule>
  </conditionalFormatting>
  <conditionalFormatting sqref="M19">
    <cfRule type="expression" dxfId="12" priority="18">
      <formula>I68=0</formula>
    </cfRule>
  </conditionalFormatting>
  <conditionalFormatting sqref="M20">
    <cfRule type="expression" dxfId="11" priority="17">
      <formula>I71=0</formula>
    </cfRule>
  </conditionalFormatting>
  <conditionalFormatting sqref="M5">
    <cfRule type="expression" dxfId="10" priority="14">
      <formula>$C9=0</formula>
    </cfRule>
  </conditionalFormatting>
  <conditionalFormatting sqref="M3">
    <cfRule type="expression" dxfId="9" priority="11">
      <formula>F6=0</formula>
    </cfRule>
  </conditionalFormatting>
  <conditionalFormatting sqref="M2">
    <cfRule type="expression" dxfId="8" priority="9">
      <formula>B4=0</formula>
    </cfRule>
  </conditionalFormatting>
  <conditionalFormatting sqref="M4">
    <cfRule type="expression" dxfId="7" priority="7">
      <formula>$C$8=0</formula>
    </cfRule>
  </conditionalFormatting>
  <conditionalFormatting sqref="M7">
    <cfRule type="expression" dxfId="6" priority="6">
      <formula>C13=0</formula>
    </cfRule>
  </conditionalFormatting>
  <conditionalFormatting sqref="M6">
    <cfRule type="expression" dxfId="5" priority="5">
      <formula>C12=0</formula>
    </cfRule>
  </conditionalFormatting>
  <conditionalFormatting sqref="M8">
    <cfRule type="expression" dxfId="4" priority="4">
      <formula>C15=0</formula>
    </cfRule>
  </conditionalFormatting>
  <conditionalFormatting sqref="M9">
    <cfRule type="expression" dxfId="3" priority="3">
      <formula>C16=0</formula>
    </cfRule>
  </conditionalFormatting>
  <conditionalFormatting sqref="M23">
    <cfRule type="expression" dxfId="2" priority="2">
      <formula>I81=0</formula>
    </cfRule>
  </conditionalFormatting>
  <conditionalFormatting sqref="M14">
    <cfRule type="expression" dxfId="1" priority="30">
      <formula>I52=0</formula>
    </cfRule>
  </conditionalFormatting>
  <conditionalFormatting sqref="M21">
    <cfRule type="expression" dxfId="0" priority="31">
      <formula>I75=0</formula>
    </cfRule>
  </conditionalFormatting>
  <pageMargins left="0.75" right="0.75" top="1" bottom="1" header="0.5" footer="0.5"/>
  <pageSetup scale="59" orientation="portrait" r:id="rId1"/>
  <headerFooter alignWithMargins="0">
    <oddHeader>&amp;CTexas Physician Uncompensated Care Application</oddHeader>
    <oddFooter>&amp;L&amp;A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view="pageLayout" zoomScaleNormal="140" workbookViewId="0">
      <selection activeCell="B20" sqref="B20"/>
    </sheetView>
  </sheetViews>
  <sheetFormatPr defaultColWidth="9.140625" defaultRowHeight="12.75"/>
  <cols>
    <col min="1" max="1" width="19.28515625" style="89" customWidth="1"/>
    <col min="2" max="2" width="28.85546875" style="89" bestFit="1" customWidth="1"/>
    <col min="3" max="3" width="13" style="89" customWidth="1"/>
    <col min="4" max="4" width="14.7109375" style="89" bestFit="1" customWidth="1"/>
    <col min="5" max="5" width="22" style="89" customWidth="1"/>
    <col min="6" max="6" width="13.5703125" style="89" customWidth="1"/>
    <col min="7" max="16384" width="9.140625" style="89"/>
  </cols>
  <sheetData>
    <row r="1" spans="1:6">
      <c r="A1" s="303"/>
      <c r="B1" s="303"/>
      <c r="C1" s="303"/>
      <c r="D1" s="303"/>
      <c r="E1" s="303"/>
      <c r="F1" s="304"/>
    </row>
    <row r="2" spans="1:6">
      <c r="A2" s="228" t="str">
        <f>Certification!A4</f>
        <v>PROVIDER NAME:</v>
      </c>
      <c r="B2" s="76">
        <f>Certification!B4</f>
        <v>0</v>
      </c>
      <c r="C2" s="229"/>
      <c r="D2" s="276" t="s">
        <v>45</v>
      </c>
      <c r="E2" s="230">
        <f>Certification!D6</f>
        <v>0</v>
      </c>
      <c r="F2" s="274"/>
    </row>
    <row r="3" spans="1:6">
      <c r="D3" s="221" t="s">
        <v>155</v>
      </c>
      <c r="E3" s="266">
        <v>1</v>
      </c>
      <c r="F3" s="275"/>
    </row>
    <row r="4" spans="1:6">
      <c r="A4" s="231" t="s">
        <v>124</v>
      </c>
      <c r="B4" s="106"/>
      <c r="C4" s="78"/>
      <c r="D4" s="105" t="s">
        <v>118</v>
      </c>
      <c r="E4" s="277">
        <f>Certification!C8</f>
        <v>0</v>
      </c>
      <c r="F4" s="273"/>
    </row>
    <row r="5" spans="1:6">
      <c r="A5" s="108"/>
      <c r="B5" s="18"/>
      <c r="C5" s="19"/>
      <c r="D5" s="278" t="s">
        <v>116</v>
      </c>
      <c r="E5" s="279">
        <f>Certification!C9</f>
        <v>0</v>
      </c>
      <c r="F5" s="273"/>
    </row>
    <row r="6" spans="1:6" ht="13.5" thickBot="1">
      <c r="A6" s="14"/>
      <c r="B6" s="14"/>
      <c r="C6" s="14"/>
      <c r="D6" s="93"/>
    </row>
    <row r="7" spans="1:6">
      <c r="D7" s="259"/>
      <c r="E7" s="260" t="s">
        <v>131</v>
      </c>
      <c r="F7" s="261"/>
    </row>
    <row r="8" spans="1:6">
      <c r="D8" s="262" t="s">
        <v>129</v>
      </c>
      <c r="E8" s="125" t="s">
        <v>132</v>
      </c>
      <c r="F8" s="263" t="s">
        <v>134</v>
      </c>
    </row>
    <row r="9" spans="1:6">
      <c r="C9" s="92" t="s">
        <v>129</v>
      </c>
      <c r="D9" s="262" t="s">
        <v>130</v>
      </c>
      <c r="E9" s="125" t="s">
        <v>133</v>
      </c>
      <c r="F9" s="263" t="s">
        <v>135</v>
      </c>
    </row>
    <row r="10" spans="1:6" ht="13.5" thickBot="1">
      <c r="A10" s="94"/>
      <c r="B10" s="95" t="s">
        <v>125</v>
      </c>
      <c r="C10" s="96" t="s">
        <v>127</v>
      </c>
      <c r="D10" s="264">
        <v>1</v>
      </c>
      <c r="E10" s="96">
        <v>2</v>
      </c>
      <c r="F10" s="265">
        <v>3</v>
      </c>
    </row>
    <row r="11" spans="1:6">
      <c r="B11" s="221" t="s">
        <v>160</v>
      </c>
      <c r="C11" s="258">
        <v>12</v>
      </c>
      <c r="D11" s="126">
        <f>'WS D'!G91</f>
        <v>0</v>
      </c>
      <c r="E11" s="61"/>
      <c r="F11" s="127">
        <f t="shared" ref="F11:F12" si="0">SUM(D11:E11)</f>
        <v>0</v>
      </c>
    </row>
    <row r="12" spans="1:6">
      <c r="B12" s="221" t="s">
        <v>161</v>
      </c>
      <c r="C12" s="258">
        <v>13</v>
      </c>
      <c r="D12" s="126">
        <f>'WS D'!H91</f>
        <v>0</v>
      </c>
      <c r="E12" s="61"/>
      <c r="F12" s="127">
        <f t="shared" si="0"/>
        <v>0</v>
      </c>
    </row>
    <row r="13" spans="1:6" ht="13.5" thickBot="1">
      <c r="B13" s="89" t="s">
        <v>126</v>
      </c>
      <c r="D13" s="91">
        <f>SUM(D11:D12)</f>
        <v>0</v>
      </c>
      <c r="E13" s="91">
        <f>SUM(E11:E12)</f>
        <v>0</v>
      </c>
      <c r="F13" s="91">
        <f>SUM(F11:F12)</f>
        <v>0</v>
      </c>
    </row>
    <row r="14" spans="1:6" ht="13.5" thickTop="1"/>
  </sheetData>
  <mergeCells count="1">
    <mergeCell ref="A1:F1"/>
  </mergeCells>
  <pageMargins left="0.75" right="0.75" top="1" bottom="1" header="0.5" footer="0.5"/>
  <pageSetup scale="81" orientation="portrait" r:id="rId1"/>
  <headerFooter alignWithMargins="0">
    <oddHeader>&amp;CTexas Physician Uncompensated Care Application</oddHeader>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01"/>
  <sheetViews>
    <sheetView view="pageLayout" zoomScaleNormal="110" workbookViewId="0">
      <selection activeCell="D28" sqref="D28"/>
    </sheetView>
  </sheetViews>
  <sheetFormatPr defaultRowHeight="12.75"/>
  <cols>
    <col min="1" max="1" width="5.42578125" customWidth="1"/>
    <col min="2" max="2" width="5" bestFit="1" customWidth="1"/>
    <col min="3" max="3" width="47.42578125" customWidth="1"/>
    <col min="4" max="4" width="14.140625" customWidth="1"/>
    <col min="5" max="6" width="13" customWidth="1"/>
    <col min="7" max="7" width="15.140625" customWidth="1"/>
    <col min="8" max="8" width="13.42578125" customWidth="1"/>
    <col min="9" max="10" width="14.7109375" customWidth="1"/>
    <col min="11" max="11" width="13.5703125" customWidth="1"/>
    <col min="12" max="12" width="20.5703125" bestFit="1" customWidth="1"/>
    <col min="13" max="13" width="5.7109375" customWidth="1"/>
    <col min="17" max="17" width="9.7109375" bestFit="1" customWidth="1"/>
  </cols>
  <sheetData>
    <row r="2" spans="1:17">
      <c r="D2" s="1"/>
      <c r="E2" s="1"/>
      <c r="F2" s="2"/>
      <c r="G2" s="1"/>
      <c r="H2" s="1"/>
      <c r="I2" s="1"/>
      <c r="J2" s="1"/>
      <c r="K2" s="1"/>
      <c r="L2" s="2"/>
      <c r="M2" s="3"/>
    </row>
    <row r="3" spans="1:17">
      <c r="A3" s="117" t="str">
        <f>Certification!A4</f>
        <v>PROVIDER NAME:</v>
      </c>
      <c r="B3" s="118"/>
      <c r="C3" s="118"/>
      <c r="D3" s="222">
        <f>Certification!B4</f>
        <v>0</v>
      </c>
      <c r="E3" s="106"/>
      <c r="F3" s="78"/>
      <c r="G3" s="4" t="s">
        <v>1</v>
      </c>
      <c r="H3" s="224">
        <f>Certification!D6</f>
        <v>0</v>
      </c>
      <c r="I3" s="6"/>
      <c r="J3" s="245"/>
      <c r="K3" s="73"/>
      <c r="L3" s="4" t="s">
        <v>2</v>
      </c>
      <c r="M3" s="5"/>
    </row>
    <row r="4" spans="1:17">
      <c r="A4" s="90" t="s">
        <v>0</v>
      </c>
      <c r="B4" s="14"/>
      <c r="C4" s="14"/>
      <c r="D4" s="14"/>
      <c r="E4" s="14"/>
      <c r="F4" s="77"/>
      <c r="G4" s="14"/>
      <c r="I4" s="85" t="s">
        <v>115</v>
      </c>
      <c r="J4" s="114">
        <f>Certification!C8</f>
        <v>0</v>
      </c>
      <c r="K4" s="244"/>
    </row>
    <row r="5" spans="1:17">
      <c r="A5" s="108"/>
      <c r="B5" s="18"/>
      <c r="C5" s="119" t="s">
        <v>139</v>
      </c>
      <c r="D5" s="18"/>
      <c r="E5" s="18"/>
      <c r="F5" s="19"/>
      <c r="G5" s="251" t="s">
        <v>119</v>
      </c>
      <c r="H5" s="87">
        <v>1.5542</v>
      </c>
      <c r="I5" s="86" t="s">
        <v>116</v>
      </c>
      <c r="J5" s="254">
        <f>Certification!C9</f>
        <v>0</v>
      </c>
      <c r="K5" s="244"/>
      <c r="M5" s="9"/>
    </row>
    <row r="6" spans="1:17">
      <c r="C6" s="8"/>
      <c r="D6" s="8" t="s">
        <v>58</v>
      </c>
      <c r="E6" s="10" t="s">
        <v>111</v>
      </c>
      <c r="F6" s="8" t="s">
        <v>11</v>
      </c>
      <c r="G6" s="7"/>
      <c r="H6" s="8" t="s">
        <v>80</v>
      </c>
      <c r="I6" s="11" t="s">
        <v>3</v>
      </c>
      <c r="J6" s="8" t="s">
        <v>123</v>
      </c>
      <c r="K6" s="73" t="s">
        <v>109</v>
      </c>
      <c r="L6" s="80" t="s">
        <v>4</v>
      </c>
      <c r="M6" s="257" t="s">
        <v>151</v>
      </c>
    </row>
    <row r="7" spans="1:17">
      <c r="C7" s="12" t="s">
        <v>5</v>
      </c>
      <c r="D7" s="27" t="s">
        <v>34</v>
      </c>
      <c r="E7" s="27" t="s">
        <v>106</v>
      </c>
      <c r="F7" s="8" t="s">
        <v>107</v>
      </c>
      <c r="G7" s="12" t="s">
        <v>6</v>
      </c>
      <c r="H7" s="12" t="s">
        <v>7</v>
      </c>
      <c r="I7" s="12" t="s">
        <v>112</v>
      </c>
      <c r="J7" s="253" t="s">
        <v>122</v>
      </c>
      <c r="K7" s="27" t="s">
        <v>110</v>
      </c>
      <c r="L7" s="81" t="s">
        <v>8</v>
      </c>
      <c r="M7" s="236" t="s">
        <v>152</v>
      </c>
    </row>
    <row r="8" spans="1:17">
      <c r="A8" s="14"/>
      <c r="B8" s="14"/>
      <c r="C8" s="15" t="s">
        <v>9</v>
      </c>
      <c r="D8" s="16" t="s">
        <v>35</v>
      </c>
      <c r="E8" s="16" t="s">
        <v>10</v>
      </c>
      <c r="F8" s="16" t="s">
        <v>108</v>
      </c>
      <c r="G8" s="16" t="s">
        <v>36</v>
      </c>
      <c r="H8" s="252" t="s">
        <v>12</v>
      </c>
      <c r="I8" s="16" t="s">
        <v>50</v>
      </c>
      <c r="J8" s="16"/>
      <c r="K8" s="216" t="s">
        <v>113</v>
      </c>
      <c r="L8" s="17" t="s">
        <v>128</v>
      </c>
      <c r="M8" s="18"/>
    </row>
    <row r="9" spans="1:17">
      <c r="A9" s="18"/>
      <c r="B9" s="18"/>
      <c r="C9" s="19"/>
      <c r="D9" s="16">
        <v>1</v>
      </c>
      <c r="E9" s="16">
        <v>2</v>
      </c>
      <c r="F9" s="16">
        <v>3</v>
      </c>
      <c r="G9" s="16">
        <v>4</v>
      </c>
      <c r="H9" s="16">
        <v>5</v>
      </c>
      <c r="I9" s="16">
        <v>6</v>
      </c>
      <c r="J9" s="16">
        <v>7</v>
      </c>
      <c r="K9" s="17">
        <v>8</v>
      </c>
      <c r="L9" s="17">
        <v>9</v>
      </c>
      <c r="M9" s="18"/>
    </row>
    <row r="10" spans="1:17">
      <c r="A10" s="18"/>
      <c r="B10" s="19"/>
      <c r="C10" s="20" t="s">
        <v>19</v>
      </c>
      <c r="D10" s="21"/>
      <c r="E10" s="21" t="s">
        <v>20</v>
      </c>
      <c r="F10" s="21" t="s">
        <v>20</v>
      </c>
      <c r="G10" s="21" t="s">
        <v>20</v>
      </c>
      <c r="H10" s="21" t="s">
        <v>20</v>
      </c>
      <c r="I10" s="21" t="s">
        <v>20</v>
      </c>
      <c r="J10" s="21"/>
      <c r="K10" s="21" t="s">
        <v>20</v>
      </c>
      <c r="L10" s="21" t="s">
        <v>20</v>
      </c>
      <c r="M10" s="21"/>
    </row>
    <row r="11" spans="1:17">
      <c r="A11" s="19"/>
      <c r="B11" s="19"/>
      <c r="C11" s="216" t="s">
        <v>149</v>
      </c>
      <c r="D11" s="21"/>
      <c r="E11" s="21" t="s">
        <v>20</v>
      </c>
      <c r="F11" s="21"/>
      <c r="G11" s="21" t="s">
        <v>20</v>
      </c>
      <c r="H11" s="21" t="s">
        <v>20</v>
      </c>
      <c r="I11" s="21" t="s">
        <v>20</v>
      </c>
      <c r="J11" s="21"/>
      <c r="K11" s="21" t="s">
        <v>20</v>
      </c>
      <c r="L11" s="21" t="s">
        <v>20</v>
      </c>
      <c r="M11" s="21"/>
    </row>
    <row r="12" spans="1:17">
      <c r="A12" s="22">
        <v>1</v>
      </c>
      <c r="B12" s="29" t="s">
        <v>42</v>
      </c>
      <c r="C12" s="48" t="s">
        <v>22</v>
      </c>
      <c r="D12" s="23"/>
      <c r="E12" s="48"/>
      <c r="F12" s="48"/>
      <c r="G12" s="23">
        <f>SUM(D12:F12)</f>
        <v>0</v>
      </c>
      <c r="H12" s="88"/>
      <c r="I12" s="23">
        <f>+G12+H12</f>
        <v>0</v>
      </c>
      <c r="J12" s="88"/>
      <c r="K12" s="23">
        <f>+I12*H$5</f>
        <v>0</v>
      </c>
      <c r="L12" s="23">
        <f>+I12+J12+K12</f>
        <v>0</v>
      </c>
      <c r="M12" s="88"/>
      <c r="Q12" s="63"/>
    </row>
    <row r="13" spans="1:17">
      <c r="A13" s="22">
        <f t="shared" ref="A13:A29" si="0">+A12+1</f>
        <v>2</v>
      </c>
      <c r="B13" s="29" t="s">
        <v>39</v>
      </c>
      <c r="C13" s="48" t="s">
        <v>23</v>
      </c>
      <c r="D13" s="23"/>
      <c r="E13" s="48"/>
      <c r="F13" s="48"/>
      <c r="G13" s="23">
        <f t="shared" ref="G13:G36" si="1">SUM(D13:F13)</f>
        <v>0</v>
      </c>
      <c r="H13" s="88"/>
      <c r="I13" s="23">
        <f t="shared" ref="I13:I36" si="2">+G13+H13</f>
        <v>0</v>
      </c>
      <c r="J13" s="88"/>
      <c r="K13" s="23">
        <f t="shared" ref="K13:K36" si="3">+I13*H$5</f>
        <v>0</v>
      </c>
      <c r="L13" s="23">
        <f t="shared" ref="L13:L36" si="4">+I13+J13+K13</f>
        <v>0</v>
      </c>
      <c r="M13" s="88"/>
    </row>
    <row r="14" spans="1:17">
      <c r="A14" s="22">
        <f t="shared" si="0"/>
        <v>3</v>
      </c>
      <c r="B14" s="29" t="s">
        <v>40</v>
      </c>
      <c r="C14" s="48" t="s">
        <v>82</v>
      </c>
      <c r="D14" s="23"/>
      <c r="E14" s="48"/>
      <c r="F14" s="48"/>
      <c r="G14" s="23">
        <f t="shared" si="1"/>
        <v>0</v>
      </c>
      <c r="H14" s="88"/>
      <c r="I14" s="23">
        <f t="shared" si="2"/>
        <v>0</v>
      </c>
      <c r="J14" s="88"/>
      <c r="K14" s="23">
        <f t="shared" si="3"/>
        <v>0</v>
      </c>
      <c r="L14" s="23">
        <f t="shared" si="4"/>
        <v>0</v>
      </c>
      <c r="M14" s="88"/>
    </row>
    <row r="15" spans="1:17">
      <c r="A15" s="22">
        <f t="shared" si="0"/>
        <v>4</v>
      </c>
      <c r="B15" s="29" t="s">
        <v>41</v>
      </c>
      <c r="C15" s="48" t="s">
        <v>83</v>
      </c>
      <c r="D15" s="23"/>
      <c r="E15" s="48"/>
      <c r="F15" s="48"/>
      <c r="G15" s="23">
        <f t="shared" si="1"/>
        <v>0</v>
      </c>
      <c r="H15" s="88"/>
      <c r="I15" s="23">
        <f t="shared" si="2"/>
        <v>0</v>
      </c>
      <c r="J15" s="88"/>
      <c r="K15" s="23">
        <f t="shared" si="3"/>
        <v>0</v>
      </c>
      <c r="L15" s="23">
        <f t="shared" si="4"/>
        <v>0</v>
      </c>
      <c r="M15" s="88"/>
    </row>
    <row r="16" spans="1:17">
      <c r="A16" s="22">
        <f t="shared" si="0"/>
        <v>5</v>
      </c>
      <c r="B16" s="29" t="s">
        <v>43</v>
      </c>
      <c r="C16" s="48" t="s">
        <v>84</v>
      </c>
      <c r="D16" s="23"/>
      <c r="E16" s="48"/>
      <c r="F16" s="48"/>
      <c r="G16" s="23">
        <f t="shared" si="1"/>
        <v>0</v>
      </c>
      <c r="H16" s="88"/>
      <c r="I16" s="23">
        <f t="shared" si="2"/>
        <v>0</v>
      </c>
      <c r="J16" s="88"/>
      <c r="K16" s="23">
        <f t="shared" si="3"/>
        <v>0</v>
      </c>
      <c r="L16" s="23">
        <f t="shared" si="4"/>
        <v>0</v>
      </c>
      <c r="M16" s="88"/>
      <c r="Q16" s="63"/>
    </row>
    <row r="17" spans="1:13">
      <c r="A17" s="22">
        <f t="shared" si="0"/>
        <v>6</v>
      </c>
      <c r="B17" s="30">
        <f>+A17*100</f>
        <v>600</v>
      </c>
      <c r="C17" s="48" t="s">
        <v>24</v>
      </c>
      <c r="D17" s="23"/>
      <c r="E17" s="48"/>
      <c r="F17" s="48"/>
      <c r="G17" s="23">
        <f t="shared" si="1"/>
        <v>0</v>
      </c>
      <c r="H17" s="88"/>
      <c r="I17" s="23">
        <f t="shared" si="2"/>
        <v>0</v>
      </c>
      <c r="J17" s="88"/>
      <c r="K17" s="23">
        <f t="shared" si="3"/>
        <v>0</v>
      </c>
      <c r="L17" s="23">
        <f t="shared" si="4"/>
        <v>0</v>
      </c>
      <c r="M17" s="88"/>
    </row>
    <row r="18" spans="1:13">
      <c r="A18" s="22">
        <f t="shared" si="0"/>
        <v>7</v>
      </c>
      <c r="B18" s="30">
        <f t="shared" ref="B18:B36" si="5">+A18*100</f>
        <v>700</v>
      </c>
      <c r="C18" s="48" t="s">
        <v>25</v>
      </c>
      <c r="D18" s="23"/>
      <c r="E18" s="48"/>
      <c r="F18" s="48"/>
      <c r="G18" s="23">
        <f t="shared" si="1"/>
        <v>0</v>
      </c>
      <c r="H18" s="88"/>
      <c r="I18" s="23">
        <f t="shared" si="2"/>
        <v>0</v>
      </c>
      <c r="J18" s="88"/>
      <c r="K18" s="23">
        <f t="shared" si="3"/>
        <v>0</v>
      </c>
      <c r="L18" s="23">
        <f t="shared" si="4"/>
        <v>0</v>
      </c>
      <c r="M18" s="88"/>
    </row>
    <row r="19" spans="1:13">
      <c r="A19" s="22">
        <f t="shared" si="0"/>
        <v>8</v>
      </c>
      <c r="B19" s="30">
        <f t="shared" si="5"/>
        <v>800</v>
      </c>
      <c r="C19" s="48" t="s">
        <v>85</v>
      </c>
      <c r="D19" s="23"/>
      <c r="E19" s="48"/>
      <c r="F19" s="48"/>
      <c r="G19" s="23">
        <f t="shared" si="1"/>
        <v>0</v>
      </c>
      <c r="H19" s="88"/>
      <c r="I19" s="23">
        <f t="shared" si="2"/>
        <v>0</v>
      </c>
      <c r="J19" s="88"/>
      <c r="K19" s="23">
        <f t="shared" si="3"/>
        <v>0</v>
      </c>
      <c r="L19" s="23">
        <f t="shared" si="4"/>
        <v>0</v>
      </c>
      <c r="M19" s="88"/>
    </row>
    <row r="20" spans="1:13">
      <c r="A20" s="22">
        <f t="shared" si="0"/>
        <v>9</v>
      </c>
      <c r="B20" s="30">
        <f t="shared" si="5"/>
        <v>900</v>
      </c>
      <c r="C20" s="48" t="s">
        <v>98</v>
      </c>
      <c r="D20" s="23"/>
      <c r="E20" s="48"/>
      <c r="F20" s="48"/>
      <c r="G20" s="23">
        <f t="shared" si="1"/>
        <v>0</v>
      </c>
      <c r="H20" s="88"/>
      <c r="I20" s="23">
        <f t="shared" si="2"/>
        <v>0</v>
      </c>
      <c r="J20" s="88"/>
      <c r="K20" s="23">
        <f t="shared" si="3"/>
        <v>0</v>
      </c>
      <c r="L20" s="23">
        <f t="shared" si="4"/>
        <v>0</v>
      </c>
      <c r="M20" s="88"/>
    </row>
    <row r="21" spans="1:13">
      <c r="A21" s="22">
        <f t="shared" si="0"/>
        <v>10</v>
      </c>
      <c r="B21" s="30">
        <f t="shared" si="5"/>
        <v>1000</v>
      </c>
      <c r="C21" s="48" t="s">
        <v>86</v>
      </c>
      <c r="D21" s="23"/>
      <c r="E21" s="48"/>
      <c r="F21" s="79"/>
      <c r="G21" s="23">
        <f t="shared" si="1"/>
        <v>0</v>
      </c>
      <c r="H21" s="88"/>
      <c r="I21" s="23">
        <f t="shared" si="2"/>
        <v>0</v>
      </c>
      <c r="J21" s="88"/>
      <c r="K21" s="23">
        <f t="shared" si="3"/>
        <v>0</v>
      </c>
      <c r="L21" s="23">
        <f t="shared" si="4"/>
        <v>0</v>
      </c>
      <c r="M21" s="88"/>
    </row>
    <row r="22" spans="1:13">
      <c r="A22" s="22">
        <f t="shared" si="0"/>
        <v>11</v>
      </c>
      <c r="B22" s="30">
        <f t="shared" si="5"/>
        <v>1100</v>
      </c>
      <c r="C22" s="48" t="s">
        <v>26</v>
      </c>
      <c r="D22" s="23"/>
      <c r="E22" s="48"/>
      <c r="F22" s="48"/>
      <c r="G22" s="23">
        <f t="shared" si="1"/>
        <v>0</v>
      </c>
      <c r="H22" s="88"/>
      <c r="I22" s="23">
        <f t="shared" si="2"/>
        <v>0</v>
      </c>
      <c r="J22" s="88"/>
      <c r="K22" s="23">
        <f t="shared" si="3"/>
        <v>0</v>
      </c>
      <c r="L22" s="23">
        <f t="shared" si="4"/>
        <v>0</v>
      </c>
      <c r="M22" s="88"/>
    </row>
    <row r="23" spans="1:13">
      <c r="A23" s="22">
        <f t="shared" si="0"/>
        <v>12</v>
      </c>
      <c r="B23" s="30">
        <f t="shared" si="5"/>
        <v>1200</v>
      </c>
      <c r="C23" s="48" t="s">
        <v>27</v>
      </c>
      <c r="D23" s="23"/>
      <c r="E23" s="48"/>
      <c r="F23" s="48"/>
      <c r="G23" s="23">
        <f t="shared" si="1"/>
        <v>0</v>
      </c>
      <c r="H23" s="88"/>
      <c r="I23" s="23">
        <f t="shared" si="2"/>
        <v>0</v>
      </c>
      <c r="J23" s="88"/>
      <c r="K23" s="23">
        <f t="shared" si="3"/>
        <v>0</v>
      </c>
      <c r="L23" s="23">
        <f t="shared" si="4"/>
        <v>0</v>
      </c>
      <c r="M23" s="88"/>
    </row>
    <row r="24" spans="1:13">
      <c r="A24" s="22">
        <f t="shared" si="0"/>
        <v>13</v>
      </c>
      <c r="B24" s="30">
        <f t="shared" si="5"/>
        <v>1300</v>
      </c>
      <c r="C24" s="48" t="s">
        <v>28</v>
      </c>
      <c r="D24" s="23"/>
      <c r="E24" s="48"/>
      <c r="F24" s="48"/>
      <c r="G24" s="23">
        <f t="shared" si="1"/>
        <v>0</v>
      </c>
      <c r="H24" s="88"/>
      <c r="I24" s="23">
        <f t="shared" si="2"/>
        <v>0</v>
      </c>
      <c r="J24" s="88"/>
      <c r="K24" s="23">
        <f t="shared" si="3"/>
        <v>0</v>
      </c>
      <c r="L24" s="23">
        <f t="shared" si="4"/>
        <v>0</v>
      </c>
      <c r="M24" s="88"/>
    </row>
    <row r="25" spans="1:13">
      <c r="A25" s="22">
        <f t="shared" si="0"/>
        <v>14</v>
      </c>
      <c r="B25" s="30">
        <f t="shared" si="5"/>
        <v>1400</v>
      </c>
      <c r="C25" s="48" t="s">
        <v>87</v>
      </c>
      <c r="D25" s="23"/>
      <c r="E25" s="48"/>
      <c r="F25" s="48"/>
      <c r="G25" s="23">
        <f t="shared" si="1"/>
        <v>0</v>
      </c>
      <c r="H25" s="88"/>
      <c r="I25" s="23">
        <f t="shared" si="2"/>
        <v>0</v>
      </c>
      <c r="J25" s="88"/>
      <c r="K25" s="23">
        <f t="shared" si="3"/>
        <v>0</v>
      </c>
      <c r="L25" s="23">
        <f t="shared" si="4"/>
        <v>0</v>
      </c>
      <c r="M25" s="88"/>
    </row>
    <row r="26" spans="1:13">
      <c r="A26" s="22">
        <f t="shared" si="0"/>
        <v>15</v>
      </c>
      <c r="B26" s="30">
        <f t="shared" si="5"/>
        <v>1500</v>
      </c>
      <c r="C26" s="48" t="s">
        <v>88</v>
      </c>
      <c r="D26" s="23"/>
      <c r="E26" s="48"/>
      <c r="F26" s="48"/>
      <c r="G26" s="23">
        <f t="shared" si="1"/>
        <v>0</v>
      </c>
      <c r="H26" s="88"/>
      <c r="I26" s="23">
        <f t="shared" si="2"/>
        <v>0</v>
      </c>
      <c r="J26" s="88"/>
      <c r="K26" s="23">
        <f t="shared" si="3"/>
        <v>0</v>
      </c>
      <c r="L26" s="23">
        <f t="shared" si="4"/>
        <v>0</v>
      </c>
      <c r="M26" s="88"/>
    </row>
    <row r="27" spans="1:13">
      <c r="A27" s="22">
        <f t="shared" si="0"/>
        <v>16</v>
      </c>
      <c r="B27" s="30">
        <f t="shared" si="5"/>
        <v>1600</v>
      </c>
      <c r="C27" s="48" t="s">
        <v>29</v>
      </c>
      <c r="D27" s="23"/>
      <c r="E27" s="48"/>
      <c r="F27" s="48"/>
      <c r="G27" s="23">
        <f t="shared" si="1"/>
        <v>0</v>
      </c>
      <c r="H27" s="88"/>
      <c r="I27" s="23">
        <f t="shared" si="2"/>
        <v>0</v>
      </c>
      <c r="J27" s="88"/>
      <c r="K27" s="23">
        <f t="shared" si="3"/>
        <v>0</v>
      </c>
      <c r="L27" s="23">
        <f t="shared" si="4"/>
        <v>0</v>
      </c>
      <c r="M27" s="88"/>
    </row>
    <row r="28" spans="1:13">
      <c r="A28" s="22">
        <f t="shared" si="0"/>
        <v>17</v>
      </c>
      <c r="B28" s="30">
        <f t="shared" si="5"/>
        <v>1700</v>
      </c>
      <c r="C28" s="48" t="s">
        <v>30</v>
      </c>
      <c r="D28" s="23"/>
      <c r="E28" s="48"/>
      <c r="F28" s="48"/>
      <c r="G28" s="23">
        <f t="shared" si="1"/>
        <v>0</v>
      </c>
      <c r="H28" s="88"/>
      <c r="I28" s="23">
        <f t="shared" si="2"/>
        <v>0</v>
      </c>
      <c r="J28" s="88"/>
      <c r="K28" s="23">
        <f t="shared" si="3"/>
        <v>0</v>
      </c>
      <c r="L28" s="23">
        <f t="shared" si="4"/>
        <v>0</v>
      </c>
      <c r="M28" s="88"/>
    </row>
    <row r="29" spans="1:13">
      <c r="A29" s="22">
        <f t="shared" si="0"/>
        <v>18</v>
      </c>
      <c r="B29" s="30">
        <f t="shared" si="5"/>
        <v>1800</v>
      </c>
      <c r="C29" s="48" t="s">
        <v>31</v>
      </c>
      <c r="D29" s="23"/>
      <c r="E29" s="48"/>
      <c r="F29" s="48"/>
      <c r="G29" s="23">
        <f t="shared" si="1"/>
        <v>0</v>
      </c>
      <c r="H29" s="88"/>
      <c r="I29" s="23">
        <f t="shared" si="2"/>
        <v>0</v>
      </c>
      <c r="J29" s="88"/>
      <c r="K29" s="23">
        <f t="shared" si="3"/>
        <v>0</v>
      </c>
      <c r="L29" s="23">
        <f t="shared" si="4"/>
        <v>0</v>
      </c>
      <c r="M29" s="88"/>
    </row>
    <row r="30" spans="1:13">
      <c r="A30" s="22">
        <v>23</v>
      </c>
      <c r="B30" s="30">
        <f t="shared" si="5"/>
        <v>2300</v>
      </c>
      <c r="C30" s="48" t="s">
        <v>32</v>
      </c>
      <c r="D30" s="23"/>
      <c r="E30" s="48"/>
      <c r="F30" s="48"/>
      <c r="G30" s="23">
        <f t="shared" si="1"/>
        <v>0</v>
      </c>
      <c r="H30" s="88"/>
      <c r="I30" s="23">
        <f t="shared" si="2"/>
        <v>0</v>
      </c>
      <c r="J30" s="88"/>
      <c r="K30" s="23">
        <f t="shared" si="3"/>
        <v>0</v>
      </c>
      <c r="L30" s="23">
        <f t="shared" si="4"/>
        <v>0</v>
      </c>
      <c r="M30" s="88"/>
    </row>
    <row r="31" spans="1:13">
      <c r="A31" s="22">
        <v>24</v>
      </c>
      <c r="B31" s="30">
        <f t="shared" si="5"/>
        <v>2400</v>
      </c>
      <c r="C31" s="48" t="s">
        <v>92</v>
      </c>
      <c r="D31" s="23"/>
      <c r="E31" s="48"/>
      <c r="F31" s="48"/>
      <c r="G31" s="23">
        <f t="shared" si="1"/>
        <v>0</v>
      </c>
      <c r="H31" s="88"/>
      <c r="I31" s="23">
        <f t="shared" si="2"/>
        <v>0</v>
      </c>
      <c r="J31" s="88"/>
      <c r="K31" s="23">
        <f t="shared" si="3"/>
        <v>0</v>
      </c>
      <c r="L31" s="23">
        <f t="shared" si="4"/>
        <v>0</v>
      </c>
      <c r="M31" s="88"/>
    </row>
    <row r="32" spans="1:13">
      <c r="A32" s="22">
        <v>25</v>
      </c>
      <c r="B32" s="30">
        <f t="shared" si="5"/>
        <v>2500</v>
      </c>
      <c r="C32" s="48" t="s">
        <v>37</v>
      </c>
      <c r="D32" s="23"/>
      <c r="E32" s="48"/>
      <c r="F32" s="48"/>
      <c r="G32" s="23">
        <f t="shared" si="1"/>
        <v>0</v>
      </c>
      <c r="H32" s="88"/>
      <c r="I32" s="23">
        <f t="shared" si="2"/>
        <v>0</v>
      </c>
      <c r="J32" s="88"/>
      <c r="K32" s="23">
        <f t="shared" si="3"/>
        <v>0</v>
      </c>
      <c r="L32" s="23">
        <f t="shared" si="4"/>
        <v>0</v>
      </c>
      <c r="M32" s="88"/>
    </row>
    <row r="33" spans="1:13">
      <c r="A33" s="22">
        <v>26</v>
      </c>
      <c r="B33" s="30">
        <f t="shared" si="5"/>
        <v>2600</v>
      </c>
      <c r="C33" s="48" t="s">
        <v>37</v>
      </c>
      <c r="D33" s="23"/>
      <c r="E33" s="48"/>
      <c r="F33" s="48"/>
      <c r="G33" s="23">
        <f t="shared" si="1"/>
        <v>0</v>
      </c>
      <c r="H33" s="88"/>
      <c r="I33" s="23">
        <f t="shared" si="2"/>
        <v>0</v>
      </c>
      <c r="J33" s="88"/>
      <c r="K33" s="23">
        <f t="shared" si="3"/>
        <v>0</v>
      </c>
      <c r="L33" s="23">
        <f t="shared" si="4"/>
        <v>0</v>
      </c>
      <c r="M33" s="88"/>
    </row>
    <row r="34" spans="1:13">
      <c r="A34" s="22">
        <v>27</v>
      </c>
      <c r="B34" s="30">
        <f t="shared" si="5"/>
        <v>2700</v>
      </c>
      <c r="C34" s="48" t="s">
        <v>37</v>
      </c>
      <c r="D34" s="23"/>
      <c r="E34" s="48"/>
      <c r="F34" s="48"/>
      <c r="G34" s="23">
        <f t="shared" si="1"/>
        <v>0</v>
      </c>
      <c r="H34" s="88"/>
      <c r="I34" s="23">
        <f t="shared" si="2"/>
        <v>0</v>
      </c>
      <c r="J34" s="88"/>
      <c r="K34" s="23">
        <f t="shared" si="3"/>
        <v>0</v>
      </c>
      <c r="L34" s="23">
        <f t="shared" si="4"/>
        <v>0</v>
      </c>
      <c r="M34" s="88"/>
    </row>
    <row r="35" spans="1:13">
      <c r="A35" s="22">
        <v>28</v>
      </c>
      <c r="B35" s="30">
        <f t="shared" si="5"/>
        <v>2800</v>
      </c>
      <c r="C35" s="48" t="s">
        <v>37</v>
      </c>
      <c r="D35" s="23"/>
      <c r="E35" s="48"/>
      <c r="F35" s="48"/>
      <c r="G35" s="23">
        <f t="shared" si="1"/>
        <v>0</v>
      </c>
      <c r="H35" s="88"/>
      <c r="I35" s="23">
        <f t="shared" si="2"/>
        <v>0</v>
      </c>
      <c r="J35" s="88"/>
      <c r="K35" s="23">
        <f t="shared" si="3"/>
        <v>0</v>
      </c>
      <c r="L35" s="23">
        <f t="shared" si="4"/>
        <v>0</v>
      </c>
      <c r="M35" s="88"/>
    </row>
    <row r="36" spans="1:13">
      <c r="A36" s="22">
        <v>29</v>
      </c>
      <c r="B36" s="30">
        <f t="shared" si="5"/>
        <v>2900</v>
      </c>
      <c r="C36" s="48" t="s">
        <v>37</v>
      </c>
      <c r="D36" s="23"/>
      <c r="E36" s="48"/>
      <c r="F36" s="48"/>
      <c r="G36" s="23">
        <f t="shared" si="1"/>
        <v>0</v>
      </c>
      <c r="H36" s="88"/>
      <c r="I36" s="23">
        <f t="shared" si="2"/>
        <v>0</v>
      </c>
      <c r="J36" s="88"/>
      <c r="K36" s="23">
        <f t="shared" si="3"/>
        <v>0</v>
      </c>
      <c r="L36" s="23">
        <f t="shared" si="4"/>
        <v>0</v>
      </c>
      <c r="M36" s="88"/>
    </row>
    <row r="37" spans="1:13">
      <c r="A37" s="19"/>
      <c r="B37" s="19"/>
      <c r="C37" s="216" t="s">
        <v>150</v>
      </c>
      <c r="D37" s="21"/>
      <c r="E37" s="21"/>
      <c r="F37" s="21"/>
      <c r="G37" s="21" t="s">
        <v>20</v>
      </c>
      <c r="H37" s="21" t="s">
        <v>20</v>
      </c>
      <c r="I37" s="21" t="s">
        <v>20</v>
      </c>
      <c r="J37" s="21" t="s">
        <v>20</v>
      </c>
      <c r="K37" s="21" t="s">
        <v>20</v>
      </c>
      <c r="L37" s="21" t="s">
        <v>20</v>
      </c>
      <c r="M37" s="21"/>
    </row>
    <row r="38" spans="1:13">
      <c r="A38" s="22">
        <v>31</v>
      </c>
      <c r="B38" s="30">
        <f t="shared" ref="B38:B87" si="6">+A38*100</f>
        <v>3100</v>
      </c>
      <c r="C38" s="48" t="s">
        <v>22</v>
      </c>
      <c r="D38" s="23"/>
      <c r="E38" s="48"/>
      <c r="F38" s="48"/>
      <c r="G38" s="23">
        <f t="shared" ref="G38:G62" si="7">SUM(D38:F38)</f>
        <v>0</v>
      </c>
      <c r="H38" s="88"/>
      <c r="I38" s="23">
        <f t="shared" ref="I38:I62" si="8">+G38+H38</f>
        <v>0</v>
      </c>
      <c r="J38" s="88"/>
      <c r="K38" s="23">
        <f t="shared" ref="K38:K62" si="9">+I38*H$5</f>
        <v>0</v>
      </c>
      <c r="L38" s="23">
        <f t="shared" ref="L38:L62" si="10">+I38+J38+K38</f>
        <v>0</v>
      </c>
      <c r="M38" s="88"/>
    </row>
    <row r="39" spans="1:13">
      <c r="A39" s="22">
        <f>+A38+1</f>
        <v>32</v>
      </c>
      <c r="B39" s="30">
        <f t="shared" si="6"/>
        <v>3200</v>
      </c>
      <c r="C39" s="48" t="s">
        <v>23</v>
      </c>
      <c r="D39" s="23"/>
      <c r="E39" s="48"/>
      <c r="F39" s="48"/>
      <c r="G39" s="23">
        <f t="shared" si="7"/>
        <v>0</v>
      </c>
      <c r="H39" s="88"/>
      <c r="I39" s="23">
        <f t="shared" si="8"/>
        <v>0</v>
      </c>
      <c r="J39" s="88"/>
      <c r="K39" s="23">
        <f t="shared" si="9"/>
        <v>0</v>
      </c>
      <c r="L39" s="23">
        <f t="shared" si="10"/>
        <v>0</v>
      </c>
      <c r="M39" s="88"/>
    </row>
    <row r="40" spans="1:13">
      <c r="A40" s="22">
        <f t="shared" ref="A40:A62" si="11">+A39+1</f>
        <v>33</v>
      </c>
      <c r="B40" s="30">
        <f t="shared" si="6"/>
        <v>3300</v>
      </c>
      <c r="C40" s="48" t="s">
        <v>82</v>
      </c>
      <c r="D40" s="23"/>
      <c r="E40" s="48"/>
      <c r="F40" s="48"/>
      <c r="G40" s="23">
        <f t="shared" si="7"/>
        <v>0</v>
      </c>
      <c r="H40" s="88"/>
      <c r="I40" s="23">
        <f t="shared" si="8"/>
        <v>0</v>
      </c>
      <c r="J40" s="88"/>
      <c r="K40" s="23">
        <f t="shared" si="9"/>
        <v>0</v>
      </c>
      <c r="L40" s="23">
        <f t="shared" si="10"/>
        <v>0</v>
      </c>
      <c r="M40" s="88"/>
    </row>
    <row r="41" spans="1:13">
      <c r="A41" s="22">
        <f t="shared" si="11"/>
        <v>34</v>
      </c>
      <c r="B41" s="30">
        <f t="shared" si="6"/>
        <v>3400</v>
      </c>
      <c r="C41" s="48" t="s">
        <v>83</v>
      </c>
      <c r="D41" s="23"/>
      <c r="E41" s="48"/>
      <c r="F41" s="48"/>
      <c r="G41" s="23">
        <f t="shared" si="7"/>
        <v>0</v>
      </c>
      <c r="H41" s="88"/>
      <c r="I41" s="23">
        <f t="shared" si="8"/>
        <v>0</v>
      </c>
      <c r="J41" s="88"/>
      <c r="K41" s="23">
        <f t="shared" si="9"/>
        <v>0</v>
      </c>
      <c r="L41" s="23">
        <f t="shared" si="10"/>
        <v>0</v>
      </c>
      <c r="M41" s="88"/>
    </row>
    <row r="42" spans="1:13">
      <c r="A42" s="22">
        <f t="shared" si="11"/>
        <v>35</v>
      </c>
      <c r="B42" s="30">
        <f t="shared" si="6"/>
        <v>3500</v>
      </c>
      <c r="C42" s="48" t="s">
        <v>84</v>
      </c>
      <c r="D42" s="23"/>
      <c r="E42" s="48"/>
      <c r="F42" s="48"/>
      <c r="G42" s="23">
        <f t="shared" si="7"/>
        <v>0</v>
      </c>
      <c r="H42" s="88"/>
      <c r="I42" s="23">
        <f t="shared" si="8"/>
        <v>0</v>
      </c>
      <c r="J42" s="88"/>
      <c r="K42" s="23">
        <f t="shared" si="9"/>
        <v>0</v>
      </c>
      <c r="L42" s="23">
        <f t="shared" si="10"/>
        <v>0</v>
      </c>
      <c r="M42" s="88"/>
    </row>
    <row r="43" spans="1:13">
      <c r="A43" s="22">
        <f t="shared" si="11"/>
        <v>36</v>
      </c>
      <c r="B43" s="30">
        <f t="shared" si="6"/>
        <v>3600</v>
      </c>
      <c r="C43" s="48" t="s">
        <v>24</v>
      </c>
      <c r="D43" s="23"/>
      <c r="E43" s="48"/>
      <c r="F43" s="48"/>
      <c r="G43" s="23">
        <f t="shared" si="7"/>
        <v>0</v>
      </c>
      <c r="H43" s="88"/>
      <c r="I43" s="23">
        <f t="shared" si="8"/>
        <v>0</v>
      </c>
      <c r="J43" s="88"/>
      <c r="K43" s="23">
        <f t="shared" si="9"/>
        <v>0</v>
      </c>
      <c r="L43" s="23">
        <f t="shared" si="10"/>
        <v>0</v>
      </c>
      <c r="M43" s="88"/>
    </row>
    <row r="44" spans="1:13">
      <c r="A44" s="22">
        <f t="shared" si="11"/>
        <v>37</v>
      </c>
      <c r="B44" s="30">
        <f t="shared" si="6"/>
        <v>3700</v>
      </c>
      <c r="C44" s="48" t="s">
        <v>25</v>
      </c>
      <c r="D44" s="23"/>
      <c r="E44" s="48"/>
      <c r="F44" s="48"/>
      <c r="G44" s="23">
        <f t="shared" si="7"/>
        <v>0</v>
      </c>
      <c r="H44" s="88"/>
      <c r="I44" s="23">
        <f t="shared" si="8"/>
        <v>0</v>
      </c>
      <c r="J44" s="88"/>
      <c r="K44" s="23">
        <f t="shared" si="9"/>
        <v>0</v>
      </c>
      <c r="L44" s="23">
        <f t="shared" si="10"/>
        <v>0</v>
      </c>
      <c r="M44" s="88"/>
    </row>
    <row r="45" spans="1:13">
      <c r="A45" s="22">
        <f t="shared" si="11"/>
        <v>38</v>
      </c>
      <c r="B45" s="30">
        <f t="shared" si="6"/>
        <v>3800</v>
      </c>
      <c r="C45" s="48" t="s">
        <v>85</v>
      </c>
      <c r="D45" s="23"/>
      <c r="E45" s="48"/>
      <c r="F45" s="48"/>
      <c r="G45" s="23">
        <f t="shared" si="7"/>
        <v>0</v>
      </c>
      <c r="H45" s="88"/>
      <c r="I45" s="23">
        <f t="shared" si="8"/>
        <v>0</v>
      </c>
      <c r="J45" s="88"/>
      <c r="K45" s="23">
        <f t="shared" si="9"/>
        <v>0</v>
      </c>
      <c r="L45" s="23">
        <f t="shared" si="10"/>
        <v>0</v>
      </c>
      <c r="M45" s="88"/>
    </row>
    <row r="46" spans="1:13">
      <c r="A46" s="22">
        <f t="shared" si="11"/>
        <v>39</v>
      </c>
      <c r="B46" s="30">
        <f t="shared" si="6"/>
        <v>3900</v>
      </c>
      <c r="C46" s="48" t="s">
        <v>98</v>
      </c>
      <c r="D46" s="23"/>
      <c r="E46" s="48"/>
      <c r="F46" s="48"/>
      <c r="G46" s="23">
        <f t="shared" si="7"/>
        <v>0</v>
      </c>
      <c r="H46" s="88"/>
      <c r="I46" s="23">
        <f t="shared" si="8"/>
        <v>0</v>
      </c>
      <c r="J46" s="88"/>
      <c r="K46" s="23">
        <f t="shared" si="9"/>
        <v>0</v>
      </c>
      <c r="L46" s="23">
        <f t="shared" si="10"/>
        <v>0</v>
      </c>
      <c r="M46" s="88"/>
    </row>
    <row r="47" spans="1:13">
      <c r="A47" s="22">
        <f t="shared" si="11"/>
        <v>40</v>
      </c>
      <c r="B47" s="30">
        <f t="shared" si="6"/>
        <v>4000</v>
      </c>
      <c r="C47" s="48" t="s">
        <v>86</v>
      </c>
      <c r="D47" s="23"/>
      <c r="E47" s="48"/>
      <c r="F47" s="48"/>
      <c r="G47" s="23">
        <f t="shared" si="7"/>
        <v>0</v>
      </c>
      <c r="H47" s="88"/>
      <c r="I47" s="23">
        <f t="shared" si="8"/>
        <v>0</v>
      </c>
      <c r="J47" s="88"/>
      <c r="K47" s="23">
        <f t="shared" si="9"/>
        <v>0</v>
      </c>
      <c r="L47" s="23">
        <f t="shared" si="10"/>
        <v>0</v>
      </c>
      <c r="M47" s="88"/>
    </row>
    <row r="48" spans="1:13">
      <c r="A48" s="22">
        <f t="shared" si="11"/>
        <v>41</v>
      </c>
      <c r="B48" s="30">
        <f t="shared" si="6"/>
        <v>4100</v>
      </c>
      <c r="C48" s="48" t="s">
        <v>26</v>
      </c>
      <c r="D48" s="23"/>
      <c r="E48" s="48"/>
      <c r="F48" s="48"/>
      <c r="G48" s="23">
        <f t="shared" si="7"/>
        <v>0</v>
      </c>
      <c r="H48" s="88"/>
      <c r="I48" s="23">
        <f t="shared" si="8"/>
        <v>0</v>
      </c>
      <c r="J48" s="88"/>
      <c r="K48" s="23">
        <f t="shared" si="9"/>
        <v>0</v>
      </c>
      <c r="L48" s="23">
        <f t="shared" si="10"/>
        <v>0</v>
      </c>
      <c r="M48" s="88"/>
    </row>
    <row r="49" spans="1:13">
      <c r="A49" s="22">
        <f t="shared" si="11"/>
        <v>42</v>
      </c>
      <c r="B49" s="30">
        <f t="shared" si="6"/>
        <v>4200</v>
      </c>
      <c r="C49" s="48" t="s">
        <v>27</v>
      </c>
      <c r="D49" s="23"/>
      <c r="E49" s="48"/>
      <c r="F49" s="48"/>
      <c r="G49" s="23">
        <f t="shared" si="7"/>
        <v>0</v>
      </c>
      <c r="H49" s="88"/>
      <c r="I49" s="23">
        <f t="shared" si="8"/>
        <v>0</v>
      </c>
      <c r="J49" s="88"/>
      <c r="K49" s="23">
        <f t="shared" si="9"/>
        <v>0</v>
      </c>
      <c r="L49" s="23">
        <f t="shared" si="10"/>
        <v>0</v>
      </c>
      <c r="M49" s="88"/>
    </row>
    <row r="50" spans="1:13">
      <c r="A50" s="22">
        <f t="shared" si="11"/>
        <v>43</v>
      </c>
      <c r="B50" s="30">
        <f t="shared" si="6"/>
        <v>4300</v>
      </c>
      <c r="C50" s="48" t="s">
        <v>28</v>
      </c>
      <c r="D50" s="23"/>
      <c r="E50" s="48"/>
      <c r="F50" s="48"/>
      <c r="G50" s="23">
        <f t="shared" si="7"/>
        <v>0</v>
      </c>
      <c r="H50" s="88"/>
      <c r="I50" s="23">
        <f t="shared" si="8"/>
        <v>0</v>
      </c>
      <c r="J50" s="88"/>
      <c r="K50" s="23">
        <f t="shared" si="9"/>
        <v>0</v>
      </c>
      <c r="L50" s="23">
        <f t="shared" si="10"/>
        <v>0</v>
      </c>
      <c r="M50" s="88"/>
    </row>
    <row r="51" spans="1:13">
      <c r="A51" s="22">
        <f t="shared" si="11"/>
        <v>44</v>
      </c>
      <c r="B51" s="30">
        <f t="shared" si="6"/>
        <v>4400</v>
      </c>
      <c r="C51" s="48" t="s">
        <v>87</v>
      </c>
      <c r="D51" s="23"/>
      <c r="E51" s="48"/>
      <c r="F51" s="48"/>
      <c r="G51" s="23">
        <f t="shared" si="7"/>
        <v>0</v>
      </c>
      <c r="H51" s="88"/>
      <c r="I51" s="23">
        <f t="shared" si="8"/>
        <v>0</v>
      </c>
      <c r="J51" s="88"/>
      <c r="K51" s="23">
        <f t="shared" si="9"/>
        <v>0</v>
      </c>
      <c r="L51" s="23">
        <f t="shared" si="10"/>
        <v>0</v>
      </c>
      <c r="M51" s="88"/>
    </row>
    <row r="52" spans="1:13">
      <c r="A52" s="22">
        <f t="shared" si="11"/>
        <v>45</v>
      </c>
      <c r="B52" s="30">
        <f t="shared" si="6"/>
        <v>4500</v>
      </c>
      <c r="C52" s="48" t="s">
        <v>88</v>
      </c>
      <c r="D52" s="23"/>
      <c r="E52" s="48"/>
      <c r="F52" s="48"/>
      <c r="G52" s="23">
        <f t="shared" si="7"/>
        <v>0</v>
      </c>
      <c r="H52" s="88"/>
      <c r="I52" s="23">
        <f t="shared" si="8"/>
        <v>0</v>
      </c>
      <c r="J52" s="88"/>
      <c r="K52" s="23">
        <f t="shared" si="9"/>
        <v>0</v>
      </c>
      <c r="L52" s="23">
        <f t="shared" si="10"/>
        <v>0</v>
      </c>
      <c r="M52" s="88"/>
    </row>
    <row r="53" spans="1:13">
      <c r="A53" s="22">
        <f t="shared" si="11"/>
        <v>46</v>
      </c>
      <c r="B53" s="30">
        <f t="shared" si="6"/>
        <v>4600</v>
      </c>
      <c r="C53" s="48" t="s">
        <v>29</v>
      </c>
      <c r="D53" s="23"/>
      <c r="E53" s="48"/>
      <c r="F53" s="48"/>
      <c r="G53" s="23">
        <f t="shared" si="7"/>
        <v>0</v>
      </c>
      <c r="H53" s="88"/>
      <c r="I53" s="23">
        <f t="shared" si="8"/>
        <v>0</v>
      </c>
      <c r="J53" s="88"/>
      <c r="K53" s="23">
        <f t="shared" si="9"/>
        <v>0</v>
      </c>
      <c r="L53" s="23">
        <f t="shared" si="10"/>
        <v>0</v>
      </c>
      <c r="M53" s="88"/>
    </row>
    <row r="54" spans="1:13">
      <c r="A54" s="22">
        <f t="shared" si="11"/>
        <v>47</v>
      </c>
      <c r="B54" s="30">
        <f t="shared" si="6"/>
        <v>4700</v>
      </c>
      <c r="C54" s="48" t="s">
        <v>30</v>
      </c>
      <c r="D54" s="23"/>
      <c r="E54" s="48"/>
      <c r="F54" s="48"/>
      <c r="G54" s="23">
        <f t="shared" si="7"/>
        <v>0</v>
      </c>
      <c r="H54" s="88"/>
      <c r="I54" s="23">
        <f t="shared" si="8"/>
        <v>0</v>
      </c>
      <c r="J54" s="88"/>
      <c r="K54" s="23">
        <f t="shared" si="9"/>
        <v>0</v>
      </c>
      <c r="L54" s="23">
        <f t="shared" si="10"/>
        <v>0</v>
      </c>
      <c r="M54" s="88"/>
    </row>
    <row r="55" spans="1:13">
      <c r="A55" s="22">
        <f t="shared" si="11"/>
        <v>48</v>
      </c>
      <c r="B55" s="30">
        <f t="shared" si="6"/>
        <v>4800</v>
      </c>
      <c r="C55" s="48" t="s">
        <v>31</v>
      </c>
      <c r="D55" s="23"/>
      <c r="E55" s="48"/>
      <c r="F55" s="48"/>
      <c r="G55" s="23">
        <f t="shared" si="7"/>
        <v>0</v>
      </c>
      <c r="H55" s="88"/>
      <c r="I55" s="23">
        <f t="shared" si="8"/>
        <v>0</v>
      </c>
      <c r="J55" s="88"/>
      <c r="K55" s="23">
        <f t="shared" si="9"/>
        <v>0</v>
      </c>
      <c r="L55" s="23">
        <f t="shared" si="10"/>
        <v>0</v>
      </c>
      <c r="M55" s="88"/>
    </row>
    <row r="56" spans="1:13">
      <c r="A56" s="22">
        <f t="shared" si="11"/>
        <v>49</v>
      </c>
      <c r="B56" s="30">
        <f t="shared" si="6"/>
        <v>4900</v>
      </c>
      <c r="C56" s="48" t="s">
        <v>32</v>
      </c>
      <c r="D56" s="23"/>
      <c r="E56" s="48"/>
      <c r="F56" s="48"/>
      <c r="G56" s="23">
        <f t="shared" si="7"/>
        <v>0</v>
      </c>
      <c r="H56" s="88"/>
      <c r="I56" s="23">
        <f t="shared" si="8"/>
        <v>0</v>
      </c>
      <c r="J56" s="88"/>
      <c r="K56" s="23">
        <f t="shared" si="9"/>
        <v>0</v>
      </c>
      <c r="L56" s="23">
        <f t="shared" si="10"/>
        <v>0</v>
      </c>
      <c r="M56" s="88"/>
    </row>
    <row r="57" spans="1:13">
      <c r="A57" s="22">
        <f t="shared" si="11"/>
        <v>50</v>
      </c>
      <c r="B57" s="30">
        <f t="shared" si="6"/>
        <v>5000</v>
      </c>
      <c r="C57" s="48" t="s">
        <v>92</v>
      </c>
      <c r="D57" s="23"/>
      <c r="E57" s="48"/>
      <c r="F57" s="48"/>
      <c r="G57" s="23">
        <f t="shared" si="7"/>
        <v>0</v>
      </c>
      <c r="H57" s="88"/>
      <c r="I57" s="23">
        <f t="shared" si="8"/>
        <v>0</v>
      </c>
      <c r="J57" s="88"/>
      <c r="K57" s="23">
        <f t="shared" si="9"/>
        <v>0</v>
      </c>
      <c r="L57" s="23">
        <f t="shared" si="10"/>
        <v>0</v>
      </c>
      <c r="M57" s="88"/>
    </row>
    <row r="58" spans="1:13">
      <c r="A58" s="22">
        <f t="shared" si="11"/>
        <v>51</v>
      </c>
      <c r="B58" s="30">
        <f t="shared" si="6"/>
        <v>5100</v>
      </c>
      <c r="C58" s="48" t="s">
        <v>37</v>
      </c>
      <c r="D58" s="23"/>
      <c r="E58" s="48"/>
      <c r="F58" s="48"/>
      <c r="G58" s="23">
        <f t="shared" si="7"/>
        <v>0</v>
      </c>
      <c r="H58" s="88"/>
      <c r="I58" s="23">
        <f t="shared" si="8"/>
        <v>0</v>
      </c>
      <c r="J58" s="88"/>
      <c r="K58" s="23">
        <f t="shared" si="9"/>
        <v>0</v>
      </c>
      <c r="L58" s="23">
        <f t="shared" si="10"/>
        <v>0</v>
      </c>
      <c r="M58" s="88"/>
    </row>
    <row r="59" spans="1:13">
      <c r="A59" s="22">
        <f t="shared" si="11"/>
        <v>52</v>
      </c>
      <c r="B59" s="30">
        <f t="shared" si="6"/>
        <v>5200</v>
      </c>
      <c r="C59" s="48" t="s">
        <v>37</v>
      </c>
      <c r="D59" s="23"/>
      <c r="E59" s="48"/>
      <c r="F59" s="48"/>
      <c r="G59" s="23">
        <f t="shared" si="7"/>
        <v>0</v>
      </c>
      <c r="H59" s="88"/>
      <c r="I59" s="23">
        <f t="shared" si="8"/>
        <v>0</v>
      </c>
      <c r="J59" s="88"/>
      <c r="K59" s="23">
        <f t="shared" si="9"/>
        <v>0</v>
      </c>
      <c r="L59" s="23">
        <f t="shared" si="10"/>
        <v>0</v>
      </c>
      <c r="M59" s="88"/>
    </row>
    <row r="60" spans="1:13">
      <c r="A60" s="22">
        <f t="shared" si="11"/>
        <v>53</v>
      </c>
      <c r="B60" s="30">
        <f t="shared" si="6"/>
        <v>5300</v>
      </c>
      <c r="C60" s="48" t="s">
        <v>37</v>
      </c>
      <c r="D60" s="23"/>
      <c r="E60" s="48"/>
      <c r="F60" s="48"/>
      <c r="G60" s="23">
        <f t="shared" si="7"/>
        <v>0</v>
      </c>
      <c r="H60" s="88"/>
      <c r="I60" s="23">
        <f t="shared" si="8"/>
        <v>0</v>
      </c>
      <c r="J60" s="88"/>
      <c r="K60" s="23">
        <f t="shared" si="9"/>
        <v>0</v>
      </c>
      <c r="L60" s="23">
        <f t="shared" si="10"/>
        <v>0</v>
      </c>
      <c r="M60" s="88"/>
    </row>
    <row r="61" spans="1:13">
      <c r="A61" s="22">
        <f t="shared" si="11"/>
        <v>54</v>
      </c>
      <c r="B61" s="30">
        <f t="shared" si="6"/>
        <v>5400</v>
      </c>
      <c r="C61" s="48" t="s">
        <v>37</v>
      </c>
      <c r="D61" s="23"/>
      <c r="E61" s="48"/>
      <c r="F61" s="48"/>
      <c r="G61" s="23">
        <f t="shared" si="7"/>
        <v>0</v>
      </c>
      <c r="H61" s="88"/>
      <c r="I61" s="23">
        <f t="shared" si="8"/>
        <v>0</v>
      </c>
      <c r="J61" s="88"/>
      <c r="K61" s="23">
        <f t="shared" si="9"/>
        <v>0</v>
      </c>
      <c r="L61" s="23">
        <f t="shared" si="10"/>
        <v>0</v>
      </c>
      <c r="M61" s="88"/>
    </row>
    <row r="62" spans="1:13">
      <c r="A62" s="22">
        <f t="shared" si="11"/>
        <v>55</v>
      </c>
      <c r="B62" s="30">
        <f t="shared" si="6"/>
        <v>5500</v>
      </c>
      <c r="C62" s="48" t="s">
        <v>37</v>
      </c>
      <c r="D62" s="23"/>
      <c r="E62" s="48"/>
      <c r="F62" s="48"/>
      <c r="G62" s="23">
        <f t="shared" si="7"/>
        <v>0</v>
      </c>
      <c r="H62" s="88"/>
      <c r="I62" s="23">
        <f t="shared" si="8"/>
        <v>0</v>
      </c>
      <c r="J62" s="88"/>
      <c r="K62" s="23">
        <f t="shared" si="9"/>
        <v>0</v>
      </c>
      <c r="L62" s="23">
        <f t="shared" si="10"/>
        <v>0</v>
      </c>
      <c r="M62" s="88"/>
    </row>
    <row r="63" spans="1:13">
      <c r="A63" s="22"/>
      <c r="B63" s="20"/>
      <c r="C63" s="216" t="s">
        <v>11</v>
      </c>
      <c r="D63" s="21"/>
      <c r="E63" s="21"/>
      <c r="F63" s="21"/>
      <c r="G63" s="21" t="s">
        <v>20</v>
      </c>
      <c r="H63" s="21" t="s">
        <v>20</v>
      </c>
      <c r="I63" s="21" t="s">
        <v>20</v>
      </c>
      <c r="J63" s="21" t="s">
        <v>20</v>
      </c>
      <c r="K63" s="21" t="s">
        <v>20</v>
      </c>
      <c r="L63" s="21" t="s">
        <v>20</v>
      </c>
      <c r="M63" s="21"/>
    </row>
    <row r="64" spans="1:13">
      <c r="A64" s="22">
        <f>+A62+1</f>
        <v>56</v>
      </c>
      <c r="B64" s="30">
        <f t="shared" si="6"/>
        <v>5600</v>
      </c>
      <c r="C64" s="48" t="s">
        <v>37</v>
      </c>
      <c r="D64" s="23"/>
      <c r="E64" s="48"/>
      <c r="F64" s="48"/>
      <c r="G64" s="23">
        <f t="shared" ref="G64:G87" si="12">SUM(D64:F64)</f>
        <v>0</v>
      </c>
      <c r="H64" s="88"/>
      <c r="I64" s="23">
        <f t="shared" ref="I64:I87" si="13">+G64+H64</f>
        <v>0</v>
      </c>
      <c r="J64" s="88"/>
      <c r="K64" s="23">
        <f t="shared" ref="K64:K87" si="14">+I64*H$5</f>
        <v>0</v>
      </c>
      <c r="L64" s="23">
        <f t="shared" ref="L64:L87" si="15">+I64+J64+K64</f>
        <v>0</v>
      </c>
      <c r="M64" s="88"/>
    </row>
    <row r="65" spans="1:13">
      <c r="A65" s="22">
        <f t="shared" ref="A65:A77" si="16">+A64+1</f>
        <v>57</v>
      </c>
      <c r="B65" s="30">
        <f t="shared" si="6"/>
        <v>5700</v>
      </c>
      <c r="C65" s="48" t="s">
        <v>37</v>
      </c>
      <c r="D65" s="23"/>
      <c r="E65" s="48"/>
      <c r="F65" s="48"/>
      <c r="G65" s="23">
        <f t="shared" si="12"/>
        <v>0</v>
      </c>
      <c r="H65" s="88"/>
      <c r="I65" s="23">
        <f t="shared" si="13"/>
        <v>0</v>
      </c>
      <c r="J65" s="88"/>
      <c r="K65" s="23">
        <f t="shared" si="14"/>
        <v>0</v>
      </c>
      <c r="L65" s="23">
        <f t="shared" si="15"/>
        <v>0</v>
      </c>
      <c r="M65" s="88"/>
    </row>
    <row r="66" spans="1:13">
      <c r="A66" s="22">
        <f t="shared" si="16"/>
        <v>58</v>
      </c>
      <c r="B66" s="30">
        <f t="shared" si="6"/>
        <v>5800</v>
      </c>
      <c r="C66" s="48" t="s">
        <v>37</v>
      </c>
      <c r="D66" s="23"/>
      <c r="E66" s="48"/>
      <c r="F66" s="48"/>
      <c r="G66" s="23">
        <f t="shared" si="12"/>
        <v>0</v>
      </c>
      <c r="H66" s="88"/>
      <c r="I66" s="23">
        <f t="shared" si="13"/>
        <v>0</v>
      </c>
      <c r="J66" s="88"/>
      <c r="K66" s="23">
        <f t="shared" si="14"/>
        <v>0</v>
      </c>
      <c r="L66" s="23">
        <f t="shared" si="15"/>
        <v>0</v>
      </c>
      <c r="M66" s="88"/>
    </row>
    <row r="67" spans="1:13">
      <c r="A67" s="22">
        <f t="shared" si="16"/>
        <v>59</v>
      </c>
      <c r="B67" s="30">
        <f t="shared" si="6"/>
        <v>5900</v>
      </c>
      <c r="C67" s="48" t="s">
        <v>37</v>
      </c>
      <c r="D67" s="23"/>
      <c r="E67" s="48"/>
      <c r="F67" s="48"/>
      <c r="G67" s="23">
        <f t="shared" si="12"/>
        <v>0</v>
      </c>
      <c r="H67" s="88"/>
      <c r="I67" s="23">
        <f t="shared" si="13"/>
        <v>0</v>
      </c>
      <c r="J67" s="88"/>
      <c r="K67" s="23">
        <f t="shared" si="14"/>
        <v>0</v>
      </c>
      <c r="L67" s="23">
        <f t="shared" si="15"/>
        <v>0</v>
      </c>
      <c r="M67" s="88"/>
    </row>
    <row r="68" spans="1:13">
      <c r="A68" s="22">
        <f t="shared" si="16"/>
        <v>60</v>
      </c>
      <c r="B68" s="30">
        <f t="shared" si="6"/>
        <v>6000</v>
      </c>
      <c r="C68" s="48" t="s">
        <v>37</v>
      </c>
      <c r="D68" s="23"/>
      <c r="E68" s="48"/>
      <c r="F68" s="48"/>
      <c r="G68" s="23">
        <f t="shared" si="12"/>
        <v>0</v>
      </c>
      <c r="H68" s="88"/>
      <c r="I68" s="23">
        <f t="shared" si="13"/>
        <v>0</v>
      </c>
      <c r="J68" s="88"/>
      <c r="K68" s="23">
        <f t="shared" si="14"/>
        <v>0</v>
      </c>
      <c r="L68" s="23">
        <f t="shared" si="15"/>
        <v>0</v>
      </c>
      <c r="M68" s="88"/>
    </row>
    <row r="69" spans="1:13">
      <c r="A69" s="22">
        <f t="shared" si="16"/>
        <v>61</v>
      </c>
      <c r="B69" s="30">
        <f t="shared" si="6"/>
        <v>6100</v>
      </c>
      <c r="C69" s="48" t="s">
        <v>37</v>
      </c>
      <c r="D69" s="23"/>
      <c r="E69" s="48"/>
      <c r="F69" s="48"/>
      <c r="G69" s="23">
        <f t="shared" si="12"/>
        <v>0</v>
      </c>
      <c r="H69" s="88"/>
      <c r="I69" s="23">
        <f t="shared" si="13"/>
        <v>0</v>
      </c>
      <c r="J69" s="88"/>
      <c r="K69" s="23">
        <f t="shared" si="14"/>
        <v>0</v>
      </c>
      <c r="L69" s="23">
        <f t="shared" si="15"/>
        <v>0</v>
      </c>
      <c r="M69" s="88"/>
    </row>
    <row r="70" spans="1:13">
      <c r="A70" s="22">
        <f t="shared" si="16"/>
        <v>62</v>
      </c>
      <c r="B70" s="30">
        <f t="shared" si="6"/>
        <v>6200</v>
      </c>
      <c r="C70" s="48" t="s">
        <v>37</v>
      </c>
      <c r="D70" s="23"/>
      <c r="E70" s="48"/>
      <c r="F70" s="48"/>
      <c r="G70" s="23">
        <f t="shared" si="12"/>
        <v>0</v>
      </c>
      <c r="H70" s="88"/>
      <c r="I70" s="23">
        <f t="shared" si="13"/>
        <v>0</v>
      </c>
      <c r="J70" s="88"/>
      <c r="K70" s="23">
        <f t="shared" si="14"/>
        <v>0</v>
      </c>
      <c r="L70" s="23">
        <f t="shared" si="15"/>
        <v>0</v>
      </c>
      <c r="M70" s="88"/>
    </row>
    <row r="71" spans="1:13">
      <c r="A71" s="22">
        <f t="shared" si="16"/>
        <v>63</v>
      </c>
      <c r="B71" s="30">
        <f t="shared" si="6"/>
        <v>6300</v>
      </c>
      <c r="C71" s="48" t="s">
        <v>37</v>
      </c>
      <c r="D71" s="23"/>
      <c r="E71" s="48"/>
      <c r="F71" s="48"/>
      <c r="G71" s="23">
        <f t="shared" si="12"/>
        <v>0</v>
      </c>
      <c r="H71" s="88"/>
      <c r="I71" s="23">
        <f t="shared" si="13"/>
        <v>0</v>
      </c>
      <c r="J71" s="88"/>
      <c r="K71" s="23">
        <f t="shared" si="14"/>
        <v>0</v>
      </c>
      <c r="L71" s="23">
        <f t="shared" si="15"/>
        <v>0</v>
      </c>
      <c r="M71" s="88"/>
    </row>
    <row r="72" spans="1:13">
      <c r="A72" s="22">
        <f t="shared" si="16"/>
        <v>64</v>
      </c>
      <c r="B72" s="30">
        <f t="shared" si="6"/>
        <v>6400</v>
      </c>
      <c r="C72" s="48" t="s">
        <v>37</v>
      </c>
      <c r="D72" s="23"/>
      <c r="E72" s="48"/>
      <c r="F72" s="48"/>
      <c r="G72" s="23">
        <f t="shared" si="12"/>
        <v>0</v>
      </c>
      <c r="H72" s="88"/>
      <c r="I72" s="23">
        <f t="shared" si="13"/>
        <v>0</v>
      </c>
      <c r="J72" s="88"/>
      <c r="K72" s="23">
        <f t="shared" si="14"/>
        <v>0</v>
      </c>
      <c r="L72" s="23">
        <f t="shared" si="15"/>
        <v>0</v>
      </c>
      <c r="M72" s="88"/>
    </row>
    <row r="73" spans="1:13">
      <c r="A73" s="22">
        <f t="shared" si="16"/>
        <v>65</v>
      </c>
      <c r="B73" s="30">
        <f t="shared" si="6"/>
        <v>6500</v>
      </c>
      <c r="C73" s="48" t="s">
        <v>37</v>
      </c>
      <c r="D73" s="23"/>
      <c r="E73" s="48"/>
      <c r="F73" s="48"/>
      <c r="G73" s="23">
        <f t="shared" si="12"/>
        <v>0</v>
      </c>
      <c r="H73" s="88"/>
      <c r="I73" s="23">
        <f t="shared" si="13"/>
        <v>0</v>
      </c>
      <c r="J73" s="88"/>
      <c r="K73" s="23">
        <f t="shared" si="14"/>
        <v>0</v>
      </c>
      <c r="L73" s="23">
        <f t="shared" si="15"/>
        <v>0</v>
      </c>
      <c r="M73" s="88"/>
    </row>
    <row r="74" spans="1:13">
      <c r="A74" s="22">
        <f t="shared" si="16"/>
        <v>66</v>
      </c>
      <c r="B74" s="30">
        <f t="shared" si="6"/>
        <v>6600</v>
      </c>
      <c r="C74" s="48" t="s">
        <v>37</v>
      </c>
      <c r="D74" s="23"/>
      <c r="E74" s="48"/>
      <c r="F74" s="48"/>
      <c r="G74" s="23">
        <f t="shared" si="12"/>
        <v>0</v>
      </c>
      <c r="H74" s="88"/>
      <c r="I74" s="23">
        <f t="shared" si="13"/>
        <v>0</v>
      </c>
      <c r="J74" s="88"/>
      <c r="K74" s="23">
        <f t="shared" si="14"/>
        <v>0</v>
      </c>
      <c r="L74" s="23">
        <f t="shared" si="15"/>
        <v>0</v>
      </c>
      <c r="M74" s="88"/>
    </row>
    <row r="75" spans="1:13">
      <c r="A75" s="22">
        <f t="shared" si="16"/>
        <v>67</v>
      </c>
      <c r="B75" s="30">
        <f t="shared" si="6"/>
        <v>6700</v>
      </c>
      <c r="C75" s="48" t="s">
        <v>37</v>
      </c>
      <c r="D75" s="23"/>
      <c r="E75" s="48"/>
      <c r="F75" s="48"/>
      <c r="G75" s="23">
        <f t="shared" si="12"/>
        <v>0</v>
      </c>
      <c r="H75" s="88"/>
      <c r="I75" s="23">
        <f t="shared" si="13"/>
        <v>0</v>
      </c>
      <c r="J75" s="88"/>
      <c r="K75" s="23">
        <f t="shared" si="14"/>
        <v>0</v>
      </c>
      <c r="L75" s="23">
        <f t="shared" si="15"/>
        <v>0</v>
      </c>
      <c r="M75" s="88"/>
    </row>
    <row r="76" spans="1:13">
      <c r="A76" s="22">
        <f t="shared" si="16"/>
        <v>68</v>
      </c>
      <c r="B76" s="30">
        <f t="shared" si="6"/>
        <v>6800</v>
      </c>
      <c r="C76" s="48" t="s">
        <v>37</v>
      </c>
      <c r="D76" s="23"/>
      <c r="E76" s="48"/>
      <c r="F76" s="48"/>
      <c r="G76" s="23">
        <f t="shared" si="12"/>
        <v>0</v>
      </c>
      <c r="H76" s="88"/>
      <c r="I76" s="23">
        <f t="shared" si="13"/>
        <v>0</v>
      </c>
      <c r="J76" s="88"/>
      <c r="K76" s="23">
        <f t="shared" si="14"/>
        <v>0</v>
      </c>
      <c r="L76" s="23">
        <f t="shared" si="15"/>
        <v>0</v>
      </c>
      <c r="M76" s="88"/>
    </row>
    <row r="77" spans="1:13">
      <c r="A77" s="22">
        <f t="shared" si="16"/>
        <v>69</v>
      </c>
      <c r="B77" s="30">
        <f t="shared" si="6"/>
        <v>6900</v>
      </c>
      <c r="C77" s="48" t="s">
        <v>37</v>
      </c>
      <c r="D77" s="23"/>
      <c r="E77" s="48"/>
      <c r="F77" s="48"/>
      <c r="G77" s="23">
        <f t="shared" si="12"/>
        <v>0</v>
      </c>
      <c r="H77" s="88"/>
      <c r="I77" s="23">
        <f t="shared" si="13"/>
        <v>0</v>
      </c>
      <c r="J77" s="88"/>
      <c r="K77" s="23">
        <f t="shared" si="14"/>
        <v>0</v>
      </c>
      <c r="L77" s="23">
        <f t="shared" si="15"/>
        <v>0</v>
      </c>
      <c r="M77" s="88"/>
    </row>
    <row r="78" spans="1:13">
      <c r="A78" s="22">
        <f t="shared" ref="A78:A87" si="17">+A77+1</f>
        <v>70</v>
      </c>
      <c r="B78" s="30">
        <f t="shared" si="6"/>
        <v>7000</v>
      </c>
      <c r="C78" s="48" t="s">
        <v>37</v>
      </c>
      <c r="D78" s="23"/>
      <c r="E78" s="48"/>
      <c r="F78" s="48"/>
      <c r="G78" s="23">
        <f t="shared" si="12"/>
        <v>0</v>
      </c>
      <c r="H78" s="88"/>
      <c r="I78" s="23">
        <f t="shared" si="13"/>
        <v>0</v>
      </c>
      <c r="J78" s="88"/>
      <c r="K78" s="23">
        <f t="shared" si="14"/>
        <v>0</v>
      </c>
      <c r="L78" s="23">
        <f t="shared" si="15"/>
        <v>0</v>
      </c>
      <c r="M78" s="88"/>
    </row>
    <row r="79" spans="1:13">
      <c r="A79" s="22">
        <f t="shared" si="17"/>
        <v>71</v>
      </c>
      <c r="B79" s="30">
        <f t="shared" si="6"/>
        <v>7100</v>
      </c>
      <c r="C79" s="48" t="s">
        <v>37</v>
      </c>
      <c r="D79" s="23"/>
      <c r="E79" s="48"/>
      <c r="F79" s="48"/>
      <c r="G79" s="23">
        <f t="shared" si="12"/>
        <v>0</v>
      </c>
      <c r="H79" s="88"/>
      <c r="I79" s="23">
        <f t="shared" si="13"/>
        <v>0</v>
      </c>
      <c r="J79" s="88"/>
      <c r="K79" s="23">
        <f t="shared" si="14"/>
        <v>0</v>
      </c>
      <c r="L79" s="23">
        <f t="shared" si="15"/>
        <v>0</v>
      </c>
      <c r="M79" s="88"/>
    </row>
    <row r="80" spans="1:13">
      <c r="A80" s="22">
        <f t="shared" si="17"/>
        <v>72</v>
      </c>
      <c r="B80" s="30">
        <f t="shared" si="6"/>
        <v>7200</v>
      </c>
      <c r="C80" s="48" t="s">
        <v>37</v>
      </c>
      <c r="D80" s="23"/>
      <c r="E80" s="48"/>
      <c r="F80" s="48"/>
      <c r="G80" s="23">
        <f t="shared" si="12"/>
        <v>0</v>
      </c>
      <c r="H80" s="88"/>
      <c r="I80" s="23">
        <f t="shared" si="13"/>
        <v>0</v>
      </c>
      <c r="J80" s="88"/>
      <c r="K80" s="23">
        <f t="shared" si="14"/>
        <v>0</v>
      </c>
      <c r="L80" s="23">
        <f t="shared" si="15"/>
        <v>0</v>
      </c>
      <c r="M80" s="88"/>
    </row>
    <row r="81" spans="1:13">
      <c r="A81" s="22">
        <f t="shared" si="17"/>
        <v>73</v>
      </c>
      <c r="B81" s="30">
        <f t="shared" si="6"/>
        <v>7300</v>
      </c>
      <c r="C81" s="48" t="s">
        <v>37</v>
      </c>
      <c r="D81" s="23"/>
      <c r="E81" s="48"/>
      <c r="F81" s="48"/>
      <c r="G81" s="23">
        <f t="shared" si="12"/>
        <v>0</v>
      </c>
      <c r="H81" s="88"/>
      <c r="I81" s="23">
        <f t="shared" si="13"/>
        <v>0</v>
      </c>
      <c r="J81" s="88"/>
      <c r="K81" s="23">
        <f t="shared" si="14"/>
        <v>0</v>
      </c>
      <c r="L81" s="23">
        <f t="shared" si="15"/>
        <v>0</v>
      </c>
      <c r="M81" s="88"/>
    </row>
    <row r="82" spans="1:13">
      <c r="A82" s="22">
        <f t="shared" si="17"/>
        <v>74</v>
      </c>
      <c r="B82" s="30">
        <f t="shared" si="6"/>
        <v>7400</v>
      </c>
      <c r="C82" s="48" t="s">
        <v>37</v>
      </c>
      <c r="D82" s="23"/>
      <c r="E82" s="48"/>
      <c r="F82" s="48"/>
      <c r="G82" s="23">
        <f t="shared" si="12"/>
        <v>0</v>
      </c>
      <c r="H82" s="88"/>
      <c r="I82" s="23">
        <f t="shared" si="13"/>
        <v>0</v>
      </c>
      <c r="J82" s="88"/>
      <c r="K82" s="23">
        <f t="shared" si="14"/>
        <v>0</v>
      </c>
      <c r="L82" s="23">
        <f t="shared" si="15"/>
        <v>0</v>
      </c>
      <c r="M82" s="88"/>
    </row>
    <row r="83" spans="1:13">
      <c r="A83" s="22">
        <f t="shared" si="17"/>
        <v>75</v>
      </c>
      <c r="B83" s="30">
        <f t="shared" si="6"/>
        <v>7500</v>
      </c>
      <c r="C83" s="48" t="s">
        <v>37</v>
      </c>
      <c r="D83" s="23"/>
      <c r="E83" s="48"/>
      <c r="F83" s="48"/>
      <c r="G83" s="23">
        <f t="shared" si="12"/>
        <v>0</v>
      </c>
      <c r="H83" s="88"/>
      <c r="I83" s="23">
        <f t="shared" si="13"/>
        <v>0</v>
      </c>
      <c r="J83" s="88"/>
      <c r="K83" s="23">
        <f t="shared" si="14"/>
        <v>0</v>
      </c>
      <c r="L83" s="23">
        <f t="shared" si="15"/>
        <v>0</v>
      </c>
      <c r="M83" s="88"/>
    </row>
    <row r="84" spans="1:13">
      <c r="A84" s="22">
        <f t="shared" si="17"/>
        <v>76</v>
      </c>
      <c r="B84" s="30">
        <f t="shared" si="6"/>
        <v>7600</v>
      </c>
      <c r="C84" s="48" t="s">
        <v>37</v>
      </c>
      <c r="D84" s="23"/>
      <c r="E84" s="48"/>
      <c r="F84" s="48"/>
      <c r="G84" s="23">
        <f t="shared" si="12"/>
        <v>0</v>
      </c>
      <c r="H84" s="88"/>
      <c r="I84" s="23">
        <f t="shared" si="13"/>
        <v>0</v>
      </c>
      <c r="J84" s="88"/>
      <c r="K84" s="23">
        <f t="shared" si="14"/>
        <v>0</v>
      </c>
      <c r="L84" s="23">
        <f t="shared" si="15"/>
        <v>0</v>
      </c>
      <c r="M84" s="88"/>
    </row>
    <row r="85" spans="1:13">
      <c r="A85" s="22">
        <f t="shared" si="17"/>
        <v>77</v>
      </c>
      <c r="B85" s="30">
        <f t="shared" si="6"/>
        <v>7700</v>
      </c>
      <c r="C85" s="48" t="s">
        <v>37</v>
      </c>
      <c r="D85" s="23"/>
      <c r="E85" s="48"/>
      <c r="F85" s="48"/>
      <c r="G85" s="23">
        <f t="shared" si="12"/>
        <v>0</v>
      </c>
      <c r="H85" s="88"/>
      <c r="I85" s="23">
        <f t="shared" si="13"/>
        <v>0</v>
      </c>
      <c r="J85" s="88"/>
      <c r="K85" s="23">
        <f t="shared" si="14"/>
        <v>0</v>
      </c>
      <c r="L85" s="23">
        <f t="shared" si="15"/>
        <v>0</v>
      </c>
      <c r="M85" s="88"/>
    </row>
    <row r="86" spans="1:13">
      <c r="A86" s="22">
        <f t="shared" si="17"/>
        <v>78</v>
      </c>
      <c r="B86" s="30">
        <f t="shared" si="6"/>
        <v>7800</v>
      </c>
      <c r="C86" s="48" t="s">
        <v>37</v>
      </c>
      <c r="D86" s="23"/>
      <c r="E86" s="48"/>
      <c r="F86" s="48"/>
      <c r="G86" s="23">
        <f t="shared" si="12"/>
        <v>0</v>
      </c>
      <c r="H86" s="88"/>
      <c r="I86" s="23">
        <f t="shared" si="13"/>
        <v>0</v>
      </c>
      <c r="J86" s="88"/>
      <c r="K86" s="23">
        <f t="shared" si="14"/>
        <v>0</v>
      </c>
      <c r="L86" s="23">
        <f t="shared" si="15"/>
        <v>0</v>
      </c>
      <c r="M86" s="88"/>
    </row>
    <row r="87" spans="1:13">
      <c r="A87" s="22">
        <f t="shared" si="17"/>
        <v>79</v>
      </c>
      <c r="B87" s="30">
        <f t="shared" si="6"/>
        <v>7900</v>
      </c>
      <c r="C87" s="48" t="s">
        <v>37</v>
      </c>
      <c r="D87" s="23"/>
      <c r="E87" s="48"/>
      <c r="F87" s="48"/>
      <c r="G87" s="23">
        <f t="shared" si="12"/>
        <v>0</v>
      </c>
      <c r="H87" s="88"/>
      <c r="I87" s="23">
        <f t="shared" si="13"/>
        <v>0</v>
      </c>
      <c r="J87" s="88"/>
      <c r="K87" s="23">
        <f t="shared" si="14"/>
        <v>0</v>
      </c>
      <c r="L87" s="23">
        <f t="shared" si="15"/>
        <v>0</v>
      </c>
      <c r="M87" s="88"/>
    </row>
    <row r="88" spans="1:13">
      <c r="A88" s="22"/>
      <c r="B88" s="30"/>
      <c r="C88" s="20"/>
      <c r="D88" s="31"/>
      <c r="E88" s="48"/>
      <c r="F88" s="48"/>
      <c r="G88" s="23"/>
      <c r="H88" s="23"/>
      <c r="I88" s="23"/>
      <c r="J88" s="23"/>
      <c r="K88" s="23"/>
      <c r="L88" s="23"/>
      <c r="M88" s="23"/>
    </row>
    <row r="89" spans="1:13">
      <c r="A89" s="22">
        <v>80</v>
      </c>
      <c r="B89" s="19"/>
      <c r="C89" s="20" t="s">
        <v>95</v>
      </c>
      <c r="D89" s="23"/>
      <c r="E89" s="23">
        <f t="shared" ref="E89:L89" si="18">SUM(E11:E87)</f>
        <v>0</v>
      </c>
      <c r="F89" s="23">
        <f t="shared" si="18"/>
        <v>0</v>
      </c>
      <c r="G89" s="23">
        <f t="shared" si="18"/>
        <v>0</v>
      </c>
      <c r="H89" s="23">
        <f t="shared" si="18"/>
        <v>0</v>
      </c>
      <c r="I89" s="23">
        <f t="shared" si="18"/>
        <v>0</v>
      </c>
      <c r="J89" s="23">
        <f t="shared" si="18"/>
        <v>0</v>
      </c>
      <c r="K89" s="23">
        <f t="shared" si="18"/>
        <v>0</v>
      </c>
      <c r="L89" s="23">
        <f t="shared" si="18"/>
        <v>0</v>
      </c>
      <c r="M89" s="23"/>
    </row>
    <row r="90" spans="1:13">
      <c r="A90" s="19"/>
      <c r="B90" s="19"/>
      <c r="C90" s="20" t="s">
        <v>21</v>
      </c>
      <c r="D90" s="21"/>
      <c r="E90" s="21" t="s">
        <v>20</v>
      </c>
      <c r="F90" s="21" t="s">
        <v>20</v>
      </c>
      <c r="G90" s="21" t="s">
        <v>20</v>
      </c>
      <c r="H90" s="21" t="s">
        <v>20</v>
      </c>
      <c r="I90" s="21" t="s">
        <v>20</v>
      </c>
      <c r="J90" s="21"/>
      <c r="K90" s="21" t="s">
        <v>20</v>
      </c>
      <c r="L90" s="21" t="s">
        <v>20</v>
      </c>
      <c r="M90" s="21"/>
    </row>
    <row r="91" spans="1:13">
      <c r="A91" s="22">
        <f>+A89+1</f>
        <v>81</v>
      </c>
      <c r="B91" s="30">
        <f t="shared" ref="B91:B96" si="19">+A91*100</f>
        <v>8100</v>
      </c>
      <c r="C91" s="20" t="s">
        <v>91</v>
      </c>
      <c r="D91" s="31"/>
      <c r="E91" s="48"/>
      <c r="F91" s="48"/>
      <c r="G91" s="23">
        <f t="shared" ref="G91:G96" si="20">SUM(D91:F91)</f>
        <v>0</v>
      </c>
      <c r="H91" s="23">
        <f>SUMIF('WS A-6'!$E$11:$E$47,60,'WS A-6'!$F$11:$G$47)</f>
        <v>0</v>
      </c>
      <c r="I91" s="23">
        <f t="shared" ref="I91:I96" si="21">+G91+H91</f>
        <v>0</v>
      </c>
      <c r="J91" s="23"/>
      <c r="K91" s="23"/>
      <c r="L91" s="23">
        <f t="shared" ref="L91:L96" si="22">+I91+K91</f>
        <v>0</v>
      </c>
      <c r="M91" s="23"/>
    </row>
    <row r="92" spans="1:13">
      <c r="A92" s="22">
        <f>+A91+1</f>
        <v>82</v>
      </c>
      <c r="B92" s="30">
        <f t="shared" si="19"/>
        <v>8200</v>
      </c>
      <c r="C92" s="20" t="s">
        <v>38</v>
      </c>
      <c r="D92" s="31"/>
      <c r="E92" s="48"/>
      <c r="F92" s="48"/>
      <c r="G92" s="23">
        <f t="shared" si="20"/>
        <v>0</v>
      </c>
      <c r="H92" s="23">
        <f>SUMIF('WS A-6'!$E$11:$E$47,61,'WS A-6'!$F$11:$G$47)</f>
        <v>0</v>
      </c>
      <c r="I92" s="23">
        <f t="shared" si="21"/>
        <v>0</v>
      </c>
      <c r="J92" s="23"/>
      <c r="K92" s="23"/>
      <c r="L92" s="23">
        <f t="shared" si="22"/>
        <v>0</v>
      </c>
      <c r="M92" s="23"/>
    </row>
    <row r="93" spans="1:13">
      <c r="A93" s="22">
        <f>+A92+1</f>
        <v>83</v>
      </c>
      <c r="B93" s="30">
        <f t="shared" si="19"/>
        <v>8300</v>
      </c>
      <c r="C93" s="20" t="s">
        <v>89</v>
      </c>
      <c r="D93" s="31"/>
      <c r="E93" s="48"/>
      <c r="F93" s="48"/>
      <c r="G93" s="23">
        <f t="shared" si="20"/>
        <v>0</v>
      </c>
      <c r="H93" s="23">
        <f>SUM('WS A-6'!F11:G29)+SUM('WS A-6'!F32:G48)</f>
        <v>0</v>
      </c>
      <c r="I93" s="23">
        <f t="shared" si="21"/>
        <v>0</v>
      </c>
      <c r="J93" s="23"/>
      <c r="K93" s="23"/>
      <c r="L93" s="23">
        <f t="shared" si="22"/>
        <v>0</v>
      </c>
      <c r="M93" s="23"/>
    </row>
    <row r="94" spans="1:13">
      <c r="A94" s="22">
        <f>+A93+1</f>
        <v>84</v>
      </c>
      <c r="B94" s="30">
        <f t="shared" si="19"/>
        <v>8400</v>
      </c>
      <c r="C94" s="20" t="s">
        <v>90</v>
      </c>
      <c r="D94" s="31"/>
      <c r="E94" s="48"/>
      <c r="F94" s="48"/>
      <c r="G94" s="23">
        <f t="shared" si="20"/>
        <v>0</v>
      </c>
      <c r="H94" s="23"/>
      <c r="I94" s="23">
        <f t="shared" si="21"/>
        <v>0</v>
      </c>
      <c r="J94" s="23"/>
      <c r="K94" s="23"/>
      <c r="L94" s="23">
        <f t="shared" si="22"/>
        <v>0</v>
      </c>
      <c r="M94" s="23"/>
    </row>
    <row r="95" spans="1:13">
      <c r="A95" s="22">
        <f>+A94+1</f>
        <v>85</v>
      </c>
      <c r="B95" s="30">
        <f t="shared" si="19"/>
        <v>8500</v>
      </c>
      <c r="C95" s="20" t="s">
        <v>117</v>
      </c>
      <c r="D95" s="31"/>
      <c r="E95" s="48"/>
      <c r="F95" s="48"/>
      <c r="G95" s="23">
        <f t="shared" si="20"/>
        <v>0</v>
      </c>
      <c r="H95" s="23">
        <f>'WS A-6'!G30</f>
        <v>0</v>
      </c>
      <c r="I95" s="23">
        <f t="shared" si="21"/>
        <v>0</v>
      </c>
      <c r="J95" s="23"/>
      <c r="K95" s="23"/>
      <c r="L95" s="23">
        <f t="shared" si="22"/>
        <v>0</v>
      </c>
      <c r="M95" s="23"/>
    </row>
    <row r="96" spans="1:13">
      <c r="A96" s="22">
        <f>+A95+1</f>
        <v>86</v>
      </c>
      <c r="B96" s="30">
        <f t="shared" si="19"/>
        <v>8600</v>
      </c>
      <c r="C96" s="20" t="s">
        <v>97</v>
      </c>
      <c r="D96" s="31"/>
      <c r="E96" s="48"/>
      <c r="F96" s="48"/>
      <c r="G96" s="23">
        <f t="shared" si="20"/>
        <v>0</v>
      </c>
      <c r="H96" s="23"/>
      <c r="I96" s="23">
        <f t="shared" si="21"/>
        <v>0</v>
      </c>
      <c r="J96" s="23"/>
      <c r="K96" s="23"/>
      <c r="L96" s="23">
        <f t="shared" si="22"/>
        <v>0</v>
      </c>
      <c r="M96" s="23"/>
    </row>
    <row r="97" spans="1:13">
      <c r="A97" s="22"/>
      <c r="B97" s="19"/>
      <c r="C97" s="20"/>
      <c r="D97" s="31"/>
      <c r="E97" s="31"/>
      <c r="F97" s="23"/>
      <c r="G97" s="23"/>
      <c r="H97" s="23"/>
      <c r="I97" s="23"/>
      <c r="J97" s="23"/>
      <c r="K97" s="23"/>
      <c r="L97" s="23"/>
      <c r="M97" s="23"/>
    </row>
    <row r="98" spans="1:13">
      <c r="A98" s="22"/>
      <c r="B98" s="19"/>
      <c r="C98" s="20"/>
      <c r="D98" s="31"/>
      <c r="E98" s="31"/>
      <c r="F98" s="23"/>
      <c r="G98" s="23"/>
      <c r="H98" s="23"/>
      <c r="I98" s="23"/>
      <c r="J98" s="23"/>
      <c r="K98" s="23"/>
      <c r="L98" s="23"/>
      <c r="M98" s="23"/>
    </row>
    <row r="99" spans="1:13">
      <c r="A99" s="22">
        <v>90</v>
      </c>
      <c r="B99" s="19"/>
      <c r="C99" s="20" t="s">
        <v>94</v>
      </c>
      <c r="D99" s="43"/>
      <c r="E99" s="43">
        <f t="shared" ref="E99:L99" si="23">SUM(E89:E98)</f>
        <v>0</v>
      </c>
      <c r="F99" s="43">
        <f t="shared" si="23"/>
        <v>0</v>
      </c>
      <c r="G99" s="43">
        <f t="shared" si="23"/>
        <v>0</v>
      </c>
      <c r="H99" s="26">
        <f t="shared" si="23"/>
        <v>0</v>
      </c>
      <c r="I99" s="43">
        <f t="shared" si="23"/>
        <v>0</v>
      </c>
      <c r="J99" s="43">
        <f t="shared" si="23"/>
        <v>0</v>
      </c>
      <c r="K99" s="43">
        <f t="shared" si="23"/>
        <v>0</v>
      </c>
      <c r="L99" s="43">
        <f t="shared" si="23"/>
        <v>0</v>
      </c>
      <c r="M99" s="43"/>
    </row>
    <row r="100" spans="1:13">
      <c r="A100" s="14"/>
      <c r="B100" s="14"/>
      <c r="C100" s="14"/>
      <c r="D100" s="14"/>
      <c r="E100" s="14"/>
      <c r="F100" s="14"/>
      <c r="G100" s="14"/>
      <c r="H100" s="14"/>
      <c r="I100" s="14"/>
      <c r="J100" s="14"/>
      <c r="K100" s="14"/>
      <c r="L100" s="14"/>
      <c r="M100" s="14"/>
    </row>
    <row r="101" spans="1:13">
      <c r="A101" s="24"/>
      <c r="B101" s="14"/>
      <c r="C101" s="14"/>
      <c r="D101" s="14"/>
      <c r="E101" s="14"/>
      <c r="F101" s="14"/>
      <c r="G101" s="14"/>
      <c r="H101" s="14"/>
      <c r="I101" s="14"/>
      <c r="J101" s="14"/>
      <c r="K101" s="14"/>
      <c r="L101" s="14"/>
      <c r="M101" s="14"/>
    </row>
  </sheetData>
  <phoneticPr fontId="0" type="noConversion"/>
  <printOptions horizontalCentered="1"/>
  <pageMargins left="0.75" right="0.75" top="0.80718749999999995" bottom="1" header="0.5" footer="0.5"/>
  <pageSetup scale="63" orientation="landscape" r:id="rId1"/>
  <headerFooter alignWithMargins="0">
    <oddHeader>&amp;C Texas Physician Uncompensated Care Application</oddHead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89"/>
  <sheetViews>
    <sheetView zoomScale="130" zoomScaleNormal="130" workbookViewId="0">
      <selection activeCell="E13" sqref="E13"/>
    </sheetView>
  </sheetViews>
  <sheetFormatPr defaultColWidth="12.7109375" defaultRowHeight="9"/>
  <cols>
    <col min="1" max="1" width="19.28515625" style="131" customWidth="1"/>
    <col min="2" max="2" width="40.85546875" style="131" customWidth="1"/>
    <col min="3" max="3" width="5.7109375" style="131" customWidth="1"/>
    <col min="4" max="4" width="13.5703125" style="131" customWidth="1"/>
    <col min="5" max="5" width="6.28515625" style="131" customWidth="1"/>
    <col min="6" max="6" width="9.28515625" style="148" customWidth="1"/>
    <col min="7" max="7" width="15.7109375" style="148" customWidth="1"/>
    <col min="8" max="8" width="13.5703125" style="131" customWidth="1"/>
    <col min="9" max="9" width="12.28515625" style="131" bestFit="1" customWidth="1"/>
    <col min="10" max="10" width="10.140625" style="148" bestFit="1" customWidth="1"/>
    <col min="11" max="11" width="8.42578125" style="148" customWidth="1"/>
    <col min="12" max="12" width="6.140625" style="131" customWidth="1"/>
    <col min="13" max="13" width="5.140625" style="131" customWidth="1"/>
    <col min="14" max="14" width="2.42578125" style="131" customWidth="1"/>
    <col min="15" max="20" width="2.42578125" style="57" customWidth="1"/>
    <col min="21" max="25" width="11.85546875" style="57" customWidth="1"/>
    <col min="26" max="26" width="5" style="57" customWidth="1"/>
    <col min="27" max="27" width="14.42578125" style="57" customWidth="1"/>
    <col min="28" max="28" width="11.85546875" style="57" customWidth="1"/>
    <col min="29" max="29" width="12.7109375" style="57" customWidth="1"/>
    <col min="30" max="30" width="11.85546875" style="57" customWidth="1"/>
    <col min="31" max="32" width="13.5703125" style="57" customWidth="1"/>
    <col min="33" max="33" width="11.85546875" style="57" customWidth="1"/>
    <col min="34" max="34" width="13.5703125" style="57" customWidth="1"/>
    <col min="35" max="35" width="11.85546875" style="57" customWidth="1"/>
    <col min="36" max="36" width="5" style="57" customWidth="1"/>
    <col min="37" max="48" width="12.7109375" style="57"/>
    <col min="49" max="49" width="14.42578125" style="57" customWidth="1"/>
    <col min="50" max="68" width="12.7109375" style="57"/>
    <col min="69" max="76" width="0" style="57" hidden="1" customWidth="1"/>
    <col min="77" max="81" width="12.7109375" style="57"/>
    <col min="82" max="82" width="27.28515625" style="57" customWidth="1"/>
    <col min="83" max="16384" width="12.7109375" style="57"/>
  </cols>
  <sheetData>
    <row r="3" spans="1:22" s="56" customFormat="1" ht="12.75">
      <c r="A3" s="131"/>
      <c r="B3" s="132"/>
      <c r="C3" s="132"/>
      <c r="D3" s="133"/>
      <c r="E3" s="133"/>
      <c r="F3" s="134"/>
      <c r="G3" s="134"/>
      <c r="H3" s="132"/>
      <c r="I3" s="132"/>
      <c r="J3" s="134"/>
      <c r="K3" s="135"/>
      <c r="L3" s="132"/>
      <c r="M3" s="136"/>
      <c r="N3" s="131"/>
    </row>
    <row r="4" spans="1:22" ht="12.75">
      <c r="A4" s="198" t="str">
        <f>Certification!A4</f>
        <v>PROVIDER NAME:</v>
      </c>
      <c r="B4" s="181">
        <f>Certification!B4</f>
        <v>0</v>
      </c>
      <c r="C4" s="237"/>
      <c r="D4" s="138"/>
      <c r="E4" s="232" t="s">
        <v>1</v>
      </c>
      <c r="F4" s="238"/>
      <c r="G4" s="239">
        <f>Certification!D6</f>
        <v>0</v>
      </c>
      <c r="H4" s="139"/>
      <c r="I4" s="246"/>
      <c r="J4" s="246"/>
      <c r="K4" s="143" t="s">
        <v>64</v>
      </c>
      <c r="L4" s="144"/>
      <c r="M4" s="145"/>
    </row>
    <row r="5" spans="1:22" ht="12.75">
      <c r="A5" s="197" t="s">
        <v>63</v>
      </c>
      <c r="B5" s="147"/>
      <c r="C5" s="155"/>
      <c r="D5" s="157"/>
      <c r="E5" s="156"/>
      <c r="F5" s="240"/>
      <c r="G5" s="193"/>
      <c r="H5" s="115" t="str">
        <f>Certification!B8</f>
        <v>FROM:</v>
      </c>
      <c r="I5" s="150">
        <f>Certification!C8</f>
        <v>0</v>
      </c>
      <c r="J5" s="150"/>
      <c r="K5" s="152"/>
      <c r="L5" s="153"/>
      <c r="M5" s="154"/>
    </row>
    <row r="6" spans="1:22" ht="12.75">
      <c r="A6" s="155"/>
      <c r="B6" s="199" t="s">
        <v>139</v>
      </c>
      <c r="C6" s="156"/>
      <c r="D6" s="157"/>
      <c r="E6" s="158"/>
      <c r="G6" s="134"/>
      <c r="H6" s="149" t="str">
        <f>Certification!B9</f>
        <v>TO:</v>
      </c>
      <c r="I6" s="150">
        <f>Certification!C9</f>
        <v>0</v>
      </c>
      <c r="J6" s="150"/>
      <c r="K6" s="159"/>
      <c r="L6" s="160"/>
      <c r="M6" s="161"/>
    </row>
    <row r="7" spans="1:22" ht="12.75">
      <c r="A7" s="146"/>
      <c r="B7" s="146"/>
      <c r="C7" s="162"/>
      <c r="D7" s="146"/>
      <c r="E7" s="139" t="s">
        <v>65</v>
      </c>
      <c r="F7" s="140"/>
      <c r="G7" s="140"/>
      <c r="H7" s="163"/>
      <c r="I7" s="139" t="s">
        <v>66</v>
      </c>
      <c r="J7" s="140"/>
      <c r="K7" s="164"/>
      <c r="L7" s="227"/>
      <c r="M7" s="165"/>
    </row>
    <row r="8" spans="1:22" ht="12.75">
      <c r="C8" s="166" t="s">
        <v>67</v>
      </c>
      <c r="D8" s="167"/>
      <c r="E8" s="167"/>
      <c r="F8" s="168"/>
      <c r="G8" s="140"/>
      <c r="H8" s="169"/>
      <c r="I8" s="167"/>
      <c r="J8" s="168"/>
      <c r="K8" s="168"/>
      <c r="L8" s="233" t="s">
        <v>151</v>
      </c>
      <c r="M8" s="170"/>
    </row>
    <row r="9" spans="1:22" ht="12.75">
      <c r="B9" s="171" t="s">
        <v>68</v>
      </c>
      <c r="C9" s="172" t="s">
        <v>69</v>
      </c>
      <c r="D9" s="173" t="s">
        <v>70</v>
      </c>
      <c r="E9" s="174" t="s">
        <v>71</v>
      </c>
      <c r="F9" s="175" t="s">
        <v>72</v>
      </c>
      <c r="G9" s="175" t="s">
        <v>11</v>
      </c>
      <c r="H9" s="174" t="s">
        <v>70</v>
      </c>
      <c r="I9" s="174" t="s">
        <v>71</v>
      </c>
      <c r="J9" s="176" t="s">
        <v>72</v>
      </c>
      <c r="K9" s="177" t="s">
        <v>11</v>
      </c>
      <c r="L9" s="234" t="s">
        <v>152</v>
      </c>
      <c r="M9" s="178"/>
      <c r="U9" s="62"/>
      <c r="V9" s="62"/>
    </row>
    <row r="10" spans="1:22" ht="12.75">
      <c r="A10" s="156"/>
      <c r="B10" s="157"/>
      <c r="C10" s="179" t="s">
        <v>13</v>
      </c>
      <c r="D10" s="179" t="s">
        <v>14</v>
      </c>
      <c r="E10" s="179" t="s">
        <v>15</v>
      </c>
      <c r="F10" s="180" t="s">
        <v>16</v>
      </c>
      <c r="G10" s="180" t="s">
        <v>17</v>
      </c>
      <c r="H10" s="179" t="s">
        <v>18</v>
      </c>
      <c r="I10" s="179" t="s">
        <v>73</v>
      </c>
      <c r="J10" s="180" t="s">
        <v>74</v>
      </c>
      <c r="K10" s="180" t="s">
        <v>75</v>
      </c>
      <c r="L10" s="179" t="s">
        <v>76</v>
      </c>
      <c r="M10" s="181"/>
      <c r="U10" s="62"/>
      <c r="V10" s="62"/>
    </row>
    <row r="11" spans="1:22" ht="12.75">
      <c r="A11" s="182">
        <v>1</v>
      </c>
      <c r="B11" s="183"/>
      <c r="C11" s="183"/>
      <c r="D11" s="183"/>
      <c r="E11" s="183"/>
      <c r="F11" s="184"/>
      <c r="G11" s="184"/>
      <c r="H11" s="185"/>
      <c r="I11" s="183"/>
      <c r="J11" s="184"/>
      <c r="K11" s="184"/>
      <c r="L11" s="184"/>
      <c r="M11" s="182"/>
      <c r="U11" s="62"/>
      <c r="V11" s="62"/>
    </row>
    <row r="12" spans="1:22" ht="12.75">
      <c r="A12" s="182">
        <v>2</v>
      </c>
      <c r="B12" s="183"/>
      <c r="C12" s="183"/>
      <c r="D12" s="183"/>
      <c r="E12" s="183"/>
      <c r="F12" s="184"/>
      <c r="G12" s="184"/>
      <c r="H12" s="185"/>
      <c r="I12" s="183"/>
      <c r="J12" s="184"/>
      <c r="K12" s="184"/>
      <c r="L12" s="184"/>
      <c r="M12" s="182"/>
      <c r="U12" s="62"/>
      <c r="V12" s="62"/>
    </row>
    <row r="13" spans="1:22" ht="12.75">
      <c r="A13" s="182">
        <v>3</v>
      </c>
      <c r="B13" s="183"/>
      <c r="C13" s="183"/>
      <c r="D13" s="183"/>
      <c r="E13" s="183"/>
      <c r="F13" s="184"/>
      <c r="G13" s="184"/>
      <c r="H13" s="185"/>
      <c r="I13" s="183"/>
      <c r="J13" s="184"/>
      <c r="K13" s="184"/>
      <c r="L13" s="184"/>
      <c r="M13" s="182"/>
      <c r="U13" s="62"/>
      <c r="V13" s="62"/>
    </row>
    <row r="14" spans="1:22" ht="12.75">
      <c r="A14" s="182">
        <v>4</v>
      </c>
      <c r="B14" s="183"/>
      <c r="C14" s="183"/>
      <c r="D14" s="183"/>
      <c r="E14" s="183"/>
      <c r="F14" s="184"/>
      <c r="G14" s="184"/>
      <c r="H14" s="185"/>
      <c r="I14" s="183"/>
      <c r="J14" s="184"/>
      <c r="K14" s="184"/>
      <c r="L14" s="184"/>
      <c r="M14" s="182"/>
      <c r="U14" s="62"/>
      <c r="V14" s="62"/>
    </row>
    <row r="15" spans="1:22" ht="12.75">
      <c r="A15" s="182">
        <v>5</v>
      </c>
      <c r="B15" s="183"/>
      <c r="C15" s="183"/>
      <c r="D15" s="183"/>
      <c r="E15" s="183"/>
      <c r="F15" s="184"/>
      <c r="G15" s="184"/>
      <c r="H15" s="185"/>
      <c r="I15" s="183"/>
      <c r="J15" s="184"/>
      <c r="K15" s="184"/>
      <c r="L15" s="184"/>
      <c r="M15" s="182"/>
      <c r="U15" s="62"/>
      <c r="V15" s="62"/>
    </row>
    <row r="16" spans="1:22" ht="12.75">
      <c r="A16" s="182">
        <v>6</v>
      </c>
      <c r="B16" s="183"/>
      <c r="C16" s="183"/>
      <c r="D16" s="183"/>
      <c r="E16" s="183"/>
      <c r="F16" s="184"/>
      <c r="G16" s="184"/>
      <c r="H16" s="185"/>
      <c r="I16" s="183"/>
      <c r="J16" s="184"/>
      <c r="K16" s="184"/>
      <c r="L16" s="184"/>
      <c r="M16" s="182"/>
      <c r="U16" s="62"/>
      <c r="V16" s="62"/>
    </row>
    <row r="17" spans="1:22" ht="12.75">
      <c r="A17" s="182">
        <v>7</v>
      </c>
      <c r="B17" s="183"/>
      <c r="C17" s="183"/>
      <c r="D17" s="183"/>
      <c r="E17" s="183"/>
      <c r="F17" s="184"/>
      <c r="G17" s="184"/>
      <c r="H17" s="185"/>
      <c r="I17" s="183"/>
      <c r="J17" s="184"/>
      <c r="K17" s="184"/>
      <c r="L17" s="184"/>
      <c r="M17" s="182"/>
      <c r="U17" s="62"/>
      <c r="V17" s="62"/>
    </row>
    <row r="18" spans="1:22" ht="12.75">
      <c r="A18" s="182">
        <v>8</v>
      </c>
      <c r="B18" s="183"/>
      <c r="C18" s="183"/>
      <c r="D18" s="183"/>
      <c r="E18" s="183"/>
      <c r="F18" s="184"/>
      <c r="G18" s="184"/>
      <c r="H18" s="185"/>
      <c r="I18" s="183"/>
      <c r="J18" s="184"/>
      <c r="K18" s="184"/>
      <c r="L18" s="184"/>
      <c r="M18" s="182"/>
      <c r="U18" s="62"/>
      <c r="V18" s="62"/>
    </row>
    <row r="19" spans="1:22" ht="12.75">
      <c r="A19" s="182">
        <v>9</v>
      </c>
      <c r="B19" s="183"/>
      <c r="C19" s="183"/>
      <c r="D19" s="183"/>
      <c r="E19" s="183"/>
      <c r="F19" s="184"/>
      <c r="G19" s="184"/>
      <c r="H19" s="185"/>
      <c r="I19" s="183"/>
      <c r="J19" s="184"/>
      <c r="K19" s="184"/>
      <c r="L19" s="184"/>
      <c r="M19" s="182"/>
      <c r="U19" s="62"/>
      <c r="V19" s="62"/>
    </row>
    <row r="20" spans="1:22" ht="12.75">
      <c r="A20" s="182">
        <v>10</v>
      </c>
      <c r="B20" s="183"/>
      <c r="C20" s="183"/>
      <c r="D20" s="183"/>
      <c r="E20" s="183"/>
      <c r="F20" s="184"/>
      <c r="G20" s="184"/>
      <c r="H20" s="185"/>
      <c r="I20" s="183"/>
      <c r="J20" s="184"/>
      <c r="K20" s="184"/>
      <c r="L20" s="184"/>
      <c r="M20" s="182"/>
      <c r="U20" s="62"/>
      <c r="V20" s="62"/>
    </row>
    <row r="21" spans="1:22" ht="12.75">
      <c r="A21" s="182">
        <v>11</v>
      </c>
      <c r="B21" s="183"/>
      <c r="C21" s="183"/>
      <c r="D21" s="183"/>
      <c r="E21" s="183"/>
      <c r="F21" s="184"/>
      <c r="G21" s="184"/>
      <c r="H21" s="185"/>
      <c r="I21" s="183"/>
      <c r="J21" s="184"/>
      <c r="K21" s="184"/>
      <c r="L21" s="184"/>
      <c r="M21" s="182"/>
      <c r="U21" s="62"/>
      <c r="V21" s="62"/>
    </row>
    <row r="22" spans="1:22" ht="12.75">
      <c r="A22" s="182">
        <v>12</v>
      </c>
      <c r="B22" s="183"/>
      <c r="C22" s="183"/>
      <c r="D22" s="183"/>
      <c r="E22" s="183"/>
      <c r="F22" s="184"/>
      <c r="G22" s="184"/>
      <c r="H22" s="185"/>
      <c r="I22" s="183"/>
      <c r="J22" s="184"/>
      <c r="K22" s="184"/>
      <c r="L22" s="184"/>
      <c r="M22" s="182"/>
      <c r="U22" s="62"/>
      <c r="V22" s="62"/>
    </row>
    <row r="23" spans="1:22" ht="12.75">
      <c r="A23" s="182">
        <v>13</v>
      </c>
      <c r="B23" s="183"/>
      <c r="C23" s="183"/>
      <c r="D23" s="183"/>
      <c r="E23" s="183"/>
      <c r="F23" s="184"/>
      <c r="G23" s="184"/>
      <c r="H23" s="185"/>
      <c r="I23" s="183"/>
      <c r="J23" s="184"/>
      <c r="K23" s="184"/>
      <c r="L23" s="184"/>
      <c r="M23" s="182"/>
      <c r="U23" s="62"/>
      <c r="V23" s="62"/>
    </row>
    <row r="24" spans="1:22" ht="12.75">
      <c r="A24" s="182">
        <v>14</v>
      </c>
      <c r="B24" s="183"/>
      <c r="C24" s="183"/>
      <c r="D24" s="183"/>
      <c r="E24" s="183"/>
      <c r="F24" s="184"/>
      <c r="G24" s="184"/>
      <c r="H24" s="185"/>
      <c r="I24" s="183"/>
      <c r="J24" s="184"/>
      <c r="K24" s="184"/>
      <c r="L24" s="184"/>
      <c r="M24" s="182"/>
      <c r="U24" s="62"/>
      <c r="V24" s="62"/>
    </row>
    <row r="25" spans="1:22" ht="12.75">
      <c r="A25" s="182">
        <v>15</v>
      </c>
      <c r="B25" s="183"/>
      <c r="C25" s="183"/>
      <c r="D25" s="183"/>
      <c r="E25" s="183"/>
      <c r="F25" s="184"/>
      <c r="G25" s="184"/>
      <c r="H25" s="185"/>
      <c r="I25" s="183"/>
      <c r="J25" s="184"/>
      <c r="K25" s="184"/>
      <c r="L25" s="184"/>
      <c r="M25" s="182"/>
      <c r="U25" s="62"/>
      <c r="V25" s="62"/>
    </row>
    <row r="26" spans="1:22" ht="12.75">
      <c r="A26" s="182">
        <v>16</v>
      </c>
      <c r="B26" s="183"/>
      <c r="C26" s="183"/>
      <c r="D26" s="183"/>
      <c r="E26" s="183"/>
      <c r="F26" s="184"/>
      <c r="G26" s="184"/>
      <c r="H26" s="185"/>
      <c r="I26" s="183"/>
      <c r="J26" s="184"/>
      <c r="K26" s="184"/>
      <c r="L26" s="184"/>
      <c r="M26" s="182"/>
      <c r="U26" s="62"/>
      <c r="V26" s="62"/>
    </row>
    <row r="27" spans="1:22" ht="12.75">
      <c r="A27" s="182">
        <v>17</v>
      </c>
      <c r="B27" s="183"/>
      <c r="C27" s="183"/>
      <c r="D27" s="183"/>
      <c r="E27" s="183"/>
      <c r="F27" s="184"/>
      <c r="G27" s="184"/>
      <c r="H27" s="185"/>
      <c r="I27" s="183"/>
      <c r="J27" s="184"/>
      <c r="K27" s="184"/>
      <c r="L27" s="184"/>
      <c r="M27" s="182"/>
      <c r="U27" s="62"/>
      <c r="V27" s="62"/>
    </row>
    <row r="28" spans="1:22" ht="12.75">
      <c r="A28" s="182">
        <v>18</v>
      </c>
      <c r="B28" s="183"/>
      <c r="C28" s="183"/>
      <c r="D28" s="183"/>
      <c r="E28" s="183"/>
      <c r="F28" s="184"/>
      <c r="G28" s="184"/>
      <c r="H28" s="185"/>
      <c r="I28" s="183"/>
      <c r="J28" s="184"/>
      <c r="K28" s="184"/>
      <c r="L28" s="184"/>
      <c r="M28" s="182"/>
      <c r="U28" s="62"/>
      <c r="V28" s="62"/>
    </row>
    <row r="29" spans="1:22" ht="12.75">
      <c r="A29" s="182">
        <v>19</v>
      </c>
      <c r="B29" s="183"/>
      <c r="C29" s="183"/>
      <c r="D29" s="183"/>
      <c r="E29" s="183"/>
      <c r="F29" s="184"/>
      <c r="G29" s="184"/>
      <c r="H29" s="185"/>
      <c r="I29" s="183"/>
      <c r="J29" s="184"/>
      <c r="K29" s="184"/>
      <c r="L29" s="184"/>
      <c r="M29" s="182"/>
      <c r="U29" s="62"/>
      <c r="V29" s="62"/>
    </row>
    <row r="30" spans="1:22" ht="12.75">
      <c r="A30" s="182">
        <v>20</v>
      </c>
      <c r="B30" s="183"/>
      <c r="C30" s="183"/>
      <c r="D30" s="183"/>
      <c r="E30" s="183"/>
      <c r="F30" s="184"/>
      <c r="G30" s="184"/>
      <c r="H30" s="183"/>
      <c r="I30" s="183"/>
      <c r="J30" s="184"/>
      <c r="K30" s="184"/>
      <c r="L30" s="184"/>
      <c r="M30" s="182"/>
      <c r="U30" s="62"/>
      <c r="V30" s="62"/>
    </row>
    <row r="31" spans="1:22" ht="12.75">
      <c r="A31" s="182">
        <v>21</v>
      </c>
      <c r="B31" s="183"/>
      <c r="C31" s="183"/>
      <c r="D31" s="183"/>
      <c r="E31" s="183"/>
      <c r="F31" s="184"/>
      <c r="G31" s="184"/>
      <c r="H31" s="183"/>
      <c r="I31" s="183"/>
      <c r="J31" s="184"/>
      <c r="K31" s="184"/>
      <c r="L31" s="184"/>
      <c r="M31" s="182"/>
      <c r="U31" s="62"/>
      <c r="V31" s="62"/>
    </row>
    <row r="32" spans="1:22" ht="12.75">
      <c r="A32" s="182">
        <v>22</v>
      </c>
      <c r="B32" s="183"/>
      <c r="C32" s="183"/>
      <c r="D32" s="183"/>
      <c r="E32" s="183"/>
      <c r="F32" s="184"/>
      <c r="G32" s="184"/>
      <c r="H32" s="183"/>
      <c r="I32" s="183"/>
      <c r="J32" s="184"/>
      <c r="K32" s="184"/>
      <c r="L32" s="184"/>
      <c r="M32" s="182"/>
      <c r="U32" s="62"/>
      <c r="V32" s="62"/>
    </row>
    <row r="33" spans="1:22" ht="12.75">
      <c r="A33" s="182">
        <v>23</v>
      </c>
      <c r="B33" s="183"/>
      <c r="C33" s="183"/>
      <c r="D33" s="183"/>
      <c r="E33" s="183"/>
      <c r="F33" s="184"/>
      <c r="G33" s="184"/>
      <c r="H33" s="183"/>
      <c r="I33" s="183"/>
      <c r="J33" s="184"/>
      <c r="K33" s="184"/>
      <c r="L33" s="184"/>
      <c r="M33" s="182"/>
      <c r="U33" s="62"/>
      <c r="V33" s="62"/>
    </row>
    <row r="34" spans="1:22" ht="12.75">
      <c r="A34" s="182">
        <v>24</v>
      </c>
      <c r="B34" s="183"/>
      <c r="C34" s="183"/>
      <c r="D34" s="183"/>
      <c r="E34" s="183"/>
      <c r="F34" s="184"/>
      <c r="G34" s="184"/>
      <c r="H34" s="183"/>
      <c r="I34" s="183"/>
      <c r="J34" s="184"/>
      <c r="K34" s="184"/>
      <c r="L34" s="184"/>
      <c r="M34" s="182"/>
      <c r="U34" s="62"/>
      <c r="V34" s="62"/>
    </row>
    <row r="35" spans="1:22" ht="12.75">
      <c r="A35" s="182">
        <v>25</v>
      </c>
      <c r="B35" s="183"/>
      <c r="C35" s="183"/>
      <c r="D35" s="183"/>
      <c r="E35" s="183"/>
      <c r="F35" s="184"/>
      <c r="G35" s="184"/>
      <c r="H35" s="183"/>
      <c r="I35" s="183"/>
      <c r="J35" s="184"/>
      <c r="K35" s="184"/>
      <c r="L35" s="184"/>
      <c r="M35" s="182"/>
      <c r="U35" s="62"/>
      <c r="V35" s="62"/>
    </row>
    <row r="36" spans="1:22" ht="12.75">
      <c r="A36" s="182">
        <v>26</v>
      </c>
      <c r="B36" s="183"/>
      <c r="C36" s="183"/>
      <c r="D36" s="183"/>
      <c r="E36" s="183"/>
      <c r="F36" s="184"/>
      <c r="G36" s="184"/>
      <c r="H36" s="183"/>
      <c r="I36" s="183"/>
      <c r="J36" s="184"/>
      <c r="K36" s="184"/>
      <c r="L36" s="184"/>
      <c r="M36" s="182"/>
      <c r="U36" s="62"/>
      <c r="V36" s="62"/>
    </row>
    <row r="37" spans="1:22" ht="12.75">
      <c r="A37" s="182">
        <v>27</v>
      </c>
      <c r="B37" s="183"/>
      <c r="C37" s="183"/>
      <c r="D37" s="183"/>
      <c r="E37" s="183"/>
      <c r="F37" s="184"/>
      <c r="G37" s="184"/>
      <c r="H37" s="183"/>
      <c r="I37" s="183"/>
      <c r="J37" s="184"/>
      <c r="K37" s="184"/>
      <c r="L37" s="184"/>
      <c r="M37" s="182"/>
      <c r="U37" s="62"/>
      <c r="V37" s="62"/>
    </row>
    <row r="38" spans="1:22" ht="12.75">
      <c r="A38" s="182">
        <v>28</v>
      </c>
      <c r="B38" s="183"/>
      <c r="C38" s="183"/>
      <c r="D38" s="183"/>
      <c r="E38" s="183"/>
      <c r="F38" s="184"/>
      <c r="G38" s="184"/>
      <c r="H38" s="183"/>
      <c r="I38" s="183"/>
      <c r="J38" s="184"/>
      <c r="K38" s="184"/>
      <c r="L38" s="184"/>
      <c r="M38" s="182"/>
      <c r="U38" s="62"/>
      <c r="V38" s="62"/>
    </row>
    <row r="39" spans="1:22" ht="12.75">
      <c r="A39" s="182">
        <v>29</v>
      </c>
      <c r="B39" s="183"/>
      <c r="C39" s="183"/>
      <c r="D39" s="183"/>
      <c r="E39" s="183"/>
      <c r="F39" s="184"/>
      <c r="G39" s="184"/>
      <c r="H39" s="183"/>
      <c r="I39" s="183"/>
      <c r="J39" s="184"/>
      <c r="K39" s="184"/>
      <c r="L39" s="184"/>
      <c r="M39" s="182"/>
    </row>
    <row r="40" spans="1:22" ht="12.75">
      <c r="A40" s="182">
        <v>30</v>
      </c>
      <c r="B40" s="183"/>
      <c r="C40" s="183"/>
      <c r="D40" s="183"/>
      <c r="E40" s="183"/>
      <c r="F40" s="184"/>
      <c r="G40" s="184"/>
      <c r="H40" s="183"/>
      <c r="I40" s="183"/>
      <c r="J40" s="184"/>
      <c r="K40" s="184"/>
      <c r="L40" s="184"/>
      <c r="M40" s="182"/>
    </row>
    <row r="41" spans="1:22" ht="12.75">
      <c r="A41" s="182">
        <v>31</v>
      </c>
      <c r="B41" s="183"/>
      <c r="C41" s="183"/>
      <c r="D41" s="183"/>
      <c r="E41" s="183"/>
      <c r="F41" s="184"/>
      <c r="G41" s="184"/>
      <c r="H41" s="183"/>
      <c r="I41" s="183"/>
      <c r="J41" s="184"/>
      <c r="K41" s="184"/>
      <c r="L41" s="184"/>
      <c r="M41" s="182"/>
    </row>
    <row r="42" spans="1:22" ht="12.75">
      <c r="A42" s="182">
        <v>32</v>
      </c>
      <c r="B42" s="183"/>
      <c r="C42" s="183"/>
      <c r="D42" s="183"/>
      <c r="E42" s="183"/>
      <c r="F42" s="184"/>
      <c r="G42" s="184"/>
      <c r="H42" s="183"/>
      <c r="I42" s="183"/>
      <c r="J42" s="184"/>
      <c r="K42" s="184"/>
      <c r="L42" s="184"/>
      <c r="M42" s="182"/>
    </row>
    <row r="43" spans="1:22" ht="12.75">
      <c r="A43" s="182">
        <v>33</v>
      </c>
      <c r="B43" s="183"/>
      <c r="C43" s="183"/>
      <c r="D43" s="183"/>
      <c r="E43" s="183"/>
      <c r="F43" s="184"/>
      <c r="G43" s="184"/>
      <c r="H43" s="183"/>
      <c r="I43" s="183"/>
      <c r="J43" s="184"/>
      <c r="K43" s="184"/>
      <c r="L43" s="184"/>
      <c r="M43" s="182"/>
    </row>
    <row r="44" spans="1:22" ht="12.75">
      <c r="A44" s="182">
        <v>34</v>
      </c>
      <c r="B44" s="183"/>
      <c r="C44" s="183"/>
      <c r="D44" s="183"/>
      <c r="E44" s="183"/>
      <c r="F44" s="184"/>
      <c r="G44" s="184"/>
      <c r="H44" s="183"/>
      <c r="I44" s="183"/>
      <c r="J44" s="184"/>
      <c r="K44" s="184"/>
      <c r="L44" s="184"/>
      <c r="M44" s="182"/>
    </row>
    <row r="45" spans="1:22" ht="12.75">
      <c r="A45" s="186">
        <v>35</v>
      </c>
      <c r="B45" s="183"/>
      <c r="C45" s="183"/>
      <c r="D45" s="183"/>
      <c r="E45" s="183"/>
      <c r="F45" s="184"/>
      <c r="G45" s="184"/>
      <c r="H45" s="183"/>
      <c r="I45" s="183"/>
      <c r="J45" s="184"/>
      <c r="K45" s="184"/>
      <c r="L45" s="184"/>
      <c r="M45" s="182"/>
    </row>
    <row r="46" spans="1:22" ht="12.75">
      <c r="A46" s="186">
        <v>36</v>
      </c>
      <c r="B46" s="183"/>
      <c r="C46" s="183"/>
      <c r="D46" s="183"/>
      <c r="E46" s="183"/>
      <c r="F46" s="184"/>
      <c r="G46" s="184"/>
      <c r="H46" s="183"/>
      <c r="I46" s="183"/>
      <c r="J46" s="184"/>
      <c r="K46" s="184"/>
      <c r="L46" s="184"/>
      <c r="M46" s="182"/>
    </row>
    <row r="47" spans="1:22" ht="12.75">
      <c r="A47" s="186">
        <v>37</v>
      </c>
      <c r="B47" s="183"/>
      <c r="C47" s="183"/>
      <c r="D47" s="183"/>
      <c r="E47" s="183"/>
      <c r="F47" s="184"/>
      <c r="G47" s="184"/>
      <c r="H47" s="183"/>
      <c r="I47" s="183"/>
      <c r="J47" s="184"/>
      <c r="K47" s="184"/>
      <c r="L47" s="184"/>
      <c r="M47" s="182"/>
    </row>
    <row r="48" spans="1:22" ht="12.75">
      <c r="A48" s="186">
        <v>38</v>
      </c>
      <c r="B48" s="183"/>
      <c r="C48" s="183"/>
      <c r="D48" s="183"/>
      <c r="E48" s="183"/>
      <c r="F48" s="184"/>
      <c r="G48" s="184"/>
      <c r="H48" s="183"/>
      <c r="I48" s="183"/>
      <c r="J48" s="184"/>
      <c r="K48" s="184"/>
      <c r="L48" s="184"/>
      <c r="M48" s="182"/>
    </row>
    <row r="49" spans="1:13" ht="12.75">
      <c r="A49" s="186">
        <v>39</v>
      </c>
      <c r="B49" s="183"/>
      <c r="C49" s="183"/>
      <c r="D49" s="183"/>
      <c r="E49" s="183"/>
      <c r="F49" s="184"/>
      <c r="G49" s="184"/>
      <c r="H49" s="183"/>
      <c r="I49" s="183"/>
      <c r="J49" s="184"/>
      <c r="K49" s="184"/>
      <c r="L49" s="184"/>
      <c r="M49" s="182"/>
    </row>
    <row r="50" spans="1:13" ht="12.75">
      <c r="A50" s="186">
        <v>40</v>
      </c>
      <c r="B50" s="183"/>
      <c r="C50" s="183"/>
      <c r="D50" s="183"/>
      <c r="E50" s="183"/>
      <c r="F50" s="184"/>
      <c r="G50" s="184"/>
      <c r="H50" s="183"/>
      <c r="I50" s="183"/>
      <c r="J50" s="184"/>
      <c r="K50" s="184"/>
      <c r="L50" s="184"/>
      <c r="M50" s="182"/>
    </row>
    <row r="51" spans="1:13" ht="12.75">
      <c r="A51" s="186">
        <v>41</v>
      </c>
      <c r="B51" s="183"/>
      <c r="C51" s="183"/>
      <c r="D51" s="183"/>
      <c r="E51" s="183"/>
      <c r="F51" s="184"/>
      <c r="G51" s="184"/>
      <c r="H51" s="183"/>
      <c r="I51" s="183"/>
      <c r="J51" s="184"/>
      <c r="K51" s="184"/>
      <c r="L51" s="184"/>
      <c r="M51" s="182"/>
    </row>
    <row r="52" spans="1:13" ht="12.75">
      <c r="A52" s="186">
        <v>42</v>
      </c>
      <c r="B52" s="183"/>
      <c r="C52" s="183"/>
      <c r="D52" s="183"/>
      <c r="E52" s="183"/>
      <c r="F52" s="184"/>
      <c r="G52" s="184"/>
      <c r="H52" s="183"/>
      <c r="I52" s="183"/>
      <c r="J52" s="184"/>
      <c r="K52" s="184"/>
      <c r="L52" s="184"/>
      <c r="M52" s="182"/>
    </row>
    <row r="53" spans="1:13" ht="12.75">
      <c r="A53" s="186">
        <v>43</v>
      </c>
      <c r="B53" s="183"/>
      <c r="C53" s="183"/>
      <c r="D53" s="183"/>
      <c r="E53" s="183"/>
      <c r="F53" s="184"/>
      <c r="G53" s="184"/>
      <c r="H53" s="183"/>
      <c r="I53" s="183"/>
      <c r="J53" s="184"/>
      <c r="K53" s="184"/>
      <c r="L53" s="184"/>
      <c r="M53" s="182"/>
    </row>
    <row r="54" spans="1:13" ht="12.75">
      <c r="A54" s="186">
        <v>44</v>
      </c>
      <c r="B54" s="183"/>
      <c r="C54" s="183"/>
      <c r="D54" s="183"/>
      <c r="E54" s="183"/>
      <c r="F54" s="184"/>
      <c r="G54" s="184"/>
      <c r="H54" s="183"/>
      <c r="I54" s="183"/>
      <c r="J54" s="184"/>
      <c r="K54" s="184"/>
      <c r="L54" s="184"/>
      <c r="M54" s="182"/>
    </row>
    <row r="55" spans="1:13" ht="12.75">
      <c r="A55" s="186">
        <v>45</v>
      </c>
      <c r="B55" s="183"/>
      <c r="C55" s="183"/>
      <c r="D55" s="183"/>
      <c r="E55" s="183"/>
      <c r="F55" s="184"/>
      <c r="G55" s="184"/>
      <c r="H55" s="183"/>
      <c r="I55" s="183"/>
      <c r="J55" s="184"/>
      <c r="K55" s="184"/>
      <c r="L55" s="184"/>
      <c r="M55" s="182"/>
    </row>
    <row r="56" spans="1:13" ht="12.75">
      <c r="A56" s="186">
        <v>46</v>
      </c>
      <c r="B56" s="183"/>
      <c r="C56" s="183"/>
      <c r="D56" s="183"/>
      <c r="E56" s="183"/>
      <c r="F56" s="184"/>
      <c r="G56" s="184"/>
      <c r="H56" s="183"/>
      <c r="I56" s="183"/>
      <c r="J56" s="184"/>
      <c r="K56" s="184"/>
      <c r="L56" s="184"/>
      <c r="M56" s="182"/>
    </row>
    <row r="57" spans="1:13" ht="12.75">
      <c r="A57" s="186">
        <v>47</v>
      </c>
      <c r="B57" s="183"/>
      <c r="C57" s="183"/>
      <c r="D57" s="183"/>
      <c r="E57" s="183"/>
      <c r="F57" s="184"/>
      <c r="G57" s="184"/>
      <c r="H57" s="183"/>
      <c r="I57" s="183"/>
      <c r="J57" s="184"/>
      <c r="K57" s="184"/>
      <c r="L57" s="184"/>
      <c r="M57" s="182"/>
    </row>
    <row r="58" spans="1:13" ht="12.75">
      <c r="A58" s="186">
        <v>48</v>
      </c>
      <c r="B58" s="183"/>
      <c r="C58" s="183"/>
      <c r="D58" s="183"/>
      <c r="E58" s="183"/>
      <c r="F58" s="184"/>
      <c r="G58" s="184"/>
      <c r="H58" s="183"/>
      <c r="I58" s="183"/>
      <c r="J58" s="184"/>
      <c r="K58" s="184"/>
      <c r="L58" s="184"/>
      <c r="M58" s="182"/>
    </row>
    <row r="59" spans="1:13" ht="12.75">
      <c r="A59" s="186">
        <v>49</v>
      </c>
      <c r="B59" s="183"/>
      <c r="C59" s="183"/>
      <c r="D59" s="183"/>
      <c r="E59" s="183"/>
      <c r="F59" s="184"/>
      <c r="G59" s="184"/>
      <c r="H59" s="183"/>
      <c r="I59" s="183"/>
      <c r="J59" s="184"/>
      <c r="K59" s="184"/>
      <c r="L59" s="184"/>
      <c r="M59" s="182"/>
    </row>
    <row r="60" spans="1:13" ht="12.75">
      <c r="A60" s="186">
        <v>50</v>
      </c>
      <c r="B60" s="183"/>
      <c r="C60" s="183"/>
      <c r="D60" s="183"/>
      <c r="E60" s="183"/>
      <c r="F60" s="184"/>
      <c r="G60" s="184"/>
      <c r="H60" s="183"/>
      <c r="I60" s="183"/>
      <c r="J60" s="184"/>
      <c r="K60" s="184"/>
      <c r="L60" s="184"/>
      <c r="M60" s="182"/>
    </row>
    <row r="61" spans="1:13" ht="12.75">
      <c r="A61" s="186">
        <v>51</v>
      </c>
      <c r="B61" s="183"/>
      <c r="C61" s="183"/>
      <c r="D61" s="183"/>
      <c r="E61" s="183"/>
      <c r="F61" s="184"/>
      <c r="G61" s="184"/>
      <c r="H61" s="183"/>
      <c r="I61" s="183"/>
      <c r="J61" s="184"/>
      <c r="K61" s="184"/>
      <c r="L61" s="184"/>
      <c r="M61" s="182"/>
    </row>
    <row r="62" spans="1:13" ht="12.75">
      <c r="A62" s="186">
        <v>52</v>
      </c>
      <c r="B62" s="183"/>
      <c r="C62" s="183"/>
      <c r="D62" s="183"/>
      <c r="E62" s="183"/>
      <c r="F62" s="184"/>
      <c r="G62" s="184"/>
      <c r="H62" s="183"/>
      <c r="I62" s="183"/>
      <c r="J62" s="184"/>
      <c r="K62" s="184"/>
      <c r="L62" s="184"/>
      <c r="M62" s="182"/>
    </row>
    <row r="63" spans="1:13" ht="12.75">
      <c r="A63" s="186">
        <v>53</v>
      </c>
      <c r="B63" s="183"/>
      <c r="C63" s="183"/>
      <c r="D63" s="183"/>
      <c r="E63" s="183"/>
      <c r="F63" s="184"/>
      <c r="G63" s="184"/>
      <c r="H63" s="183"/>
      <c r="I63" s="183"/>
      <c r="J63" s="184"/>
      <c r="K63" s="184"/>
      <c r="L63" s="184"/>
      <c r="M63" s="182"/>
    </row>
    <row r="64" spans="1:13" ht="12.75">
      <c r="A64" s="186">
        <v>54</v>
      </c>
      <c r="B64" s="183"/>
      <c r="C64" s="183"/>
      <c r="D64" s="183"/>
      <c r="E64" s="183"/>
      <c r="F64" s="184"/>
      <c r="G64" s="184"/>
      <c r="H64" s="183"/>
      <c r="I64" s="183"/>
      <c r="J64" s="184"/>
      <c r="K64" s="184"/>
      <c r="L64" s="184"/>
      <c r="M64" s="182"/>
    </row>
    <row r="65" spans="1:13" ht="12.75">
      <c r="A65" s="186">
        <v>55</v>
      </c>
      <c r="B65" s="183"/>
      <c r="C65" s="183"/>
      <c r="D65" s="183"/>
      <c r="E65" s="183"/>
      <c r="F65" s="184"/>
      <c r="G65" s="184"/>
      <c r="H65" s="183"/>
      <c r="I65" s="183"/>
      <c r="J65" s="184"/>
      <c r="K65" s="184"/>
      <c r="L65" s="184"/>
      <c r="M65" s="182"/>
    </row>
    <row r="66" spans="1:13" ht="12.75">
      <c r="A66" s="186">
        <v>56</v>
      </c>
      <c r="B66" s="183"/>
      <c r="C66" s="183"/>
      <c r="D66" s="183"/>
      <c r="E66" s="183"/>
      <c r="F66" s="184"/>
      <c r="G66" s="184"/>
      <c r="H66" s="183"/>
      <c r="I66" s="183"/>
      <c r="J66" s="184"/>
      <c r="K66" s="184"/>
      <c r="L66" s="184"/>
      <c r="M66" s="182"/>
    </row>
    <row r="67" spans="1:13" ht="12.75">
      <c r="A67" s="186">
        <v>57</v>
      </c>
      <c r="B67" s="183"/>
      <c r="C67" s="183"/>
      <c r="D67" s="183"/>
      <c r="E67" s="183"/>
      <c r="F67" s="184"/>
      <c r="G67" s="184"/>
      <c r="H67" s="183"/>
      <c r="I67" s="183"/>
      <c r="J67" s="184"/>
      <c r="K67" s="184"/>
      <c r="L67" s="184"/>
      <c r="M67" s="182"/>
    </row>
    <row r="68" spans="1:13" ht="12.75">
      <c r="A68" s="186">
        <v>58</v>
      </c>
      <c r="B68" s="183"/>
      <c r="C68" s="183"/>
      <c r="D68" s="183"/>
      <c r="E68" s="183"/>
      <c r="F68" s="184"/>
      <c r="G68" s="184"/>
      <c r="H68" s="183"/>
      <c r="I68" s="183"/>
      <c r="J68" s="184"/>
      <c r="K68" s="184"/>
      <c r="L68" s="184"/>
      <c r="M68" s="182"/>
    </row>
    <row r="69" spans="1:13" ht="12.75">
      <c r="A69" s="186">
        <v>59</v>
      </c>
      <c r="B69" s="183"/>
      <c r="C69" s="183"/>
      <c r="D69" s="183"/>
      <c r="E69" s="183"/>
      <c r="F69" s="184"/>
      <c r="G69" s="184"/>
      <c r="H69" s="183"/>
      <c r="I69" s="183"/>
      <c r="J69" s="184"/>
      <c r="K69" s="184"/>
      <c r="L69" s="184"/>
      <c r="M69" s="182"/>
    </row>
    <row r="70" spans="1:13" ht="12.75">
      <c r="A70" s="186">
        <v>60</v>
      </c>
      <c r="B70" s="183"/>
      <c r="C70" s="183"/>
      <c r="D70" s="183"/>
      <c r="E70" s="183"/>
      <c r="F70" s="184"/>
      <c r="G70" s="184"/>
      <c r="H70" s="183"/>
      <c r="I70" s="183"/>
      <c r="J70" s="184"/>
      <c r="K70" s="184"/>
      <c r="L70" s="184"/>
      <c r="M70" s="182"/>
    </row>
    <row r="71" spans="1:13" ht="12.75">
      <c r="A71" s="186">
        <v>61</v>
      </c>
      <c r="B71" s="183"/>
      <c r="C71" s="183"/>
      <c r="D71" s="183"/>
      <c r="E71" s="183"/>
      <c r="F71" s="184"/>
      <c r="G71" s="184"/>
      <c r="H71" s="183"/>
      <c r="I71" s="183"/>
      <c r="J71" s="184"/>
      <c r="K71" s="184"/>
      <c r="L71" s="184"/>
      <c r="M71" s="182"/>
    </row>
    <row r="72" spans="1:13" ht="12.75">
      <c r="A72" s="186">
        <v>62</v>
      </c>
      <c r="B72" s="183"/>
      <c r="C72" s="183"/>
      <c r="D72" s="183"/>
      <c r="E72" s="183"/>
      <c r="F72" s="184"/>
      <c r="G72" s="184"/>
      <c r="H72" s="183"/>
      <c r="I72" s="183"/>
      <c r="J72" s="184"/>
      <c r="K72" s="184"/>
      <c r="L72" s="184"/>
      <c r="M72" s="182"/>
    </row>
    <row r="73" spans="1:13" ht="12.75">
      <c r="A73" s="186">
        <v>63</v>
      </c>
      <c r="B73" s="183"/>
      <c r="C73" s="183"/>
      <c r="D73" s="183"/>
      <c r="E73" s="183"/>
      <c r="F73" s="184"/>
      <c r="G73" s="184"/>
      <c r="H73" s="183"/>
      <c r="I73" s="183"/>
      <c r="J73" s="184"/>
      <c r="K73" s="184"/>
      <c r="L73" s="184"/>
      <c r="M73" s="182"/>
    </row>
    <row r="74" spans="1:13" ht="12.75">
      <c r="A74" s="186">
        <v>64</v>
      </c>
      <c r="B74" s="183"/>
      <c r="C74" s="183"/>
      <c r="D74" s="183"/>
      <c r="E74" s="183"/>
      <c r="F74" s="184"/>
      <c r="G74" s="184"/>
      <c r="H74" s="183"/>
      <c r="I74" s="183"/>
      <c r="J74" s="184"/>
      <c r="K74" s="184"/>
      <c r="L74" s="184"/>
      <c r="M74" s="182"/>
    </row>
    <row r="75" spans="1:13" ht="12.75">
      <c r="A75" s="186">
        <v>65</v>
      </c>
      <c r="B75" s="183"/>
      <c r="C75" s="183"/>
      <c r="D75" s="183"/>
      <c r="E75" s="183"/>
      <c r="F75" s="184"/>
      <c r="G75" s="184"/>
      <c r="H75" s="183"/>
      <c r="I75" s="183"/>
      <c r="J75" s="184"/>
      <c r="K75" s="184"/>
      <c r="L75" s="184"/>
      <c r="M75" s="182"/>
    </row>
    <row r="76" spans="1:13" ht="12.75">
      <c r="A76" s="186">
        <v>66</v>
      </c>
      <c r="B76" s="183"/>
      <c r="C76" s="183"/>
      <c r="D76" s="183"/>
      <c r="E76" s="183"/>
      <c r="F76" s="184"/>
      <c r="G76" s="184"/>
      <c r="H76" s="183"/>
      <c r="I76" s="183"/>
      <c r="J76" s="184"/>
      <c r="K76" s="184"/>
      <c r="L76" s="184"/>
      <c r="M76" s="182"/>
    </row>
    <row r="77" spans="1:13" ht="12.75">
      <c r="A77" s="186">
        <v>67</v>
      </c>
      <c r="B77" s="183"/>
      <c r="C77" s="183"/>
      <c r="D77" s="183"/>
      <c r="E77" s="183"/>
      <c r="F77" s="184"/>
      <c r="G77" s="184"/>
      <c r="H77" s="183"/>
      <c r="I77" s="183"/>
      <c r="J77" s="184"/>
      <c r="K77" s="184"/>
      <c r="L77" s="184"/>
      <c r="M77" s="182"/>
    </row>
    <row r="78" spans="1:13" ht="12.75">
      <c r="A78" s="186">
        <v>68</v>
      </c>
      <c r="B78" s="183"/>
      <c r="C78" s="183"/>
      <c r="D78" s="183"/>
      <c r="E78" s="183"/>
      <c r="F78" s="184"/>
      <c r="G78" s="184"/>
      <c r="H78" s="183"/>
      <c r="I78" s="183"/>
      <c r="J78" s="184"/>
      <c r="K78" s="184"/>
      <c r="L78" s="184"/>
      <c r="M78" s="182"/>
    </row>
    <row r="79" spans="1:13" ht="12.75">
      <c r="A79" s="186">
        <v>69</v>
      </c>
      <c r="B79" s="183"/>
      <c r="C79" s="183"/>
      <c r="D79" s="183"/>
      <c r="E79" s="183"/>
      <c r="F79" s="184"/>
      <c r="G79" s="184"/>
      <c r="H79" s="183"/>
      <c r="I79" s="183"/>
      <c r="J79" s="184"/>
      <c r="K79" s="184"/>
      <c r="L79" s="184"/>
      <c r="M79" s="182"/>
    </row>
    <row r="80" spans="1:13" ht="12.75">
      <c r="A80" s="186">
        <v>70</v>
      </c>
      <c r="B80" s="183"/>
      <c r="C80" s="183"/>
      <c r="D80" s="183"/>
      <c r="E80" s="183"/>
      <c r="F80" s="184"/>
      <c r="G80" s="184"/>
      <c r="H80" s="183"/>
      <c r="I80" s="183"/>
      <c r="J80" s="184"/>
      <c r="K80" s="184"/>
      <c r="L80" s="184"/>
      <c r="M80" s="182"/>
    </row>
    <row r="81" spans="1:14" ht="12.75">
      <c r="A81" s="186">
        <v>71</v>
      </c>
      <c r="B81" s="183"/>
      <c r="C81" s="183"/>
      <c r="D81" s="183"/>
      <c r="E81" s="183"/>
      <c r="F81" s="184"/>
      <c r="G81" s="184"/>
      <c r="H81" s="183"/>
      <c r="I81" s="183"/>
      <c r="J81" s="184"/>
      <c r="K81" s="184"/>
      <c r="L81" s="184"/>
      <c r="M81" s="182"/>
    </row>
    <row r="82" spans="1:14" ht="12.75">
      <c r="A82" s="186">
        <v>72</v>
      </c>
      <c r="B82" s="183"/>
      <c r="C82" s="183"/>
      <c r="D82" s="183"/>
      <c r="E82" s="183"/>
      <c r="F82" s="184"/>
      <c r="G82" s="184"/>
      <c r="H82" s="183"/>
      <c r="I82" s="183"/>
      <c r="J82" s="184"/>
      <c r="K82" s="184"/>
      <c r="L82" s="184"/>
      <c r="M82" s="182"/>
    </row>
    <row r="83" spans="1:14" ht="12.75">
      <c r="A83" s="186">
        <v>73</v>
      </c>
      <c r="B83" s="187" t="s">
        <v>77</v>
      </c>
      <c r="C83" s="188"/>
      <c r="D83" s="188"/>
      <c r="E83" s="188"/>
      <c r="F83" s="189"/>
      <c r="G83" s="189"/>
      <c r="H83" s="188"/>
      <c r="I83" s="188"/>
      <c r="J83" s="189"/>
      <c r="K83" s="189"/>
      <c r="L83" s="190"/>
      <c r="M83" s="182"/>
    </row>
    <row r="84" spans="1:14" ht="12.75">
      <c r="A84" s="161"/>
      <c r="B84" s="191" t="s">
        <v>78</v>
      </c>
      <c r="C84" s="192"/>
      <c r="D84" s="192"/>
      <c r="E84" s="192"/>
      <c r="F84" s="193"/>
      <c r="G84" s="193"/>
      <c r="H84" s="192"/>
      <c r="I84" s="192"/>
      <c r="J84" s="193"/>
      <c r="K84" s="193"/>
      <c r="L84" s="194"/>
      <c r="M84" s="161"/>
    </row>
    <row r="85" spans="1:14" ht="12.75">
      <c r="A85" s="115" t="s">
        <v>79</v>
      </c>
      <c r="B85" s="153"/>
      <c r="C85" s="153"/>
      <c r="D85" s="153"/>
      <c r="E85" s="153"/>
      <c r="F85" s="151"/>
      <c r="G85" s="151"/>
      <c r="H85" s="153"/>
      <c r="I85" s="153"/>
      <c r="J85" s="151"/>
      <c r="K85" s="151"/>
      <c r="L85" s="146"/>
      <c r="M85" s="147"/>
    </row>
    <row r="86" spans="1:14">
      <c r="A86" s="305" t="s">
        <v>154</v>
      </c>
      <c r="B86" s="306"/>
      <c r="C86" s="306"/>
      <c r="D86" s="306"/>
      <c r="E86" s="306"/>
      <c r="F86" s="306"/>
      <c r="G86" s="306"/>
      <c r="H86" s="306"/>
      <c r="I86" s="306"/>
      <c r="J86" s="306"/>
      <c r="K86" s="306"/>
      <c r="L86" s="306"/>
      <c r="M86" s="307"/>
    </row>
    <row r="87" spans="1:14">
      <c r="A87" s="308"/>
      <c r="B87" s="308"/>
      <c r="C87" s="308"/>
      <c r="D87" s="308"/>
      <c r="E87" s="308"/>
      <c r="F87" s="308"/>
      <c r="G87" s="308"/>
      <c r="H87" s="308"/>
      <c r="I87" s="308"/>
      <c r="J87" s="308"/>
      <c r="K87" s="308"/>
      <c r="L87" s="308"/>
      <c r="M87" s="309"/>
    </row>
    <row r="88" spans="1:14">
      <c r="A88" s="195"/>
      <c r="B88" s="196"/>
      <c r="C88" s="196"/>
      <c r="D88" s="196"/>
      <c r="E88" s="196"/>
      <c r="F88" s="140"/>
      <c r="G88" s="140"/>
      <c r="H88" s="196"/>
      <c r="I88" s="196"/>
      <c r="J88" s="140"/>
      <c r="K88" s="140"/>
      <c r="L88" s="196"/>
      <c r="M88" s="196"/>
    </row>
    <row r="89" spans="1:14" s="56" customFormat="1" ht="12.75">
      <c r="A89" s="133"/>
      <c r="B89" s="132"/>
      <c r="C89" s="132"/>
      <c r="D89" s="132"/>
      <c r="E89" s="132"/>
      <c r="F89" s="134"/>
      <c r="G89" s="134"/>
      <c r="H89" s="132"/>
      <c r="I89" s="132"/>
      <c r="J89" s="134"/>
      <c r="K89" s="134"/>
      <c r="L89" s="131"/>
      <c r="M89" s="136"/>
      <c r="N89" s="131"/>
    </row>
  </sheetData>
  <mergeCells count="1">
    <mergeCell ref="A86:M87"/>
  </mergeCells>
  <phoneticPr fontId="0" type="noConversion"/>
  <printOptions horizontalCentered="1"/>
  <pageMargins left="0" right="0" top="0.25" bottom="0.25" header="0" footer="0"/>
  <pageSetup scale="80" orientation="landscape" r:id="rId1"/>
  <headerFooter alignWithMargins="0">
    <oddHeader>&amp;CDY 4 Texas Physician Uncompensated Care Application</oddHeader>
    <oddFooter>&amp;L&amp;A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89"/>
  <sheetViews>
    <sheetView zoomScale="130" zoomScaleNormal="130" workbookViewId="0">
      <selection activeCell="E83" sqref="E83"/>
    </sheetView>
  </sheetViews>
  <sheetFormatPr defaultColWidth="12.7109375" defaultRowHeight="9"/>
  <cols>
    <col min="1" max="1" width="18.5703125" style="131" customWidth="1"/>
    <col min="2" max="2" width="47" style="131" customWidth="1"/>
    <col min="3" max="3" width="11.7109375" style="131" customWidth="1"/>
    <col min="4" max="4" width="13.5703125" style="131" customWidth="1"/>
    <col min="5" max="5" width="10.5703125" style="131" customWidth="1"/>
    <col min="6" max="6" width="10.140625" style="148" bestFit="1" customWidth="1"/>
    <col min="7" max="7" width="21.28515625" style="148" bestFit="1" customWidth="1"/>
    <col min="8" max="8" width="7.7109375" style="131" customWidth="1"/>
    <col min="9" max="10" width="2.42578125" style="57" customWidth="1"/>
    <col min="11" max="13" width="11.85546875" style="57" customWidth="1"/>
    <col min="14" max="14" width="12.42578125" style="57" customWidth="1"/>
    <col min="15" max="15" width="11.85546875" style="57" customWidth="1"/>
    <col min="16" max="16" width="5" style="57" customWidth="1"/>
    <col min="17" max="17" width="14.42578125" style="57" customWidth="1"/>
    <col min="18" max="18" width="11.85546875" style="57" customWidth="1"/>
    <col min="19" max="19" width="12.7109375" style="57" customWidth="1"/>
    <col min="20" max="20" width="11.85546875" style="57" customWidth="1"/>
    <col min="21" max="22" width="13.5703125" style="57" customWidth="1"/>
    <col min="23" max="23" width="11.85546875" style="57" customWidth="1"/>
    <col min="24" max="24" width="13.5703125" style="57" customWidth="1"/>
    <col min="25" max="25" width="11.85546875" style="57" customWidth="1"/>
    <col min="26" max="26" width="5" style="57" customWidth="1"/>
    <col min="27" max="38" width="12.7109375" style="57"/>
    <col min="39" max="39" width="14.42578125" style="57" customWidth="1"/>
    <col min="40" max="58" width="12.7109375" style="57"/>
    <col min="59" max="66" width="0" style="57" hidden="1" customWidth="1"/>
    <col min="67" max="71" width="12.7109375" style="57"/>
    <col min="72" max="72" width="27.28515625" style="57" customWidth="1"/>
    <col min="73" max="16384" width="12.7109375" style="57"/>
  </cols>
  <sheetData>
    <row r="3" spans="1:16" s="56" customFormat="1" ht="12.75">
      <c r="A3" s="131"/>
      <c r="B3" s="132"/>
      <c r="C3" s="132"/>
      <c r="D3" s="116"/>
      <c r="E3" s="133"/>
      <c r="F3" s="200"/>
      <c r="G3" s="201" t="s">
        <v>136</v>
      </c>
      <c r="H3" s="202"/>
      <c r="I3" s="55"/>
      <c r="J3" s="55"/>
      <c r="K3" s="102"/>
      <c r="L3" s="102"/>
      <c r="M3" s="102"/>
      <c r="N3" s="102"/>
    </row>
    <row r="4" spans="1:16" ht="12.75">
      <c r="A4" s="137" t="str">
        <f>+'WS A'!A3</f>
        <v>PROVIDER NAME:</v>
      </c>
      <c r="B4" s="145">
        <f>Certification!B4</f>
        <v>0</v>
      </c>
      <c r="C4" s="139" t="s">
        <v>1</v>
      </c>
      <c r="D4" s="153"/>
      <c r="E4" s="139">
        <f>Certification!D6</f>
        <v>0</v>
      </c>
      <c r="F4" s="247"/>
      <c r="G4" s="247"/>
      <c r="H4" s="145"/>
      <c r="I4" s="55"/>
      <c r="J4" s="55"/>
      <c r="K4" s="100"/>
      <c r="L4" s="102"/>
      <c r="M4" s="101"/>
      <c r="N4" s="84"/>
      <c r="O4" s="58"/>
      <c r="P4" s="58"/>
    </row>
    <row r="5" spans="1:16" ht="12.75">
      <c r="A5" s="197" t="s">
        <v>122</v>
      </c>
      <c r="B5" s="154"/>
      <c r="C5" s="197" t="str">
        <f>Certification!B8</f>
        <v>FROM:</v>
      </c>
      <c r="D5" s="153"/>
      <c r="E5" s="153"/>
      <c r="F5" s="150">
        <f>Certification!C8</f>
        <v>0</v>
      </c>
      <c r="G5" s="150"/>
      <c r="H5" s="154"/>
      <c r="I5" s="55"/>
      <c r="J5" s="55"/>
      <c r="K5" s="84"/>
      <c r="L5" s="84"/>
      <c r="M5" s="101"/>
      <c r="N5" s="101"/>
      <c r="O5" s="84"/>
      <c r="P5" s="58"/>
    </row>
    <row r="6" spans="1:16" ht="12.75">
      <c r="A6" s="203"/>
      <c r="B6" s="119" t="s">
        <v>139</v>
      </c>
      <c r="C6" s="204" t="str">
        <f>Certification!B9</f>
        <v>TO:</v>
      </c>
      <c r="D6" s="160"/>
      <c r="E6" s="115"/>
      <c r="F6" s="150">
        <f>Certification!C9</f>
        <v>0</v>
      </c>
      <c r="G6" s="150"/>
      <c r="H6" s="161"/>
      <c r="I6" s="55"/>
      <c r="J6" s="55"/>
      <c r="K6" s="84"/>
      <c r="L6" s="84"/>
      <c r="M6" s="101"/>
      <c r="N6" s="101"/>
      <c r="O6" s="58"/>
      <c r="P6" s="58"/>
    </row>
    <row r="7" spans="1:16" ht="12.75">
      <c r="A7" s="153"/>
      <c r="B7" s="205"/>
      <c r="C7" s="206"/>
      <c r="D7" s="153"/>
      <c r="E7" s="139" t="s">
        <v>121</v>
      </c>
      <c r="F7" s="141"/>
      <c r="G7" s="141"/>
      <c r="H7" s="207"/>
      <c r="I7" s="55"/>
      <c r="J7" s="55"/>
      <c r="K7" s="102"/>
      <c r="L7" s="102"/>
      <c r="M7" s="102"/>
      <c r="N7" s="102"/>
    </row>
    <row r="8" spans="1:16" ht="12.75">
      <c r="A8" s="132"/>
      <c r="B8" s="132"/>
      <c r="C8" s="208" t="s">
        <v>67</v>
      </c>
      <c r="D8" s="209"/>
      <c r="E8" s="206"/>
      <c r="F8" s="210"/>
      <c r="G8" s="141"/>
      <c r="H8" s="255" t="s">
        <v>151</v>
      </c>
      <c r="I8" s="55"/>
      <c r="J8" s="55"/>
      <c r="K8" s="55"/>
      <c r="L8" s="55"/>
      <c r="M8" s="55"/>
      <c r="N8" s="55"/>
    </row>
    <row r="9" spans="1:16" ht="12.75">
      <c r="A9" s="132"/>
      <c r="B9" s="171" t="s">
        <v>120</v>
      </c>
      <c r="C9" s="174" t="s">
        <v>69</v>
      </c>
      <c r="D9" s="174" t="s">
        <v>70</v>
      </c>
      <c r="E9" s="174" t="s">
        <v>71</v>
      </c>
      <c r="F9" s="175" t="s">
        <v>72</v>
      </c>
      <c r="G9" s="175" t="s">
        <v>11</v>
      </c>
      <c r="H9" s="256" t="s">
        <v>152</v>
      </c>
      <c r="I9" s="55"/>
      <c r="J9" s="55"/>
      <c r="K9" s="103"/>
      <c r="L9" s="103"/>
      <c r="M9" s="55"/>
      <c r="N9" s="55"/>
    </row>
    <row r="10" spans="1:16" ht="12.75">
      <c r="A10" s="160"/>
      <c r="B10" s="161"/>
      <c r="C10" s="179" t="s">
        <v>13</v>
      </c>
      <c r="D10" s="179" t="s">
        <v>14</v>
      </c>
      <c r="E10" s="179" t="s">
        <v>15</v>
      </c>
      <c r="F10" s="180" t="s">
        <v>16</v>
      </c>
      <c r="G10" s="180" t="s">
        <v>17</v>
      </c>
      <c r="H10" s="211"/>
      <c r="I10" s="55"/>
      <c r="J10" s="55"/>
      <c r="K10" s="103"/>
      <c r="L10" s="103"/>
      <c r="M10" s="55"/>
      <c r="N10" s="55"/>
    </row>
    <row r="11" spans="1:16" ht="12.75">
      <c r="A11" s="241">
        <v>1</v>
      </c>
      <c r="B11" s="242"/>
      <c r="C11" s="183"/>
      <c r="D11" s="183"/>
      <c r="E11" s="183"/>
      <c r="F11" s="184"/>
      <c r="G11" s="184"/>
      <c r="H11" s="184"/>
      <c r="I11" s="55"/>
      <c r="J11" s="55"/>
      <c r="K11" s="103"/>
      <c r="L11" s="103"/>
      <c r="M11" s="55"/>
      <c r="N11" s="55"/>
    </row>
    <row r="12" spans="1:16" ht="12.75">
      <c r="A12" s="241">
        <v>2</v>
      </c>
      <c r="B12" s="242"/>
      <c r="C12" s="183"/>
      <c r="D12" s="183"/>
      <c r="E12" s="183"/>
      <c r="F12" s="184"/>
      <c r="G12" s="184"/>
      <c r="H12" s="184"/>
      <c r="I12" s="55"/>
      <c r="J12" s="55"/>
      <c r="K12" s="103"/>
      <c r="L12" s="103"/>
      <c r="M12" s="55"/>
      <c r="N12" s="55"/>
    </row>
    <row r="13" spans="1:16" ht="12.75">
      <c r="A13" s="241">
        <v>3</v>
      </c>
      <c r="B13" s="242"/>
      <c r="C13" s="183"/>
      <c r="D13" s="183"/>
      <c r="E13" s="183"/>
      <c r="F13" s="184"/>
      <c r="G13" s="184"/>
      <c r="H13" s="184"/>
      <c r="I13" s="55"/>
      <c r="J13" s="55"/>
      <c r="K13" s="103"/>
      <c r="L13" s="103"/>
      <c r="M13" s="55"/>
      <c r="N13" s="55"/>
    </row>
    <row r="14" spans="1:16" ht="12.75">
      <c r="A14" s="241">
        <v>4</v>
      </c>
      <c r="B14" s="242"/>
      <c r="C14" s="183"/>
      <c r="D14" s="183"/>
      <c r="E14" s="183"/>
      <c r="F14" s="184"/>
      <c r="G14" s="184"/>
      <c r="H14" s="184"/>
      <c r="I14" s="55"/>
      <c r="J14" s="55"/>
      <c r="K14" s="103"/>
      <c r="L14" s="103"/>
      <c r="M14" s="55"/>
      <c r="N14" s="55"/>
    </row>
    <row r="15" spans="1:16" ht="12.75">
      <c r="A15" s="241">
        <v>5</v>
      </c>
      <c r="B15" s="242"/>
      <c r="C15" s="183"/>
      <c r="D15" s="183"/>
      <c r="E15" s="183"/>
      <c r="F15" s="184"/>
      <c r="G15" s="184"/>
      <c r="H15" s="184"/>
      <c r="I15" s="55"/>
      <c r="J15" s="55"/>
      <c r="K15" s="103"/>
      <c r="L15" s="103"/>
      <c r="M15" s="55"/>
      <c r="N15" s="55"/>
    </row>
    <row r="16" spans="1:16" ht="12.75">
      <c r="A16" s="241">
        <v>6</v>
      </c>
      <c r="B16" s="242"/>
      <c r="C16" s="183"/>
      <c r="D16" s="183"/>
      <c r="E16" s="183"/>
      <c r="F16" s="184"/>
      <c r="G16" s="184"/>
      <c r="H16" s="184"/>
      <c r="I16" s="55"/>
      <c r="J16" s="55"/>
      <c r="K16" s="103"/>
      <c r="L16" s="103"/>
      <c r="M16" s="55"/>
      <c r="N16" s="55"/>
    </row>
    <row r="17" spans="1:14" ht="12.75">
      <c r="A17" s="241">
        <v>7</v>
      </c>
      <c r="B17" s="242"/>
      <c r="C17" s="183"/>
      <c r="D17" s="183"/>
      <c r="E17" s="183"/>
      <c r="F17" s="184"/>
      <c r="G17" s="184"/>
      <c r="H17" s="184"/>
      <c r="I17" s="55"/>
      <c r="J17" s="55"/>
      <c r="K17" s="103"/>
      <c r="L17" s="103"/>
      <c r="M17" s="55"/>
      <c r="N17" s="55"/>
    </row>
    <row r="18" spans="1:14" ht="12.75">
      <c r="A18" s="241">
        <v>8</v>
      </c>
      <c r="B18" s="242"/>
      <c r="C18" s="183"/>
      <c r="D18" s="183"/>
      <c r="E18" s="183"/>
      <c r="F18" s="184"/>
      <c r="G18" s="184"/>
      <c r="H18" s="184"/>
      <c r="I18" s="55"/>
      <c r="J18" s="55"/>
      <c r="K18" s="103"/>
      <c r="L18" s="103"/>
      <c r="M18" s="55"/>
      <c r="N18" s="55"/>
    </row>
    <row r="19" spans="1:14" ht="12.75">
      <c r="A19" s="241">
        <v>9</v>
      </c>
      <c r="B19" s="242"/>
      <c r="C19" s="183"/>
      <c r="D19" s="183"/>
      <c r="E19" s="183"/>
      <c r="F19" s="184"/>
      <c r="G19" s="184"/>
      <c r="H19" s="184"/>
      <c r="I19" s="55"/>
      <c r="J19" s="55"/>
      <c r="K19" s="103"/>
      <c r="L19" s="103"/>
      <c r="M19" s="55"/>
      <c r="N19" s="55"/>
    </row>
    <row r="20" spans="1:14" ht="12.75">
      <c r="A20" s="241">
        <v>10</v>
      </c>
      <c r="B20" s="242"/>
      <c r="C20" s="183"/>
      <c r="D20" s="183"/>
      <c r="E20" s="183"/>
      <c r="F20" s="184"/>
      <c r="G20" s="184"/>
      <c r="H20" s="184"/>
      <c r="I20" s="55"/>
      <c r="J20" s="55"/>
      <c r="K20" s="103"/>
      <c r="L20" s="103"/>
      <c r="M20" s="55"/>
      <c r="N20" s="55"/>
    </row>
    <row r="21" spans="1:14" ht="12.75">
      <c r="A21" s="241">
        <v>11</v>
      </c>
      <c r="B21" s="242"/>
      <c r="C21" s="183"/>
      <c r="D21" s="183"/>
      <c r="E21" s="183"/>
      <c r="F21" s="184"/>
      <c r="G21" s="184"/>
      <c r="H21" s="184"/>
      <c r="I21" s="55"/>
      <c r="J21" s="55"/>
      <c r="K21" s="103"/>
      <c r="L21" s="103"/>
      <c r="M21" s="55"/>
      <c r="N21" s="55"/>
    </row>
    <row r="22" spans="1:14" ht="12.75">
      <c r="A22" s="241">
        <v>12</v>
      </c>
      <c r="B22" s="242"/>
      <c r="C22" s="183"/>
      <c r="D22" s="183"/>
      <c r="E22" s="183"/>
      <c r="F22" s="184"/>
      <c r="G22" s="184"/>
      <c r="H22" s="184"/>
      <c r="I22" s="55"/>
      <c r="J22" s="55"/>
      <c r="K22" s="103"/>
      <c r="L22" s="103"/>
      <c r="M22" s="55"/>
      <c r="N22" s="55"/>
    </row>
    <row r="23" spans="1:14" ht="12.75">
      <c r="A23" s="241">
        <v>13</v>
      </c>
      <c r="B23" s="242"/>
      <c r="C23" s="183"/>
      <c r="D23" s="183"/>
      <c r="E23" s="183"/>
      <c r="F23" s="184"/>
      <c r="G23" s="184"/>
      <c r="H23" s="184"/>
      <c r="I23" s="55"/>
      <c r="J23" s="55"/>
      <c r="K23" s="103"/>
      <c r="L23" s="103"/>
      <c r="M23" s="55"/>
      <c r="N23" s="55"/>
    </row>
    <row r="24" spans="1:14" ht="12.75">
      <c r="A24" s="241">
        <v>14</v>
      </c>
      <c r="B24" s="242"/>
      <c r="C24" s="183"/>
      <c r="D24" s="183"/>
      <c r="E24" s="183"/>
      <c r="F24" s="184"/>
      <c r="G24" s="184"/>
      <c r="H24" s="184"/>
      <c r="I24" s="55"/>
      <c r="J24" s="55"/>
      <c r="K24" s="103"/>
      <c r="L24" s="103"/>
      <c r="M24" s="55"/>
      <c r="N24" s="55"/>
    </row>
    <row r="25" spans="1:14" ht="12.75">
      <c r="A25" s="241">
        <v>15</v>
      </c>
      <c r="B25" s="242"/>
      <c r="C25" s="183"/>
      <c r="D25" s="183"/>
      <c r="E25" s="183"/>
      <c r="F25" s="184"/>
      <c r="G25" s="184"/>
      <c r="H25" s="184"/>
      <c r="I25" s="55"/>
      <c r="J25" s="55"/>
      <c r="K25" s="103"/>
      <c r="L25" s="103"/>
      <c r="M25" s="55"/>
      <c r="N25" s="55"/>
    </row>
    <row r="26" spans="1:14" ht="12.75">
      <c r="A26" s="241">
        <v>16</v>
      </c>
      <c r="B26" s="242"/>
      <c r="C26" s="183"/>
      <c r="D26" s="183"/>
      <c r="E26" s="183"/>
      <c r="F26" s="184"/>
      <c r="G26" s="184"/>
      <c r="H26" s="184"/>
      <c r="I26" s="55"/>
      <c r="J26" s="55"/>
      <c r="K26" s="103"/>
      <c r="L26" s="103"/>
      <c r="M26" s="55"/>
      <c r="N26" s="55"/>
    </row>
    <row r="27" spans="1:14" ht="12.75">
      <c r="A27" s="241">
        <v>17</v>
      </c>
      <c r="B27" s="242"/>
      <c r="C27" s="183"/>
      <c r="D27" s="183"/>
      <c r="E27" s="183"/>
      <c r="F27" s="184"/>
      <c r="G27" s="184"/>
      <c r="H27" s="184"/>
      <c r="I27" s="55"/>
      <c r="J27" s="55"/>
      <c r="K27" s="103"/>
      <c r="L27" s="103"/>
      <c r="M27" s="55"/>
      <c r="N27" s="55"/>
    </row>
    <row r="28" spans="1:14" ht="12.75">
      <c r="A28" s="241">
        <v>18</v>
      </c>
      <c r="B28" s="242"/>
      <c r="C28" s="183"/>
      <c r="D28" s="183"/>
      <c r="E28" s="183"/>
      <c r="F28" s="184"/>
      <c r="G28" s="184"/>
      <c r="H28" s="184"/>
      <c r="I28" s="55"/>
      <c r="J28" s="55"/>
      <c r="K28" s="103"/>
      <c r="L28" s="103"/>
      <c r="M28" s="55"/>
      <c r="N28" s="55"/>
    </row>
    <row r="29" spans="1:14" ht="12.75">
      <c r="A29" s="241">
        <v>19</v>
      </c>
      <c r="B29" s="242"/>
      <c r="C29" s="183"/>
      <c r="D29" s="183"/>
      <c r="E29" s="183"/>
      <c r="F29" s="184"/>
      <c r="G29" s="184"/>
      <c r="H29" s="184"/>
      <c r="I29" s="55"/>
      <c r="J29" s="55"/>
      <c r="K29" s="103"/>
      <c r="L29" s="103"/>
      <c r="M29" s="55"/>
      <c r="N29" s="55"/>
    </row>
    <row r="30" spans="1:14" ht="12.75">
      <c r="A30" s="241">
        <v>20</v>
      </c>
      <c r="B30" s="242"/>
      <c r="C30" s="183"/>
      <c r="D30" s="183"/>
      <c r="E30" s="183"/>
      <c r="F30" s="184"/>
      <c r="G30" s="184"/>
      <c r="H30" s="184"/>
      <c r="I30" s="55"/>
      <c r="J30" s="55"/>
      <c r="K30" s="103"/>
      <c r="L30" s="103"/>
      <c r="M30" s="55"/>
      <c r="N30" s="55"/>
    </row>
    <row r="31" spans="1:14" ht="12.75">
      <c r="A31" s="241">
        <v>21</v>
      </c>
      <c r="B31" s="242"/>
      <c r="C31" s="183"/>
      <c r="D31" s="183"/>
      <c r="E31" s="183"/>
      <c r="F31" s="184"/>
      <c r="G31" s="184"/>
      <c r="H31" s="184"/>
      <c r="I31" s="55"/>
      <c r="J31" s="55"/>
      <c r="K31" s="103"/>
      <c r="L31" s="103"/>
      <c r="M31" s="55"/>
      <c r="N31" s="55"/>
    </row>
    <row r="32" spans="1:14" ht="12.75">
      <c r="A32" s="241">
        <v>22</v>
      </c>
      <c r="B32" s="242"/>
      <c r="C32" s="183"/>
      <c r="D32" s="183"/>
      <c r="E32" s="183"/>
      <c r="F32" s="184"/>
      <c r="G32" s="184"/>
      <c r="H32" s="184"/>
      <c r="I32" s="55"/>
      <c r="J32" s="55"/>
      <c r="K32" s="103"/>
      <c r="L32" s="103"/>
      <c r="M32" s="55"/>
      <c r="N32" s="55"/>
    </row>
    <row r="33" spans="1:14" ht="12.75">
      <c r="A33" s="241">
        <v>23</v>
      </c>
      <c r="B33" s="242"/>
      <c r="C33" s="183"/>
      <c r="D33" s="183"/>
      <c r="E33" s="183"/>
      <c r="F33" s="184"/>
      <c r="G33" s="184"/>
      <c r="H33" s="184"/>
      <c r="I33" s="55"/>
      <c r="J33" s="55"/>
      <c r="K33" s="103"/>
      <c r="L33" s="103"/>
      <c r="M33" s="55"/>
      <c r="N33" s="55"/>
    </row>
    <row r="34" spans="1:14" ht="12.75">
      <c r="A34" s="241">
        <v>24</v>
      </c>
      <c r="B34" s="242"/>
      <c r="C34" s="183"/>
      <c r="D34" s="183"/>
      <c r="E34" s="183"/>
      <c r="F34" s="184"/>
      <c r="G34" s="184"/>
      <c r="H34" s="184"/>
      <c r="I34" s="55"/>
      <c r="J34" s="55"/>
      <c r="K34" s="103"/>
      <c r="L34" s="103"/>
      <c r="M34" s="55"/>
      <c r="N34" s="55"/>
    </row>
    <row r="35" spans="1:14" ht="12.75">
      <c r="A35" s="241">
        <v>25</v>
      </c>
      <c r="B35" s="242"/>
      <c r="C35" s="183"/>
      <c r="D35" s="183"/>
      <c r="E35" s="183"/>
      <c r="F35" s="184"/>
      <c r="G35" s="184"/>
      <c r="H35" s="184"/>
      <c r="I35" s="55"/>
      <c r="J35" s="55"/>
      <c r="K35" s="103"/>
      <c r="L35" s="103"/>
      <c r="M35" s="55"/>
      <c r="N35" s="55"/>
    </row>
    <row r="36" spans="1:14" ht="12.75">
      <c r="A36" s="241">
        <v>26</v>
      </c>
      <c r="B36" s="242"/>
      <c r="C36" s="183"/>
      <c r="D36" s="183"/>
      <c r="E36" s="183"/>
      <c r="F36" s="184"/>
      <c r="G36" s="184"/>
      <c r="H36" s="184"/>
      <c r="I36" s="55"/>
      <c r="J36" s="55"/>
      <c r="K36" s="103"/>
      <c r="L36" s="103"/>
      <c r="M36" s="55"/>
      <c r="N36" s="55"/>
    </row>
    <row r="37" spans="1:14" ht="12.75">
      <c r="A37" s="241">
        <v>27</v>
      </c>
      <c r="B37" s="242"/>
      <c r="C37" s="183"/>
      <c r="D37" s="183"/>
      <c r="E37" s="183"/>
      <c r="F37" s="184"/>
      <c r="G37" s="184"/>
      <c r="H37" s="184"/>
      <c r="I37" s="55"/>
      <c r="J37" s="55"/>
      <c r="K37" s="103"/>
      <c r="L37" s="103"/>
      <c r="M37" s="55"/>
      <c r="N37" s="55"/>
    </row>
    <row r="38" spans="1:14" ht="12.75">
      <c r="A38" s="241">
        <v>28</v>
      </c>
      <c r="B38" s="242"/>
      <c r="C38" s="183"/>
      <c r="D38" s="183"/>
      <c r="E38" s="183"/>
      <c r="F38" s="184"/>
      <c r="G38" s="184"/>
      <c r="H38" s="184"/>
      <c r="I38" s="55"/>
      <c r="J38" s="55"/>
      <c r="K38" s="103"/>
      <c r="L38" s="103"/>
      <c r="M38" s="55"/>
      <c r="N38" s="55"/>
    </row>
    <row r="39" spans="1:14" ht="12.75">
      <c r="A39" s="241">
        <v>29</v>
      </c>
      <c r="B39" s="242"/>
      <c r="C39" s="183"/>
      <c r="D39" s="183"/>
      <c r="E39" s="183"/>
      <c r="F39" s="184"/>
      <c r="G39" s="184"/>
      <c r="H39" s="184"/>
      <c r="I39" s="55"/>
      <c r="J39" s="55"/>
      <c r="K39" s="55"/>
      <c r="L39" s="55"/>
      <c r="M39" s="55"/>
      <c r="N39" s="55"/>
    </row>
    <row r="40" spans="1:14" ht="12.75">
      <c r="A40" s="241">
        <v>30</v>
      </c>
      <c r="B40" s="242"/>
      <c r="C40" s="183"/>
      <c r="D40" s="183"/>
      <c r="E40" s="183"/>
      <c r="F40" s="184"/>
      <c r="G40" s="184"/>
      <c r="H40" s="184"/>
      <c r="I40" s="55"/>
      <c r="J40" s="55"/>
      <c r="K40" s="55"/>
      <c r="L40" s="55"/>
      <c r="M40" s="55"/>
      <c r="N40" s="55"/>
    </row>
    <row r="41" spans="1:14" ht="12.75">
      <c r="A41" s="241">
        <v>31</v>
      </c>
      <c r="B41" s="242"/>
      <c r="C41" s="183"/>
      <c r="D41" s="183"/>
      <c r="E41" s="183"/>
      <c r="F41" s="184"/>
      <c r="G41" s="184"/>
      <c r="H41" s="184"/>
      <c r="I41" s="55"/>
      <c r="J41" s="55"/>
      <c r="K41" s="55"/>
      <c r="L41" s="55"/>
      <c r="M41" s="55"/>
      <c r="N41" s="55"/>
    </row>
    <row r="42" spans="1:14" ht="12.75">
      <c r="A42" s="241">
        <v>32</v>
      </c>
      <c r="B42" s="242"/>
      <c r="C42" s="183"/>
      <c r="D42" s="183"/>
      <c r="E42" s="183"/>
      <c r="F42" s="184"/>
      <c r="G42" s="184"/>
      <c r="H42" s="184"/>
      <c r="I42" s="55"/>
      <c r="J42" s="55"/>
      <c r="K42" s="55"/>
      <c r="L42" s="55"/>
      <c r="M42" s="55"/>
      <c r="N42" s="55"/>
    </row>
    <row r="43" spans="1:14" ht="12.75">
      <c r="A43" s="241">
        <v>33</v>
      </c>
      <c r="B43" s="242"/>
      <c r="C43" s="183"/>
      <c r="D43" s="183"/>
      <c r="E43" s="183"/>
      <c r="F43" s="184"/>
      <c r="G43" s="184"/>
      <c r="H43" s="184"/>
      <c r="I43" s="55"/>
      <c r="J43" s="55"/>
      <c r="K43" s="55"/>
      <c r="L43" s="55"/>
      <c r="M43" s="55"/>
      <c r="N43" s="55"/>
    </row>
    <row r="44" spans="1:14" ht="12.75">
      <c r="A44" s="241">
        <v>34</v>
      </c>
      <c r="B44" s="242"/>
      <c r="C44" s="183"/>
      <c r="D44" s="183"/>
      <c r="E44" s="183"/>
      <c r="F44" s="184"/>
      <c r="G44" s="184"/>
      <c r="H44" s="184"/>
      <c r="I44" s="55"/>
      <c r="J44" s="55"/>
      <c r="K44" s="55"/>
      <c r="L44" s="55"/>
      <c r="M44" s="55"/>
      <c r="N44" s="55"/>
    </row>
    <row r="45" spans="1:14" ht="12.75">
      <c r="A45" s="241">
        <v>35</v>
      </c>
      <c r="B45" s="242"/>
      <c r="C45" s="183"/>
      <c r="D45" s="183"/>
      <c r="E45" s="183"/>
      <c r="F45" s="184"/>
      <c r="G45" s="184"/>
      <c r="H45" s="184"/>
      <c r="I45" s="55"/>
      <c r="J45" s="55"/>
      <c r="K45" s="55"/>
      <c r="L45" s="55"/>
      <c r="M45" s="55"/>
      <c r="N45" s="55"/>
    </row>
    <row r="46" spans="1:14" ht="12.75">
      <c r="A46" s="241">
        <v>36</v>
      </c>
      <c r="B46" s="242"/>
      <c r="C46" s="183"/>
      <c r="D46" s="183"/>
      <c r="E46" s="183"/>
      <c r="F46" s="184"/>
      <c r="G46" s="184"/>
      <c r="H46" s="184"/>
      <c r="I46" s="55"/>
      <c r="J46" s="55"/>
      <c r="K46" s="55"/>
      <c r="L46" s="55"/>
      <c r="M46" s="55"/>
      <c r="N46" s="55"/>
    </row>
    <row r="47" spans="1:14" ht="12.75">
      <c r="A47" s="241">
        <v>37</v>
      </c>
      <c r="B47" s="242"/>
      <c r="C47" s="183"/>
      <c r="D47" s="183"/>
      <c r="E47" s="183"/>
      <c r="F47" s="184"/>
      <c r="G47" s="184"/>
      <c r="H47" s="184"/>
      <c r="I47" s="55"/>
      <c r="J47" s="55"/>
      <c r="K47" s="55"/>
      <c r="L47" s="55"/>
      <c r="M47" s="55"/>
      <c r="N47" s="55"/>
    </row>
    <row r="48" spans="1:14" ht="12.75">
      <c r="A48" s="241">
        <v>38</v>
      </c>
      <c r="B48" s="242"/>
      <c r="C48" s="183"/>
      <c r="D48" s="183"/>
      <c r="E48" s="183"/>
      <c r="F48" s="184"/>
      <c r="G48" s="184"/>
      <c r="H48" s="184"/>
      <c r="I48" s="55"/>
      <c r="J48" s="55"/>
      <c r="K48" s="55"/>
      <c r="L48" s="55"/>
      <c r="M48" s="55"/>
      <c r="N48" s="55"/>
    </row>
    <row r="49" spans="1:14" ht="12.75">
      <c r="A49" s="241">
        <v>39</v>
      </c>
      <c r="B49" s="242"/>
      <c r="C49" s="183"/>
      <c r="D49" s="183"/>
      <c r="E49" s="183"/>
      <c r="F49" s="184"/>
      <c r="G49" s="184"/>
      <c r="H49" s="184"/>
      <c r="I49" s="55"/>
      <c r="J49" s="55"/>
      <c r="K49" s="55"/>
      <c r="L49" s="55"/>
      <c r="M49" s="55"/>
      <c r="N49" s="55"/>
    </row>
    <row r="50" spans="1:14" ht="12.75">
      <c r="A50" s="241">
        <v>40</v>
      </c>
      <c r="B50" s="242"/>
      <c r="C50" s="183"/>
      <c r="D50" s="183"/>
      <c r="E50" s="183"/>
      <c r="F50" s="184"/>
      <c r="G50" s="184"/>
      <c r="H50" s="184"/>
      <c r="I50" s="55"/>
      <c r="J50" s="55"/>
      <c r="K50" s="55"/>
      <c r="L50" s="55"/>
      <c r="M50" s="55"/>
      <c r="N50" s="55"/>
    </row>
    <row r="51" spans="1:14" ht="12.75">
      <c r="A51" s="241">
        <v>41</v>
      </c>
      <c r="B51" s="242"/>
      <c r="C51" s="183"/>
      <c r="D51" s="183"/>
      <c r="E51" s="183"/>
      <c r="F51" s="184"/>
      <c r="G51" s="184"/>
      <c r="H51" s="184"/>
      <c r="I51" s="55"/>
      <c r="J51" s="55"/>
      <c r="K51" s="55"/>
      <c r="L51" s="55"/>
      <c r="M51" s="55"/>
      <c r="N51" s="55"/>
    </row>
    <row r="52" spans="1:14" ht="12.75">
      <c r="A52" s="241">
        <v>42</v>
      </c>
      <c r="B52" s="242"/>
      <c r="C52" s="183"/>
      <c r="D52" s="183"/>
      <c r="E52" s="183"/>
      <c r="F52" s="184"/>
      <c r="G52" s="184"/>
      <c r="H52" s="184"/>
      <c r="I52" s="55"/>
      <c r="J52" s="55"/>
      <c r="K52" s="55"/>
      <c r="L52" s="55"/>
      <c r="M52" s="55"/>
      <c r="N52" s="55"/>
    </row>
    <row r="53" spans="1:14" ht="12.75">
      <c r="A53" s="241">
        <v>43</v>
      </c>
      <c r="B53" s="242"/>
      <c r="C53" s="183"/>
      <c r="D53" s="183"/>
      <c r="E53" s="183"/>
      <c r="F53" s="184"/>
      <c r="G53" s="184"/>
      <c r="H53" s="184"/>
      <c r="I53" s="55"/>
      <c r="J53" s="55"/>
      <c r="K53" s="55"/>
      <c r="L53" s="55"/>
      <c r="M53" s="55"/>
      <c r="N53" s="55"/>
    </row>
    <row r="54" spans="1:14" ht="12.75">
      <c r="A54" s="241">
        <v>44</v>
      </c>
      <c r="B54" s="242"/>
      <c r="C54" s="183"/>
      <c r="D54" s="183"/>
      <c r="E54" s="183"/>
      <c r="F54" s="184"/>
      <c r="G54" s="184"/>
      <c r="H54" s="184"/>
      <c r="I54" s="55"/>
      <c r="J54" s="55"/>
      <c r="K54" s="55"/>
      <c r="L54" s="55"/>
      <c r="M54" s="55"/>
      <c r="N54" s="55"/>
    </row>
    <row r="55" spans="1:14" ht="12.75">
      <c r="A55" s="241">
        <v>45</v>
      </c>
      <c r="B55" s="242"/>
      <c r="C55" s="183"/>
      <c r="D55" s="183"/>
      <c r="E55" s="183"/>
      <c r="F55" s="184"/>
      <c r="G55" s="184"/>
      <c r="H55" s="184"/>
      <c r="I55" s="55"/>
      <c r="J55" s="55"/>
      <c r="K55" s="55"/>
      <c r="L55" s="55"/>
      <c r="M55" s="55"/>
      <c r="N55" s="55"/>
    </row>
    <row r="56" spans="1:14" ht="12.75">
      <c r="A56" s="241">
        <v>46</v>
      </c>
      <c r="B56" s="242"/>
      <c r="C56" s="183"/>
      <c r="D56" s="183"/>
      <c r="E56" s="183"/>
      <c r="F56" s="184"/>
      <c r="G56" s="184"/>
      <c r="H56" s="184"/>
      <c r="I56" s="55"/>
      <c r="J56" s="55"/>
      <c r="K56" s="55"/>
      <c r="L56" s="55"/>
      <c r="M56" s="55"/>
      <c r="N56" s="55"/>
    </row>
    <row r="57" spans="1:14" ht="12.75">
      <c r="A57" s="241">
        <v>47</v>
      </c>
      <c r="B57" s="242"/>
      <c r="C57" s="183"/>
      <c r="D57" s="183"/>
      <c r="E57" s="183"/>
      <c r="F57" s="184"/>
      <c r="G57" s="184"/>
      <c r="H57" s="184"/>
      <c r="I57" s="55"/>
      <c r="J57" s="55"/>
      <c r="K57" s="55"/>
      <c r="L57" s="55"/>
      <c r="M57" s="55"/>
      <c r="N57" s="55"/>
    </row>
    <row r="58" spans="1:14" ht="12.75">
      <c r="A58" s="241">
        <v>48</v>
      </c>
      <c r="B58" s="242"/>
      <c r="C58" s="183"/>
      <c r="D58" s="183"/>
      <c r="E58" s="183"/>
      <c r="F58" s="184"/>
      <c r="G58" s="184"/>
      <c r="H58" s="184"/>
      <c r="I58" s="55"/>
      <c r="J58" s="55"/>
      <c r="K58" s="55"/>
      <c r="L58" s="55"/>
      <c r="M58" s="55"/>
      <c r="N58" s="55"/>
    </row>
    <row r="59" spans="1:14" ht="12.75">
      <c r="A59" s="241">
        <v>49</v>
      </c>
      <c r="B59" s="242"/>
      <c r="C59" s="183"/>
      <c r="D59" s="183"/>
      <c r="E59" s="183"/>
      <c r="F59" s="184"/>
      <c r="G59" s="184"/>
      <c r="H59" s="184"/>
      <c r="I59" s="55"/>
      <c r="J59" s="55"/>
      <c r="K59" s="55"/>
      <c r="L59" s="55"/>
      <c r="M59" s="55"/>
      <c r="N59" s="55"/>
    </row>
    <row r="60" spans="1:14" ht="12.75">
      <c r="A60" s="241">
        <v>50</v>
      </c>
      <c r="B60" s="242"/>
      <c r="C60" s="183"/>
      <c r="D60" s="183"/>
      <c r="E60" s="183"/>
      <c r="F60" s="184"/>
      <c r="G60" s="184"/>
      <c r="H60" s="184"/>
      <c r="I60" s="55"/>
      <c r="J60" s="55"/>
      <c r="K60" s="55"/>
      <c r="L60" s="55"/>
      <c r="M60" s="55"/>
      <c r="N60" s="55"/>
    </row>
    <row r="61" spans="1:14" ht="12.75">
      <c r="A61" s="241">
        <v>51</v>
      </c>
      <c r="B61" s="242"/>
      <c r="C61" s="183"/>
      <c r="D61" s="183"/>
      <c r="E61" s="183"/>
      <c r="F61" s="184"/>
      <c r="G61" s="184"/>
      <c r="H61" s="184"/>
      <c r="I61" s="55"/>
      <c r="J61" s="55"/>
      <c r="K61" s="55"/>
      <c r="L61" s="55"/>
      <c r="M61" s="55"/>
      <c r="N61" s="55"/>
    </row>
    <row r="62" spans="1:14" ht="12.75">
      <c r="A62" s="241">
        <v>52</v>
      </c>
      <c r="B62" s="242"/>
      <c r="C62" s="183"/>
      <c r="D62" s="183"/>
      <c r="E62" s="183"/>
      <c r="F62" s="184"/>
      <c r="G62" s="184"/>
      <c r="H62" s="184"/>
      <c r="I62" s="55"/>
      <c r="J62" s="55"/>
      <c r="K62" s="55"/>
      <c r="L62" s="55"/>
      <c r="M62" s="55"/>
      <c r="N62" s="55"/>
    </row>
    <row r="63" spans="1:14" ht="12.75">
      <c r="A63" s="241">
        <v>53</v>
      </c>
      <c r="B63" s="242"/>
      <c r="C63" s="183"/>
      <c r="D63" s="183"/>
      <c r="E63" s="183"/>
      <c r="F63" s="184"/>
      <c r="G63" s="184"/>
      <c r="H63" s="184"/>
      <c r="I63" s="55"/>
      <c r="J63" s="55"/>
      <c r="K63" s="55"/>
      <c r="L63" s="55"/>
      <c r="M63" s="55"/>
      <c r="N63" s="55"/>
    </row>
    <row r="64" spans="1:14" ht="12.75">
      <c r="A64" s="241">
        <v>54</v>
      </c>
      <c r="B64" s="242"/>
      <c r="C64" s="183"/>
      <c r="D64" s="183"/>
      <c r="E64" s="183"/>
      <c r="F64" s="184"/>
      <c r="G64" s="184"/>
      <c r="H64" s="184"/>
      <c r="I64" s="55"/>
      <c r="J64" s="55"/>
      <c r="K64" s="55"/>
      <c r="L64" s="55"/>
      <c r="M64" s="55"/>
      <c r="N64" s="55"/>
    </row>
    <row r="65" spans="1:14" ht="12.75">
      <c r="A65" s="241">
        <v>55</v>
      </c>
      <c r="B65" s="242"/>
      <c r="C65" s="183"/>
      <c r="D65" s="183"/>
      <c r="E65" s="183"/>
      <c r="F65" s="184"/>
      <c r="G65" s="184"/>
      <c r="H65" s="184"/>
      <c r="I65" s="55"/>
      <c r="J65" s="55"/>
      <c r="K65" s="55"/>
      <c r="L65" s="55"/>
      <c r="M65" s="55"/>
      <c r="N65" s="55"/>
    </row>
    <row r="66" spans="1:14" ht="12.75">
      <c r="A66" s="241">
        <v>56</v>
      </c>
      <c r="B66" s="242"/>
      <c r="C66" s="183"/>
      <c r="D66" s="183"/>
      <c r="E66" s="183"/>
      <c r="F66" s="184"/>
      <c r="G66" s="184"/>
      <c r="H66" s="184"/>
      <c r="I66" s="55"/>
      <c r="J66" s="55"/>
      <c r="K66" s="55"/>
      <c r="L66" s="55"/>
      <c r="M66" s="55"/>
      <c r="N66" s="55"/>
    </row>
    <row r="67" spans="1:14" ht="12.75">
      <c r="A67" s="241">
        <v>57</v>
      </c>
      <c r="B67" s="242"/>
      <c r="C67" s="183"/>
      <c r="D67" s="183"/>
      <c r="E67" s="183"/>
      <c r="F67" s="184"/>
      <c r="G67" s="184"/>
      <c r="H67" s="184"/>
      <c r="I67" s="55"/>
      <c r="J67" s="55"/>
      <c r="K67" s="55"/>
      <c r="L67" s="55"/>
      <c r="M67" s="55"/>
      <c r="N67" s="55"/>
    </row>
    <row r="68" spans="1:14" ht="12.75">
      <c r="A68" s="241">
        <v>58</v>
      </c>
      <c r="B68" s="242"/>
      <c r="C68" s="183"/>
      <c r="D68" s="183"/>
      <c r="E68" s="183"/>
      <c r="F68" s="184"/>
      <c r="G68" s="184"/>
      <c r="H68" s="184"/>
      <c r="I68" s="55"/>
      <c r="J68" s="55"/>
      <c r="K68" s="55"/>
      <c r="L68" s="55"/>
      <c r="M68" s="55"/>
      <c r="N68" s="55"/>
    </row>
    <row r="69" spans="1:14" ht="12.75">
      <c r="A69" s="241">
        <v>59</v>
      </c>
      <c r="B69" s="242"/>
      <c r="C69" s="183"/>
      <c r="D69" s="183"/>
      <c r="E69" s="183"/>
      <c r="F69" s="184"/>
      <c r="G69" s="184"/>
      <c r="H69" s="184"/>
      <c r="I69" s="55"/>
      <c r="J69" s="55"/>
      <c r="K69" s="55"/>
      <c r="L69" s="55"/>
      <c r="M69" s="55"/>
      <c r="N69" s="55"/>
    </row>
    <row r="70" spans="1:14" ht="12.75">
      <c r="A70" s="241">
        <v>60</v>
      </c>
      <c r="B70" s="242"/>
      <c r="C70" s="183"/>
      <c r="D70" s="183"/>
      <c r="E70" s="183"/>
      <c r="F70" s="184"/>
      <c r="G70" s="184"/>
      <c r="H70" s="184"/>
      <c r="I70" s="55"/>
      <c r="J70" s="55"/>
      <c r="K70" s="55"/>
      <c r="L70" s="55"/>
      <c r="M70" s="55"/>
      <c r="N70" s="55"/>
    </row>
    <row r="71" spans="1:14" ht="12.75">
      <c r="A71" s="241">
        <v>61</v>
      </c>
      <c r="B71" s="242"/>
      <c r="C71" s="183"/>
      <c r="D71" s="183"/>
      <c r="E71" s="183"/>
      <c r="F71" s="184"/>
      <c r="G71" s="184"/>
      <c r="H71" s="184"/>
      <c r="I71" s="55"/>
      <c r="J71" s="55"/>
      <c r="K71" s="55"/>
      <c r="L71" s="55"/>
      <c r="M71" s="55"/>
      <c r="N71" s="55"/>
    </row>
    <row r="72" spans="1:14" ht="12.75">
      <c r="A72" s="241">
        <v>62</v>
      </c>
      <c r="B72" s="242"/>
      <c r="C72" s="183"/>
      <c r="D72" s="183"/>
      <c r="E72" s="183"/>
      <c r="F72" s="184"/>
      <c r="G72" s="184"/>
      <c r="H72" s="184"/>
      <c r="I72" s="55"/>
      <c r="J72" s="55"/>
      <c r="K72" s="55"/>
      <c r="L72" s="55"/>
      <c r="M72" s="55"/>
      <c r="N72" s="55"/>
    </row>
    <row r="73" spans="1:14" ht="12.75">
      <c r="A73" s="241">
        <v>63</v>
      </c>
      <c r="B73" s="242"/>
      <c r="C73" s="183"/>
      <c r="D73" s="183"/>
      <c r="E73" s="183"/>
      <c r="F73" s="184"/>
      <c r="G73" s="184"/>
      <c r="H73" s="184"/>
      <c r="I73" s="55"/>
      <c r="J73" s="55"/>
      <c r="K73" s="55"/>
      <c r="L73" s="55"/>
      <c r="M73" s="55"/>
      <c r="N73" s="55"/>
    </row>
    <row r="74" spans="1:14" ht="12.75">
      <c r="A74" s="241">
        <v>64</v>
      </c>
      <c r="B74" s="242"/>
      <c r="C74" s="183"/>
      <c r="D74" s="183"/>
      <c r="E74" s="183"/>
      <c r="F74" s="184"/>
      <c r="G74" s="184"/>
      <c r="H74" s="184"/>
      <c r="I74" s="55"/>
      <c r="J74" s="55"/>
      <c r="K74" s="55"/>
      <c r="L74" s="55"/>
      <c r="M74" s="55"/>
      <c r="N74" s="55"/>
    </row>
    <row r="75" spans="1:14" ht="12.75">
      <c r="A75" s="241">
        <v>65</v>
      </c>
      <c r="B75" s="242"/>
      <c r="C75" s="183"/>
      <c r="D75" s="183"/>
      <c r="E75" s="183"/>
      <c r="F75" s="184"/>
      <c r="G75" s="184"/>
      <c r="H75" s="184"/>
      <c r="I75" s="55"/>
      <c r="J75" s="55"/>
      <c r="K75" s="55"/>
      <c r="L75" s="55"/>
      <c r="M75" s="55"/>
      <c r="N75" s="55"/>
    </row>
    <row r="76" spans="1:14" ht="12.75">
      <c r="A76" s="241">
        <v>66</v>
      </c>
      <c r="B76" s="242"/>
      <c r="C76" s="183"/>
      <c r="D76" s="183"/>
      <c r="E76" s="183"/>
      <c r="F76" s="184"/>
      <c r="G76" s="184"/>
      <c r="H76" s="184"/>
      <c r="I76" s="55"/>
      <c r="J76" s="55"/>
      <c r="K76" s="55"/>
      <c r="L76" s="55"/>
      <c r="M76" s="55"/>
      <c r="N76" s="55"/>
    </row>
    <row r="77" spans="1:14" ht="12.75">
      <c r="A77" s="241">
        <v>67</v>
      </c>
      <c r="B77" s="242"/>
      <c r="C77" s="183"/>
      <c r="D77" s="183"/>
      <c r="E77" s="183"/>
      <c r="F77" s="184"/>
      <c r="G77" s="184"/>
      <c r="H77" s="184"/>
      <c r="I77" s="55"/>
      <c r="J77" s="55"/>
      <c r="K77" s="55"/>
      <c r="L77" s="55"/>
      <c r="M77" s="55"/>
      <c r="N77" s="55"/>
    </row>
    <row r="78" spans="1:14" ht="12.75">
      <c r="A78" s="241">
        <v>68</v>
      </c>
      <c r="B78" s="242"/>
      <c r="C78" s="183"/>
      <c r="D78" s="183"/>
      <c r="E78" s="183"/>
      <c r="F78" s="184"/>
      <c r="G78" s="184"/>
      <c r="H78" s="184"/>
      <c r="I78" s="55"/>
      <c r="J78" s="55"/>
      <c r="K78" s="55"/>
      <c r="L78" s="55"/>
      <c r="M78" s="55"/>
      <c r="N78" s="55"/>
    </row>
    <row r="79" spans="1:14" ht="12.75">
      <c r="A79" s="241">
        <v>69</v>
      </c>
      <c r="B79" s="242"/>
      <c r="C79" s="183"/>
      <c r="D79" s="183"/>
      <c r="E79" s="183"/>
      <c r="F79" s="184"/>
      <c r="G79" s="184"/>
      <c r="H79" s="184"/>
      <c r="I79" s="55"/>
      <c r="J79" s="55"/>
      <c r="K79" s="55"/>
      <c r="L79" s="55"/>
      <c r="M79" s="55"/>
      <c r="N79" s="55"/>
    </row>
    <row r="80" spans="1:14" ht="12.75">
      <c r="A80" s="241">
        <v>70</v>
      </c>
      <c r="B80" s="242"/>
      <c r="C80" s="183"/>
      <c r="D80" s="183"/>
      <c r="E80" s="183"/>
      <c r="F80" s="184"/>
      <c r="G80" s="184"/>
      <c r="H80" s="184"/>
      <c r="I80" s="55"/>
      <c r="J80" s="55"/>
      <c r="K80" s="55"/>
      <c r="L80" s="55"/>
      <c r="M80" s="55"/>
      <c r="N80" s="55"/>
    </row>
    <row r="81" spans="1:14" ht="12.75">
      <c r="A81" s="241">
        <v>71</v>
      </c>
      <c r="B81" s="242"/>
      <c r="C81" s="183"/>
      <c r="D81" s="183"/>
      <c r="E81" s="183"/>
      <c r="F81" s="184"/>
      <c r="G81" s="184"/>
      <c r="H81" s="184"/>
      <c r="I81" s="55"/>
      <c r="J81" s="55"/>
      <c r="K81" s="55"/>
      <c r="L81" s="55"/>
      <c r="M81" s="55"/>
      <c r="N81" s="55"/>
    </row>
    <row r="82" spans="1:14" ht="12.75">
      <c r="A82" s="241">
        <v>72</v>
      </c>
      <c r="B82" s="242"/>
      <c r="C82" s="183"/>
      <c r="D82" s="183"/>
      <c r="E82" s="183"/>
      <c r="F82" s="184"/>
      <c r="G82" s="184"/>
      <c r="H82" s="184"/>
      <c r="I82" s="55"/>
      <c r="J82" s="55"/>
      <c r="K82" s="55"/>
      <c r="L82" s="55"/>
      <c r="M82" s="55"/>
      <c r="N82" s="55"/>
    </row>
    <row r="83" spans="1:14" ht="12.75">
      <c r="A83" s="186">
        <v>73</v>
      </c>
      <c r="B83" s="243"/>
      <c r="C83" s="188"/>
      <c r="D83" s="188"/>
      <c r="E83" s="188"/>
      <c r="F83" s="189"/>
      <c r="G83" s="189"/>
      <c r="H83" s="182"/>
      <c r="I83" s="55"/>
      <c r="J83" s="55"/>
      <c r="K83" s="55"/>
      <c r="L83" s="55"/>
      <c r="M83" s="55"/>
      <c r="N83" s="55"/>
    </row>
    <row r="84" spans="1:14" ht="12.75">
      <c r="A84" s="160"/>
      <c r="B84" s="243"/>
      <c r="C84" s="192"/>
      <c r="D84" s="192"/>
      <c r="E84" s="192"/>
      <c r="F84" s="193"/>
      <c r="G84" s="193"/>
      <c r="H84" s="161"/>
      <c r="I84" s="55"/>
      <c r="J84" s="55"/>
      <c r="K84" s="55"/>
      <c r="L84" s="55"/>
      <c r="M84" s="55"/>
      <c r="N84" s="55"/>
    </row>
    <row r="85" spans="1:14" ht="12.75">
      <c r="A85" s="115" t="s">
        <v>79</v>
      </c>
      <c r="B85" s="153"/>
      <c r="C85" s="153"/>
      <c r="D85" s="153"/>
      <c r="E85" s="153"/>
      <c r="F85" s="151"/>
      <c r="G85" s="151"/>
      <c r="H85" s="154"/>
      <c r="I85" s="55"/>
      <c r="J85" s="55"/>
      <c r="K85" s="55"/>
      <c r="L85" s="55"/>
      <c r="M85" s="55"/>
      <c r="N85" s="55"/>
    </row>
    <row r="86" spans="1:14" s="213" customFormat="1" ht="12.75">
      <c r="A86" s="305" t="s">
        <v>154</v>
      </c>
      <c r="B86" s="306"/>
      <c r="C86" s="306"/>
      <c r="D86" s="306"/>
      <c r="E86" s="306"/>
      <c r="F86" s="306"/>
      <c r="G86" s="306"/>
      <c r="H86" s="307"/>
      <c r="I86" s="212"/>
      <c r="J86" s="212"/>
      <c r="K86" s="212"/>
      <c r="L86" s="212"/>
      <c r="M86" s="212"/>
      <c r="N86" s="212"/>
    </row>
    <row r="87" spans="1:14" ht="12.75">
      <c r="A87" s="308"/>
      <c r="B87" s="308"/>
      <c r="C87" s="308"/>
      <c r="D87" s="308"/>
      <c r="E87" s="308"/>
      <c r="F87" s="308"/>
      <c r="G87" s="308"/>
      <c r="H87" s="309"/>
      <c r="I87" s="55"/>
      <c r="J87" s="55"/>
      <c r="K87" s="55"/>
      <c r="L87" s="55"/>
      <c r="M87" s="55"/>
      <c r="N87" s="55"/>
    </row>
    <row r="88" spans="1:14" ht="12.75">
      <c r="A88" s="139"/>
      <c r="B88" s="142"/>
      <c r="C88" s="142"/>
      <c r="D88" s="142"/>
      <c r="E88" s="142"/>
      <c r="F88" s="141"/>
      <c r="G88" s="141"/>
      <c r="H88" s="142"/>
      <c r="I88" s="55"/>
      <c r="J88" s="55"/>
      <c r="K88" s="55"/>
      <c r="L88" s="55"/>
      <c r="M88" s="55"/>
      <c r="N88" s="55"/>
    </row>
    <row r="89" spans="1:14" s="56" customFormat="1" ht="12.75">
      <c r="A89" s="133"/>
      <c r="B89" s="132"/>
      <c r="C89" s="132"/>
      <c r="D89" s="132"/>
      <c r="E89" s="132"/>
      <c r="F89" s="134"/>
      <c r="G89" s="134"/>
      <c r="H89" s="136"/>
    </row>
  </sheetData>
  <mergeCells count="1">
    <mergeCell ref="A86:H87"/>
  </mergeCells>
  <printOptions horizontalCentered="1"/>
  <pageMargins left="0" right="0" top="0.25" bottom="0.25" header="0" footer="0"/>
  <pageSetup scale="92" orientation="landscape" r:id="rId1"/>
  <headerFooter alignWithMargins="0">
    <oddHeader>&amp;CDY 4 Texas Physician Uncompensated Care Application</oddHeader>
    <oddFooter>&amp;L&amp;A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7"/>
  <sheetViews>
    <sheetView view="pageLayout" zoomScaleNormal="130" workbookViewId="0">
      <selection activeCell="C18" sqref="C18"/>
    </sheetView>
  </sheetViews>
  <sheetFormatPr defaultColWidth="10.7109375" defaultRowHeight="12.75"/>
  <cols>
    <col min="1" max="1" width="17.42578125" customWidth="1"/>
    <col min="2" max="2" width="56.140625" customWidth="1"/>
    <col min="3" max="3" width="18.140625" customWidth="1"/>
    <col min="4" max="4" width="16.85546875" bestFit="1" customWidth="1"/>
    <col min="5" max="5" width="15.5703125" customWidth="1"/>
    <col min="6" max="6" width="12.7109375" style="77" customWidth="1"/>
    <col min="18" max="18" width="12.140625" customWidth="1"/>
    <col min="38" max="45" width="0" hidden="1" customWidth="1"/>
    <col min="51" max="51" width="22.85546875" customWidth="1"/>
  </cols>
  <sheetData>
    <row r="1" spans="1:6">
      <c r="E1" s="249" t="s">
        <v>52</v>
      </c>
      <c r="F1" s="14"/>
    </row>
    <row r="2" spans="1:6">
      <c r="E2" s="53"/>
      <c r="F2" s="14"/>
    </row>
    <row r="3" spans="1:6">
      <c r="A3" s="228" t="str">
        <f>Certification!A4</f>
        <v>PROVIDER NAME:</v>
      </c>
      <c r="B3" s="229">
        <f>Certification!B4</f>
        <v>0</v>
      </c>
      <c r="C3" s="229"/>
      <c r="D3" s="276" t="s">
        <v>45</v>
      </c>
      <c r="E3" s="285">
        <f>Certification!D6</f>
        <v>0</v>
      </c>
      <c r="F3" s="14"/>
    </row>
    <row r="4" spans="1:6">
      <c r="A4" s="108"/>
      <c r="B4" s="18"/>
      <c r="C4" s="18"/>
      <c r="D4" s="281"/>
      <c r="E4" s="75"/>
      <c r="F4" s="28"/>
    </row>
    <row r="5" spans="1:6">
      <c r="A5" s="231" t="s">
        <v>44</v>
      </c>
      <c r="B5" s="78"/>
      <c r="D5" s="137" t="str">
        <f>Certification!B8</f>
        <v>FROM:</v>
      </c>
      <c r="E5" s="248">
        <f>Certification!C8</f>
        <v>0</v>
      </c>
      <c r="F5" s="280"/>
    </row>
    <row r="6" spans="1:6">
      <c r="A6" s="108"/>
      <c r="B6" s="199" t="s">
        <v>139</v>
      </c>
      <c r="C6" s="18"/>
      <c r="D6" s="204" t="str">
        <f>Certification!B9</f>
        <v>TO:</v>
      </c>
      <c r="E6" s="113">
        <f>Certification!C9</f>
        <v>0</v>
      </c>
      <c r="F6" s="280"/>
    </row>
    <row r="7" spans="1:6">
      <c r="A7" s="14"/>
      <c r="B7" s="8"/>
      <c r="C7" s="33" t="s">
        <v>61</v>
      </c>
      <c r="D7" s="282"/>
      <c r="E7" s="286"/>
      <c r="F7" s="51"/>
    </row>
    <row r="8" spans="1:6">
      <c r="A8" s="14"/>
      <c r="B8" s="8"/>
      <c r="C8" s="33" t="s">
        <v>62</v>
      </c>
      <c r="D8" s="283"/>
      <c r="E8" s="286"/>
      <c r="F8" s="74" t="s">
        <v>153</v>
      </c>
    </row>
    <row r="9" spans="1:6">
      <c r="B9" s="12" t="s">
        <v>5</v>
      </c>
      <c r="C9" s="12" t="s">
        <v>46</v>
      </c>
      <c r="D9" s="284" t="s">
        <v>99</v>
      </c>
      <c r="E9" s="287" t="s">
        <v>101</v>
      </c>
      <c r="F9" s="74" t="s">
        <v>152</v>
      </c>
    </row>
    <row r="10" spans="1:6">
      <c r="B10" s="8"/>
      <c r="C10" s="12" t="s">
        <v>51</v>
      </c>
      <c r="D10" s="284" t="s">
        <v>100</v>
      </c>
      <c r="E10" s="288" t="s">
        <v>102</v>
      </c>
      <c r="F10" s="53"/>
    </row>
    <row r="11" spans="1:6">
      <c r="B11" s="8"/>
      <c r="C11" s="34">
        <v>1</v>
      </c>
      <c r="D11" s="34">
        <v>2</v>
      </c>
      <c r="E11" s="45">
        <v>3</v>
      </c>
      <c r="F11" s="289"/>
    </row>
    <row r="12" spans="1:6">
      <c r="A12" s="7"/>
      <c r="B12" s="64" t="s">
        <v>19</v>
      </c>
      <c r="C12" s="38" t="s">
        <v>20</v>
      </c>
      <c r="D12" s="38" t="s">
        <v>20</v>
      </c>
      <c r="E12" s="38" t="s">
        <v>20</v>
      </c>
      <c r="F12" s="98"/>
    </row>
    <row r="13" spans="1:6">
      <c r="A13" s="7"/>
      <c r="B13" s="16" t="s">
        <v>81</v>
      </c>
      <c r="C13" s="39" t="s">
        <v>20</v>
      </c>
      <c r="D13" s="39" t="s">
        <v>20</v>
      </c>
      <c r="E13" s="39" t="s">
        <v>20</v>
      </c>
      <c r="F13" s="99"/>
    </row>
    <row r="14" spans="1:6">
      <c r="A14" s="235">
        <f>+'WS A'!A12</f>
        <v>1</v>
      </c>
      <c r="B14" s="20" t="str">
        <f>+'WS A'!C12</f>
        <v>Anesthesia</v>
      </c>
      <c r="C14" s="35">
        <f>+'WS A'!L12</f>
        <v>0</v>
      </c>
      <c r="D14" s="49"/>
      <c r="E14" s="69">
        <f>IF(C14=0,0,C14/D14)</f>
        <v>0</v>
      </c>
      <c r="F14" s="49"/>
    </row>
    <row r="15" spans="1:6">
      <c r="A15" s="235">
        <f>+'WS A'!A13</f>
        <v>2</v>
      </c>
      <c r="B15" s="20" t="str">
        <f>+'WS A'!C13</f>
        <v>Dermatology</v>
      </c>
      <c r="C15" s="35">
        <f>+'WS A'!L13</f>
        <v>0</v>
      </c>
      <c r="D15" s="49"/>
      <c r="E15" s="69">
        <f t="shared" ref="E15:E38" si="0">IF(C15=0,0,C15/D15)</f>
        <v>0</v>
      </c>
      <c r="F15" s="49"/>
    </row>
    <row r="16" spans="1:6">
      <c r="A16" s="235">
        <f>+'WS A'!A14</f>
        <v>3</v>
      </c>
      <c r="B16" s="20" t="str">
        <f>+'WS A'!C14</f>
        <v>Emergency Medicine</v>
      </c>
      <c r="C16" s="35">
        <f>+'WS A'!L14</f>
        <v>0</v>
      </c>
      <c r="D16" s="49"/>
      <c r="E16" s="69">
        <f t="shared" si="0"/>
        <v>0</v>
      </c>
      <c r="F16" s="49"/>
    </row>
    <row r="17" spans="1:6">
      <c r="A17" s="235">
        <f>+'WS A'!A15</f>
        <v>4</v>
      </c>
      <c r="B17" s="20" t="str">
        <f>+'WS A'!C15</f>
        <v>Family and Community Medicine</v>
      </c>
      <c r="C17" s="35">
        <f>+'WS A'!L15</f>
        <v>0</v>
      </c>
      <c r="D17" s="49"/>
      <c r="E17" s="69">
        <f t="shared" si="0"/>
        <v>0</v>
      </c>
      <c r="F17" s="49"/>
    </row>
    <row r="18" spans="1:6">
      <c r="A18" s="235">
        <f>+'WS A'!A16</f>
        <v>5</v>
      </c>
      <c r="B18" s="20" t="str">
        <f>+'WS A'!C16</f>
        <v>Internal Medicine</v>
      </c>
      <c r="C18" s="35">
        <f>+'WS A'!L16</f>
        <v>0</v>
      </c>
      <c r="D18" s="49"/>
      <c r="E18" s="69">
        <f t="shared" si="0"/>
        <v>0</v>
      </c>
      <c r="F18" s="49"/>
    </row>
    <row r="19" spans="1:6">
      <c r="A19" s="235">
        <f>+'WS A'!A17</f>
        <v>6</v>
      </c>
      <c r="B19" s="20" t="str">
        <f>+'WS A'!C17</f>
        <v>Neurology</v>
      </c>
      <c r="C19" s="35">
        <f>+'WS A'!L17</f>
        <v>0</v>
      </c>
      <c r="D19" s="49"/>
      <c r="E19" s="69">
        <f t="shared" si="0"/>
        <v>0</v>
      </c>
      <c r="F19" s="49"/>
    </row>
    <row r="20" spans="1:6">
      <c r="A20" s="235">
        <f>+'WS A'!A18</f>
        <v>7</v>
      </c>
      <c r="B20" s="20" t="str">
        <f>+'WS A'!C18</f>
        <v>Neurosurgery</v>
      </c>
      <c r="C20" s="35">
        <f>+'WS A'!L18</f>
        <v>0</v>
      </c>
      <c r="D20" s="49"/>
      <c r="E20" s="69">
        <f t="shared" si="0"/>
        <v>0</v>
      </c>
      <c r="F20" s="49"/>
    </row>
    <row r="21" spans="1:6">
      <c r="A21" s="235">
        <f>+'WS A'!A19</f>
        <v>8</v>
      </c>
      <c r="B21" s="20" t="str">
        <f>+'WS A'!C19</f>
        <v>Obstetrics and Gynecology</v>
      </c>
      <c r="C21" s="35">
        <f>+'WS A'!L19</f>
        <v>0</v>
      </c>
      <c r="D21" s="49"/>
      <c r="E21" s="69">
        <f t="shared" si="0"/>
        <v>0</v>
      </c>
      <c r="F21" s="49"/>
    </row>
    <row r="22" spans="1:6">
      <c r="A22" s="235">
        <f>+'WS A'!A20</f>
        <v>9</v>
      </c>
      <c r="B22" s="20" t="str">
        <f>+'WS A'!C20</f>
        <v>Ophthalmology</v>
      </c>
      <c r="C22" s="35">
        <f>+'WS A'!L20</f>
        <v>0</v>
      </c>
      <c r="D22" s="49"/>
      <c r="E22" s="69">
        <f t="shared" si="0"/>
        <v>0</v>
      </c>
      <c r="F22" s="49"/>
    </row>
    <row r="23" spans="1:6">
      <c r="A23" s="235">
        <f>+'WS A'!A21</f>
        <v>10</v>
      </c>
      <c r="B23" s="20" t="str">
        <f>+'WS A'!C21</f>
        <v>Orthopedic Surgery</v>
      </c>
      <c r="C23" s="35">
        <f>+'WS A'!L21</f>
        <v>0</v>
      </c>
      <c r="D23" s="49"/>
      <c r="E23" s="69">
        <f t="shared" si="0"/>
        <v>0</v>
      </c>
      <c r="F23" s="49"/>
    </row>
    <row r="24" spans="1:6">
      <c r="A24" s="235">
        <f>+'WS A'!A22</f>
        <v>11</v>
      </c>
      <c r="B24" s="20" t="str">
        <f>+'WS A'!C22</f>
        <v>Otolaryngology</v>
      </c>
      <c r="C24" s="35">
        <f>+'WS A'!L22</f>
        <v>0</v>
      </c>
      <c r="D24" s="49"/>
      <c r="E24" s="69">
        <f t="shared" si="0"/>
        <v>0</v>
      </c>
      <c r="F24" s="49"/>
    </row>
    <row r="25" spans="1:6">
      <c r="A25" s="235">
        <f>+'WS A'!A23</f>
        <v>12</v>
      </c>
      <c r="B25" s="20" t="str">
        <f>+'WS A'!C23</f>
        <v>Pathology</v>
      </c>
      <c r="C25" s="35">
        <f>+'WS A'!L23</f>
        <v>0</v>
      </c>
      <c r="D25" s="49"/>
      <c r="E25" s="69">
        <f t="shared" si="0"/>
        <v>0</v>
      </c>
      <c r="F25" s="49"/>
    </row>
    <row r="26" spans="1:6">
      <c r="A26" s="235">
        <f>+'WS A'!A24</f>
        <v>13</v>
      </c>
      <c r="B26" s="20" t="str">
        <f>+'WS A'!C24</f>
        <v>Pediatrics</v>
      </c>
      <c r="C26" s="35">
        <f>+'WS A'!L24</f>
        <v>0</v>
      </c>
      <c r="D26" s="49"/>
      <c r="E26" s="69">
        <f t="shared" si="0"/>
        <v>0</v>
      </c>
      <c r="F26" s="49"/>
    </row>
    <row r="27" spans="1:6">
      <c r="A27" s="235">
        <f>+'WS A'!A25</f>
        <v>14</v>
      </c>
      <c r="B27" s="20" t="str">
        <f>+'WS A'!C25</f>
        <v>Physical Medicine and Rehabilitation</v>
      </c>
      <c r="C27" s="35">
        <f>+'WS A'!L25</f>
        <v>0</v>
      </c>
      <c r="D27" s="49"/>
      <c r="E27" s="69">
        <f t="shared" si="0"/>
        <v>0</v>
      </c>
      <c r="F27" s="49"/>
    </row>
    <row r="28" spans="1:6">
      <c r="A28" s="235">
        <f>+'WS A'!A26</f>
        <v>15</v>
      </c>
      <c r="B28" s="20" t="str">
        <f>+'WS A'!C26</f>
        <v>Psychiatry</v>
      </c>
      <c r="C28" s="35">
        <f>+'WS A'!L26</f>
        <v>0</v>
      </c>
      <c r="D28" s="49"/>
      <c r="E28" s="69">
        <f t="shared" si="0"/>
        <v>0</v>
      </c>
      <c r="F28" s="49"/>
    </row>
    <row r="29" spans="1:6">
      <c r="A29" s="235">
        <f>+'WS A'!A27</f>
        <v>16</v>
      </c>
      <c r="B29" s="20" t="str">
        <f>+'WS A'!C27</f>
        <v>Radiation Oncology</v>
      </c>
      <c r="C29" s="35">
        <f>+'WS A'!L27</f>
        <v>0</v>
      </c>
      <c r="D29" s="49"/>
      <c r="E29" s="69">
        <f t="shared" si="0"/>
        <v>0</v>
      </c>
      <c r="F29" s="49"/>
    </row>
    <row r="30" spans="1:6">
      <c r="A30" s="22">
        <f>+'WS A'!A28</f>
        <v>17</v>
      </c>
      <c r="B30" s="20" t="str">
        <f>+'WS A'!C28</f>
        <v>Radiology</v>
      </c>
      <c r="C30" s="35">
        <f>+'WS A'!L28</f>
        <v>0</v>
      </c>
      <c r="D30" s="49"/>
      <c r="E30" s="69">
        <f t="shared" si="0"/>
        <v>0</v>
      </c>
      <c r="F30" s="49"/>
    </row>
    <row r="31" spans="1:6">
      <c r="A31" s="22">
        <f>+'WS A'!A29</f>
        <v>18</v>
      </c>
      <c r="B31" s="20" t="str">
        <f>+'WS A'!C29</f>
        <v>Surgery</v>
      </c>
      <c r="C31" s="35">
        <f>+'WS A'!L29</f>
        <v>0</v>
      </c>
      <c r="D31" s="49"/>
      <c r="E31" s="69">
        <f t="shared" si="0"/>
        <v>0</v>
      </c>
      <c r="F31" s="49"/>
    </row>
    <row r="32" spans="1:6">
      <c r="A32" s="22">
        <f>+'WS A'!A30</f>
        <v>23</v>
      </c>
      <c r="B32" s="20" t="str">
        <f>+'WS A'!C30</f>
        <v>Urology</v>
      </c>
      <c r="C32" s="35">
        <f>+'WS A'!L30</f>
        <v>0</v>
      </c>
      <c r="D32" s="49"/>
      <c r="E32" s="69">
        <f t="shared" si="0"/>
        <v>0</v>
      </c>
      <c r="F32" s="49"/>
    </row>
    <row r="33" spans="1:6">
      <c r="A33" s="22">
        <f>+'WS A'!A31</f>
        <v>24</v>
      </c>
      <c r="B33" s="20" t="str">
        <f>+'WS A'!C31</f>
        <v>Anesthesiology Pain</v>
      </c>
      <c r="C33" s="35">
        <f>+'WS A'!L31</f>
        <v>0</v>
      </c>
      <c r="D33" s="49"/>
      <c r="E33" s="69">
        <f t="shared" si="0"/>
        <v>0</v>
      </c>
      <c r="F33" s="49"/>
    </row>
    <row r="34" spans="1:6">
      <c r="A34" s="22">
        <f>+'WS A'!A32</f>
        <v>25</v>
      </c>
      <c r="B34" s="20" t="str">
        <f>+'WS A'!C32</f>
        <v>Other</v>
      </c>
      <c r="C34" s="35">
        <f>+'WS A'!L32</f>
        <v>0</v>
      </c>
      <c r="D34" s="49"/>
      <c r="E34" s="69">
        <f t="shared" si="0"/>
        <v>0</v>
      </c>
      <c r="F34" s="49"/>
    </row>
    <row r="35" spans="1:6">
      <c r="A35" s="22">
        <f>+'WS A'!A33</f>
        <v>26</v>
      </c>
      <c r="B35" s="20" t="str">
        <f>+'WS A'!C33</f>
        <v>Other</v>
      </c>
      <c r="C35" s="35">
        <f>+'WS A'!L33</f>
        <v>0</v>
      </c>
      <c r="D35" s="49"/>
      <c r="E35" s="69">
        <f t="shared" si="0"/>
        <v>0</v>
      </c>
      <c r="F35" s="49"/>
    </row>
    <row r="36" spans="1:6">
      <c r="A36" s="22">
        <f>+'WS A'!A34</f>
        <v>27</v>
      </c>
      <c r="B36" s="20" t="str">
        <f>+'WS A'!C34</f>
        <v>Other</v>
      </c>
      <c r="C36" s="35">
        <f>+'WS A'!L34</f>
        <v>0</v>
      </c>
      <c r="D36" s="49"/>
      <c r="E36" s="69">
        <f t="shared" si="0"/>
        <v>0</v>
      </c>
      <c r="F36" s="49"/>
    </row>
    <row r="37" spans="1:6">
      <c r="A37" s="22">
        <f>+'WS A'!A35</f>
        <v>28</v>
      </c>
      <c r="B37" s="20" t="str">
        <f>+'WS A'!C35</f>
        <v>Other</v>
      </c>
      <c r="C37" s="35">
        <f>+'WS A'!L35</f>
        <v>0</v>
      </c>
      <c r="D37" s="49"/>
      <c r="E37" s="69">
        <f t="shared" si="0"/>
        <v>0</v>
      </c>
      <c r="F37" s="49"/>
    </row>
    <row r="38" spans="1:6">
      <c r="A38" s="22">
        <f>+'WS A'!A36</f>
        <v>29</v>
      </c>
      <c r="B38" s="20" t="str">
        <f>+'WS A'!C36</f>
        <v>Other</v>
      </c>
      <c r="C38" s="35">
        <f>+'WS A'!L36</f>
        <v>0</v>
      </c>
      <c r="D38" s="49"/>
      <c r="E38" s="69">
        <f t="shared" si="0"/>
        <v>0</v>
      </c>
      <c r="F38" s="49"/>
    </row>
    <row r="39" spans="1:6">
      <c r="A39" s="5"/>
      <c r="B39" s="40" t="s">
        <v>33</v>
      </c>
      <c r="C39" s="38" t="s">
        <v>20</v>
      </c>
      <c r="D39" s="38"/>
      <c r="E39" s="38" t="s">
        <v>20</v>
      </c>
      <c r="F39" s="38"/>
    </row>
    <row r="40" spans="1:6">
      <c r="A40" s="22">
        <f>+'WS A'!A38</f>
        <v>31</v>
      </c>
      <c r="B40" s="20" t="str">
        <f>+'WS A'!C38</f>
        <v>Anesthesia</v>
      </c>
      <c r="C40" s="35">
        <f>+'WS A'!L38</f>
        <v>0</v>
      </c>
      <c r="D40" s="49"/>
      <c r="E40" s="69">
        <f>IF(C40=0,0,C40/D40)</f>
        <v>0</v>
      </c>
      <c r="F40" s="49"/>
    </row>
    <row r="41" spans="1:6">
      <c r="A41" s="22">
        <f>+'WS A'!A39</f>
        <v>32</v>
      </c>
      <c r="B41" s="20" t="str">
        <f>+'WS A'!C39</f>
        <v>Dermatology</v>
      </c>
      <c r="C41" s="35">
        <f>+'WS A'!L39</f>
        <v>0</v>
      </c>
      <c r="D41" s="49"/>
      <c r="E41" s="69">
        <f t="shared" ref="E41:E64" si="1">IF(C41=0,0,C41/D41)</f>
        <v>0</v>
      </c>
      <c r="F41" s="49"/>
    </row>
    <row r="42" spans="1:6">
      <c r="A42" s="22">
        <f>+'WS A'!A40</f>
        <v>33</v>
      </c>
      <c r="B42" s="20" t="str">
        <f>+'WS A'!C40</f>
        <v>Emergency Medicine</v>
      </c>
      <c r="C42" s="35">
        <f>+'WS A'!L40</f>
        <v>0</v>
      </c>
      <c r="D42" s="49"/>
      <c r="E42" s="69">
        <v>0</v>
      </c>
      <c r="F42" s="49"/>
    </row>
    <row r="43" spans="1:6">
      <c r="A43" s="22">
        <f>+'WS A'!A41</f>
        <v>34</v>
      </c>
      <c r="B43" s="20" t="str">
        <f>+'WS A'!C41</f>
        <v>Family and Community Medicine</v>
      </c>
      <c r="C43" s="35">
        <f>+'WS A'!L41</f>
        <v>0</v>
      </c>
      <c r="D43" s="49"/>
      <c r="E43" s="69">
        <f t="shared" si="1"/>
        <v>0</v>
      </c>
      <c r="F43" s="49"/>
    </row>
    <row r="44" spans="1:6">
      <c r="A44" s="22">
        <f>+'WS A'!A42</f>
        <v>35</v>
      </c>
      <c r="B44" s="20" t="str">
        <f>+'WS A'!C42</f>
        <v>Internal Medicine</v>
      </c>
      <c r="C44" s="35">
        <f>+'WS A'!L42</f>
        <v>0</v>
      </c>
      <c r="D44" s="49"/>
      <c r="E44" s="69">
        <f t="shared" si="1"/>
        <v>0</v>
      </c>
      <c r="F44" s="49"/>
    </row>
    <row r="45" spans="1:6">
      <c r="A45" s="22">
        <f>+'WS A'!A43</f>
        <v>36</v>
      </c>
      <c r="B45" s="20" t="str">
        <f>+'WS A'!C43</f>
        <v>Neurology</v>
      </c>
      <c r="C45" s="35">
        <f>+'WS A'!L43</f>
        <v>0</v>
      </c>
      <c r="D45" s="49"/>
      <c r="E45" s="69">
        <f t="shared" si="1"/>
        <v>0</v>
      </c>
      <c r="F45" s="49"/>
    </row>
    <row r="46" spans="1:6">
      <c r="A46" s="22">
        <f>+'WS A'!A44</f>
        <v>37</v>
      </c>
      <c r="B46" s="20" t="str">
        <f>+'WS A'!C44</f>
        <v>Neurosurgery</v>
      </c>
      <c r="C46" s="35">
        <f>+'WS A'!L44</f>
        <v>0</v>
      </c>
      <c r="D46" s="49"/>
      <c r="E46" s="69">
        <f t="shared" si="1"/>
        <v>0</v>
      </c>
      <c r="F46" s="49"/>
    </row>
    <row r="47" spans="1:6">
      <c r="A47" s="22">
        <f>+'WS A'!A45</f>
        <v>38</v>
      </c>
      <c r="B47" s="20" t="str">
        <f>+'WS A'!C45</f>
        <v>Obstetrics and Gynecology</v>
      </c>
      <c r="C47" s="35">
        <f>+'WS A'!L45</f>
        <v>0</v>
      </c>
      <c r="D47" s="49"/>
      <c r="E47" s="69">
        <f t="shared" si="1"/>
        <v>0</v>
      </c>
      <c r="F47" s="49"/>
    </row>
    <row r="48" spans="1:6">
      <c r="A48" s="22">
        <f>+'WS A'!A46</f>
        <v>39</v>
      </c>
      <c r="B48" s="20" t="str">
        <f>+'WS A'!C46</f>
        <v>Ophthalmology</v>
      </c>
      <c r="C48" s="35">
        <f>+'WS A'!L46</f>
        <v>0</v>
      </c>
      <c r="D48" s="49"/>
      <c r="E48" s="69">
        <f t="shared" si="1"/>
        <v>0</v>
      </c>
      <c r="F48" s="49"/>
    </row>
    <row r="49" spans="1:6">
      <c r="A49" s="22">
        <f>+'WS A'!A47</f>
        <v>40</v>
      </c>
      <c r="B49" s="20" t="str">
        <f>+'WS A'!C47</f>
        <v>Orthopedic Surgery</v>
      </c>
      <c r="C49" s="35">
        <f>+'WS A'!L47</f>
        <v>0</v>
      </c>
      <c r="D49" s="49"/>
      <c r="E49" s="69">
        <f t="shared" si="1"/>
        <v>0</v>
      </c>
      <c r="F49" s="49"/>
    </row>
    <row r="50" spans="1:6">
      <c r="A50" s="22">
        <f>+'WS A'!A48</f>
        <v>41</v>
      </c>
      <c r="B50" s="20" t="str">
        <f>+'WS A'!C48</f>
        <v>Otolaryngology</v>
      </c>
      <c r="C50" s="35">
        <f>+'WS A'!L48</f>
        <v>0</v>
      </c>
      <c r="D50" s="49"/>
      <c r="E50" s="69">
        <f t="shared" si="1"/>
        <v>0</v>
      </c>
      <c r="F50" s="49"/>
    </row>
    <row r="51" spans="1:6">
      <c r="A51" s="22">
        <f>+'WS A'!A49</f>
        <v>42</v>
      </c>
      <c r="B51" s="20" t="str">
        <f>+'WS A'!C49</f>
        <v>Pathology</v>
      </c>
      <c r="C51" s="35">
        <f>+'WS A'!L49</f>
        <v>0</v>
      </c>
      <c r="D51" s="49"/>
      <c r="E51" s="69">
        <f t="shared" si="1"/>
        <v>0</v>
      </c>
      <c r="F51" s="49"/>
    </row>
    <row r="52" spans="1:6">
      <c r="A52" s="22">
        <f>+'WS A'!A50</f>
        <v>43</v>
      </c>
      <c r="B52" s="20" t="str">
        <f>+'WS A'!C50</f>
        <v>Pediatrics</v>
      </c>
      <c r="C52" s="35">
        <f>+'WS A'!L50</f>
        <v>0</v>
      </c>
      <c r="D52" s="49"/>
      <c r="E52" s="69">
        <f t="shared" si="1"/>
        <v>0</v>
      </c>
      <c r="F52" s="49"/>
    </row>
    <row r="53" spans="1:6">
      <c r="A53" s="22">
        <f>+'WS A'!A51</f>
        <v>44</v>
      </c>
      <c r="B53" s="20" t="str">
        <f>+'WS A'!C51</f>
        <v>Physical Medicine and Rehabilitation</v>
      </c>
      <c r="C53" s="35">
        <f>+'WS A'!L51</f>
        <v>0</v>
      </c>
      <c r="D53" s="49"/>
      <c r="E53" s="69">
        <f t="shared" si="1"/>
        <v>0</v>
      </c>
      <c r="F53" s="49"/>
    </row>
    <row r="54" spans="1:6">
      <c r="A54" s="22">
        <f>+'WS A'!A52</f>
        <v>45</v>
      </c>
      <c r="B54" s="20" t="str">
        <f>+'WS A'!C52</f>
        <v>Psychiatry</v>
      </c>
      <c r="C54" s="35">
        <f>+'WS A'!L52</f>
        <v>0</v>
      </c>
      <c r="D54" s="49"/>
      <c r="E54" s="69">
        <f t="shared" si="1"/>
        <v>0</v>
      </c>
      <c r="F54" s="49"/>
    </row>
    <row r="55" spans="1:6">
      <c r="A55" s="22">
        <f>+'WS A'!A53</f>
        <v>46</v>
      </c>
      <c r="B55" s="20" t="str">
        <f>+'WS A'!C53</f>
        <v>Radiation Oncology</v>
      </c>
      <c r="C55" s="35"/>
      <c r="D55" s="49"/>
      <c r="E55" s="69">
        <f t="shared" si="1"/>
        <v>0</v>
      </c>
      <c r="F55" s="49"/>
    </row>
    <row r="56" spans="1:6">
      <c r="A56" s="22">
        <f>+'WS A'!A54</f>
        <v>47</v>
      </c>
      <c r="B56" s="20" t="str">
        <f>+'WS A'!C54</f>
        <v>Radiology</v>
      </c>
      <c r="C56" s="35">
        <v>97998</v>
      </c>
      <c r="D56" s="49"/>
      <c r="E56" s="69">
        <v>0</v>
      </c>
      <c r="F56" s="49"/>
    </row>
    <row r="57" spans="1:6">
      <c r="A57" s="22">
        <f>+'WS A'!A55</f>
        <v>48</v>
      </c>
      <c r="B57" s="20" t="str">
        <f>+'WS A'!C55</f>
        <v>Surgery</v>
      </c>
      <c r="C57" s="35">
        <f>+'WS A'!L55</f>
        <v>0</v>
      </c>
      <c r="D57" s="49"/>
      <c r="E57" s="69">
        <f t="shared" si="1"/>
        <v>0</v>
      </c>
      <c r="F57" s="49"/>
    </row>
    <row r="58" spans="1:6">
      <c r="A58" s="22">
        <f>+'WS A'!A56</f>
        <v>49</v>
      </c>
      <c r="B58" s="20" t="str">
        <f>+'WS A'!C56</f>
        <v>Urology</v>
      </c>
      <c r="C58" s="35">
        <f>+'WS A'!L56</f>
        <v>0</v>
      </c>
      <c r="D58" s="49"/>
      <c r="E58" s="69">
        <f t="shared" si="1"/>
        <v>0</v>
      </c>
      <c r="F58" s="49"/>
    </row>
    <row r="59" spans="1:6">
      <c r="A59" s="22">
        <f>+'WS A'!A57</f>
        <v>50</v>
      </c>
      <c r="B59" s="20" t="str">
        <f>+'WS A'!C57</f>
        <v>Anesthesiology Pain</v>
      </c>
      <c r="C59" s="35">
        <f>+'WS A'!L57</f>
        <v>0</v>
      </c>
      <c r="D59" s="49"/>
      <c r="E59" s="69">
        <f t="shared" si="1"/>
        <v>0</v>
      </c>
      <c r="F59" s="49"/>
    </row>
    <row r="60" spans="1:6">
      <c r="A60" s="22">
        <f>+'WS A'!A58</f>
        <v>51</v>
      </c>
      <c r="B60" s="20" t="str">
        <f>+'WS A'!C58</f>
        <v>Other</v>
      </c>
      <c r="C60" s="35">
        <f>+'WS A'!L58</f>
        <v>0</v>
      </c>
      <c r="D60" s="49"/>
      <c r="E60" s="69">
        <f t="shared" si="1"/>
        <v>0</v>
      </c>
      <c r="F60" s="49"/>
    </row>
    <row r="61" spans="1:6">
      <c r="A61" s="22">
        <f>+'WS A'!A59</f>
        <v>52</v>
      </c>
      <c r="B61" s="20" t="str">
        <f>+'WS A'!C59</f>
        <v>Other</v>
      </c>
      <c r="C61" s="35">
        <f>+'WS A'!L59</f>
        <v>0</v>
      </c>
      <c r="D61" s="49"/>
      <c r="E61" s="69">
        <f t="shared" si="1"/>
        <v>0</v>
      </c>
      <c r="F61" s="49"/>
    </row>
    <row r="62" spans="1:6">
      <c r="A62" s="22">
        <f>+'WS A'!A60</f>
        <v>53</v>
      </c>
      <c r="B62" s="20" t="str">
        <f>+'WS A'!C60</f>
        <v>Other</v>
      </c>
      <c r="C62" s="35">
        <f>+'WS A'!L60</f>
        <v>0</v>
      </c>
      <c r="D62" s="49"/>
      <c r="E62" s="69">
        <f t="shared" si="1"/>
        <v>0</v>
      </c>
      <c r="F62" s="49"/>
    </row>
    <row r="63" spans="1:6">
      <c r="A63" s="22">
        <f>+'WS A'!A61</f>
        <v>54</v>
      </c>
      <c r="B63" s="20" t="str">
        <f>+'WS A'!C61</f>
        <v>Other</v>
      </c>
      <c r="C63" s="35">
        <f>+'WS A'!L61</f>
        <v>0</v>
      </c>
      <c r="D63" s="49"/>
      <c r="E63" s="69">
        <f t="shared" si="1"/>
        <v>0</v>
      </c>
      <c r="F63" s="49"/>
    </row>
    <row r="64" spans="1:6">
      <c r="A64" s="22">
        <f>+'WS A'!A62</f>
        <v>55</v>
      </c>
      <c r="B64" s="20" t="str">
        <f>+'WS A'!C62</f>
        <v>Other</v>
      </c>
      <c r="C64" s="35">
        <f>+'WS A'!L62</f>
        <v>0</v>
      </c>
      <c r="D64" s="49"/>
      <c r="E64" s="69">
        <f t="shared" si="1"/>
        <v>0</v>
      </c>
      <c r="F64" s="49"/>
    </row>
    <row r="65" spans="1:6">
      <c r="A65" s="22"/>
      <c r="B65" s="20" t="str">
        <f>+'WS A'!C63</f>
        <v>OTHER</v>
      </c>
      <c r="C65" s="38" t="s">
        <v>20</v>
      </c>
      <c r="D65" s="38"/>
      <c r="E65" s="38" t="s">
        <v>20</v>
      </c>
      <c r="F65" s="38"/>
    </row>
    <row r="66" spans="1:6">
      <c r="A66" s="22">
        <f>+'WS A'!A64</f>
        <v>56</v>
      </c>
      <c r="B66" s="20" t="str">
        <f>+'WS A'!C64</f>
        <v>Other</v>
      </c>
      <c r="C66" s="35">
        <f>+'WS A'!L64</f>
        <v>0</v>
      </c>
      <c r="D66" s="49"/>
      <c r="E66" s="69">
        <f>IF(C66=0,0,C66/D66)</f>
        <v>0</v>
      </c>
      <c r="F66" s="49"/>
    </row>
    <row r="67" spans="1:6">
      <c r="A67" s="22">
        <f>+'WS A'!A65</f>
        <v>57</v>
      </c>
      <c r="B67" s="20" t="str">
        <f>+'WS A'!C65</f>
        <v>Other</v>
      </c>
      <c r="C67" s="35">
        <f>+'WS A'!L65</f>
        <v>0</v>
      </c>
      <c r="D67" s="49"/>
      <c r="E67" s="69">
        <f t="shared" ref="E67:E90" si="2">IF(C67=0,0,C67/D67)</f>
        <v>0</v>
      </c>
      <c r="F67" s="49"/>
    </row>
    <row r="68" spans="1:6">
      <c r="A68" s="22">
        <f>+'WS A'!A66</f>
        <v>58</v>
      </c>
      <c r="B68" s="20" t="str">
        <f>+'WS A'!C66</f>
        <v>Other</v>
      </c>
      <c r="C68" s="35">
        <f>+'WS A'!L66</f>
        <v>0</v>
      </c>
      <c r="D68" s="49"/>
      <c r="E68" s="69">
        <f t="shared" si="2"/>
        <v>0</v>
      </c>
      <c r="F68" s="49"/>
    </row>
    <row r="69" spans="1:6">
      <c r="A69" s="22">
        <f>+'WS A'!A67</f>
        <v>59</v>
      </c>
      <c r="B69" s="20" t="str">
        <f>+'WS A'!C67</f>
        <v>Other</v>
      </c>
      <c r="C69" s="35">
        <f>+'WS A'!L67</f>
        <v>0</v>
      </c>
      <c r="D69" s="49"/>
      <c r="E69" s="69">
        <f t="shared" si="2"/>
        <v>0</v>
      </c>
      <c r="F69" s="49"/>
    </row>
    <row r="70" spans="1:6">
      <c r="A70" s="22">
        <f>+'WS A'!A68</f>
        <v>60</v>
      </c>
      <c r="B70" s="20" t="str">
        <f>+'WS A'!C68</f>
        <v>Other</v>
      </c>
      <c r="C70" s="35">
        <f>+'WS A'!L68</f>
        <v>0</v>
      </c>
      <c r="D70" s="49"/>
      <c r="E70" s="69">
        <f t="shared" si="2"/>
        <v>0</v>
      </c>
      <c r="F70" s="49"/>
    </row>
    <row r="71" spans="1:6">
      <c r="A71" s="22">
        <f>+'WS A'!A69</f>
        <v>61</v>
      </c>
      <c r="B71" s="20" t="str">
        <f>+'WS A'!C69</f>
        <v>Other</v>
      </c>
      <c r="C71" s="35">
        <f>+'WS A'!L69</f>
        <v>0</v>
      </c>
      <c r="D71" s="49"/>
      <c r="E71" s="69">
        <f t="shared" si="2"/>
        <v>0</v>
      </c>
      <c r="F71" s="49"/>
    </row>
    <row r="72" spans="1:6">
      <c r="A72" s="22">
        <f>+'WS A'!A70</f>
        <v>62</v>
      </c>
      <c r="B72" s="20" t="str">
        <f>+'WS A'!C70</f>
        <v>Other</v>
      </c>
      <c r="C72" s="35">
        <f>+'WS A'!L70</f>
        <v>0</v>
      </c>
      <c r="D72" s="49"/>
      <c r="E72" s="69">
        <f t="shared" si="2"/>
        <v>0</v>
      </c>
      <c r="F72" s="49"/>
    </row>
    <row r="73" spans="1:6">
      <c r="A73" s="22">
        <f>+'WS A'!A71</f>
        <v>63</v>
      </c>
      <c r="B73" s="20" t="str">
        <f>+'WS A'!C71</f>
        <v>Other</v>
      </c>
      <c r="C73" s="35">
        <f>+'WS A'!L71</f>
        <v>0</v>
      </c>
      <c r="D73" s="49"/>
      <c r="E73" s="69">
        <f t="shared" si="2"/>
        <v>0</v>
      </c>
      <c r="F73" s="49"/>
    </row>
    <row r="74" spans="1:6">
      <c r="A74" s="22">
        <f>+'WS A'!A72</f>
        <v>64</v>
      </c>
      <c r="B74" s="20" t="str">
        <f>+'WS A'!C72</f>
        <v>Other</v>
      </c>
      <c r="C74" s="35">
        <f>+'WS A'!L72</f>
        <v>0</v>
      </c>
      <c r="D74" s="49"/>
      <c r="E74" s="69">
        <f t="shared" si="2"/>
        <v>0</v>
      </c>
      <c r="F74" s="49"/>
    </row>
    <row r="75" spans="1:6">
      <c r="A75" s="22">
        <f>+'WS A'!A73</f>
        <v>65</v>
      </c>
      <c r="B75" s="20" t="str">
        <f>+'WS A'!C73</f>
        <v>Other</v>
      </c>
      <c r="C75" s="35">
        <f>+'WS A'!L73</f>
        <v>0</v>
      </c>
      <c r="D75" s="49"/>
      <c r="E75" s="69">
        <f t="shared" si="2"/>
        <v>0</v>
      </c>
      <c r="F75" s="49"/>
    </row>
    <row r="76" spans="1:6">
      <c r="A76" s="22">
        <f>+'WS A'!A74</f>
        <v>66</v>
      </c>
      <c r="B76" s="20" t="str">
        <f>+'WS A'!C74</f>
        <v>Other</v>
      </c>
      <c r="C76" s="35">
        <f>+'WS A'!L74</f>
        <v>0</v>
      </c>
      <c r="D76" s="49"/>
      <c r="E76" s="69">
        <f t="shared" si="2"/>
        <v>0</v>
      </c>
      <c r="F76" s="49"/>
    </row>
    <row r="77" spans="1:6">
      <c r="A77" s="22">
        <f>+'WS A'!A75</f>
        <v>67</v>
      </c>
      <c r="B77" s="20" t="str">
        <f>+'WS A'!C75</f>
        <v>Other</v>
      </c>
      <c r="C77" s="35">
        <f>+'WS A'!L75</f>
        <v>0</v>
      </c>
      <c r="D77" s="49"/>
      <c r="E77" s="69">
        <f t="shared" si="2"/>
        <v>0</v>
      </c>
      <c r="F77" s="49"/>
    </row>
    <row r="78" spans="1:6">
      <c r="A78" s="22">
        <f>+'WS A'!A76</f>
        <v>68</v>
      </c>
      <c r="B78" s="20" t="str">
        <f>+'WS A'!C76</f>
        <v>Other</v>
      </c>
      <c r="C78" s="35">
        <f>+'WS A'!L76</f>
        <v>0</v>
      </c>
      <c r="D78" s="49"/>
      <c r="E78" s="69">
        <f t="shared" si="2"/>
        <v>0</v>
      </c>
      <c r="F78" s="49"/>
    </row>
    <row r="79" spans="1:6">
      <c r="A79" s="22">
        <f>+'WS A'!A77</f>
        <v>69</v>
      </c>
      <c r="B79" s="20" t="str">
        <f>+'WS A'!C77</f>
        <v>Other</v>
      </c>
      <c r="C79" s="35">
        <f>+'WS A'!L77</f>
        <v>0</v>
      </c>
      <c r="D79" s="49"/>
      <c r="E79" s="69">
        <f t="shared" si="2"/>
        <v>0</v>
      </c>
      <c r="F79" s="49"/>
    </row>
    <row r="80" spans="1:6">
      <c r="A80" s="22">
        <f>+'WS A'!A78</f>
        <v>70</v>
      </c>
      <c r="B80" s="20" t="str">
        <f>+'WS A'!C78</f>
        <v>Other</v>
      </c>
      <c r="C80" s="35">
        <f>+'WS A'!L78</f>
        <v>0</v>
      </c>
      <c r="D80" s="49"/>
      <c r="E80" s="69">
        <f t="shared" si="2"/>
        <v>0</v>
      </c>
      <c r="F80" s="49"/>
    </row>
    <row r="81" spans="1:6">
      <c r="A81" s="22">
        <f>+'WS A'!A79</f>
        <v>71</v>
      </c>
      <c r="B81" s="20" t="str">
        <f>+'WS A'!C79</f>
        <v>Other</v>
      </c>
      <c r="C81" s="35">
        <f>+'WS A'!L79</f>
        <v>0</v>
      </c>
      <c r="D81" s="49"/>
      <c r="E81" s="69">
        <f t="shared" si="2"/>
        <v>0</v>
      </c>
      <c r="F81" s="49"/>
    </row>
    <row r="82" spans="1:6">
      <c r="A82" s="22">
        <f>+'WS A'!A80</f>
        <v>72</v>
      </c>
      <c r="B82" s="20" t="str">
        <f>+'WS A'!C80</f>
        <v>Other</v>
      </c>
      <c r="C82" s="35">
        <f>+'WS A'!L80</f>
        <v>0</v>
      </c>
      <c r="D82" s="49"/>
      <c r="E82" s="69">
        <f t="shared" si="2"/>
        <v>0</v>
      </c>
      <c r="F82" s="49"/>
    </row>
    <row r="83" spans="1:6">
      <c r="A83" s="22">
        <f>+'WS A'!A81</f>
        <v>73</v>
      </c>
      <c r="B83" s="20" t="str">
        <f>+'WS A'!C81</f>
        <v>Other</v>
      </c>
      <c r="C83" s="35">
        <f>+'WS A'!L81</f>
        <v>0</v>
      </c>
      <c r="D83" s="49"/>
      <c r="E83" s="69">
        <f t="shared" si="2"/>
        <v>0</v>
      </c>
      <c r="F83" s="49"/>
    </row>
    <row r="84" spans="1:6">
      <c r="A84" s="22">
        <f>+'WS A'!A82</f>
        <v>74</v>
      </c>
      <c r="B84" s="20" t="str">
        <f>+'WS A'!C82</f>
        <v>Other</v>
      </c>
      <c r="C84" s="35">
        <f>+'WS A'!L82</f>
        <v>0</v>
      </c>
      <c r="D84" s="49"/>
      <c r="E84" s="69">
        <f t="shared" si="2"/>
        <v>0</v>
      </c>
      <c r="F84" s="49"/>
    </row>
    <row r="85" spans="1:6">
      <c r="A85" s="22">
        <f>+'WS A'!A83</f>
        <v>75</v>
      </c>
      <c r="B85" s="20" t="str">
        <f>+'WS A'!C83</f>
        <v>Other</v>
      </c>
      <c r="C85" s="35">
        <f>+'WS A'!L83</f>
        <v>0</v>
      </c>
      <c r="D85" s="49"/>
      <c r="E85" s="69">
        <f t="shared" si="2"/>
        <v>0</v>
      </c>
      <c r="F85" s="49"/>
    </row>
    <row r="86" spans="1:6">
      <c r="A86" s="22">
        <f>+'WS A'!A84</f>
        <v>76</v>
      </c>
      <c r="B86" s="20" t="str">
        <f>+'WS A'!C84</f>
        <v>Other</v>
      </c>
      <c r="C86" s="35">
        <f>+'WS A'!L84</f>
        <v>0</v>
      </c>
      <c r="D86" s="49"/>
      <c r="E86" s="69">
        <f t="shared" si="2"/>
        <v>0</v>
      </c>
      <c r="F86" s="49"/>
    </row>
    <row r="87" spans="1:6">
      <c r="A87" s="22">
        <f>+'WS A'!A85</f>
        <v>77</v>
      </c>
      <c r="B87" s="20" t="str">
        <f>+'WS A'!C85</f>
        <v>Other</v>
      </c>
      <c r="C87" s="35">
        <f>+'WS A'!L85</f>
        <v>0</v>
      </c>
      <c r="D87" s="49"/>
      <c r="E87" s="69">
        <f t="shared" si="2"/>
        <v>0</v>
      </c>
      <c r="F87" s="49"/>
    </row>
    <row r="88" spans="1:6">
      <c r="A88" s="22">
        <f>+'WS A'!A86</f>
        <v>78</v>
      </c>
      <c r="B88" s="20" t="str">
        <f>+'WS A'!C86</f>
        <v>Other</v>
      </c>
      <c r="C88" s="35">
        <f>+'WS A'!L86</f>
        <v>0</v>
      </c>
      <c r="D88" s="49"/>
      <c r="E88" s="69">
        <f t="shared" si="2"/>
        <v>0</v>
      </c>
      <c r="F88" s="49"/>
    </row>
    <row r="89" spans="1:6">
      <c r="A89" s="22">
        <f>+'WS A'!A87</f>
        <v>79</v>
      </c>
      <c r="B89" s="20" t="str">
        <f>+'WS A'!C87</f>
        <v>Other</v>
      </c>
      <c r="C89" s="35">
        <f>+'WS A'!L87</f>
        <v>0</v>
      </c>
      <c r="D89" s="49"/>
      <c r="E89" s="69">
        <f t="shared" si="2"/>
        <v>0</v>
      </c>
      <c r="F89" s="49"/>
    </row>
    <row r="90" spans="1:6">
      <c r="A90" s="22"/>
      <c r="B90" s="20"/>
      <c r="C90" s="35"/>
      <c r="D90" s="49"/>
      <c r="E90" s="69">
        <f t="shared" si="2"/>
        <v>0</v>
      </c>
      <c r="F90" s="49"/>
    </row>
    <row r="91" spans="1:6">
      <c r="A91" s="22">
        <v>80</v>
      </c>
      <c r="B91" s="20" t="s">
        <v>95</v>
      </c>
      <c r="C91" s="35">
        <f>SUM(C13:C38)+SUM(C40:C90)</f>
        <v>97998</v>
      </c>
      <c r="D91" s="49">
        <f>SUM(D14:D90)</f>
        <v>0</v>
      </c>
      <c r="E91" s="35">
        <f>SUM(E13:E38)+SUM(E40:E90)</f>
        <v>0</v>
      </c>
      <c r="F91" s="49"/>
    </row>
    <row r="92" spans="1:6">
      <c r="A92" s="19"/>
      <c r="B92" s="20" t="s">
        <v>21</v>
      </c>
      <c r="C92" s="38" t="s">
        <v>20</v>
      </c>
      <c r="D92" s="38"/>
      <c r="E92" s="38" t="s">
        <v>20</v>
      </c>
      <c r="F92" s="38"/>
    </row>
    <row r="93" spans="1:6">
      <c r="A93" s="22">
        <f>+'WS A'!A91</f>
        <v>81</v>
      </c>
      <c r="B93" s="20" t="str">
        <f>+'WS A'!C91</f>
        <v>Basic Science Departments</v>
      </c>
      <c r="C93" s="41">
        <f>+'WS A'!L91</f>
        <v>0</v>
      </c>
      <c r="D93" s="68"/>
      <c r="E93" s="35"/>
      <c r="F93" s="68"/>
    </row>
    <row r="94" spans="1:6">
      <c r="A94" s="22">
        <f>+'WS A'!A92</f>
        <v>82</v>
      </c>
      <c r="B94" s="20" t="str">
        <f>+'WS A'!C92</f>
        <v>Academic</v>
      </c>
      <c r="C94" s="41">
        <f>+'WS A'!L92</f>
        <v>0</v>
      </c>
      <c r="D94" s="68"/>
      <c r="E94" s="35"/>
      <c r="F94" s="68"/>
    </row>
    <row r="95" spans="1:6">
      <c r="A95" s="22">
        <f>+'WS A'!A93</f>
        <v>83</v>
      </c>
      <c r="B95" s="20" t="str">
        <f>+'WS A'!C93</f>
        <v>Research Centers</v>
      </c>
      <c r="C95" s="41">
        <f>+'WS A'!L93</f>
        <v>0</v>
      </c>
      <c r="D95" s="68"/>
      <c r="E95" s="35"/>
      <c r="F95" s="68"/>
    </row>
    <row r="96" spans="1:6">
      <c r="A96" s="22">
        <f>+'WS A'!A94</f>
        <v>84</v>
      </c>
      <c r="B96" s="20" t="str">
        <f>+'WS A'!C94</f>
        <v>Office of Curricular Support/Medical Education</v>
      </c>
      <c r="C96" s="41">
        <f>+'WS A'!L94</f>
        <v>0</v>
      </c>
      <c r="D96" s="68"/>
      <c r="E96" s="35"/>
      <c r="F96" s="68"/>
    </row>
    <row r="97" spans="1:12">
      <c r="A97" s="22">
        <f>+'WS A'!A95</f>
        <v>85</v>
      </c>
      <c r="B97" s="20" t="str">
        <f>+'WS A'!C95</f>
        <v>Hospital Administration</v>
      </c>
      <c r="C97" s="41">
        <f>+'WS A'!L95</f>
        <v>0</v>
      </c>
      <c r="D97" s="68"/>
      <c r="E97" s="35"/>
      <c r="F97" s="68"/>
    </row>
    <row r="98" spans="1:12">
      <c r="A98" s="22">
        <v>86</v>
      </c>
      <c r="B98" s="20" t="str">
        <f>+'WS A'!C96</f>
        <v>Non Reimbursable</v>
      </c>
      <c r="C98" s="42">
        <f>+'WS A'!L96</f>
        <v>0</v>
      </c>
      <c r="D98" s="68"/>
      <c r="E98" s="35"/>
      <c r="F98" s="68"/>
    </row>
    <row r="99" spans="1:12">
      <c r="A99" s="22"/>
      <c r="B99" s="20"/>
      <c r="C99" s="42"/>
      <c r="D99" s="68"/>
      <c r="E99" s="35"/>
      <c r="F99" s="68"/>
    </row>
    <row r="100" spans="1:12">
      <c r="A100" s="22"/>
      <c r="B100" s="20" t="s">
        <v>93</v>
      </c>
      <c r="C100" s="42"/>
      <c r="D100" s="68"/>
      <c r="E100" s="35"/>
      <c r="F100" s="68"/>
    </row>
    <row r="101" spans="1:12" s="1" customFormat="1">
      <c r="A101" s="22">
        <v>87</v>
      </c>
      <c r="B101" s="20" t="s">
        <v>47</v>
      </c>
      <c r="C101" s="38" t="s">
        <v>20</v>
      </c>
      <c r="D101" s="38"/>
      <c r="E101" s="38" t="s">
        <v>20</v>
      </c>
      <c r="F101" s="38"/>
      <c r="G101"/>
      <c r="H101"/>
      <c r="I101"/>
      <c r="J101"/>
      <c r="K101"/>
      <c r="L101"/>
    </row>
    <row r="102" spans="1:12" s="1" customFormat="1">
      <c r="A102" s="22">
        <v>88</v>
      </c>
      <c r="B102" s="20" t="s">
        <v>48</v>
      </c>
      <c r="C102" s="38" t="s">
        <v>20</v>
      </c>
      <c r="D102" s="38"/>
      <c r="E102" s="38" t="s">
        <v>20</v>
      </c>
      <c r="F102" s="38"/>
      <c r="G102"/>
      <c r="H102"/>
      <c r="I102"/>
      <c r="J102"/>
      <c r="K102"/>
      <c r="L102"/>
    </row>
    <row r="103" spans="1:12">
      <c r="A103" s="22">
        <v>90</v>
      </c>
      <c r="B103" s="20" t="s">
        <v>6</v>
      </c>
      <c r="C103" s="36">
        <f>SUM(C91:C100)</f>
        <v>97998</v>
      </c>
      <c r="D103" s="36">
        <f>SUM(D91:D99)</f>
        <v>0</v>
      </c>
      <c r="E103" s="36"/>
      <c r="F103" s="215"/>
    </row>
    <row r="104" spans="1:12" ht="9" customHeight="1"/>
    <row r="106" spans="1:12" ht="9" customHeight="1"/>
    <row r="114" spans="1:34" s="1" customFormat="1">
      <c r="A114" s="37"/>
      <c r="B114" s="32"/>
      <c r="C114" s="32"/>
      <c r="D114" s="32"/>
      <c r="E114" s="32"/>
      <c r="F114" s="214"/>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row>
    <row r="487" spans="1:1">
      <c r="A487" s="13" t="s">
        <v>49</v>
      </c>
    </row>
  </sheetData>
  <phoneticPr fontId="0" type="noConversion"/>
  <printOptions horizontalCentered="1"/>
  <pageMargins left="0" right="0" top="0.40833333333333333" bottom="0.25" header="0" footer="0"/>
  <pageSetup scale="80" orientation="landscape" r:id="rId1"/>
  <headerFooter alignWithMargins="0">
    <oddHeader>&amp;C Texas Physician Uncompensated Care Application</oddHead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2"/>
  <sheetViews>
    <sheetView tabSelected="1" view="pageLayout" zoomScaleNormal="90" workbookViewId="0">
      <selection activeCell="I10" sqref="I10"/>
    </sheetView>
  </sheetViews>
  <sheetFormatPr defaultRowHeight="12.75"/>
  <cols>
    <col min="1" max="1" width="6" customWidth="1"/>
    <col min="2" max="2" width="11.140625" customWidth="1"/>
    <col min="3" max="3" width="31.7109375" customWidth="1"/>
    <col min="4" max="4" width="14.42578125" customWidth="1"/>
    <col min="5" max="6" width="12.85546875" customWidth="1"/>
    <col min="7" max="8" width="14" customWidth="1"/>
    <col min="9" max="10" width="12.85546875" customWidth="1"/>
    <col min="11" max="12" width="13.28515625" customWidth="1"/>
    <col min="13" max="14" width="14" customWidth="1"/>
    <col min="15" max="15" width="12.85546875" customWidth="1"/>
    <col min="16" max="16" width="14.7109375" customWidth="1"/>
    <col min="17" max="17" width="16.5703125" bestFit="1" customWidth="1"/>
  </cols>
  <sheetData>
    <row r="2" spans="1:8">
      <c r="A2" s="105" t="str">
        <f>Certification!A4</f>
        <v>PROVIDER NAME:</v>
      </c>
      <c r="B2" s="106"/>
      <c r="C2" s="78">
        <f>Certification!B4</f>
        <v>0</v>
      </c>
      <c r="D2" s="4" t="s">
        <v>1</v>
      </c>
      <c r="E2" s="291">
        <f>+'WS A'!H3</f>
        <v>0</v>
      </c>
      <c r="F2" s="4"/>
      <c r="G2" s="250"/>
      <c r="H2" s="97" t="s">
        <v>53</v>
      </c>
    </row>
    <row r="3" spans="1:8">
      <c r="A3" s="107" t="s">
        <v>54</v>
      </c>
      <c r="B3" s="14"/>
      <c r="C3" s="77"/>
      <c r="D3" s="14"/>
      <c r="E3" s="52"/>
      <c r="F3" s="25" t="str">
        <f>Certification!B8</f>
        <v>FROM:</v>
      </c>
      <c r="G3" s="112">
        <v>41883</v>
      </c>
      <c r="H3" s="77"/>
    </row>
    <row r="4" spans="1:8">
      <c r="A4" s="108"/>
      <c r="B4" s="18"/>
      <c r="C4" s="119" t="s">
        <v>139</v>
      </c>
      <c r="D4" s="104"/>
      <c r="E4" s="53"/>
      <c r="F4" s="50" t="str">
        <f>Certification!B9</f>
        <v>TO:</v>
      </c>
      <c r="G4" s="113">
        <v>42247</v>
      </c>
      <c r="H4" s="19"/>
    </row>
    <row r="5" spans="1:8">
      <c r="A5" s="14"/>
      <c r="B5" s="14"/>
      <c r="C5" s="14"/>
      <c r="D5" s="109"/>
      <c r="E5" s="310" t="s">
        <v>105</v>
      </c>
      <c r="F5" s="311"/>
      <c r="G5" s="82" t="s">
        <v>57</v>
      </c>
      <c r="H5" s="83"/>
    </row>
    <row r="6" spans="1:8">
      <c r="C6" s="8"/>
      <c r="D6" s="44"/>
      <c r="E6" s="33"/>
      <c r="F6" s="10"/>
      <c r="G6" s="33"/>
      <c r="H6" s="10"/>
    </row>
    <row r="7" spans="1:8">
      <c r="C7" s="8"/>
      <c r="D7" s="44" t="s">
        <v>104</v>
      </c>
      <c r="E7" s="33" t="s">
        <v>162</v>
      </c>
      <c r="F7" s="33" t="s">
        <v>162</v>
      </c>
      <c r="G7" s="33"/>
      <c r="H7" s="10"/>
    </row>
    <row r="8" spans="1:8">
      <c r="C8" s="12" t="s">
        <v>5</v>
      </c>
      <c r="D8" s="44" t="s">
        <v>101</v>
      </c>
      <c r="E8" s="33" t="s">
        <v>56</v>
      </c>
      <c r="F8" s="33" t="s">
        <v>55</v>
      </c>
      <c r="G8" s="225" t="s">
        <v>162</v>
      </c>
      <c r="H8" s="225" t="s">
        <v>162</v>
      </c>
    </row>
    <row r="9" spans="1:8">
      <c r="C9" s="15" t="s">
        <v>9</v>
      </c>
      <c r="D9" s="47" t="s">
        <v>102</v>
      </c>
      <c r="E9" s="45" t="s">
        <v>103</v>
      </c>
      <c r="F9" s="45" t="s">
        <v>103</v>
      </c>
      <c r="G9" s="226" t="s">
        <v>56</v>
      </c>
      <c r="H9" s="226" t="s">
        <v>55</v>
      </c>
    </row>
    <row r="10" spans="1:8">
      <c r="A10" s="18"/>
      <c r="B10" s="18"/>
      <c r="C10" s="19"/>
      <c r="D10" s="16">
        <v>1</v>
      </c>
      <c r="E10" s="12">
        <v>2</v>
      </c>
      <c r="F10" s="12">
        <v>3</v>
      </c>
      <c r="G10" s="12">
        <v>4</v>
      </c>
      <c r="H10" s="12">
        <v>5</v>
      </c>
    </row>
    <row r="11" spans="1:8">
      <c r="A11" s="19"/>
      <c r="B11" s="19"/>
      <c r="C11" s="16" t="str">
        <f>+'WS A'!C11</f>
        <v>HOSPITAL BASED SITES</v>
      </c>
      <c r="D11" s="21"/>
      <c r="E11" s="46"/>
      <c r="F11" s="46"/>
      <c r="G11" s="46"/>
      <c r="H11" s="46"/>
    </row>
    <row r="12" spans="1:8">
      <c r="A12" s="22">
        <f>+'WS A'!A12</f>
        <v>1</v>
      </c>
      <c r="B12" s="66" t="str">
        <f>+'WS A'!B12</f>
        <v>0500</v>
      </c>
      <c r="C12" s="22" t="str">
        <f>+'WS A'!C12</f>
        <v>Anesthesia</v>
      </c>
      <c r="D12" s="70">
        <f>'WS B'!E14</f>
        <v>0</v>
      </c>
      <c r="E12" s="48"/>
      <c r="F12" s="48"/>
      <c r="G12" s="71">
        <f t="shared" ref="G12:G36" si="0">$D12*E12</f>
        <v>0</v>
      </c>
      <c r="H12" s="71">
        <f t="shared" ref="H12:H36" si="1">$D12*F12</f>
        <v>0</v>
      </c>
    </row>
    <row r="13" spans="1:8">
      <c r="A13" s="22">
        <f>+'WS A'!A13</f>
        <v>2</v>
      </c>
      <c r="B13" s="66" t="str">
        <f>+'WS A'!B13</f>
        <v>0600</v>
      </c>
      <c r="C13" s="22" t="str">
        <f>+'WS A'!C13</f>
        <v>Dermatology</v>
      </c>
      <c r="D13" s="70">
        <f>'WS B'!E15</f>
        <v>0</v>
      </c>
      <c r="E13" s="48"/>
      <c r="F13" s="48"/>
      <c r="G13" s="71">
        <f t="shared" si="0"/>
        <v>0</v>
      </c>
      <c r="H13" s="71">
        <f t="shared" si="1"/>
        <v>0</v>
      </c>
    </row>
    <row r="14" spans="1:8">
      <c r="A14" s="22">
        <f>+'WS A'!A14</f>
        <v>3</v>
      </c>
      <c r="B14" s="66" t="str">
        <f>+'WS A'!B14</f>
        <v>0700</v>
      </c>
      <c r="C14" s="22" t="str">
        <f>+'WS A'!C14</f>
        <v>Emergency Medicine</v>
      </c>
      <c r="D14" s="70">
        <f>'WS B'!E16</f>
        <v>0</v>
      </c>
      <c r="E14" s="48"/>
      <c r="F14" s="48"/>
      <c r="G14" s="71">
        <f t="shared" si="0"/>
        <v>0</v>
      </c>
      <c r="H14" s="71">
        <f t="shared" si="1"/>
        <v>0</v>
      </c>
    </row>
    <row r="15" spans="1:8">
      <c r="A15" s="22">
        <f>+'WS A'!A15</f>
        <v>4</v>
      </c>
      <c r="B15" s="66" t="str">
        <f>+'WS A'!B15</f>
        <v>0800</v>
      </c>
      <c r="C15" s="22" t="str">
        <f>+'WS A'!C15</f>
        <v>Family and Community Medicine</v>
      </c>
      <c r="D15" s="70">
        <f>'WS B'!E17</f>
        <v>0</v>
      </c>
      <c r="E15" s="48"/>
      <c r="F15" s="48"/>
      <c r="G15" s="71">
        <f t="shared" si="0"/>
        <v>0</v>
      </c>
      <c r="H15" s="71">
        <f t="shared" si="1"/>
        <v>0</v>
      </c>
    </row>
    <row r="16" spans="1:8">
      <c r="A16" s="22">
        <f>+'WS A'!A16</f>
        <v>5</v>
      </c>
      <c r="B16" s="66" t="str">
        <f>+'WS A'!B16</f>
        <v>0900</v>
      </c>
      <c r="C16" s="22" t="str">
        <f>+'WS A'!C16</f>
        <v>Internal Medicine</v>
      </c>
      <c r="D16" s="70">
        <f>'WS B'!E18</f>
        <v>0</v>
      </c>
      <c r="E16" s="48"/>
      <c r="F16" s="48"/>
      <c r="G16" s="71">
        <f t="shared" si="0"/>
        <v>0</v>
      </c>
      <c r="H16" s="71">
        <f t="shared" si="1"/>
        <v>0</v>
      </c>
    </row>
    <row r="17" spans="1:8">
      <c r="A17" s="22">
        <f>+'WS A'!A17</f>
        <v>6</v>
      </c>
      <c r="B17" s="22">
        <f>+'WS A'!B17</f>
        <v>600</v>
      </c>
      <c r="C17" s="22" t="str">
        <f>+'WS A'!C17</f>
        <v>Neurology</v>
      </c>
      <c r="D17" s="70">
        <f>'WS B'!E19</f>
        <v>0</v>
      </c>
      <c r="E17" s="48"/>
      <c r="F17" s="48"/>
      <c r="G17" s="71">
        <f t="shared" si="0"/>
        <v>0</v>
      </c>
      <c r="H17" s="71">
        <f t="shared" si="1"/>
        <v>0</v>
      </c>
    </row>
    <row r="18" spans="1:8">
      <c r="A18" s="22">
        <f>+'WS A'!A18</f>
        <v>7</v>
      </c>
      <c r="B18" s="22">
        <f>+'WS A'!B18</f>
        <v>700</v>
      </c>
      <c r="C18" s="22" t="str">
        <f>+'WS A'!C18</f>
        <v>Neurosurgery</v>
      </c>
      <c r="D18" s="70">
        <f>'WS B'!E20</f>
        <v>0</v>
      </c>
      <c r="E18" s="48"/>
      <c r="F18" s="48"/>
      <c r="G18" s="71">
        <f t="shared" si="0"/>
        <v>0</v>
      </c>
      <c r="H18" s="71">
        <f t="shared" si="1"/>
        <v>0</v>
      </c>
    </row>
    <row r="19" spans="1:8">
      <c r="A19" s="22">
        <f>+'WS A'!A19</f>
        <v>8</v>
      </c>
      <c r="B19" s="22">
        <f>+'WS A'!B19</f>
        <v>800</v>
      </c>
      <c r="C19" s="22" t="str">
        <f>+'WS A'!C19</f>
        <v>Obstetrics and Gynecology</v>
      </c>
      <c r="D19" s="70">
        <f>'WS B'!E21</f>
        <v>0</v>
      </c>
      <c r="E19" s="48"/>
      <c r="F19" s="48"/>
      <c r="G19" s="71">
        <f t="shared" si="0"/>
        <v>0</v>
      </c>
      <c r="H19" s="71">
        <f t="shared" si="1"/>
        <v>0</v>
      </c>
    </row>
    <row r="20" spans="1:8">
      <c r="A20" s="22">
        <f>+'WS A'!A20</f>
        <v>9</v>
      </c>
      <c r="B20" s="22">
        <f>+'WS A'!B20</f>
        <v>900</v>
      </c>
      <c r="C20" s="22" t="str">
        <f>+'WS A'!C20</f>
        <v>Ophthalmology</v>
      </c>
      <c r="D20" s="70">
        <f>'WS B'!E22</f>
        <v>0</v>
      </c>
      <c r="E20" s="48"/>
      <c r="F20" s="48"/>
      <c r="G20" s="71">
        <f t="shared" si="0"/>
        <v>0</v>
      </c>
      <c r="H20" s="71">
        <f t="shared" si="1"/>
        <v>0</v>
      </c>
    </row>
    <row r="21" spans="1:8">
      <c r="A21" s="22">
        <f>+'WS A'!A21</f>
        <v>10</v>
      </c>
      <c r="B21" s="22">
        <f>+'WS A'!B21</f>
        <v>1000</v>
      </c>
      <c r="C21" s="22" t="str">
        <f>+'WS A'!C21</f>
        <v>Orthopedic Surgery</v>
      </c>
      <c r="D21" s="70">
        <f>'WS B'!E23</f>
        <v>0</v>
      </c>
      <c r="E21" s="48"/>
      <c r="F21" s="48"/>
      <c r="G21" s="71">
        <f t="shared" si="0"/>
        <v>0</v>
      </c>
      <c r="H21" s="71">
        <f t="shared" si="1"/>
        <v>0</v>
      </c>
    </row>
    <row r="22" spans="1:8">
      <c r="A22" s="22">
        <f>+'WS A'!A22</f>
        <v>11</v>
      </c>
      <c r="B22" s="22">
        <f>+'WS A'!B22</f>
        <v>1100</v>
      </c>
      <c r="C22" s="22" t="str">
        <f>+'WS A'!C22</f>
        <v>Otolaryngology</v>
      </c>
      <c r="D22" s="70">
        <f>'WS B'!E24</f>
        <v>0</v>
      </c>
      <c r="E22" s="48"/>
      <c r="F22" s="48"/>
      <c r="G22" s="71">
        <f t="shared" si="0"/>
        <v>0</v>
      </c>
      <c r="H22" s="71">
        <f t="shared" si="1"/>
        <v>0</v>
      </c>
    </row>
    <row r="23" spans="1:8">
      <c r="A23" s="22">
        <f>+'WS A'!A23</f>
        <v>12</v>
      </c>
      <c r="B23" s="22">
        <f>+'WS A'!B23</f>
        <v>1200</v>
      </c>
      <c r="C23" s="22" t="str">
        <f>+'WS A'!C23</f>
        <v>Pathology</v>
      </c>
      <c r="D23" s="70">
        <f>'WS B'!E25</f>
        <v>0</v>
      </c>
      <c r="E23" s="48"/>
      <c r="F23" s="48"/>
      <c r="G23" s="71">
        <f t="shared" si="0"/>
        <v>0</v>
      </c>
      <c r="H23" s="71">
        <f t="shared" si="1"/>
        <v>0</v>
      </c>
    </row>
    <row r="24" spans="1:8">
      <c r="A24" s="22">
        <f>+'WS A'!A24</f>
        <v>13</v>
      </c>
      <c r="B24" s="22">
        <f>+'WS A'!B24</f>
        <v>1300</v>
      </c>
      <c r="C24" s="22" t="str">
        <f>+'WS A'!C24</f>
        <v>Pediatrics</v>
      </c>
      <c r="D24" s="70">
        <f>'WS B'!E26</f>
        <v>0</v>
      </c>
      <c r="E24" s="48"/>
      <c r="F24" s="48"/>
      <c r="G24" s="71">
        <f t="shared" si="0"/>
        <v>0</v>
      </c>
      <c r="H24" s="71">
        <f t="shared" si="1"/>
        <v>0</v>
      </c>
    </row>
    <row r="25" spans="1:8">
      <c r="A25" s="22">
        <f>+'WS A'!A25</f>
        <v>14</v>
      </c>
      <c r="B25" s="22">
        <f>+'WS A'!B25</f>
        <v>1400</v>
      </c>
      <c r="C25" s="22" t="str">
        <f>+'WS A'!C25</f>
        <v>Physical Medicine and Rehabilitation</v>
      </c>
      <c r="D25" s="70">
        <f>'WS B'!E27</f>
        <v>0</v>
      </c>
      <c r="E25" s="48"/>
      <c r="F25" s="48"/>
      <c r="G25" s="71">
        <f t="shared" si="0"/>
        <v>0</v>
      </c>
      <c r="H25" s="71">
        <f t="shared" si="1"/>
        <v>0</v>
      </c>
    </row>
    <row r="26" spans="1:8">
      <c r="A26" s="22">
        <f>+'WS A'!A26</f>
        <v>15</v>
      </c>
      <c r="B26" s="22">
        <f>+'WS A'!B26</f>
        <v>1500</v>
      </c>
      <c r="C26" s="22" t="str">
        <f>+'WS A'!C26</f>
        <v>Psychiatry</v>
      </c>
      <c r="D26" s="70">
        <f>'WS B'!E28</f>
        <v>0</v>
      </c>
      <c r="E26" s="48"/>
      <c r="F26" s="48"/>
      <c r="G26" s="71">
        <f t="shared" si="0"/>
        <v>0</v>
      </c>
      <c r="H26" s="71">
        <f t="shared" si="1"/>
        <v>0</v>
      </c>
    </row>
    <row r="27" spans="1:8">
      <c r="A27" s="22">
        <f>+'WS A'!A27</f>
        <v>16</v>
      </c>
      <c r="B27" s="22">
        <f>+'WS A'!B27</f>
        <v>1600</v>
      </c>
      <c r="C27" s="22" t="str">
        <f>+'WS A'!C27</f>
        <v>Radiation Oncology</v>
      </c>
      <c r="D27" s="70">
        <f>'WS B'!E29</f>
        <v>0</v>
      </c>
      <c r="E27" s="48"/>
      <c r="F27" s="48"/>
      <c r="G27" s="71">
        <f t="shared" si="0"/>
        <v>0</v>
      </c>
      <c r="H27" s="71">
        <f t="shared" si="1"/>
        <v>0</v>
      </c>
    </row>
    <row r="28" spans="1:8">
      <c r="A28" s="22">
        <f>+'WS A'!A28</f>
        <v>17</v>
      </c>
      <c r="B28" s="22">
        <f>+'WS A'!B28</f>
        <v>1700</v>
      </c>
      <c r="C28" s="22" t="str">
        <f>+'WS A'!C28</f>
        <v>Radiology</v>
      </c>
      <c r="D28" s="70">
        <f>'WS B'!E30</f>
        <v>0</v>
      </c>
      <c r="E28" s="48"/>
      <c r="F28" s="48"/>
      <c r="G28" s="71">
        <f t="shared" si="0"/>
        <v>0</v>
      </c>
      <c r="H28" s="71">
        <f t="shared" si="1"/>
        <v>0</v>
      </c>
    </row>
    <row r="29" spans="1:8">
      <c r="A29" s="22">
        <f>+'WS A'!A29</f>
        <v>18</v>
      </c>
      <c r="B29" s="22">
        <f>+'WS A'!B29</f>
        <v>1800</v>
      </c>
      <c r="C29" s="22" t="str">
        <f>+'WS A'!C29</f>
        <v>Surgery</v>
      </c>
      <c r="D29" s="70">
        <f>'WS B'!E31</f>
        <v>0</v>
      </c>
      <c r="E29" s="48"/>
      <c r="F29" s="48"/>
      <c r="G29" s="71">
        <f t="shared" si="0"/>
        <v>0</v>
      </c>
      <c r="H29" s="71">
        <f t="shared" si="1"/>
        <v>0</v>
      </c>
    </row>
    <row r="30" spans="1:8">
      <c r="A30" s="22">
        <f>+'WS A'!A30</f>
        <v>23</v>
      </c>
      <c r="B30" s="22">
        <f>+'WS A'!B30</f>
        <v>2300</v>
      </c>
      <c r="C30" s="22" t="str">
        <f>+'WS A'!C30</f>
        <v>Urology</v>
      </c>
      <c r="D30" s="70">
        <f>'WS B'!E32</f>
        <v>0</v>
      </c>
      <c r="E30" s="48"/>
      <c r="F30" s="48"/>
      <c r="G30" s="71">
        <f t="shared" si="0"/>
        <v>0</v>
      </c>
      <c r="H30" s="71">
        <f t="shared" si="1"/>
        <v>0</v>
      </c>
    </row>
    <row r="31" spans="1:8">
      <c r="A31" s="22">
        <f>+'WS A'!A31</f>
        <v>24</v>
      </c>
      <c r="B31" s="22">
        <f>+'WS A'!B31</f>
        <v>2400</v>
      </c>
      <c r="C31" s="22" t="str">
        <f>+'WS A'!C31</f>
        <v>Anesthesiology Pain</v>
      </c>
      <c r="D31" s="70">
        <f>'WS B'!E33</f>
        <v>0</v>
      </c>
      <c r="E31" s="48"/>
      <c r="F31" s="48"/>
      <c r="G31" s="71">
        <f t="shared" si="0"/>
        <v>0</v>
      </c>
      <c r="H31" s="71">
        <f t="shared" si="1"/>
        <v>0</v>
      </c>
    </row>
    <row r="32" spans="1:8">
      <c r="A32" s="22">
        <f>+'WS A'!A32</f>
        <v>25</v>
      </c>
      <c r="B32" s="22">
        <f>+'WS A'!B32</f>
        <v>2500</v>
      </c>
      <c r="C32" s="22" t="str">
        <f>+'WS A'!C32</f>
        <v>Other</v>
      </c>
      <c r="D32" s="70">
        <f>'WS B'!E34</f>
        <v>0</v>
      </c>
      <c r="E32" s="48"/>
      <c r="F32" s="48"/>
      <c r="G32" s="71">
        <f t="shared" si="0"/>
        <v>0</v>
      </c>
      <c r="H32" s="71">
        <f t="shared" si="1"/>
        <v>0</v>
      </c>
    </row>
    <row r="33" spans="1:8">
      <c r="A33" s="22">
        <f>+'WS A'!A33</f>
        <v>26</v>
      </c>
      <c r="B33" s="22">
        <f>+'WS A'!B33</f>
        <v>2600</v>
      </c>
      <c r="C33" s="22" t="str">
        <f>+'WS A'!C33</f>
        <v>Other</v>
      </c>
      <c r="D33" s="70">
        <f>'WS B'!E35</f>
        <v>0</v>
      </c>
      <c r="E33" s="48"/>
      <c r="F33" s="48"/>
      <c r="G33" s="71">
        <f t="shared" si="0"/>
        <v>0</v>
      </c>
      <c r="H33" s="71">
        <f t="shared" si="1"/>
        <v>0</v>
      </c>
    </row>
    <row r="34" spans="1:8">
      <c r="A34" s="22">
        <f>+'WS A'!A34</f>
        <v>27</v>
      </c>
      <c r="B34" s="22">
        <f>+'WS A'!B34</f>
        <v>2700</v>
      </c>
      <c r="C34" s="22" t="str">
        <f>+'WS A'!C34</f>
        <v>Other</v>
      </c>
      <c r="D34" s="70">
        <f>'WS B'!E36</f>
        <v>0</v>
      </c>
      <c r="E34" s="48"/>
      <c r="F34" s="48"/>
      <c r="G34" s="71">
        <f t="shared" si="0"/>
        <v>0</v>
      </c>
      <c r="H34" s="71">
        <f t="shared" si="1"/>
        <v>0</v>
      </c>
    </row>
    <row r="35" spans="1:8">
      <c r="A35" s="22">
        <f>+'WS A'!A35</f>
        <v>28</v>
      </c>
      <c r="B35" s="22">
        <f>+'WS A'!B35</f>
        <v>2800</v>
      </c>
      <c r="C35" s="22" t="str">
        <f>+'WS A'!C35</f>
        <v>Other</v>
      </c>
      <c r="D35" s="70">
        <f>'WS B'!E37</f>
        <v>0</v>
      </c>
      <c r="E35" s="48"/>
      <c r="F35" s="48"/>
      <c r="G35" s="71">
        <f t="shared" si="0"/>
        <v>0</v>
      </c>
      <c r="H35" s="71">
        <f t="shared" si="1"/>
        <v>0</v>
      </c>
    </row>
    <row r="36" spans="1:8">
      <c r="A36" s="22">
        <f>+'WS A'!A36</f>
        <v>29</v>
      </c>
      <c r="B36" s="22">
        <f>+'WS A'!B36</f>
        <v>2900</v>
      </c>
      <c r="C36" s="22" t="str">
        <f>+'WS A'!C36</f>
        <v>Other</v>
      </c>
      <c r="D36" s="70">
        <f>'WS B'!E38</f>
        <v>0</v>
      </c>
      <c r="E36" s="48"/>
      <c r="F36" s="48"/>
      <c r="G36" s="71">
        <f t="shared" si="0"/>
        <v>0</v>
      </c>
      <c r="H36" s="71">
        <f t="shared" si="1"/>
        <v>0</v>
      </c>
    </row>
    <row r="37" spans="1:8">
      <c r="A37" s="19"/>
      <c r="B37" s="19"/>
      <c r="C37" s="22" t="str">
        <f>+'WS A'!C37</f>
        <v>NON-HOSPITAL BASED SITES</v>
      </c>
      <c r="D37" s="21"/>
      <c r="E37" s="21"/>
      <c r="F37" s="21"/>
      <c r="G37" s="72" t="s">
        <v>20</v>
      </c>
      <c r="H37" s="72" t="s">
        <v>20</v>
      </c>
    </row>
    <row r="38" spans="1:8">
      <c r="A38" s="22">
        <f>+'WS A'!A38</f>
        <v>31</v>
      </c>
      <c r="B38" s="22">
        <f>+'WS A'!B38</f>
        <v>3100</v>
      </c>
      <c r="C38" s="22" t="str">
        <f>+'WS A'!C38</f>
        <v>Anesthesia</v>
      </c>
      <c r="D38" s="70">
        <f>'WS B'!E40</f>
        <v>0</v>
      </c>
      <c r="E38" s="48"/>
      <c r="F38" s="48"/>
      <c r="G38" s="71">
        <f t="shared" ref="G38:G62" si="2">$D38*E38</f>
        <v>0</v>
      </c>
      <c r="H38" s="71">
        <f t="shared" ref="H38:H62" si="3">$D38*F38</f>
        <v>0</v>
      </c>
    </row>
    <row r="39" spans="1:8">
      <c r="A39" s="22">
        <f>+'WS A'!A39</f>
        <v>32</v>
      </c>
      <c r="B39" s="22">
        <f>+'WS A'!B39</f>
        <v>3200</v>
      </c>
      <c r="C39" s="22" t="str">
        <f>+'WS A'!C39</f>
        <v>Dermatology</v>
      </c>
      <c r="D39" s="70">
        <f>'WS B'!E41</f>
        <v>0</v>
      </c>
      <c r="E39" s="48"/>
      <c r="F39" s="48"/>
      <c r="G39" s="71">
        <f t="shared" si="2"/>
        <v>0</v>
      </c>
      <c r="H39" s="71">
        <f t="shared" si="3"/>
        <v>0</v>
      </c>
    </row>
    <row r="40" spans="1:8">
      <c r="A40" s="22">
        <f>+'WS A'!A40</f>
        <v>33</v>
      </c>
      <c r="B40" s="22">
        <f>+'WS A'!B40</f>
        <v>3300</v>
      </c>
      <c r="C40" s="22" t="str">
        <f>+'WS A'!C40</f>
        <v>Emergency Medicine</v>
      </c>
      <c r="D40" s="70">
        <f>'WS B'!E42</f>
        <v>0</v>
      </c>
      <c r="E40" s="48"/>
      <c r="F40" s="48"/>
      <c r="G40" s="71">
        <f t="shared" si="2"/>
        <v>0</v>
      </c>
      <c r="H40" s="71">
        <f t="shared" si="3"/>
        <v>0</v>
      </c>
    </row>
    <row r="41" spans="1:8">
      <c r="A41" s="22">
        <f>+'WS A'!A41</f>
        <v>34</v>
      </c>
      <c r="B41" s="22">
        <f>+'WS A'!B41</f>
        <v>3400</v>
      </c>
      <c r="C41" s="22" t="str">
        <f>+'WS A'!C41</f>
        <v>Family and Community Medicine</v>
      </c>
      <c r="D41" s="70">
        <f>'WS B'!E43</f>
        <v>0</v>
      </c>
      <c r="E41" s="48"/>
      <c r="F41" s="48"/>
      <c r="G41" s="71">
        <f t="shared" si="2"/>
        <v>0</v>
      </c>
      <c r="H41" s="71">
        <f t="shared" si="3"/>
        <v>0</v>
      </c>
    </row>
    <row r="42" spans="1:8">
      <c r="A42" s="22">
        <f>+'WS A'!A42</f>
        <v>35</v>
      </c>
      <c r="B42" s="22">
        <f>+'WS A'!B42</f>
        <v>3500</v>
      </c>
      <c r="C42" s="22" t="str">
        <f>+'WS A'!C42</f>
        <v>Internal Medicine</v>
      </c>
      <c r="D42" s="70">
        <f>'WS B'!E44</f>
        <v>0</v>
      </c>
      <c r="E42" s="48"/>
      <c r="F42" s="48"/>
      <c r="G42" s="71">
        <f t="shared" si="2"/>
        <v>0</v>
      </c>
      <c r="H42" s="71">
        <f t="shared" si="3"/>
        <v>0</v>
      </c>
    </row>
    <row r="43" spans="1:8">
      <c r="A43" s="22">
        <f>+'WS A'!A43</f>
        <v>36</v>
      </c>
      <c r="B43" s="22">
        <f>+'WS A'!B43</f>
        <v>3600</v>
      </c>
      <c r="C43" s="22" t="str">
        <f>+'WS A'!C43</f>
        <v>Neurology</v>
      </c>
      <c r="D43" s="70">
        <f>'WS B'!E45</f>
        <v>0</v>
      </c>
      <c r="E43" s="48"/>
      <c r="F43" s="48"/>
      <c r="G43" s="71">
        <f t="shared" si="2"/>
        <v>0</v>
      </c>
      <c r="H43" s="71">
        <f t="shared" si="3"/>
        <v>0</v>
      </c>
    </row>
    <row r="44" spans="1:8">
      <c r="A44" s="22">
        <f>+'WS A'!A44</f>
        <v>37</v>
      </c>
      <c r="B44" s="22">
        <f>+'WS A'!B44</f>
        <v>3700</v>
      </c>
      <c r="C44" s="22" t="str">
        <f>+'WS A'!C44</f>
        <v>Neurosurgery</v>
      </c>
      <c r="D44" s="70">
        <f>'WS B'!E46</f>
        <v>0</v>
      </c>
      <c r="E44" s="48"/>
      <c r="F44" s="48"/>
      <c r="G44" s="71">
        <f t="shared" si="2"/>
        <v>0</v>
      </c>
      <c r="H44" s="71">
        <f t="shared" si="3"/>
        <v>0</v>
      </c>
    </row>
    <row r="45" spans="1:8">
      <c r="A45" s="22">
        <f>+'WS A'!A45</f>
        <v>38</v>
      </c>
      <c r="B45" s="22">
        <f>+'WS A'!B45</f>
        <v>3800</v>
      </c>
      <c r="C45" s="22" t="str">
        <f>+'WS A'!C45</f>
        <v>Obstetrics and Gynecology</v>
      </c>
      <c r="D45" s="70">
        <f>'WS B'!E47</f>
        <v>0</v>
      </c>
      <c r="E45" s="48"/>
      <c r="F45" s="48"/>
      <c r="G45" s="71">
        <f t="shared" si="2"/>
        <v>0</v>
      </c>
      <c r="H45" s="71">
        <f t="shared" si="3"/>
        <v>0</v>
      </c>
    </row>
    <row r="46" spans="1:8">
      <c r="A46" s="22">
        <f>+'WS A'!A46</f>
        <v>39</v>
      </c>
      <c r="B46" s="22">
        <f>+'WS A'!B46</f>
        <v>3900</v>
      </c>
      <c r="C46" s="22" t="str">
        <f>+'WS A'!C46</f>
        <v>Ophthalmology</v>
      </c>
      <c r="D46" s="70">
        <f>'WS B'!E48</f>
        <v>0</v>
      </c>
      <c r="E46" s="48"/>
      <c r="F46" s="48"/>
      <c r="G46" s="71">
        <f t="shared" si="2"/>
        <v>0</v>
      </c>
      <c r="H46" s="71">
        <f t="shared" si="3"/>
        <v>0</v>
      </c>
    </row>
    <row r="47" spans="1:8">
      <c r="A47" s="22">
        <f>+'WS A'!A47</f>
        <v>40</v>
      </c>
      <c r="B47" s="22">
        <f>+'WS A'!B47</f>
        <v>4000</v>
      </c>
      <c r="C47" s="22" t="str">
        <f>+'WS A'!C47</f>
        <v>Orthopedic Surgery</v>
      </c>
      <c r="D47" s="70">
        <f>'WS B'!E49</f>
        <v>0</v>
      </c>
      <c r="E47" s="48"/>
      <c r="F47" s="48"/>
      <c r="G47" s="71">
        <f t="shared" si="2"/>
        <v>0</v>
      </c>
      <c r="H47" s="71">
        <f t="shared" si="3"/>
        <v>0</v>
      </c>
    </row>
    <row r="48" spans="1:8">
      <c r="A48" s="22">
        <f>+'WS A'!A48</f>
        <v>41</v>
      </c>
      <c r="B48" s="22">
        <f>+'WS A'!B48</f>
        <v>4100</v>
      </c>
      <c r="C48" s="22" t="str">
        <f>+'WS A'!C48</f>
        <v>Otolaryngology</v>
      </c>
      <c r="D48" s="70">
        <f>'WS B'!E50</f>
        <v>0</v>
      </c>
      <c r="E48" s="48"/>
      <c r="F48" s="48"/>
      <c r="G48" s="71">
        <f t="shared" si="2"/>
        <v>0</v>
      </c>
      <c r="H48" s="71">
        <f t="shared" si="3"/>
        <v>0</v>
      </c>
    </row>
    <row r="49" spans="1:8">
      <c r="A49" s="22">
        <f>+'WS A'!A49</f>
        <v>42</v>
      </c>
      <c r="B49" s="22">
        <f>+'WS A'!B49</f>
        <v>4200</v>
      </c>
      <c r="C49" s="22" t="str">
        <f>+'WS A'!C49</f>
        <v>Pathology</v>
      </c>
      <c r="D49" s="70">
        <f>'WS B'!E51</f>
        <v>0</v>
      </c>
      <c r="E49" s="48"/>
      <c r="F49" s="48"/>
      <c r="G49" s="71">
        <f t="shared" si="2"/>
        <v>0</v>
      </c>
      <c r="H49" s="71">
        <f t="shared" si="3"/>
        <v>0</v>
      </c>
    </row>
    <row r="50" spans="1:8">
      <c r="A50" s="22">
        <f>+'WS A'!A50</f>
        <v>43</v>
      </c>
      <c r="B50" s="22">
        <f>+'WS A'!B50</f>
        <v>4300</v>
      </c>
      <c r="C50" s="22" t="str">
        <f>+'WS A'!C50</f>
        <v>Pediatrics</v>
      </c>
      <c r="D50" s="70">
        <f>'WS B'!E52</f>
        <v>0</v>
      </c>
      <c r="E50" s="48"/>
      <c r="F50" s="48"/>
      <c r="G50" s="71">
        <f t="shared" si="2"/>
        <v>0</v>
      </c>
      <c r="H50" s="71">
        <f t="shared" si="3"/>
        <v>0</v>
      </c>
    </row>
    <row r="51" spans="1:8">
      <c r="A51" s="22">
        <f>+'WS A'!A51</f>
        <v>44</v>
      </c>
      <c r="B51" s="22">
        <f>+'WS A'!B51</f>
        <v>4400</v>
      </c>
      <c r="C51" s="22" t="str">
        <f>+'WS A'!C51</f>
        <v>Physical Medicine and Rehabilitation</v>
      </c>
      <c r="D51" s="70">
        <f>'WS B'!E53</f>
        <v>0</v>
      </c>
      <c r="E51" s="48"/>
      <c r="F51" s="48"/>
      <c r="G51" s="71">
        <f t="shared" si="2"/>
        <v>0</v>
      </c>
      <c r="H51" s="71">
        <f t="shared" si="3"/>
        <v>0</v>
      </c>
    </row>
    <row r="52" spans="1:8">
      <c r="A52" s="22">
        <f>+'WS A'!A52</f>
        <v>45</v>
      </c>
      <c r="B52" s="22">
        <f>+'WS A'!B52</f>
        <v>4500</v>
      </c>
      <c r="C52" s="22" t="str">
        <f>+'WS A'!C52</f>
        <v>Psychiatry</v>
      </c>
      <c r="D52" s="70">
        <f>'WS B'!E54</f>
        <v>0</v>
      </c>
      <c r="E52" s="48"/>
      <c r="F52" s="48"/>
      <c r="G52" s="71">
        <f t="shared" si="2"/>
        <v>0</v>
      </c>
      <c r="H52" s="71">
        <f t="shared" si="3"/>
        <v>0</v>
      </c>
    </row>
    <row r="53" spans="1:8">
      <c r="A53" s="22">
        <f>+'WS A'!A53</f>
        <v>46</v>
      </c>
      <c r="B53" s="22">
        <f>+'WS A'!B53</f>
        <v>4600</v>
      </c>
      <c r="C53" s="22" t="str">
        <f>+'WS A'!C53</f>
        <v>Radiation Oncology</v>
      </c>
      <c r="D53" s="70">
        <f>'WS B'!E55</f>
        <v>0</v>
      </c>
      <c r="E53" s="48"/>
      <c r="F53" s="48"/>
      <c r="G53" s="71">
        <f t="shared" si="2"/>
        <v>0</v>
      </c>
      <c r="H53" s="71">
        <f t="shared" si="3"/>
        <v>0</v>
      </c>
    </row>
    <row r="54" spans="1:8">
      <c r="A54" s="22">
        <f>+'WS A'!A54</f>
        <v>47</v>
      </c>
      <c r="B54" s="22">
        <f>+'WS A'!B54</f>
        <v>4700</v>
      </c>
      <c r="C54" s="22" t="str">
        <f>+'WS A'!C54</f>
        <v>Radiology</v>
      </c>
      <c r="D54" s="70">
        <f>'WS B'!E56</f>
        <v>0</v>
      </c>
      <c r="E54" s="48"/>
      <c r="F54" s="48"/>
      <c r="G54" s="71">
        <f t="shared" si="2"/>
        <v>0</v>
      </c>
      <c r="H54" s="71">
        <f t="shared" si="3"/>
        <v>0</v>
      </c>
    </row>
    <row r="55" spans="1:8">
      <c r="A55" s="22">
        <f>+'WS A'!A55</f>
        <v>48</v>
      </c>
      <c r="B55" s="22">
        <f>+'WS A'!B55</f>
        <v>4800</v>
      </c>
      <c r="C55" s="22" t="str">
        <f>+'WS A'!C55</f>
        <v>Surgery</v>
      </c>
      <c r="D55" s="70">
        <f>'WS B'!E57</f>
        <v>0</v>
      </c>
      <c r="E55" s="48"/>
      <c r="F55" s="48"/>
      <c r="G55" s="71">
        <f t="shared" si="2"/>
        <v>0</v>
      </c>
      <c r="H55" s="71">
        <f t="shared" si="3"/>
        <v>0</v>
      </c>
    </row>
    <row r="56" spans="1:8">
      <c r="A56" s="22">
        <f>+'WS A'!A56</f>
        <v>49</v>
      </c>
      <c r="B56" s="22">
        <f>+'WS A'!B56</f>
        <v>4900</v>
      </c>
      <c r="C56" s="22" t="str">
        <f>+'WS A'!C56</f>
        <v>Urology</v>
      </c>
      <c r="D56" s="70">
        <f>'WS B'!E58</f>
        <v>0</v>
      </c>
      <c r="E56" s="48"/>
      <c r="F56" s="48"/>
      <c r="G56" s="71">
        <f t="shared" si="2"/>
        <v>0</v>
      </c>
      <c r="H56" s="71">
        <f t="shared" si="3"/>
        <v>0</v>
      </c>
    </row>
    <row r="57" spans="1:8">
      <c r="A57" s="22">
        <f>+'WS A'!A57</f>
        <v>50</v>
      </c>
      <c r="B57" s="22">
        <f>+'WS A'!B57</f>
        <v>5000</v>
      </c>
      <c r="C57" s="22" t="str">
        <f>+'WS A'!C57</f>
        <v>Anesthesiology Pain</v>
      </c>
      <c r="D57" s="70">
        <f>'WS B'!E59</f>
        <v>0</v>
      </c>
      <c r="E57" s="48"/>
      <c r="F57" s="48"/>
      <c r="G57" s="71">
        <f t="shared" si="2"/>
        <v>0</v>
      </c>
      <c r="H57" s="71">
        <f t="shared" si="3"/>
        <v>0</v>
      </c>
    </row>
    <row r="58" spans="1:8">
      <c r="A58" s="22">
        <f>+'WS A'!A58</f>
        <v>51</v>
      </c>
      <c r="B58" s="22">
        <f>+'WS A'!B58</f>
        <v>5100</v>
      </c>
      <c r="C58" s="22" t="str">
        <f>+'WS A'!C58</f>
        <v>Other</v>
      </c>
      <c r="D58" s="70">
        <f>'WS B'!E60</f>
        <v>0</v>
      </c>
      <c r="E58" s="48"/>
      <c r="F58" s="48"/>
      <c r="G58" s="71">
        <f t="shared" si="2"/>
        <v>0</v>
      </c>
      <c r="H58" s="71">
        <f t="shared" si="3"/>
        <v>0</v>
      </c>
    </row>
    <row r="59" spans="1:8">
      <c r="A59" s="22">
        <f>+'WS A'!A59</f>
        <v>52</v>
      </c>
      <c r="B59" s="22">
        <f>+'WS A'!B59</f>
        <v>5200</v>
      </c>
      <c r="C59" s="22" t="str">
        <f>+'WS A'!C59</f>
        <v>Other</v>
      </c>
      <c r="D59" s="70">
        <f>'WS B'!E61</f>
        <v>0</v>
      </c>
      <c r="E59" s="48"/>
      <c r="F59" s="48"/>
      <c r="G59" s="71">
        <f t="shared" si="2"/>
        <v>0</v>
      </c>
      <c r="H59" s="71">
        <f t="shared" si="3"/>
        <v>0</v>
      </c>
    </row>
    <row r="60" spans="1:8">
      <c r="A60" s="22">
        <f>+'WS A'!A60</f>
        <v>53</v>
      </c>
      <c r="B60" s="22">
        <f>+'WS A'!B60</f>
        <v>5300</v>
      </c>
      <c r="C60" s="22" t="str">
        <f>+'WS A'!C60</f>
        <v>Other</v>
      </c>
      <c r="D60" s="70">
        <f>'WS B'!E62</f>
        <v>0</v>
      </c>
      <c r="E60" s="48"/>
      <c r="F60" s="48"/>
      <c r="G60" s="71">
        <f t="shared" si="2"/>
        <v>0</v>
      </c>
      <c r="H60" s="71">
        <f t="shared" si="3"/>
        <v>0</v>
      </c>
    </row>
    <row r="61" spans="1:8">
      <c r="A61" s="22">
        <f>+'WS A'!A61</f>
        <v>54</v>
      </c>
      <c r="B61" s="22">
        <f>+'WS A'!B61</f>
        <v>5400</v>
      </c>
      <c r="C61" s="22" t="str">
        <f>+'WS A'!C61</f>
        <v>Other</v>
      </c>
      <c r="D61" s="70">
        <f>'WS B'!E63</f>
        <v>0</v>
      </c>
      <c r="E61" s="48"/>
      <c r="F61" s="48"/>
      <c r="G61" s="71">
        <f t="shared" si="2"/>
        <v>0</v>
      </c>
      <c r="H61" s="71">
        <f t="shared" si="3"/>
        <v>0</v>
      </c>
    </row>
    <row r="62" spans="1:8">
      <c r="A62" s="22">
        <f>+'WS A'!A62</f>
        <v>55</v>
      </c>
      <c r="B62" s="22">
        <f>+'WS A'!B62</f>
        <v>5500</v>
      </c>
      <c r="C62" s="22" t="str">
        <f>+'WS A'!C62</f>
        <v>Other</v>
      </c>
      <c r="D62" s="70">
        <f>'WS B'!E64</f>
        <v>0</v>
      </c>
      <c r="E62" s="48"/>
      <c r="F62" s="48"/>
      <c r="G62" s="71">
        <f t="shared" si="2"/>
        <v>0</v>
      </c>
      <c r="H62" s="71">
        <f t="shared" si="3"/>
        <v>0</v>
      </c>
    </row>
    <row r="63" spans="1:8">
      <c r="A63" s="22"/>
      <c r="B63" s="22"/>
      <c r="C63" s="22" t="str">
        <f>+'WS A'!C63</f>
        <v>OTHER</v>
      </c>
      <c r="D63" s="21"/>
      <c r="E63" s="21"/>
      <c r="F63" s="21"/>
      <c r="G63" s="72" t="s">
        <v>20</v>
      </c>
      <c r="H63" s="72" t="s">
        <v>20</v>
      </c>
    </row>
    <row r="64" spans="1:8">
      <c r="A64" s="22">
        <f>+'WS A'!A64</f>
        <v>56</v>
      </c>
      <c r="B64" s="22">
        <f>+'WS A'!B64</f>
        <v>5600</v>
      </c>
      <c r="C64" s="22" t="str">
        <f>+'WS A'!C64</f>
        <v>Other</v>
      </c>
      <c r="D64" s="70">
        <f>'WS B'!E66</f>
        <v>0</v>
      </c>
      <c r="E64" s="48"/>
      <c r="F64" s="48"/>
      <c r="G64" s="71">
        <f t="shared" ref="G64:G88" si="4">$D64*E64</f>
        <v>0</v>
      </c>
      <c r="H64" s="71">
        <f t="shared" ref="H64:H88" si="5">$D64*F64</f>
        <v>0</v>
      </c>
    </row>
    <row r="65" spans="1:8">
      <c r="A65" s="22">
        <f>+'WS A'!A65</f>
        <v>57</v>
      </c>
      <c r="B65" s="22">
        <f>+'WS A'!B65</f>
        <v>5700</v>
      </c>
      <c r="C65" s="22" t="str">
        <f>+'WS A'!C65</f>
        <v>Other</v>
      </c>
      <c r="D65" s="70">
        <f>'WS B'!E67</f>
        <v>0</v>
      </c>
      <c r="E65" s="48"/>
      <c r="F65" s="48"/>
      <c r="G65" s="71">
        <f t="shared" si="4"/>
        <v>0</v>
      </c>
      <c r="H65" s="71">
        <f t="shared" si="5"/>
        <v>0</v>
      </c>
    </row>
    <row r="66" spans="1:8">
      <c r="A66" s="22">
        <f>+'WS A'!A66</f>
        <v>58</v>
      </c>
      <c r="B66" s="22">
        <f>+'WS A'!B66</f>
        <v>5800</v>
      </c>
      <c r="C66" s="22" t="str">
        <f>+'WS A'!C66</f>
        <v>Other</v>
      </c>
      <c r="D66" s="70">
        <f>'WS B'!E68</f>
        <v>0</v>
      </c>
      <c r="E66" s="48"/>
      <c r="F66" s="48"/>
      <c r="G66" s="71">
        <f t="shared" si="4"/>
        <v>0</v>
      </c>
      <c r="H66" s="71">
        <f t="shared" si="5"/>
        <v>0</v>
      </c>
    </row>
    <row r="67" spans="1:8">
      <c r="A67" s="22">
        <f>+'WS A'!A67</f>
        <v>59</v>
      </c>
      <c r="B67" s="22">
        <f>+'WS A'!B67</f>
        <v>5900</v>
      </c>
      <c r="C67" s="22" t="str">
        <f>+'WS A'!C67</f>
        <v>Other</v>
      </c>
      <c r="D67" s="70">
        <f>'WS B'!E69</f>
        <v>0</v>
      </c>
      <c r="E67" s="48"/>
      <c r="F67" s="48"/>
      <c r="G67" s="71">
        <f t="shared" si="4"/>
        <v>0</v>
      </c>
      <c r="H67" s="71">
        <f t="shared" si="5"/>
        <v>0</v>
      </c>
    </row>
    <row r="68" spans="1:8">
      <c r="A68" s="22">
        <f>+'WS A'!A68</f>
        <v>60</v>
      </c>
      <c r="B68" s="22">
        <f>+'WS A'!B68</f>
        <v>6000</v>
      </c>
      <c r="C68" s="22" t="str">
        <f>+'WS A'!C68</f>
        <v>Other</v>
      </c>
      <c r="D68" s="70">
        <f>'WS B'!E70</f>
        <v>0</v>
      </c>
      <c r="E68" s="48"/>
      <c r="F68" s="48"/>
      <c r="G68" s="71">
        <f t="shared" si="4"/>
        <v>0</v>
      </c>
      <c r="H68" s="71">
        <f t="shared" si="5"/>
        <v>0</v>
      </c>
    </row>
    <row r="69" spans="1:8">
      <c r="A69" s="22">
        <f>+'WS A'!A69</f>
        <v>61</v>
      </c>
      <c r="B69" s="22">
        <f>+'WS A'!B69</f>
        <v>6100</v>
      </c>
      <c r="C69" s="22" t="str">
        <f>+'WS A'!C69</f>
        <v>Other</v>
      </c>
      <c r="D69" s="70">
        <f>'WS B'!E71</f>
        <v>0</v>
      </c>
      <c r="E69" s="48"/>
      <c r="F69" s="48"/>
      <c r="G69" s="71">
        <f t="shared" si="4"/>
        <v>0</v>
      </c>
      <c r="H69" s="71">
        <f t="shared" si="5"/>
        <v>0</v>
      </c>
    </row>
    <row r="70" spans="1:8">
      <c r="A70" s="22">
        <f>+'WS A'!A70</f>
        <v>62</v>
      </c>
      <c r="B70" s="22">
        <f>+'WS A'!B70</f>
        <v>6200</v>
      </c>
      <c r="C70" s="22" t="str">
        <f>+'WS A'!C70</f>
        <v>Other</v>
      </c>
      <c r="D70" s="70">
        <f>'WS B'!E72</f>
        <v>0</v>
      </c>
      <c r="E70" s="48"/>
      <c r="F70" s="48"/>
      <c r="G70" s="71">
        <f t="shared" si="4"/>
        <v>0</v>
      </c>
      <c r="H70" s="71">
        <f t="shared" si="5"/>
        <v>0</v>
      </c>
    </row>
    <row r="71" spans="1:8">
      <c r="A71" s="22">
        <f>+'WS A'!A71</f>
        <v>63</v>
      </c>
      <c r="B71" s="22">
        <f>+'WS A'!B71</f>
        <v>6300</v>
      </c>
      <c r="C71" s="22" t="str">
        <f>+'WS A'!C71</f>
        <v>Other</v>
      </c>
      <c r="D71" s="70">
        <f>'WS B'!E73</f>
        <v>0</v>
      </c>
      <c r="E71" s="48"/>
      <c r="F71" s="48"/>
      <c r="G71" s="71">
        <f t="shared" si="4"/>
        <v>0</v>
      </c>
      <c r="H71" s="71">
        <f t="shared" si="5"/>
        <v>0</v>
      </c>
    </row>
    <row r="72" spans="1:8">
      <c r="A72" s="22">
        <f>+'WS A'!A72</f>
        <v>64</v>
      </c>
      <c r="B72" s="22">
        <f>+'WS A'!B72</f>
        <v>6400</v>
      </c>
      <c r="C72" s="22" t="str">
        <f>+'WS A'!C72</f>
        <v>Other</v>
      </c>
      <c r="D72" s="70">
        <f>'WS B'!E74</f>
        <v>0</v>
      </c>
      <c r="E72" s="48"/>
      <c r="F72" s="48"/>
      <c r="G72" s="71">
        <f t="shared" si="4"/>
        <v>0</v>
      </c>
      <c r="H72" s="71">
        <f t="shared" si="5"/>
        <v>0</v>
      </c>
    </row>
    <row r="73" spans="1:8">
      <c r="A73" s="22">
        <f>+'WS A'!A73</f>
        <v>65</v>
      </c>
      <c r="B73" s="22">
        <f>+'WS A'!B73</f>
        <v>6500</v>
      </c>
      <c r="C73" s="22" t="str">
        <f>+'WS A'!C73</f>
        <v>Other</v>
      </c>
      <c r="D73" s="70">
        <f>'WS B'!E75</f>
        <v>0</v>
      </c>
      <c r="E73" s="48"/>
      <c r="F73" s="48"/>
      <c r="G73" s="71">
        <f t="shared" si="4"/>
        <v>0</v>
      </c>
      <c r="H73" s="71">
        <f t="shared" si="5"/>
        <v>0</v>
      </c>
    </row>
    <row r="74" spans="1:8">
      <c r="A74" s="22">
        <f>+'WS A'!A74</f>
        <v>66</v>
      </c>
      <c r="B74" s="22">
        <f>+'WS A'!B74</f>
        <v>6600</v>
      </c>
      <c r="C74" s="22" t="str">
        <f>+'WS A'!C74</f>
        <v>Other</v>
      </c>
      <c r="D74" s="70">
        <f>'WS B'!E76</f>
        <v>0</v>
      </c>
      <c r="E74" s="48"/>
      <c r="F74" s="48"/>
      <c r="G74" s="71">
        <f t="shared" si="4"/>
        <v>0</v>
      </c>
      <c r="H74" s="71">
        <f t="shared" si="5"/>
        <v>0</v>
      </c>
    </row>
    <row r="75" spans="1:8">
      <c r="A75" s="22">
        <f>+'WS A'!A75</f>
        <v>67</v>
      </c>
      <c r="B75" s="22">
        <f>+'WS A'!B75</f>
        <v>6700</v>
      </c>
      <c r="C75" s="22" t="str">
        <f>+'WS A'!C75</f>
        <v>Other</v>
      </c>
      <c r="D75" s="70">
        <f>'WS B'!E77</f>
        <v>0</v>
      </c>
      <c r="E75" s="48"/>
      <c r="F75" s="48"/>
      <c r="G75" s="71">
        <f t="shared" si="4"/>
        <v>0</v>
      </c>
      <c r="H75" s="71">
        <f t="shared" si="5"/>
        <v>0</v>
      </c>
    </row>
    <row r="76" spans="1:8">
      <c r="A76" s="22">
        <f>+'WS A'!A76</f>
        <v>68</v>
      </c>
      <c r="B76" s="22">
        <f>+'WS A'!B76</f>
        <v>6800</v>
      </c>
      <c r="C76" s="22" t="str">
        <f>+'WS A'!C76</f>
        <v>Other</v>
      </c>
      <c r="D76" s="70">
        <f>'WS B'!E78</f>
        <v>0</v>
      </c>
      <c r="E76" s="48"/>
      <c r="F76" s="48"/>
      <c r="G76" s="71">
        <f t="shared" si="4"/>
        <v>0</v>
      </c>
      <c r="H76" s="71">
        <f t="shared" si="5"/>
        <v>0</v>
      </c>
    </row>
    <row r="77" spans="1:8">
      <c r="A77" s="22">
        <f>+'WS A'!A77</f>
        <v>69</v>
      </c>
      <c r="B77" s="22">
        <f>+'WS A'!B77</f>
        <v>6900</v>
      </c>
      <c r="C77" s="22" t="str">
        <f>+'WS A'!C77</f>
        <v>Other</v>
      </c>
      <c r="D77" s="70">
        <f>'WS B'!E79</f>
        <v>0</v>
      </c>
      <c r="E77" s="48"/>
      <c r="F77" s="48"/>
      <c r="G77" s="71">
        <f t="shared" si="4"/>
        <v>0</v>
      </c>
      <c r="H77" s="71">
        <f t="shared" si="5"/>
        <v>0</v>
      </c>
    </row>
    <row r="78" spans="1:8">
      <c r="A78" s="22">
        <f>+'WS A'!A78</f>
        <v>70</v>
      </c>
      <c r="B78" s="22">
        <f>+'WS A'!B78</f>
        <v>7000</v>
      </c>
      <c r="C78" s="22" t="str">
        <f>+'WS A'!C78</f>
        <v>Other</v>
      </c>
      <c r="D78" s="70">
        <f>'WS B'!E80</f>
        <v>0</v>
      </c>
      <c r="E78" s="48"/>
      <c r="F78" s="48"/>
      <c r="G78" s="71">
        <f t="shared" si="4"/>
        <v>0</v>
      </c>
      <c r="H78" s="71">
        <f t="shared" si="5"/>
        <v>0</v>
      </c>
    </row>
    <row r="79" spans="1:8">
      <c r="A79" s="22">
        <f>+'WS A'!A79</f>
        <v>71</v>
      </c>
      <c r="B79" s="22">
        <f>+'WS A'!B79</f>
        <v>7100</v>
      </c>
      <c r="C79" s="22" t="str">
        <f>+'WS A'!C79</f>
        <v>Other</v>
      </c>
      <c r="D79" s="70">
        <f>'WS B'!E81</f>
        <v>0</v>
      </c>
      <c r="E79" s="48"/>
      <c r="F79" s="48"/>
      <c r="G79" s="71">
        <f t="shared" si="4"/>
        <v>0</v>
      </c>
      <c r="H79" s="71">
        <f t="shared" si="5"/>
        <v>0</v>
      </c>
    </row>
    <row r="80" spans="1:8">
      <c r="A80" s="22">
        <f>+'WS A'!A80</f>
        <v>72</v>
      </c>
      <c r="B80" s="22">
        <f>+'WS A'!B80</f>
        <v>7200</v>
      </c>
      <c r="C80" s="22" t="str">
        <f>+'WS A'!C80</f>
        <v>Other</v>
      </c>
      <c r="D80" s="70">
        <f>'WS B'!E82</f>
        <v>0</v>
      </c>
      <c r="E80" s="48"/>
      <c r="F80" s="48"/>
      <c r="G80" s="71">
        <f t="shared" si="4"/>
        <v>0</v>
      </c>
      <c r="H80" s="71">
        <f t="shared" si="5"/>
        <v>0</v>
      </c>
    </row>
    <row r="81" spans="1:8">
      <c r="A81" s="22">
        <f>+'WS A'!A81</f>
        <v>73</v>
      </c>
      <c r="B81" s="22">
        <f>+'WS A'!B81</f>
        <v>7300</v>
      </c>
      <c r="C81" s="22" t="str">
        <f>+'WS A'!C81</f>
        <v>Other</v>
      </c>
      <c r="D81" s="70">
        <f>'WS B'!E83</f>
        <v>0</v>
      </c>
      <c r="E81" s="48"/>
      <c r="F81" s="48"/>
      <c r="G81" s="71">
        <f t="shared" si="4"/>
        <v>0</v>
      </c>
      <c r="H81" s="71">
        <f t="shared" si="5"/>
        <v>0</v>
      </c>
    </row>
    <row r="82" spans="1:8">
      <c r="A82" s="22">
        <f>+'WS A'!A82</f>
        <v>74</v>
      </c>
      <c r="B82" s="22">
        <f>+'WS A'!B82</f>
        <v>7400</v>
      </c>
      <c r="C82" s="22" t="str">
        <f>+'WS A'!C82</f>
        <v>Other</v>
      </c>
      <c r="D82" s="70">
        <f>'WS B'!E84</f>
        <v>0</v>
      </c>
      <c r="E82" s="48"/>
      <c r="F82" s="48"/>
      <c r="G82" s="71">
        <f t="shared" si="4"/>
        <v>0</v>
      </c>
      <c r="H82" s="71">
        <f t="shared" si="5"/>
        <v>0</v>
      </c>
    </row>
    <row r="83" spans="1:8">
      <c r="A83" s="22">
        <f>+'WS A'!A83</f>
        <v>75</v>
      </c>
      <c r="B83" s="22">
        <f>+'WS A'!B83</f>
        <v>7500</v>
      </c>
      <c r="C83" s="22" t="str">
        <f>+'WS A'!C83</f>
        <v>Other</v>
      </c>
      <c r="D83" s="70">
        <f>'WS B'!E85</f>
        <v>0</v>
      </c>
      <c r="E83" s="48"/>
      <c r="F83" s="48"/>
      <c r="G83" s="71">
        <f t="shared" si="4"/>
        <v>0</v>
      </c>
      <c r="H83" s="71">
        <f t="shared" si="5"/>
        <v>0</v>
      </c>
    </row>
    <row r="84" spans="1:8">
      <c r="A84" s="22">
        <f>+'WS A'!A84</f>
        <v>76</v>
      </c>
      <c r="B84" s="22">
        <f>+'WS A'!B84</f>
        <v>7600</v>
      </c>
      <c r="C84" s="22" t="str">
        <f>+'WS A'!C84</f>
        <v>Other</v>
      </c>
      <c r="D84" s="70">
        <f>'WS B'!E86</f>
        <v>0</v>
      </c>
      <c r="E84" s="48"/>
      <c r="F84" s="48"/>
      <c r="G84" s="71">
        <f t="shared" si="4"/>
        <v>0</v>
      </c>
      <c r="H84" s="71">
        <f t="shared" si="5"/>
        <v>0</v>
      </c>
    </row>
    <row r="85" spans="1:8">
      <c r="A85" s="22">
        <f>+'WS A'!A85</f>
        <v>77</v>
      </c>
      <c r="B85" s="22">
        <f>+'WS A'!B85</f>
        <v>7700</v>
      </c>
      <c r="C85" s="22" t="str">
        <f>+'WS A'!C85</f>
        <v>Other</v>
      </c>
      <c r="D85" s="70">
        <f>'WS B'!E87</f>
        <v>0</v>
      </c>
      <c r="E85" s="48"/>
      <c r="F85" s="48"/>
      <c r="G85" s="71">
        <f t="shared" si="4"/>
        <v>0</v>
      </c>
      <c r="H85" s="71">
        <f t="shared" si="5"/>
        <v>0</v>
      </c>
    </row>
    <row r="86" spans="1:8">
      <c r="A86" s="22">
        <f>+'WS A'!A86</f>
        <v>78</v>
      </c>
      <c r="B86" s="22">
        <f>+'WS A'!B86</f>
        <v>7800</v>
      </c>
      <c r="C86" s="22" t="str">
        <f>+'WS A'!C86</f>
        <v>Other</v>
      </c>
      <c r="D86" s="70">
        <f>'WS B'!E88</f>
        <v>0</v>
      </c>
      <c r="E86" s="48"/>
      <c r="F86" s="48"/>
      <c r="G86" s="71">
        <f t="shared" si="4"/>
        <v>0</v>
      </c>
      <c r="H86" s="71">
        <f t="shared" si="5"/>
        <v>0</v>
      </c>
    </row>
    <row r="87" spans="1:8">
      <c r="A87" s="22">
        <f>+'WS A'!A87</f>
        <v>79</v>
      </c>
      <c r="B87" s="22">
        <f>+'WS A'!B87</f>
        <v>7900</v>
      </c>
      <c r="C87" s="22" t="str">
        <f>+'WS A'!C87</f>
        <v>Other</v>
      </c>
      <c r="D87" s="70">
        <f>'WS B'!E89</f>
        <v>0</v>
      </c>
      <c r="E87" s="48"/>
      <c r="F87" s="48"/>
      <c r="G87" s="71">
        <f t="shared" si="4"/>
        <v>0</v>
      </c>
      <c r="H87" s="71">
        <f t="shared" si="5"/>
        <v>0</v>
      </c>
    </row>
    <row r="88" spans="1:8">
      <c r="A88" s="22"/>
      <c r="B88" s="19"/>
      <c r="C88" s="20"/>
      <c r="D88" s="23"/>
      <c r="E88" s="23"/>
      <c r="F88" s="23"/>
      <c r="G88" s="71">
        <f t="shared" si="4"/>
        <v>0</v>
      </c>
      <c r="H88" s="71">
        <f t="shared" si="5"/>
        <v>0</v>
      </c>
    </row>
    <row r="89" spans="1:8">
      <c r="A89" s="22">
        <v>80</v>
      </c>
      <c r="B89" s="65" t="s">
        <v>20</v>
      </c>
      <c r="C89" s="67" t="s">
        <v>96</v>
      </c>
      <c r="D89" s="23"/>
      <c r="E89" s="23">
        <f t="shared" ref="E89:H89" si="6">SUM(E12:E88)</f>
        <v>0</v>
      </c>
      <c r="F89" s="23">
        <f t="shared" si="6"/>
        <v>0</v>
      </c>
      <c r="G89" s="23">
        <f t="shared" si="6"/>
        <v>0</v>
      </c>
      <c r="H89" s="23">
        <f t="shared" si="6"/>
        <v>0</v>
      </c>
    </row>
    <row r="90" spans="1:8">
      <c r="A90" s="24">
        <f>+A89+1</f>
        <v>81</v>
      </c>
      <c r="B90" s="14"/>
      <c r="C90" s="14" t="s">
        <v>59</v>
      </c>
      <c r="D90" s="14"/>
      <c r="E90" s="14"/>
      <c r="F90" s="14"/>
      <c r="G90" s="223"/>
      <c r="H90" s="223"/>
    </row>
    <row r="91" spans="1:8" ht="13.5" thickBot="1">
      <c r="A91" s="24">
        <f>+A90+1</f>
        <v>82</v>
      </c>
      <c r="C91" t="s">
        <v>60</v>
      </c>
      <c r="G91" s="111">
        <f t="shared" ref="G91:H91" si="7">G89+G90</f>
        <v>0</v>
      </c>
      <c r="H91" s="111">
        <f t="shared" si="7"/>
        <v>0</v>
      </c>
    </row>
    <row r="92" spans="1:8" s="14" customFormat="1" ht="13.5" thickTop="1">
      <c r="A92" s="24"/>
      <c r="C92" s="54"/>
      <c r="G92" s="110"/>
      <c r="H92" s="110"/>
    </row>
  </sheetData>
  <mergeCells count="1">
    <mergeCell ref="E5:F5"/>
  </mergeCells>
  <phoneticPr fontId="0" type="noConversion"/>
  <printOptions horizontalCentered="1"/>
  <pageMargins left="0" right="0" top="0.31770833333333331" bottom="0.25" header="0" footer="0"/>
  <pageSetup scale="61" orientation="landscape" horizontalDpi="300" verticalDpi="300" r:id="rId1"/>
  <headerFooter alignWithMargins="0">
    <oddHeader>&amp;CTexas Physician Uncompensated Care Application</oddHeader>
    <oddFooter>&amp;L&amp;A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FAF95293CBDA44870EB6D84FB6AB4D" ma:contentTypeVersion="1" ma:contentTypeDescription="Create a new document." ma:contentTypeScope="" ma:versionID="eef0dbf9c700f29398e99df94ee5a5c7">
  <xsd:schema xmlns:xsd="http://www.w3.org/2001/XMLSchema" xmlns:xs="http://www.w3.org/2001/XMLSchema" xmlns:p="http://schemas.microsoft.com/office/2006/metadata/properties" targetNamespace="http://schemas.microsoft.com/office/2006/metadata/properties" ma:root="true" ma:fieldsID="d0421ac104f9c60eacca6eb81346dda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47B6C6-BD16-4C66-95E9-FF8EBDD7DA88}">
  <ds:schemaRefs>
    <ds:schemaRef ds:uri="http://schemas.microsoft.com/sharepoint/v3/contenttype/forms"/>
  </ds:schemaRefs>
</ds:datastoreItem>
</file>

<file path=customXml/itemProps2.xml><?xml version="1.0" encoding="utf-8"?>
<ds:datastoreItem xmlns:ds="http://schemas.openxmlformats.org/officeDocument/2006/customXml" ds:itemID="{C7218A27-0C7A-442D-A1BF-15D1FBCC7E8B}">
  <ds:schemaRefs>
    <ds:schemaRef ds:uri="http://www.w3.org/XML/1998/namespace"/>
    <ds:schemaRef ds:uri="http://schemas.microsoft.com/office/2006/documentManagement/types"/>
    <ds:schemaRef ds:uri="http://purl.org/dc/dcmitype/"/>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47F8056-BFE4-4FA6-9418-A09B1DD76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Certification</vt:lpstr>
      <vt:lpstr>Cost Summary</vt:lpstr>
      <vt:lpstr>WS A</vt:lpstr>
      <vt:lpstr>WS A-6</vt:lpstr>
      <vt:lpstr>WS A-8</vt:lpstr>
      <vt:lpstr>WS B</vt:lpstr>
      <vt:lpstr>WS D</vt:lpstr>
      <vt:lpstr>Certification!Print_Area</vt:lpstr>
      <vt:lpstr>'WS A'!Print_Area</vt:lpstr>
      <vt:lpstr>'WS A-6'!Print_Area</vt:lpstr>
      <vt:lpstr>'WS A-8'!Print_Area</vt:lpstr>
      <vt:lpstr>'WS B'!Print_Area</vt:lpstr>
      <vt:lpstr>'WS D'!Print_Area</vt:lpstr>
      <vt:lpstr>'WS A'!Print_Titles</vt:lpstr>
      <vt:lpstr>'WS A-6'!Print_Titles</vt:lpstr>
      <vt:lpstr>'WS A-8'!Print_Titles</vt:lpstr>
      <vt:lpstr>'WS B'!Print_Titles</vt:lpstr>
      <vt:lpstr>'WS D'!Print_Titles</vt:lpstr>
    </vt:vector>
  </TitlesOfParts>
  <Company>Toyon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HHSC User</cp:lastModifiedBy>
  <cp:lastPrinted>2018-02-08T18:14:34Z</cp:lastPrinted>
  <dcterms:created xsi:type="dcterms:W3CDTF">2006-03-21T19:50:14Z</dcterms:created>
  <dcterms:modified xsi:type="dcterms:W3CDTF">2018-02-22T18:03:13Z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0x0101002AFAF95293CBDA44870EB6D84FB6AB4D</vt:lpwstr>
  </property>
</Properties>
</file>