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Dutcher01\Desktop\"/>
    </mc:Choice>
  </mc:AlternateContent>
  <xr:revisionPtr revIDLastSave="0" documentId="8_{01241CE3-FC5D-43DD-A128-7D2DB2282B98}" xr6:coauthVersionLast="47" xr6:coauthVersionMax="47" xr10:uidLastSave="{00000000-0000-0000-0000-000000000000}"/>
  <bookViews>
    <workbookView xWindow="-15945" yWindow="6750" windowWidth="15840" windowHeight="11835" tabRatio="814" xr2:uid="{00000000-000D-0000-FFFF-FFFF00000000}"/>
  </bookViews>
  <sheets>
    <sheet name="Day Hab worksheet" sheetId="1" r:id="rId1"/>
    <sheet name="Residential Services worksheet " sheetId="8" r:id="rId2"/>
    <sheet name="ICF Day Hab-page 2" sheetId="2" state="hidden" r:id="rId3"/>
  </sheets>
  <definedNames>
    <definedName name="_xlnm.Print_Area" localSheetId="0">'Day Hab worksheet'!$A$1:$L$112</definedName>
    <definedName name="_xlnm.Print_Area" localSheetId="1">'Residential Services worksheet '!$A$1:$M$117</definedName>
    <definedName name="Z_0355B361_76E6_4A16_B741_417A7CA0C855_.wvu.PrintArea" localSheetId="0" hidden="1">'Day Hab worksheet'!$A$2:$G$50</definedName>
    <definedName name="Z_07B8F6BB_6300_4C1E_AE3C_26565EADD7BC_.wvu.PrintArea" localSheetId="0" hidden="1">'Day Hab worksheet'!$A$2:$G$50</definedName>
    <definedName name="Z_17B342A7_F021_496C_8EB7_C5DE65B71A0D_.wvu.PrintArea" localSheetId="0" hidden="1">'Day Hab worksheet'!$A$2:$G$50</definedName>
    <definedName name="Z_687EC119_D80B_4F3B_B431_82934505CF15_.wvu.PrintArea" localSheetId="0" hidden="1">'Day Hab worksheet'!$A$2:$G$50</definedName>
    <definedName name="Z_9004DE3D_4DD6_4626_ABE2_AC20A45C3AFF_.wvu.PrintArea" localSheetId="0" hidden="1">'Day Hab worksheet'!$A$2:$G$50</definedName>
    <definedName name="Z_9DC862FF_C613_4197_B48B_1BF873383130_.wvu.PrintArea" localSheetId="0" hidden="1">'Day Hab worksheet'!$A$2:$G$50</definedName>
    <definedName name="Z_B695A25C_2199_4078_8CD4_1B05B5222B34_.wvu.PrintArea" localSheetId="0" hidden="1">'Day Hab worksheet'!$A$2:$G$50</definedName>
    <definedName name="Z_FA488D53_68C3_4CDB_B35C_B64AE9710C6F_.wvu.PrintArea" localSheetId="0" hidden="1">'Day Hab worksheet'!$A$2:$G$50</definedName>
    <definedName name="Z_FDD333CB_9BB1_4F91_9349_DBECB2A89238_.wvu.PrintArea" localSheetId="0" hidden="1">'Day Hab worksheet'!$A$2:$G$50</definedName>
  </definedNames>
  <calcPr calcId="191028"/>
  <customWorkbookViews>
    <customWorkbookView name="Diacont,Joseph (HHSC) - Personal View" guid="{9DC862FF-C613-4197-B48B-1BF873383130}" mergeInterval="0" personalView="1" xWindow="-10" windowWidth="1936" windowHeight="1040" tabRatio="814" activeSheetId="1"/>
    <customWorkbookView name="Welch,Denise (HHSC) - Personal View" guid="{0355B361-76E6-4A16-B741-417A7CA0C855}" mergeInterval="0" personalView="1" maximized="1" xWindow="1911" yWindow="-9" windowWidth="1938" windowHeight="1098" tabRatio="814" activeSheetId="5"/>
    <customWorkbookView name="HHSC User - Personal View" guid="{17B342A7-F021-496C-8EB7-C5DE65B71A0D}" mergeInterval="0" personalView="1" maximized="1" xWindow="1911" yWindow="-9" windowWidth="1938" windowHeight="1098" tabRatio="814" activeSheetId="1"/>
    <customWorkbookView name="Windows User - Personal View" guid="{B695A25C-2199-4078-8CD4-1B05B5222B34}" mergeInterval="0" personalView="1" xWindow="428" yWindow="89" windowWidth="1274" windowHeight="991" tabRatio="814" activeSheetId="1"/>
    <customWorkbookView name="mebenhoeh - Personal View" guid="{FDD333CB-9BB1-4F91-9349-DBECB2A89238}" mergeInterval="0" personalView="1" maximized="1" xWindow="1912" yWindow="-8" windowWidth="1936" windowHeight="1096" tabRatio="814" activeSheetId="6"/>
    <customWorkbookView name="West,Samuel (HHSC) - Personal View" guid="{07B8F6BB-6300-4C1E-AE3C-26565EADD7BC}" mergeInterval="0" personalView="1" maximized="1" xWindow="-1928" yWindow="-230" windowWidth="1936" windowHeight="1096" tabRatio="814" activeSheetId="1"/>
    <customWorkbookView name="omelendez - Personal View" guid="{687EC119-D80B-4F3B-B431-82934505CF15}" mergeInterval="0" personalView="1" maximized="1" xWindow="1" yWindow="1" windowWidth="1152" windowHeight="672" tabRatio="814" activeSheetId="5"/>
    <customWorkbookView name="jmyers - Personal View" guid="{FA488D53-68C3-4CDB-B35C-B64AE9710C6F}" mergeInterval="0" personalView="1" maximized="1" windowWidth="995" windowHeight="496" tabRatio="814" activeSheetId="3"/>
    <customWorkbookView name="Captain America  - Personal View" guid="{9004DE3D-4DD6-4626-ABE2-AC20A45C3AFF}" mergeInterval="0" personalView="1" xWindow="-10" windowWidth="1936" windowHeight="1040" tabRatio="814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8" i="1" l="1"/>
  <c r="E75" i="1" l="1"/>
  <c r="J75" i="1" s="1"/>
  <c r="E61" i="1"/>
  <c r="E62" i="1"/>
  <c r="J62" i="1" s="1"/>
  <c r="E63" i="1"/>
  <c r="J63" i="1" s="1"/>
  <c r="E50" i="8"/>
  <c r="E30" i="8"/>
  <c r="C59" i="8" s="1"/>
  <c r="E80" i="8" l="1"/>
  <c r="J80" i="8" s="1"/>
  <c r="E79" i="8"/>
  <c r="E78" i="8"/>
  <c r="E77" i="8"/>
  <c r="J77" i="8" s="1"/>
  <c r="E76" i="8"/>
  <c r="J76" i="8" s="1"/>
  <c r="E75" i="8"/>
  <c r="J75" i="8" s="1"/>
  <c r="E74" i="8"/>
  <c r="J74" i="8" s="1"/>
  <c r="E73" i="8"/>
  <c r="J73" i="8" s="1"/>
  <c r="E72" i="8"/>
  <c r="E71" i="8"/>
  <c r="J71" i="8" s="1"/>
  <c r="E70" i="8"/>
  <c r="J70" i="8" s="1"/>
  <c r="E69" i="8"/>
  <c r="J69" i="8" s="1"/>
  <c r="E68" i="8"/>
  <c r="J68" i="8" s="1"/>
  <c r="E67" i="8"/>
  <c r="E66" i="8"/>
  <c r="J66" i="8" s="1"/>
  <c r="E59" i="8"/>
  <c r="H59" i="8" s="1"/>
  <c r="I92" i="8" s="1"/>
  <c r="J15" i="2"/>
  <c r="J16" i="2"/>
  <c r="J31" i="2" s="1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D31" i="2"/>
  <c r="B7" i="2"/>
  <c r="E48" i="1"/>
  <c r="D7" i="2" s="1"/>
  <c r="E64" i="1"/>
  <c r="J64" i="1" s="1"/>
  <c r="E65" i="1"/>
  <c r="J65" i="1" s="1"/>
  <c r="E66" i="1"/>
  <c r="J66" i="1" s="1"/>
  <c r="E67" i="1"/>
  <c r="J67" i="1" s="1"/>
  <c r="E68" i="1"/>
  <c r="J68" i="1" s="1"/>
  <c r="E69" i="1"/>
  <c r="J69" i="1" s="1"/>
  <c r="E70" i="1"/>
  <c r="J70" i="1" s="1"/>
  <c r="E71" i="1"/>
  <c r="J71" i="1" s="1"/>
  <c r="E72" i="1"/>
  <c r="J72" i="1" s="1"/>
  <c r="E73" i="1"/>
  <c r="J73" i="1" s="1"/>
  <c r="E74" i="1"/>
  <c r="J74" i="1" s="1"/>
  <c r="C54" i="1"/>
  <c r="E77" i="1" l="1"/>
  <c r="J72" i="8"/>
  <c r="J78" i="8"/>
  <c r="J67" i="8"/>
  <c r="J79" i="8"/>
  <c r="E82" i="8"/>
  <c r="J61" i="1"/>
  <c r="E54" i="1"/>
  <c r="I87" i="1" s="1"/>
  <c r="G7" i="2"/>
  <c r="G54" i="1" l="1"/>
  <c r="J82" i="8"/>
  <c r="J77" i="1"/>
  <c r="J82" i="1" s="1"/>
  <c r="J86" i="8" l="1"/>
  <c r="C92" i="8" s="1"/>
  <c r="G92" i="8" s="1"/>
  <c r="K92" i="8" s="1"/>
  <c r="C87" i="1"/>
  <c r="G87" i="1" l="1"/>
  <c r="K87" i="1" s="1"/>
</calcChain>
</file>

<file path=xl/sharedStrings.xml><?xml version="1.0" encoding="utf-8"?>
<sst xmlns="http://schemas.openxmlformats.org/spreadsheetml/2006/main" count="389" uniqueCount="136">
  <si>
    <t xml:space="preserve">            ICF/IID Day Habilitation Services 
Worksheet - Enrollment
</t>
  </si>
  <si>
    <t>STEP 1</t>
  </si>
  <si>
    <t>Enter Day Hab attendant costs and units of service during your selected reporting period.</t>
  </si>
  <si>
    <t>Reporting Period - Beginning Date</t>
  </si>
  <si>
    <t>Reporting Period - Ending Date</t>
  </si>
  <si>
    <t>Day Hab Attendants</t>
  </si>
  <si>
    <t xml:space="preserve">Day Hab Attendant &amp; Drivers Wages </t>
  </si>
  <si>
    <t>.00</t>
  </si>
  <si>
    <t xml:space="preserve">Payroll Taxes            </t>
  </si>
  <si>
    <t xml:space="preserve">FICA &amp; Medicare             </t>
  </si>
  <si>
    <t xml:space="preserve">State and Federal Unemployment  </t>
  </si>
  <si>
    <t>Workers' Compensation</t>
  </si>
  <si>
    <t xml:space="preserve">Insurance Premiums       </t>
  </si>
  <si>
    <t xml:space="preserve">Paid Claims                    </t>
  </si>
  <si>
    <t>Employee Benefits</t>
  </si>
  <si>
    <t xml:space="preserve">Health Insurance            </t>
  </si>
  <si>
    <t xml:space="preserve">Life Insurance                </t>
  </si>
  <si>
    <t xml:space="preserve">Other Benefits               </t>
  </si>
  <si>
    <t xml:space="preserve">Mileage Reimbursement     </t>
  </si>
  <si>
    <t>Day Hab Attendant Contract Labor</t>
  </si>
  <si>
    <t>Day Hab Attendant Third Party Contract Labor (50% allowable)</t>
  </si>
  <si>
    <t>Total Day Hab Attendant Cost</t>
  </si>
  <si>
    <t>Sum Costs</t>
  </si>
  <si>
    <t>ICF/IID Units of Service</t>
  </si>
  <si>
    <t>Small LON1</t>
  </si>
  <si>
    <t>units</t>
  </si>
  <si>
    <t>Small LON5</t>
  </si>
  <si>
    <t>Small LON8</t>
  </si>
  <si>
    <t>Small LON6</t>
  </si>
  <si>
    <t>(Only include the</t>
  </si>
  <si>
    <t>Small LON9</t>
  </si>
  <si>
    <t xml:space="preserve">months from </t>
  </si>
  <si>
    <t>Medium LON1</t>
  </si>
  <si>
    <t>your reporting</t>
  </si>
  <si>
    <t>Medium LON5</t>
  </si>
  <si>
    <t>period)</t>
  </si>
  <si>
    <t>Medium LON8</t>
  </si>
  <si>
    <t>Medium LON6</t>
  </si>
  <si>
    <t>Medium LON9</t>
  </si>
  <si>
    <t>Large LON1</t>
  </si>
  <si>
    <t>Large LON5</t>
  </si>
  <si>
    <t>Large LON8</t>
  </si>
  <si>
    <t>Large LON6</t>
  </si>
  <si>
    <t>Large LON9</t>
  </si>
  <si>
    <t>Total ICF/IID Units of Service</t>
  </si>
  <si>
    <t>Sum Units</t>
  </si>
  <si>
    <t>STEP 2</t>
  </si>
  <si>
    <t>Calculate average Day Hab attendant cost per unit of service during your selected reporting period.</t>
  </si>
  <si>
    <t>ICF/IID Units
of Service</t>
  </si>
  <si>
    <t>Day Hab Attendant Cost per Unit of Service</t>
  </si>
  <si>
    <t>/</t>
  </si>
  <si>
    <t>=</t>
  </si>
  <si>
    <t>STEP 3</t>
  </si>
  <si>
    <t>Column A</t>
  </si>
  <si>
    <t>Column B</t>
  </si>
  <si>
    <t>Column C</t>
  </si>
  <si>
    <t>Facility Size &amp; Level</t>
  </si>
  <si>
    <t xml:space="preserve">ICF/IID Units of Service
</t>
  </si>
  <si>
    <t>Enter Your Day Hab Attendant Rate Component Level Here</t>
  </si>
  <si>
    <t>Medicaid Revenue</t>
  </si>
  <si>
    <t>X</t>
  </si>
  <si>
    <t>Total</t>
  </si>
  <si>
    <t>ICF/IID Payment Rates can be found on the Provider Finance website under Payment Rate Information and can be accessed by clicking</t>
  </si>
  <si>
    <t>Payment Rate Information</t>
  </si>
  <si>
    <t>STEP 4</t>
  </si>
  <si>
    <t>Estimated Average Day Habilitation 
Attendant Rate Component Per Unit of service</t>
  </si>
  <si>
    <t>STEP 5</t>
  </si>
  <si>
    <t>Column D</t>
  </si>
  <si>
    <t>Average Attendant Rate</t>
  </si>
  <si>
    <t>Spending Requirement Percent</t>
  </si>
  <si>
    <t>Required
Attendant
Spending</t>
  </si>
  <si>
    <t>Current
Attendant
Spending</t>
  </si>
  <si>
    <t>Estimated Recoupment per Unit of Service</t>
  </si>
  <si>
    <t>Things to consider when making your participation decision</t>
  </si>
  <si>
    <t>Compare your attendant cost per unit of service with the attendant rate component and the required attendant spending for each enhancement level.</t>
  </si>
  <si>
    <t xml:space="preserve">At which enhancement level is your attendant cost per unit of service most comparable? </t>
  </si>
  <si>
    <t>*Effective 9/1/23 will be significant rate increases to attendant rates.</t>
  </si>
  <si>
    <t>At which level of enhancement will you feel most comfortable, taking into consideration recoupment for failure to meet spending requirements?</t>
  </si>
  <si>
    <t>Consider the impact of reduced turnover (due to paying higher wages) on your recruiting and training expenses.</t>
  </si>
  <si>
    <t>Consider the impact of paying higher wages on the quality of care you deliver to your clients.</t>
  </si>
  <si>
    <t xml:space="preserve">Consider whether any improvements in the quality of care you deliver would lead more clients to choose your agency to provide their services, thus </t>
  </si>
  <si>
    <t>leading to a higher utilization rate (i.e., more units of service) for your agency.</t>
  </si>
  <si>
    <t>Consider your total operational costs against the total rate to determine your ability to meet the attendant spending requirements.</t>
  </si>
  <si>
    <t xml:space="preserve">NOTE: The accuracy of all figures calculated on these worksheets is dependent upon the accuracy of the data entered and the accuracy of your mathematical  </t>
  </si>
  <si>
    <t xml:space="preserve">calculations. If the data entered is not representative of attendant costs and units of service for this contract or if you have made mistakes in your </t>
  </si>
  <si>
    <t xml:space="preserve">mathematical calculations, the results calculated on the worksheet will not be representative of the possible impact of the Attendant Compensation Rate </t>
  </si>
  <si>
    <t>Enhancement on this contract.</t>
  </si>
  <si>
    <t xml:space="preserve">                        ICF/IID Residential Services 
Worksheet - Enrollment 
</t>
  </si>
  <si>
    <t xml:space="preserve">                      </t>
  </si>
  <si>
    <t xml:space="preserve"> Enter residential attendant costs and units of service during your selected reporting period.</t>
  </si>
  <si>
    <t>Residential Attendants Cost Only</t>
  </si>
  <si>
    <t>Residential Attendant Wages (including drivers &amp; medication aides)</t>
  </si>
  <si>
    <t xml:space="preserve">Payroll Taxes  </t>
  </si>
  <si>
    <t>FICA &amp; Medicare</t>
  </si>
  <si>
    <t>State and Federal Unemployment</t>
  </si>
  <si>
    <t>Insurance Premiums</t>
  </si>
  <si>
    <t>Paid Claims</t>
  </si>
  <si>
    <t>Health Insurance</t>
  </si>
  <si>
    <t>Life Insurance</t>
  </si>
  <si>
    <t>Other Benefits</t>
  </si>
  <si>
    <t>Mileage Reimbursement</t>
  </si>
  <si>
    <t>Residential Attendant Contract Labor</t>
  </si>
  <si>
    <t>Total Residential Attendant Cost</t>
  </si>
  <si>
    <t>ICF/IID Units of Service ** Medicaid Units Only**</t>
  </si>
  <si>
    <t xml:space="preserve">Small LON1              </t>
  </si>
  <si>
    <t xml:space="preserve">Small LON5              </t>
  </si>
  <si>
    <t xml:space="preserve">Small LON8              </t>
  </si>
  <si>
    <t xml:space="preserve">Small LON6              </t>
  </si>
  <si>
    <t xml:space="preserve">Small LON9              </t>
  </si>
  <si>
    <t xml:space="preserve">(Only include the  </t>
  </si>
  <si>
    <t xml:space="preserve">Medium LON1          </t>
  </si>
  <si>
    <t xml:space="preserve">Medium LON5          </t>
  </si>
  <si>
    <t xml:space="preserve">your reporting </t>
  </si>
  <si>
    <t xml:space="preserve">Medium LON8          </t>
  </si>
  <si>
    <t xml:space="preserve">Medium LON6          </t>
  </si>
  <si>
    <t xml:space="preserve">Medium LON9          </t>
  </si>
  <si>
    <t xml:space="preserve">Large LON1             </t>
  </si>
  <si>
    <t xml:space="preserve">Large LON5             </t>
  </si>
  <si>
    <t xml:space="preserve">Large LON8             </t>
  </si>
  <si>
    <t xml:space="preserve">Large LON6             </t>
  </si>
  <si>
    <t xml:space="preserve">Large LON9             </t>
  </si>
  <si>
    <t xml:space="preserve">Total Units of Service      </t>
  </si>
  <si>
    <t>Calculate average residential attendant cost per unit of service during your selected reporting period</t>
  </si>
  <si>
    <t>Units
of Service</t>
  </si>
  <si>
    <t>Residential Attendant Cost per Unit of Service</t>
  </si>
  <si>
    <t xml:space="preserve">             ICF/IID Payment Rates can be found on the Provider Finance website under Payment Rate Information and can be accessed by clicking</t>
  </si>
  <si>
    <t xml:space="preserve">Estimated Average Residential 
Attendant Rate Component Per Unit of service
</t>
  </si>
  <si>
    <t xml:space="preserve"> leading to a higher utilization rate (i.e., more units of service) for your agency.</t>
  </si>
  <si>
    <t>ICF/IID Day Habilitation (Day Hab) Services - Worksheet B (cont.)
Calculate average day hab attendant rate component participating at assigned level
NOTE:  Attendant = Direct Care Trainer / Job Coach
Fiscal Year  2020
Period: 1/1/2019 - 8/31/2019</t>
  </si>
  <si>
    <t xml:space="preserve">                       Calculate average day hab attendant cost per unit of service during your selected reporting period.</t>
  </si>
  <si>
    <t>Box CC</t>
  </si>
  <si>
    <t>From Box K</t>
  </si>
  <si>
    <t>From Box BB</t>
  </si>
  <si>
    <r>
      <t xml:space="preserve">Day Hab Attendant Rate Component
  </t>
    </r>
    <r>
      <rPr>
        <b/>
        <sz val="11"/>
        <rFont val="Arial"/>
        <family val="2"/>
      </rPr>
      <t>Level __</t>
    </r>
  </si>
  <si>
    <t>Box DD1</t>
  </si>
  <si>
    <t>Box EE1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</si>
</sst>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"/>
    <numFmt numFmtId="165" formatCode="&quot;$&quot;#,##0.00"/>
    <numFmt numFmtId="166" formatCode="0.00_)"/>
    <numFmt numFmtId="167" formatCode="&quot;$&quot;#,##0"/>
  </numFmts>
  <fonts count="26" x14ac:knownFonts="1">
    <font>
      <sz val="10"/>
      <name val="Arial"/>
    </font>
    <font>
      <sz val="10"/>
      <name val="Arial"/>
      <family val="2"/>
    </font>
    <font>
      <b/>
      <sz val="10"/>
      <name val="Tms Rmn"/>
    </font>
    <font>
      <sz val="10"/>
      <name val="Tms Rmn"/>
    </font>
    <font>
      <sz val="8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8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vertAlign val="subscript"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vertAlign val="superscript"/>
      <sz val="8"/>
      <name val="Arial"/>
      <family val="2"/>
    </font>
    <font>
      <vertAlign val="superscript"/>
      <sz val="10"/>
      <name val="Arial"/>
      <family val="2"/>
    </font>
    <font>
      <b/>
      <sz val="11"/>
      <name val="Arial"/>
      <family val="2"/>
    </font>
    <font>
      <sz val="11"/>
      <name val="Verdana"/>
      <family val="2"/>
    </font>
    <font>
      <sz val="14"/>
      <name val="Verdana"/>
      <family val="2"/>
    </font>
    <font>
      <b/>
      <sz val="11"/>
      <name val="Verdana"/>
      <family val="2"/>
    </font>
    <font>
      <vertAlign val="superscript"/>
      <sz val="11"/>
      <name val="Verdana"/>
      <family val="2"/>
    </font>
    <font>
      <sz val="10"/>
      <name val="Verdana"/>
      <family val="2"/>
    </font>
    <font>
      <sz val="12"/>
      <name val="Verdana"/>
      <family val="2"/>
    </font>
    <font>
      <u/>
      <sz val="11"/>
      <name val="Verdana"/>
      <family val="2"/>
    </font>
    <font>
      <u/>
      <sz val="10"/>
      <color theme="10"/>
      <name val="Arial"/>
      <family val="2"/>
    </font>
    <font>
      <u/>
      <sz val="11"/>
      <color theme="10"/>
      <name val="Verdana"/>
      <family val="2"/>
    </font>
  </fonts>
  <fills count="8">
    <fill>
      <patternFill patternType="none"/>
    </fill>
    <fill>
      <patternFill patternType="gray125"/>
    </fill>
    <fill>
      <patternFill patternType="gray125"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">
    <xf numFmtId="0" fontId="0" fillId="0" borderId="0"/>
    <xf numFmtId="164" fontId="2" fillId="2" borderId="1"/>
    <xf numFmtId="0" fontId="3" fillId="0" borderId="0" applyFont="0" applyFill="0"/>
    <xf numFmtId="44" fontId="1" fillId="0" borderId="0" applyFont="0" applyFill="0" applyBorder="0" applyAlignment="0" applyProtection="0"/>
    <xf numFmtId="38" fontId="4" fillId="3" borderId="0" applyNumberFormat="0" applyBorder="0" applyAlignment="0" applyProtection="0"/>
    <xf numFmtId="10" fontId="4" fillId="4" borderId="2" applyNumberFormat="0" applyBorder="0" applyAlignment="0" applyProtection="0"/>
    <xf numFmtId="37" fontId="5" fillId="0" borderId="0"/>
    <xf numFmtId="166" fontId="6" fillId="0" borderId="0"/>
    <xf numFmtId="10" fontId="1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215">
    <xf numFmtId="0" fontId="0" fillId="0" borderId="0" xfId="0"/>
    <xf numFmtId="0" fontId="9" fillId="0" borderId="0" xfId="0" applyFont="1"/>
    <xf numFmtId="0" fontId="10" fillId="0" borderId="0" xfId="0" applyFont="1"/>
    <xf numFmtId="0" fontId="11" fillId="0" borderId="9" xfId="0" applyFont="1" applyBorder="1" applyAlignment="1">
      <alignment horizontal="center"/>
    </xf>
    <xf numFmtId="0" fontId="9" fillId="0" borderId="0" xfId="0" applyFont="1" applyAlignment="1">
      <alignment horizontal="center" wrapText="1"/>
    </xf>
    <xf numFmtId="0" fontId="13" fillId="0" borderId="0" xfId="0" applyFont="1" applyAlignment="1">
      <alignment vertical="center" wrapText="1"/>
    </xf>
    <xf numFmtId="0" fontId="13" fillId="0" borderId="0" xfId="0" quotePrefix="1" applyFont="1" applyAlignment="1">
      <alignment horizontal="center"/>
    </xf>
    <xf numFmtId="165" fontId="13" fillId="0" borderId="12" xfId="0" applyNumberFormat="1" applyFont="1" applyBorder="1"/>
    <xf numFmtId="0" fontId="13" fillId="0" borderId="1" xfId="0" applyFont="1" applyBorder="1"/>
    <xf numFmtId="0" fontId="14" fillId="0" borderId="1" xfId="0" applyFont="1" applyBorder="1" applyAlignment="1">
      <alignment vertical="top"/>
    </xf>
    <xf numFmtId="0" fontId="9" fillId="0" borderId="3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165" fontId="9" fillId="0" borderId="13" xfId="0" applyNumberFormat="1" applyFont="1" applyBorder="1"/>
    <xf numFmtId="0" fontId="9" fillId="0" borderId="13" xfId="0" applyFont="1" applyBorder="1"/>
    <xf numFmtId="0" fontId="15" fillId="0" borderId="10" xfId="0" applyFont="1" applyBorder="1" applyAlignment="1">
      <alignment horizontal="left" vertical="top"/>
    </xf>
    <xf numFmtId="165" fontId="9" fillId="0" borderId="11" xfId="0" applyNumberFormat="1" applyFont="1" applyBorder="1"/>
    <xf numFmtId="0" fontId="9" fillId="0" borderId="5" xfId="0" applyFont="1" applyBorder="1"/>
    <xf numFmtId="0" fontId="9" fillId="0" borderId="7" xfId="0" applyFont="1" applyBorder="1"/>
    <xf numFmtId="0" fontId="9" fillId="0" borderId="0" xfId="0" applyFont="1" applyAlignment="1">
      <alignment vertical="center"/>
    </xf>
    <xf numFmtId="0" fontId="1" fillId="0" borderId="0" xfId="0" applyFont="1"/>
    <xf numFmtId="0" fontId="13" fillId="5" borderId="12" xfId="0" applyFont="1" applyFill="1" applyBorder="1" applyAlignment="1">
      <alignment horizontal="center"/>
    </xf>
    <xf numFmtId="14" fontId="19" fillId="6" borderId="2" xfId="0" applyNumberFormat="1" applyFont="1" applyFill="1" applyBorder="1" applyAlignment="1" applyProtection="1">
      <alignment horizontal="center"/>
      <protection locked="0"/>
    </xf>
    <xf numFmtId="42" fontId="17" fillId="6" borderId="12" xfId="0" applyNumberFormat="1" applyFont="1" applyFill="1" applyBorder="1" applyAlignment="1" applyProtection="1">
      <alignment horizontal="right" vertical="center"/>
      <protection locked="0"/>
    </xf>
    <xf numFmtId="42" fontId="17" fillId="6" borderId="12" xfId="0" applyNumberFormat="1" applyFont="1" applyFill="1" applyBorder="1" applyAlignment="1" applyProtection="1">
      <alignment vertical="center"/>
      <protection locked="0"/>
    </xf>
    <xf numFmtId="0" fontId="17" fillId="6" borderId="12" xfId="0" applyFont="1" applyFill="1" applyBorder="1" applyAlignment="1" applyProtection="1">
      <alignment vertical="center"/>
      <protection locked="0"/>
    </xf>
    <xf numFmtId="0" fontId="19" fillId="7" borderId="8" xfId="0" applyFont="1" applyFill="1" applyBorder="1" applyAlignment="1">
      <alignment wrapText="1"/>
    </xf>
    <xf numFmtId="0" fontId="17" fillId="6" borderId="2" xfId="0" applyFont="1" applyFill="1" applyBorder="1" applyProtection="1">
      <protection locked="0"/>
    </xf>
    <xf numFmtId="0" fontId="17" fillId="7" borderId="12" xfId="0" applyFont="1" applyFill="1" applyBorder="1" applyAlignment="1">
      <alignment horizontal="center"/>
    </xf>
    <xf numFmtId="0" fontId="19" fillId="7" borderId="2" xfId="0" applyFont="1" applyFill="1" applyBorder="1" applyAlignment="1">
      <alignment horizontal="center" vertical="center" wrapText="1"/>
    </xf>
    <xf numFmtId="0" fontId="17" fillId="7" borderId="12" xfId="0" applyFont="1" applyFill="1" applyBorder="1"/>
    <xf numFmtId="0" fontId="17" fillId="7" borderId="10" xfId="0" applyFont="1" applyFill="1" applyBorder="1" applyAlignment="1">
      <alignment vertical="center"/>
    </xf>
    <xf numFmtId="0" fontId="17" fillId="7" borderId="8" xfId="0" applyFont="1" applyFill="1" applyBorder="1" applyAlignment="1">
      <alignment vertical="center"/>
    </xf>
    <xf numFmtId="0" fontId="17" fillId="7" borderId="8" xfId="0" applyFont="1" applyFill="1" applyBorder="1"/>
    <xf numFmtId="0" fontId="17" fillId="7" borderId="0" xfId="0" applyFont="1" applyFill="1" applyAlignment="1">
      <alignment vertical="center"/>
    </xf>
    <xf numFmtId="0" fontId="17" fillId="7" borderId="0" xfId="0" applyFont="1" applyFill="1"/>
    <xf numFmtId="0" fontId="17" fillId="7" borderId="6" xfId="0" applyFont="1" applyFill="1" applyBorder="1" applyAlignment="1">
      <alignment vertical="center"/>
    </xf>
    <xf numFmtId="0" fontId="17" fillId="7" borderId="6" xfId="0" applyFont="1" applyFill="1" applyBorder="1"/>
    <xf numFmtId="0" fontId="17" fillId="7" borderId="3" xfId="0" applyFont="1" applyFill="1" applyBorder="1" applyAlignment="1">
      <alignment horizontal="center"/>
    </xf>
    <xf numFmtId="0" fontId="17" fillId="7" borderId="0" xfId="0" applyFont="1" applyFill="1" applyAlignment="1">
      <alignment horizontal="center"/>
    </xf>
    <xf numFmtId="0" fontId="17" fillId="7" borderId="0" xfId="0" applyFont="1" applyFill="1" applyAlignment="1" applyProtection="1">
      <alignment horizontal="center" vertical="center" wrapText="1"/>
      <protection locked="0"/>
    </xf>
    <xf numFmtId="0" fontId="17" fillId="7" borderId="0" xfId="0" quotePrefix="1" applyFont="1" applyFill="1" applyAlignment="1">
      <alignment horizontal="center"/>
    </xf>
    <xf numFmtId="0" fontId="19" fillId="7" borderId="0" xfId="0" applyFont="1" applyFill="1" applyAlignment="1">
      <alignment wrapText="1"/>
    </xf>
    <xf numFmtId="165" fontId="17" fillId="6" borderId="2" xfId="0" applyNumberFormat="1" applyFont="1" applyFill="1" applyBorder="1" applyAlignment="1" applyProtection="1">
      <alignment horizontal="right"/>
      <protection locked="0"/>
    </xf>
    <xf numFmtId="42" fontId="17" fillId="7" borderId="6" xfId="3" applyNumberFormat="1" applyFont="1" applyFill="1" applyBorder="1" applyAlignment="1" applyProtection="1">
      <alignment horizontal="left"/>
    </xf>
    <xf numFmtId="0" fontId="17" fillId="7" borderId="1" xfId="0" applyFont="1" applyFill="1" applyBorder="1" applyAlignment="1">
      <alignment vertical="center"/>
    </xf>
    <xf numFmtId="0" fontId="17" fillId="7" borderId="14" xfId="0" applyFont="1" applyFill="1" applyBorder="1" applyAlignment="1">
      <alignment vertical="center"/>
    </xf>
    <xf numFmtId="0" fontId="17" fillId="7" borderId="3" xfId="0" applyFont="1" applyFill="1" applyBorder="1" applyAlignment="1">
      <alignment vertical="center"/>
    </xf>
    <xf numFmtId="0" fontId="17" fillId="7" borderId="5" xfId="0" applyFont="1" applyFill="1" applyBorder="1" applyAlignment="1">
      <alignment vertical="center"/>
    </xf>
    <xf numFmtId="0" fontId="18" fillId="7" borderId="10" xfId="0" applyFont="1" applyFill="1" applyBorder="1" applyAlignment="1">
      <alignment vertical="center"/>
    </xf>
    <xf numFmtId="0" fontId="18" fillId="7" borderId="8" xfId="0" applyFont="1" applyFill="1" applyBorder="1" applyAlignment="1">
      <alignment vertical="center" wrapText="1"/>
    </xf>
    <xf numFmtId="0" fontId="18" fillId="7" borderId="11" xfId="0" applyFont="1" applyFill="1" applyBorder="1" applyAlignment="1">
      <alignment vertical="center" wrapText="1"/>
    </xf>
    <xf numFmtId="0" fontId="17" fillId="7" borderId="3" xfId="0" applyFont="1" applyFill="1" applyBorder="1" applyAlignment="1">
      <alignment horizontal="center" vertical="center" wrapText="1"/>
    </xf>
    <xf numFmtId="0" fontId="17" fillId="7" borderId="0" xfId="0" applyFont="1" applyFill="1" applyAlignment="1">
      <alignment horizontal="center" vertical="center"/>
    </xf>
    <xf numFmtId="0" fontId="17" fillId="7" borderId="0" xfId="0" applyFont="1" applyFill="1" applyAlignment="1">
      <alignment horizontal="center" vertical="center" wrapText="1"/>
    </xf>
    <xf numFmtId="0" fontId="18" fillId="7" borderId="5" xfId="0" applyFont="1" applyFill="1" applyBorder="1" applyAlignment="1">
      <alignment vertical="center" wrapText="1"/>
    </xf>
    <xf numFmtId="0" fontId="18" fillId="7" borderId="6" xfId="0" applyFont="1" applyFill="1" applyBorder="1" applyAlignment="1">
      <alignment vertical="center" wrapText="1"/>
    </xf>
    <xf numFmtId="0" fontId="18" fillId="7" borderId="7" xfId="0" applyFont="1" applyFill="1" applyBorder="1" applyAlignment="1">
      <alignment vertical="center" wrapText="1"/>
    </xf>
    <xf numFmtId="0" fontId="17" fillId="7" borderId="4" xfId="0" applyFont="1" applyFill="1" applyBorder="1" applyAlignment="1">
      <alignment horizontal="center" vertical="center" wrapText="1"/>
    </xf>
    <xf numFmtId="0" fontId="17" fillId="7" borderId="10" xfId="0" applyFont="1" applyFill="1" applyBorder="1"/>
    <xf numFmtId="0" fontId="17" fillId="7" borderId="8" xfId="0" applyFont="1" applyFill="1" applyBorder="1" applyAlignment="1">
      <alignment horizontal="center"/>
    </xf>
    <xf numFmtId="0" fontId="17" fillId="7" borderId="11" xfId="0" applyFont="1" applyFill="1" applyBorder="1" applyAlignment="1">
      <alignment horizontal="center"/>
    </xf>
    <xf numFmtId="0" fontId="17" fillId="7" borderId="3" xfId="0" applyFont="1" applyFill="1" applyBorder="1"/>
    <xf numFmtId="0" fontId="19" fillId="7" borderId="0" xfId="0" applyFont="1" applyFill="1"/>
    <xf numFmtId="0" fontId="17" fillId="7" borderId="4" xfId="0" applyFont="1" applyFill="1" applyBorder="1" applyAlignment="1">
      <alignment vertical="center"/>
    </xf>
    <xf numFmtId="0" fontId="17" fillId="7" borderId="4" xfId="0" applyFont="1" applyFill="1" applyBorder="1" applyAlignment="1">
      <alignment horizontal="center"/>
    </xf>
    <xf numFmtId="0" fontId="19" fillId="7" borderId="1" xfId="0" applyFont="1" applyFill="1" applyBorder="1" applyAlignment="1">
      <alignment vertical="center"/>
    </xf>
    <xf numFmtId="0" fontId="17" fillId="7" borderId="12" xfId="0" applyFont="1" applyFill="1" applyBorder="1" applyAlignment="1">
      <alignment vertical="center" wrapText="1"/>
    </xf>
    <xf numFmtId="0" fontId="17" fillId="7" borderId="14" xfId="0" applyFont="1" applyFill="1" applyBorder="1" applyAlignment="1">
      <alignment vertical="center" wrapText="1"/>
    </xf>
    <xf numFmtId="0" fontId="17" fillId="7" borderId="4" xfId="0" applyFont="1" applyFill="1" applyBorder="1"/>
    <xf numFmtId="0" fontId="17" fillId="7" borderId="2" xfId="0" applyFont="1" applyFill="1" applyBorder="1"/>
    <xf numFmtId="0" fontId="17" fillId="7" borderId="1" xfId="0" applyFont="1" applyFill="1" applyBorder="1" applyAlignment="1">
      <alignment vertical="center" wrapText="1"/>
    </xf>
    <xf numFmtId="0" fontId="20" fillId="7" borderId="12" xfId="0" applyFont="1" applyFill="1" applyBorder="1" applyAlignment="1">
      <alignment horizontal="left" vertical="top"/>
    </xf>
    <xf numFmtId="42" fontId="17" fillId="7" borderId="12" xfId="0" applyNumberFormat="1" applyFont="1" applyFill="1" applyBorder="1" applyAlignment="1" applyProtection="1">
      <alignment horizontal="right" vertical="center"/>
      <protection locked="0"/>
    </xf>
    <xf numFmtId="0" fontId="17" fillId="7" borderId="12" xfId="0" quotePrefix="1" applyFont="1" applyFill="1" applyBorder="1" applyAlignment="1">
      <alignment horizontal="right" vertical="center"/>
    </xf>
    <xf numFmtId="0" fontId="20" fillId="7" borderId="4" xfId="0" quotePrefix="1" applyFont="1" applyFill="1" applyBorder="1" applyAlignment="1">
      <alignment horizontal="left" vertical="center"/>
    </xf>
    <xf numFmtId="0" fontId="17" fillId="7" borderId="0" xfId="0" quotePrefix="1" applyFont="1" applyFill="1" applyAlignment="1">
      <alignment horizontal="right" vertical="center"/>
    </xf>
    <xf numFmtId="0" fontId="20" fillId="7" borderId="0" xfId="0" quotePrefix="1" applyFont="1" applyFill="1" applyAlignment="1">
      <alignment horizontal="left" vertical="center"/>
    </xf>
    <xf numFmtId="0" fontId="17" fillId="7" borderId="2" xfId="0" applyFont="1" applyFill="1" applyBorder="1" applyAlignment="1">
      <alignment vertical="center"/>
    </xf>
    <xf numFmtId="0" fontId="17" fillId="7" borderId="12" xfId="0" applyFont="1" applyFill="1" applyBorder="1" applyAlignment="1">
      <alignment vertical="top"/>
    </xf>
    <xf numFmtId="167" fontId="17" fillId="7" borderId="14" xfId="0" applyNumberFormat="1" applyFont="1" applyFill="1" applyBorder="1" applyAlignment="1">
      <alignment vertical="center"/>
    </xf>
    <xf numFmtId="0" fontId="17" fillId="7" borderId="12" xfId="0" applyFont="1" applyFill="1" applyBorder="1" applyAlignment="1">
      <alignment vertical="center"/>
    </xf>
    <xf numFmtId="0" fontId="17" fillId="7" borderId="15" xfId="0" applyFont="1" applyFill="1" applyBorder="1" applyAlignment="1">
      <alignment vertical="center"/>
    </xf>
    <xf numFmtId="0" fontId="20" fillId="7" borderId="12" xfId="0" applyFont="1" applyFill="1" applyBorder="1" applyAlignment="1">
      <alignment horizontal="left" vertical="top" wrapText="1"/>
    </xf>
    <xf numFmtId="0" fontId="20" fillId="7" borderId="4" xfId="0" quotePrefix="1" applyFont="1" applyFill="1" applyBorder="1" applyAlignment="1">
      <alignment horizontal="left" vertical="center" wrapText="1"/>
    </xf>
    <xf numFmtId="0" fontId="20" fillId="7" borderId="0" xfId="0" quotePrefix="1" applyFont="1" applyFill="1" applyAlignment="1">
      <alignment horizontal="left" vertical="center" wrapText="1"/>
    </xf>
    <xf numFmtId="0" fontId="17" fillId="7" borderId="12" xfId="0" applyFont="1" applyFill="1" applyBorder="1" applyAlignment="1">
      <alignment horizontal="center" vertical="center"/>
    </xf>
    <xf numFmtId="0" fontId="17" fillId="7" borderId="4" xfId="0" applyFont="1" applyFill="1" applyBorder="1" applyAlignment="1">
      <alignment horizontal="center" vertical="center"/>
    </xf>
    <xf numFmtId="0" fontId="17" fillId="7" borderId="3" xfId="0" applyFont="1" applyFill="1" applyBorder="1" applyAlignment="1">
      <alignment horizontal="center" vertical="center"/>
    </xf>
    <xf numFmtId="0" fontId="20" fillId="7" borderId="12" xfId="0" quotePrefix="1" applyFont="1" applyFill="1" applyBorder="1" applyAlignment="1">
      <alignment horizontal="left" vertical="top" wrapText="1"/>
    </xf>
    <xf numFmtId="0" fontId="19" fillId="7" borderId="10" xfId="0" applyFont="1" applyFill="1" applyBorder="1"/>
    <xf numFmtId="42" fontId="17" fillId="7" borderId="12" xfId="0" applyNumberFormat="1" applyFont="1" applyFill="1" applyBorder="1" applyAlignment="1">
      <alignment horizontal="right"/>
    </xf>
    <xf numFmtId="0" fontId="17" fillId="7" borderId="11" xfId="0" quotePrefix="1" applyFont="1" applyFill="1" applyBorder="1" applyAlignment="1">
      <alignment horizontal="right"/>
    </xf>
    <xf numFmtId="0" fontId="17" fillId="7" borderId="7" xfId="0" applyFont="1" applyFill="1" applyBorder="1"/>
    <xf numFmtId="0" fontId="20" fillId="7" borderId="0" xfId="0" quotePrefix="1" applyFont="1" applyFill="1" applyAlignment="1">
      <alignment vertical="center"/>
    </xf>
    <xf numFmtId="0" fontId="17" fillId="7" borderId="13" xfId="0" applyFont="1" applyFill="1" applyBorder="1" applyAlignment="1">
      <alignment vertical="center"/>
    </xf>
    <xf numFmtId="0" fontId="17" fillId="7" borderId="6" xfId="0" applyFont="1" applyFill="1" applyBorder="1" applyAlignment="1">
      <alignment vertical="center" wrapText="1"/>
    </xf>
    <xf numFmtId="0" fontId="17" fillId="7" borderId="12" xfId="0" applyFont="1" applyFill="1" applyBorder="1" applyAlignment="1">
      <alignment horizontal="right" vertical="center"/>
    </xf>
    <xf numFmtId="0" fontId="17" fillId="7" borderId="3" xfId="0" applyFont="1" applyFill="1" applyBorder="1" applyAlignment="1">
      <alignment horizontal="right" vertical="center"/>
    </xf>
    <xf numFmtId="0" fontId="17" fillId="7" borderId="0" xfId="0" applyFont="1" applyFill="1" applyAlignment="1">
      <alignment horizontal="right" vertical="center"/>
    </xf>
    <xf numFmtId="0" fontId="17" fillId="7" borderId="15" xfId="0" applyFont="1" applyFill="1" applyBorder="1" applyAlignment="1">
      <alignment vertical="center" wrapText="1"/>
    </xf>
    <xf numFmtId="0" fontId="17" fillId="7" borderId="5" xfId="0" applyFont="1" applyFill="1" applyBorder="1"/>
    <xf numFmtId="0" fontId="17" fillId="7" borderId="11" xfId="0" applyFont="1" applyFill="1" applyBorder="1" applyAlignment="1">
      <alignment horizontal="right" vertical="center"/>
    </xf>
    <xf numFmtId="0" fontId="19" fillId="7" borderId="10" xfId="0" applyFont="1" applyFill="1" applyBorder="1" applyAlignment="1">
      <alignment vertical="center"/>
    </xf>
    <xf numFmtId="0" fontId="17" fillId="7" borderId="11" xfId="0" applyFont="1" applyFill="1" applyBorder="1" applyAlignment="1">
      <alignment vertical="center"/>
    </xf>
    <xf numFmtId="0" fontId="20" fillId="7" borderId="1" xfId="0" applyFont="1" applyFill="1" applyBorder="1" applyAlignment="1">
      <alignment horizontal="left" vertical="top"/>
    </xf>
    <xf numFmtId="0" fontId="17" fillId="7" borderId="12" xfId="0" applyFont="1" applyFill="1" applyBorder="1" applyAlignment="1">
      <alignment horizontal="right"/>
    </xf>
    <xf numFmtId="0" fontId="20" fillId="7" borderId="0" xfId="0" quotePrefix="1" applyFont="1" applyFill="1" applyAlignment="1">
      <alignment horizontal="center"/>
    </xf>
    <xf numFmtId="0" fontId="17" fillId="7" borderId="7" xfId="0" applyFont="1" applyFill="1" applyBorder="1" applyAlignment="1">
      <alignment vertical="center"/>
    </xf>
    <xf numFmtId="0" fontId="17" fillId="7" borderId="7" xfId="0" applyFont="1" applyFill="1" applyBorder="1" applyAlignment="1">
      <alignment horizontal="center"/>
    </xf>
    <xf numFmtId="0" fontId="17" fillId="7" borderId="1" xfId="0" applyFont="1" applyFill="1" applyBorder="1"/>
    <xf numFmtId="0" fontId="17" fillId="7" borderId="6" xfId="0" applyFont="1" applyFill="1" applyBorder="1" applyAlignment="1">
      <alignment horizontal="center"/>
    </xf>
    <xf numFmtId="0" fontId="17" fillId="7" borderId="3" xfId="0" applyFont="1" applyFill="1" applyBorder="1" applyAlignment="1">
      <alignment horizontal="center" wrapText="1"/>
    </xf>
    <xf numFmtId="0" fontId="17" fillId="7" borderId="0" xfId="0" applyFont="1" applyFill="1" applyAlignment="1">
      <alignment horizontal="center" wrapText="1"/>
    </xf>
    <xf numFmtId="165" fontId="17" fillId="7" borderId="13" xfId="0" applyNumberFormat="1" applyFont="1" applyFill="1" applyBorder="1" applyAlignment="1">
      <alignment horizontal="right"/>
    </xf>
    <xf numFmtId="0" fontId="17" fillId="7" borderId="15" xfId="0" quotePrefix="1" applyFont="1" applyFill="1" applyBorder="1" applyAlignment="1">
      <alignment horizontal="center" vertical="center"/>
    </xf>
    <xf numFmtId="0" fontId="17" fillId="7" borderId="13" xfId="0" applyFont="1" applyFill="1" applyBorder="1"/>
    <xf numFmtId="0" fontId="17" fillId="7" borderId="3" xfId="0" quotePrefix="1" applyFont="1" applyFill="1" applyBorder="1" applyAlignment="1">
      <alignment horizontal="center" vertical="center"/>
    </xf>
    <xf numFmtId="0" fontId="17" fillId="7" borderId="14" xfId="0" applyFont="1" applyFill="1" applyBorder="1"/>
    <xf numFmtId="0" fontId="17" fillId="7" borderId="11" xfId="0" applyFont="1" applyFill="1" applyBorder="1"/>
    <xf numFmtId="0" fontId="19" fillId="7" borderId="3" xfId="0" applyFont="1" applyFill="1" applyBorder="1"/>
    <xf numFmtId="0" fontId="17" fillId="7" borderId="6" xfId="0" applyFont="1" applyFill="1" applyBorder="1" applyAlignment="1">
      <alignment horizontal="center" wrapText="1"/>
    </xf>
    <xf numFmtId="0" fontId="17" fillId="7" borderId="2" xfId="0" applyFont="1" applyFill="1" applyBorder="1" applyAlignment="1">
      <alignment horizontal="center" vertical="center" wrapText="1"/>
    </xf>
    <xf numFmtId="0" fontId="17" fillId="7" borderId="2" xfId="0" applyFont="1" applyFill="1" applyBorder="1" applyAlignment="1" applyProtection="1">
      <alignment horizontal="center" vertical="center" wrapText="1"/>
      <protection locked="0"/>
    </xf>
    <xf numFmtId="165" fontId="17" fillId="7" borderId="1" xfId="0" applyNumberFormat="1" applyFont="1" applyFill="1" applyBorder="1"/>
    <xf numFmtId="0" fontId="17" fillId="7" borderId="15" xfId="0" applyFont="1" applyFill="1" applyBorder="1"/>
    <xf numFmtId="0" fontId="17" fillId="7" borderId="0" xfId="0" applyFont="1" applyFill="1" applyAlignment="1">
      <alignment vertical="center" wrapText="1"/>
    </xf>
    <xf numFmtId="0" fontId="20" fillId="7" borderId="4" xfId="0" applyFont="1" applyFill="1" applyBorder="1" applyAlignment="1">
      <alignment vertical="top"/>
    </xf>
    <xf numFmtId="0" fontId="17" fillId="7" borderId="13" xfId="0" applyFont="1" applyFill="1" applyBorder="1" applyAlignment="1">
      <alignment horizontal="center"/>
    </xf>
    <xf numFmtId="165" fontId="17" fillId="7" borderId="13" xfId="0" applyNumberFormat="1" applyFont="1" applyFill="1" applyBorder="1"/>
    <xf numFmtId="0" fontId="20" fillId="7" borderId="9" xfId="0" applyFont="1" applyFill="1" applyBorder="1" applyAlignment="1">
      <alignment vertical="top"/>
    </xf>
    <xf numFmtId="0" fontId="17" fillId="7" borderId="9" xfId="0" applyFont="1" applyFill="1" applyBorder="1"/>
    <xf numFmtId="0" fontId="17" fillId="7" borderId="8" xfId="0" applyFont="1" applyFill="1" applyBorder="1" applyAlignment="1">
      <alignment vertical="center" wrapText="1"/>
    </xf>
    <xf numFmtId="165" fontId="17" fillId="7" borderId="15" xfId="0" applyNumberFormat="1" applyFont="1" applyFill="1" applyBorder="1"/>
    <xf numFmtId="0" fontId="17" fillId="7" borderId="4" xfId="0" applyFont="1" applyFill="1" applyBorder="1" applyAlignment="1">
      <alignment horizontal="center" wrapText="1"/>
    </xf>
    <xf numFmtId="44" fontId="22" fillId="7" borderId="0" xfId="3" applyFont="1" applyFill="1" applyBorder="1" applyAlignment="1">
      <alignment wrapText="1"/>
    </xf>
    <xf numFmtId="0" fontId="19" fillId="7" borderId="8" xfId="0" applyFont="1" applyFill="1" applyBorder="1"/>
    <xf numFmtId="0" fontId="17" fillId="7" borderId="2" xfId="0" applyFont="1" applyFill="1" applyBorder="1" applyAlignment="1">
      <alignment horizontal="center"/>
    </xf>
    <xf numFmtId="0" fontId="17" fillId="7" borderId="2" xfId="0" applyFont="1" applyFill="1" applyBorder="1" applyAlignment="1">
      <alignment horizontal="center" wrapText="1"/>
    </xf>
    <xf numFmtId="0" fontId="21" fillId="7" borderId="4" xfId="0" applyFont="1" applyFill="1" applyBorder="1" applyAlignment="1">
      <alignment wrapText="1"/>
    </xf>
    <xf numFmtId="165" fontId="17" fillId="7" borderId="2" xfId="0" applyNumberFormat="1" applyFont="1" applyFill="1" applyBorder="1" applyAlignment="1">
      <alignment horizontal="center"/>
    </xf>
    <xf numFmtId="2" fontId="17" fillId="7" borderId="2" xfId="0" applyNumberFormat="1" applyFont="1" applyFill="1" applyBorder="1" applyAlignment="1">
      <alignment horizontal="center"/>
    </xf>
    <xf numFmtId="0" fontId="17" fillId="7" borderId="0" xfId="0" quotePrefix="1" applyFont="1" applyFill="1" applyAlignment="1">
      <alignment horizontal="center" vertical="center"/>
    </xf>
    <xf numFmtId="0" fontId="21" fillId="7" borderId="15" xfId="0" applyFont="1" applyFill="1" applyBorder="1" applyAlignment="1">
      <alignment wrapText="1"/>
    </xf>
    <xf numFmtId="165" fontId="17" fillId="7" borderId="6" xfId="0" applyNumberFormat="1" applyFont="1" applyFill="1" applyBorder="1" applyAlignment="1">
      <alignment horizontal="center"/>
    </xf>
    <xf numFmtId="0" fontId="17" fillId="7" borderId="6" xfId="0" applyFont="1" applyFill="1" applyBorder="1" applyAlignment="1">
      <alignment horizontal="center" vertical="center"/>
    </xf>
    <xf numFmtId="2" fontId="17" fillId="7" borderId="6" xfId="0" applyNumberFormat="1" applyFont="1" applyFill="1" applyBorder="1" applyAlignment="1">
      <alignment horizontal="center"/>
    </xf>
    <xf numFmtId="0" fontId="17" fillId="7" borderId="6" xfId="0" quotePrefix="1" applyFont="1" applyFill="1" applyBorder="1" applyAlignment="1">
      <alignment horizontal="center" vertical="center"/>
    </xf>
    <xf numFmtId="0" fontId="21" fillId="7" borderId="7" xfId="0" applyFont="1" applyFill="1" applyBorder="1" applyAlignment="1">
      <alignment wrapText="1"/>
    </xf>
    <xf numFmtId="0" fontId="23" fillId="7" borderId="0" xfId="0" applyFont="1" applyFill="1"/>
    <xf numFmtId="0" fontId="17" fillId="7" borderId="3" xfId="0" applyFont="1" applyFill="1" applyBorder="1" applyAlignment="1">
      <alignment vertical="top"/>
    </xf>
    <xf numFmtId="0" fontId="17" fillId="7" borderId="0" xfId="0" applyFont="1" applyFill="1" applyAlignment="1">
      <alignment vertical="top"/>
    </xf>
    <xf numFmtId="0" fontId="17" fillId="7" borderId="0" xfId="0" applyFont="1" applyFill="1" applyAlignment="1">
      <alignment vertical="top" wrapText="1"/>
    </xf>
    <xf numFmtId="0" fontId="19" fillId="7" borderId="0" xfId="0" applyFont="1" applyFill="1" applyAlignment="1">
      <alignment vertical="top"/>
    </xf>
    <xf numFmtId="0" fontId="17" fillId="7" borderId="0" xfId="0" applyFont="1" applyFill="1" applyAlignment="1">
      <alignment wrapText="1"/>
    </xf>
    <xf numFmtId="0" fontId="17" fillId="7" borderId="0" xfId="0" applyFont="1" applyFill="1" applyAlignment="1">
      <alignment horizontal="left" vertical="top"/>
    </xf>
    <xf numFmtId="0" fontId="19" fillId="7" borderId="3" xfId="0" applyFont="1" applyFill="1" applyBorder="1" applyAlignment="1">
      <alignment vertical="top"/>
    </xf>
    <xf numFmtId="0" fontId="17" fillId="7" borderId="8" xfId="0" applyFont="1" applyFill="1" applyBorder="1" applyAlignment="1">
      <alignment vertical="top"/>
    </xf>
    <xf numFmtId="0" fontId="17" fillId="7" borderId="14" xfId="0" applyFont="1" applyFill="1" applyBorder="1" applyAlignment="1">
      <alignment vertical="top"/>
    </xf>
    <xf numFmtId="0" fontId="20" fillId="7" borderId="11" xfId="0" applyFont="1" applyFill="1" applyBorder="1" applyAlignment="1">
      <alignment horizontal="left" vertical="top"/>
    </xf>
    <xf numFmtId="0" fontId="20" fillId="7" borderId="14" xfId="0" quotePrefix="1" applyFont="1" applyFill="1" applyBorder="1" applyAlignment="1">
      <alignment horizontal="left" vertical="top" wrapText="1"/>
    </xf>
    <xf numFmtId="42" fontId="17" fillId="7" borderId="6" xfId="3" applyNumberFormat="1" applyFont="1" applyFill="1" applyBorder="1" applyAlignment="1" applyProtection="1">
      <alignment horizontal="center"/>
    </xf>
    <xf numFmtId="0" fontId="17" fillId="7" borderId="2" xfId="0" applyFont="1" applyFill="1" applyBorder="1" applyAlignment="1">
      <alignment horizontal="right"/>
    </xf>
    <xf numFmtId="0" fontId="20" fillId="7" borderId="8" xfId="0" applyFont="1" applyFill="1" applyBorder="1" applyAlignment="1">
      <alignment horizontal="left" vertical="top"/>
    </xf>
    <xf numFmtId="0" fontId="19" fillId="7" borderId="8" xfId="0" applyFont="1" applyFill="1" applyBorder="1" applyAlignment="1">
      <alignment vertical="top"/>
    </xf>
    <xf numFmtId="44" fontId="17" fillId="7" borderId="2" xfId="0" quotePrefix="1" applyNumberFormat="1" applyFont="1" applyFill="1" applyBorder="1" applyAlignment="1">
      <alignment horizontal="center" vertical="center"/>
    </xf>
    <xf numFmtId="0" fontId="17" fillId="7" borderId="8" xfId="0" applyFont="1" applyFill="1" applyBorder="1" applyAlignment="1">
      <alignment horizontal="center" vertical="center"/>
    </xf>
    <xf numFmtId="0" fontId="25" fillId="7" borderId="0" xfId="9" applyFont="1" applyFill="1" applyBorder="1" applyAlignment="1">
      <alignment horizontal="left" vertical="center"/>
    </xf>
    <xf numFmtId="0" fontId="19" fillId="7" borderId="1" xfId="0" applyFont="1" applyFill="1" applyBorder="1" applyAlignment="1">
      <alignment vertical="top"/>
    </xf>
    <xf numFmtId="165" fontId="17" fillId="7" borderId="2" xfId="0" applyNumberFormat="1" applyFont="1" applyFill="1" applyBorder="1"/>
    <xf numFmtId="0" fontId="18" fillId="7" borderId="8" xfId="0" applyFont="1" applyFill="1" applyBorder="1" applyAlignment="1">
      <alignment vertical="center"/>
    </xf>
    <xf numFmtId="0" fontId="17" fillId="7" borderId="11" xfId="0" applyFont="1" applyFill="1" applyBorder="1" applyAlignment="1">
      <alignment horizontal="center" vertical="center" wrapText="1"/>
    </xf>
    <xf numFmtId="0" fontId="17" fillId="7" borderId="14" xfId="0" applyFont="1" applyFill="1" applyBorder="1" applyAlignment="1">
      <alignment horizontal="center" vertical="center" wrapText="1"/>
    </xf>
    <xf numFmtId="42" fontId="17" fillId="7" borderId="14" xfId="0" applyNumberFormat="1" applyFont="1" applyFill="1" applyBorder="1" applyAlignment="1">
      <alignment vertical="center"/>
    </xf>
    <xf numFmtId="0" fontId="17" fillId="7" borderId="13" xfId="0" applyFont="1" applyFill="1" applyBorder="1" applyAlignment="1">
      <alignment vertical="center" wrapText="1"/>
    </xf>
    <xf numFmtId="0" fontId="20" fillId="7" borderId="14" xfId="0" applyFont="1" applyFill="1" applyBorder="1" applyAlignment="1">
      <alignment horizontal="left" vertical="top"/>
    </xf>
    <xf numFmtId="4" fontId="17" fillId="7" borderId="13" xfId="0" applyNumberFormat="1" applyFont="1" applyFill="1" applyBorder="1"/>
    <xf numFmtId="44" fontId="17" fillId="7" borderId="13" xfId="0" applyNumberFormat="1" applyFont="1" applyFill="1" applyBorder="1" applyAlignment="1">
      <alignment horizontal="center"/>
    </xf>
    <xf numFmtId="165" fontId="17" fillId="7" borderId="0" xfId="0" applyNumberFormat="1" applyFont="1" applyFill="1"/>
    <xf numFmtId="0" fontId="17" fillId="7" borderId="8" xfId="0" applyFont="1" applyFill="1" applyBorder="1" applyAlignment="1">
      <alignment wrapText="1"/>
    </xf>
    <xf numFmtId="0" fontId="17" fillId="7" borderId="14" xfId="0" applyFont="1" applyFill="1" applyBorder="1" applyAlignment="1">
      <alignment horizontal="center" wrapText="1"/>
    </xf>
    <xf numFmtId="0" fontId="17" fillId="7" borderId="14" xfId="0" applyFont="1" applyFill="1" applyBorder="1" applyAlignment="1">
      <alignment horizontal="center"/>
    </xf>
    <xf numFmtId="44" fontId="17" fillId="7" borderId="2" xfId="0" applyNumberFormat="1" applyFont="1" applyFill="1" applyBorder="1"/>
    <xf numFmtId="0" fontId="17" fillId="7" borderId="8" xfId="0" applyFont="1" applyFill="1" applyBorder="1" applyAlignment="1">
      <alignment horizontal="center" vertical="center" wrapText="1"/>
    </xf>
    <xf numFmtId="0" fontId="17" fillId="7" borderId="3" xfId="0" applyFont="1" applyFill="1" applyBorder="1" applyAlignment="1">
      <alignment horizontal="left" wrapText="1"/>
    </xf>
    <xf numFmtId="0" fontId="17" fillId="0" borderId="0" xfId="0" applyFont="1"/>
    <xf numFmtId="0" fontId="17" fillId="7" borderId="13" xfId="0" applyFont="1" applyFill="1" applyBorder="1" applyAlignment="1">
      <alignment horizontal="center" vertical="center" wrapText="1"/>
    </xf>
    <xf numFmtId="0" fontId="19" fillId="7" borderId="8" xfId="0" applyFont="1" applyFill="1" applyBorder="1" applyAlignment="1">
      <alignment vertical="center"/>
    </xf>
    <xf numFmtId="0" fontId="25" fillId="7" borderId="8" xfId="9" applyFont="1" applyFill="1" applyBorder="1" applyAlignment="1">
      <alignment horizontal="right" vertical="center"/>
    </xf>
    <xf numFmtId="0" fontId="17" fillId="6" borderId="2" xfId="0" applyFont="1" applyFill="1" applyBorder="1" applyAlignment="1">
      <alignment horizontal="right"/>
    </xf>
    <xf numFmtId="0" fontId="1" fillId="0" borderId="10" xfId="0" applyFont="1" applyBorder="1"/>
    <xf numFmtId="0" fontId="1" fillId="0" borderId="8" xfId="0" applyFont="1" applyBorder="1"/>
    <xf numFmtId="0" fontId="1" fillId="0" borderId="11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5" borderId="1" xfId="0" applyFont="1" applyFill="1" applyBorder="1"/>
    <xf numFmtId="0" fontId="1" fillId="0" borderId="1" xfId="0" applyFont="1" applyBorder="1"/>
    <xf numFmtId="0" fontId="1" fillId="0" borderId="12" xfId="0" applyFont="1" applyBorder="1"/>
    <xf numFmtId="165" fontId="1" fillId="0" borderId="12" xfId="0" applyNumberFormat="1" applyFont="1" applyBorder="1"/>
    <xf numFmtId="0" fontId="8" fillId="0" borderId="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9" fillId="0" borderId="15" xfId="0" quotePrefix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  <xf numFmtId="0" fontId="1" fillId="0" borderId="6" xfId="0" applyFont="1" applyBorder="1" applyAlignment="1">
      <alignment wrapText="1"/>
    </xf>
    <xf numFmtId="0" fontId="13" fillId="0" borderId="14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3" fillId="0" borderId="0" xfId="0" applyFont="1" applyAlignment="1">
      <alignment horizontal="center" vertical="center" wrapText="1"/>
    </xf>
    <xf numFmtId="165" fontId="13" fillId="5" borderId="1" xfId="0" applyNumberFormat="1" applyFont="1" applyFill="1" applyBorder="1" applyAlignment="1">
      <alignment horizontal="center"/>
    </xf>
    <xf numFmtId="0" fontId="0" fillId="5" borderId="12" xfId="0" applyFill="1" applyBorder="1" applyAlignment="1">
      <alignment horizontal="center"/>
    </xf>
  </cellXfs>
  <cellStyles count="10">
    <cellStyle name="COSTREPORT" xfId="1" xr:uid="{00000000-0005-0000-0000-000000000000}"/>
    <cellStyle name="cr" xfId="2" xr:uid="{00000000-0005-0000-0000-000001000000}"/>
    <cellStyle name="Currency" xfId="3" builtinId="4"/>
    <cellStyle name="Grey" xfId="4" xr:uid="{00000000-0005-0000-0000-000003000000}"/>
    <cellStyle name="Hyperlink" xfId="9" builtinId="8"/>
    <cellStyle name="Input [yellow]" xfId="5" xr:uid="{00000000-0005-0000-0000-000004000000}"/>
    <cellStyle name="no dec" xfId="6" xr:uid="{00000000-0005-0000-0000-000005000000}"/>
    <cellStyle name="Normal" xfId="0" builtinId="0"/>
    <cellStyle name="Normal - Style1" xfId="7" xr:uid="{00000000-0005-0000-0000-000007000000}"/>
    <cellStyle name="Percent [2]" xfId="8" xr:uid="{00000000-0005-0000-0000-00000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243840</xdr:colOff>
      <xdr:row>2</xdr:row>
      <xdr:rowOff>68580</xdr:rowOff>
    </xdr:from>
    <xdr:to>
      <xdr:col>1</xdr:col>
      <xdr:colOff>792480</xdr:colOff>
      <xdr:row>4</xdr:row>
      <xdr:rowOff>68580</xdr:rowOff>
    </xdr:to>
    <xdr:grpSp>
      <xdr:nvGrpSpPr>
        <xdr:cNvPr id="2421" name="Group 1">
          <a:extLst>
            <a:ext uri="{FF2B5EF4-FFF2-40B4-BE49-F238E27FC236}">
              <a16:creationId xmlns:a16="http://schemas.microsoft.com/office/drawing/2014/main" id="{3B72524E-1D13-4CB7-B386-263C9716C4ED}"/>
            </a:ext>
          </a:extLst>
        </xdr:cNvPr>
        <xdr:cNvGrpSpPr>
          <a:grpSpLocks/>
        </xdr:cNvGrpSpPr>
      </xdr:nvGrpSpPr>
      <xdr:grpSpPr bwMode="auto">
        <a:xfrm>
          <a:off x="243840" y="1259205"/>
          <a:ext cx="805815" cy="323850"/>
          <a:chOff x="14" y="101"/>
          <a:chExt cx="91" cy="34"/>
        </a:xfrm>
      </xdr:grpSpPr>
      <xdr:sp macro="" textlink="">
        <xdr:nvSpPr>
          <xdr:cNvPr id="2425" name="Oval 2">
            <a:extLst>
              <a:ext uri="{FF2B5EF4-FFF2-40B4-BE49-F238E27FC236}">
                <a16:creationId xmlns:a16="http://schemas.microsoft.com/office/drawing/2014/main" id="{6B3BA769-9680-4E62-940B-12E5A70827DC}"/>
              </a:ext>
            </a:extLst>
          </xdr:cNvPr>
          <xdr:cNvSpPr>
            <a:spLocks noChangeArrowheads="1"/>
          </xdr:cNvSpPr>
        </xdr:nvSpPr>
        <xdr:spPr bwMode="auto">
          <a:xfrm>
            <a:off x="14" y="101"/>
            <a:ext cx="91" cy="34"/>
          </a:xfrm>
          <a:prstGeom prst="ellipse">
            <a:avLst/>
          </a:prstGeom>
          <a:solidFill>
            <a:srgbClr val="FFCC99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id="{FF56D4E0-A90C-4BE2-8C9F-59C4E663EF17}"/>
              </a:ext>
            </a:extLst>
          </xdr:cNvPr>
          <xdr:cNvSpPr txBox="1">
            <a:spLocks noChangeArrowheads="1"/>
          </xdr:cNvSpPr>
        </xdr:nvSpPr>
        <xdr:spPr bwMode="auto">
          <a:xfrm>
            <a:off x="25" y="108"/>
            <a:ext cx="70" cy="21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en-US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STEP 2</a:t>
            </a:r>
          </a:p>
        </xdr:txBody>
      </xdr:sp>
    </xdr:grpSp>
    <xdr:clientData/>
  </xdr:twoCellAnchor>
  <xdr:twoCellAnchor>
    <xdr:from>
      <xdr:col>0</xdr:col>
      <xdr:colOff>236220</xdr:colOff>
      <xdr:row>11</xdr:row>
      <xdr:rowOff>7620</xdr:rowOff>
    </xdr:from>
    <xdr:to>
      <xdr:col>1</xdr:col>
      <xdr:colOff>784860</xdr:colOff>
      <xdr:row>12</xdr:row>
      <xdr:rowOff>144780</xdr:rowOff>
    </xdr:to>
    <xdr:grpSp>
      <xdr:nvGrpSpPr>
        <xdr:cNvPr id="2422" name="Group 4">
          <a:extLst>
            <a:ext uri="{FF2B5EF4-FFF2-40B4-BE49-F238E27FC236}">
              <a16:creationId xmlns:a16="http://schemas.microsoft.com/office/drawing/2014/main" id="{C6EE1303-066B-4DE4-A4BE-962F20B23522}"/>
            </a:ext>
          </a:extLst>
        </xdr:cNvPr>
        <xdr:cNvGrpSpPr>
          <a:grpSpLocks/>
        </xdr:cNvGrpSpPr>
      </xdr:nvGrpSpPr>
      <xdr:grpSpPr bwMode="auto">
        <a:xfrm>
          <a:off x="236220" y="2865120"/>
          <a:ext cx="805815" cy="318135"/>
          <a:chOff x="14" y="101"/>
          <a:chExt cx="91" cy="34"/>
        </a:xfrm>
      </xdr:grpSpPr>
      <xdr:sp macro="" textlink="">
        <xdr:nvSpPr>
          <xdr:cNvPr id="2423" name="Oval 5">
            <a:extLst>
              <a:ext uri="{FF2B5EF4-FFF2-40B4-BE49-F238E27FC236}">
                <a16:creationId xmlns:a16="http://schemas.microsoft.com/office/drawing/2014/main" id="{1619BB99-FAB8-463F-B0E3-F0B7CCD9EA69}"/>
              </a:ext>
            </a:extLst>
          </xdr:cNvPr>
          <xdr:cNvSpPr>
            <a:spLocks noChangeArrowheads="1"/>
          </xdr:cNvSpPr>
        </xdr:nvSpPr>
        <xdr:spPr bwMode="auto">
          <a:xfrm>
            <a:off x="14" y="101"/>
            <a:ext cx="91" cy="34"/>
          </a:xfrm>
          <a:prstGeom prst="ellipse">
            <a:avLst/>
          </a:prstGeom>
          <a:solidFill>
            <a:srgbClr val="FFCC99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id="{C5C9BB65-2276-4D4D-AAE4-2E705297F159}"/>
              </a:ext>
            </a:extLst>
          </xdr:cNvPr>
          <xdr:cNvSpPr txBox="1">
            <a:spLocks noChangeArrowheads="1"/>
          </xdr:cNvSpPr>
        </xdr:nvSpPr>
        <xdr:spPr bwMode="auto">
          <a:xfrm>
            <a:off x="25" y="108"/>
            <a:ext cx="70" cy="22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en-US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STEP 3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0.bin"/><Relationship Id="rId5" Type="http://schemas.openxmlformats.org/officeDocument/2006/relationships/printerSettings" Target="../printerSettings/printerSettings5.bin"/><Relationship Id="rId10" Type="http://schemas.openxmlformats.org/officeDocument/2006/relationships/hyperlink" Target="https://pfd.hhs.texas.gov/rate-packets" TargetMode="External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s://pfd.hhs.texas.gov/rate-packets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9.bin"/><Relationship Id="rId3" Type="http://schemas.openxmlformats.org/officeDocument/2006/relationships/printerSettings" Target="../printerSettings/printerSettings14.bin"/><Relationship Id="rId7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Relationship Id="rId6" Type="http://schemas.openxmlformats.org/officeDocument/2006/relationships/printerSettings" Target="../printerSettings/printerSettings17.bin"/><Relationship Id="rId11" Type="http://schemas.openxmlformats.org/officeDocument/2006/relationships/drawing" Target="../drawings/drawing1.xml"/><Relationship Id="rId5" Type="http://schemas.openxmlformats.org/officeDocument/2006/relationships/printerSettings" Target="../printerSettings/printerSettings16.bin"/><Relationship Id="rId10" Type="http://schemas.openxmlformats.org/officeDocument/2006/relationships/printerSettings" Target="../printerSettings/printerSettings21.bin"/><Relationship Id="rId4" Type="http://schemas.openxmlformats.org/officeDocument/2006/relationships/printerSettings" Target="../printerSettings/printerSettings15.bin"/><Relationship Id="rId9" Type="http://schemas.openxmlformats.org/officeDocument/2006/relationships/printerSettings" Target="../printerSettings/printerSettings2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2"/>
  <sheetViews>
    <sheetView tabSelected="1" zoomScaleNormal="100" workbookViewId="0">
      <selection activeCell="Q88" sqref="Q88"/>
    </sheetView>
  </sheetViews>
  <sheetFormatPr defaultColWidth="9.140625" defaultRowHeight="14.25" x14ac:dyDescent="0.2"/>
  <cols>
    <col min="1" max="1" width="2.85546875" style="34" customWidth="1"/>
    <col min="2" max="2" width="19.28515625" style="34" customWidth="1"/>
    <col min="3" max="3" width="44" style="34" customWidth="1"/>
    <col min="4" max="4" width="6.7109375" style="34" customWidth="1"/>
    <col min="5" max="5" width="27.5703125" style="34" customWidth="1"/>
    <col min="6" max="6" width="9" style="38" customWidth="1"/>
    <col min="7" max="7" width="15.7109375" style="38" customWidth="1"/>
    <col min="8" max="8" width="16.85546875" style="38" customWidth="1"/>
    <col min="9" max="9" width="12.140625" style="38" customWidth="1"/>
    <col min="10" max="11" width="22.85546875" style="38" customWidth="1"/>
    <col min="12" max="12" width="9.7109375" style="38" customWidth="1"/>
    <col min="13" max="13" width="7.85546875" style="38" customWidth="1"/>
    <col min="14" max="14" width="6" style="38" customWidth="1"/>
    <col min="15" max="16384" width="9.140625" style="34"/>
  </cols>
  <sheetData>
    <row r="1" spans="1:14" ht="8.65" customHeight="1" x14ac:dyDescent="0.2"/>
    <row r="2" spans="1:14" s="33" customFormat="1" ht="34.5" customHeight="1" x14ac:dyDescent="0.2">
      <c r="A2" s="48" t="s">
        <v>0</v>
      </c>
      <c r="B2" s="49"/>
      <c r="C2" s="49"/>
      <c r="D2" s="49"/>
      <c r="E2" s="49"/>
      <c r="F2" s="49"/>
      <c r="G2" s="50"/>
      <c r="H2" s="51"/>
      <c r="I2" s="52"/>
      <c r="J2" s="52"/>
      <c r="K2" s="53"/>
      <c r="L2" s="53"/>
    </row>
    <row r="3" spans="1:14" s="33" customFormat="1" ht="19.5" customHeight="1" x14ac:dyDescent="0.2">
      <c r="A3" s="54"/>
      <c r="B3" s="55"/>
      <c r="C3" s="55"/>
      <c r="D3" s="55"/>
      <c r="E3" s="55"/>
      <c r="F3" s="55"/>
      <c r="G3" s="56"/>
      <c r="H3" s="51"/>
      <c r="I3" s="52"/>
      <c r="J3" s="52"/>
      <c r="K3" s="53"/>
      <c r="L3" s="53"/>
    </row>
    <row r="4" spans="1:14" ht="15.75" customHeight="1" x14ac:dyDescent="0.2">
      <c r="A4" s="61"/>
      <c r="B4" s="152" t="s">
        <v>1</v>
      </c>
      <c r="C4" s="154" t="s">
        <v>2</v>
      </c>
      <c r="D4" s="33"/>
      <c r="E4" s="33"/>
      <c r="F4" s="33"/>
      <c r="G4" s="63"/>
      <c r="H4" s="37"/>
      <c r="N4" s="34"/>
    </row>
    <row r="5" spans="1:14" ht="8.25" customHeight="1" x14ac:dyDescent="0.2">
      <c r="A5" s="61"/>
      <c r="B5" s="33"/>
      <c r="E5" s="38"/>
      <c r="G5" s="64"/>
      <c r="H5" s="37"/>
      <c r="N5" s="34"/>
    </row>
    <row r="6" spans="1:14" ht="20.100000000000001" customHeight="1" x14ac:dyDescent="0.2">
      <c r="A6" s="61"/>
      <c r="B6" s="33"/>
      <c r="C6" s="21"/>
      <c r="E6" s="38"/>
      <c r="G6" s="64"/>
      <c r="H6" s="37"/>
      <c r="N6" s="34"/>
    </row>
    <row r="7" spans="1:14" ht="13.15" customHeight="1" x14ac:dyDescent="0.2">
      <c r="A7" s="61"/>
      <c r="B7" s="33"/>
      <c r="C7" s="38" t="s">
        <v>3</v>
      </c>
      <c r="E7" s="38"/>
      <c r="G7" s="64"/>
      <c r="H7" s="37"/>
      <c r="N7" s="34"/>
    </row>
    <row r="8" spans="1:14" ht="5.0999999999999996" customHeight="1" x14ac:dyDescent="0.2">
      <c r="A8" s="61"/>
      <c r="B8" s="33"/>
      <c r="E8" s="38"/>
      <c r="G8" s="64"/>
      <c r="H8" s="37"/>
      <c r="N8" s="34"/>
    </row>
    <row r="9" spans="1:14" ht="20.100000000000001" customHeight="1" x14ac:dyDescent="0.2">
      <c r="A9" s="61"/>
      <c r="B9" s="33"/>
      <c r="C9" s="21"/>
      <c r="E9" s="38"/>
      <c r="G9" s="64"/>
      <c r="H9" s="37"/>
      <c r="N9" s="34"/>
    </row>
    <row r="10" spans="1:14" ht="15" customHeight="1" x14ac:dyDescent="0.2">
      <c r="A10" s="61"/>
      <c r="B10" s="33"/>
      <c r="C10" s="38" t="s">
        <v>4</v>
      </c>
      <c r="E10" s="38"/>
      <c r="G10" s="64"/>
      <c r="H10" s="37"/>
      <c r="N10" s="34"/>
    </row>
    <row r="11" spans="1:14" ht="5.0999999999999996" customHeight="1" x14ac:dyDescent="0.2">
      <c r="A11" s="61"/>
      <c r="B11" s="33"/>
      <c r="E11" s="38"/>
      <c r="G11" s="64"/>
      <c r="H11" s="37"/>
      <c r="N11" s="34"/>
    </row>
    <row r="12" spans="1:14" s="33" customFormat="1" ht="16.5" customHeight="1" x14ac:dyDescent="0.2">
      <c r="A12" s="46"/>
      <c r="B12" s="65" t="s">
        <v>5</v>
      </c>
      <c r="C12" s="45"/>
      <c r="D12" s="67"/>
      <c r="E12" s="67"/>
      <c r="F12" s="66"/>
      <c r="G12" s="68"/>
      <c r="H12" s="61"/>
      <c r="I12" s="34"/>
      <c r="J12" s="34"/>
      <c r="K12" s="34"/>
      <c r="L12" s="34"/>
      <c r="M12" s="34"/>
      <c r="N12" s="34"/>
    </row>
    <row r="13" spans="1:14" ht="30" customHeight="1" x14ac:dyDescent="0.2">
      <c r="A13" s="61"/>
      <c r="B13" s="69"/>
      <c r="C13" s="70" t="s">
        <v>6</v>
      </c>
      <c r="D13" s="71"/>
      <c r="E13" s="22"/>
      <c r="F13" s="73" t="s">
        <v>7</v>
      </c>
      <c r="G13" s="74"/>
      <c r="H13" s="46"/>
      <c r="I13" s="33"/>
      <c r="J13" s="75"/>
      <c r="K13" s="76"/>
      <c r="L13" s="33"/>
      <c r="M13" s="33"/>
      <c r="N13" s="75"/>
    </row>
    <row r="14" spans="1:14" s="33" customFormat="1" ht="16.5" customHeight="1" x14ac:dyDescent="0.2">
      <c r="A14" s="46"/>
      <c r="B14" s="77" t="s">
        <v>8</v>
      </c>
      <c r="C14" s="44"/>
      <c r="D14" s="157"/>
      <c r="E14" s="79"/>
      <c r="F14" s="80"/>
      <c r="G14" s="63"/>
      <c r="H14" s="46"/>
    </row>
    <row r="15" spans="1:14" s="33" customFormat="1" ht="16.5" customHeight="1" x14ac:dyDescent="0.2">
      <c r="A15" s="46"/>
      <c r="B15" s="81"/>
      <c r="C15" s="44" t="s">
        <v>9</v>
      </c>
      <c r="D15" s="71"/>
      <c r="E15" s="22"/>
      <c r="F15" s="73" t="s">
        <v>7</v>
      </c>
      <c r="G15" s="74"/>
      <c r="H15" s="46"/>
      <c r="J15" s="75"/>
      <c r="K15" s="76"/>
      <c r="N15" s="75"/>
    </row>
    <row r="16" spans="1:14" s="33" customFormat="1" ht="16.5" customHeight="1" x14ac:dyDescent="0.2">
      <c r="A16" s="46"/>
      <c r="B16" s="81"/>
      <c r="C16" s="70" t="s">
        <v>10</v>
      </c>
      <c r="D16" s="82"/>
      <c r="E16" s="22"/>
      <c r="F16" s="73" t="s">
        <v>7</v>
      </c>
      <c r="G16" s="83"/>
      <c r="H16" s="46"/>
      <c r="J16" s="75"/>
      <c r="K16" s="84"/>
      <c r="N16" s="75"/>
    </row>
    <row r="17" spans="1:14" s="33" customFormat="1" ht="16.5" customHeight="1" x14ac:dyDescent="0.2">
      <c r="A17" s="46"/>
      <c r="B17" s="44" t="s">
        <v>11</v>
      </c>
      <c r="C17" s="45"/>
      <c r="D17" s="157"/>
      <c r="E17" s="79"/>
      <c r="F17" s="85"/>
      <c r="G17" s="86"/>
      <c r="H17" s="87"/>
      <c r="I17" s="52"/>
      <c r="J17" s="52"/>
      <c r="K17" s="52"/>
      <c r="L17" s="52"/>
      <c r="M17" s="52"/>
      <c r="N17" s="52"/>
    </row>
    <row r="18" spans="1:14" s="33" customFormat="1" ht="16.5" customHeight="1" x14ac:dyDescent="0.2">
      <c r="A18" s="46"/>
      <c r="B18" s="81"/>
      <c r="C18" s="44" t="s">
        <v>12</v>
      </c>
      <c r="D18" s="82"/>
      <c r="E18" s="23"/>
      <c r="F18" s="73" t="s">
        <v>7</v>
      </c>
      <c r="G18" s="83"/>
      <c r="H18" s="46"/>
      <c r="J18" s="75"/>
      <c r="K18" s="84"/>
      <c r="N18" s="75"/>
    </row>
    <row r="19" spans="1:14" s="33" customFormat="1" ht="16.5" customHeight="1" x14ac:dyDescent="0.2">
      <c r="A19" s="46"/>
      <c r="B19" s="81"/>
      <c r="C19" s="44" t="s">
        <v>13</v>
      </c>
      <c r="D19" s="82"/>
      <c r="E19" s="23"/>
      <c r="F19" s="73" t="s">
        <v>7</v>
      </c>
      <c r="G19" s="83"/>
      <c r="H19" s="46"/>
      <c r="J19" s="75"/>
      <c r="K19" s="84"/>
      <c r="N19" s="75"/>
    </row>
    <row r="20" spans="1:14" s="33" customFormat="1" ht="16.5" customHeight="1" x14ac:dyDescent="0.2">
      <c r="A20" s="46"/>
      <c r="B20" s="44" t="s">
        <v>14</v>
      </c>
      <c r="C20" s="45"/>
      <c r="D20" s="157"/>
      <c r="E20" s="79"/>
      <c r="F20" s="85"/>
      <c r="G20" s="86"/>
      <c r="H20" s="87"/>
      <c r="I20" s="52"/>
      <c r="J20" s="52"/>
      <c r="K20" s="52"/>
      <c r="L20" s="52"/>
      <c r="M20" s="52"/>
      <c r="N20" s="52"/>
    </row>
    <row r="21" spans="1:14" s="33" customFormat="1" ht="16.5" customHeight="1" x14ac:dyDescent="0.2">
      <c r="A21" s="46"/>
      <c r="B21" s="81"/>
      <c r="C21" s="44" t="s">
        <v>15</v>
      </c>
      <c r="D21" s="82"/>
      <c r="E21" s="23"/>
      <c r="F21" s="73" t="s">
        <v>7</v>
      </c>
      <c r="G21" s="83"/>
      <c r="H21" s="46"/>
      <c r="J21" s="75"/>
      <c r="K21" s="84"/>
      <c r="N21" s="75"/>
    </row>
    <row r="22" spans="1:14" s="33" customFormat="1" ht="16.5" customHeight="1" x14ac:dyDescent="0.2">
      <c r="A22" s="46"/>
      <c r="B22" s="81"/>
      <c r="C22" s="44" t="s">
        <v>16</v>
      </c>
      <c r="D22" s="82"/>
      <c r="E22" s="23"/>
      <c r="F22" s="73" t="s">
        <v>7</v>
      </c>
      <c r="G22" s="83"/>
      <c r="H22" s="46"/>
      <c r="J22" s="75"/>
      <c r="K22" s="84"/>
      <c r="N22" s="75"/>
    </row>
    <row r="23" spans="1:14" s="33" customFormat="1" ht="16.5" customHeight="1" x14ac:dyDescent="0.2">
      <c r="A23" s="46"/>
      <c r="B23" s="81"/>
      <c r="C23" s="44" t="s">
        <v>17</v>
      </c>
      <c r="D23" s="82"/>
      <c r="E23" s="23"/>
      <c r="F23" s="73" t="s">
        <v>7</v>
      </c>
      <c r="G23" s="83"/>
      <c r="H23" s="46"/>
      <c r="J23" s="75"/>
      <c r="K23" s="84"/>
      <c r="N23" s="75"/>
    </row>
    <row r="24" spans="1:14" s="33" customFormat="1" ht="16.5" customHeight="1" x14ac:dyDescent="0.2">
      <c r="A24" s="46"/>
      <c r="B24" s="44" t="s">
        <v>18</v>
      </c>
      <c r="C24" s="45"/>
      <c r="D24" s="82"/>
      <c r="E24" s="23"/>
      <c r="F24" s="73" t="s">
        <v>7</v>
      </c>
      <c r="G24" s="83"/>
      <c r="H24" s="46"/>
      <c r="J24" s="75"/>
      <c r="K24" s="84"/>
      <c r="N24" s="75"/>
    </row>
    <row r="25" spans="1:14" s="33" customFormat="1" ht="9.75" customHeight="1" x14ac:dyDescent="0.2">
      <c r="A25" s="46"/>
      <c r="B25" s="44"/>
      <c r="C25" s="45"/>
      <c r="D25" s="159"/>
      <c r="E25" s="79"/>
      <c r="F25" s="73"/>
      <c r="G25" s="83"/>
      <c r="H25" s="46"/>
      <c r="J25" s="75"/>
      <c r="K25" s="84"/>
      <c r="N25" s="75"/>
    </row>
    <row r="26" spans="1:14" s="33" customFormat="1" ht="16.5" customHeight="1" x14ac:dyDescent="0.2">
      <c r="A26" s="46"/>
      <c r="B26" s="44" t="s">
        <v>19</v>
      </c>
      <c r="C26" s="45"/>
      <c r="D26" s="82"/>
      <c r="E26" s="23"/>
      <c r="F26" s="73" t="s">
        <v>7</v>
      </c>
      <c r="G26" s="83"/>
      <c r="H26" s="46"/>
      <c r="J26" s="75"/>
      <c r="K26" s="84"/>
      <c r="N26" s="75"/>
    </row>
    <row r="27" spans="1:14" s="33" customFormat="1" ht="16.5" customHeight="1" x14ac:dyDescent="0.2">
      <c r="A27" s="46"/>
      <c r="B27" s="44" t="s">
        <v>20</v>
      </c>
      <c r="C27" s="45"/>
      <c r="D27" s="82"/>
      <c r="E27" s="23"/>
      <c r="F27" s="73" t="s">
        <v>7</v>
      </c>
      <c r="G27" s="83"/>
      <c r="H27" s="46"/>
      <c r="J27" s="75"/>
      <c r="K27" s="84"/>
      <c r="N27" s="75"/>
    </row>
    <row r="28" spans="1:14" s="33" customFormat="1" ht="16.5" customHeight="1" x14ac:dyDescent="0.2">
      <c r="A28" s="46"/>
      <c r="B28" s="89" t="s">
        <v>21</v>
      </c>
      <c r="C28" s="31"/>
      <c r="D28" s="158"/>
      <c r="E28" s="90">
        <f>SUM(E13:E26)+(E27*0.5)</f>
        <v>0</v>
      </c>
      <c r="F28" s="91" t="s">
        <v>7</v>
      </c>
      <c r="G28" s="83"/>
      <c r="H28" s="46"/>
      <c r="J28" s="75"/>
      <c r="K28" s="84"/>
      <c r="N28" s="75"/>
    </row>
    <row r="29" spans="1:14" s="33" customFormat="1" ht="15.4" customHeight="1" x14ac:dyDescent="0.2">
      <c r="A29" s="46"/>
      <c r="B29" s="47"/>
      <c r="C29" s="35"/>
      <c r="D29" s="35"/>
      <c r="E29" s="160" t="s">
        <v>22</v>
      </c>
      <c r="F29" s="92"/>
      <c r="G29" s="74"/>
      <c r="H29" s="61"/>
      <c r="I29" s="34"/>
      <c r="J29" s="34"/>
      <c r="K29" s="93"/>
      <c r="L29" s="34"/>
      <c r="M29" s="34"/>
      <c r="N29" s="34"/>
    </row>
    <row r="30" spans="1:14" s="33" customFormat="1" ht="8.1" customHeight="1" x14ac:dyDescent="0.2">
      <c r="A30" s="46"/>
      <c r="D30" s="63"/>
      <c r="G30" s="63"/>
      <c r="H30" s="46"/>
    </row>
    <row r="31" spans="1:14" s="33" customFormat="1" ht="16.5" customHeight="1" x14ac:dyDescent="0.2">
      <c r="A31" s="46"/>
      <c r="B31" s="65" t="s">
        <v>23</v>
      </c>
      <c r="C31" s="45"/>
      <c r="D31" s="80"/>
      <c r="E31" s="45"/>
      <c r="F31" s="80"/>
      <c r="G31" s="63"/>
      <c r="H31" s="46"/>
    </row>
    <row r="32" spans="1:14" ht="16.5" customHeight="1" x14ac:dyDescent="0.2">
      <c r="A32" s="61"/>
      <c r="B32" s="94"/>
      <c r="C32" s="95" t="s">
        <v>24</v>
      </c>
      <c r="D32" s="71"/>
      <c r="E32" s="24"/>
      <c r="F32" s="96" t="s">
        <v>25</v>
      </c>
      <c r="G32" s="74"/>
      <c r="H32" s="97"/>
      <c r="I32" s="98"/>
      <c r="J32" s="98"/>
      <c r="K32" s="76"/>
      <c r="L32" s="98"/>
      <c r="M32" s="98"/>
      <c r="N32" s="98"/>
    </row>
    <row r="33" spans="1:14" ht="16.5" customHeight="1" x14ac:dyDescent="0.2">
      <c r="A33" s="61"/>
      <c r="B33" s="99"/>
      <c r="C33" s="95" t="s">
        <v>26</v>
      </c>
      <c r="D33" s="71"/>
      <c r="E33" s="24"/>
      <c r="F33" s="96" t="s">
        <v>25</v>
      </c>
      <c r="G33" s="74"/>
      <c r="H33" s="97"/>
      <c r="I33" s="98"/>
      <c r="J33" s="98"/>
      <c r="K33" s="76"/>
      <c r="L33" s="98"/>
      <c r="M33" s="98"/>
      <c r="N33" s="98"/>
    </row>
    <row r="34" spans="1:14" ht="16.5" customHeight="1" x14ac:dyDescent="0.2">
      <c r="A34" s="61"/>
      <c r="B34" s="99"/>
      <c r="C34" s="95" t="s">
        <v>27</v>
      </c>
      <c r="D34" s="71"/>
      <c r="E34" s="24"/>
      <c r="F34" s="96" t="s">
        <v>25</v>
      </c>
      <c r="G34" s="74"/>
      <c r="H34" s="97"/>
      <c r="I34" s="98"/>
      <c r="J34" s="98"/>
      <c r="K34" s="76"/>
      <c r="L34" s="98"/>
      <c r="M34" s="98"/>
      <c r="N34" s="98"/>
    </row>
    <row r="35" spans="1:14" ht="16.5" customHeight="1" x14ac:dyDescent="0.2">
      <c r="A35" s="61"/>
      <c r="B35" s="99"/>
      <c r="C35" s="95" t="s">
        <v>28</v>
      </c>
      <c r="D35" s="71"/>
      <c r="E35" s="24"/>
      <c r="F35" s="96" t="s">
        <v>25</v>
      </c>
      <c r="G35" s="74"/>
      <c r="H35" s="97"/>
      <c r="I35" s="98"/>
      <c r="J35" s="98"/>
      <c r="K35" s="76"/>
      <c r="L35" s="98"/>
      <c r="M35" s="98"/>
      <c r="N35" s="98"/>
    </row>
    <row r="36" spans="1:14" ht="16.5" customHeight="1" x14ac:dyDescent="0.2">
      <c r="A36" s="61"/>
      <c r="B36" s="81" t="s">
        <v>29</v>
      </c>
      <c r="C36" s="95" t="s">
        <v>30</v>
      </c>
      <c r="D36" s="71"/>
      <c r="E36" s="24"/>
      <c r="F36" s="96" t="s">
        <v>25</v>
      </c>
      <c r="G36" s="74"/>
      <c r="H36" s="97"/>
      <c r="I36" s="98"/>
      <c r="J36" s="98"/>
      <c r="K36" s="76"/>
      <c r="L36" s="98"/>
      <c r="M36" s="98"/>
      <c r="N36" s="98"/>
    </row>
    <row r="37" spans="1:14" ht="16.5" customHeight="1" x14ac:dyDescent="0.2">
      <c r="A37" s="61"/>
      <c r="B37" s="81" t="s">
        <v>31</v>
      </c>
      <c r="C37" s="95" t="s">
        <v>32</v>
      </c>
      <c r="D37" s="71"/>
      <c r="E37" s="24"/>
      <c r="F37" s="96" t="s">
        <v>25</v>
      </c>
      <c r="G37" s="74"/>
      <c r="H37" s="97"/>
      <c r="I37" s="98"/>
      <c r="J37" s="98"/>
      <c r="K37" s="76"/>
      <c r="L37" s="98"/>
      <c r="M37" s="98"/>
      <c r="N37" s="98"/>
    </row>
    <row r="38" spans="1:14" ht="16.5" customHeight="1" x14ac:dyDescent="0.2">
      <c r="A38" s="61"/>
      <c r="B38" s="81" t="s">
        <v>33</v>
      </c>
      <c r="C38" s="95" t="s">
        <v>34</v>
      </c>
      <c r="D38" s="71"/>
      <c r="E38" s="24"/>
      <c r="F38" s="96" t="s">
        <v>25</v>
      </c>
      <c r="G38" s="74"/>
      <c r="H38" s="97"/>
      <c r="I38" s="98"/>
      <c r="J38" s="98"/>
      <c r="K38" s="76"/>
      <c r="L38" s="98"/>
      <c r="M38" s="98"/>
      <c r="N38" s="98"/>
    </row>
    <row r="39" spans="1:14" ht="16.5" customHeight="1" x14ac:dyDescent="0.2">
      <c r="A39" s="61"/>
      <c r="B39" s="81" t="s">
        <v>35</v>
      </c>
      <c r="C39" s="95" t="s">
        <v>36</v>
      </c>
      <c r="D39" s="71"/>
      <c r="E39" s="24"/>
      <c r="F39" s="96" t="s">
        <v>25</v>
      </c>
      <c r="G39" s="74"/>
      <c r="H39" s="97"/>
      <c r="I39" s="98"/>
      <c r="J39" s="98"/>
      <c r="K39" s="76"/>
      <c r="L39" s="98"/>
      <c r="M39" s="98"/>
      <c r="N39" s="98"/>
    </row>
    <row r="40" spans="1:14" ht="16.5" customHeight="1" x14ac:dyDescent="0.2">
      <c r="A40" s="61"/>
      <c r="B40" s="99"/>
      <c r="C40" s="95" t="s">
        <v>37</v>
      </c>
      <c r="D40" s="71"/>
      <c r="E40" s="24"/>
      <c r="F40" s="96" t="s">
        <v>25</v>
      </c>
      <c r="G40" s="74"/>
      <c r="H40" s="97"/>
      <c r="I40" s="98"/>
      <c r="J40" s="98"/>
      <c r="K40" s="76"/>
      <c r="L40" s="98"/>
      <c r="M40" s="98"/>
      <c r="N40" s="98"/>
    </row>
    <row r="41" spans="1:14" ht="16.5" customHeight="1" x14ac:dyDescent="0.2">
      <c r="A41" s="61"/>
      <c r="B41" s="99"/>
      <c r="C41" s="95" t="s">
        <v>38</v>
      </c>
      <c r="D41" s="71"/>
      <c r="E41" s="24"/>
      <c r="F41" s="96" t="s">
        <v>25</v>
      </c>
      <c r="G41" s="74"/>
      <c r="H41" s="97"/>
      <c r="I41" s="98"/>
      <c r="J41" s="98"/>
      <c r="K41" s="76"/>
      <c r="L41" s="98"/>
      <c r="M41" s="98"/>
      <c r="N41" s="98"/>
    </row>
    <row r="42" spans="1:14" ht="16.5" customHeight="1" x14ac:dyDescent="0.2">
      <c r="A42" s="61"/>
      <c r="B42" s="99"/>
      <c r="C42" s="95" t="s">
        <v>39</v>
      </c>
      <c r="D42" s="71"/>
      <c r="E42" s="24"/>
      <c r="F42" s="96" t="s">
        <v>25</v>
      </c>
      <c r="G42" s="74"/>
      <c r="H42" s="97"/>
      <c r="I42" s="98"/>
      <c r="J42" s="98"/>
      <c r="K42" s="76"/>
      <c r="L42" s="98"/>
      <c r="M42" s="98"/>
      <c r="N42" s="98"/>
    </row>
    <row r="43" spans="1:14" ht="16.5" customHeight="1" x14ac:dyDescent="0.2">
      <c r="A43" s="61"/>
      <c r="B43" s="99"/>
      <c r="C43" s="95" t="s">
        <v>40</v>
      </c>
      <c r="D43" s="71"/>
      <c r="E43" s="24"/>
      <c r="F43" s="96" t="s">
        <v>25</v>
      </c>
      <c r="G43" s="74"/>
      <c r="H43" s="97"/>
      <c r="I43" s="98"/>
      <c r="J43" s="98"/>
      <c r="K43" s="76"/>
      <c r="L43" s="98"/>
      <c r="M43" s="98"/>
      <c r="N43" s="98"/>
    </row>
    <row r="44" spans="1:14" ht="16.5" customHeight="1" x14ac:dyDescent="0.2">
      <c r="A44" s="61"/>
      <c r="B44" s="99"/>
      <c r="C44" s="95" t="s">
        <v>41</v>
      </c>
      <c r="D44" s="71"/>
      <c r="E44" s="24"/>
      <c r="F44" s="96" t="s">
        <v>25</v>
      </c>
      <c r="G44" s="74"/>
      <c r="H44" s="97"/>
      <c r="I44" s="98"/>
      <c r="J44" s="98"/>
      <c r="K44" s="76"/>
      <c r="L44" s="98"/>
      <c r="M44" s="98"/>
      <c r="N44" s="98"/>
    </row>
    <row r="45" spans="1:14" ht="16.5" customHeight="1" x14ac:dyDescent="0.2">
      <c r="A45" s="61"/>
      <c r="B45" s="99"/>
      <c r="C45" s="95" t="s">
        <v>42</v>
      </c>
      <c r="D45" s="71"/>
      <c r="E45" s="24"/>
      <c r="F45" s="96" t="s">
        <v>25</v>
      </c>
      <c r="G45" s="74"/>
      <c r="H45" s="97"/>
      <c r="I45" s="98"/>
      <c r="J45" s="98"/>
      <c r="K45" s="76"/>
      <c r="L45" s="98"/>
      <c r="M45" s="98"/>
      <c r="N45" s="98"/>
    </row>
    <row r="46" spans="1:14" ht="16.5" customHeight="1" x14ac:dyDescent="0.2">
      <c r="A46" s="61"/>
      <c r="B46" s="99"/>
      <c r="C46" s="95" t="s">
        <v>43</v>
      </c>
      <c r="D46" s="71"/>
      <c r="E46" s="24"/>
      <c r="F46" s="96" t="s">
        <v>25</v>
      </c>
      <c r="G46" s="74"/>
      <c r="H46" s="97"/>
      <c r="I46" s="98"/>
      <c r="J46" s="98"/>
      <c r="K46" s="76"/>
      <c r="L46" s="98"/>
      <c r="M46" s="98"/>
      <c r="N46" s="98"/>
    </row>
    <row r="47" spans="1:14" ht="5.0999999999999996" customHeight="1" x14ac:dyDescent="0.2">
      <c r="A47" s="61"/>
      <c r="B47" s="100"/>
      <c r="C47" s="45"/>
      <c r="D47" s="162"/>
      <c r="E47" s="31"/>
      <c r="F47" s="101"/>
      <c r="G47" s="74"/>
      <c r="H47" s="97"/>
      <c r="I47" s="98"/>
      <c r="J47" s="98"/>
      <c r="K47" s="76"/>
      <c r="L47" s="98"/>
      <c r="M47" s="98"/>
      <c r="N47" s="98"/>
    </row>
    <row r="48" spans="1:14" ht="16.5" customHeight="1" x14ac:dyDescent="0.2">
      <c r="A48" s="61"/>
      <c r="B48" s="102" t="s">
        <v>44</v>
      </c>
      <c r="C48" s="31"/>
      <c r="D48" s="158"/>
      <c r="E48" s="161">
        <f>SUM(E32:E47)</f>
        <v>0</v>
      </c>
      <c r="F48" s="101" t="s">
        <v>25</v>
      </c>
      <c r="G48" s="64"/>
      <c r="H48" s="37"/>
      <c r="K48" s="106"/>
    </row>
    <row r="49" spans="1:13" ht="16.149999999999999" customHeight="1" x14ac:dyDescent="0.2">
      <c r="A49" s="124"/>
      <c r="B49" s="47"/>
      <c r="C49" s="35"/>
      <c r="D49" s="35"/>
      <c r="E49" s="160" t="s">
        <v>45</v>
      </c>
      <c r="F49" s="108"/>
      <c r="G49" s="64"/>
      <c r="H49" s="37"/>
    </row>
    <row r="50" spans="1:13" ht="14.25" customHeight="1" x14ac:dyDescent="0.2">
      <c r="A50" s="100"/>
      <c r="B50" s="36"/>
      <c r="C50" s="36"/>
      <c r="D50" s="36"/>
      <c r="E50" s="36"/>
      <c r="F50" s="110"/>
      <c r="G50" s="108"/>
      <c r="H50" s="37"/>
    </row>
    <row r="51" spans="1:13" ht="21" customHeight="1" x14ac:dyDescent="0.2"/>
    <row r="52" spans="1:13" ht="27.75" customHeight="1" x14ac:dyDescent="0.2">
      <c r="A52" s="58"/>
      <c r="B52" s="163" t="s">
        <v>46</v>
      </c>
      <c r="C52" s="156" t="s">
        <v>47</v>
      </c>
      <c r="D52" s="32"/>
      <c r="E52" s="32"/>
      <c r="F52" s="32"/>
      <c r="G52" s="32"/>
      <c r="H52" s="118"/>
      <c r="I52" s="61"/>
      <c r="J52" s="34"/>
      <c r="K52" s="34"/>
      <c r="L52" s="34"/>
      <c r="M52" s="34"/>
    </row>
    <row r="53" spans="1:13" ht="69.75" customHeight="1" x14ac:dyDescent="0.2">
      <c r="A53" s="61"/>
      <c r="B53" s="112"/>
      <c r="C53" s="112" t="s">
        <v>21</v>
      </c>
      <c r="D53" s="112"/>
      <c r="E53" s="112" t="s">
        <v>48</v>
      </c>
      <c r="F53" s="112"/>
      <c r="G53" s="120" t="s">
        <v>49</v>
      </c>
      <c r="H53" s="133"/>
      <c r="I53" s="111"/>
      <c r="J53" s="112"/>
      <c r="K53" s="112"/>
      <c r="L53" s="112"/>
      <c r="M53" s="112"/>
    </row>
    <row r="54" spans="1:13" ht="30" customHeight="1" x14ac:dyDescent="0.2">
      <c r="A54" s="61"/>
      <c r="C54" s="113">
        <f>'Day Hab worksheet'!$E$28</f>
        <v>0</v>
      </c>
      <c r="D54" s="114" t="s">
        <v>50</v>
      </c>
      <c r="E54" s="115">
        <f>'Day Hab worksheet'!$E$48</f>
        <v>0</v>
      </c>
      <c r="F54" s="116" t="s">
        <v>51</v>
      </c>
      <c r="G54" s="164">
        <f>IFERROR(ROUND(C54/E54,2),0)</f>
        <v>0</v>
      </c>
      <c r="H54" s="132"/>
      <c r="I54" s="61"/>
      <c r="J54" s="34"/>
      <c r="K54" s="34"/>
      <c r="L54" s="34"/>
      <c r="M54" s="34"/>
    </row>
    <row r="55" spans="1:13" x14ac:dyDescent="0.2">
      <c r="A55" s="100"/>
      <c r="B55" s="36"/>
      <c r="C55" s="117"/>
      <c r="D55" s="36"/>
      <c r="E55" s="117"/>
      <c r="F55" s="36"/>
      <c r="G55" s="36"/>
      <c r="H55" s="92"/>
      <c r="I55" s="61"/>
      <c r="J55" s="34"/>
      <c r="K55" s="34"/>
      <c r="L55" s="34"/>
      <c r="M55" s="34"/>
    </row>
    <row r="56" spans="1:13" x14ac:dyDescent="0.2">
      <c r="A56" s="61"/>
      <c r="B56" s="36"/>
      <c r="C56" s="36"/>
      <c r="D56" s="36"/>
      <c r="E56" s="36"/>
      <c r="F56" s="36"/>
      <c r="G56" s="36"/>
      <c r="H56" s="36"/>
      <c r="I56" s="36"/>
      <c r="J56" s="34"/>
      <c r="K56" s="34"/>
      <c r="L56" s="34"/>
      <c r="M56" s="34"/>
    </row>
    <row r="57" spans="1:13" x14ac:dyDescent="0.2">
      <c r="B57" s="58"/>
      <c r="J57" s="59"/>
      <c r="K57" s="60"/>
    </row>
    <row r="58" spans="1:13" x14ac:dyDescent="0.2">
      <c r="B58" s="155" t="s">
        <v>52</v>
      </c>
      <c r="F58" s="34"/>
      <c r="G58" s="34"/>
      <c r="H58" s="34"/>
      <c r="I58" s="34"/>
      <c r="J58" s="34"/>
      <c r="K58" s="68"/>
      <c r="L58" s="34"/>
      <c r="M58" s="34"/>
    </row>
    <row r="59" spans="1:13" x14ac:dyDescent="0.2">
      <c r="B59" s="61"/>
      <c r="D59" s="112"/>
      <c r="E59" s="120" t="s">
        <v>53</v>
      </c>
      <c r="F59" s="34"/>
      <c r="G59" s="120"/>
      <c r="H59" s="120" t="s">
        <v>54</v>
      </c>
      <c r="I59" s="34"/>
      <c r="J59" s="120" t="s">
        <v>55</v>
      </c>
      <c r="K59" s="68"/>
      <c r="L59" s="34"/>
      <c r="M59" s="34"/>
    </row>
    <row r="60" spans="1:13" ht="85.5" customHeight="1" x14ac:dyDescent="0.2">
      <c r="B60" s="61"/>
      <c r="C60" s="34" t="s">
        <v>56</v>
      </c>
      <c r="D60" s="53"/>
      <c r="E60" s="121" t="s">
        <v>57</v>
      </c>
      <c r="F60" s="33"/>
      <c r="G60" s="122"/>
      <c r="H60" s="28" t="s">
        <v>58</v>
      </c>
      <c r="I60" s="34"/>
      <c r="J60" s="121" t="s">
        <v>59</v>
      </c>
      <c r="K60" s="68"/>
      <c r="L60" s="34"/>
      <c r="M60" s="34"/>
    </row>
    <row r="61" spans="1:13" ht="13.5" customHeight="1" x14ac:dyDescent="0.2">
      <c r="B61" s="124"/>
      <c r="C61" s="70" t="s">
        <v>24</v>
      </c>
      <c r="D61" s="29"/>
      <c r="E61" s="27">
        <f>E32</f>
        <v>0</v>
      </c>
      <c r="F61" s="40" t="s">
        <v>60</v>
      </c>
      <c r="G61" s="42"/>
      <c r="H61" s="188"/>
      <c r="I61" s="40" t="s">
        <v>51</v>
      </c>
      <c r="J61" s="123">
        <f>E61*G61</f>
        <v>0</v>
      </c>
      <c r="K61" s="124"/>
      <c r="L61" s="34"/>
      <c r="M61" s="34"/>
    </row>
    <row r="62" spans="1:13" x14ac:dyDescent="0.2">
      <c r="B62" s="99"/>
      <c r="C62" s="70" t="s">
        <v>26</v>
      </c>
      <c r="D62" s="29"/>
      <c r="E62" s="27">
        <f>E33</f>
        <v>0</v>
      </c>
      <c r="F62" s="40" t="s">
        <v>60</v>
      </c>
      <c r="G62" s="42"/>
      <c r="H62" s="188"/>
      <c r="I62" s="40" t="s">
        <v>51</v>
      </c>
      <c r="J62" s="123">
        <f t="shared" ref="J62:J75" si="0">E62*G62</f>
        <v>0</v>
      </c>
      <c r="K62" s="124"/>
      <c r="L62" s="34"/>
      <c r="M62" s="34"/>
    </row>
    <row r="63" spans="1:13" x14ac:dyDescent="0.2">
      <c r="B63" s="99"/>
      <c r="C63" s="70" t="s">
        <v>27</v>
      </c>
      <c r="D63" s="29"/>
      <c r="E63" s="27">
        <f t="shared" ref="E63:E75" si="1">E34</f>
        <v>0</v>
      </c>
      <c r="F63" s="40" t="s">
        <v>60</v>
      </c>
      <c r="G63" s="42"/>
      <c r="H63" s="188"/>
      <c r="I63" s="40" t="s">
        <v>51</v>
      </c>
      <c r="J63" s="123">
        <f t="shared" si="0"/>
        <v>0</v>
      </c>
      <c r="K63" s="124"/>
      <c r="L63" s="34"/>
      <c r="M63" s="34"/>
    </row>
    <row r="64" spans="1:13" x14ac:dyDescent="0.2">
      <c r="B64" s="81"/>
      <c r="C64" s="70" t="s">
        <v>28</v>
      </c>
      <c r="D64" s="29"/>
      <c r="E64" s="27">
        <f t="shared" si="1"/>
        <v>0</v>
      </c>
      <c r="F64" s="40" t="s">
        <v>60</v>
      </c>
      <c r="G64" s="42"/>
      <c r="H64" s="188"/>
      <c r="I64" s="40" t="s">
        <v>51</v>
      </c>
      <c r="J64" s="123">
        <f t="shared" si="0"/>
        <v>0</v>
      </c>
      <c r="K64" s="124"/>
      <c r="L64" s="34"/>
      <c r="M64" s="34"/>
    </row>
    <row r="65" spans="1:14" x14ac:dyDescent="0.2">
      <c r="B65" s="81"/>
      <c r="C65" s="70" t="s">
        <v>30</v>
      </c>
      <c r="D65" s="29"/>
      <c r="E65" s="27">
        <f t="shared" si="1"/>
        <v>0</v>
      </c>
      <c r="F65" s="40" t="s">
        <v>60</v>
      </c>
      <c r="G65" s="42"/>
      <c r="H65" s="188"/>
      <c r="I65" s="40" t="s">
        <v>51</v>
      </c>
      <c r="J65" s="123">
        <f t="shared" si="0"/>
        <v>0</v>
      </c>
      <c r="K65" s="124"/>
      <c r="L65" s="34"/>
      <c r="M65" s="34"/>
    </row>
    <row r="66" spans="1:14" x14ac:dyDescent="0.2">
      <c r="B66" s="99"/>
      <c r="C66" s="70" t="s">
        <v>32</v>
      </c>
      <c r="D66" s="29"/>
      <c r="E66" s="27">
        <f t="shared" si="1"/>
        <v>0</v>
      </c>
      <c r="F66" s="40" t="s">
        <v>60</v>
      </c>
      <c r="G66" s="42"/>
      <c r="H66" s="188"/>
      <c r="I66" s="40" t="s">
        <v>51</v>
      </c>
      <c r="J66" s="123">
        <f t="shared" si="0"/>
        <v>0</v>
      </c>
      <c r="K66" s="124"/>
      <c r="L66" s="34"/>
      <c r="M66" s="34"/>
    </row>
    <row r="67" spans="1:14" x14ac:dyDescent="0.2">
      <c r="B67" s="99"/>
      <c r="C67" s="70" t="s">
        <v>34</v>
      </c>
      <c r="D67" s="29"/>
      <c r="E67" s="27">
        <f t="shared" si="1"/>
        <v>0</v>
      </c>
      <c r="F67" s="40" t="s">
        <v>60</v>
      </c>
      <c r="G67" s="42"/>
      <c r="H67" s="188"/>
      <c r="I67" s="40" t="s">
        <v>51</v>
      </c>
      <c r="J67" s="123">
        <f t="shared" si="0"/>
        <v>0</v>
      </c>
      <c r="K67" s="124"/>
      <c r="L67" s="34"/>
      <c r="M67" s="34"/>
    </row>
    <row r="68" spans="1:14" x14ac:dyDescent="0.2">
      <c r="B68" s="99"/>
      <c r="C68" s="70" t="s">
        <v>36</v>
      </c>
      <c r="D68" s="29"/>
      <c r="E68" s="27">
        <f t="shared" si="1"/>
        <v>0</v>
      </c>
      <c r="F68" s="40" t="s">
        <v>60</v>
      </c>
      <c r="G68" s="42"/>
      <c r="H68" s="188"/>
      <c r="I68" s="40" t="s">
        <v>51</v>
      </c>
      <c r="J68" s="123">
        <f t="shared" si="0"/>
        <v>0</v>
      </c>
      <c r="K68" s="124"/>
      <c r="L68" s="34"/>
      <c r="M68" s="34"/>
    </row>
    <row r="69" spans="1:14" x14ac:dyDescent="0.2">
      <c r="B69" s="99"/>
      <c r="C69" s="70" t="s">
        <v>37</v>
      </c>
      <c r="D69" s="29"/>
      <c r="E69" s="27">
        <f t="shared" si="1"/>
        <v>0</v>
      </c>
      <c r="F69" s="40" t="s">
        <v>60</v>
      </c>
      <c r="G69" s="42"/>
      <c r="H69" s="188"/>
      <c r="I69" s="40" t="s">
        <v>51</v>
      </c>
      <c r="J69" s="123">
        <f t="shared" si="0"/>
        <v>0</v>
      </c>
      <c r="K69" s="124"/>
      <c r="L69" s="34"/>
      <c r="M69" s="34"/>
    </row>
    <row r="70" spans="1:14" x14ac:dyDescent="0.2">
      <c r="B70" s="99"/>
      <c r="C70" s="70" t="s">
        <v>38</v>
      </c>
      <c r="D70" s="29"/>
      <c r="E70" s="27">
        <f t="shared" si="1"/>
        <v>0</v>
      </c>
      <c r="F70" s="40" t="s">
        <v>60</v>
      </c>
      <c r="G70" s="42"/>
      <c r="H70" s="188"/>
      <c r="I70" s="40" t="s">
        <v>51</v>
      </c>
      <c r="J70" s="123">
        <f t="shared" si="0"/>
        <v>0</v>
      </c>
      <c r="K70" s="124"/>
      <c r="L70" s="34"/>
      <c r="M70" s="34"/>
    </row>
    <row r="71" spans="1:14" x14ac:dyDescent="0.2">
      <c r="B71" s="99"/>
      <c r="C71" s="70" t="s">
        <v>39</v>
      </c>
      <c r="D71" s="29"/>
      <c r="E71" s="27">
        <f t="shared" si="1"/>
        <v>0</v>
      </c>
      <c r="F71" s="40" t="s">
        <v>60</v>
      </c>
      <c r="G71" s="42"/>
      <c r="H71" s="188"/>
      <c r="I71" s="40" t="s">
        <v>51</v>
      </c>
      <c r="J71" s="123">
        <f t="shared" si="0"/>
        <v>0</v>
      </c>
      <c r="K71" s="124"/>
      <c r="L71" s="34"/>
      <c r="M71" s="34"/>
    </row>
    <row r="72" spans="1:14" x14ac:dyDescent="0.2">
      <c r="B72" s="99"/>
      <c r="C72" s="70" t="s">
        <v>40</v>
      </c>
      <c r="D72" s="29"/>
      <c r="E72" s="27">
        <f t="shared" si="1"/>
        <v>0</v>
      </c>
      <c r="F72" s="40" t="s">
        <v>60</v>
      </c>
      <c r="G72" s="42"/>
      <c r="H72" s="188"/>
      <c r="I72" s="40" t="s">
        <v>51</v>
      </c>
      <c r="J72" s="123">
        <f t="shared" si="0"/>
        <v>0</v>
      </c>
      <c r="K72" s="124"/>
      <c r="L72" s="34"/>
      <c r="M72" s="34"/>
    </row>
    <row r="73" spans="1:14" x14ac:dyDescent="0.2">
      <c r="B73" s="99"/>
      <c r="C73" s="70" t="s">
        <v>41</v>
      </c>
      <c r="D73" s="29"/>
      <c r="E73" s="27">
        <f t="shared" si="1"/>
        <v>0</v>
      </c>
      <c r="F73" s="40" t="s">
        <v>60</v>
      </c>
      <c r="G73" s="42"/>
      <c r="H73" s="188"/>
      <c r="I73" s="40" t="s">
        <v>51</v>
      </c>
      <c r="J73" s="123">
        <f t="shared" si="0"/>
        <v>0</v>
      </c>
      <c r="K73" s="124"/>
      <c r="L73" s="34"/>
      <c r="M73" s="34"/>
    </row>
    <row r="74" spans="1:14" x14ac:dyDescent="0.2">
      <c r="B74" s="99"/>
      <c r="C74" s="70" t="s">
        <v>42</v>
      </c>
      <c r="D74" s="29"/>
      <c r="E74" s="27">
        <f t="shared" si="1"/>
        <v>0</v>
      </c>
      <c r="F74" s="40" t="s">
        <v>60</v>
      </c>
      <c r="G74" s="42"/>
      <c r="H74" s="188"/>
      <c r="I74" s="40" t="s">
        <v>51</v>
      </c>
      <c r="J74" s="123">
        <f t="shared" si="0"/>
        <v>0</v>
      </c>
      <c r="K74" s="124"/>
      <c r="L74" s="34"/>
      <c r="M74" s="34"/>
    </row>
    <row r="75" spans="1:14" x14ac:dyDescent="0.2">
      <c r="B75" s="99"/>
      <c r="C75" s="70" t="s">
        <v>43</v>
      </c>
      <c r="D75" s="29"/>
      <c r="E75" s="27">
        <f t="shared" si="1"/>
        <v>0</v>
      </c>
      <c r="F75" s="40" t="s">
        <v>60</v>
      </c>
      <c r="G75" s="42"/>
      <c r="H75" s="188"/>
      <c r="I75" s="40" t="s">
        <v>51</v>
      </c>
      <c r="J75" s="123">
        <f t="shared" si="0"/>
        <v>0</v>
      </c>
      <c r="K75" s="124"/>
      <c r="L75" s="34"/>
      <c r="M75" s="34"/>
    </row>
    <row r="76" spans="1:14" x14ac:dyDescent="0.2">
      <c r="A76" s="61"/>
      <c r="B76" s="61"/>
      <c r="C76" s="32"/>
      <c r="E76" s="25"/>
      <c r="F76" s="34"/>
      <c r="G76" s="25"/>
      <c r="H76" s="32"/>
      <c r="I76" s="34"/>
      <c r="J76" s="34"/>
      <c r="K76" s="68"/>
      <c r="L76" s="34"/>
      <c r="M76" s="34"/>
      <c r="N76" s="34"/>
    </row>
    <row r="77" spans="1:14" ht="15.75" x14ac:dyDescent="0.2">
      <c r="B77" s="61"/>
      <c r="C77" s="125" t="s">
        <v>61</v>
      </c>
      <c r="D77" s="126"/>
      <c r="E77" s="127">
        <f>SUM(E61:E75)</f>
        <v>0</v>
      </c>
      <c r="F77" s="34"/>
      <c r="G77" s="34"/>
      <c r="H77" s="34"/>
      <c r="I77" s="34"/>
      <c r="J77" s="128">
        <f>SUM(J61:J75)</f>
        <v>0</v>
      </c>
      <c r="K77" s="68"/>
      <c r="L77" s="34"/>
      <c r="M77" s="34"/>
    </row>
    <row r="78" spans="1:14" ht="15.75" x14ac:dyDescent="0.2">
      <c r="B78" s="61"/>
      <c r="E78" s="129"/>
      <c r="F78" s="61"/>
      <c r="G78" s="34"/>
      <c r="H78" s="34"/>
      <c r="I78" s="34"/>
      <c r="J78" s="129"/>
      <c r="K78" s="124"/>
      <c r="L78" s="34"/>
      <c r="M78" s="34"/>
    </row>
    <row r="79" spans="1:14" x14ac:dyDescent="0.2">
      <c r="B79" s="100"/>
      <c r="C79" s="36"/>
      <c r="D79" s="36"/>
      <c r="E79" s="36"/>
      <c r="F79" s="36"/>
      <c r="G79" s="36"/>
      <c r="H79" s="36"/>
      <c r="I79" s="36"/>
      <c r="J79" s="36"/>
      <c r="K79" s="92"/>
      <c r="L79" s="34"/>
      <c r="M79" s="34"/>
    </row>
    <row r="80" spans="1:14" ht="22.15" customHeight="1" x14ac:dyDescent="0.2">
      <c r="B80" s="31" t="s">
        <v>62</v>
      </c>
      <c r="C80" s="165"/>
      <c r="D80" s="31"/>
      <c r="E80" s="32"/>
      <c r="F80" s="31"/>
      <c r="G80" s="31"/>
      <c r="H80" s="31"/>
      <c r="I80" s="31"/>
      <c r="J80" s="166" t="s">
        <v>63</v>
      </c>
      <c r="L80" s="34"/>
      <c r="M80" s="34"/>
    </row>
    <row r="81" spans="1:13" x14ac:dyDescent="0.2">
      <c r="A81" s="61"/>
      <c r="F81" s="34"/>
      <c r="G81" s="34"/>
      <c r="H81" s="34"/>
      <c r="I81" s="34"/>
      <c r="J81" s="36"/>
      <c r="K81" s="34"/>
      <c r="L81" s="34"/>
      <c r="M81" s="34"/>
    </row>
    <row r="82" spans="1:13" ht="39" customHeight="1" x14ac:dyDescent="0.2">
      <c r="A82" s="61"/>
      <c r="B82" s="167" t="s">
        <v>64</v>
      </c>
      <c r="C82" s="157" t="s">
        <v>65</v>
      </c>
      <c r="D82" s="67"/>
      <c r="E82" s="67"/>
      <c r="F82" s="67"/>
      <c r="G82" s="67"/>
      <c r="H82" s="67"/>
      <c r="I82" s="117"/>
      <c r="J82" s="168">
        <f>IFERROR(J77/E77,0)</f>
        <v>0</v>
      </c>
      <c r="K82" s="111"/>
      <c r="L82" s="134"/>
    </row>
    <row r="84" spans="1:13" x14ac:dyDescent="0.2">
      <c r="A84" s="58"/>
      <c r="B84" s="135" t="s">
        <v>66</v>
      </c>
      <c r="C84" s="32"/>
      <c r="D84" s="32"/>
      <c r="E84" s="32"/>
      <c r="F84" s="59"/>
      <c r="G84" s="59"/>
      <c r="H84" s="59"/>
      <c r="I84" s="59"/>
      <c r="J84" s="59"/>
      <c r="K84" s="59"/>
      <c r="L84" s="60"/>
    </row>
    <row r="85" spans="1:13" x14ac:dyDescent="0.2">
      <c r="A85" s="61"/>
      <c r="C85" s="136" t="s">
        <v>53</v>
      </c>
      <c r="G85" s="136" t="s">
        <v>54</v>
      </c>
      <c r="I85" s="136" t="s">
        <v>55</v>
      </c>
      <c r="K85" s="136" t="s">
        <v>67</v>
      </c>
      <c r="L85" s="64"/>
    </row>
    <row r="86" spans="1:13" ht="40.5" customHeight="1" x14ac:dyDescent="0.2">
      <c r="A86" s="61"/>
      <c r="C86" s="137" t="s">
        <v>68</v>
      </c>
      <c r="E86" s="137" t="s">
        <v>69</v>
      </c>
      <c r="G86" s="137" t="s">
        <v>70</v>
      </c>
      <c r="I86" s="137" t="s">
        <v>71</v>
      </c>
      <c r="K86" s="137" t="s">
        <v>72</v>
      </c>
      <c r="L86" s="138"/>
    </row>
    <row r="87" spans="1:13" ht="38.25" customHeight="1" x14ac:dyDescent="0.2">
      <c r="A87" s="61"/>
      <c r="C87" s="139">
        <f>J82</f>
        <v>0</v>
      </c>
      <c r="D87" s="52" t="s">
        <v>60</v>
      </c>
      <c r="E87" s="140">
        <v>0.9</v>
      </c>
      <c r="F87" s="141" t="s">
        <v>51</v>
      </c>
      <c r="G87" s="139">
        <f>ROUND(C87*E87,2)</f>
        <v>0</v>
      </c>
      <c r="I87" s="139">
        <f>H54</f>
        <v>0</v>
      </c>
      <c r="K87" s="139">
        <f>MAX(G87-I87,0)</f>
        <v>0</v>
      </c>
      <c r="L87" s="142"/>
    </row>
    <row r="88" spans="1:13" ht="15.4" customHeight="1" x14ac:dyDescent="0.2">
      <c r="A88" s="100"/>
      <c r="B88" s="36"/>
      <c r="C88" s="143"/>
      <c r="D88" s="144"/>
      <c r="E88" s="145"/>
      <c r="F88" s="146"/>
      <c r="G88" s="143"/>
      <c r="H88" s="110"/>
      <c r="I88" s="143"/>
      <c r="J88" s="110"/>
      <c r="K88" s="143"/>
      <c r="L88" s="147"/>
    </row>
    <row r="90" spans="1:13" x14ac:dyDescent="0.2">
      <c r="A90" s="58"/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7"/>
    </row>
    <row r="91" spans="1:13" x14ac:dyDescent="0.2">
      <c r="A91" s="61"/>
      <c r="C91" s="148" t="s">
        <v>73</v>
      </c>
      <c r="D91" s="148"/>
      <c r="E91" s="148"/>
      <c r="F91" s="148"/>
      <c r="G91" s="148"/>
      <c r="H91" s="148"/>
      <c r="I91" s="34"/>
      <c r="J91" s="34"/>
      <c r="K91" s="34"/>
      <c r="L91" s="34"/>
      <c r="M91" s="37"/>
    </row>
    <row r="92" spans="1:13" x14ac:dyDescent="0.2">
      <c r="A92" s="61"/>
      <c r="F92" s="34"/>
      <c r="G92" s="34"/>
      <c r="H92" s="34"/>
      <c r="I92" s="34"/>
      <c r="J92" s="34"/>
      <c r="K92" s="34"/>
      <c r="L92" s="34"/>
      <c r="M92" s="37"/>
    </row>
    <row r="93" spans="1:13" ht="15" customHeight="1" x14ac:dyDescent="0.2">
      <c r="A93" s="149">
        <v>1</v>
      </c>
      <c r="B93" s="150" t="s">
        <v>74</v>
      </c>
      <c r="C93" s="151"/>
      <c r="D93" s="151"/>
      <c r="E93" s="151"/>
      <c r="F93" s="151"/>
      <c r="G93" s="151"/>
      <c r="H93" s="151"/>
      <c r="I93" s="151"/>
      <c r="J93" s="151"/>
      <c r="K93" s="151"/>
      <c r="L93" s="34"/>
      <c r="M93" s="37"/>
    </row>
    <row r="94" spans="1:13" x14ac:dyDescent="0.2">
      <c r="A94" s="149"/>
      <c r="B94" s="150" t="s">
        <v>75</v>
      </c>
      <c r="C94" s="151"/>
      <c r="D94" s="151"/>
      <c r="E94" s="151"/>
      <c r="F94" s="151"/>
      <c r="G94" s="151"/>
      <c r="H94" s="151"/>
      <c r="I94" s="151"/>
      <c r="J94" s="151"/>
      <c r="K94" s="151"/>
      <c r="L94" s="34"/>
      <c r="M94" s="37"/>
    </row>
    <row r="95" spans="1:13" x14ac:dyDescent="0.2">
      <c r="A95" s="61"/>
      <c r="B95" s="152" t="s">
        <v>76</v>
      </c>
      <c r="C95" s="151"/>
      <c r="D95" s="151"/>
      <c r="E95" s="151"/>
      <c r="F95" s="151"/>
      <c r="G95" s="151"/>
      <c r="H95" s="151"/>
      <c r="I95" s="151"/>
      <c r="J95" s="151"/>
      <c r="K95" s="151"/>
      <c r="L95" s="34"/>
      <c r="M95" s="37"/>
    </row>
    <row r="96" spans="1:13" x14ac:dyDescent="0.2">
      <c r="A96" s="61"/>
      <c r="B96" s="152"/>
      <c r="C96" s="151"/>
      <c r="D96" s="151"/>
      <c r="E96" s="151"/>
      <c r="F96" s="151"/>
      <c r="G96" s="151"/>
      <c r="H96" s="151"/>
      <c r="I96" s="151"/>
      <c r="J96" s="151"/>
      <c r="K96" s="151"/>
      <c r="L96" s="34"/>
      <c r="M96" s="37"/>
    </row>
    <row r="97" spans="1:13" ht="15" customHeight="1" x14ac:dyDescent="0.2">
      <c r="A97" s="61">
        <v>2</v>
      </c>
      <c r="B97" s="150" t="s">
        <v>77</v>
      </c>
      <c r="C97" s="151"/>
      <c r="D97" s="151"/>
      <c r="E97" s="151"/>
      <c r="F97" s="151"/>
      <c r="G97" s="151"/>
      <c r="H97" s="151"/>
      <c r="I97" s="151"/>
      <c r="J97" s="151"/>
      <c r="K97" s="151"/>
      <c r="L97" s="34"/>
      <c r="M97" s="37"/>
    </row>
    <row r="98" spans="1:13" x14ac:dyDescent="0.2">
      <c r="A98" s="61"/>
      <c r="F98" s="34"/>
      <c r="G98" s="34"/>
      <c r="H98" s="34"/>
      <c r="I98" s="34"/>
      <c r="J98" s="34"/>
      <c r="K98" s="34"/>
      <c r="L98" s="34"/>
      <c r="M98" s="37"/>
    </row>
    <row r="99" spans="1:13" x14ac:dyDescent="0.2">
      <c r="A99" s="61">
        <v>3</v>
      </c>
      <c r="B99" s="150" t="s">
        <v>78</v>
      </c>
      <c r="C99" s="151"/>
      <c r="D99" s="151"/>
      <c r="E99" s="151"/>
      <c r="F99" s="151"/>
      <c r="G99" s="151"/>
      <c r="H99" s="151"/>
      <c r="I99" s="151"/>
      <c r="J99" s="151"/>
      <c r="K99" s="151"/>
      <c r="L99" s="34"/>
      <c r="M99" s="37"/>
    </row>
    <row r="100" spans="1:13" ht="15" customHeight="1" x14ac:dyDescent="0.2">
      <c r="A100" s="61"/>
      <c r="B100" s="151"/>
      <c r="C100" s="151"/>
      <c r="D100" s="151"/>
      <c r="E100" s="151"/>
      <c r="F100" s="151"/>
      <c r="G100" s="151"/>
      <c r="H100" s="151"/>
      <c r="I100" s="151"/>
      <c r="J100" s="151"/>
      <c r="K100" s="151"/>
      <c r="L100" s="34"/>
      <c r="M100" s="37"/>
    </row>
    <row r="101" spans="1:13" x14ac:dyDescent="0.2">
      <c r="A101" s="61">
        <v>4</v>
      </c>
      <c r="B101" s="150" t="s">
        <v>79</v>
      </c>
      <c r="C101" s="151"/>
      <c r="D101" s="151"/>
      <c r="E101" s="151"/>
      <c r="F101" s="151"/>
      <c r="G101" s="151"/>
      <c r="H101" s="151"/>
      <c r="I101" s="151"/>
      <c r="J101" s="151"/>
      <c r="K101" s="151"/>
      <c r="L101" s="34"/>
      <c r="M101" s="37"/>
    </row>
    <row r="102" spans="1:13" ht="15" customHeight="1" x14ac:dyDescent="0.2">
      <c r="A102" s="61"/>
      <c r="B102" s="151"/>
      <c r="C102" s="151"/>
      <c r="D102" s="151"/>
      <c r="E102" s="151"/>
      <c r="F102" s="151"/>
      <c r="G102" s="151"/>
      <c r="H102" s="151"/>
      <c r="I102" s="151"/>
      <c r="J102" s="151"/>
      <c r="K102" s="151"/>
      <c r="L102" s="34"/>
      <c r="M102" s="37"/>
    </row>
    <row r="103" spans="1:13" x14ac:dyDescent="0.2">
      <c r="A103" s="149">
        <v>5</v>
      </c>
      <c r="B103" s="150" t="s">
        <v>80</v>
      </c>
      <c r="C103" s="151"/>
      <c r="D103" s="151"/>
      <c r="E103" s="151"/>
      <c r="F103" s="151"/>
      <c r="G103" s="151"/>
      <c r="H103" s="151"/>
      <c r="I103" s="151"/>
      <c r="J103" s="151"/>
      <c r="K103" s="151"/>
      <c r="L103" s="150"/>
      <c r="M103" s="37"/>
    </row>
    <row r="104" spans="1:13" ht="15" customHeight="1" x14ac:dyDescent="0.2">
      <c r="A104" s="149"/>
      <c r="B104" s="150" t="s">
        <v>81</v>
      </c>
      <c r="C104" s="151"/>
      <c r="D104" s="151"/>
      <c r="E104" s="151"/>
      <c r="F104" s="151"/>
      <c r="G104" s="151"/>
      <c r="H104" s="151"/>
      <c r="I104" s="151"/>
      <c r="J104" s="151"/>
      <c r="K104" s="151"/>
      <c r="L104" s="150"/>
      <c r="M104" s="37"/>
    </row>
    <row r="105" spans="1:13" x14ac:dyDescent="0.2">
      <c r="A105" s="61"/>
      <c r="B105" s="153"/>
      <c r="C105" s="153"/>
      <c r="D105" s="153"/>
      <c r="E105" s="153"/>
      <c r="F105" s="153"/>
      <c r="G105" s="153"/>
      <c r="H105" s="153"/>
      <c r="I105" s="153"/>
      <c r="J105" s="153"/>
      <c r="K105" s="153"/>
      <c r="L105" s="34"/>
      <c r="M105" s="37"/>
    </row>
    <row r="106" spans="1:13" x14ac:dyDescent="0.2">
      <c r="A106" s="149">
        <v>6</v>
      </c>
      <c r="B106" s="150" t="s">
        <v>82</v>
      </c>
      <c r="C106" s="151"/>
      <c r="D106" s="151"/>
      <c r="E106" s="151"/>
      <c r="F106" s="151"/>
      <c r="G106" s="151"/>
      <c r="H106" s="151"/>
      <c r="I106" s="151"/>
      <c r="J106" s="151"/>
      <c r="K106" s="151"/>
      <c r="L106" s="34"/>
      <c r="M106" s="37"/>
    </row>
    <row r="107" spans="1:13" ht="15" customHeight="1" x14ac:dyDescent="0.2">
      <c r="A107" s="100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7"/>
    </row>
    <row r="108" spans="1:13" x14ac:dyDescent="0.2">
      <c r="F108" s="34"/>
      <c r="G108" s="34"/>
      <c r="H108" s="34"/>
      <c r="I108" s="34"/>
      <c r="J108" s="34"/>
      <c r="K108" s="34"/>
      <c r="L108" s="34"/>
    </row>
    <row r="109" spans="1:13" x14ac:dyDescent="0.2">
      <c r="A109" s="30" t="s">
        <v>83</v>
      </c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2"/>
      <c r="M109" s="37"/>
    </row>
    <row r="110" spans="1:13" ht="13.5" customHeight="1" x14ac:dyDescent="0.2">
      <c r="A110" s="46" t="s">
        <v>84</v>
      </c>
      <c r="C110" s="33"/>
      <c r="D110" s="33"/>
      <c r="E110" s="33"/>
      <c r="F110" s="33"/>
      <c r="G110" s="33"/>
      <c r="H110" s="33"/>
      <c r="I110" s="33"/>
      <c r="J110" s="33"/>
      <c r="K110" s="33"/>
      <c r="L110" s="34"/>
      <c r="M110" s="37"/>
    </row>
    <row r="111" spans="1:13" ht="13.5" customHeight="1" x14ac:dyDescent="0.2">
      <c r="A111" s="46" t="s">
        <v>85</v>
      </c>
      <c r="C111" s="33"/>
      <c r="D111" s="33"/>
      <c r="E111" s="33"/>
      <c r="F111" s="33"/>
      <c r="G111" s="33"/>
      <c r="H111" s="33"/>
      <c r="I111" s="33"/>
      <c r="J111" s="33"/>
      <c r="K111" s="33"/>
      <c r="L111" s="34"/>
      <c r="M111" s="37"/>
    </row>
    <row r="112" spans="1:13" ht="13.5" customHeight="1" x14ac:dyDescent="0.2">
      <c r="A112" s="47" t="s">
        <v>86</v>
      </c>
      <c r="B112" s="36"/>
      <c r="C112" s="35"/>
      <c r="D112" s="35"/>
      <c r="E112" s="35"/>
      <c r="F112" s="35"/>
      <c r="G112" s="35"/>
      <c r="H112" s="35"/>
      <c r="I112" s="35"/>
      <c r="J112" s="35"/>
      <c r="K112" s="35"/>
      <c r="L112" s="36"/>
      <c r="M112" s="37"/>
    </row>
  </sheetData>
  <sheetProtection algorithmName="SHA-512" hashValue="gsx5oQA2Z/OkJH5o+GwwytGZqMlDrEfDrTR+Op0jHXC7en2MmqYem62w/xfvKhPXhW7uUeeRRNQs7XnK3HKw7A==" saltValue="euGaCFGlsKWDOhFqAH82TA==" spinCount="100000" sheet="1" objects="1" scenarios="1"/>
  <customSheetViews>
    <customSheetView guid="{9DC862FF-C613-4197-B48B-1BF873383130}" showPageBreaks="1" printArea="1" topLeftCell="A61">
      <selection activeCell="Q80" sqref="Q80"/>
      <pageMargins left="0" right="0" top="0" bottom="0" header="0" footer="0"/>
      <printOptions horizontalCentered="1"/>
      <pageSetup orientation="portrait" r:id="rId1"/>
      <headerFooter alignWithMargins="0">
        <oddFooter xml:space="preserve">&amp;C
Page 1&amp;"Times New Roman,Regular"
</oddFooter>
      </headerFooter>
    </customSheetView>
    <customSheetView guid="{0355B361-76E6-4A16-B741-417A7CA0C855}" topLeftCell="A13">
      <selection activeCell="C33" sqref="C33"/>
      <pageMargins left="0" right="0" top="0" bottom="0" header="0" footer="0"/>
      <printOptions horizontalCentered="1"/>
      <pageSetup orientation="portrait" r:id="rId2"/>
      <headerFooter alignWithMargins="0">
        <oddFooter xml:space="preserve">&amp;C
Page 1&amp;"Times New Roman,Regular"
</oddFooter>
      </headerFooter>
    </customSheetView>
    <customSheetView guid="{17B342A7-F021-496C-8EB7-C5DE65B71A0D}" showPageBreaks="1" printArea="1">
      <selection sqref="A1:G2"/>
      <pageMargins left="0" right="0" top="0" bottom="0" header="0" footer="0"/>
      <printOptions horizontalCentered="1"/>
      <pageSetup orientation="portrait" r:id="rId3"/>
      <headerFooter alignWithMargins="0">
        <oddFooter xml:space="preserve">&amp;C
Page 1&amp;"Times New Roman,Regular"
</oddFooter>
      </headerFooter>
    </customSheetView>
    <customSheetView guid="{B695A25C-2199-4078-8CD4-1B05B5222B34}">
      <selection sqref="A1:G2"/>
      <pageMargins left="0" right="0" top="0" bottom="0" header="0" footer="0"/>
      <printOptions horizontalCentered="1"/>
      <pageSetup orientation="portrait" r:id="rId4"/>
      <headerFooter alignWithMargins="0">
        <oddFooter xml:space="preserve">&amp;C
Page 1&amp;"Times New Roman,Regular"
</oddFooter>
      </headerFooter>
    </customSheetView>
    <customSheetView guid="{FDD333CB-9BB1-4F91-9349-DBECB2A89238}" showPageBreaks="1" printArea="1">
      <selection sqref="A1:G2"/>
      <pageMargins left="0" right="0" top="0" bottom="0" header="0" footer="0"/>
      <printOptions horizontalCentered="1"/>
      <pageSetup orientation="portrait" r:id="rId5"/>
      <headerFooter alignWithMargins="0">
        <oddFooter xml:space="preserve">&amp;C
Page 1&amp;"Times New Roman,Regular"
</oddFooter>
      </headerFooter>
    </customSheetView>
    <customSheetView guid="{07B8F6BB-6300-4C1E-AE3C-26565EADD7BC}">
      <selection sqref="A1:G2"/>
      <pageMargins left="0" right="0" top="0" bottom="0" header="0" footer="0"/>
      <printOptions horizontalCentered="1"/>
      <pageSetup orientation="portrait" r:id="rId6"/>
      <headerFooter alignWithMargins="0">
        <oddFooter xml:space="preserve">&amp;C
Page 1&amp;"Times New Roman,Regular"
</oddFooter>
      </headerFooter>
    </customSheetView>
    <customSheetView guid="{687EC119-D80B-4F3B-B431-82934505CF15}" showPageBreaks="1" printArea="1">
      <selection sqref="A1:G2"/>
      <pageMargins left="0" right="0" top="0" bottom="0" header="0" footer="0"/>
      <printOptions horizontalCentered="1"/>
      <pageSetup orientation="portrait" r:id="rId7"/>
      <headerFooter alignWithMargins="0">
        <oddFooter xml:space="preserve">&amp;C
Page 1&amp;"Times New Roman,Regular"
</oddFooter>
      </headerFooter>
    </customSheetView>
    <customSheetView guid="{FA488D53-68C3-4CDB-B35C-B64AE9710C6F}" showPageBreaks="1" printArea="1" topLeftCell="A34">
      <selection activeCell="E29" sqref="E29"/>
      <pageMargins left="0" right="0" top="0" bottom="0" header="0" footer="0"/>
      <printOptions horizontalCentered="1"/>
      <pageSetup orientation="portrait" r:id="rId8"/>
      <headerFooter alignWithMargins="0">
        <oddFooter xml:space="preserve">&amp;C
Page 1&amp;"Times New Roman,Regular"
</oddFooter>
      </headerFooter>
    </customSheetView>
    <customSheetView guid="{9004DE3D-4DD6-4626-ABE2-AC20A45C3AFF}" showPageBreaks="1" printArea="1" topLeftCell="A70">
      <selection activeCell="O102" sqref="O102"/>
      <pageMargins left="0" right="0" top="0" bottom="0" header="0" footer="0"/>
      <printOptions horizontalCentered="1"/>
      <pageSetup orientation="portrait" r:id="rId9"/>
      <headerFooter alignWithMargins="0">
        <oddFooter xml:space="preserve">&amp;C
Page 1&amp;"Times New Roman,Regular"
</oddFooter>
      </headerFooter>
    </customSheetView>
  </customSheetViews>
  <phoneticPr fontId="0" type="noConversion"/>
  <hyperlinks>
    <hyperlink ref="J80" r:id="rId10" xr:uid="{D664E942-2B9F-42E7-BF8E-A4E52B99CA73}"/>
  </hyperlinks>
  <printOptions horizontalCentered="1"/>
  <pageMargins left="0" right="0" top="0" bottom="0.52" header="0" footer="0.25"/>
  <pageSetup scale="53" orientation="portrait" r:id="rId11"/>
  <headerFooter alignWithMargins="0">
    <oddFooter>&amp;A</oddFooter>
  </headerFooter>
  <rowBreaks count="1" manualBreakCount="1">
    <brk id="56" max="16383" man="1"/>
  </rowBreaks>
  <colBreaks count="1" manualBreakCount="1">
    <brk id="1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117"/>
  <sheetViews>
    <sheetView zoomScaleNormal="100" workbookViewId="0">
      <selection activeCell="I60" sqref="I60"/>
    </sheetView>
  </sheetViews>
  <sheetFormatPr defaultColWidth="9.140625" defaultRowHeight="14.25" x14ac:dyDescent="0.2"/>
  <cols>
    <col min="1" max="1" width="2.85546875" style="34" customWidth="1"/>
    <col min="2" max="2" width="18.140625" style="34" customWidth="1"/>
    <col min="3" max="3" width="44.140625" style="34" customWidth="1"/>
    <col min="4" max="4" width="6.7109375" style="34" customWidth="1"/>
    <col min="5" max="5" width="14.85546875" style="34" customWidth="1"/>
    <col min="6" max="6" width="5" style="34" customWidth="1"/>
    <col min="7" max="7" width="18.140625" style="34" customWidth="1"/>
    <col min="8" max="8" width="17.85546875" style="34" customWidth="1"/>
    <col min="9" max="9" width="16.140625" style="34" customWidth="1"/>
    <col min="10" max="10" width="18.7109375" style="34" customWidth="1"/>
    <col min="11" max="11" width="29.7109375" style="34" customWidth="1"/>
    <col min="12" max="12" width="4.140625" style="34" customWidth="1"/>
    <col min="13" max="13" width="2.5703125" style="34" customWidth="1"/>
    <col min="14" max="16384" width="9.140625" style="34"/>
  </cols>
  <sheetData>
    <row r="1" spans="1:8" ht="7.9" customHeight="1" x14ac:dyDescent="0.2"/>
    <row r="2" spans="1:8" ht="34.5" customHeight="1" x14ac:dyDescent="0.2">
      <c r="A2" s="48" t="s">
        <v>87</v>
      </c>
      <c r="B2" s="169"/>
      <c r="C2" s="49"/>
      <c r="D2" s="49"/>
      <c r="E2" s="49"/>
      <c r="F2" s="49"/>
      <c r="G2" s="49"/>
      <c r="H2" s="170"/>
    </row>
    <row r="3" spans="1:8" ht="22.5" customHeight="1" x14ac:dyDescent="0.2">
      <c r="A3" s="54"/>
      <c r="B3" s="55"/>
      <c r="C3" s="55"/>
      <c r="D3" s="55"/>
      <c r="E3" s="55"/>
      <c r="F3" s="55"/>
      <c r="G3" s="55"/>
      <c r="H3" s="57"/>
    </row>
    <row r="4" spans="1:8" x14ac:dyDescent="0.2">
      <c r="A4" s="33"/>
      <c r="B4" s="53"/>
      <c r="C4" s="53"/>
      <c r="D4" s="53"/>
      <c r="E4" s="53"/>
      <c r="F4" s="53"/>
      <c r="G4" s="53"/>
      <c r="H4" s="171"/>
    </row>
    <row r="5" spans="1:8" ht="9.75" customHeight="1" x14ac:dyDescent="0.2">
      <c r="A5" s="58"/>
      <c r="B5" s="32"/>
      <c r="C5" s="32"/>
      <c r="D5" s="32"/>
      <c r="E5" s="32"/>
      <c r="F5" s="32"/>
      <c r="G5" s="59"/>
      <c r="H5" s="64"/>
    </row>
    <row r="6" spans="1:8" ht="25.5" customHeight="1" x14ac:dyDescent="0.2">
      <c r="A6" s="61" t="s">
        <v>88</v>
      </c>
      <c r="B6" s="62" t="s">
        <v>1</v>
      </c>
      <c r="C6" s="34" t="s">
        <v>89</v>
      </c>
      <c r="H6" s="64"/>
    </row>
    <row r="7" spans="1:8" x14ac:dyDescent="0.2">
      <c r="A7" s="61"/>
      <c r="F7" s="38"/>
      <c r="G7" s="38"/>
      <c r="H7" s="64"/>
    </row>
    <row r="8" spans="1:8" ht="22.5" customHeight="1" x14ac:dyDescent="0.2">
      <c r="A8" s="61"/>
      <c r="C8" s="26"/>
      <c r="G8" s="38"/>
      <c r="H8" s="64"/>
    </row>
    <row r="9" spans="1:8" x14ac:dyDescent="0.2">
      <c r="A9" s="61"/>
      <c r="C9" s="38" t="s">
        <v>3</v>
      </c>
      <c r="F9" s="38"/>
      <c r="G9" s="38"/>
      <c r="H9" s="64"/>
    </row>
    <row r="10" spans="1:8" x14ac:dyDescent="0.2">
      <c r="A10" s="61"/>
      <c r="B10" s="33"/>
      <c r="F10" s="38"/>
      <c r="G10" s="38"/>
      <c r="H10" s="64"/>
    </row>
    <row r="11" spans="1:8" ht="22.5" customHeight="1" x14ac:dyDescent="0.2">
      <c r="A11" s="61"/>
      <c r="B11" s="33"/>
      <c r="C11" s="26"/>
      <c r="G11" s="38"/>
      <c r="H11" s="64"/>
    </row>
    <row r="12" spans="1:8" x14ac:dyDescent="0.2">
      <c r="A12" s="61"/>
      <c r="B12" s="33"/>
      <c r="C12" s="38" t="s">
        <v>4</v>
      </c>
      <c r="F12" s="38"/>
      <c r="G12" s="38"/>
      <c r="H12" s="64"/>
    </row>
    <row r="13" spans="1:8" x14ac:dyDescent="0.2">
      <c r="A13" s="61"/>
      <c r="B13" s="33"/>
      <c r="F13" s="38"/>
      <c r="G13" s="110"/>
      <c r="H13" s="64"/>
    </row>
    <row r="14" spans="1:8" x14ac:dyDescent="0.2">
      <c r="A14" s="46"/>
      <c r="B14" s="65" t="s">
        <v>90</v>
      </c>
      <c r="C14" s="45"/>
      <c r="D14" s="66"/>
      <c r="E14" s="67"/>
      <c r="F14" s="45"/>
      <c r="G14" s="45"/>
      <c r="H14" s="29"/>
    </row>
    <row r="15" spans="1:8" ht="37.5" customHeight="1" x14ac:dyDescent="0.2">
      <c r="A15" s="61"/>
      <c r="B15" s="44" t="s">
        <v>91</v>
      </c>
      <c r="C15" s="45"/>
      <c r="D15" s="71"/>
      <c r="E15" s="72"/>
      <c r="F15" s="73" t="s">
        <v>7</v>
      </c>
      <c r="G15" s="76"/>
      <c r="H15" s="68"/>
    </row>
    <row r="16" spans="1:8" x14ac:dyDescent="0.2">
      <c r="A16" s="46"/>
      <c r="B16" s="44" t="s">
        <v>92</v>
      </c>
      <c r="C16" s="45"/>
      <c r="D16" s="78"/>
      <c r="E16" s="172"/>
      <c r="F16" s="80"/>
      <c r="G16" s="33"/>
      <c r="H16" s="68"/>
    </row>
    <row r="17" spans="1:8" ht="15.75" x14ac:dyDescent="0.2">
      <c r="A17" s="46"/>
      <c r="B17" s="81"/>
      <c r="C17" s="44" t="s">
        <v>93</v>
      </c>
      <c r="D17" s="71"/>
      <c r="E17" s="22"/>
      <c r="F17" s="73" t="s">
        <v>7</v>
      </c>
      <c r="G17" s="76"/>
      <c r="H17" s="68"/>
    </row>
    <row r="18" spans="1:8" ht="15.75" x14ac:dyDescent="0.2">
      <c r="A18" s="46"/>
      <c r="B18" s="81"/>
      <c r="C18" s="70" t="s">
        <v>94</v>
      </c>
      <c r="D18" s="82"/>
      <c r="E18" s="22"/>
      <c r="F18" s="73" t="s">
        <v>7</v>
      </c>
      <c r="G18" s="84"/>
      <c r="H18" s="68"/>
    </row>
    <row r="19" spans="1:8" x14ac:dyDescent="0.2">
      <c r="A19" s="46"/>
      <c r="B19" s="44" t="s">
        <v>11</v>
      </c>
      <c r="C19" s="45"/>
      <c r="D19" s="78"/>
      <c r="E19" s="172"/>
      <c r="F19" s="85"/>
      <c r="G19" s="52"/>
      <c r="H19" s="68"/>
    </row>
    <row r="20" spans="1:8" ht="15.75" x14ac:dyDescent="0.2">
      <c r="A20" s="46"/>
      <c r="B20" s="81"/>
      <c r="C20" s="44" t="s">
        <v>95</v>
      </c>
      <c r="D20" s="82"/>
      <c r="E20" s="23"/>
      <c r="F20" s="73" t="s">
        <v>7</v>
      </c>
      <c r="G20" s="84"/>
      <c r="H20" s="68"/>
    </row>
    <row r="21" spans="1:8" ht="15.75" x14ac:dyDescent="0.2">
      <c r="A21" s="46"/>
      <c r="B21" s="81"/>
      <c r="C21" s="44" t="s">
        <v>96</v>
      </c>
      <c r="D21" s="82"/>
      <c r="E21" s="23"/>
      <c r="F21" s="73" t="s">
        <v>7</v>
      </c>
      <c r="G21" s="84"/>
      <c r="H21" s="68"/>
    </row>
    <row r="22" spans="1:8" x14ac:dyDescent="0.2">
      <c r="A22" s="46"/>
      <c r="B22" s="44" t="s">
        <v>14</v>
      </c>
      <c r="C22" s="45"/>
      <c r="D22" s="78"/>
      <c r="E22" s="172"/>
      <c r="F22" s="85"/>
      <c r="G22" s="52"/>
      <c r="H22" s="68"/>
    </row>
    <row r="23" spans="1:8" ht="15.75" x14ac:dyDescent="0.2">
      <c r="A23" s="46"/>
      <c r="B23" s="81"/>
      <c r="C23" s="44" t="s">
        <v>97</v>
      </c>
      <c r="D23" s="82"/>
      <c r="E23" s="23"/>
      <c r="F23" s="73" t="s">
        <v>7</v>
      </c>
      <c r="G23" s="84"/>
      <c r="H23" s="68"/>
    </row>
    <row r="24" spans="1:8" ht="15.75" x14ac:dyDescent="0.2">
      <c r="A24" s="46"/>
      <c r="B24" s="81"/>
      <c r="C24" s="44" t="s">
        <v>98</v>
      </c>
      <c r="D24" s="82"/>
      <c r="E24" s="23"/>
      <c r="F24" s="73" t="s">
        <v>7</v>
      </c>
      <c r="G24" s="84"/>
      <c r="H24" s="68"/>
    </row>
    <row r="25" spans="1:8" ht="15.75" x14ac:dyDescent="0.2">
      <c r="A25" s="46"/>
      <c r="B25" s="81"/>
      <c r="C25" s="44" t="s">
        <v>99</v>
      </c>
      <c r="D25" s="82"/>
      <c r="E25" s="23"/>
      <c r="F25" s="73" t="s">
        <v>7</v>
      </c>
      <c r="G25" s="84"/>
      <c r="H25" s="68"/>
    </row>
    <row r="26" spans="1:8" ht="15.75" x14ac:dyDescent="0.2">
      <c r="A26" s="46"/>
      <c r="B26" s="44" t="s">
        <v>100</v>
      </c>
      <c r="C26" s="45"/>
      <c r="D26" s="82"/>
      <c r="E26" s="23"/>
      <c r="F26" s="73" t="s">
        <v>7</v>
      </c>
      <c r="G26" s="84"/>
      <c r="H26" s="68"/>
    </row>
    <row r="27" spans="1:8" ht="15.75" x14ac:dyDescent="0.2">
      <c r="A27" s="46"/>
      <c r="B27" s="44"/>
      <c r="C27" s="45"/>
      <c r="D27" s="88"/>
      <c r="E27" s="172"/>
      <c r="F27" s="73"/>
      <c r="G27" s="84"/>
      <c r="H27" s="68"/>
    </row>
    <row r="28" spans="1:8" ht="15.75" x14ac:dyDescent="0.2">
      <c r="A28" s="46"/>
      <c r="B28" s="44" t="s">
        <v>101</v>
      </c>
      <c r="C28" s="45"/>
      <c r="D28" s="82"/>
      <c r="E28" s="23"/>
      <c r="F28" s="73" t="s">
        <v>7</v>
      </c>
      <c r="G28" s="84"/>
      <c r="H28" s="68"/>
    </row>
    <row r="29" spans="1:8" ht="11.25" customHeight="1" x14ac:dyDescent="0.2">
      <c r="A29" s="46"/>
      <c r="B29" s="30"/>
      <c r="C29" s="31"/>
      <c r="D29" s="159"/>
      <c r="E29" s="172"/>
      <c r="F29" s="73"/>
      <c r="G29" s="84"/>
      <c r="H29" s="68"/>
    </row>
    <row r="30" spans="1:8" ht="15.75" x14ac:dyDescent="0.2">
      <c r="A30" s="46"/>
      <c r="B30" s="89" t="s">
        <v>102</v>
      </c>
      <c r="C30" s="118"/>
      <c r="D30" s="104"/>
      <c r="E30" s="90">
        <f>SUM(E15:E29)</f>
        <v>0</v>
      </c>
      <c r="F30" s="91" t="s">
        <v>7</v>
      </c>
      <c r="G30" s="84"/>
      <c r="H30" s="68"/>
    </row>
    <row r="31" spans="1:8" ht="15.75" x14ac:dyDescent="0.2">
      <c r="A31" s="46"/>
      <c r="B31" s="100"/>
      <c r="C31" s="92"/>
      <c r="D31" s="47"/>
      <c r="E31" s="43" t="s">
        <v>22</v>
      </c>
      <c r="F31" s="92"/>
      <c r="G31" s="76"/>
      <c r="H31" s="68"/>
    </row>
    <row r="32" spans="1:8" x14ac:dyDescent="0.2">
      <c r="A32" s="46"/>
      <c r="B32" s="33"/>
      <c r="C32" s="33"/>
      <c r="D32" s="33"/>
      <c r="E32" s="33"/>
      <c r="F32" s="33"/>
      <c r="G32" s="33"/>
      <c r="H32" s="68"/>
    </row>
    <row r="33" spans="1:8" x14ac:dyDescent="0.2">
      <c r="A33" s="46"/>
      <c r="B33" s="65" t="s">
        <v>103</v>
      </c>
      <c r="C33" s="45"/>
      <c r="D33" s="45"/>
      <c r="E33" s="45"/>
      <c r="F33" s="80"/>
      <c r="G33" s="33"/>
      <c r="H33" s="68"/>
    </row>
    <row r="34" spans="1:8" ht="15.4" customHeight="1" x14ac:dyDescent="0.2">
      <c r="A34" s="61"/>
      <c r="B34" s="173"/>
      <c r="C34" s="95" t="s">
        <v>104</v>
      </c>
      <c r="D34" s="174"/>
      <c r="E34" s="24"/>
      <c r="F34" s="96" t="s">
        <v>25</v>
      </c>
      <c r="G34" s="76"/>
      <c r="H34" s="68"/>
    </row>
    <row r="35" spans="1:8" ht="15.75" x14ac:dyDescent="0.2">
      <c r="A35" s="61"/>
      <c r="B35" s="99"/>
      <c r="C35" s="95" t="s">
        <v>105</v>
      </c>
      <c r="D35" s="174"/>
      <c r="E35" s="24"/>
      <c r="F35" s="96" t="s">
        <v>25</v>
      </c>
      <c r="G35" s="76"/>
      <c r="H35" s="68"/>
    </row>
    <row r="36" spans="1:8" ht="15.75" x14ac:dyDescent="0.2">
      <c r="A36" s="61"/>
      <c r="B36" s="99"/>
      <c r="C36" s="95" t="s">
        <v>106</v>
      </c>
      <c r="D36" s="174"/>
      <c r="E36" s="24"/>
      <c r="F36" s="96" t="s">
        <v>25</v>
      </c>
      <c r="G36" s="76"/>
      <c r="H36" s="68"/>
    </row>
    <row r="37" spans="1:8" ht="15.75" x14ac:dyDescent="0.2">
      <c r="A37" s="61"/>
      <c r="B37" s="99"/>
      <c r="C37" s="95" t="s">
        <v>107</v>
      </c>
      <c r="D37" s="174"/>
      <c r="E37" s="24"/>
      <c r="F37" s="96" t="s">
        <v>25</v>
      </c>
      <c r="G37" s="76"/>
      <c r="H37" s="68"/>
    </row>
    <row r="38" spans="1:8" ht="15.75" x14ac:dyDescent="0.2">
      <c r="A38" s="61"/>
      <c r="B38" s="99"/>
      <c r="C38" s="95" t="s">
        <v>108</v>
      </c>
      <c r="D38" s="174"/>
      <c r="E38" s="24"/>
      <c r="F38" s="96" t="s">
        <v>25</v>
      </c>
      <c r="G38" s="76"/>
      <c r="H38" s="68"/>
    </row>
    <row r="39" spans="1:8" ht="15.75" x14ac:dyDescent="0.2">
      <c r="A39" s="61"/>
      <c r="B39" s="81" t="s">
        <v>109</v>
      </c>
      <c r="C39" s="95" t="s">
        <v>110</v>
      </c>
      <c r="D39" s="174"/>
      <c r="E39" s="24"/>
      <c r="F39" s="96" t="s">
        <v>25</v>
      </c>
      <c r="G39" s="76"/>
      <c r="H39" s="68"/>
    </row>
    <row r="40" spans="1:8" ht="15.75" x14ac:dyDescent="0.2">
      <c r="A40" s="61"/>
      <c r="B40" s="81" t="s">
        <v>31</v>
      </c>
      <c r="C40" s="95" t="s">
        <v>111</v>
      </c>
      <c r="D40" s="174"/>
      <c r="E40" s="24"/>
      <c r="F40" s="96" t="s">
        <v>25</v>
      </c>
      <c r="G40" s="76"/>
      <c r="H40" s="68"/>
    </row>
    <row r="41" spans="1:8" ht="15.75" x14ac:dyDescent="0.2">
      <c r="A41" s="61"/>
      <c r="B41" s="81" t="s">
        <v>112</v>
      </c>
      <c r="C41" s="95" t="s">
        <v>113</v>
      </c>
      <c r="D41" s="174"/>
      <c r="E41" s="24"/>
      <c r="F41" s="96" t="s">
        <v>25</v>
      </c>
      <c r="G41" s="76"/>
      <c r="H41" s="68"/>
    </row>
    <row r="42" spans="1:8" ht="15.75" x14ac:dyDescent="0.2">
      <c r="A42" s="61"/>
      <c r="B42" s="81" t="s">
        <v>35</v>
      </c>
      <c r="C42" s="95" t="s">
        <v>114</v>
      </c>
      <c r="D42" s="174"/>
      <c r="E42" s="24"/>
      <c r="F42" s="96" t="s">
        <v>25</v>
      </c>
      <c r="G42" s="76"/>
      <c r="H42" s="68"/>
    </row>
    <row r="43" spans="1:8" ht="15.75" x14ac:dyDescent="0.2">
      <c r="A43" s="61"/>
      <c r="B43" s="99"/>
      <c r="C43" s="95" t="s">
        <v>115</v>
      </c>
      <c r="D43" s="174"/>
      <c r="E43" s="24"/>
      <c r="F43" s="96" t="s">
        <v>25</v>
      </c>
      <c r="G43" s="76"/>
      <c r="H43" s="68"/>
    </row>
    <row r="44" spans="1:8" ht="15.75" x14ac:dyDescent="0.2">
      <c r="A44" s="61"/>
      <c r="B44" s="99"/>
      <c r="C44" s="95" t="s">
        <v>116</v>
      </c>
      <c r="D44" s="174"/>
      <c r="E44" s="24"/>
      <c r="F44" s="96" t="s">
        <v>25</v>
      </c>
      <c r="G44" s="76"/>
      <c r="H44" s="68"/>
    </row>
    <row r="45" spans="1:8" ht="15.75" x14ac:dyDescent="0.2">
      <c r="A45" s="61"/>
      <c r="B45" s="99"/>
      <c r="C45" s="95" t="s">
        <v>117</v>
      </c>
      <c r="D45" s="174"/>
      <c r="E45" s="24"/>
      <c r="F45" s="96" t="s">
        <v>25</v>
      </c>
      <c r="G45" s="76"/>
      <c r="H45" s="68"/>
    </row>
    <row r="46" spans="1:8" ht="15.75" x14ac:dyDescent="0.2">
      <c r="A46" s="61"/>
      <c r="B46" s="99"/>
      <c r="C46" s="95" t="s">
        <v>118</v>
      </c>
      <c r="D46" s="174"/>
      <c r="E46" s="24"/>
      <c r="F46" s="96" t="s">
        <v>25</v>
      </c>
      <c r="G46" s="76"/>
      <c r="H46" s="68"/>
    </row>
    <row r="47" spans="1:8" ht="15.75" x14ac:dyDescent="0.2">
      <c r="A47" s="61"/>
      <c r="B47" s="99"/>
      <c r="C47" s="95" t="s">
        <v>119</v>
      </c>
      <c r="D47" s="174"/>
      <c r="E47" s="24"/>
      <c r="F47" s="96" t="s">
        <v>25</v>
      </c>
      <c r="G47" s="76"/>
      <c r="H47" s="68"/>
    </row>
    <row r="48" spans="1:8" ht="15.75" x14ac:dyDescent="0.2">
      <c r="A48" s="61"/>
      <c r="B48" s="99"/>
      <c r="C48" s="95" t="s">
        <v>120</v>
      </c>
      <c r="D48" s="174"/>
      <c r="E48" s="24"/>
      <c r="F48" s="96" t="s">
        <v>25</v>
      </c>
      <c r="G48" s="76"/>
      <c r="H48" s="68"/>
    </row>
    <row r="49" spans="1:12" ht="15.75" x14ac:dyDescent="0.2">
      <c r="A49" s="61"/>
      <c r="B49" s="100"/>
      <c r="C49" s="45"/>
      <c r="D49" s="174"/>
      <c r="E49" s="31"/>
      <c r="F49" s="101"/>
      <c r="G49" s="76"/>
      <c r="H49" s="68"/>
    </row>
    <row r="50" spans="1:12" ht="15.75" x14ac:dyDescent="0.2">
      <c r="A50" s="61"/>
      <c r="B50" s="102" t="s">
        <v>121</v>
      </c>
      <c r="C50" s="103"/>
      <c r="D50" s="104"/>
      <c r="E50" s="105">
        <f>SUM(E34:E49)</f>
        <v>0</v>
      </c>
      <c r="F50" s="101" t="s">
        <v>25</v>
      </c>
      <c r="G50" s="38"/>
      <c r="H50" s="68"/>
    </row>
    <row r="51" spans="1:12" x14ac:dyDescent="0.2">
      <c r="A51" s="100"/>
      <c r="B51" s="47"/>
      <c r="C51" s="107"/>
      <c r="D51" s="47"/>
      <c r="E51" s="43" t="s">
        <v>45</v>
      </c>
      <c r="F51" s="108"/>
      <c r="G51" s="38"/>
      <c r="H51" s="68"/>
    </row>
    <row r="52" spans="1:12" ht="7.9" customHeight="1" x14ac:dyDescent="0.2">
      <c r="A52" s="109"/>
      <c r="B52" s="36"/>
      <c r="C52" s="36"/>
      <c r="D52" s="36"/>
      <c r="E52" s="36"/>
      <c r="F52" s="36"/>
      <c r="G52" s="110"/>
      <c r="H52" s="108"/>
      <c r="I52" s="38"/>
    </row>
    <row r="53" spans="1:12" ht="7.9" customHeight="1" x14ac:dyDescent="0.2">
      <c r="G53" s="38"/>
      <c r="H53" s="38"/>
      <c r="I53" s="38"/>
    </row>
    <row r="54" spans="1:12" ht="4.9000000000000004" customHeight="1" x14ac:dyDescent="0.2">
      <c r="A54" s="58"/>
      <c r="B54" s="32"/>
      <c r="C54" s="32"/>
      <c r="D54" s="32"/>
      <c r="E54" s="32"/>
      <c r="F54" s="32"/>
      <c r="G54" s="59"/>
      <c r="H54" s="59"/>
      <c r="I54" s="59"/>
      <c r="J54" s="61"/>
    </row>
    <row r="55" spans="1:12" x14ac:dyDescent="0.2">
      <c r="A55" s="61"/>
      <c r="B55" s="58"/>
      <c r="C55" s="32"/>
      <c r="D55" s="32"/>
      <c r="E55" s="32"/>
      <c r="F55" s="32"/>
      <c r="G55" s="32"/>
      <c r="H55" s="32"/>
      <c r="I55" s="32"/>
      <c r="J55" s="61"/>
    </row>
    <row r="56" spans="1:12" x14ac:dyDescent="0.2">
      <c r="A56" s="61"/>
      <c r="B56" s="119" t="s">
        <v>46</v>
      </c>
      <c r="C56" s="34" t="s">
        <v>122</v>
      </c>
      <c r="J56" s="37"/>
      <c r="K56" s="38"/>
      <c r="L56" s="38"/>
    </row>
    <row r="57" spans="1:12" x14ac:dyDescent="0.2">
      <c r="A57" s="61"/>
      <c r="B57" s="61"/>
      <c r="J57" s="61"/>
    </row>
    <row r="58" spans="1:12" ht="57" x14ac:dyDescent="0.2">
      <c r="A58" s="61"/>
      <c r="B58" s="61"/>
      <c r="C58" s="112" t="s">
        <v>102</v>
      </c>
      <c r="D58" s="112"/>
      <c r="E58" s="112" t="s">
        <v>123</v>
      </c>
      <c r="F58" s="112"/>
      <c r="G58" s="112"/>
      <c r="H58" s="112" t="s">
        <v>124</v>
      </c>
      <c r="I58" s="112"/>
      <c r="J58" s="61"/>
    </row>
    <row r="59" spans="1:12" ht="30" customHeight="1" x14ac:dyDescent="0.2">
      <c r="A59" s="61"/>
      <c r="B59" s="61"/>
      <c r="C59" s="128">
        <f>ROUND(E30,2)</f>
        <v>0</v>
      </c>
      <c r="D59" s="141" t="s">
        <v>50</v>
      </c>
      <c r="E59" s="175">
        <f>E50</f>
        <v>0</v>
      </c>
      <c r="F59" s="141" t="s">
        <v>51</v>
      </c>
      <c r="G59" s="141"/>
      <c r="H59" s="176">
        <f>IFERROR(ROUND(C59/E59,2),0)</f>
        <v>0</v>
      </c>
      <c r="I59" s="177"/>
      <c r="J59" s="61"/>
    </row>
    <row r="60" spans="1:12" x14ac:dyDescent="0.2">
      <c r="A60" s="61"/>
      <c r="B60" s="100"/>
      <c r="C60" s="117"/>
      <c r="D60" s="36"/>
      <c r="E60" s="117"/>
      <c r="F60" s="36"/>
      <c r="G60" s="36"/>
      <c r="H60" s="117"/>
      <c r="J60" s="61"/>
    </row>
    <row r="61" spans="1:12" x14ac:dyDescent="0.2">
      <c r="I61" s="32"/>
    </row>
    <row r="62" spans="1:12" x14ac:dyDescent="0.2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118"/>
    </row>
    <row r="63" spans="1:12" x14ac:dyDescent="0.2">
      <c r="A63" s="61"/>
      <c r="B63" s="62" t="s">
        <v>52</v>
      </c>
      <c r="J63" s="36"/>
      <c r="K63" s="92"/>
    </row>
    <row r="64" spans="1:12" ht="15" customHeight="1" x14ac:dyDescent="0.2">
      <c r="A64" s="58"/>
      <c r="B64" s="135"/>
      <c r="C64" s="32"/>
      <c r="D64" s="178"/>
      <c r="E64" s="179" t="s">
        <v>53</v>
      </c>
      <c r="F64" s="178"/>
      <c r="G64" s="179"/>
      <c r="H64" s="179" t="s">
        <v>54</v>
      </c>
      <c r="I64" s="179"/>
      <c r="J64" s="180" t="s">
        <v>55</v>
      </c>
      <c r="K64" s="118"/>
    </row>
    <row r="65" spans="1:17" ht="85.5" customHeight="1" x14ac:dyDescent="0.2">
      <c r="A65" s="61"/>
      <c r="C65" s="53" t="s">
        <v>56</v>
      </c>
      <c r="D65" s="53"/>
      <c r="E65" s="121" t="s">
        <v>57</v>
      </c>
      <c r="F65" s="112"/>
      <c r="G65" s="122"/>
      <c r="H65" s="28" t="s">
        <v>58</v>
      </c>
      <c r="I65" s="39"/>
      <c r="J65" s="121" t="s">
        <v>59</v>
      </c>
      <c r="K65" s="68"/>
    </row>
    <row r="66" spans="1:17" x14ac:dyDescent="0.2">
      <c r="A66" s="61"/>
      <c r="B66" s="115"/>
      <c r="C66" s="70" t="s">
        <v>24</v>
      </c>
      <c r="D66" s="66"/>
      <c r="E66" s="136">
        <f>E34</f>
        <v>0</v>
      </c>
      <c r="F66" s="40" t="s">
        <v>60</v>
      </c>
      <c r="G66" s="42"/>
      <c r="H66" s="188"/>
      <c r="I66" s="40" t="s">
        <v>51</v>
      </c>
      <c r="J66" s="181">
        <f t="shared" ref="J66:J80" si="0">E66*G66</f>
        <v>0</v>
      </c>
      <c r="K66" s="68"/>
    </row>
    <row r="67" spans="1:17" x14ac:dyDescent="0.2">
      <c r="A67" s="61"/>
      <c r="B67" s="99"/>
      <c r="C67" s="70" t="s">
        <v>26</v>
      </c>
      <c r="D67" s="66"/>
      <c r="E67" s="136">
        <f>E35</f>
        <v>0</v>
      </c>
      <c r="F67" s="40" t="s">
        <v>60</v>
      </c>
      <c r="G67" s="42"/>
      <c r="H67" s="188"/>
      <c r="I67" s="40" t="s">
        <v>51</v>
      </c>
      <c r="J67" s="181">
        <f t="shared" si="0"/>
        <v>0</v>
      </c>
      <c r="K67" s="68"/>
    </row>
    <row r="68" spans="1:17" x14ac:dyDescent="0.2">
      <c r="A68" s="61"/>
      <c r="B68" s="99"/>
      <c r="C68" s="70" t="s">
        <v>27</v>
      </c>
      <c r="D68" s="66"/>
      <c r="E68" s="136">
        <f>E36</f>
        <v>0</v>
      </c>
      <c r="F68" s="40" t="s">
        <v>60</v>
      </c>
      <c r="G68" s="42"/>
      <c r="H68" s="188"/>
      <c r="I68" s="40" t="s">
        <v>51</v>
      </c>
      <c r="J68" s="181">
        <f t="shared" si="0"/>
        <v>0</v>
      </c>
      <c r="K68" s="68"/>
    </row>
    <row r="69" spans="1:17" x14ac:dyDescent="0.2">
      <c r="A69" s="61"/>
      <c r="B69" s="81"/>
      <c r="C69" s="70" t="s">
        <v>28</v>
      </c>
      <c r="D69" s="66"/>
      <c r="E69" s="136">
        <f t="shared" ref="E69:E80" si="1">E37</f>
        <v>0</v>
      </c>
      <c r="F69" s="40" t="s">
        <v>60</v>
      </c>
      <c r="G69" s="42"/>
      <c r="H69" s="188"/>
      <c r="I69" s="40" t="s">
        <v>51</v>
      </c>
      <c r="J69" s="181">
        <f t="shared" si="0"/>
        <v>0</v>
      </c>
      <c r="K69" s="68"/>
    </row>
    <row r="70" spans="1:17" x14ac:dyDescent="0.2">
      <c r="A70" s="61"/>
      <c r="B70" s="81"/>
      <c r="C70" s="70" t="s">
        <v>30</v>
      </c>
      <c r="D70" s="66"/>
      <c r="E70" s="136">
        <f t="shared" si="1"/>
        <v>0</v>
      </c>
      <c r="F70" s="40" t="s">
        <v>60</v>
      </c>
      <c r="G70" s="42"/>
      <c r="H70" s="188"/>
      <c r="I70" s="40" t="s">
        <v>51</v>
      </c>
      <c r="J70" s="181">
        <f t="shared" si="0"/>
        <v>0</v>
      </c>
      <c r="K70" s="68"/>
      <c r="Q70" s="184"/>
    </row>
    <row r="71" spans="1:17" x14ac:dyDescent="0.2">
      <c r="A71" s="61"/>
      <c r="B71" s="99"/>
      <c r="C71" s="70" t="s">
        <v>32</v>
      </c>
      <c r="D71" s="66"/>
      <c r="E71" s="136">
        <f t="shared" si="1"/>
        <v>0</v>
      </c>
      <c r="F71" s="40" t="s">
        <v>60</v>
      </c>
      <c r="G71" s="42"/>
      <c r="H71" s="188"/>
      <c r="I71" s="40" t="s">
        <v>51</v>
      </c>
      <c r="J71" s="181">
        <f t="shared" si="0"/>
        <v>0</v>
      </c>
      <c r="K71" s="68"/>
    </row>
    <row r="72" spans="1:17" x14ac:dyDescent="0.2">
      <c r="A72" s="61"/>
      <c r="B72" s="99"/>
      <c r="C72" s="70" t="s">
        <v>34</v>
      </c>
      <c r="D72" s="66"/>
      <c r="E72" s="136">
        <f t="shared" si="1"/>
        <v>0</v>
      </c>
      <c r="F72" s="40" t="s">
        <v>60</v>
      </c>
      <c r="G72" s="42"/>
      <c r="H72" s="188"/>
      <c r="I72" s="40" t="s">
        <v>51</v>
      </c>
      <c r="J72" s="181">
        <f t="shared" si="0"/>
        <v>0</v>
      </c>
      <c r="K72" s="68"/>
    </row>
    <row r="73" spans="1:17" x14ac:dyDescent="0.2">
      <c r="A73" s="61"/>
      <c r="B73" s="99"/>
      <c r="C73" s="70" t="s">
        <v>36</v>
      </c>
      <c r="D73" s="66"/>
      <c r="E73" s="136">
        <f t="shared" si="1"/>
        <v>0</v>
      </c>
      <c r="F73" s="40" t="s">
        <v>60</v>
      </c>
      <c r="G73" s="42"/>
      <c r="H73" s="188"/>
      <c r="I73" s="40" t="s">
        <v>51</v>
      </c>
      <c r="J73" s="181">
        <f t="shared" si="0"/>
        <v>0</v>
      </c>
      <c r="K73" s="68"/>
    </row>
    <row r="74" spans="1:17" x14ac:dyDescent="0.2">
      <c r="A74" s="61"/>
      <c r="B74" s="99"/>
      <c r="C74" s="70" t="s">
        <v>37</v>
      </c>
      <c r="D74" s="66"/>
      <c r="E74" s="136">
        <f t="shared" si="1"/>
        <v>0</v>
      </c>
      <c r="F74" s="40" t="s">
        <v>60</v>
      </c>
      <c r="G74" s="42"/>
      <c r="H74" s="188"/>
      <c r="I74" s="40" t="s">
        <v>51</v>
      </c>
      <c r="J74" s="181">
        <f t="shared" si="0"/>
        <v>0</v>
      </c>
      <c r="K74" s="68"/>
    </row>
    <row r="75" spans="1:17" x14ac:dyDescent="0.2">
      <c r="A75" s="61"/>
      <c r="B75" s="99"/>
      <c r="C75" s="70" t="s">
        <v>38</v>
      </c>
      <c r="D75" s="66"/>
      <c r="E75" s="136">
        <f t="shared" si="1"/>
        <v>0</v>
      </c>
      <c r="F75" s="40" t="s">
        <v>60</v>
      </c>
      <c r="G75" s="42"/>
      <c r="H75" s="188"/>
      <c r="I75" s="40" t="s">
        <v>51</v>
      </c>
      <c r="J75" s="181">
        <f t="shared" si="0"/>
        <v>0</v>
      </c>
      <c r="K75" s="68"/>
    </row>
    <row r="76" spans="1:17" x14ac:dyDescent="0.2">
      <c r="A76" s="61"/>
      <c r="B76" s="99"/>
      <c r="C76" s="70" t="s">
        <v>39</v>
      </c>
      <c r="D76" s="66"/>
      <c r="E76" s="136">
        <f t="shared" si="1"/>
        <v>0</v>
      </c>
      <c r="F76" s="40" t="s">
        <v>60</v>
      </c>
      <c r="G76" s="42"/>
      <c r="H76" s="188"/>
      <c r="I76" s="40" t="s">
        <v>51</v>
      </c>
      <c r="J76" s="181">
        <f t="shared" si="0"/>
        <v>0</v>
      </c>
      <c r="K76" s="68"/>
    </row>
    <row r="77" spans="1:17" x14ac:dyDescent="0.2">
      <c r="A77" s="61"/>
      <c r="B77" s="99"/>
      <c r="C77" s="70" t="s">
        <v>40</v>
      </c>
      <c r="D77" s="66"/>
      <c r="E77" s="136">
        <f t="shared" si="1"/>
        <v>0</v>
      </c>
      <c r="F77" s="40" t="s">
        <v>60</v>
      </c>
      <c r="G77" s="42"/>
      <c r="H77" s="188"/>
      <c r="I77" s="40" t="s">
        <v>51</v>
      </c>
      <c r="J77" s="181">
        <f t="shared" si="0"/>
        <v>0</v>
      </c>
      <c r="K77" s="68"/>
    </row>
    <row r="78" spans="1:17" x14ac:dyDescent="0.2">
      <c r="A78" s="61"/>
      <c r="B78" s="99"/>
      <c r="C78" s="70" t="s">
        <v>41</v>
      </c>
      <c r="D78" s="66"/>
      <c r="E78" s="136">
        <f t="shared" si="1"/>
        <v>0</v>
      </c>
      <c r="F78" s="40" t="s">
        <v>60</v>
      </c>
      <c r="G78" s="42"/>
      <c r="H78" s="188"/>
      <c r="I78" s="40" t="s">
        <v>51</v>
      </c>
      <c r="J78" s="181">
        <f t="shared" si="0"/>
        <v>0</v>
      </c>
      <c r="K78" s="68"/>
    </row>
    <row r="79" spans="1:17" x14ac:dyDescent="0.2">
      <c r="A79" s="61"/>
      <c r="B79" s="99"/>
      <c r="C79" s="70" t="s">
        <v>42</v>
      </c>
      <c r="D79" s="66"/>
      <c r="E79" s="136">
        <f t="shared" si="1"/>
        <v>0</v>
      </c>
      <c r="F79" s="40" t="s">
        <v>60</v>
      </c>
      <c r="G79" s="42"/>
      <c r="H79" s="188"/>
      <c r="I79" s="40" t="s">
        <v>51</v>
      </c>
      <c r="J79" s="181">
        <f t="shared" si="0"/>
        <v>0</v>
      </c>
      <c r="K79" s="68"/>
    </row>
    <row r="80" spans="1:17" x14ac:dyDescent="0.2">
      <c r="A80" s="61"/>
      <c r="B80" s="99"/>
      <c r="C80" s="70" t="s">
        <v>43</v>
      </c>
      <c r="D80" s="66"/>
      <c r="E80" s="136">
        <f t="shared" si="1"/>
        <v>0</v>
      </c>
      <c r="F80" s="40" t="s">
        <v>60</v>
      </c>
      <c r="G80" s="42"/>
      <c r="H80" s="188"/>
      <c r="I80" s="40" t="s">
        <v>51</v>
      </c>
      <c r="J80" s="181">
        <f t="shared" si="0"/>
        <v>0</v>
      </c>
      <c r="K80" s="68"/>
    </row>
    <row r="81" spans="1:14" x14ac:dyDescent="0.2">
      <c r="A81" s="61"/>
      <c r="B81" s="124"/>
      <c r="G81" s="25"/>
      <c r="H81" s="41"/>
      <c r="K81" s="68"/>
    </row>
    <row r="82" spans="1:14" ht="24" customHeight="1" x14ac:dyDescent="0.2">
      <c r="A82" s="61"/>
      <c r="B82" s="124"/>
      <c r="C82" s="61" t="s">
        <v>61</v>
      </c>
      <c r="D82" s="68"/>
      <c r="E82" s="127">
        <f>SUM(E66:E80)</f>
        <v>0</v>
      </c>
      <c r="J82" s="181">
        <f>SUM(J66:J80)</f>
        <v>0</v>
      </c>
      <c r="K82" s="68"/>
    </row>
    <row r="83" spans="1:14" x14ac:dyDescent="0.2">
      <c r="A83" s="124"/>
      <c r="B83" s="130"/>
      <c r="C83" s="36"/>
      <c r="D83" s="36"/>
      <c r="E83" s="117"/>
      <c r="F83" s="36"/>
      <c r="K83" s="68"/>
    </row>
    <row r="84" spans="1:14" ht="31.5" customHeight="1" x14ac:dyDescent="0.2">
      <c r="B84" s="31" t="s">
        <v>125</v>
      </c>
      <c r="C84" s="165"/>
      <c r="D84" s="31"/>
      <c r="E84" s="32"/>
      <c r="F84" s="31"/>
      <c r="G84" s="31"/>
      <c r="H84" s="31"/>
      <c r="I84" s="31"/>
      <c r="J84" s="59"/>
      <c r="K84" s="187" t="s">
        <v>63</v>
      </c>
      <c r="L84" s="38"/>
      <c r="M84" s="38"/>
    </row>
    <row r="85" spans="1:14" x14ac:dyDescent="0.2">
      <c r="A85" s="61"/>
    </row>
    <row r="86" spans="1:14" ht="50.25" customHeight="1" x14ac:dyDescent="0.2">
      <c r="A86" s="58"/>
      <c r="B86" s="186" t="s">
        <v>64</v>
      </c>
      <c r="C86" s="31" t="s">
        <v>126</v>
      </c>
      <c r="D86" s="131"/>
      <c r="E86" s="131"/>
      <c r="F86" s="131"/>
      <c r="G86" s="182"/>
      <c r="H86" s="182"/>
      <c r="I86" s="182"/>
      <c r="J86" s="168">
        <f>IFERROR(ROUND(J82/E82,2),0)</f>
        <v>0</v>
      </c>
      <c r="K86" s="185"/>
      <c r="L86" s="61"/>
      <c r="M86" s="177"/>
      <c r="N86" s="112"/>
    </row>
    <row r="87" spans="1:14" x14ac:dyDescent="0.2">
      <c r="A87" s="100"/>
      <c r="B87" s="36"/>
      <c r="C87" s="36"/>
      <c r="D87" s="36"/>
      <c r="E87" s="36"/>
      <c r="F87" s="36"/>
      <c r="G87" s="110"/>
      <c r="H87" s="110"/>
      <c r="I87" s="110"/>
      <c r="J87" s="110"/>
      <c r="K87" s="108"/>
      <c r="L87" s="37"/>
      <c r="M87" s="38"/>
      <c r="N87" s="38"/>
    </row>
    <row r="89" spans="1:14" x14ac:dyDescent="0.2">
      <c r="A89" s="58"/>
      <c r="B89" s="135" t="s">
        <v>66</v>
      </c>
      <c r="C89" s="32"/>
      <c r="D89" s="32"/>
      <c r="E89" s="32"/>
      <c r="F89" s="32"/>
      <c r="G89" s="59"/>
      <c r="H89" s="59"/>
      <c r="I89" s="59"/>
      <c r="J89" s="59"/>
      <c r="K89" s="59"/>
      <c r="L89" s="59"/>
      <c r="M89" s="37"/>
      <c r="N89" s="38"/>
    </row>
    <row r="90" spans="1:14" x14ac:dyDescent="0.2">
      <c r="A90" s="61"/>
      <c r="C90" s="136" t="s">
        <v>53</v>
      </c>
      <c r="F90" s="38"/>
      <c r="G90" s="136" t="s">
        <v>54</v>
      </c>
      <c r="H90" s="38"/>
      <c r="I90" s="136" t="s">
        <v>55</v>
      </c>
      <c r="J90" s="38"/>
      <c r="K90" s="136" t="s">
        <v>67</v>
      </c>
      <c r="L90" s="38"/>
      <c r="M90" s="37"/>
    </row>
    <row r="91" spans="1:14" ht="42.75" x14ac:dyDescent="0.2">
      <c r="A91" s="61"/>
      <c r="C91" s="137" t="s">
        <v>68</v>
      </c>
      <c r="E91" s="137" t="s">
        <v>69</v>
      </c>
      <c r="F91" s="38"/>
      <c r="G91" s="137" t="s">
        <v>70</v>
      </c>
      <c r="H91" s="38"/>
      <c r="I91" s="137" t="s">
        <v>71</v>
      </c>
      <c r="J91" s="38"/>
      <c r="K91" s="137" t="s">
        <v>72</v>
      </c>
      <c r="L91" s="153"/>
      <c r="M91" s="37"/>
    </row>
    <row r="92" spans="1:14" ht="29.25" customHeight="1" x14ac:dyDescent="0.2">
      <c r="A92" s="61"/>
      <c r="C92" s="139">
        <f>J86</f>
        <v>0</v>
      </c>
      <c r="D92" s="52" t="s">
        <v>60</v>
      </c>
      <c r="E92" s="140">
        <v>0.9</v>
      </c>
      <c r="F92" s="141" t="s">
        <v>51</v>
      </c>
      <c r="G92" s="139">
        <f>ROUND(C92*E92,2)</f>
        <v>0</v>
      </c>
      <c r="H92" s="38"/>
      <c r="I92" s="139">
        <f>H59</f>
        <v>0</v>
      </c>
      <c r="J92" s="38"/>
      <c r="K92" s="139">
        <f>MAX(G92-I92,0)</f>
        <v>0</v>
      </c>
      <c r="L92" s="153"/>
      <c r="M92" s="37"/>
    </row>
    <row r="93" spans="1:14" x14ac:dyDescent="0.2">
      <c r="A93" s="61"/>
      <c r="G93" s="38"/>
      <c r="H93" s="38"/>
      <c r="I93" s="38"/>
      <c r="J93" s="38"/>
      <c r="K93" s="38"/>
      <c r="L93" s="38"/>
      <c r="M93" s="183"/>
      <c r="N93" s="38"/>
    </row>
    <row r="94" spans="1:14" x14ac:dyDescent="0.2">
      <c r="A94" s="58"/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7"/>
      <c r="N94" s="38"/>
    </row>
    <row r="95" spans="1:14" x14ac:dyDescent="0.2">
      <c r="A95" s="61"/>
      <c r="C95" s="148" t="s">
        <v>73</v>
      </c>
      <c r="D95" s="148"/>
      <c r="E95" s="148"/>
      <c r="F95" s="148"/>
      <c r="G95" s="148"/>
      <c r="H95" s="148"/>
      <c r="M95" s="37"/>
      <c r="N95" s="38"/>
    </row>
    <row r="96" spans="1:14" x14ac:dyDescent="0.2">
      <c r="A96" s="61"/>
      <c r="M96" s="37"/>
      <c r="N96" s="38"/>
    </row>
    <row r="97" spans="1:14" x14ac:dyDescent="0.2">
      <c r="A97" s="61"/>
      <c r="M97" s="37"/>
      <c r="N97" s="38"/>
    </row>
    <row r="98" spans="1:14" ht="15" customHeight="1" x14ac:dyDescent="0.2">
      <c r="A98" s="149">
        <v>1</v>
      </c>
      <c r="B98" s="150" t="s">
        <v>74</v>
      </c>
      <c r="C98" s="151"/>
      <c r="D98" s="151"/>
      <c r="E98" s="151"/>
      <c r="F98" s="151"/>
      <c r="G98" s="151"/>
      <c r="H98" s="151"/>
      <c r="I98" s="151"/>
      <c r="J98" s="151"/>
      <c r="K98" s="151"/>
      <c r="M98" s="37"/>
      <c r="N98" s="38"/>
    </row>
    <row r="99" spans="1:14" x14ac:dyDescent="0.2">
      <c r="A99" s="149"/>
      <c r="B99" s="150" t="s">
        <v>75</v>
      </c>
      <c r="C99" s="151"/>
      <c r="D99" s="151"/>
      <c r="E99" s="151"/>
      <c r="F99" s="151"/>
      <c r="G99" s="151"/>
      <c r="H99" s="151"/>
      <c r="I99" s="151"/>
      <c r="J99" s="151"/>
      <c r="K99" s="151"/>
      <c r="M99" s="37"/>
      <c r="N99" s="38"/>
    </row>
    <row r="100" spans="1:14" x14ac:dyDescent="0.2">
      <c r="A100" s="61"/>
      <c r="B100" s="152" t="s">
        <v>76</v>
      </c>
      <c r="C100" s="151"/>
      <c r="D100" s="151"/>
      <c r="E100" s="151"/>
      <c r="F100" s="151"/>
      <c r="G100" s="151"/>
      <c r="H100" s="151"/>
      <c r="I100" s="151"/>
      <c r="J100" s="151"/>
      <c r="K100" s="151"/>
      <c r="M100" s="37"/>
      <c r="N100" s="38"/>
    </row>
    <row r="101" spans="1:14" x14ac:dyDescent="0.2">
      <c r="A101" s="61"/>
      <c r="B101" s="152"/>
      <c r="C101" s="151"/>
      <c r="D101" s="151"/>
      <c r="E101" s="151"/>
      <c r="F101" s="151"/>
      <c r="G101" s="151"/>
      <c r="H101" s="151"/>
      <c r="I101" s="151"/>
      <c r="J101" s="151"/>
      <c r="K101" s="151"/>
      <c r="M101" s="37"/>
      <c r="N101" s="38"/>
    </row>
    <row r="102" spans="1:14" ht="15" customHeight="1" x14ac:dyDescent="0.2">
      <c r="A102" s="61">
        <v>2</v>
      </c>
      <c r="B102" s="150" t="s">
        <v>77</v>
      </c>
      <c r="C102" s="151"/>
      <c r="D102" s="151"/>
      <c r="E102" s="151"/>
      <c r="F102" s="151"/>
      <c r="G102" s="151"/>
      <c r="H102" s="151"/>
      <c r="I102" s="151"/>
      <c r="J102" s="151"/>
      <c r="K102" s="151"/>
      <c r="M102" s="37"/>
      <c r="N102" s="38"/>
    </row>
    <row r="103" spans="1:14" x14ac:dyDescent="0.2">
      <c r="A103" s="61"/>
      <c r="M103" s="37"/>
      <c r="N103" s="38"/>
    </row>
    <row r="104" spans="1:14" x14ac:dyDescent="0.2">
      <c r="A104" s="61">
        <v>3</v>
      </c>
      <c r="B104" s="150" t="s">
        <v>78</v>
      </c>
      <c r="C104" s="151"/>
      <c r="D104" s="151"/>
      <c r="E104" s="151"/>
      <c r="F104" s="151"/>
      <c r="G104" s="151"/>
      <c r="H104" s="151"/>
      <c r="I104" s="151"/>
      <c r="J104" s="151"/>
      <c r="K104" s="151"/>
      <c r="M104" s="37"/>
      <c r="N104" s="38"/>
    </row>
    <row r="105" spans="1:14" ht="15" customHeight="1" x14ac:dyDescent="0.2">
      <c r="A105" s="61"/>
      <c r="B105" s="151"/>
      <c r="C105" s="151"/>
      <c r="D105" s="151"/>
      <c r="E105" s="151"/>
      <c r="F105" s="151"/>
      <c r="G105" s="151"/>
      <c r="H105" s="151"/>
      <c r="I105" s="151"/>
      <c r="J105" s="151"/>
      <c r="K105" s="151"/>
      <c r="M105" s="37"/>
      <c r="N105" s="38"/>
    </row>
    <row r="106" spans="1:14" x14ac:dyDescent="0.2">
      <c r="A106" s="61">
        <v>4</v>
      </c>
      <c r="B106" s="150" t="s">
        <v>79</v>
      </c>
      <c r="C106" s="151"/>
      <c r="D106" s="151"/>
      <c r="E106" s="151"/>
      <c r="F106" s="151"/>
      <c r="G106" s="151"/>
      <c r="H106" s="151"/>
      <c r="I106" s="151"/>
      <c r="J106" s="151"/>
      <c r="K106" s="151"/>
      <c r="M106" s="37"/>
      <c r="N106" s="38"/>
    </row>
    <row r="107" spans="1:14" ht="15" customHeight="1" x14ac:dyDescent="0.2">
      <c r="A107" s="61"/>
      <c r="B107" s="151"/>
      <c r="C107" s="151"/>
      <c r="D107" s="151"/>
      <c r="E107" s="151"/>
      <c r="F107" s="151"/>
      <c r="G107" s="151"/>
      <c r="H107" s="151"/>
      <c r="I107" s="151"/>
      <c r="J107" s="151"/>
      <c r="K107" s="151"/>
      <c r="M107" s="37"/>
      <c r="N107" s="38"/>
    </row>
    <row r="108" spans="1:14" x14ac:dyDescent="0.2">
      <c r="A108" s="149">
        <v>5</v>
      </c>
      <c r="B108" s="150" t="s">
        <v>80</v>
      </c>
      <c r="C108" s="151"/>
      <c r="D108" s="151"/>
      <c r="E108" s="151"/>
      <c r="F108" s="151"/>
      <c r="G108" s="151"/>
      <c r="H108" s="151"/>
      <c r="I108" s="151"/>
      <c r="J108" s="151"/>
      <c r="K108" s="151"/>
      <c r="L108" s="150"/>
      <c r="M108" s="37"/>
      <c r="N108" s="38"/>
    </row>
    <row r="109" spans="1:14" ht="15" customHeight="1" x14ac:dyDescent="0.2">
      <c r="A109" s="149"/>
      <c r="B109" s="150" t="s">
        <v>127</v>
      </c>
      <c r="C109" s="151"/>
      <c r="D109" s="151"/>
      <c r="E109" s="151"/>
      <c r="F109" s="151"/>
      <c r="G109" s="151"/>
      <c r="H109" s="151"/>
      <c r="I109" s="151"/>
      <c r="J109" s="151"/>
      <c r="K109" s="151"/>
      <c r="L109" s="150"/>
      <c r="M109" s="37"/>
      <c r="N109" s="38"/>
    </row>
    <row r="110" spans="1:14" x14ac:dyDescent="0.2">
      <c r="A110" s="61"/>
      <c r="B110" s="153"/>
      <c r="C110" s="153"/>
      <c r="D110" s="153"/>
      <c r="E110" s="153"/>
      <c r="F110" s="153"/>
      <c r="G110" s="153"/>
      <c r="H110" s="153"/>
      <c r="I110" s="153"/>
      <c r="J110" s="153"/>
      <c r="K110" s="153"/>
      <c r="M110" s="37"/>
      <c r="N110" s="38"/>
    </row>
    <row r="111" spans="1:14" x14ac:dyDescent="0.2">
      <c r="A111" s="149">
        <v>6</v>
      </c>
      <c r="B111" s="150" t="s">
        <v>82</v>
      </c>
      <c r="C111" s="151"/>
      <c r="D111" s="151"/>
      <c r="E111" s="151"/>
      <c r="F111" s="151"/>
      <c r="G111" s="151"/>
      <c r="H111" s="151"/>
      <c r="I111" s="151"/>
      <c r="J111" s="151"/>
      <c r="K111" s="151"/>
      <c r="M111" s="37"/>
      <c r="N111" s="38"/>
    </row>
    <row r="112" spans="1:14" ht="15" customHeight="1" x14ac:dyDescent="0.2">
      <c r="A112" s="100"/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7"/>
      <c r="N112" s="38"/>
    </row>
    <row r="113" spans="1:14" x14ac:dyDescent="0.2">
      <c r="M113" s="38"/>
      <c r="N113" s="38"/>
    </row>
    <row r="114" spans="1:14" x14ac:dyDescent="0.2">
      <c r="A114" s="30" t="s">
        <v>83</v>
      </c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2"/>
      <c r="M114" s="37"/>
      <c r="N114" s="38"/>
    </row>
    <row r="115" spans="1:14" ht="13.5" customHeight="1" x14ac:dyDescent="0.2">
      <c r="A115" s="46" t="s">
        <v>84</v>
      </c>
      <c r="C115" s="33"/>
      <c r="D115" s="33"/>
      <c r="E115" s="33"/>
      <c r="F115" s="33"/>
      <c r="G115" s="33"/>
      <c r="H115" s="33"/>
      <c r="I115" s="33"/>
      <c r="J115" s="33"/>
      <c r="K115" s="33"/>
      <c r="M115" s="37"/>
      <c r="N115" s="38"/>
    </row>
    <row r="116" spans="1:14" ht="13.5" customHeight="1" x14ac:dyDescent="0.2">
      <c r="A116" s="46" t="s">
        <v>85</v>
      </c>
      <c r="C116" s="33"/>
      <c r="D116" s="33"/>
      <c r="E116" s="33"/>
      <c r="F116" s="33"/>
      <c r="G116" s="33"/>
      <c r="H116" s="33"/>
      <c r="I116" s="33"/>
      <c r="J116" s="33"/>
      <c r="K116" s="33"/>
      <c r="M116" s="37"/>
      <c r="N116" s="38"/>
    </row>
    <row r="117" spans="1:14" ht="13.5" customHeight="1" x14ac:dyDescent="0.2">
      <c r="A117" s="47" t="s">
        <v>86</v>
      </c>
      <c r="B117" s="36"/>
      <c r="C117" s="35"/>
      <c r="D117" s="35"/>
      <c r="E117" s="35"/>
      <c r="F117" s="35"/>
      <c r="G117" s="35"/>
      <c r="H117" s="35"/>
      <c r="I117" s="35"/>
      <c r="J117" s="35"/>
      <c r="K117" s="35"/>
      <c r="L117" s="36"/>
      <c r="M117" s="37"/>
      <c r="N117" s="38"/>
    </row>
  </sheetData>
  <sheetProtection algorithmName="SHA-512" hashValue="rilPQrhlEfQ+Pulr11LJRJYWdt5/MVAIdaToZH9n2cHHXYI7pOju3uWYj78lyXppDJli/PYBr7DWFge4boug3Q==" saltValue="fZC7x2LHAMGpugDcKrpU1w==" spinCount="100000" sheet="1" objects="1" scenarios="1"/>
  <hyperlinks>
    <hyperlink ref="K84" r:id="rId1" xr:uid="{7A8D981D-4166-424C-A90C-88296A8570A7}"/>
  </hyperlinks>
  <pageMargins left="0.7" right="0.7" top="0.75" bottom="0.75" header="0.3" footer="0.3"/>
  <pageSetup scale="46" fitToHeight="0" orientation="portrait" r:id="rId2"/>
  <headerFooter>
    <oddFooter>&amp;A</oddFooter>
  </headerFooter>
  <rowBreaks count="1" manualBreakCount="1">
    <brk id="6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34"/>
  <sheetViews>
    <sheetView topLeftCell="A10" workbookViewId="0">
      <selection activeCell="O15" sqref="O15"/>
    </sheetView>
  </sheetViews>
  <sheetFormatPr defaultColWidth="9.140625" defaultRowHeight="12.75" x14ac:dyDescent="0.2"/>
  <cols>
    <col min="1" max="1" width="3.85546875" style="2" customWidth="1"/>
    <col min="2" max="2" width="24" style="2" customWidth="1"/>
    <col min="3" max="3" width="5.7109375" style="2" customWidth="1"/>
    <col min="4" max="4" width="16.42578125" style="2" customWidth="1"/>
    <col min="5" max="5" width="5.5703125" style="2" customWidth="1"/>
    <col min="6" max="6" width="5" style="2" customWidth="1"/>
    <col min="7" max="7" width="17.5703125" style="2" customWidth="1"/>
    <col min="8" max="8" width="3.7109375" style="2" customWidth="1"/>
    <col min="9" max="9" width="5" style="2" customWidth="1"/>
    <col min="10" max="10" width="14.5703125" style="2" customWidth="1"/>
    <col min="11" max="11" width="1.7109375" style="2" customWidth="1"/>
    <col min="12" max="12" width="0.85546875" style="2" customWidth="1"/>
    <col min="13" max="16384" width="9.140625" style="2"/>
  </cols>
  <sheetData>
    <row r="1" spans="1:16" ht="89.25" customHeight="1" x14ac:dyDescent="0.2">
      <c r="A1" s="201" t="s">
        <v>128</v>
      </c>
      <c r="B1" s="202"/>
      <c r="C1" s="202"/>
      <c r="D1" s="202"/>
      <c r="E1" s="202"/>
      <c r="F1" s="202"/>
      <c r="G1" s="202"/>
      <c r="H1" s="202"/>
      <c r="I1" s="202"/>
      <c r="J1" s="202"/>
      <c r="K1" s="203"/>
      <c r="L1" s="19"/>
      <c r="M1" s="19"/>
      <c r="N1" s="19"/>
      <c r="O1" s="19"/>
      <c r="P1" s="19"/>
    </row>
    <row r="2" spans="1:16" ht="5.0999999999999996" customHeight="1" x14ac:dyDescent="0.2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</row>
    <row r="3" spans="1:16" x14ac:dyDescent="0.2">
      <c r="A3" s="189"/>
      <c r="B3" s="190"/>
      <c r="C3" s="190"/>
      <c r="D3" s="190"/>
      <c r="E3" s="190"/>
      <c r="F3" s="190"/>
      <c r="G3" s="190"/>
      <c r="H3" s="190"/>
      <c r="I3" s="190"/>
      <c r="J3" s="190"/>
      <c r="K3" s="191"/>
      <c r="L3" s="19"/>
      <c r="M3" s="19"/>
      <c r="N3" s="19"/>
      <c r="O3" s="19"/>
      <c r="P3" s="19"/>
    </row>
    <row r="4" spans="1:16" x14ac:dyDescent="0.2">
      <c r="A4" s="192"/>
      <c r="B4" s="19" t="s">
        <v>129</v>
      </c>
      <c r="C4" s="19"/>
      <c r="D4" s="19"/>
      <c r="E4" s="19"/>
      <c r="F4" s="19"/>
      <c r="G4" s="19"/>
      <c r="H4" s="19"/>
      <c r="I4" s="19"/>
      <c r="J4" s="19"/>
      <c r="K4" s="193"/>
      <c r="L4" s="19"/>
      <c r="M4" s="19"/>
      <c r="N4" s="19"/>
      <c r="O4" s="19"/>
      <c r="P4" s="19"/>
    </row>
    <row r="5" spans="1:16" x14ac:dyDescent="0.2">
      <c r="A5" s="192"/>
      <c r="B5" s="19"/>
      <c r="C5" s="19"/>
      <c r="D5" s="19"/>
      <c r="E5" s="19"/>
      <c r="F5" s="19"/>
      <c r="G5" s="19"/>
      <c r="H5" s="19"/>
      <c r="I5" s="19"/>
      <c r="J5" s="19"/>
      <c r="K5" s="193"/>
      <c r="L5" s="19"/>
      <c r="M5" s="19"/>
      <c r="N5" s="19"/>
      <c r="O5" s="19"/>
      <c r="P5" s="19"/>
    </row>
    <row r="6" spans="1:16" s="4" customFormat="1" ht="35.1" customHeight="1" x14ac:dyDescent="0.2">
      <c r="A6" s="10"/>
      <c r="B6" s="4" t="s">
        <v>21</v>
      </c>
      <c r="D6" s="4" t="s">
        <v>48</v>
      </c>
      <c r="F6" s="211" t="s">
        <v>49</v>
      </c>
      <c r="G6" s="211"/>
      <c r="K6" s="11"/>
    </row>
    <row r="7" spans="1:16" ht="20.100000000000001" customHeight="1" x14ac:dyDescent="0.2">
      <c r="A7" s="192"/>
      <c r="B7" s="12">
        <f>'Day Hab worksheet'!$E$28</f>
        <v>0</v>
      </c>
      <c r="C7" s="204" t="s">
        <v>50</v>
      </c>
      <c r="D7" s="13">
        <f>'Day Hab worksheet'!$E$48</f>
        <v>0</v>
      </c>
      <c r="E7" s="204" t="s">
        <v>51</v>
      </c>
      <c r="F7" s="14" t="s">
        <v>130</v>
      </c>
      <c r="G7" s="15" t="e">
        <f>ROUND(B7/D7,2)</f>
        <v>#DIV/0!</v>
      </c>
      <c r="H7" s="19"/>
      <c r="I7" s="19"/>
      <c r="J7" s="19"/>
      <c r="K7" s="193"/>
      <c r="L7" s="19"/>
      <c r="M7" s="19"/>
      <c r="N7" s="19"/>
      <c r="O7" s="19"/>
      <c r="P7" s="19"/>
    </row>
    <row r="8" spans="1:16" ht="9.9499999999999993" customHeight="1" x14ac:dyDescent="0.3">
      <c r="A8" s="192"/>
      <c r="B8" s="3" t="s">
        <v>131</v>
      </c>
      <c r="C8" s="205"/>
      <c r="D8" s="3" t="s">
        <v>132</v>
      </c>
      <c r="E8" s="205"/>
      <c r="F8" s="16"/>
      <c r="G8" s="17"/>
      <c r="H8" s="19"/>
      <c r="I8" s="19"/>
      <c r="J8" s="19"/>
      <c r="K8" s="193"/>
      <c r="L8" s="19"/>
      <c r="M8" s="19"/>
      <c r="N8" s="19"/>
      <c r="O8" s="19"/>
      <c r="P8" s="19"/>
    </row>
    <row r="9" spans="1:16" ht="9.9499999999999993" customHeight="1" x14ac:dyDescent="0.2">
      <c r="A9" s="194"/>
      <c r="B9" s="195"/>
      <c r="C9" s="195"/>
      <c r="D9" s="195"/>
      <c r="E9" s="195"/>
      <c r="F9" s="195"/>
      <c r="G9" s="195"/>
      <c r="H9" s="195"/>
      <c r="I9" s="195"/>
      <c r="J9" s="195"/>
      <c r="K9" s="196"/>
      <c r="L9" s="19"/>
      <c r="M9" s="19"/>
      <c r="N9" s="19"/>
      <c r="O9" s="19"/>
      <c r="P9" s="19"/>
    </row>
    <row r="10" spans="1:16" ht="9.9499999999999993" customHeight="1" x14ac:dyDescent="0.2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</row>
    <row r="11" spans="1:16" ht="9.9499999999999993" customHeight="1" x14ac:dyDescent="0.2">
      <c r="A11" s="189"/>
      <c r="B11" s="190"/>
      <c r="C11" s="190"/>
      <c r="D11" s="190"/>
      <c r="E11" s="190"/>
      <c r="F11" s="190"/>
      <c r="G11" s="190"/>
      <c r="H11" s="190"/>
      <c r="I11" s="190"/>
      <c r="J11" s="190"/>
      <c r="K11" s="191"/>
      <c r="L11" s="19"/>
      <c r="M11" s="19"/>
      <c r="N11" s="19"/>
      <c r="O11" s="19"/>
      <c r="P11" s="19"/>
    </row>
    <row r="12" spans="1:16" ht="14.25" customHeight="1" x14ac:dyDescent="0.2">
      <c r="A12" s="192"/>
      <c r="B12" s="19"/>
      <c r="C12" s="19"/>
      <c r="D12" s="19"/>
      <c r="E12" s="19"/>
      <c r="F12" s="19"/>
      <c r="G12" s="19"/>
      <c r="H12" s="19"/>
      <c r="I12" s="19"/>
      <c r="J12" s="19"/>
      <c r="K12" s="193"/>
      <c r="L12" s="19"/>
      <c r="M12" s="19"/>
      <c r="N12" s="19"/>
      <c r="O12" s="19"/>
      <c r="P12" s="19"/>
    </row>
    <row r="13" spans="1:16" ht="14.25" customHeight="1" x14ac:dyDescent="0.2">
      <c r="A13" s="192"/>
      <c r="B13" s="19"/>
      <c r="C13" s="206" t="s">
        <v>53</v>
      </c>
      <c r="D13" s="207"/>
      <c r="E13" s="1"/>
      <c r="F13" s="206" t="s">
        <v>54</v>
      </c>
      <c r="G13" s="206"/>
      <c r="H13" s="1"/>
      <c r="I13" s="1"/>
      <c r="J13" s="19"/>
      <c r="K13" s="193"/>
      <c r="L13" s="19"/>
      <c r="M13" s="19"/>
      <c r="N13" s="19"/>
      <c r="O13" s="19"/>
      <c r="P13" s="19"/>
    </row>
    <row r="14" spans="1:16" ht="53.25" customHeight="1" x14ac:dyDescent="0.2">
      <c r="A14" s="192"/>
      <c r="B14" s="1" t="s">
        <v>56</v>
      </c>
      <c r="C14" s="208" t="s">
        <v>57</v>
      </c>
      <c r="D14" s="209"/>
      <c r="E14" s="18"/>
      <c r="F14" s="212" t="s">
        <v>133</v>
      </c>
      <c r="G14" s="212"/>
      <c r="H14" s="1"/>
      <c r="I14" s="210" t="s">
        <v>55</v>
      </c>
      <c r="J14" s="211"/>
      <c r="K14" s="193"/>
      <c r="L14" s="19"/>
      <c r="M14" s="19"/>
      <c r="N14" s="19"/>
      <c r="O14" s="19"/>
      <c r="P14" s="19"/>
    </row>
    <row r="15" spans="1:16" ht="20.100000000000001" customHeight="1" x14ac:dyDescent="0.2">
      <c r="A15" s="192"/>
      <c r="B15" s="5" t="s">
        <v>24</v>
      </c>
      <c r="C15" s="197"/>
      <c r="D15" s="20">
        <v>0</v>
      </c>
      <c r="E15" s="6" t="s">
        <v>60</v>
      </c>
      <c r="F15" s="213">
        <v>0</v>
      </c>
      <c r="G15" s="214"/>
      <c r="H15" s="6" t="s">
        <v>51</v>
      </c>
      <c r="I15" s="198"/>
      <c r="J15" s="7">
        <f t="shared" ref="J15:J29" si="0">ROUND(D15*F15,2)</f>
        <v>0</v>
      </c>
      <c r="K15" s="193"/>
      <c r="L15" s="19"/>
      <c r="M15" s="19"/>
      <c r="N15" s="19"/>
      <c r="O15" s="19"/>
      <c r="P15" s="19"/>
    </row>
    <row r="16" spans="1:16" ht="20.100000000000001" customHeight="1" x14ac:dyDescent="0.2">
      <c r="A16" s="192"/>
      <c r="B16" s="5" t="s">
        <v>26</v>
      </c>
      <c r="C16" s="197"/>
      <c r="D16" s="20">
        <v>0</v>
      </c>
      <c r="E16" s="6" t="s">
        <v>60</v>
      </c>
      <c r="F16" s="213">
        <v>0</v>
      </c>
      <c r="G16" s="214"/>
      <c r="H16" s="6" t="s">
        <v>51</v>
      </c>
      <c r="I16" s="8"/>
      <c r="J16" s="7">
        <f t="shared" si="0"/>
        <v>0</v>
      </c>
      <c r="K16" s="193"/>
      <c r="L16" s="19"/>
      <c r="M16" s="19"/>
      <c r="N16" s="19"/>
      <c r="O16" s="19"/>
      <c r="P16" s="19"/>
    </row>
    <row r="17" spans="1:11" ht="20.100000000000001" customHeight="1" x14ac:dyDescent="0.2">
      <c r="A17" s="192"/>
      <c r="B17" s="5" t="s">
        <v>27</v>
      </c>
      <c r="C17" s="197"/>
      <c r="D17" s="20">
        <v>0</v>
      </c>
      <c r="E17" s="6" t="s">
        <v>60</v>
      </c>
      <c r="F17" s="213">
        <v>0</v>
      </c>
      <c r="G17" s="214"/>
      <c r="H17" s="6" t="s">
        <v>51</v>
      </c>
      <c r="I17" s="8"/>
      <c r="J17" s="7">
        <f t="shared" si="0"/>
        <v>0</v>
      </c>
      <c r="K17" s="193"/>
    </row>
    <row r="18" spans="1:11" ht="20.100000000000001" customHeight="1" x14ac:dyDescent="0.2">
      <c r="A18" s="192"/>
      <c r="B18" s="5" t="s">
        <v>28</v>
      </c>
      <c r="C18" s="197"/>
      <c r="D18" s="20">
        <v>0</v>
      </c>
      <c r="E18" s="6" t="s">
        <v>60</v>
      </c>
      <c r="F18" s="213">
        <v>0</v>
      </c>
      <c r="G18" s="214"/>
      <c r="H18" s="6" t="s">
        <v>51</v>
      </c>
      <c r="I18" s="8"/>
      <c r="J18" s="7">
        <f t="shared" si="0"/>
        <v>0</v>
      </c>
      <c r="K18" s="193"/>
    </row>
    <row r="19" spans="1:11" ht="20.100000000000001" customHeight="1" x14ac:dyDescent="0.2">
      <c r="A19" s="192"/>
      <c r="B19" s="5" t="s">
        <v>30</v>
      </c>
      <c r="C19" s="197"/>
      <c r="D19" s="20">
        <v>0</v>
      </c>
      <c r="E19" s="6" t="s">
        <v>60</v>
      </c>
      <c r="F19" s="213">
        <v>0</v>
      </c>
      <c r="G19" s="214"/>
      <c r="H19" s="6" t="s">
        <v>51</v>
      </c>
      <c r="I19" s="8"/>
      <c r="J19" s="7">
        <f t="shared" si="0"/>
        <v>0</v>
      </c>
      <c r="K19" s="193"/>
    </row>
    <row r="20" spans="1:11" ht="20.100000000000001" customHeight="1" x14ac:dyDescent="0.2">
      <c r="A20" s="192"/>
      <c r="B20" s="5" t="s">
        <v>32</v>
      </c>
      <c r="C20" s="197"/>
      <c r="D20" s="20">
        <v>0</v>
      </c>
      <c r="E20" s="6" t="s">
        <v>60</v>
      </c>
      <c r="F20" s="213">
        <v>0</v>
      </c>
      <c r="G20" s="214"/>
      <c r="H20" s="6" t="s">
        <v>51</v>
      </c>
      <c r="I20" s="8"/>
      <c r="J20" s="7">
        <f t="shared" si="0"/>
        <v>0</v>
      </c>
      <c r="K20" s="193"/>
    </row>
    <row r="21" spans="1:11" ht="20.100000000000001" customHeight="1" x14ac:dyDescent="0.2">
      <c r="A21" s="192"/>
      <c r="B21" s="5" t="s">
        <v>34</v>
      </c>
      <c r="C21" s="197"/>
      <c r="D21" s="20">
        <v>0</v>
      </c>
      <c r="E21" s="6" t="s">
        <v>60</v>
      </c>
      <c r="F21" s="213">
        <v>0</v>
      </c>
      <c r="G21" s="214"/>
      <c r="H21" s="6" t="s">
        <v>51</v>
      </c>
      <c r="I21" s="8"/>
      <c r="J21" s="7">
        <f t="shared" si="0"/>
        <v>0</v>
      </c>
      <c r="K21" s="193"/>
    </row>
    <row r="22" spans="1:11" ht="20.100000000000001" customHeight="1" x14ac:dyDescent="0.2">
      <c r="A22" s="192"/>
      <c r="B22" s="5" t="s">
        <v>36</v>
      </c>
      <c r="C22" s="197"/>
      <c r="D22" s="20">
        <v>0</v>
      </c>
      <c r="E22" s="6" t="s">
        <v>60</v>
      </c>
      <c r="F22" s="213">
        <v>0</v>
      </c>
      <c r="G22" s="214"/>
      <c r="H22" s="6" t="s">
        <v>51</v>
      </c>
      <c r="I22" s="8"/>
      <c r="J22" s="7">
        <f t="shared" si="0"/>
        <v>0</v>
      </c>
      <c r="K22" s="193"/>
    </row>
    <row r="23" spans="1:11" ht="20.100000000000001" customHeight="1" x14ac:dyDescent="0.2">
      <c r="A23" s="192"/>
      <c r="B23" s="5" t="s">
        <v>37</v>
      </c>
      <c r="C23" s="197"/>
      <c r="D23" s="20">
        <v>0</v>
      </c>
      <c r="E23" s="6" t="s">
        <v>60</v>
      </c>
      <c r="F23" s="213">
        <v>0</v>
      </c>
      <c r="G23" s="214"/>
      <c r="H23" s="6" t="s">
        <v>51</v>
      </c>
      <c r="I23" s="8"/>
      <c r="J23" s="7">
        <f t="shared" si="0"/>
        <v>0</v>
      </c>
      <c r="K23" s="193"/>
    </row>
    <row r="24" spans="1:11" ht="20.100000000000001" customHeight="1" x14ac:dyDescent="0.2">
      <c r="A24" s="192"/>
      <c r="B24" s="5" t="s">
        <v>38</v>
      </c>
      <c r="C24" s="197"/>
      <c r="D24" s="20">
        <v>0</v>
      </c>
      <c r="E24" s="6" t="s">
        <v>60</v>
      </c>
      <c r="F24" s="213">
        <v>0</v>
      </c>
      <c r="G24" s="214"/>
      <c r="H24" s="6" t="s">
        <v>51</v>
      </c>
      <c r="I24" s="8"/>
      <c r="J24" s="7">
        <f t="shared" si="0"/>
        <v>0</v>
      </c>
      <c r="K24" s="193"/>
    </row>
    <row r="25" spans="1:11" ht="20.100000000000001" customHeight="1" x14ac:dyDescent="0.2">
      <c r="A25" s="192"/>
      <c r="B25" s="5" t="s">
        <v>39</v>
      </c>
      <c r="C25" s="197"/>
      <c r="D25" s="20">
        <v>0</v>
      </c>
      <c r="E25" s="6" t="s">
        <v>60</v>
      </c>
      <c r="F25" s="213">
        <v>0</v>
      </c>
      <c r="G25" s="214"/>
      <c r="H25" s="6" t="s">
        <v>51</v>
      </c>
      <c r="I25" s="8"/>
      <c r="J25" s="7">
        <f t="shared" si="0"/>
        <v>0</v>
      </c>
      <c r="K25" s="193"/>
    </row>
    <row r="26" spans="1:11" ht="20.100000000000001" customHeight="1" x14ac:dyDescent="0.2">
      <c r="A26" s="192"/>
      <c r="B26" s="5" t="s">
        <v>40</v>
      </c>
      <c r="C26" s="197"/>
      <c r="D26" s="20">
        <v>0</v>
      </c>
      <c r="E26" s="6" t="s">
        <v>60</v>
      </c>
      <c r="F26" s="213">
        <v>0</v>
      </c>
      <c r="G26" s="214"/>
      <c r="H26" s="6" t="s">
        <v>51</v>
      </c>
      <c r="I26" s="8"/>
      <c r="J26" s="7">
        <f t="shared" si="0"/>
        <v>0</v>
      </c>
      <c r="K26" s="193"/>
    </row>
    <row r="27" spans="1:11" ht="20.100000000000001" customHeight="1" x14ac:dyDescent="0.2">
      <c r="A27" s="192"/>
      <c r="B27" s="5" t="s">
        <v>41</v>
      </c>
      <c r="C27" s="197"/>
      <c r="D27" s="20">
        <v>0</v>
      </c>
      <c r="E27" s="6" t="s">
        <v>60</v>
      </c>
      <c r="F27" s="213">
        <v>0</v>
      </c>
      <c r="G27" s="214"/>
      <c r="H27" s="6" t="s">
        <v>51</v>
      </c>
      <c r="I27" s="8"/>
      <c r="J27" s="7">
        <f t="shared" si="0"/>
        <v>0</v>
      </c>
      <c r="K27" s="193"/>
    </row>
    <row r="28" spans="1:11" ht="20.100000000000001" customHeight="1" x14ac:dyDescent="0.2">
      <c r="A28" s="192"/>
      <c r="B28" s="5" t="s">
        <v>42</v>
      </c>
      <c r="C28" s="197"/>
      <c r="D28" s="20">
        <v>0</v>
      </c>
      <c r="E28" s="6" t="s">
        <v>60</v>
      </c>
      <c r="F28" s="213">
        <v>0</v>
      </c>
      <c r="G28" s="214"/>
      <c r="H28" s="6" t="s">
        <v>51</v>
      </c>
      <c r="I28" s="8"/>
      <c r="J28" s="7">
        <f t="shared" si="0"/>
        <v>0</v>
      </c>
      <c r="K28" s="193"/>
    </row>
    <row r="29" spans="1:11" ht="20.100000000000001" customHeight="1" x14ac:dyDescent="0.2">
      <c r="A29" s="192"/>
      <c r="B29" s="5" t="s">
        <v>43</v>
      </c>
      <c r="C29" s="197"/>
      <c r="D29" s="20">
        <v>0</v>
      </c>
      <c r="E29" s="6" t="s">
        <v>60</v>
      </c>
      <c r="F29" s="213">
        <v>0</v>
      </c>
      <c r="G29" s="214"/>
      <c r="H29" s="6" t="s">
        <v>51</v>
      </c>
      <c r="I29" s="8"/>
      <c r="J29" s="7">
        <f t="shared" si="0"/>
        <v>0</v>
      </c>
      <c r="K29" s="193"/>
    </row>
    <row r="30" spans="1:11" ht="5.0999999999999996" customHeight="1" x14ac:dyDescent="0.2">
      <c r="A30" s="192"/>
      <c r="B30" s="19"/>
      <c r="C30" s="19"/>
      <c r="D30" s="19"/>
      <c r="E30" s="19"/>
      <c r="F30" s="19"/>
      <c r="G30" s="19"/>
      <c r="H30" s="19"/>
      <c r="I30" s="19"/>
      <c r="J30" s="19"/>
      <c r="K30" s="193"/>
    </row>
    <row r="31" spans="1:11" ht="20.100000000000001" customHeight="1" x14ac:dyDescent="0.2">
      <c r="A31" s="192"/>
      <c r="B31" s="5" t="s">
        <v>61</v>
      </c>
      <c r="C31" s="9" t="s">
        <v>134</v>
      </c>
      <c r="D31" s="199">
        <f>SUM(D15:D29)</f>
        <v>0</v>
      </c>
      <c r="E31" s="19"/>
      <c r="F31" s="19"/>
      <c r="G31" s="19"/>
      <c r="H31" s="19"/>
      <c r="I31" s="9" t="s">
        <v>135</v>
      </c>
      <c r="J31" s="200">
        <f>SUM(J15:J29)</f>
        <v>0</v>
      </c>
      <c r="K31" s="193"/>
    </row>
    <row r="32" spans="1:11" ht="5.0999999999999996" customHeight="1" x14ac:dyDescent="0.2">
      <c r="A32" s="192"/>
      <c r="B32" s="19"/>
      <c r="C32" s="19"/>
      <c r="D32" s="19"/>
      <c r="E32" s="19"/>
      <c r="F32" s="19"/>
      <c r="G32" s="19"/>
      <c r="H32" s="19"/>
      <c r="I32" s="19"/>
      <c r="J32" s="19"/>
      <c r="K32" s="193"/>
    </row>
    <row r="33" spans="1:11" ht="5.0999999999999996" customHeight="1" x14ac:dyDescent="0.2">
      <c r="A33" s="192"/>
      <c r="B33" s="19"/>
      <c r="C33" s="19"/>
      <c r="D33" s="19"/>
      <c r="E33" s="19"/>
      <c r="F33" s="19"/>
      <c r="G33" s="19"/>
      <c r="H33" s="19"/>
      <c r="I33" s="19"/>
      <c r="J33" s="19"/>
      <c r="K33" s="193"/>
    </row>
    <row r="34" spans="1:11" x14ac:dyDescent="0.2">
      <c r="A34" s="194"/>
      <c r="B34" s="195"/>
      <c r="C34" s="195"/>
      <c r="D34" s="195"/>
      <c r="E34" s="195"/>
      <c r="F34" s="195"/>
      <c r="G34" s="195"/>
      <c r="H34" s="195"/>
      <c r="I34" s="195"/>
      <c r="J34" s="195"/>
      <c r="K34" s="196"/>
    </row>
  </sheetData>
  <customSheetViews>
    <customSheetView guid="{9DC862FF-C613-4197-B48B-1BF873383130}">
      <selection activeCell="C29" sqref="C29:D29"/>
      <pageMargins left="0" right="0" top="0" bottom="0" header="0" footer="0"/>
      <pageSetup orientation="portrait" r:id="rId1"/>
      <headerFooter alignWithMargins="0">
        <oddFooter>&amp;C&amp;12Page 2</oddFooter>
      </headerFooter>
    </customSheetView>
    <customSheetView guid="{0355B361-76E6-4A16-B741-417A7CA0C855}">
      <selection activeCell="F13" sqref="A1:K13"/>
      <pageMargins left="0" right="0" top="0" bottom="0" header="0" footer="0"/>
      <pageSetup orientation="portrait" r:id="rId2"/>
      <headerFooter alignWithMargins="0">
        <oddFooter>&amp;C&amp;12Page 2</oddFooter>
      </headerFooter>
    </customSheetView>
    <customSheetView guid="{17B342A7-F021-496C-8EB7-C5DE65B71A0D}">
      <selection sqref="A1:K1"/>
      <pageMargins left="0" right="0" top="0" bottom="0" header="0" footer="0"/>
      <pageSetup orientation="portrait" r:id="rId3"/>
      <headerFooter alignWithMargins="0">
        <oddFooter>&amp;C&amp;12Page 2</oddFooter>
      </headerFooter>
    </customSheetView>
    <customSheetView guid="{B695A25C-2199-4078-8CD4-1B05B5222B34}">
      <selection activeCell="N16" sqref="N16"/>
      <pageMargins left="0" right="0" top="0" bottom="0" header="0" footer="0"/>
      <pageSetup orientation="portrait" r:id="rId4"/>
      <headerFooter alignWithMargins="0">
        <oddFooter>&amp;C&amp;12Page 2</oddFooter>
      </headerFooter>
    </customSheetView>
    <customSheetView guid="{FDD333CB-9BB1-4F91-9349-DBECB2A89238}">
      <selection activeCell="F14" sqref="F14:G14"/>
      <pageMargins left="0" right="0" top="0" bottom="0" header="0" footer="0"/>
      <pageSetup orientation="portrait" r:id="rId5"/>
      <headerFooter alignWithMargins="0">
        <oddFooter>&amp;C&amp;12Page 2</oddFooter>
      </headerFooter>
    </customSheetView>
    <customSheetView guid="{07B8F6BB-6300-4C1E-AE3C-26565EADD7BC}">
      <selection activeCell="F14" sqref="F14:G14"/>
      <pageMargins left="0" right="0" top="0" bottom="0" header="0" footer="0"/>
      <pageSetup orientation="portrait" r:id="rId6"/>
      <headerFooter alignWithMargins="0">
        <oddFooter>&amp;C&amp;12Page 2</oddFooter>
      </headerFooter>
    </customSheetView>
    <customSheetView guid="{687EC119-D80B-4F3B-B431-82934505CF15}" showPageBreaks="1">
      <selection sqref="A1:K1"/>
      <pageMargins left="0" right="0" top="0" bottom="0" header="0" footer="0"/>
      <pageSetup orientation="portrait" r:id="rId7"/>
      <headerFooter alignWithMargins="0">
        <oddFooter>&amp;C&amp;12Page 2</oddFooter>
      </headerFooter>
    </customSheetView>
    <customSheetView guid="{FA488D53-68C3-4CDB-B35C-B64AE9710C6F}">
      <selection activeCell="A2" sqref="A2"/>
      <pageMargins left="0" right="0" top="0" bottom="0" header="0" footer="0"/>
      <pageSetup orientation="portrait" r:id="rId8"/>
      <headerFooter alignWithMargins="0">
        <oddFooter>&amp;C&amp;12Page 2</oddFooter>
      </headerFooter>
    </customSheetView>
    <customSheetView guid="{9004DE3D-4DD6-4626-ABE2-AC20A45C3AFF}">
      <selection activeCell="C29" sqref="C29:D29"/>
      <pageMargins left="0" right="0" top="0" bottom="0" header="0" footer="0"/>
      <pageSetup orientation="portrait" r:id="rId9"/>
      <headerFooter alignWithMargins="0">
        <oddFooter>&amp;C&amp;12Page 2</oddFooter>
      </headerFooter>
    </customSheetView>
  </customSheetViews>
  <mergeCells count="24">
    <mergeCell ref="F15:G15"/>
    <mergeCell ref="F23:G23"/>
    <mergeCell ref="F29:G29"/>
    <mergeCell ref="F28:G28"/>
    <mergeCell ref="F27:G27"/>
    <mergeCell ref="F26:G26"/>
    <mergeCell ref="F25:G25"/>
    <mergeCell ref="F24:G24"/>
    <mergeCell ref="F22:G22"/>
    <mergeCell ref="F21:G21"/>
    <mergeCell ref="F20:G20"/>
    <mergeCell ref="F19:G19"/>
    <mergeCell ref="F18:G18"/>
    <mergeCell ref="F17:G17"/>
    <mergeCell ref="F16:G16"/>
    <mergeCell ref="A1:K1"/>
    <mergeCell ref="C7:C8"/>
    <mergeCell ref="E7:E8"/>
    <mergeCell ref="C13:D13"/>
    <mergeCell ref="C14:D14"/>
    <mergeCell ref="F13:G13"/>
    <mergeCell ref="I14:J14"/>
    <mergeCell ref="F6:G6"/>
    <mergeCell ref="F14:G14"/>
  </mergeCells>
  <phoneticPr fontId="7" type="noConversion"/>
  <pageMargins left="0" right="0" top="0.41" bottom="0.5" header="0.5" footer="0"/>
  <pageSetup orientation="portrait" r:id="rId10"/>
  <headerFooter alignWithMargins="0">
    <oddFooter>&amp;C&amp;12Page 2</oddFooter>
  </headerFooter>
  <drawing r:id="rId1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gram xmlns="581b420f-247a-4300-a8cf-9c7ff48675e0">
      <Value>ICF-IID</Value>
    </Program>
    <Document_x0020_Type xmlns="581b420f-247a-4300-a8cf-9c7ff48675e0">Worksheets and Instructions</Document_x0020_Type>
    <Year xmlns="581b420f-247a-4300-a8cf-9c7ff48675e0">2024</Year>
    <SharedWithUsers xmlns="92d3b7a5-8da5-4615-950f-0681d7046a28">
      <UserInfo>
        <DisplayName>Shaikh,Faisal (HHSC)</DisplayName>
        <AccountId>27968</AccountId>
        <AccountType/>
      </UserInfo>
    </SharedWithUsers>
    <_dlc_DocId xmlns="92d3b7a5-8da5-4615-950f-0681d7046a28">Y2PHC7Y2YW5Y-2117410361-514</_dlc_DocId>
    <_dlc_DocIdUrl xmlns="92d3b7a5-8da5-4615-950f-0681d7046a28">
      <Url>https://txhhs.sharepoint.com/sites/pf/ltss/_layouts/15/DocIdRedir.aspx?ID=Y2PHC7Y2YW5Y-2117410361-514</Url>
      <Description>Y2PHC7Y2YW5Y-2117410361-514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CC78243BA6FC4C894F839143E0A231" ma:contentTypeVersion="19" ma:contentTypeDescription="Create a new document." ma:contentTypeScope="" ma:versionID="23b6f7dd40715deeb3ecb05ba16657ae">
  <xsd:schema xmlns:xsd="http://www.w3.org/2001/XMLSchema" xmlns:xs="http://www.w3.org/2001/XMLSchema" xmlns:p="http://schemas.microsoft.com/office/2006/metadata/properties" xmlns:ns2="92d3b7a5-8da5-4615-950f-0681d7046a28" xmlns:ns3="581b420f-247a-4300-a8cf-9c7ff48675e0" targetNamespace="http://schemas.microsoft.com/office/2006/metadata/properties" ma:root="true" ma:fieldsID="23a371ec0c557aaa7ff263581d346c76" ns2:_="" ns3:_="">
    <xsd:import namespace="92d3b7a5-8da5-4615-950f-0681d7046a28"/>
    <xsd:import namespace="581b420f-247a-4300-a8cf-9c7ff48675e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Year" minOccurs="0"/>
                <xsd:element ref="ns3:Document_x0020_Type"/>
                <xsd:element ref="ns3:Program" minOccurs="0"/>
                <xsd:element ref="ns2:SharedWithUsers" minOccurs="0"/>
                <xsd:element ref="ns2:SharedWithDetails" minOccurs="0"/>
                <xsd:element ref="ns3:MediaServiceObjectDetectorVersions" minOccurs="0"/>
                <xsd:element ref="ns3:MediaServiceDateTake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d3b7a5-8da5-4615-950f-0681d7046a28" elementFormDefault="qualified">
    <xsd:import namespace="http://schemas.microsoft.com/office/2006/documentManagement/types"/>
    <xsd:import namespace="http://schemas.microsoft.com/office/infopath/2007/PartnerControls"/>
    <xsd:element name="_dlc_DocId" ma:index="4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6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1b420f-247a-4300-a8cf-9c7ff48675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7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8" nillable="true" ma:displayName="MediaServiceFastMetadata" ma:hidden="true" ma:internalName="MediaServiceFastMetadata" ma:readOnly="true">
      <xsd:simpleType>
        <xsd:restriction base="dms:Note"/>
      </xsd:simpleType>
    </xsd:element>
    <xsd:element name="Year" ma:index="9" nillable="true" ma:displayName="Year" ma:format="Dropdown" ma:indexed="true" ma:internalName="Year" ma:readOnly="false">
      <xsd:simpleType>
        <xsd:restriction base="dms:Choice">
          <xsd:enumeration value="2015"/>
          <xsd:enumeration value="2016"/>
          <xsd:enumeration value="2017"/>
          <xsd:enumeration value="2018"/>
          <xsd:enumeration value="2019"/>
          <xsd:enumeration value="2020"/>
          <xsd:enumeration value="2021"/>
          <xsd:enumeration value="2022"/>
          <xsd:enumeration value="2023"/>
          <xsd:enumeration value="2024"/>
          <xsd:enumeration value="2025"/>
          <xsd:enumeration value="2026"/>
          <xsd:enumeration value="2027"/>
          <xsd:enumeration value="2028"/>
        </xsd:restriction>
      </xsd:simpleType>
    </xsd:element>
    <xsd:element name="Document_x0020_Type" ma:index="10" ma:displayName="Document Type" ma:format="Dropdown" ma:indexed="true" ma:internalName="Document_x0020_Type" ma:readOnly="false">
      <xsd:simpleType>
        <xsd:restriction base="dms:Choice">
          <xsd:enumeration value="Awarded"/>
          <xsd:enumeration value="Limitation Lists"/>
          <xsd:enumeration value="Notices"/>
          <xsd:enumeration value="Training Presentation"/>
          <xsd:enumeration value="Updates"/>
          <xsd:enumeration value="Worksheets and Instructions"/>
        </xsd:restriction>
      </xsd:simpleType>
    </xsd:element>
    <xsd:element name="Program" ma:index="11" nillable="true" ma:displayName="Program(s)" ma:description="Select program(s) if applicable." ma:internalName="Program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CLASS"/>
                    <xsd:enumeration value="DAHS"/>
                    <xsd:enumeration value="DBMD"/>
                    <xsd:enumeration value="HCS"/>
                    <xsd:enumeration value="ICF-IID"/>
                    <xsd:enumeration value="NF"/>
                    <xsd:enumeration value="PHC"/>
                    <xsd:enumeration value="RC"/>
                  </xsd:restriction>
                </xsd:simpleType>
              </xsd:element>
            </xsd:sequence>
          </xsd:extension>
        </xsd:complexContent>
      </xsd:complexType>
    </xsd:element>
    <xsd:element name="MediaServiceObjectDetectorVersions" ma:index="18" nillable="true" ma:displayName="MediaServiceObjectDetectorVersions" ma:description="" ma:hidden="true" ma:internalName="MediaServiceObjectDetectorVersions" ma:readOnly="true">
      <xsd:simpleType>
        <xsd:restriction base="dms:Text"/>
      </xsd:simpleType>
    </xsd:element>
    <xsd:element name="MediaServiceDateTaken" ma:index="19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5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/>
</file>

<file path=customXml/item5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53155ECB-0898-4D1C-B2E1-39CFD9B67B9A}">
  <ds:schemaRefs>
    <ds:schemaRef ds:uri="http://schemas.microsoft.com/office/2006/metadata/properties"/>
    <ds:schemaRef ds:uri="http://schemas.microsoft.com/office/infopath/2007/PartnerControls"/>
    <ds:schemaRef ds:uri="581b420f-247a-4300-a8cf-9c7ff48675e0"/>
    <ds:schemaRef ds:uri="92d3b7a5-8da5-4615-950f-0681d7046a28"/>
  </ds:schemaRefs>
</ds:datastoreItem>
</file>

<file path=customXml/itemProps2.xml><?xml version="1.0" encoding="utf-8"?>
<ds:datastoreItem xmlns:ds="http://schemas.openxmlformats.org/officeDocument/2006/customXml" ds:itemID="{07EBF784-CE48-4BD9-8CC8-D4386D48F07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2d3b7a5-8da5-4615-950f-0681d7046a28"/>
    <ds:schemaRef ds:uri="581b420f-247a-4300-a8cf-9c7ff48675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01ED358-6041-4849-8C03-A6240B231288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01D2C432-CA0E-48B6-B31B-EC118985677B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0B4A5DB2-12FE-4616-B48B-B7A8196EFBBE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Day Hab worksheet</vt:lpstr>
      <vt:lpstr>Residential Services worksheet </vt:lpstr>
      <vt:lpstr>ICF Day Hab-page 2</vt:lpstr>
      <vt:lpstr>'Day Hab worksheet'!Print_Area</vt:lpstr>
      <vt:lpstr>'Residential Services worksheet '!Print_Area</vt:lpstr>
    </vt:vector>
  </TitlesOfParts>
  <Manager/>
  <Company>HHSC State of Texas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Conry,Robert (HHSC)</dc:creator>
  <cp:keywords/>
  <dc:description/>
  <cp:lastModifiedBy>Dutcher,James (HHSC)</cp:lastModifiedBy>
  <cp:revision/>
  <dcterms:created xsi:type="dcterms:W3CDTF">2010-05-25T19:33:49Z</dcterms:created>
  <dcterms:modified xsi:type="dcterms:W3CDTF">2023-06-28T18:15:45Z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0x010100BBCC78243BA6FC4C894F839143E0A231</vt:lpwstr>
  </property>
  <property fmtid="{D5CDD505-2E9C-101B-9397-08002B2CF9AE}" pid="3" name="display_urn:schemas-microsoft-com:office:office#SharedWithUsers">
    <vt:lpwstr>Shaikh,Faisal (HHSC)</vt:lpwstr>
  </property>
  <property fmtid="{D5CDD505-2E9C-101B-9397-08002B2CF9AE}" pid="4" name="SharedWithUsers">
    <vt:lpwstr>27968;#Shaikh,Faisal (HHSC)</vt:lpwstr>
  </property>
  <property fmtid="{D5CDD505-2E9C-101B-9397-08002B2CF9AE}" pid="5" name="_dlc_DocId">
    <vt:lpwstr>Y2PHC7Y2YW5Y-2117410361-331</vt:lpwstr>
  </property>
  <property fmtid="{D5CDD505-2E9C-101B-9397-08002B2CF9AE}" pid="6" name="_dlc_DocIdItemGuid">
    <vt:lpwstr>f810292e-777b-400b-8ab0-b1d29d8c8d26</vt:lpwstr>
  </property>
  <property fmtid="{D5CDD505-2E9C-101B-9397-08002B2CF9AE}" pid="7" name="_dlc_DocIdUrl">
    <vt:lpwstr>https://txhhs.sharepoint.com/sites/hhsc/fs/ra/ltss/_layouts/15/DocIdRedir.aspx?ID=Y2PHC7Y2YW5Y-2117410361-331, Y2PHC7Y2YW5Y-2117410361-331</vt:lpwstr>
  </property>
  <property fmtid="{D5CDD505-2E9C-101B-9397-08002B2CF9AE}" pid="8" name="_ExtendedDescription">
    <vt:lpwstr/>
  </property>
</Properties>
</file>