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8_{35ABF182-F54C-4CE9-826E-849089A4CBD7}" xr6:coauthVersionLast="47" xr6:coauthVersionMax="47" xr10:uidLastSave="{00000000-0000-0000-0000-000000000000}"/>
  <workbookProtection workbookAlgorithmName="SHA-512" workbookHashValue="Ewf3MIuJCwnGkxrVr9pLpTfio0zSpwmDHiBUKQgCc8nz/dgPkrEz3GPfA6RzKuIxKXfVOCz/OMkLEsUy52RAwQ==" workbookSaltValue="6RExogn3Hjp7panJicZ9ug==" workbookSpinCount="100000" lockStructure="1"/>
  <bookViews>
    <workbookView xWindow="-15915" yWindow="4980" windowWidth="15750" windowHeight="11835" tabRatio="891" firstSheet="7" activeTab="7" xr2:uid="{00000000-000D-0000-FFFF-FFFF00000000}"/>
  </bookViews>
  <sheets>
    <sheet name="Wages, Taxes and Workers' Comp" sheetId="24" r:id="rId1"/>
    <sheet name="HAB - Day" sheetId="54" r:id="rId2"/>
    <sheet name="HAB LT24 hrs" sheetId="64" r:id="rId3"/>
    <sheet name="Intervener" sheetId="67" r:id="rId4"/>
    <sheet name="Chore" sheetId="71" r:id="rId5"/>
    <sheet name="SE" sheetId="69" r:id="rId6"/>
    <sheet name="EA" sheetId="70" r:id="rId7"/>
    <sheet name="CFC" sheetId="68" r:id="rId8"/>
  </sheets>
  <definedNames>
    <definedName name="_xlnm.Print_Area" localSheetId="7">CFC!$A$1:$L$65</definedName>
    <definedName name="_xlnm.Print_Area" localSheetId="4">Chore!$A$1:$L$65</definedName>
    <definedName name="_xlnm.Print_Area" localSheetId="6">EA!$A$1:$L$65</definedName>
    <definedName name="_xlnm.Print_Area" localSheetId="1">'HAB - Day'!$A$1:$K$65</definedName>
    <definedName name="_xlnm.Print_Area" localSheetId="2">'HAB LT24 hrs'!$A$1:$K$65</definedName>
    <definedName name="_xlnm.Print_Area" localSheetId="3">Intervener!$A$1:$K$65</definedName>
    <definedName name="_xlnm.Print_Area" localSheetId="5">SE!$A$1:$K$65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71" l="1"/>
  <c r="J20" i="67"/>
  <c r="J20" i="64"/>
  <c r="J20" i="70"/>
  <c r="J20" i="68"/>
  <c r="D34" i="54"/>
  <c r="H9" i="68" l="1"/>
  <c r="F9" i="68"/>
  <c r="D9" i="68"/>
  <c r="J13" i="69"/>
  <c r="J13" i="70"/>
  <c r="J13" i="71"/>
  <c r="F55" i="71"/>
  <c r="D40" i="71"/>
  <c r="D38" i="71"/>
  <c r="D36" i="71"/>
  <c r="D34" i="71"/>
  <c r="J9" i="71"/>
  <c r="H9" i="71"/>
  <c r="F9" i="71"/>
  <c r="D9" i="71"/>
  <c r="F55" i="70"/>
  <c r="D40" i="70"/>
  <c r="D38" i="70"/>
  <c r="J40" i="70" s="1"/>
  <c r="D36" i="70"/>
  <c r="D34" i="70"/>
  <c r="J9" i="70"/>
  <c r="H9" i="70"/>
  <c r="F9" i="70"/>
  <c r="D9" i="70"/>
  <c r="F25" i="70" s="1"/>
  <c r="F43" i="70" s="1"/>
  <c r="F55" i="69"/>
  <c r="D40" i="69"/>
  <c r="D38" i="69"/>
  <c r="D36" i="69"/>
  <c r="D34" i="69"/>
  <c r="J9" i="69"/>
  <c r="H9" i="69"/>
  <c r="F9" i="69"/>
  <c r="D9" i="69"/>
  <c r="J13" i="67"/>
  <c r="J13" i="68"/>
  <c r="J13" i="64"/>
  <c r="F55" i="68"/>
  <c r="D40" i="68"/>
  <c r="D38" i="68"/>
  <c r="D36" i="68"/>
  <c r="D34" i="68"/>
  <c r="J9" i="68"/>
  <c r="F55" i="67"/>
  <c r="D40" i="67"/>
  <c r="D38" i="67"/>
  <c r="D36" i="67"/>
  <c r="D34" i="67"/>
  <c r="J9" i="67"/>
  <c r="H9" i="67"/>
  <c r="F9" i="67"/>
  <c r="D9" i="67"/>
  <c r="F55" i="64"/>
  <c r="D40" i="64"/>
  <c r="D38" i="64"/>
  <c r="D36" i="64"/>
  <c r="D34" i="64"/>
  <c r="J9" i="64"/>
  <c r="H9" i="64"/>
  <c r="F9" i="64"/>
  <c r="D9" i="64"/>
  <c r="J40" i="68" l="1"/>
  <c r="J40" i="69"/>
  <c r="D43" i="69" s="1"/>
  <c r="F25" i="69"/>
  <c r="F43" i="69" s="1"/>
  <c r="F25" i="67"/>
  <c r="J25" i="67" s="1"/>
  <c r="F53" i="67" s="1"/>
  <c r="F25" i="71"/>
  <c r="F43" i="71" s="1"/>
  <c r="J40" i="71"/>
  <c r="D43" i="71" s="1"/>
  <c r="J40" i="64"/>
  <c r="F25" i="64"/>
  <c r="F43" i="64" s="1"/>
  <c r="F25" i="68"/>
  <c r="F43" i="68" s="1"/>
  <c r="J43" i="68" s="1"/>
  <c r="D48" i="68" s="1"/>
  <c r="J48" i="68" s="1"/>
  <c r="D53" i="68" s="1"/>
  <c r="J43" i="70"/>
  <c r="D48" i="70" s="1"/>
  <c r="J48" i="70" s="1"/>
  <c r="D53" i="70" s="1"/>
  <c r="B43" i="70"/>
  <c r="J25" i="70"/>
  <c r="F53" i="70" s="1"/>
  <c r="D43" i="70"/>
  <c r="J40" i="67"/>
  <c r="D43" i="68"/>
  <c r="J9" i="54"/>
  <c r="F9" i="54"/>
  <c r="D9" i="54"/>
  <c r="B43" i="68" l="1"/>
  <c r="J43" i="71"/>
  <c r="D48" i="71" s="1"/>
  <c r="J48" i="71" s="1"/>
  <c r="D53" i="71" s="1"/>
  <c r="B43" i="71"/>
  <c r="J25" i="71"/>
  <c r="F53" i="71" s="1"/>
  <c r="J25" i="69"/>
  <c r="F53" i="69" s="1"/>
  <c r="J43" i="69"/>
  <c r="D48" i="69" s="1"/>
  <c r="J48" i="69" s="1"/>
  <c r="D53" i="69" s="1"/>
  <c r="B43" i="69"/>
  <c r="F43" i="67"/>
  <c r="J43" i="67" s="1"/>
  <c r="D48" i="67" s="1"/>
  <c r="J48" i="67" s="1"/>
  <c r="D53" i="67" s="1"/>
  <c r="J25" i="64"/>
  <c r="F53" i="64" s="1"/>
  <c r="B43" i="64"/>
  <c r="J53" i="70"/>
  <c r="D55" i="70" s="1"/>
  <c r="J55" i="70" s="1"/>
  <c r="D43" i="67"/>
  <c r="D43" i="64"/>
  <c r="J43" i="64" s="1"/>
  <c r="D48" i="64" s="1"/>
  <c r="J48" i="64" s="1"/>
  <c r="D53" i="64" s="1"/>
  <c r="D40" i="54"/>
  <c r="D38" i="54"/>
  <c r="D36" i="54"/>
  <c r="J53" i="71" l="1"/>
  <c r="D55" i="71" s="1"/>
  <c r="J55" i="71" s="1"/>
  <c r="J53" i="69"/>
  <c r="D55" i="69" s="1"/>
  <c r="J55" i="69" s="1"/>
  <c r="B43" i="67"/>
  <c r="J53" i="67" s="1"/>
  <c r="D55" i="67" s="1"/>
  <c r="J55" i="67" s="1"/>
  <c r="J53" i="64"/>
  <c r="D55" i="64" s="1"/>
  <c r="J55" i="64" s="1"/>
  <c r="J40" i="54"/>
  <c r="H9" i="54" l="1"/>
  <c r="F25" i="54" s="1"/>
  <c r="F55" i="54"/>
  <c r="J13" i="54" l="1"/>
  <c r="D13" i="24"/>
  <c r="D20" i="24"/>
  <c r="J18" i="68" l="1"/>
  <c r="J18" i="69"/>
  <c r="J20" i="69" s="1"/>
  <c r="D25" i="69" s="1"/>
  <c r="J18" i="71"/>
  <c r="D25" i="71" s="1"/>
  <c r="J18" i="70"/>
  <c r="D25" i="70" s="1"/>
  <c r="J18" i="67"/>
  <c r="D25" i="67" s="1"/>
  <c r="D25" i="68"/>
  <c r="J25" i="68" s="1"/>
  <c r="F53" i="68" s="1"/>
  <c r="J53" i="68" s="1"/>
  <c r="D55" i="68" s="1"/>
  <c r="J55" i="68" s="1"/>
  <c r="J18" i="64"/>
  <c r="D25" i="64" s="1"/>
  <c r="J18" i="54"/>
  <c r="J20" i="54" s="1"/>
  <c r="D25" i="54" l="1"/>
  <c r="J25" i="54" s="1"/>
  <c r="F53" i="54" s="1"/>
  <c r="F43" i="54"/>
  <c r="B43" i="54" s="1"/>
  <c r="D43" i="54" l="1"/>
  <c r="J43" i="54" s="1"/>
  <c r="D48" i="54" s="1"/>
  <c r="J48" i="54" s="1"/>
  <c r="D53" i="54" l="1"/>
  <c r="J53" i="54" s="1"/>
  <c r="D55" i="54" s="1"/>
  <c r="J55" i="54" l="1"/>
</calcChain>
</file>

<file path=xl/sharedStrings.xml><?xml version="1.0" encoding="utf-8"?>
<sst xmlns="http://schemas.openxmlformats.org/spreadsheetml/2006/main" count="622" uniqueCount="136">
  <si>
    <t xml:space="preserve">                     Deaf Blind with Multiple Disabilities (DBMD) Waiver Program 
</t>
  </si>
  <si>
    <t xml:space="preserve">                          Enhancement Worksheet - Cost/Accountability Report</t>
  </si>
  <si>
    <t>Enter all staff wages, taxes, and workers' compensation from the cost report.</t>
  </si>
  <si>
    <t>Enter all Attendant Staff Wages from the State of Texas Automated Information Reporting System (STAIRS) Step 6c</t>
  </si>
  <si>
    <t>STAIRS Step 6c, DBMD Habilitation Services - Day (HAB - Day) Attendant Wages (Columns C + G)</t>
  </si>
  <si>
    <t>STAIRS Step 6c, DBMD Habilitation Services - Less Than 24 Hours (HAB LT24) Wages (Columns C + G)</t>
  </si>
  <si>
    <t>STAIRS Step 6c, DBMD Intervener Services Wages (Columns C + G)</t>
  </si>
  <si>
    <t>STAIRS Step 6c, DBMD Chore Services Wages (Columns C + G)</t>
  </si>
  <si>
    <t>STAIRS Step 6c, DBMD Supported Employment Services Wages (Columns C + G)</t>
  </si>
  <si>
    <t>STAIRS Step 6c, DBMD Employment Assistance Services Wages (Columns C + G)</t>
  </si>
  <si>
    <t>STAIRS Step 6c, DBMD Community First Choice (CFC) Personal Assistance Services (PAS)/HAB Wages (Columns C + G)</t>
  </si>
  <si>
    <t>Total Attendant Staff Wages</t>
  </si>
  <si>
    <t>Enter all STAIRS Step 7 expenses for Attendants</t>
  </si>
  <si>
    <t xml:space="preserve">STAIRS Step 7, Attendant FICA &amp; Medicare Payroll Taxes </t>
  </si>
  <si>
    <t>STAIRS Step 7, Attendant State &amp; Federal Unemployment Taxes</t>
  </si>
  <si>
    <t>STAIRS Step 7, Attendant Workers' Compensation Premiums</t>
  </si>
  <si>
    <t>STAIRS Step 7, Attendant Workers' Compensation Paid Claims</t>
  </si>
  <si>
    <t>Total Taxes and Workers' Compensation for Attendants</t>
  </si>
  <si>
    <t xml:space="preserve">                   </t>
  </si>
  <si>
    <t xml:space="preserve">DBMD - Habilitation Services - Day 
Cost/Accountability  </t>
  </si>
  <si>
    <t xml:space="preserve">                           </t>
  </si>
  <si>
    <t>Report Provider Worksheet to Estimate Potential Recoupment</t>
  </si>
  <si>
    <t xml:space="preserve">STEP 1                 </t>
  </si>
  <si>
    <t>Enter Total HAB - Day Units of Service **(Habilitation - Day Units only)**</t>
  </si>
  <si>
    <t>Rate Period 1</t>
  </si>
  <si>
    <t>Rate Period 2</t>
  </si>
  <si>
    <t>Rate Period 3</t>
  </si>
  <si>
    <t>Rate Period 4</t>
  </si>
  <si>
    <t>STAIRS Step 5a, Total Medicaid Units of Service</t>
  </si>
  <si>
    <t>STAIRS Step 5a, Total Private Pay Units of Service</t>
  </si>
  <si>
    <t>STAIRS Step 5a, Total Non-Reimbursed Units of Service</t>
  </si>
  <si>
    <t>Total HAB - Day Units of Service</t>
  </si>
  <si>
    <r>
      <rPr>
        <b/>
        <sz val="11"/>
        <rFont val="Verdana"/>
        <family val="2"/>
      </rPr>
      <t xml:space="preserve">STEP 2 </t>
    </r>
    <r>
      <rPr>
        <sz val="11"/>
        <rFont val="Verdana"/>
        <family val="2"/>
      </rPr>
      <t xml:space="preserve">               </t>
    </r>
    <r>
      <rPr>
        <b/>
        <sz val="11"/>
        <rFont val="Verdana"/>
        <family val="2"/>
      </rPr>
      <t xml:space="preserve"> </t>
    </r>
  </si>
  <si>
    <t>Attendant Salaries and Wages, Benefits, and Mileage Reimbursement</t>
  </si>
  <si>
    <t>Total Staff Wages (From Wages, Taxes, and Workers' Comp - HAB - Day)</t>
  </si>
  <si>
    <t>STAIRS Step 6c, Total Contracted Payments (Columns E + I)</t>
  </si>
  <si>
    <t>STAIRS Step 6c, Total Employee Benefits/Insurance (Column J)</t>
  </si>
  <si>
    <t>STAIRS Step 6c, Total Mileage Reimbursement (Column L)</t>
  </si>
  <si>
    <t>Payroll Taxes</t>
  </si>
  <si>
    <t xml:space="preserve">STAIRS Step 7, Attendant Allocated Payroll Taxes &amp; Workers' Compensation </t>
  </si>
  <si>
    <t>Total Attendant Costs</t>
  </si>
  <si>
    <t>STEP 3</t>
  </si>
  <si>
    <t>Calculate Average Attendant Cost Per Unit of Service</t>
  </si>
  <si>
    <t>Cost Per Unit</t>
  </si>
  <si>
    <t>/</t>
  </si>
  <si>
    <t>=</t>
  </si>
  <si>
    <t>Total Units of Service</t>
  </si>
  <si>
    <t>Costs Per Unit</t>
  </si>
  <si>
    <t xml:space="preserve">STEP 4                      </t>
  </si>
  <si>
    <t xml:space="preserve"> </t>
  </si>
  <si>
    <t>Calculate Weighted Average Attendant Rate (Attendant Cost Component)</t>
  </si>
  <si>
    <t xml:space="preserve">    ***Click to see the</t>
  </si>
  <si>
    <t>DBMD Rate</t>
  </si>
  <si>
    <t>PERIOD 1</t>
  </si>
  <si>
    <t>PERIOD 2</t>
  </si>
  <si>
    <t>PERIOD 3</t>
  </si>
  <si>
    <t>PERIOD 4</t>
  </si>
  <si>
    <t>Rate Enhancement Enter Participation levels</t>
  </si>
  <si>
    <t>Units of Service</t>
  </si>
  <si>
    <t>Attendant Rate</t>
  </si>
  <si>
    <t>X</t>
  </si>
  <si>
    <t>+</t>
  </si>
  <si>
    <t>Total Revenue</t>
  </si>
  <si>
    <t>Weighted Average Enhancement Add-on</t>
  </si>
  <si>
    <t>Weighted Average Rate</t>
  </si>
  <si>
    <t xml:space="preserve">STEP 5                       </t>
  </si>
  <si>
    <t>Calculate Spending Requirement</t>
  </si>
  <si>
    <t>Weighted Avg. Rate</t>
  </si>
  <si>
    <t>Spending Requirement</t>
  </si>
  <si>
    <t xml:space="preserve">STEP 6                     </t>
  </si>
  <si>
    <t>Calculate Estimated Recoupment Per Unit of Service</t>
  </si>
  <si>
    <t>-</t>
  </si>
  <si>
    <t>Potential Recoup per Unit</t>
  </si>
  <si>
    <t>Potential Recoup per unit</t>
  </si>
  <si>
    <t>Medicaid Only Units</t>
  </si>
  <si>
    <t>Est. Total Recoupment</t>
  </si>
  <si>
    <t xml:space="preserve">If Cost Per Unit is greater than the Spending Requirement, then you have met the spending requirement. If Recoup per Unit is a positive number,  </t>
  </si>
  <si>
    <t xml:space="preserve">then you have not met the spending requirement from Step 5 and could potentially face recoupment. </t>
  </si>
  <si>
    <r>
      <rPr>
        <b/>
        <sz val="11"/>
        <rFont val="Verdana"/>
        <family val="2"/>
      </rPr>
      <t>NOTE</t>
    </r>
    <r>
      <rPr>
        <sz val="11"/>
        <rFont val="Verdana"/>
        <family val="2"/>
      </rPr>
      <t xml:space="preserve">: The accuracy of all figures calculated on these worksheets is dependent upon the accuracy of the data entered. If the data entered in the  </t>
    </r>
  </si>
  <si>
    <t xml:space="preserve">worksheet is not representative of attendant costs and units of service for this contract or if you have made mistakes in your mathematical  </t>
  </si>
  <si>
    <t xml:space="preserve">calculations, the results calculated on the worksheet will not be representative of the possible impact of the Attendant Compensation  </t>
  </si>
  <si>
    <t>Rate Enhancement on this contract.</t>
  </si>
  <si>
    <t xml:space="preserve">                             </t>
  </si>
  <si>
    <t xml:space="preserve">DBMD - HAB Less Than 24 Hours 
Cost/Accountability  </t>
  </si>
  <si>
    <t xml:space="preserve">                          </t>
  </si>
  <si>
    <t xml:space="preserve">Report Provider Worksheet to Estimate Potential Recoupment     </t>
  </si>
  <si>
    <t>STEP 1</t>
  </si>
  <si>
    <t>Enter Total Hab Less Than 24 Hours Units of Service **(HAB LT24 hrs Units only)**</t>
  </si>
  <si>
    <t>STAIRS Step 5b, Total Medicaid Units of Service</t>
  </si>
  <si>
    <t>STAIRS Step 5b, Total Private Pay Units of Service</t>
  </si>
  <si>
    <t>STAIRS Step 5b, Total Non-Reimbursed Units of Service</t>
  </si>
  <si>
    <t>Total Less than 24 Hours Units of Service</t>
  </si>
  <si>
    <r>
      <rPr>
        <b/>
        <sz val="11"/>
        <rFont val="Verdana"/>
        <family val="2"/>
      </rPr>
      <t>STEP 2</t>
    </r>
    <r>
      <rPr>
        <sz val="11"/>
        <rFont val="Verdana"/>
        <family val="2"/>
      </rPr>
      <t xml:space="preserve">                </t>
    </r>
    <r>
      <rPr>
        <b/>
        <sz val="11"/>
        <rFont val="Verdana"/>
        <family val="2"/>
      </rPr>
      <t xml:space="preserve"> </t>
    </r>
  </si>
  <si>
    <t>Total Staff Wages (From Wages, Taxes, and Workers' Comp - HAB LT24)</t>
  </si>
  <si>
    <t xml:space="preserve">STEP 3                       </t>
  </si>
  <si>
    <t xml:space="preserve">STEP 4                       </t>
  </si>
  <si>
    <t xml:space="preserve">STEP 6                      </t>
  </si>
  <si>
    <t xml:space="preserve">                              </t>
  </si>
  <si>
    <t xml:space="preserve">DBMD - Intervener 
Cost/Accountability Report  </t>
  </si>
  <si>
    <t>Provider Worksheet to Estimate Potential Recoupment</t>
  </si>
  <si>
    <t xml:space="preserve">STEP 1                    </t>
  </si>
  <si>
    <t>Enter Total Intervener Units of Service **(Intervener Units only)**</t>
  </si>
  <si>
    <t>Total Intervener Units of Service</t>
  </si>
  <si>
    <r>
      <rPr>
        <b/>
        <sz val="11"/>
        <rFont val="Verdana"/>
        <family val="2"/>
      </rPr>
      <t xml:space="preserve">STEP 2  </t>
    </r>
    <r>
      <rPr>
        <sz val="11"/>
        <rFont val="Verdana"/>
        <family val="2"/>
      </rPr>
      <t xml:space="preserve">              </t>
    </r>
    <r>
      <rPr>
        <b/>
        <sz val="11"/>
        <rFont val="Verdana"/>
        <family val="2"/>
      </rPr>
      <t xml:space="preserve"> </t>
    </r>
  </si>
  <si>
    <t>Total Staff Wages (From Wages, Taxes, and Workers' Comp - Intervener)</t>
  </si>
  <si>
    <t xml:space="preserve">STEP 5                      </t>
  </si>
  <si>
    <t xml:space="preserve">                                </t>
  </si>
  <si>
    <t xml:space="preserve"> DBMD - Chore 
Cost/Accountability Report  </t>
  </si>
  <si>
    <t xml:space="preserve">                               </t>
  </si>
  <si>
    <t>Enter Total Chore Units of Service **(Chore Units only)**</t>
  </si>
  <si>
    <t>Total Chore Units of Service</t>
  </si>
  <si>
    <t>Total Staff Wages (From Wages, Taxes, and Workers' Comp - Chore)</t>
  </si>
  <si>
    <t xml:space="preserve">                  </t>
  </si>
  <si>
    <t xml:space="preserve">DBMD - Supported Employment Services (SE) 
Cost/Accountability Report    </t>
  </si>
  <si>
    <t xml:space="preserve">Provider Worksheet to Estimate Potential Recoupment </t>
  </si>
  <si>
    <t>Enter Total SE Units of Service **(Supported Employment Units only)**</t>
  </si>
  <si>
    <t>Total SE Units of Service</t>
  </si>
  <si>
    <t>Total Staff Wages (From Wages, Taxes, and Workers' Comp - SE)</t>
  </si>
  <si>
    <t xml:space="preserve">If Cost Per Unit is greater than the Spending Requirement, then you have met the spending requirement. If Recoup per Unit is a positive number,    </t>
  </si>
  <si>
    <r>
      <rPr>
        <b/>
        <sz val="11"/>
        <rFont val="Verdana"/>
        <family val="2"/>
      </rPr>
      <t>NOTE</t>
    </r>
    <r>
      <rPr>
        <sz val="11"/>
        <rFont val="Verdana"/>
        <family val="2"/>
      </rPr>
      <t xml:space="preserve">: The accuracy of all figures calculated on these worksheets is dependent upon the accuracy of the data entered. If the data entered in the   </t>
    </r>
  </si>
  <si>
    <t xml:space="preserve">worksheet is not representative of attendant costs and units of service for this contract or if you have made mistakes in your mathematical   </t>
  </si>
  <si>
    <t xml:space="preserve">calculations, the results calculated on the worksheet will not be representative of the possible impact of the Attendant Compensation Rate   </t>
  </si>
  <si>
    <t>Enhancement on this contract.</t>
  </si>
  <si>
    <t xml:space="preserve">                  
</t>
  </si>
  <si>
    <t xml:space="preserve">DBMD - Employment Assistance (EA) Cost/Accountability Report  </t>
  </si>
  <si>
    <t>Enter Total EA Units of Service **(EA units only)**</t>
  </si>
  <si>
    <t>Total EA Units of Service</t>
  </si>
  <si>
    <t>Total Staff Wages (From Wages, Taxes, and Workers' Comp - EA)</t>
  </si>
  <si>
    <t xml:space="preserve">STAIRS Step 7, Day Hab Attendant Allocated Payroll Taxes &amp; Workers' Compensation </t>
  </si>
  <si>
    <t xml:space="preserve">Units of Service </t>
  </si>
  <si>
    <t xml:space="preserve">                       </t>
  </si>
  <si>
    <t xml:space="preserve">DBMD - Community First Choice (CFC) PAS/HAB 
Cost/Accountability Report </t>
  </si>
  <si>
    <t xml:space="preserve">                                  </t>
  </si>
  <si>
    <t>Enter Total CFC PAS/HAB Units of Service **(CFC PAS/HAB units only)**</t>
  </si>
  <si>
    <t>Total CFC PAS/HAB Units of Service</t>
  </si>
  <si>
    <t>Total Staff Wages (From Wages, Taxes, and Workers' Comp - CFC PAS/HAB)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</si>
</sst>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"/>
    <numFmt numFmtId="165" formatCode="&quot;$&quot;#,##0.00"/>
    <numFmt numFmtId="166" formatCode="0.00_)"/>
    <numFmt numFmtId="167" formatCode="&quot;$&quot;#,##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Tms Rmn"/>
    </font>
    <font>
      <sz val="10"/>
      <name val="Tms Rmn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7"/>
      <name val="Small Font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vertAlign val="superscript"/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sz val="14"/>
      <name val="Verdana"/>
      <family val="2"/>
    </font>
    <font>
      <vertAlign val="superscript"/>
      <sz val="11"/>
      <name val="Verdana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164" fontId="2" fillId="2" borderId="1"/>
    <xf numFmtId="0" fontId="3" fillId="0" borderId="0" applyFont="0" applyFill="0"/>
    <xf numFmtId="38" fontId="4" fillId="3" borderId="0" applyNumberFormat="0" applyBorder="0" applyAlignment="0" applyProtection="0"/>
    <xf numFmtId="10" fontId="4" fillId="4" borderId="2" applyNumberFormat="0" applyBorder="0" applyAlignment="0" applyProtection="0"/>
    <xf numFmtId="37" fontId="5" fillId="0" borderId="0"/>
    <xf numFmtId="37" fontId="8" fillId="0" borderId="0"/>
    <xf numFmtId="166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9">
    <xf numFmtId="0" fontId="0" fillId="0" borderId="0" xfId="0"/>
    <xf numFmtId="43" fontId="16" fillId="7" borderId="2" xfId="24" applyFont="1" applyFill="1" applyBorder="1" applyAlignment="1" applyProtection="1">
      <alignment horizontal="right"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14" applyFont="1" applyAlignment="1">
      <alignment vertical="center"/>
    </xf>
    <xf numFmtId="0" fontId="20" fillId="0" borderId="0" xfId="14" applyFont="1" applyAlignment="1">
      <alignment horizontal="center" vertical="center" wrapText="1"/>
    </xf>
    <xf numFmtId="0" fontId="20" fillId="0" borderId="6" xfId="14" applyFont="1" applyBorder="1" applyAlignment="1">
      <alignment vertical="center" wrapText="1"/>
    </xf>
    <xf numFmtId="0" fontId="11" fillId="0" borderId="0" xfId="14" applyFont="1" applyAlignment="1">
      <alignment vertical="center"/>
    </xf>
    <xf numFmtId="167" fontId="16" fillId="5" borderId="2" xfId="14" applyNumberFormat="1" applyFont="1" applyFill="1" applyBorder="1" applyAlignment="1" applyProtection="1">
      <alignment horizontal="right" vertical="center"/>
      <protection locked="0"/>
    </xf>
    <xf numFmtId="0" fontId="16" fillId="0" borderId="0" xfId="14" applyFont="1" applyAlignment="1">
      <alignment vertical="center"/>
    </xf>
    <xf numFmtId="167" fontId="16" fillId="0" borderId="0" xfId="14" applyNumberFormat="1" applyFont="1" applyAlignment="1">
      <alignment vertical="center"/>
    </xf>
    <xf numFmtId="0" fontId="16" fillId="0" borderId="0" xfId="14" quotePrefix="1" applyFont="1" applyAlignment="1">
      <alignment horizontal="right" vertical="center"/>
    </xf>
    <xf numFmtId="0" fontId="21" fillId="0" borderId="0" xfId="14" quotePrefix="1" applyFont="1" applyAlignment="1">
      <alignment horizontal="left" vertical="center" wrapText="1"/>
    </xf>
    <xf numFmtId="167" fontId="16" fillId="5" borderId="2" xfId="14" applyNumberFormat="1" applyFont="1" applyFill="1" applyBorder="1" applyAlignment="1" applyProtection="1">
      <alignment vertical="center"/>
      <protection locked="0"/>
    </xf>
    <xf numFmtId="167" fontId="16" fillId="0" borderId="2" xfId="14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167" fontId="16" fillId="0" borderId="1" xfId="0" applyNumberFormat="1" applyFont="1" applyBorder="1" applyAlignment="1">
      <alignment horizontal="right" vertical="center"/>
    </xf>
    <xf numFmtId="167" fontId="16" fillId="5" borderId="1" xfId="0" applyNumberFormat="1" applyFont="1" applyFill="1" applyBorder="1" applyAlignment="1" applyProtection="1">
      <alignment horizontal="right" vertical="center"/>
      <protection locked="0"/>
    </xf>
    <xf numFmtId="167" fontId="16" fillId="5" borderId="1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0" fillId="0" borderId="4" xfId="26" applyFont="1" applyBorder="1" applyAlignment="1">
      <alignment vertical="center" wrapText="1"/>
    </xf>
    <xf numFmtId="0" fontId="17" fillId="0" borderId="5" xfId="14" applyFont="1" applyBorder="1" applyAlignment="1">
      <alignment vertical="center"/>
    </xf>
    <xf numFmtId="0" fontId="17" fillId="0" borderId="9" xfId="14" applyFont="1" applyBorder="1" applyAlignment="1">
      <alignment vertical="center"/>
    </xf>
    <xf numFmtId="0" fontId="20" fillId="0" borderId="0" xfId="26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9" fillId="0" borderId="0" xfId="50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4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20" fillId="0" borderId="5" xfId="26" applyFont="1" applyBorder="1" applyAlignment="1">
      <alignment vertical="center" wrapText="1"/>
    </xf>
    <xf numFmtId="0" fontId="20" fillId="0" borderId="7" xfId="26" applyFont="1" applyBorder="1" applyAlignment="1">
      <alignment vertical="center" wrapText="1"/>
    </xf>
    <xf numFmtId="0" fontId="16" fillId="0" borderId="7" xfId="14" applyFont="1" applyBorder="1" applyAlignment="1">
      <alignment vertical="center"/>
    </xf>
    <xf numFmtId="0" fontId="16" fillId="0" borderId="13" xfId="14" applyFont="1" applyBorder="1" applyAlignment="1">
      <alignment vertical="center"/>
    </xf>
    <xf numFmtId="0" fontId="20" fillId="0" borderId="8" xfId="26" applyFont="1" applyBorder="1" applyAlignment="1">
      <alignment vertical="center" wrapText="1"/>
    </xf>
    <xf numFmtId="0" fontId="20" fillId="0" borderId="0" xfId="26" applyFont="1" applyAlignment="1">
      <alignment vertical="center"/>
    </xf>
    <xf numFmtId="0" fontId="20" fillId="0" borderId="10" xfId="14" applyFont="1" applyBorder="1" applyAlignment="1">
      <alignment vertical="center" wrapText="1"/>
    </xf>
    <xf numFmtId="0" fontId="20" fillId="0" borderId="3" xfId="14" applyFont="1" applyBorder="1" applyAlignment="1">
      <alignment vertical="center"/>
    </xf>
    <xf numFmtId="0" fontId="17" fillId="0" borderId="2" xfId="14" applyFont="1" applyBorder="1" applyAlignment="1">
      <alignment horizontal="left" vertical="center"/>
    </xf>
    <xf numFmtId="0" fontId="17" fillId="0" borderId="1" xfId="14" applyFont="1" applyBorder="1" applyAlignment="1">
      <alignment vertical="center"/>
    </xf>
    <xf numFmtId="0" fontId="17" fillId="0" borderId="2" xfId="14" applyFont="1" applyBorder="1" applyAlignment="1">
      <alignment vertical="center"/>
    </xf>
    <xf numFmtId="0" fontId="17" fillId="0" borderId="8" xfId="14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1" fillId="0" borderId="9" xfId="0" applyFont="1" applyBorder="1" applyAlignment="1" applyProtection="1">
      <alignment vertical="center"/>
      <protection locked="0"/>
    </xf>
    <xf numFmtId="0" fontId="17" fillId="0" borderId="10" xfId="0" applyFont="1" applyBorder="1" applyAlignment="1">
      <alignment vertical="center" wrapText="1"/>
    </xf>
    <xf numFmtId="0" fontId="21" fillId="0" borderId="9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7" fontId="17" fillId="0" borderId="1" xfId="0" applyNumberFormat="1" applyFont="1" applyBorder="1" applyAlignment="1">
      <alignment horizontal="right" vertical="center"/>
    </xf>
    <xf numFmtId="0" fontId="16" fillId="0" borderId="12" xfId="0" quotePrefix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26" applyFont="1" applyAlignment="1">
      <alignment vertical="center" wrapText="1"/>
    </xf>
    <xf numFmtId="0" fontId="16" fillId="0" borderId="16" xfId="26" applyFont="1" applyBorder="1" applyAlignment="1">
      <alignment vertical="center" wrapText="1"/>
    </xf>
    <xf numFmtId="43" fontId="16" fillId="0" borderId="2" xfId="24" applyFont="1" applyFill="1" applyBorder="1" applyAlignment="1" applyProtection="1">
      <alignment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165" fontId="16" fillId="0" borderId="8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65" fontId="16" fillId="0" borderId="4" xfId="0" applyNumberFormat="1" applyFont="1" applyBorder="1" applyAlignment="1">
      <alignment vertical="center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vertical="center" wrapText="1"/>
    </xf>
    <xf numFmtId="0" fontId="20" fillId="0" borderId="4" xfId="26" applyFont="1" applyBorder="1" applyAlignment="1">
      <alignment vertical="center"/>
    </xf>
    <xf numFmtId="0" fontId="11" fillId="0" borderId="13" xfId="14" applyFont="1" applyBorder="1" applyAlignment="1">
      <alignment vertical="center"/>
    </xf>
    <xf numFmtId="0" fontId="16" fillId="0" borderId="3" xfId="14" applyFont="1" applyBorder="1" applyAlignment="1">
      <alignment vertical="center"/>
    </xf>
    <xf numFmtId="0" fontId="16" fillId="0" borderId="7" xfId="14" applyFont="1" applyBorder="1" applyAlignment="1">
      <alignment horizontal="center" vertical="center"/>
    </xf>
    <xf numFmtId="0" fontId="11" fillId="0" borderId="0" xfId="14" applyFont="1" applyAlignment="1">
      <alignment horizontal="center" vertical="center"/>
    </xf>
    <xf numFmtId="0" fontId="16" fillId="0" borderId="1" xfId="14" applyFont="1" applyBorder="1" applyAlignment="1">
      <alignment vertical="center"/>
    </xf>
    <xf numFmtId="0" fontId="16" fillId="0" borderId="9" xfId="14" applyFont="1" applyBorder="1" applyAlignment="1">
      <alignment vertical="center" wrapText="1"/>
    </xf>
    <xf numFmtId="0" fontId="16" fillId="0" borderId="9" xfId="14" applyFont="1" applyBorder="1" applyAlignment="1">
      <alignment vertical="center"/>
    </xf>
    <xf numFmtId="0" fontId="11" fillId="0" borderId="0" xfId="14" applyFont="1" applyAlignment="1">
      <alignment horizontal="left" vertical="center"/>
    </xf>
    <xf numFmtId="167" fontId="16" fillId="0" borderId="2" xfId="14" applyNumberFormat="1" applyFont="1" applyBorder="1" applyAlignment="1">
      <alignment horizontal="right" vertical="center"/>
    </xf>
    <xf numFmtId="0" fontId="11" fillId="0" borderId="10" xfId="14" applyFont="1" applyBorder="1" applyAlignment="1">
      <alignment vertical="center"/>
    </xf>
    <xf numFmtId="0" fontId="16" fillId="0" borderId="12" xfId="14" applyFont="1" applyBorder="1" applyAlignment="1">
      <alignment vertical="center"/>
    </xf>
    <xf numFmtId="0" fontId="16" fillId="0" borderId="11" xfId="14" applyFont="1" applyBorder="1" applyAlignment="1">
      <alignment horizontal="center" vertical="center"/>
    </xf>
    <xf numFmtId="1" fontId="11" fillId="0" borderId="0" xfId="14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1" fillId="0" borderId="0" xfId="26" applyFont="1" applyAlignment="1">
      <alignment vertical="center"/>
    </xf>
    <xf numFmtId="0" fontId="20" fillId="0" borderId="3" xfId="0" applyFont="1" applyBorder="1" applyAlignment="1">
      <alignment vertical="center"/>
    </xf>
    <xf numFmtId="0" fontId="16" fillId="0" borderId="6" xfId="26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0" fontId="16" fillId="0" borderId="8" xfId="0" quotePrefix="1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167" fontId="16" fillId="0" borderId="2" xfId="0" applyNumberFormat="1" applyFont="1" applyBorder="1" applyAlignment="1">
      <alignment horizontal="right" vertical="center"/>
    </xf>
    <xf numFmtId="167" fontId="16" fillId="5" borderId="2" xfId="0" applyNumberFormat="1" applyFont="1" applyFill="1" applyBorder="1" applyAlignment="1" applyProtection="1">
      <alignment horizontal="right" vertical="center"/>
      <protection locked="0"/>
    </xf>
    <xf numFmtId="167" fontId="16" fillId="5" borderId="2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Border="1" applyAlignment="1">
      <alignment vertical="center"/>
    </xf>
    <xf numFmtId="167" fontId="17" fillId="0" borderId="2" xfId="0" applyNumberFormat="1" applyFont="1" applyBorder="1" applyAlignment="1">
      <alignment horizontal="right" vertical="center"/>
    </xf>
    <xf numFmtId="0" fontId="16" fillId="0" borderId="7" xfId="26" applyFont="1" applyBorder="1" applyAlignment="1">
      <alignment vertical="center"/>
    </xf>
    <xf numFmtId="0" fontId="17" fillId="7" borderId="0" xfId="0" applyFont="1" applyFill="1" applyAlignment="1">
      <alignment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7" fillId="7" borderId="15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2" fillId="0" borderId="0" xfId="50" applyFont="1" applyBorder="1" applyAlignment="1">
      <alignment vertical="center" wrapText="1"/>
    </xf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0" fontId="16" fillId="0" borderId="0" xfId="26" applyFont="1" applyAlignment="1">
      <alignment vertical="center"/>
    </xf>
    <xf numFmtId="2" fontId="16" fillId="0" borderId="13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165" fontId="16" fillId="0" borderId="11" xfId="0" applyNumberFormat="1" applyFont="1" applyBorder="1" applyAlignment="1">
      <alignment vertical="center"/>
    </xf>
    <xf numFmtId="43" fontId="16" fillId="0" borderId="6" xfId="24" applyFont="1" applyFill="1" applyBorder="1" applyAlignment="1" applyProtection="1">
      <alignment vertical="center"/>
    </xf>
    <xf numFmtId="165" fontId="16" fillId="0" borderId="10" xfId="0" applyNumberFormat="1" applyFont="1" applyBorder="1" applyAlignment="1">
      <alignment vertical="center"/>
    </xf>
    <xf numFmtId="165" fontId="16" fillId="0" borderId="12" xfId="0" applyNumberFormat="1" applyFont="1" applyBorder="1" applyAlignment="1">
      <alignment vertical="center"/>
    </xf>
    <xf numFmtId="9" fontId="16" fillId="0" borderId="6" xfId="25" applyFont="1" applyFill="1" applyBorder="1" applyAlignment="1" applyProtection="1">
      <alignment vertical="center"/>
    </xf>
    <xf numFmtId="165" fontId="16" fillId="0" borderId="6" xfId="25" applyNumberFormat="1" applyFont="1" applyFill="1" applyBorder="1" applyAlignment="1" applyProtection="1">
      <alignment vertical="center"/>
    </xf>
    <xf numFmtId="165" fontId="16" fillId="0" borderId="6" xfId="0" applyNumberFormat="1" applyFont="1" applyBorder="1" applyAlignment="1">
      <alignment vertical="center"/>
    </xf>
    <xf numFmtId="43" fontId="16" fillId="7" borderId="6" xfId="24" applyFont="1" applyFill="1" applyBorder="1" applyAlignment="1" applyProtection="1">
      <alignment vertical="center"/>
    </xf>
    <xf numFmtId="9" fontId="16" fillId="0" borderId="1" xfId="25" applyFont="1" applyFill="1" applyBorder="1" applyAlignment="1" applyProtection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43" fontId="16" fillId="0" borderId="1" xfId="24" applyFont="1" applyFill="1" applyBorder="1" applyAlignment="1" applyProtection="1">
      <alignment horizontal="center" vertical="center"/>
    </xf>
    <xf numFmtId="43" fontId="16" fillId="0" borderId="6" xfId="24" applyFont="1" applyFill="1" applyBorder="1" applyAlignment="1" applyProtection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9" fontId="16" fillId="0" borderId="6" xfId="25" applyFont="1" applyFill="1" applyBorder="1" applyAlignment="1" applyProtection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5" fontId="16" fillId="0" borderId="1" xfId="25" applyNumberFormat="1" applyFont="1" applyFill="1" applyBorder="1" applyAlignment="1" applyProtection="1">
      <alignment horizontal="center" vertical="center"/>
    </xf>
    <xf numFmtId="165" fontId="16" fillId="0" borderId="6" xfId="25" applyNumberFormat="1" applyFont="1" applyFill="1" applyBorder="1" applyAlignment="1" applyProtection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43" fontId="16" fillId="7" borderId="1" xfId="24" applyFont="1" applyFill="1" applyBorder="1" applyAlignment="1" applyProtection="1">
      <alignment horizontal="center" vertical="center"/>
    </xf>
    <xf numFmtId="43" fontId="16" fillId="7" borderId="6" xfId="24" applyFont="1" applyFill="1" applyBorder="1" applyAlignment="1" applyProtection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43" fontId="16" fillId="0" borderId="2" xfId="24" applyFont="1" applyFill="1" applyBorder="1" applyAlignment="1" applyProtection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43" fontId="16" fillId="5" borderId="2" xfId="24" applyFont="1" applyFill="1" applyBorder="1" applyAlignment="1" applyProtection="1">
      <alignment horizontal="center" vertical="center"/>
      <protection locked="0"/>
    </xf>
    <xf numFmtId="43" fontId="16" fillId="7" borderId="2" xfId="24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vertical="center"/>
    </xf>
    <xf numFmtId="167" fontId="16" fillId="0" borderId="2" xfId="0" applyNumberFormat="1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43" fontId="16" fillId="7" borderId="1" xfId="24" applyFont="1" applyFill="1" applyBorder="1" applyAlignment="1" applyProtection="1">
      <alignment horizontal="right" vertical="center"/>
    </xf>
    <xf numFmtId="0" fontId="17" fillId="7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vertical="center" wrapText="1"/>
      <protection locked="0"/>
    </xf>
    <xf numFmtId="0" fontId="11" fillId="0" borderId="7" xfId="26" applyFont="1" applyBorder="1" applyAlignment="1">
      <alignment vertical="center"/>
    </xf>
    <xf numFmtId="165" fontId="16" fillId="0" borderId="15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center" wrapText="1"/>
    </xf>
    <xf numFmtId="165" fontId="16" fillId="7" borderId="2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65" fontId="16" fillId="0" borderId="2" xfId="25" applyNumberFormat="1" applyFont="1" applyFill="1" applyBorder="1" applyAlignment="1" applyProtection="1">
      <alignment horizontal="center" vertical="center"/>
    </xf>
    <xf numFmtId="9" fontId="16" fillId="0" borderId="2" xfId="25" applyFont="1" applyFill="1" applyBorder="1" applyAlignment="1" applyProtection="1">
      <alignment horizontal="center" vertical="center"/>
    </xf>
    <xf numFmtId="0" fontId="20" fillId="0" borderId="6" xfId="0" applyFont="1" applyBorder="1" applyAlignment="1">
      <alignment vertical="center" wrapText="1"/>
    </xf>
    <xf numFmtId="0" fontId="17" fillId="0" borderId="4" xfId="14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5" fontId="16" fillId="6" borderId="2" xfId="0" applyNumberFormat="1" applyFont="1" applyFill="1" applyBorder="1" applyAlignment="1" applyProtection="1">
      <alignment horizontal="center" vertical="center"/>
      <protection locked="0"/>
    </xf>
    <xf numFmtId="165" fontId="16" fillId="0" borderId="5" xfId="0" applyNumberFormat="1" applyFont="1" applyBorder="1" applyAlignment="1">
      <alignment horizontal="center" vertical="center"/>
    </xf>
    <xf numFmtId="43" fontId="16" fillId="5" borderId="1" xfId="24" applyFont="1" applyFill="1" applyBorder="1" applyAlignment="1" applyProtection="1">
      <alignment horizontal="center" vertical="center"/>
      <protection locked="0"/>
    </xf>
    <xf numFmtId="0" fontId="19" fillId="0" borderId="0" xfId="50" applyBorder="1" applyAlignment="1">
      <alignment vertical="center"/>
    </xf>
    <xf numFmtId="0" fontId="11" fillId="7" borderId="0" xfId="0" applyFont="1" applyFill="1" applyAlignment="1">
      <alignment vertical="center"/>
    </xf>
    <xf numFmtId="0" fontId="12" fillId="7" borderId="6" xfId="0" applyFont="1" applyFill="1" applyBorder="1" applyAlignment="1">
      <alignment vertical="center" wrapText="1"/>
    </xf>
    <xf numFmtId="0" fontId="17" fillId="7" borderId="6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vertical="center"/>
    </xf>
    <xf numFmtId="0" fontId="20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/>
    </xf>
    <xf numFmtId="0" fontId="20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20" fillId="7" borderId="0" xfId="0" applyFont="1" applyFill="1" applyAlignment="1">
      <alignment vertical="center" wrapText="1"/>
    </xf>
    <xf numFmtId="0" fontId="11" fillId="7" borderId="8" xfId="0" applyFont="1" applyFill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0" fontId="17" fillId="7" borderId="4" xfId="0" applyFont="1" applyFill="1" applyBorder="1" applyAlignment="1">
      <alignment vertical="center"/>
    </xf>
    <xf numFmtId="0" fontId="17" fillId="7" borderId="4" xfId="0" applyFont="1" applyFill="1" applyBorder="1" applyAlignment="1">
      <alignment vertical="center" wrapText="1"/>
    </xf>
    <xf numFmtId="0" fontId="16" fillId="7" borderId="0" xfId="0" applyFont="1" applyFill="1" applyAlignment="1">
      <alignment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vertical="center" wrapText="1"/>
    </xf>
    <xf numFmtId="0" fontId="16" fillId="7" borderId="12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vertical="center" wrapText="1"/>
    </xf>
    <xf numFmtId="0" fontId="21" fillId="7" borderId="14" xfId="0" applyFont="1" applyFill="1" applyBorder="1" applyAlignment="1" applyProtection="1">
      <alignment horizontal="center" vertical="center"/>
      <protection locked="0"/>
    </xf>
    <xf numFmtId="0" fontId="16" fillId="7" borderId="14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vertical="center"/>
    </xf>
    <xf numFmtId="0" fontId="16" fillId="7" borderId="3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vertical="center" wrapText="1"/>
    </xf>
    <xf numFmtId="0" fontId="17" fillId="7" borderId="10" xfId="0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17" fillId="7" borderId="8" xfId="0" applyFont="1" applyFill="1" applyBorder="1" applyAlignment="1">
      <alignment vertical="center"/>
    </xf>
    <xf numFmtId="167" fontId="17" fillId="7" borderId="1" xfId="0" applyNumberFormat="1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vertical="center"/>
    </xf>
    <xf numFmtId="0" fontId="16" fillId="7" borderId="0" xfId="0" applyFont="1" applyFill="1" applyAlignment="1">
      <alignment vertical="center" wrapText="1"/>
    </xf>
    <xf numFmtId="0" fontId="16" fillId="7" borderId="0" xfId="0" quotePrefix="1" applyFont="1" applyFill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165" fontId="16" fillId="7" borderId="8" xfId="0" applyNumberFormat="1" applyFont="1" applyFill="1" applyBorder="1" applyAlignment="1">
      <alignment horizontal="center" vertical="center"/>
    </xf>
    <xf numFmtId="0" fontId="16" fillId="7" borderId="12" xfId="0" quotePrefix="1" applyFont="1" applyFill="1" applyBorder="1" applyAlignment="1">
      <alignment horizontal="center" vertical="center"/>
    </xf>
    <xf numFmtId="165" fontId="16" fillId="7" borderId="10" xfId="0" applyNumberFormat="1" applyFont="1" applyFill="1" applyBorder="1" applyAlignment="1">
      <alignment horizontal="center" vertical="center"/>
    </xf>
    <xf numFmtId="165" fontId="16" fillId="7" borderId="11" xfId="0" applyNumberFormat="1" applyFont="1" applyFill="1" applyBorder="1" applyAlignment="1">
      <alignment horizontal="center" vertical="center"/>
    </xf>
    <xf numFmtId="0" fontId="19" fillId="7" borderId="0" xfId="50" applyFill="1" applyBorder="1" applyAlignment="1">
      <alignment vertical="center"/>
    </xf>
    <xf numFmtId="0" fontId="16" fillId="7" borderId="6" xfId="26" applyFont="1" applyFill="1" applyBorder="1" applyAlignment="1">
      <alignment horizontal="left" vertical="center" wrapText="1"/>
    </xf>
    <xf numFmtId="0" fontId="16" fillId="7" borderId="0" xfId="26" applyFont="1" applyFill="1" applyAlignment="1">
      <alignment vertical="center" wrapText="1"/>
    </xf>
    <xf numFmtId="0" fontId="16" fillId="7" borderId="17" xfId="0" applyFont="1" applyFill="1" applyBorder="1" applyAlignment="1" applyProtection="1">
      <alignment vertical="center" wrapText="1"/>
      <protection locked="0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quotePrefix="1" applyFont="1" applyFill="1" applyBorder="1" applyAlignment="1">
      <alignment horizontal="center" vertical="center"/>
    </xf>
    <xf numFmtId="0" fontId="16" fillId="7" borderId="6" xfId="0" quotePrefix="1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5" fontId="16" fillId="7" borderId="6" xfId="0" applyNumberFormat="1" applyFont="1" applyFill="1" applyBorder="1" applyAlignment="1">
      <alignment vertical="center"/>
    </xf>
    <xf numFmtId="0" fontId="16" fillId="7" borderId="2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 wrapText="1"/>
    </xf>
    <xf numFmtId="9" fontId="16" fillId="7" borderId="6" xfId="25" applyFont="1" applyFill="1" applyBorder="1" applyAlignment="1" applyProtection="1">
      <alignment horizontal="center" vertical="center"/>
    </xf>
    <xf numFmtId="165" fontId="16" fillId="7" borderId="12" xfId="0" applyNumberFormat="1" applyFont="1" applyFill="1" applyBorder="1" applyAlignment="1">
      <alignment horizontal="center" vertical="center"/>
    </xf>
    <xf numFmtId="165" fontId="16" fillId="7" borderId="6" xfId="25" applyNumberFormat="1" applyFont="1" applyFill="1" applyBorder="1" applyAlignment="1" applyProtection="1">
      <alignment horizontal="center" vertical="center"/>
    </xf>
    <xf numFmtId="165" fontId="16" fillId="7" borderId="6" xfId="0" applyNumberFormat="1" applyFont="1" applyFill="1" applyBorder="1" applyAlignment="1">
      <alignment horizontal="center" vertical="center"/>
    </xf>
    <xf numFmtId="0" fontId="16" fillId="7" borderId="8" xfId="0" quotePrefix="1" applyFont="1" applyFill="1" applyBorder="1" applyAlignment="1">
      <alignment horizontal="center" vertical="center"/>
    </xf>
    <xf numFmtId="165" fontId="16" fillId="7" borderId="8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</cellXfs>
  <cellStyles count="51">
    <cellStyle name="Comma" xfId="24" builtinId="3"/>
    <cellStyle name="Comma 2" xfId="44" xr:uid="{EEE7ADD1-0984-42D6-A0F3-D303BFE97743}"/>
    <cellStyle name="COSTREPORT" xfId="1" xr:uid="{00000000-0005-0000-0000-000001000000}"/>
    <cellStyle name="cr" xfId="2" xr:uid="{00000000-0005-0000-0000-000002000000}"/>
    <cellStyle name="Grey" xfId="3" xr:uid="{00000000-0005-0000-0000-000003000000}"/>
    <cellStyle name="Hyperlink" xfId="50" builtinId="8"/>
    <cellStyle name="Input [yellow]" xfId="4" xr:uid="{00000000-0005-0000-0000-000004000000}"/>
    <cellStyle name="no dec" xfId="5" xr:uid="{00000000-0005-0000-0000-000005000000}"/>
    <cellStyle name="no dec 2" xfId="6" xr:uid="{00000000-0005-0000-0000-000006000000}"/>
    <cellStyle name="no dec 2 2" xfId="29" xr:uid="{E78C9B1F-B3AA-43AD-A239-5E214BD282F8}"/>
    <cellStyle name="Normal" xfId="0" builtinId="0"/>
    <cellStyle name="Normal - Style1" xfId="7" xr:uid="{00000000-0005-0000-0000-000008000000}"/>
    <cellStyle name="Normal 10" xfId="8" xr:uid="{00000000-0005-0000-0000-000009000000}"/>
    <cellStyle name="Normal 10 2" xfId="31" xr:uid="{7645DB1A-BC11-4D5E-AA24-AF009DF2AD04}"/>
    <cellStyle name="Normal 11" xfId="9" xr:uid="{00000000-0005-0000-0000-00000A000000}"/>
    <cellStyle name="Normal 11 2" xfId="32" xr:uid="{D468103C-C08B-46F2-9ECF-77EE9FC7C0C1}"/>
    <cellStyle name="Normal 12" xfId="10" xr:uid="{00000000-0005-0000-0000-00000B000000}"/>
    <cellStyle name="Normal 12 2" xfId="33" xr:uid="{A60BC09C-E056-490F-91C8-C7FB952329F2}"/>
    <cellStyle name="Normal 13" xfId="11" xr:uid="{00000000-0005-0000-0000-00000C000000}"/>
    <cellStyle name="Normal 13 2" xfId="34" xr:uid="{12EFB38F-A7EC-4A57-BC07-D457384384FB}"/>
    <cellStyle name="Normal 14" xfId="12" xr:uid="{00000000-0005-0000-0000-00000D000000}"/>
    <cellStyle name="Normal 14 2" xfId="35" xr:uid="{D19F65FC-CE33-4476-A487-CC507E08998B}"/>
    <cellStyle name="Normal 15" xfId="13" xr:uid="{00000000-0005-0000-0000-00000E000000}"/>
    <cellStyle name="Normal 16" xfId="27" xr:uid="{192E15C1-ACB4-4A5A-9880-C07A4BA04537}"/>
    <cellStyle name="Normal 17" xfId="30" xr:uid="{055A465E-FE65-4FBB-94B3-A80FFC27F5DA}"/>
    <cellStyle name="Normal 18" xfId="46" xr:uid="{CF856EBF-66F7-458E-B9B9-6C15F00A3520}"/>
    <cellStyle name="Normal 19" xfId="28" xr:uid="{5B018E0B-C219-458F-8D6E-43FE445D2E10}"/>
    <cellStyle name="Normal 2" xfId="14" xr:uid="{00000000-0005-0000-0000-00000F000000}"/>
    <cellStyle name="Normal 2 2" xfId="26" xr:uid="{00000000-0005-0000-0000-000010000000}"/>
    <cellStyle name="Normal 3" xfId="15" xr:uid="{00000000-0005-0000-0000-000011000000}"/>
    <cellStyle name="Normal 3 2" xfId="36" xr:uid="{F35539E5-42B0-4708-A57A-006D30F442B7}"/>
    <cellStyle name="Normal 4" xfId="16" xr:uid="{00000000-0005-0000-0000-000012000000}"/>
    <cellStyle name="Normal 4 2" xfId="37" xr:uid="{2AB49CDC-6032-4C75-9214-EC20E77C6A29}"/>
    <cellStyle name="Normal 5" xfId="17" xr:uid="{00000000-0005-0000-0000-000013000000}"/>
    <cellStyle name="Normal 5 2" xfId="38" xr:uid="{BCFF9899-7BA0-4345-875E-0235D7E15272}"/>
    <cellStyle name="Normal 6" xfId="18" xr:uid="{00000000-0005-0000-0000-000014000000}"/>
    <cellStyle name="Normal 6 2" xfId="39" xr:uid="{409D8387-52AF-468A-A846-059024C604D7}"/>
    <cellStyle name="Normal 7" xfId="19" xr:uid="{00000000-0005-0000-0000-000015000000}"/>
    <cellStyle name="Normal 7 2" xfId="40" xr:uid="{BC211122-F033-4299-940C-DE50BF981ABD}"/>
    <cellStyle name="Normal 8" xfId="20" xr:uid="{00000000-0005-0000-0000-000016000000}"/>
    <cellStyle name="Normal 8 2" xfId="41" xr:uid="{2C3B2318-D33F-4703-86B0-C778E856A02A}"/>
    <cellStyle name="Normal 9" xfId="21" xr:uid="{00000000-0005-0000-0000-000017000000}"/>
    <cellStyle name="Normal 9 2" xfId="42" xr:uid="{B8DBE601-E809-4225-9408-3A0B8016B644}"/>
    <cellStyle name="Percent" xfId="25" builtinId="5"/>
    <cellStyle name="Percent [2]" xfId="22" xr:uid="{00000000-0005-0000-0000-000019000000}"/>
    <cellStyle name="Percent [2] 2" xfId="23" xr:uid="{00000000-0005-0000-0000-00001A000000}"/>
    <cellStyle name="Percent [2] 2 2" xfId="43" xr:uid="{C4D9D7CA-9718-40E4-BE40-46DB797BD9C6}"/>
    <cellStyle name="Percent 2" xfId="45" xr:uid="{5AAF17F8-C641-4ECA-8F8B-155AB2C7BA8C}"/>
    <cellStyle name="Percent 3" xfId="47" xr:uid="{CBB9B211-B9F8-4590-847B-CCB0280A064A}"/>
    <cellStyle name="Percent 4" xfId="48" xr:uid="{C6224D07-4E7E-4371-BFFB-6E303690BF4B}"/>
    <cellStyle name="Percent 5" xfId="49" xr:uid="{15AD3EF1-EED2-4A82-AD0E-3E72F6DDE8B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fd.hhs.texas.gov/long-term-services-suppor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fd.hhs.texas.gov/long-term-services-support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fd.hhs.texas.gov/long-term-services-support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fd.hhs.texas.gov/long-term-services-support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fd.hhs.texas.gov/long-term-services-support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fd.hhs.texas.gov/long-term-services-support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fd.hhs.texas.gov/long-term-services-sup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zoomScaleNormal="100" workbookViewId="0">
      <selection activeCell="I10" sqref="I10"/>
    </sheetView>
  </sheetViews>
  <sheetFormatPr defaultColWidth="9.140625" defaultRowHeight="12.75" x14ac:dyDescent="0.2"/>
  <cols>
    <col min="1" max="1" width="2.42578125" style="10" customWidth="1"/>
    <col min="2" max="2" width="3.85546875" style="10" customWidth="1"/>
    <col min="3" max="3" width="127.5703125" style="10" customWidth="1"/>
    <col min="4" max="4" width="22.28515625" style="10" customWidth="1"/>
    <col min="5" max="5" width="7.5703125" style="112" customWidth="1"/>
    <col min="6" max="6" width="9.140625" style="10" customWidth="1"/>
    <col min="7" max="16384" width="9.140625" style="10"/>
  </cols>
  <sheetData>
    <row r="1" spans="1:11" s="7" customFormat="1" ht="48" customHeight="1" x14ac:dyDescent="0.2">
      <c r="A1" s="60"/>
      <c r="B1" s="108" t="s">
        <v>0</v>
      </c>
      <c r="C1" s="25"/>
      <c r="D1" s="25"/>
      <c r="E1" s="53"/>
      <c r="F1" s="8"/>
    </row>
    <row r="2" spans="1:11" ht="18" x14ac:dyDescent="0.2">
      <c r="A2" s="59"/>
      <c r="B2" s="58" t="s">
        <v>1</v>
      </c>
      <c r="C2" s="28"/>
      <c r="D2" s="28"/>
      <c r="E2" s="54"/>
      <c r="F2" s="8"/>
    </row>
    <row r="3" spans="1:11" ht="15.6" customHeight="1" x14ac:dyDescent="0.2">
      <c r="A3" s="9"/>
      <c r="B3" s="57"/>
      <c r="C3" s="25"/>
      <c r="D3" s="25"/>
      <c r="E3" s="53"/>
      <c r="F3" s="8"/>
    </row>
    <row r="4" spans="1:11" ht="50.1" customHeight="1" x14ac:dyDescent="0.2">
      <c r="A4" s="109"/>
      <c r="B4" s="110"/>
      <c r="C4" s="207" t="s">
        <v>2</v>
      </c>
      <c r="D4" s="26"/>
      <c r="E4" s="111"/>
      <c r="F4" s="112"/>
      <c r="G4" s="112"/>
    </row>
    <row r="5" spans="1:11" ht="17.45" customHeight="1" x14ac:dyDescent="0.2">
      <c r="A5" s="56"/>
      <c r="B5" s="61" t="s">
        <v>3</v>
      </c>
      <c r="C5" s="62"/>
      <c r="D5" s="27"/>
      <c r="E5" s="55"/>
    </row>
    <row r="6" spans="1:11" ht="27" customHeight="1" x14ac:dyDescent="0.2">
      <c r="A6" s="56"/>
      <c r="B6" s="113" t="s">
        <v>4</v>
      </c>
      <c r="C6" s="114"/>
      <c r="D6" s="11"/>
      <c r="E6" s="55"/>
    </row>
    <row r="7" spans="1:11" ht="27" customHeight="1" x14ac:dyDescent="0.2">
      <c r="A7" s="56"/>
      <c r="B7" s="113" t="s">
        <v>5</v>
      </c>
      <c r="C7" s="114"/>
      <c r="D7" s="11"/>
      <c r="E7" s="55"/>
    </row>
    <row r="8" spans="1:11" ht="27" customHeight="1" x14ac:dyDescent="0.2">
      <c r="A8" s="56"/>
      <c r="B8" s="113" t="s">
        <v>6</v>
      </c>
      <c r="C8" s="115"/>
      <c r="D8" s="11"/>
      <c r="E8" s="55"/>
    </row>
    <row r="9" spans="1:11" ht="27" customHeight="1" x14ac:dyDescent="0.2">
      <c r="A9" s="56"/>
      <c r="B9" s="113" t="s">
        <v>7</v>
      </c>
      <c r="C9" s="115"/>
      <c r="D9" s="11"/>
      <c r="E9" s="55"/>
      <c r="I9" s="116"/>
    </row>
    <row r="10" spans="1:11" ht="27" customHeight="1" x14ac:dyDescent="0.2">
      <c r="A10" s="56"/>
      <c r="B10" s="113" t="s">
        <v>8</v>
      </c>
      <c r="C10" s="115"/>
      <c r="D10" s="11"/>
      <c r="E10" s="55"/>
    </row>
    <row r="11" spans="1:11" ht="27" customHeight="1" x14ac:dyDescent="0.2">
      <c r="A11" s="56"/>
      <c r="B11" s="113" t="s">
        <v>9</v>
      </c>
      <c r="C11" s="115"/>
      <c r="D11" s="11"/>
      <c r="E11" s="55"/>
    </row>
    <row r="12" spans="1:11" ht="27" customHeight="1" x14ac:dyDescent="0.2">
      <c r="A12" s="56"/>
      <c r="B12" s="113" t="s">
        <v>10</v>
      </c>
      <c r="C12" s="114"/>
      <c r="D12" s="11"/>
      <c r="E12" s="55"/>
    </row>
    <row r="13" spans="1:11" ht="21" customHeight="1" x14ac:dyDescent="0.2">
      <c r="A13" s="56"/>
      <c r="B13" s="27" t="s">
        <v>11</v>
      </c>
      <c r="C13" s="63"/>
      <c r="D13" s="117">
        <f>SUM(D6:D12)</f>
        <v>0</v>
      </c>
      <c r="E13" s="55"/>
    </row>
    <row r="14" spans="1:11" s="12" customFormat="1" ht="15.75" x14ac:dyDescent="0.2">
      <c r="A14" s="56"/>
      <c r="D14" s="13"/>
      <c r="E14" s="55"/>
      <c r="F14" s="14"/>
      <c r="G14" s="15"/>
      <c r="H14" s="15"/>
      <c r="K14" s="14"/>
    </row>
    <row r="15" spans="1:11" ht="14.25" x14ac:dyDescent="0.2">
      <c r="A15" s="56"/>
      <c r="B15" s="64" t="s">
        <v>12</v>
      </c>
      <c r="C15" s="64"/>
      <c r="D15" s="27"/>
      <c r="E15" s="55"/>
    </row>
    <row r="16" spans="1:11" ht="27" customHeight="1" x14ac:dyDescent="0.2">
      <c r="A16" s="56"/>
      <c r="B16" s="113" t="s">
        <v>13</v>
      </c>
      <c r="C16" s="115"/>
      <c r="D16" s="16"/>
      <c r="E16" s="55"/>
    </row>
    <row r="17" spans="1:5" ht="27" customHeight="1" x14ac:dyDescent="0.2">
      <c r="A17" s="56"/>
      <c r="B17" s="113" t="s">
        <v>14</v>
      </c>
      <c r="C17" s="115"/>
      <c r="D17" s="16"/>
      <c r="E17" s="55"/>
    </row>
    <row r="18" spans="1:5" ht="27.95" customHeight="1" x14ac:dyDescent="0.2">
      <c r="A18" s="56"/>
      <c r="B18" s="113" t="s">
        <v>15</v>
      </c>
      <c r="C18" s="115"/>
      <c r="D18" s="16"/>
      <c r="E18" s="55"/>
    </row>
    <row r="19" spans="1:5" ht="27" customHeight="1" x14ac:dyDescent="0.2">
      <c r="A19" s="56"/>
      <c r="B19" s="113" t="s">
        <v>16</v>
      </c>
      <c r="C19" s="115"/>
      <c r="D19" s="16"/>
      <c r="E19" s="55"/>
    </row>
    <row r="20" spans="1:5" ht="21" customHeight="1" x14ac:dyDescent="0.2">
      <c r="A20" s="56"/>
      <c r="B20" s="27" t="s">
        <v>17</v>
      </c>
      <c r="C20" s="63"/>
      <c r="D20" s="17">
        <f>SUM(D16:D19)</f>
        <v>0</v>
      </c>
      <c r="E20" s="55"/>
    </row>
    <row r="21" spans="1:5" ht="14.25" x14ac:dyDescent="0.2">
      <c r="A21" s="118"/>
      <c r="B21" s="119"/>
      <c r="C21" s="119"/>
      <c r="D21" s="119"/>
      <c r="E21" s="120"/>
    </row>
    <row r="23" spans="1:5" x14ac:dyDescent="0.2">
      <c r="D23" s="121"/>
    </row>
  </sheetData>
  <sheetProtection algorithmName="SHA-512" hashValue="xV7gdD4xwHrViDNYFcEmprxjGWxg+TsjRGpVqIu5d0q3drRgkNNHQLEytCu6d2qn8zBe4pUIDuoANkP3x6xOfQ==" saltValue="OHvrJ1H96zkQDrs5Wn6LMQ==" spinCount="100000" sheet="1" objects="1" scenarios="1"/>
  <pageMargins left="0.25" right="0.25" top="0.75" bottom="0.75" header="0.3" footer="0.3"/>
  <pageSetup scale="59" orientation="portrait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6"/>
  <sheetViews>
    <sheetView showGridLines="0" topLeftCell="A16" zoomScaleNormal="100" workbookViewId="0">
      <selection activeCell="G29" sqref="G29"/>
    </sheetView>
  </sheetViews>
  <sheetFormatPr defaultColWidth="9.140625" defaultRowHeight="12.75" x14ac:dyDescent="0.2"/>
  <cols>
    <col min="1" max="1" width="2.85546875" style="97" customWidth="1"/>
    <col min="2" max="2" width="25.7109375" style="97" customWidth="1"/>
    <col min="3" max="3" width="5.140625" style="97" customWidth="1"/>
    <col min="4" max="4" width="26" style="97" customWidth="1"/>
    <col min="5" max="5" width="5.5703125" style="97" customWidth="1"/>
    <col min="6" max="6" width="26" style="97" customWidth="1"/>
    <col min="7" max="7" width="5.5703125" style="97" customWidth="1"/>
    <col min="8" max="8" width="26" style="97" customWidth="1"/>
    <col min="9" max="9" width="5.5703125" style="97" customWidth="1"/>
    <col min="10" max="10" width="26.140625" style="97" customWidth="1"/>
    <col min="11" max="11" width="2.85546875" style="97" customWidth="1"/>
    <col min="12" max="16384" width="9.140625" style="97"/>
  </cols>
  <sheetData>
    <row r="1" spans="1:23" ht="48" customHeight="1" x14ac:dyDescent="0.2">
      <c r="B1" s="218" t="s">
        <v>18</v>
      </c>
      <c r="C1" s="219"/>
      <c r="D1" s="220" t="s">
        <v>19</v>
      </c>
      <c r="E1" s="219"/>
      <c r="F1" s="219"/>
      <c r="G1" s="219"/>
      <c r="H1" s="219"/>
      <c r="I1" s="219"/>
      <c r="J1" s="219"/>
      <c r="K1" s="215"/>
    </row>
    <row r="2" spans="1:23" ht="22.5" customHeight="1" x14ac:dyDescent="0.2">
      <c r="A2" s="90"/>
      <c r="B2" s="221" t="s">
        <v>20</v>
      </c>
      <c r="C2" s="222"/>
      <c r="D2" s="221" t="s">
        <v>21</v>
      </c>
      <c r="E2" s="223"/>
      <c r="F2" s="223"/>
      <c r="G2" s="223"/>
      <c r="H2" s="223"/>
      <c r="I2" s="223"/>
      <c r="J2" s="223"/>
      <c r="K2" s="215"/>
    </row>
    <row r="3" spans="1:23" ht="12.6" customHeight="1" x14ac:dyDescent="0.2">
      <c r="B3" s="224"/>
      <c r="C3" s="224"/>
      <c r="D3" s="224"/>
      <c r="E3" s="224"/>
      <c r="F3" s="224"/>
      <c r="G3" s="224"/>
      <c r="H3" s="224"/>
      <c r="I3" s="224"/>
      <c r="J3" s="224"/>
      <c r="K3" s="214"/>
    </row>
    <row r="4" spans="1:23" ht="28.35" customHeight="1" x14ac:dyDescent="0.2">
      <c r="B4" s="225" t="s">
        <v>22</v>
      </c>
      <c r="C4" s="226"/>
      <c r="D4" s="226" t="s">
        <v>23</v>
      </c>
      <c r="E4" s="227"/>
      <c r="F4" s="227"/>
      <c r="G4" s="227"/>
      <c r="H4" s="227"/>
      <c r="I4" s="227"/>
      <c r="J4" s="227"/>
      <c r="K4" s="216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8.600000000000001" customHeight="1" x14ac:dyDescent="0.2">
      <c r="B5" s="217"/>
      <c r="C5" s="228"/>
      <c r="D5" s="208" t="s">
        <v>24</v>
      </c>
      <c r="E5" s="229"/>
      <c r="F5" s="209" t="s">
        <v>25</v>
      </c>
      <c r="G5" s="229"/>
      <c r="H5" s="209" t="s">
        <v>26</v>
      </c>
      <c r="I5" s="229"/>
      <c r="J5" s="209" t="s">
        <v>27</v>
      </c>
      <c r="K5" s="217"/>
    </row>
    <row r="6" spans="1:23" ht="45" customHeight="1" x14ac:dyDescent="0.2">
      <c r="B6" s="230" t="s">
        <v>28</v>
      </c>
      <c r="C6" s="231"/>
      <c r="D6" s="184"/>
      <c r="E6" s="229"/>
      <c r="F6" s="184"/>
      <c r="G6" s="229"/>
      <c r="H6" s="184"/>
      <c r="I6" s="229"/>
      <c r="J6" s="212"/>
      <c r="K6" s="217"/>
    </row>
    <row r="7" spans="1:23" ht="45" customHeight="1" x14ac:dyDescent="0.2">
      <c r="B7" s="232" t="s">
        <v>29</v>
      </c>
      <c r="C7" s="233"/>
      <c r="D7" s="184"/>
      <c r="E7" s="229"/>
      <c r="F7" s="184"/>
      <c r="G7" s="229"/>
      <c r="H7" s="184"/>
      <c r="I7" s="229"/>
      <c r="J7" s="212"/>
      <c r="K7" s="234"/>
    </row>
    <row r="8" spans="1:23" ht="45" customHeight="1" x14ac:dyDescent="0.2">
      <c r="B8" s="232" t="s">
        <v>30</v>
      </c>
      <c r="C8" s="233"/>
      <c r="D8" s="184"/>
      <c r="E8" s="229"/>
      <c r="F8" s="184"/>
      <c r="G8" s="229"/>
      <c r="H8" s="184"/>
      <c r="I8" s="229"/>
      <c r="J8" s="212"/>
      <c r="K8" s="234"/>
    </row>
    <row r="9" spans="1:23" ht="45" customHeight="1" x14ac:dyDescent="0.2">
      <c r="B9" s="235" t="s">
        <v>31</v>
      </c>
      <c r="C9" s="233"/>
      <c r="D9" s="185">
        <f>SUM(D6:D8)</f>
        <v>0</v>
      </c>
      <c r="E9" s="236"/>
      <c r="F9" s="185">
        <f>SUM(F6:F8)</f>
        <v>0</v>
      </c>
      <c r="G9" s="236"/>
      <c r="H9" s="185">
        <f>SUM(H6:H8)</f>
        <v>0</v>
      </c>
      <c r="I9" s="237"/>
      <c r="J9" s="175">
        <f>SUM(J6:J8)</f>
        <v>0</v>
      </c>
      <c r="K9" s="234"/>
    </row>
    <row r="10" spans="1:23" ht="14.25" x14ac:dyDescent="0.2">
      <c r="B10" s="238"/>
      <c r="C10" s="238"/>
      <c r="D10" s="35"/>
      <c r="E10" s="238"/>
      <c r="F10" s="35"/>
      <c r="G10" s="238"/>
      <c r="H10" s="35"/>
      <c r="I10" s="238"/>
      <c r="J10" s="35"/>
      <c r="K10" s="228"/>
    </row>
    <row r="11" spans="1:23" ht="28.35" customHeight="1" x14ac:dyDescent="0.2">
      <c r="A11" s="90"/>
      <c r="B11" s="239" t="s">
        <v>32</v>
      </c>
      <c r="C11" s="226"/>
      <c r="D11" s="226" t="s">
        <v>33</v>
      </c>
      <c r="E11" s="240"/>
      <c r="F11" s="240"/>
      <c r="G11" s="240"/>
      <c r="H11" s="240"/>
      <c r="I11" s="240"/>
      <c r="J11" s="240"/>
      <c r="K11" s="241"/>
      <c r="M11" s="43"/>
      <c r="N11" s="43"/>
      <c r="O11" s="43"/>
      <c r="P11" s="43"/>
      <c r="Q11" s="43"/>
      <c r="R11" s="43"/>
      <c r="S11" s="43"/>
    </row>
    <row r="12" spans="1:23" s="3" customFormat="1" ht="28.35" customHeight="1" x14ac:dyDescent="0.2">
      <c r="B12" s="242"/>
      <c r="C12" s="243"/>
      <c r="D12" s="243"/>
      <c r="E12" s="243"/>
      <c r="F12" s="243"/>
      <c r="G12" s="243"/>
      <c r="H12" s="243"/>
      <c r="I12" s="243"/>
      <c r="J12" s="243"/>
      <c r="K12" s="244"/>
      <c r="L12" s="97"/>
      <c r="M12" s="47"/>
      <c r="N12" s="47"/>
      <c r="O12" s="47"/>
      <c r="P12" s="47"/>
      <c r="Q12" s="47"/>
      <c r="R12" s="47"/>
      <c r="S12" s="47"/>
      <c r="T12" s="97"/>
      <c r="U12" s="97"/>
      <c r="V12" s="97"/>
      <c r="W12" s="97"/>
    </row>
    <row r="13" spans="1:23" s="3" customFormat="1" ht="28.35" customHeight="1" x14ac:dyDescent="0.2">
      <c r="B13" s="245" t="s">
        <v>34</v>
      </c>
      <c r="C13" s="238"/>
      <c r="D13" s="238"/>
      <c r="E13" s="238"/>
      <c r="F13" s="238"/>
      <c r="G13" s="238"/>
      <c r="H13" s="238"/>
      <c r="I13" s="246"/>
      <c r="J13" s="20">
        <f>'Wages, Taxes and Workers'' Comp'!D6</f>
        <v>0</v>
      </c>
      <c r="K13" s="217"/>
      <c r="L13" s="97"/>
      <c r="M13" s="97"/>
    </row>
    <row r="14" spans="1:23" s="3" customFormat="1" ht="27.6" customHeight="1" x14ac:dyDescent="0.2">
      <c r="B14" s="245" t="s">
        <v>35</v>
      </c>
      <c r="C14" s="238"/>
      <c r="D14" s="238"/>
      <c r="E14" s="238"/>
      <c r="F14" s="238"/>
      <c r="G14" s="238"/>
      <c r="H14" s="238"/>
      <c r="I14" s="246"/>
      <c r="J14" s="21"/>
      <c r="K14" s="217"/>
      <c r="L14" s="97"/>
      <c r="M14" s="97"/>
      <c r="O14" s="228"/>
    </row>
    <row r="15" spans="1:23" s="3" customFormat="1" ht="27" customHeight="1" x14ac:dyDescent="0.2">
      <c r="B15" s="245" t="s">
        <v>36</v>
      </c>
      <c r="C15" s="238"/>
      <c r="D15" s="238"/>
      <c r="E15" s="238"/>
      <c r="F15" s="238"/>
      <c r="G15" s="238"/>
      <c r="H15" s="238"/>
      <c r="I15" s="238"/>
      <c r="J15" s="22"/>
      <c r="K15" s="217"/>
      <c r="L15" s="97"/>
      <c r="M15" s="97"/>
    </row>
    <row r="16" spans="1:23" s="3" customFormat="1" ht="27" customHeight="1" x14ac:dyDescent="0.2">
      <c r="B16" s="245" t="s">
        <v>37</v>
      </c>
      <c r="C16" s="238"/>
      <c r="D16" s="238"/>
      <c r="E16" s="238"/>
      <c r="F16" s="238"/>
      <c r="G16" s="238"/>
      <c r="H16" s="238"/>
      <c r="I16" s="238"/>
      <c r="J16" s="22"/>
      <c r="K16" s="217"/>
      <c r="L16" s="97"/>
      <c r="M16" s="97"/>
    </row>
    <row r="17" spans="1:28" s="3" customFormat="1" ht="18.600000000000001" customHeight="1" x14ac:dyDescent="0.2">
      <c r="B17" s="247" t="s">
        <v>38</v>
      </c>
      <c r="C17" s="248"/>
      <c r="D17" s="248"/>
      <c r="E17" s="248"/>
      <c r="F17" s="248"/>
      <c r="G17" s="248"/>
      <c r="H17" s="248"/>
      <c r="I17" s="248"/>
      <c r="J17" s="40"/>
      <c r="K17" s="217"/>
      <c r="L17" s="97"/>
      <c r="M17" s="97"/>
    </row>
    <row r="18" spans="1:28" s="3" customFormat="1" ht="27.75" customHeight="1" x14ac:dyDescent="0.2">
      <c r="B18" s="245" t="s">
        <v>39</v>
      </c>
      <c r="C18" s="231"/>
      <c r="D18" s="231"/>
      <c r="E18" s="231"/>
      <c r="F18" s="231"/>
      <c r="G18" s="231"/>
      <c r="H18" s="231"/>
      <c r="I18" s="231"/>
      <c r="J18" s="20">
        <f>IFERROR(ROUND('Wages, Taxes and Workers'' Comp'!D20*('Wages, Taxes and Workers'' Comp'!D6/'Wages, Taxes and Workers'' Comp'!D13),0),0)</f>
        <v>0</v>
      </c>
      <c r="K18" s="217"/>
      <c r="L18" s="97"/>
      <c r="M18" s="97"/>
    </row>
    <row r="19" spans="1:28" s="3" customFormat="1" ht="9" customHeight="1" x14ac:dyDescent="0.2">
      <c r="B19" s="245"/>
      <c r="C19" s="238"/>
      <c r="D19" s="238"/>
      <c r="E19" s="238"/>
      <c r="F19" s="238"/>
      <c r="G19" s="238"/>
      <c r="H19" s="238"/>
      <c r="I19" s="238"/>
      <c r="J19" s="35"/>
      <c r="K19" s="217"/>
      <c r="L19" s="97"/>
      <c r="R19" s="122"/>
      <c r="S19" s="48"/>
      <c r="T19" s="97"/>
      <c r="U19" s="97"/>
      <c r="V19" s="97"/>
      <c r="W19" s="97"/>
    </row>
    <row r="20" spans="1:28" s="3" customFormat="1" ht="16.5" customHeight="1" x14ac:dyDescent="0.2">
      <c r="B20" s="247" t="s">
        <v>40</v>
      </c>
      <c r="C20" s="248"/>
      <c r="D20" s="248"/>
      <c r="E20" s="248"/>
      <c r="F20" s="248"/>
      <c r="G20" s="248"/>
      <c r="H20" s="248"/>
      <c r="I20" s="248"/>
      <c r="J20" s="249">
        <f>SUM(J13:J18)</f>
        <v>0</v>
      </c>
      <c r="K20" s="217"/>
      <c r="L20" s="97"/>
      <c r="M20" s="97"/>
    </row>
    <row r="21" spans="1:28" ht="14.25" x14ac:dyDescent="0.2">
      <c r="B21" s="250"/>
      <c r="C21" s="250"/>
      <c r="D21" s="250"/>
      <c r="E21" s="250"/>
      <c r="F21" s="250"/>
      <c r="G21" s="250"/>
      <c r="H21" s="250"/>
      <c r="I21" s="250"/>
      <c r="J21" s="238"/>
      <c r="K21" s="228"/>
    </row>
    <row r="22" spans="1:28" ht="28.35" customHeight="1" x14ac:dyDescent="0.2">
      <c r="A22" s="90"/>
      <c r="B22" s="225" t="s">
        <v>41</v>
      </c>
      <c r="C22" s="226"/>
      <c r="D22" s="226" t="s">
        <v>42</v>
      </c>
      <c r="E22" s="227"/>
      <c r="F22" s="227"/>
      <c r="G22" s="227"/>
      <c r="H22" s="227"/>
      <c r="I22" s="227"/>
      <c r="J22" s="227"/>
      <c r="K22" s="216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4.25" x14ac:dyDescent="0.2">
      <c r="B23" s="217"/>
      <c r="C23" s="228"/>
      <c r="D23" s="228"/>
      <c r="E23" s="228"/>
      <c r="F23" s="228"/>
      <c r="G23" s="228"/>
      <c r="H23" s="228"/>
      <c r="I23" s="228"/>
      <c r="J23" s="228"/>
      <c r="K23" s="217"/>
    </row>
    <row r="24" spans="1:28" ht="27.6" customHeight="1" x14ac:dyDescent="0.2">
      <c r="B24" s="217"/>
      <c r="C24" s="228"/>
      <c r="D24" s="233"/>
      <c r="E24" s="228"/>
      <c r="F24" s="233"/>
      <c r="G24" s="251"/>
      <c r="H24" s="228"/>
      <c r="I24" s="228"/>
      <c r="J24" s="228"/>
      <c r="K24" s="217"/>
    </row>
    <row r="25" spans="1:28" ht="16.5" customHeight="1" x14ac:dyDescent="0.2">
      <c r="B25" s="241" t="s">
        <v>43</v>
      </c>
      <c r="C25" s="251"/>
      <c r="D25" s="202">
        <f>J20</f>
        <v>0</v>
      </c>
      <c r="E25" s="252" t="s">
        <v>44</v>
      </c>
      <c r="F25" s="175">
        <f>SUM(D9:J9)</f>
        <v>0</v>
      </c>
      <c r="G25" s="176"/>
      <c r="H25" s="252" t="s">
        <v>45</v>
      </c>
      <c r="I25" s="253"/>
      <c r="J25" s="254">
        <f>IF(F25&gt;0,ROUND(D25/F25,2),)</f>
        <v>0</v>
      </c>
      <c r="K25" s="217"/>
    </row>
    <row r="26" spans="1:28" ht="16.5" customHeight="1" x14ac:dyDescent="0.2">
      <c r="B26" s="232"/>
      <c r="C26" s="233"/>
      <c r="D26" s="202" t="s">
        <v>40</v>
      </c>
      <c r="E26" s="255"/>
      <c r="F26" s="166" t="s">
        <v>46</v>
      </c>
      <c r="G26" s="256"/>
      <c r="H26" s="255"/>
      <c r="I26" s="257"/>
      <c r="J26" s="254" t="s">
        <v>47</v>
      </c>
      <c r="K26" s="217"/>
    </row>
    <row r="27" spans="1:28" ht="14.25" x14ac:dyDescent="0.2">
      <c r="B27" s="238"/>
      <c r="C27" s="238"/>
      <c r="D27" s="238"/>
      <c r="E27" s="238"/>
      <c r="F27" s="238"/>
      <c r="G27" s="238"/>
      <c r="H27" s="238"/>
      <c r="I27" s="238"/>
      <c r="J27" s="238"/>
      <c r="K27" s="228"/>
    </row>
    <row r="28" spans="1:28" ht="28.35" customHeight="1" x14ac:dyDescent="0.2">
      <c r="B28" s="225" t="s">
        <v>48</v>
      </c>
      <c r="C28" s="226" t="s">
        <v>49</v>
      </c>
      <c r="D28" s="226" t="s">
        <v>50</v>
      </c>
      <c r="E28" s="227"/>
      <c r="F28" s="227"/>
      <c r="G28" s="227"/>
      <c r="H28" s="227"/>
      <c r="I28" s="227"/>
      <c r="J28" s="227"/>
      <c r="K28" s="216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35.450000000000003" customHeight="1" thickBot="1" x14ac:dyDescent="0.25">
      <c r="B29" s="217"/>
      <c r="C29" s="228"/>
      <c r="D29" s="251"/>
      <c r="E29" s="228" t="s">
        <v>49</v>
      </c>
      <c r="F29" s="23" t="s">
        <v>51</v>
      </c>
      <c r="G29" s="258" t="s">
        <v>52</v>
      </c>
      <c r="H29" s="228"/>
      <c r="I29" s="214"/>
      <c r="J29" s="251"/>
      <c r="K29" s="241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36"/>
      <c r="Y29" s="36"/>
      <c r="Z29" s="36"/>
      <c r="AA29" s="36"/>
      <c r="AB29" s="36"/>
    </row>
    <row r="30" spans="1:28" ht="27.95" customHeight="1" x14ac:dyDescent="0.2">
      <c r="B30" s="241"/>
      <c r="C30" s="251"/>
      <c r="D30" s="106" t="s">
        <v>53</v>
      </c>
      <c r="E30" s="107"/>
      <c r="F30" s="106" t="s">
        <v>54</v>
      </c>
      <c r="G30" s="107"/>
      <c r="H30" s="106" t="s">
        <v>55</v>
      </c>
      <c r="I30" s="107"/>
      <c r="J30" s="191" t="s">
        <v>56</v>
      </c>
      <c r="K30" s="49"/>
    </row>
    <row r="31" spans="1:28" ht="47.25" customHeight="1" thickBot="1" x14ac:dyDescent="0.25">
      <c r="B31" s="259" t="s">
        <v>57</v>
      </c>
      <c r="C31" s="260"/>
      <c r="D31" s="76">
        <v>0</v>
      </c>
      <c r="E31" s="77"/>
      <c r="F31" s="76">
        <v>0</v>
      </c>
      <c r="G31" s="261"/>
      <c r="H31" s="76">
        <v>0</v>
      </c>
      <c r="I31" s="77"/>
      <c r="J31" s="192">
        <v>0</v>
      </c>
      <c r="K31" s="195"/>
    </row>
    <row r="32" spans="1:28" ht="14.25" x14ac:dyDescent="0.2">
      <c r="B32" s="217"/>
      <c r="C32" s="228"/>
      <c r="D32" s="228"/>
      <c r="E32" s="228"/>
      <c r="F32" s="228"/>
      <c r="G32" s="228"/>
      <c r="H32" s="228"/>
      <c r="I32" s="228"/>
      <c r="J32" s="228"/>
      <c r="K32" s="217"/>
    </row>
    <row r="33" spans="2:17" ht="15" customHeight="1" x14ac:dyDescent="0.2">
      <c r="B33" s="217"/>
      <c r="C33" s="228"/>
      <c r="D33" s="262" t="s">
        <v>58</v>
      </c>
      <c r="E33" s="177"/>
      <c r="F33" s="262" t="s">
        <v>59</v>
      </c>
      <c r="G33" s="251"/>
      <c r="H33" s="228"/>
      <c r="I33" s="228"/>
      <c r="J33" s="228"/>
      <c r="K33" s="217"/>
    </row>
    <row r="34" spans="2:17" ht="18.95" customHeight="1" x14ac:dyDescent="0.2">
      <c r="B34" s="241" t="s">
        <v>24</v>
      </c>
      <c r="C34" s="251"/>
      <c r="D34" s="100">
        <f>D6</f>
        <v>0</v>
      </c>
      <c r="E34" s="263" t="s">
        <v>60</v>
      </c>
      <c r="F34" s="210"/>
      <c r="G34" s="264" t="s">
        <v>61</v>
      </c>
      <c r="H34" s="228"/>
      <c r="I34" s="228"/>
      <c r="J34" s="228"/>
      <c r="K34" s="217"/>
    </row>
    <row r="35" spans="2:17" ht="14.1" customHeight="1" x14ac:dyDescent="0.2">
      <c r="B35" s="241"/>
      <c r="C35" s="251"/>
      <c r="D35" s="23"/>
      <c r="E35" s="251"/>
      <c r="F35" s="169"/>
      <c r="G35" s="252"/>
      <c r="H35" s="228"/>
      <c r="I35" s="228"/>
      <c r="J35" s="228"/>
      <c r="K35" s="217"/>
    </row>
    <row r="36" spans="2:17" ht="18.95" customHeight="1" x14ac:dyDescent="0.2">
      <c r="B36" s="241" t="s">
        <v>25</v>
      </c>
      <c r="C36" s="251"/>
      <c r="D36" s="100">
        <f>F6</f>
        <v>0</v>
      </c>
      <c r="E36" s="252" t="s">
        <v>60</v>
      </c>
      <c r="F36" s="210"/>
      <c r="G36" s="252" t="s">
        <v>61</v>
      </c>
      <c r="H36" s="228"/>
      <c r="I36" s="228"/>
      <c r="J36" s="228"/>
      <c r="K36" s="217"/>
    </row>
    <row r="37" spans="2:17" ht="14.1" customHeight="1" x14ac:dyDescent="0.2">
      <c r="B37" s="241"/>
      <c r="C37" s="251"/>
      <c r="D37" s="23"/>
      <c r="E37" s="252"/>
      <c r="F37" s="169"/>
      <c r="G37" s="252"/>
      <c r="H37" s="228"/>
      <c r="I37" s="228"/>
      <c r="J37" s="228"/>
      <c r="K37" s="217"/>
    </row>
    <row r="38" spans="2:17" ht="18.95" customHeight="1" x14ac:dyDescent="0.2">
      <c r="B38" s="241" t="s">
        <v>26</v>
      </c>
      <c r="C38" s="251"/>
      <c r="D38" s="100">
        <f>H6</f>
        <v>0</v>
      </c>
      <c r="E38" s="252" t="s">
        <v>60</v>
      </c>
      <c r="F38" s="210"/>
      <c r="G38" s="265" t="s">
        <v>61</v>
      </c>
      <c r="H38" s="228"/>
      <c r="I38" s="228"/>
      <c r="J38" s="228"/>
      <c r="K38" s="217"/>
    </row>
    <row r="39" spans="2:17" ht="14.25" x14ac:dyDescent="0.2">
      <c r="B39" s="217"/>
      <c r="C39" s="228"/>
      <c r="D39" s="3"/>
      <c r="E39" s="252"/>
      <c r="F39" s="169"/>
      <c r="G39" s="228"/>
      <c r="H39" s="228"/>
      <c r="I39" s="228"/>
      <c r="J39" s="228"/>
      <c r="K39" s="217"/>
    </row>
    <row r="40" spans="2:17" ht="18.95" customHeight="1" x14ac:dyDescent="0.2">
      <c r="B40" s="241" t="s">
        <v>27</v>
      </c>
      <c r="C40" s="251"/>
      <c r="D40" s="100">
        <f>J6</f>
        <v>0</v>
      </c>
      <c r="E40" s="252" t="s">
        <v>60</v>
      </c>
      <c r="F40" s="210"/>
      <c r="G40" s="252" t="s">
        <v>45</v>
      </c>
      <c r="H40" s="252"/>
      <c r="I40" s="252"/>
      <c r="J40" s="166">
        <f>(D34*F34)+(D36*F36)+(D38*F38)+(D40*F40)</f>
        <v>0</v>
      </c>
      <c r="K40" s="266"/>
    </row>
    <row r="41" spans="2:17" ht="14.25" x14ac:dyDescent="0.2">
      <c r="B41" s="241"/>
      <c r="C41" s="251"/>
      <c r="D41" s="23"/>
      <c r="E41" s="252"/>
      <c r="F41" s="105"/>
      <c r="G41" s="252"/>
      <c r="H41" s="252"/>
      <c r="I41" s="252"/>
      <c r="J41" s="166" t="s">
        <v>62</v>
      </c>
      <c r="K41" s="266"/>
    </row>
    <row r="42" spans="2:17" ht="32.25" customHeight="1" x14ac:dyDescent="0.2">
      <c r="B42" s="267" t="s">
        <v>63</v>
      </c>
      <c r="C42" s="241"/>
      <c r="D42" s="251"/>
      <c r="E42" s="251"/>
      <c r="F42" s="251"/>
      <c r="G42" s="251"/>
      <c r="H42" s="251"/>
      <c r="I42" s="251"/>
      <c r="J42" s="177"/>
      <c r="K42" s="241"/>
      <c r="M42" s="23"/>
      <c r="N42" s="23"/>
      <c r="O42" s="23"/>
      <c r="P42" s="23"/>
      <c r="Q42" s="23"/>
    </row>
    <row r="43" spans="2:17" ht="28.35" customHeight="1" x14ac:dyDescent="0.2">
      <c r="B43" s="268">
        <f>IFERROR(ROUND((((D31*0.05)*D34)+((F31*0.05)*D36)+((H31*0.05)*D38)+((J31*0.05)*D40))/F43,2),0)</f>
        <v>0</v>
      </c>
      <c r="C43" s="241"/>
      <c r="D43" s="160">
        <f>J40</f>
        <v>0</v>
      </c>
      <c r="E43" s="252" t="s">
        <v>44</v>
      </c>
      <c r="F43" s="161">
        <f>F25</f>
        <v>0</v>
      </c>
      <c r="G43" s="176"/>
      <c r="H43" s="252" t="s">
        <v>45</v>
      </c>
      <c r="I43" s="252"/>
      <c r="J43" s="166">
        <f>IF(F43&gt;0,ROUND(D43/F43,2),0)</f>
        <v>0</v>
      </c>
      <c r="K43" s="266"/>
    </row>
    <row r="44" spans="2:17" ht="14.25" x14ac:dyDescent="0.2">
      <c r="B44" s="232"/>
      <c r="C44" s="233"/>
      <c r="D44" s="164" t="s">
        <v>62</v>
      </c>
      <c r="E44" s="96"/>
      <c r="F44" s="163" t="s">
        <v>46</v>
      </c>
      <c r="G44" s="256"/>
      <c r="H44" s="255"/>
      <c r="I44" s="255"/>
      <c r="J44" s="166" t="s">
        <v>64</v>
      </c>
      <c r="K44" s="217"/>
    </row>
    <row r="45" spans="2:17" ht="14.25" x14ac:dyDescent="0.2">
      <c r="B45" s="228"/>
      <c r="C45" s="228"/>
      <c r="D45" s="104"/>
      <c r="E45" s="104"/>
      <c r="F45" s="104"/>
      <c r="G45" s="265"/>
      <c r="H45" s="265"/>
      <c r="I45" s="265"/>
      <c r="J45" s="269"/>
      <c r="K45" s="228"/>
    </row>
    <row r="46" spans="2:17" ht="28.35" customHeight="1" x14ac:dyDescent="0.2">
      <c r="B46" s="225" t="s">
        <v>65</v>
      </c>
      <c r="C46" s="226"/>
      <c r="D46" s="44" t="s">
        <v>66</v>
      </c>
      <c r="E46" s="167"/>
      <c r="F46" s="167"/>
      <c r="G46" s="270"/>
      <c r="H46" s="270"/>
      <c r="I46" s="270"/>
      <c r="J46" s="270"/>
      <c r="K46" s="216"/>
    </row>
    <row r="47" spans="2:17" ht="14.25" x14ac:dyDescent="0.2">
      <c r="B47" s="217"/>
      <c r="C47" s="228"/>
      <c r="D47" s="104"/>
      <c r="E47" s="104"/>
      <c r="F47" s="104"/>
      <c r="G47" s="265"/>
      <c r="H47" s="265"/>
      <c r="I47" s="265"/>
      <c r="J47" s="265"/>
      <c r="K47" s="217"/>
    </row>
    <row r="48" spans="2:17" ht="28.35" customHeight="1" x14ac:dyDescent="0.2">
      <c r="B48" s="241"/>
      <c r="C48" s="251"/>
      <c r="D48" s="160">
        <f>J43</f>
        <v>0</v>
      </c>
      <c r="E48" s="4" t="s">
        <v>60</v>
      </c>
      <c r="F48" s="159">
        <v>0.9</v>
      </c>
      <c r="G48" s="271"/>
      <c r="H48" s="252" t="s">
        <v>45</v>
      </c>
      <c r="I48" s="252"/>
      <c r="J48" s="166">
        <f>ROUND(D48*F48,2)</f>
        <v>0</v>
      </c>
      <c r="K48" s="266"/>
    </row>
    <row r="49" spans="1:28" ht="14.25" x14ac:dyDescent="0.2">
      <c r="B49" s="232"/>
      <c r="C49" s="233"/>
      <c r="D49" s="164" t="s">
        <v>67</v>
      </c>
      <c r="E49" s="96"/>
      <c r="F49" s="169"/>
      <c r="G49" s="272"/>
      <c r="H49" s="255"/>
      <c r="I49" s="255"/>
      <c r="J49" s="166" t="s">
        <v>68</v>
      </c>
      <c r="K49" s="217"/>
    </row>
    <row r="50" spans="1:28" ht="14.25" x14ac:dyDescent="0.2">
      <c r="B50" s="238"/>
      <c r="C50" s="238"/>
      <c r="D50" s="171"/>
      <c r="E50" s="171"/>
      <c r="F50" s="171"/>
      <c r="G50" s="269"/>
      <c r="H50" s="269"/>
      <c r="I50" s="269"/>
      <c r="J50" s="269"/>
      <c r="K50" s="228"/>
    </row>
    <row r="51" spans="1:28" ht="28.35" customHeight="1" x14ac:dyDescent="0.2">
      <c r="B51" s="225" t="s">
        <v>69</v>
      </c>
      <c r="C51" s="226" t="s">
        <v>49</v>
      </c>
      <c r="D51" s="44" t="s">
        <v>70</v>
      </c>
      <c r="E51" s="167"/>
      <c r="F51" s="167"/>
      <c r="G51" s="270"/>
      <c r="H51" s="270"/>
      <c r="I51" s="270"/>
      <c r="J51" s="270"/>
      <c r="K51" s="216"/>
      <c r="M51" s="45"/>
      <c r="N51" s="45"/>
      <c r="O51" s="45"/>
      <c r="P51" s="45"/>
      <c r="Q51" s="45"/>
      <c r="R51" s="45"/>
      <c r="S51" s="45"/>
      <c r="T51" s="45"/>
      <c r="U51" s="45"/>
    </row>
    <row r="52" spans="1:28" ht="14.25" x14ac:dyDescent="0.2">
      <c r="B52" s="217"/>
      <c r="C52" s="228"/>
      <c r="D52" s="104"/>
      <c r="E52" s="104"/>
      <c r="F52" s="104"/>
      <c r="G52" s="265"/>
      <c r="H52" s="265"/>
      <c r="I52" s="265"/>
      <c r="J52" s="265"/>
      <c r="K52" s="217"/>
    </row>
    <row r="53" spans="1:28" ht="28.35" customHeight="1" x14ac:dyDescent="0.2">
      <c r="B53" s="241"/>
      <c r="C53" s="251"/>
      <c r="D53" s="160">
        <f>J48</f>
        <v>0</v>
      </c>
      <c r="E53" s="4" t="s">
        <v>71</v>
      </c>
      <c r="F53" s="172">
        <f>J25</f>
        <v>0</v>
      </c>
      <c r="G53" s="273"/>
      <c r="H53" s="252" t="s">
        <v>45</v>
      </c>
      <c r="I53" s="252"/>
      <c r="J53" s="166">
        <f>IFERROR(IF((D53-F53)&gt;B43,B43,IF((D53-F53)&lt;0,0,(D53-F53))),0)</f>
        <v>0</v>
      </c>
      <c r="K53" s="266"/>
    </row>
    <row r="54" spans="1:28" ht="14.25" x14ac:dyDescent="0.2">
      <c r="B54" s="241"/>
      <c r="C54" s="251"/>
      <c r="D54" s="164" t="s">
        <v>68</v>
      </c>
      <c r="E54" s="4"/>
      <c r="F54" s="163" t="s">
        <v>43</v>
      </c>
      <c r="G54" s="274"/>
      <c r="H54" s="252"/>
      <c r="I54" s="252"/>
      <c r="J54" s="166" t="s">
        <v>72</v>
      </c>
      <c r="K54" s="217"/>
    </row>
    <row r="55" spans="1:28" ht="28.35" customHeight="1" x14ac:dyDescent="0.2">
      <c r="B55" s="241"/>
      <c r="C55" s="251"/>
      <c r="D55" s="160">
        <f>IF(J53&gt;0,J53,0)</f>
        <v>0</v>
      </c>
      <c r="E55" s="4" t="s">
        <v>60</v>
      </c>
      <c r="F55" s="175">
        <f>D6+F6+H6+J6</f>
        <v>0</v>
      </c>
      <c r="G55" s="176"/>
      <c r="H55" s="252" t="s">
        <v>45</v>
      </c>
      <c r="I55" s="252"/>
      <c r="J55" s="166">
        <f>IFERROR(ROUND(D55*F55,2),0)</f>
        <v>0</v>
      </c>
      <c r="K55" s="266"/>
    </row>
    <row r="56" spans="1:28" ht="14.25" x14ac:dyDescent="0.2">
      <c r="B56" s="232"/>
      <c r="C56" s="233"/>
      <c r="D56" s="164" t="s">
        <v>73</v>
      </c>
      <c r="E56" s="96"/>
      <c r="F56" s="163" t="s">
        <v>74</v>
      </c>
      <c r="G56" s="256"/>
      <c r="H56" s="255"/>
      <c r="I56" s="255"/>
      <c r="J56" s="166" t="s">
        <v>75</v>
      </c>
      <c r="K56" s="217"/>
    </row>
    <row r="57" spans="1:28" ht="14.25" x14ac:dyDescent="0.2">
      <c r="B57" s="231"/>
      <c r="C57" s="231"/>
      <c r="D57" s="35"/>
      <c r="E57" s="129"/>
      <c r="F57" s="103"/>
      <c r="G57" s="276"/>
      <c r="H57" s="275"/>
      <c r="I57" s="275"/>
      <c r="J57" s="276"/>
      <c r="K57" s="228"/>
    </row>
    <row r="58" spans="1:28" ht="14.1" customHeight="1" x14ac:dyDescent="0.2">
      <c r="B58" s="239" t="s">
        <v>76</v>
      </c>
      <c r="C58" s="240"/>
      <c r="D58" s="240"/>
      <c r="E58" s="240"/>
      <c r="F58" s="240"/>
      <c r="G58" s="240"/>
      <c r="H58" s="240"/>
      <c r="I58" s="240"/>
      <c r="J58" s="240"/>
      <c r="K58" s="241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14.25" x14ac:dyDescent="0.2">
      <c r="B59" s="277" t="s">
        <v>77</v>
      </c>
      <c r="C59" s="250"/>
      <c r="D59" s="250"/>
      <c r="E59" s="250"/>
      <c r="F59" s="250"/>
      <c r="G59" s="250"/>
      <c r="H59" s="250"/>
      <c r="I59" s="250"/>
      <c r="J59" s="250"/>
      <c r="K59" s="217"/>
    </row>
    <row r="60" spans="1:28" ht="14.25" x14ac:dyDescent="0.2">
      <c r="B60" s="250"/>
      <c r="C60" s="228"/>
      <c r="D60" s="228"/>
      <c r="E60" s="228"/>
      <c r="F60" s="228"/>
      <c r="G60" s="228"/>
      <c r="H60" s="228"/>
      <c r="I60" s="228"/>
      <c r="J60" s="238"/>
      <c r="K60" s="228"/>
    </row>
    <row r="61" spans="1:28" s="123" customFormat="1" ht="14.1" customHeight="1" x14ac:dyDescent="0.2">
      <c r="A61" s="196"/>
      <c r="B61" s="239" t="s">
        <v>78</v>
      </c>
      <c r="C61" s="240"/>
      <c r="D61" s="240"/>
      <c r="E61" s="240"/>
      <c r="F61" s="240"/>
      <c r="G61" s="240"/>
      <c r="H61" s="240"/>
      <c r="I61" s="240"/>
      <c r="J61" s="240"/>
      <c r="K61" s="241"/>
      <c r="L61" s="97"/>
      <c r="M61" s="24"/>
      <c r="N61" s="24"/>
      <c r="O61" s="24"/>
      <c r="P61" s="24"/>
      <c r="Q61" s="24"/>
      <c r="R61" s="24"/>
      <c r="S61" s="24"/>
      <c r="T61" s="97"/>
      <c r="U61" s="97"/>
      <c r="V61" s="97"/>
      <c r="W61" s="97"/>
    </row>
    <row r="62" spans="1:28" ht="14.45" customHeight="1" x14ac:dyDescent="0.2">
      <c r="A62" s="90"/>
      <c r="B62" s="217" t="s">
        <v>79</v>
      </c>
      <c r="C62" s="228"/>
      <c r="D62" s="228"/>
      <c r="E62" s="228"/>
      <c r="F62" s="228"/>
      <c r="G62" s="228"/>
      <c r="H62" s="228"/>
      <c r="I62" s="228"/>
      <c r="J62" s="228"/>
      <c r="K62" s="217"/>
    </row>
    <row r="63" spans="1:28" ht="14.45" customHeight="1" x14ac:dyDescent="0.2">
      <c r="B63" s="217" t="s">
        <v>80</v>
      </c>
      <c r="C63" s="228"/>
      <c r="D63" s="228"/>
      <c r="E63" s="228"/>
      <c r="F63" s="228"/>
      <c r="G63" s="228"/>
      <c r="H63" s="228"/>
      <c r="I63" s="228"/>
      <c r="J63" s="228"/>
      <c r="K63" s="217"/>
    </row>
    <row r="64" spans="1:28" ht="14.45" customHeight="1" x14ac:dyDescent="0.2">
      <c r="B64" s="277" t="s">
        <v>81</v>
      </c>
      <c r="C64" s="250"/>
      <c r="D64" s="250"/>
      <c r="E64" s="250"/>
      <c r="F64" s="250"/>
      <c r="G64" s="250"/>
      <c r="H64" s="250"/>
      <c r="I64" s="250"/>
      <c r="J64" s="250"/>
      <c r="K64" s="217"/>
    </row>
    <row r="65" spans="2:11" ht="14.25" x14ac:dyDescent="0.2">
      <c r="B65" s="278"/>
      <c r="C65" s="278"/>
      <c r="D65" s="278"/>
      <c r="E65" s="278"/>
      <c r="F65" s="278"/>
      <c r="G65" s="278"/>
      <c r="H65" s="278"/>
      <c r="I65" s="278"/>
      <c r="J65" s="214"/>
      <c r="K65" s="228"/>
    </row>
    <row r="66" spans="2:11" ht="14.2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 algorithmName="SHA-512" hashValue="psLj4piUri9h44Rn5mXUdi5X1MAVBfLXXrIkvAbSkgatGOVml7+OHVJNCu2zEKelfESOY6GQ0eIpOc/BIhprDQ==" saltValue="EY6F7819hSp18alqFuTC2w==" spinCount="100000" sheet="1" objects="1" scenarios="1"/>
  <hyperlinks>
    <hyperlink ref="G29" r:id="rId1" xr:uid="{E16BB238-AB26-46D1-BB37-175C7089E707}"/>
  </hyperlinks>
  <pageMargins left="0.25" right="0.25" top="0.5" bottom="0.5" header="0.3" footer="0.3"/>
  <pageSetup scale="47" orientation="portrait" r:id="rId2"/>
  <headerFooter alignWithMargins="0">
    <oddFooter>&amp;C&amp;12&amp;A&amp;R&amp;N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0D9F-9352-429F-B95B-98D2386EF7C6}">
  <dimension ref="A1:AB66"/>
  <sheetViews>
    <sheetView showGridLines="0" topLeftCell="A12" zoomScaleNormal="100" workbookViewId="0">
      <selection activeCell="G29" sqref="G29"/>
    </sheetView>
  </sheetViews>
  <sheetFormatPr defaultColWidth="9.140625" defaultRowHeight="12.75" x14ac:dyDescent="0.2"/>
  <cols>
    <col min="1" max="1" width="2.85546875" style="97" customWidth="1"/>
    <col min="2" max="2" width="25.85546875" style="97" customWidth="1"/>
    <col min="3" max="3" width="5.140625" style="97" customWidth="1"/>
    <col min="4" max="4" width="26.140625" style="97" customWidth="1"/>
    <col min="5" max="5" width="5.5703125" style="97" customWidth="1"/>
    <col min="6" max="6" width="26" style="97" customWidth="1"/>
    <col min="7" max="7" width="5.5703125" style="97" customWidth="1"/>
    <col min="8" max="8" width="26.140625" style="97" customWidth="1"/>
    <col min="9" max="9" width="5.5703125" style="97" customWidth="1"/>
    <col min="10" max="10" width="26" style="97" customWidth="1"/>
    <col min="11" max="11" width="2.85546875" style="97" customWidth="1"/>
    <col min="12" max="16384" width="9.140625" style="97"/>
  </cols>
  <sheetData>
    <row r="1" spans="1:23" ht="48" customHeight="1" x14ac:dyDescent="0.2">
      <c r="B1" s="124" t="s">
        <v>82</v>
      </c>
      <c r="C1" s="81"/>
      <c r="D1" s="87" t="s">
        <v>83</v>
      </c>
      <c r="E1" s="81"/>
      <c r="F1" s="81"/>
      <c r="G1" s="81"/>
      <c r="H1" s="81"/>
      <c r="I1" s="81"/>
      <c r="J1" s="83"/>
      <c r="K1" s="193"/>
    </row>
    <row r="2" spans="1:23" ht="22.5" customHeight="1" x14ac:dyDescent="0.2">
      <c r="A2" s="90"/>
      <c r="B2" s="80" t="s">
        <v>84</v>
      </c>
      <c r="C2" s="80"/>
      <c r="D2" s="80" t="s">
        <v>85</v>
      </c>
      <c r="E2" s="82"/>
      <c r="F2" s="82"/>
      <c r="G2" s="82"/>
      <c r="H2" s="82"/>
      <c r="I2" s="82"/>
      <c r="J2" s="198"/>
      <c r="K2" s="193"/>
    </row>
    <row r="3" spans="1:23" ht="12.6" customHeight="1" x14ac:dyDescent="0.2">
      <c r="A3" s="3"/>
      <c r="B3" s="35"/>
      <c r="C3" s="35"/>
      <c r="D3" s="35"/>
      <c r="E3" s="35"/>
      <c r="F3" s="35"/>
      <c r="G3" s="35"/>
      <c r="H3" s="35"/>
      <c r="I3" s="35"/>
      <c r="J3" s="35"/>
      <c r="K3" s="3"/>
      <c r="L3" s="3"/>
    </row>
    <row r="4" spans="1:23" ht="28.35" customHeight="1" x14ac:dyDescent="0.2">
      <c r="A4" s="3"/>
      <c r="B4" s="65" t="s">
        <v>86</v>
      </c>
      <c r="C4" s="44"/>
      <c r="D4" s="44" t="s">
        <v>87</v>
      </c>
      <c r="E4" s="31"/>
      <c r="F4" s="31"/>
      <c r="G4" s="31"/>
      <c r="H4" s="31"/>
      <c r="I4" s="31"/>
      <c r="J4" s="32"/>
      <c r="K4" s="49"/>
      <c r="L4" s="50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8.600000000000001" customHeight="1" x14ac:dyDescent="0.2">
      <c r="A5" s="3"/>
      <c r="B5" s="2"/>
      <c r="C5" s="3"/>
      <c r="D5" s="208" t="s">
        <v>24</v>
      </c>
      <c r="E5" s="91"/>
      <c r="F5" s="209" t="s">
        <v>25</v>
      </c>
      <c r="G5" s="91"/>
      <c r="H5" s="209" t="s">
        <v>26</v>
      </c>
      <c r="I5" s="91"/>
      <c r="J5" s="78" t="s">
        <v>27</v>
      </c>
      <c r="K5" s="2"/>
      <c r="L5" s="3"/>
    </row>
    <row r="6" spans="1:23" ht="45" customHeight="1" x14ac:dyDescent="0.2">
      <c r="A6" s="3"/>
      <c r="B6" s="67" t="s">
        <v>88</v>
      </c>
      <c r="C6" s="41"/>
      <c r="D6" s="184"/>
      <c r="E6" s="91"/>
      <c r="F6" s="184"/>
      <c r="G6" s="91"/>
      <c r="H6" s="184"/>
      <c r="I6" s="91"/>
      <c r="J6" s="184"/>
      <c r="K6" s="2"/>
      <c r="L6" s="3"/>
    </row>
    <row r="7" spans="1:23" ht="45" customHeight="1" x14ac:dyDescent="0.2">
      <c r="A7" s="3"/>
      <c r="B7" s="29" t="s">
        <v>89</v>
      </c>
      <c r="C7" s="42"/>
      <c r="D7" s="184"/>
      <c r="E7" s="91"/>
      <c r="F7" s="184"/>
      <c r="G7" s="91"/>
      <c r="H7" s="184"/>
      <c r="I7" s="91"/>
      <c r="J7" s="184"/>
      <c r="K7" s="194"/>
      <c r="L7" s="3"/>
    </row>
    <row r="8" spans="1:23" ht="45" customHeight="1" x14ac:dyDescent="0.2">
      <c r="A8" s="3"/>
      <c r="B8" s="29" t="s">
        <v>90</v>
      </c>
      <c r="C8" s="42"/>
      <c r="D8" s="184"/>
      <c r="E8" s="91"/>
      <c r="F8" s="184"/>
      <c r="G8" s="91"/>
      <c r="H8" s="184"/>
      <c r="I8" s="91"/>
      <c r="J8" s="184"/>
      <c r="K8" s="194"/>
      <c r="L8" s="3"/>
    </row>
    <row r="9" spans="1:23" ht="45" customHeight="1" x14ac:dyDescent="0.2">
      <c r="A9" s="3"/>
      <c r="B9" s="69" t="s">
        <v>91</v>
      </c>
      <c r="C9" s="42"/>
      <c r="D9" s="1">
        <f>SUM(D6:D8)</f>
        <v>0</v>
      </c>
      <c r="E9" s="71"/>
      <c r="F9" s="1">
        <f>SUM(F6:F8)</f>
        <v>0</v>
      </c>
      <c r="G9" s="71"/>
      <c r="H9" s="1">
        <f>SUM(H6:H8)</f>
        <v>0</v>
      </c>
      <c r="I9" s="93"/>
      <c r="J9" s="1">
        <f>SUM(J6:J8)</f>
        <v>0</v>
      </c>
      <c r="K9" s="194"/>
      <c r="L9" s="3"/>
    </row>
    <row r="10" spans="1:23" ht="14.25" x14ac:dyDescent="0.2">
      <c r="A10" s="3"/>
      <c r="B10" s="35"/>
      <c r="C10" s="35"/>
      <c r="D10" s="35"/>
      <c r="E10" s="35"/>
      <c r="F10" s="35"/>
      <c r="G10" s="35"/>
      <c r="H10" s="35"/>
      <c r="I10" s="35"/>
      <c r="J10" s="35"/>
      <c r="K10" s="3"/>
      <c r="L10" s="3"/>
    </row>
    <row r="11" spans="1:23" ht="28.35" customHeight="1" x14ac:dyDescent="0.2">
      <c r="A11" s="52"/>
      <c r="B11" s="72" t="s">
        <v>92</v>
      </c>
      <c r="C11" s="44"/>
      <c r="D11" s="44" t="s">
        <v>33</v>
      </c>
      <c r="E11" s="73"/>
      <c r="F11" s="73"/>
      <c r="G11" s="73"/>
      <c r="H11" s="73"/>
      <c r="I11" s="73"/>
      <c r="J11" s="74"/>
      <c r="K11" s="5"/>
      <c r="L11" s="23"/>
      <c r="M11" s="43"/>
      <c r="N11" s="43"/>
      <c r="O11" s="43"/>
      <c r="P11" s="43"/>
      <c r="Q11" s="43"/>
      <c r="R11" s="43"/>
      <c r="S11" s="43"/>
    </row>
    <row r="12" spans="1:23" s="3" customFormat="1" ht="28.35" customHeight="1" x14ac:dyDescent="0.2">
      <c r="B12" s="18"/>
      <c r="C12" s="19"/>
      <c r="D12" s="19"/>
      <c r="E12" s="19"/>
      <c r="F12" s="19"/>
      <c r="G12" s="19"/>
      <c r="H12" s="19"/>
      <c r="I12" s="19"/>
      <c r="J12" s="132"/>
      <c r="K12" s="46"/>
      <c r="L12" s="47"/>
      <c r="M12" s="47"/>
      <c r="N12" s="47"/>
      <c r="O12" s="47"/>
      <c r="P12" s="47"/>
      <c r="Q12" s="47"/>
      <c r="R12" s="47"/>
      <c r="S12" s="47"/>
      <c r="T12" s="97"/>
      <c r="U12" s="97"/>
      <c r="V12" s="97"/>
      <c r="W12" s="97"/>
    </row>
    <row r="13" spans="1:23" s="3" customFormat="1" ht="28.35" customHeight="1" x14ac:dyDescent="0.2">
      <c r="B13" s="38" t="s">
        <v>93</v>
      </c>
      <c r="C13" s="38"/>
      <c r="D13" s="38"/>
      <c r="E13" s="34"/>
      <c r="F13" s="35"/>
      <c r="G13" s="35"/>
      <c r="H13" s="35"/>
      <c r="I13" s="37"/>
      <c r="J13" s="133">
        <f>'Wages, Taxes and Workers'' Comp'!D7</f>
        <v>0</v>
      </c>
      <c r="K13" s="2"/>
      <c r="M13" s="97"/>
    </row>
    <row r="14" spans="1:23" s="3" customFormat="1" ht="27.6" customHeight="1" x14ac:dyDescent="0.2">
      <c r="B14" s="38" t="s">
        <v>35</v>
      </c>
      <c r="C14" s="38"/>
      <c r="D14" s="38"/>
      <c r="E14" s="34"/>
      <c r="F14" s="35"/>
      <c r="G14" s="35"/>
      <c r="H14" s="35"/>
      <c r="I14" s="37"/>
      <c r="J14" s="134"/>
      <c r="K14" s="2"/>
      <c r="M14" s="97"/>
    </row>
    <row r="15" spans="1:23" s="3" customFormat="1" ht="27" customHeight="1" x14ac:dyDescent="0.2">
      <c r="B15" s="34" t="s">
        <v>36</v>
      </c>
      <c r="C15" s="35"/>
      <c r="D15" s="35"/>
      <c r="E15" s="35"/>
      <c r="F15" s="35"/>
      <c r="G15" s="35"/>
      <c r="H15" s="35"/>
      <c r="I15" s="35"/>
      <c r="J15" s="135"/>
      <c r="K15" s="2"/>
      <c r="M15" s="97"/>
    </row>
    <row r="16" spans="1:23" s="3" customFormat="1" ht="27" customHeight="1" x14ac:dyDescent="0.2">
      <c r="B16" s="34" t="s">
        <v>37</v>
      </c>
      <c r="C16" s="35"/>
      <c r="D16" s="35"/>
      <c r="E16" s="35"/>
      <c r="F16" s="35"/>
      <c r="G16" s="35"/>
      <c r="H16" s="35"/>
      <c r="I16" s="35"/>
      <c r="J16" s="135"/>
      <c r="K16" s="2"/>
      <c r="M16" s="97"/>
    </row>
    <row r="17" spans="1:28" s="3" customFormat="1" ht="18.600000000000001" customHeight="1" x14ac:dyDescent="0.2">
      <c r="B17" s="39" t="s">
        <v>38</v>
      </c>
      <c r="C17" s="40"/>
      <c r="D17" s="40"/>
      <c r="E17" s="40"/>
      <c r="F17" s="40"/>
      <c r="G17" s="40"/>
      <c r="H17" s="40"/>
      <c r="I17" s="40"/>
      <c r="J17" s="136"/>
      <c r="K17" s="2"/>
      <c r="M17" s="97"/>
    </row>
    <row r="18" spans="1:28" s="3" customFormat="1" ht="27.75" customHeight="1" x14ac:dyDescent="0.2">
      <c r="B18" s="34" t="s">
        <v>39</v>
      </c>
      <c r="C18" s="41"/>
      <c r="D18" s="41"/>
      <c r="E18" s="41"/>
      <c r="F18" s="41"/>
      <c r="G18" s="41"/>
      <c r="H18" s="41"/>
      <c r="I18" s="41"/>
      <c r="J18" s="133">
        <f>IFERROR(ROUND('Wages, Taxes and Workers'' Comp'!D20*('Wages, Taxes and Workers'' Comp'!D7/'Wages, Taxes and Workers'' Comp'!D13),0),0)</f>
        <v>0</v>
      </c>
      <c r="K18" s="2"/>
      <c r="M18" s="97"/>
    </row>
    <row r="19" spans="1:28" s="3" customFormat="1" ht="9" customHeight="1" x14ac:dyDescent="0.2">
      <c r="B19" s="34"/>
      <c r="C19" s="35"/>
      <c r="D19" s="35"/>
      <c r="E19" s="35"/>
      <c r="F19" s="35"/>
      <c r="G19" s="35"/>
      <c r="H19" s="35"/>
      <c r="I19" s="35"/>
      <c r="J19" s="37"/>
      <c r="K19" s="2"/>
      <c r="R19" s="122"/>
      <c r="S19" s="48"/>
      <c r="T19" s="97"/>
      <c r="U19" s="97"/>
      <c r="V19" s="97"/>
      <c r="W19" s="97"/>
    </row>
    <row r="20" spans="1:28" s="3" customFormat="1" ht="16.5" customHeight="1" x14ac:dyDescent="0.2">
      <c r="B20" s="39" t="s">
        <v>40</v>
      </c>
      <c r="C20" s="40"/>
      <c r="D20" s="40"/>
      <c r="E20" s="40"/>
      <c r="F20" s="40"/>
      <c r="G20" s="40"/>
      <c r="H20" s="40"/>
      <c r="I20" s="40"/>
      <c r="J20" s="137">
        <f>SUM(J13:J18)</f>
        <v>0</v>
      </c>
      <c r="K20" s="2"/>
      <c r="M20" s="97"/>
    </row>
    <row r="21" spans="1:28" ht="14.25" x14ac:dyDescent="0.2">
      <c r="A21" s="3"/>
      <c r="B21" s="86"/>
      <c r="C21" s="86"/>
      <c r="D21" s="86"/>
      <c r="E21" s="86"/>
      <c r="F21" s="86"/>
      <c r="G21" s="86"/>
      <c r="H21" s="86"/>
      <c r="I21" s="86"/>
      <c r="J21" s="35"/>
      <c r="K21" s="3"/>
      <c r="L21" s="3"/>
    </row>
    <row r="22" spans="1:28" ht="28.35" customHeight="1" x14ac:dyDescent="0.2">
      <c r="A22" s="52"/>
      <c r="B22" s="65" t="s">
        <v>94</v>
      </c>
      <c r="C22" s="44"/>
      <c r="D22" s="44" t="s">
        <v>42</v>
      </c>
      <c r="E22" s="31"/>
      <c r="F22" s="31"/>
      <c r="G22" s="31"/>
      <c r="H22" s="31"/>
      <c r="I22" s="31"/>
      <c r="J22" s="32"/>
      <c r="K22" s="49"/>
      <c r="L22" s="50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4.25" x14ac:dyDescent="0.2">
      <c r="A23" s="3"/>
      <c r="B23" s="2"/>
      <c r="C23" s="3"/>
      <c r="D23" s="3"/>
      <c r="E23" s="3"/>
      <c r="F23" s="3"/>
      <c r="G23" s="3"/>
      <c r="H23" s="3"/>
      <c r="I23" s="3"/>
      <c r="J23" s="52"/>
      <c r="K23" s="2"/>
      <c r="L23" s="3"/>
    </row>
    <row r="24" spans="1:28" ht="27.6" customHeight="1" x14ac:dyDescent="0.2">
      <c r="A24" s="3"/>
      <c r="B24" s="2"/>
      <c r="C24" s="3"/>
      <c r="D24" s="42"/>
      <c r="E24" s="3"/>
      <c r="F24" s="42"/>
      <c r="G24" s="23"/>
      <c r="H24" s="3"/>
      <c r="I24" s="3"/>
      <c r="J24" s="52"/>
      <c r="K24" s="2"/>
      <c r="L24" s="3"/>
    </row>
    <row r="25" spans="1:28" ht="16.5" customHeight="1" x14ac:dyDescent="0.2">
      <c r="A25" s="3"/>
      <c r="B25" s="5" t="s">
        <v>43</v>
      </c>
      <c r="C25" s="23"/>
      <c r="D25" s="160">
        <f>J20</f>
        <v>0</v>
      </c>
      <c r="E25" s="4" t="s">
        <v>44</v>
      </c>
      <c r="F25" s="180">
        <f>SUM(D9:J9)</f>
        <v>0</v>
      </c>
      <c r="G25" s="152"/>
      <c r="H25" s="4" t="s">
        <v>45</v>
      </c>
      <c r="I25" s="52"/>
      <c r="J25" s="182">
        <f>IF(F25&gt;0,ROUND(D25/F25,2),)</f>
        <v>0</v>
      </c>
      <c r="K25" s="2"/>
      <c r="L25" s="3"/>
    </row>
    <row r="26" spans="1:28" ht="16.5" customHeight="1" x14ac:dyDescent="0.2">
      <c r="A26" s="3"/>
      <c r="B26" s="5"/>
      <c r="C26" s="23"/>
      <c r="D26" s="197" t="s">
        <v>40</v>
      </c>
      <c r="E26" s="4"/>
      <c r="F26" s="160" t="s">
        <v>46</v>
      </c>
      <c r="G26" s="153"/>
      <c r="H26" s="4"/>
      <c r="I26" s="151"/>
      <c r="J26" s="211" t="s">
        <v>47</v>
      </c>
      <c r="K26" s="2"/>
      <c r="L26" s="3"/>
    </row>
    <row r="27" spans="1:28" ht="14.25" x14ac:dyDescent="0.2">
      <c r="A27" s="3"/>
      <c r="B27" s="35"/>
      <c r="C27" s="35"/>
      <c r="D27" s="35"/>
      <c r="E27" s="35"/>
      <c r="F27" s="35"/>
      <c r="G27" s="35"/>
      <c r="H27" s="35"/>
      <c r="I27" s="86"/>
      <c r="J27" s="35"/>
      <c r="K27" s="3"/>
      <c r="L27" s="3"/>
    </row>
    <row r="28" spans="1:28" ht="28.35" customHeight="1" x14ac:dyDescent="0.2">
      <c r="A28" s="3"/>
      <c r="B28" s="46" t="s">
        <v>95</v>
      </c>
      <c r="C28" s="47"/>
      <c r="D28" s="47" t="s">
        <v>50</v>
      </c>
      <c r="E28" s="50"/>
      <c r="F28" s="50"/>
      <c r="G28" s="50"/>
      <c r="H28" s="50"/>
      <c r="I28" s="50"/>
      <c r="J28" s="66"/>
      <c r="K28" s="49"/>
      <c r="L28" s="50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35.1" customHeight="1" thickBot="1" x14ac:dyDescent="0.25">
      <c r="A29" s="3"/>
      <c r="B29" s="2"/>
      <c r="C29" s="3"/>
      <c r="D29" s="23"/>
      <c r="E29" s="3" t="s">
        <v>49</v>
      </c>
      <c r="F29" s="23" t="s">
        <v>51</v>
      </c>
      <c r="G29" s="213" t="s">
        <v>52</v>
      </c>
      <c r="H29" s="3"/>
      <c r="J29" s="23"/>
      <c r="K29" s="5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36"/>
      <c r="Y29" s="36"/>
      <c r="Z29" s="36"/>
      <c r="AA29" s="36"/>
      <c r="AB29" s="36"/>
    </row>
    <row r="30" spans="1:28" ht="27.95" customHeight="1" x14ac:dyDescent="0.2">
      <c r="A30" s="3"/>
      <c r="B30" s="5"/>
      <c r="C30" s="23"/>
      <c r="D30" s="106" t="s">
        <v>53</v>
      </c>
      <c r="E30" s="107"/>
      <c r="F30" s="106" t="s">
        <v>54</v>
      </c>
      <c r="G30" s="107"/>
      <c r="H30" s="106" t="s">
        <v>55</v>
      </c>
      <c r="I30" s="107"/>
      <c r="J30" s="199" t="s">
        <v>56</v>
      </c>
      <c r="K30" s="49"/>
      <c r="L30" s="3"/>
    </row>
    <row r="31" spans="1:28" ht="51.75" customHeight="1" thickBot="1" x14ac:dyDescent="0.25">
      <c r="A31" s="3"/>
      <c r="B31" s="125" t="s">
        <v>57</v>
      </c>
      <c r="C31" s="98"/>
      <c r="D31" s="76">
        <v>0</v>
      </c>
      <c r="E31" s="77"/>
      <c r="F31" s="76">
        <v>0</v>
      </c>
      <c r="G31" s="77"/>
      <c r="H31" s="76">
        <v>0</v>
      </c>
      <c r="I31" s="77"/>
      <c r="J31" s="200">
        <v>0</v>
      </c>
      <c r="K31" s="195"/>
      <c r="L31" s="3"/>
    </row>
    <row r="32" spans="1:28" ht="14.25" x14ac:dyDescent="0.2">
      <c r="A32" s="3"/>
      <c r="B32" s="2"/>
      <c r="C32" s="3"/>
      <c r="D32" s="104"/>
      <c r="E32" s="104"/>
      <c r="F32" s="104"/>
      <c r="G32" s="3"/>
      <c r="H32" s="3"/>
      <c r="I32" s="3"/>
      <c r="J32" s="52"/>
      <c r="K32" s="2"/>
      <c r="L32" s="3"/>
    </row>
    <row r="33" spans="1:17" ht="15" customHeight="1" x14ac:dyDescent="0.2">
      <c r="A33" s="3"/>
      <c r="B33" s="2"/>
      <c r="C33" s="3"/>
      <c r="D33" s="179" t="s">
        <v>58</v>
      </c>
      <c r="E33" s="6"/>
      <c r="F33" s="179" t="s">
        <v>59</v>
      </c>
      <c r="G33" s="23"/>
      <c r="H33" s="3"/>
      <c r="I33" s="3"/>
      <c r="J33" s="52"/>
      <c r="K33" s="2"/>
      <c r="L33" s="3"/>
    </row>
    <row r="34" spans="1:17" ht="18.95" customHeight="1" x14ac:dyDescent="0.2">
      <c r="A34" s="3"/>
      <c r="B34" s="5" t="s">
        <v>24</v>
      </c>
      <c r="C34" s="23"/>
      <c r="D34" s="100">
        <f>D6</f>
        <v>0</v>
      </c>
      <c r="E34" s="101" t="s">
        <v>60</v>
      </c>
      <c r="F34" s="210"/>
      <c r="G34" s="102" t="s">
        <v>61</v>
      </c>
      <c r="H34" s="3"/>
      <c r="I34" s="3"/>
      <c r="J34" s="52"/>
      <c r="K34" s="2"/>
      <c r="L34" s="3"/>
    </row>
    <row r="35" spans="1:17" ht="14.1" customHeight="1" x14ac:dyDescent="0.2">
      <c r="A35" s="3"/>
      <c r="B35" s="5"/>
      <c r="C35" s="23"/>
      <c r="D35" s="23"/>
      <c r="E35" s="23"/>
      <c r="F35" s="169"/>
      <c r="G35" s="4"/>
      <c r="H35" s="3"/>
      <c r="I35" s="3"/>
      <c r="J35" s="52"/>
      <c r="K35" s="2"/>
      <c r="L35" s="3"/>
    </row>
    <row r="36" spans="1:17" ht="18.95" customHeight="1" x14ac:dyDescent="0.2">
      <c r="A36" s="3"/>
      <c r="B36" s="5" t="s">
        <v>25</v>
      </c>
      <c r="C36" s="23"/>
      <c r="D36" s="100">
        <f>F6</f>
        <v>0</v>
      </c>
      <c r="E36" s="4" t="s">
        <v>60</v>
      </c>
      <c r="F36" s="210"/>
      <c r="G36" s="4" t="s">
        <v>61</v>
      </c>
      <c r="H36" s="3"/>
      <c r="I36" s="3"/>
      <c r="J36" s="52"/>
      <c r="K36" s="2"/>
      <c r="L36" s="3"/>
    </row>
    <row r="37" spans="1:17" ht="14.1" customHeight="1" x14ac:dyDescent="0.2">
      <c r="A37" s="3"/>
      <c r="B37" s="5"/>
      <c r="C37" s="23"/>
      <c r="D37" s="23"/>
      <c r="E37" s="4"/>
      <c r="F37" s="169"/>
      <c r="G37" s="4"/>
      <c r="H37" s="3"/>
      <c r="I37" s="3"/>
      <c r="J37" s="52"/>
      <c r="K37" s="2"/>
      <c r="L37" s="3"/>
    </row>
    <row r="38" spans="1:17" ht="18.95" customHeight="1" x14ac:dyDescent="0.2">
      <c r="A38" s="3"/>
      <c r="B38" s="5" t="s">
        <v>26</v>
      </c>
      <c r="C38" s="23"/>
      <c r="D38" s="100">
        <f>H6</f>
        <v>0</v>
      </c>
      <c r="E38" s="4" t="s">
        <v>60</v>
      </c>
      <c r="F38" s="210"/>
      <c r="G38" s="104" t="s">
        <v>61</v>
      </c>
      <c r="H38" s="3"/>
      <c r="I38" s="3"/>
      <c r="J38" s="52"/>
      <c r="K38" s="2"/>
      <c r="L38" s="3"/>
    </row>
    <row r="39" spans="1:17" ht="14.25" x14ac:dyDescent="0.2">
      <c r="A39" s="3"/>
      <c r="B39" s="2"/>
      <c r="C39" s="3"/>
      <c r="D39" s="3"/>
      <c r="E39" s="4"/>
      <c r="F39" s="169"/>
      <c r="G39" s="3"/>
      <c r="H39" s="3"/>
      <c r="I39" s="3"/>
      <c r="J39" s="52"/>
      <c r="K39" s="2"/>
      <c r="L39" s="3"/>
    </row>
    <row r="40" spans="1:17" ht="18.95" customHeight="1" x14ac:dyDescent="0.2">
      <c r="A40" s="3"/>
      <c r="B40" s="5" t="s">
        <v>27</v>
      </c>
      <c r="C40" s="23"/>
      <c r="D40" s="100">
        <f>J6</f>
        <v>0</v>
      </c>
      <c r="E40" s="4" t="s">
        <v>60</v>
      </c>
      <c r="F40" s="210"/>
      <c r="G40" s="4" t="s">
        <v>45</v>
      </c>
      <c r="H40" s="4"/>
      <c r="I40" s="4"/>
      <c r="J40" s="160">
        <f>(D34*F34)+(D36*F36)+(D38*F38)+(D40*F40)</f>
        <v>0</v>
      </c>
      <c r="K40" s="157"/>
      <c r="L40" s="3"/>
    </row>
    <row r="41" spans="1:17" ht="14.25" x14ac:dyDescent="0.2">
      <c r="A41" s="3"/>
      <c r="B41" s="5"/>
      <c r="C41" s="23"/>
      <c r="D41" s="23"/>
      <c r="E41" s="4"/>
      <c r="F41" s="105"/>
      <c r="G41" s="4"/>
      <c r="H41" s="4"/>
      <c r="I41" s="4"/>
      <c r="J41" s="160" t="s">
        <v>62</v>
      </c>
      <c r="K41" s="157"/>
      <c r="L41" s="3"/>
    </row>
    <row r="42" spans="1:17" ht="32.25" customHeight="1" x14ac:dyDescent="0.2">
      <c r="A42" s="3"/>
      <c r="B42" s="78" t="s">
        <v>63</v>
      </c>
      <c r="C42" s="5"/>
      <c r="D42" s="23"/>
      <c r="E42" s="23"/>
      <c r="F42" s="23"/>
      <c r="G42" s="23"/>
      <c r="H42" s="23"/>
      <c r="I42" s="23"/>
      <c r="J42" s="201"/>
      <c r="K42" s="5"/>
      <c r="L42" s="23"/>
      <c r="M42" s="23"/>
      <c r="N42" s="23"/>
      <c r="O42" s="23"/>
      <c r="P42" s="23"/>
      <c r="Q42" s="23"/>
    </row>
    <row r="43" spans="1:17" ht="28.35" customHeight="1" x14ac:dyDescent="0.2">
      <c r="A43" s="3"/>
      <c r="B43" s="79">
        <f>IFERROR(ROUND((((D31*0.05)*D34)+((F31*0.05)*D36)+((H31*0.05)*D38)+((J31*0.05)*D40))/F43,2),0)</f>
        <v>0</v>
      </c>
      <c r="C43" s="5"/>
      <c r="D43" s="160">
        <f>J40</f>
        <v>0</v>
      </c>
      <c r="E43" s="4" t="s">
        <v>44</v>
      </c>
      <c r="F43" s="161">
        <f>F25</f>
        <v>0</v>
      </c>
      <c r="G43" s="152"/>
      <c r="H43" s="4" t="s">
        <v>45</v>
      </c>
      <c r="I43" s="4"/>
      <c r="J43" s="160">
        <f>IF(F43&gt;0,ROUND(D43/F43,2),0)</f>
        <v>0</v>
      </c>
      <c r="K43" s="157"/>
      <c r="L43" s="3"/>
    </row>
    <row r="44" spans="1:17" ht="14.25" x14ac:dyDescent="0.2">
      <c r="A44" s="3"/>
      <c r="B44" s="29"/>
      <c r="C44" s="42"/>
      <c r="D44" s="164" t="s">
        <v>62</v>
      </c>
      <c r="E44" s="96"/>
      <c r="F44" s="163" t="s">
        <v>46</v>
      </c>
      <c r="G44" s="153"/>
      <c r="H44" s="96"/>
      <c r="I44" s="96"/>
      <c r="J44" s="202" t="s">
        <v>64</v>
      </c>
      <c r="K44" s="2"/>
      <c r="L44" s="3"/>
    </row>
    <row r="45" spans="1:17" ht="14.25" x14ac:dyDescent="0.2">
      <c r="A45" s="3"/>
      <c r="B45" s="3"/>
      <c r="C45" s="3"/>
      <c r="D45" s="3"/>
      <c r="E45" s="3"/>
      <c r="F45" s="3"/>
      <c r="G45" s="3"/>
      <c r="H45" s="3"/>
      <c r="I45" s="3"/>
      <c r="J45" s="35"/>
      <c r="K45" s="3"/>
      <c r="L45" s="3"/>
    </row>
    <row r="46" spans="1:17" ht="28.35" customHeight="1" x14ac:dyDescent="0.2">
      <c r="A46" s="3"/>
      <c r="B46" s="65" t="s">
        <v>65</v>
      </c>
      <c r="C46" s="44"/>
      <c r="D46" s="44" t="s">
        <v>66</v>
      </c>
      <c r="E46" s="31"/>
      <c r="F46" s="31"/>
      <c r="G46" s="31"/>
      <c r="H46" s="31"/>
      <c r="I46" s="31"/>
      <c r="J46" s="32"/>
      <c r="K46" s="49"/>
      <c r="L46" s="3"/>
    </row>
    <row r="47" spans="1:17" ht="14.25" x14ac:dyDescent="0.2">
      <c r="A47" s="3"/>
      <c r="B47" s="2"/>
      <c r="C47" s="3"/>
      <c r="D47" s="3"/>
      <c r="E47" s="3"/>
      <c r="F47" s="3"/>
      <c r="G47" s="3"/>
      <c r="H47" s="3"/>
      <c r="I47" s="3"/>
      <c r="J47" s="52"/>
      <c r="K47" s="2"/>
      <c r="L47" s="3"/>
    </row>
    <row r="48" spans="1:17" ht="28.35" customHeight="1" x14ac:dyDescent="0.2">
      <c r="A48" s="3"/>
      <c r="B48" s="5"/>
      <c r="C48" s="23"/>
      <c r="D48" s="160">
        <f>J43</f>
        <v>0</v>
      </c>
      <c r="E48" s="4" t="s">
        <v>60</v>
      </c>
      <c r="F48" s="159">
        <v>0.9</v>
      </c>
      <c r="G48" s="155"/>
      <c r="H48" s="4" t="s">
        <v>45</v>
      </c>
      <c r="I48" s="4"/>
      <c r="J48" s="160">
        <f>ROUND(D48*F48,2)</f>
        <v>0</v>
      </c>
      <c r="K48" s="157"/>
      <c r="L48" s="3"/>
    </row>
    <row r="49" spans="1:28" ht="14.25" x14ac:dyDescent="0.2">
      <c r="A49" s="3"/>
      <c r="B49" s="29"/>
      <c r="C49" s="42"/>
      <c r="D49" s="164" t="s">
        <v>67</v>
      </c>
      <c r="E49" s="96"/>
      <c r="F49" s="103"/>
      <c r="G49" s="154"/>
      <c r="H49" s="96"/>
      <c r="I49" s="96"/>
      <c r="J49" s="160" t="s">
        <v>68</v>
      </c>
      <c r="K49" s="2"/>
      <c r="L49" s="3"/>
    </row>
    <row r="50" spans="1:28" ht="14.25" x14ac:dyDescent="0.2">
      <c r="A50" s="3"/>
      <c r="B50" s="35"/>
      <c r="C50" s="35"/>
      <c r="D50" s="171"/>
      <c r="E50" s="35"/>
      <c r="F50" s="35"/>
      <c r="G50" s="35"/>
      <c r="H50" s="35"/>
      <c r="I50" s="35"/>
      <c r="J50" s="171"/>
      <c r="K50" s="3"/>
      <c r="L50" s="3"/>
    </row>
    <row r="51" spans="1:28" ht="28.35" customHeight="1" x14ac:dyDescent="0.2">
      <c r="A51" s="3"/>
      <c r="B51" s="65" t="s">
        <v>96</v>
      </c>
      <c r="C51" s="44"/>
      <c r="D51" s="44" t="s">
        <v>70</v>
      </c>
      <c r="E51" s="31"/>
      <c r="F51" s="31"/>
      <c r="G51" s="31"/>
      <c r="H51" s="31"/>
      <c r="I51" s="31"/>
      <c r="J51" s="203"/>
      <c r="K51" s="49"/>
      <c r="L51" s="50"/>
      <c r="M51" s="45"/>
      <c r="N51" s="45"/>
      <c r="O51" s="45"/>
      <c r="P51" s="45"/>
      <c r="Q51" s="45"/>
      <c r="R51" s="45"/>
      <c r="S51" s="45"/>
      <c r="T51" s="45"/>
      <c r="U51" s="45"/>
    </row>
    <row r="52" spans="1:28" ht="14.25" x14ac:dyDescent="0.2">
      <c r="A52" s="3"/>
      <c r="B52" s="2"/>
      <c r="C52" s="3"/>
      <c r="D52" s="104"/>
      <c r="E52" s="3"/>
      <c r="F52" s="3"/>
      <c r="G52" s="3"/>
      <c r="H52" s="3"/>
      <c r="I52" s="3"/>
      <c r="J52" s="92"/>
      <c r="K52" s="2"/>
      <c r="L52" s="3"/>
    </row>
    <row r="53" spans="1:28" ht="28.35" customHeight="1" x14ac:dyDescent="0.2">
      <c r="A53" s="3"/>
      <c r="B53" s="5"/>
      <c r="C53" s="23"/>
      <c r="D53" s="160">
        <f>J48</f>
        <v>0</v>
      </c>
      <c r="E53" s="4" t="s">
        <v>71</v>
      </c>
      <c r="F53" s="204">
        <f>J25</f>
        <v>0</v>
      </c>
      <c r="G53" s="156"/>
      <c r="H53" s="4" t="s">
        <v>45</v>
      </c>
      <c r="I53" s="4"/>
      <c r="J53" s="160">
        <f>IFERROR(IF((D53-F53)&gt;B43,B43,IF((D53-F53)&lt;0,0,(D53-F53))),0)</f>
        <v>0</v>
      </c>
      <c r="K53" s="157"/>
      <c r="L53" s="3"/>
    </row>
    <row r="54" spans="1:28" ht="14.25" x14ac:dyDescent="0.2">
      <c r="A54" s="3"/>
      <c r="B54" s="5"/>
      <c r="C54" s="23"/>
      <c r="D54" s="164" t="s">
        <v>68</v>
      </c>
      <c r="E54" s="4"/>
      <c r="F54" s="160" t="s">
        <v>43</v>
      </c>
      <c r="G54" s="157"/>
      <c r="H54" s="4"/>
      <c r="I54" s="4"/>
      <c r="J54" s="160" t="s">
        <v>72</v>
      </c>
      <c r="K54" s="2"/>
      <c r="L54" s="3"/>
    </row>
    <row r="55" spans="1:28" ht="28.35" customHeight="1" x14ac:dyDescent="0.2">
      <c r="A55" s="3"/>
      <c r="B55" s="5"/>
      <c r="C55" s="23"/>
      <c r="D55" s="160">
        <f>IF(J53&gt;0,J53,0)</f>
        <v>0</v>
      </c>
      <c r="E55" s="4" t="s">
        <v>60</v>
      </c>
      <c r="F55" s="185">
        <f>D6+F6+H6+J6</f>
        <v>0</v>
      </c>
      <c r="G55" s="158"/>
      <c r="H55" s="4" t="s">
        <v>45</v>
      </c>
      <c r="I55" s="4"/>
      <c r="J55" s="160">
        <f>IFERROR(ROUND(D55*F55,2),0)</f>
        <v>0</v>
      </c>
      <c r="K55" s="157"/>
      <c r="L55" s="3"/>
    </row>
    <row r="56" spans="1:28" ht="14.25" x14ac:dyDescent="0.2">
      <c r="A56" s="3"/>
      <c r="B56" s="29"/>
      <c r="C56" s="42"/>
      <c r="D56" s="164" t="s">
        <v>73</v>
      </c>
      <c r="E56" s="96"/>
      <c r="F56" s="160" t="s">
        <v>74</v>
      </c>
      <c r="G56" s="153"/>
      <c r="H56" s="96"/>
      <c r="I56" s="96"/>
      <c r="J56" s="160" t="s">
        <v>75</v>
      </c>
      <c r="K56" s="2"/>
      <c r="L56" s="3"/>
    </row>
    <row r="57" spans="1:28" ht="14.25" x14ac:dyDescent="0.2">
      <c r="A57" s="3"/>
      <c r="B57" s="41"/>
      <c r="C57" s="41"/>
      <c r="D57" s="35"/>
      <c r="E57" s="129"/>
      <c r="F57" s="103"/>
      <c r="G57" s="103"/>
      <c r="H57" s="129"/>
      <c r="I57" s="129"/>
      <c r="J57" s="103"/>
      <c r="K57" s="3"/>
      <c r="L57" s="3"/>
    </row>
    <row r="58" spans="1:28" ht="14.1" customHeight="1" x14ac:dyDescent="0.2">
      <c r="B58" s="72" t="s">
        <v>76</v>
      </c>
      <c r="C58" s="73"/>
      <c r="D58" s="73"/>
      <c r="E58" s="73"/>
      <c r="F58" s="73"/>
      <c r="G58" s="73"/>
      <c r="H58" s="73"/>
      <c r="I58" s="73"/>
      <c r="J58" s="74"/>
      <c r="K58" s="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14.25" x14ac:dyDescent="0.2">
      <c r="B59" s="85" t="s">
        <v>77</v>
      </c>
      <c r="C59" s="86"/>
      <c r="D59" s="86"/>
      <c r="E59" s="86"/>
      <c r="F59" s="86"/>
      <c r="G59" s="86"/>
      <c r="H59" s="86"/>
      <c r="I59" s="86"/>
      <c r="J59" s="84"/>
      <c r="K59" s="2"/>
    </row>
    <row r="60" spans="1:28" ht="14.25" x14ac:dyDescent="0.2">
      <c r="B60" s="86"/>
      <c r="C60" s="3"/>
      <c r="D60" s="3"/>
      <c r="E60" s="3"/>
      <c r="F60" s="3"/>
      <c r="G60" s="3"/>
      <c r="H60" s="3"/>
      <c r="I60" s="3"/>
      <c r="J60" s="35"/>
      <c r="K60" s="3"/>
    </row>
    <row r="61" spans="1:28" s="123" customFormat="1" ht="14.1" customHeight="1" x14ac:dyDescent="0.2">
      <c r="A61" s="196"/>
      <c r="B61" s="72" t="s">
        <v>78</v>
      </c>
      <c r="C61" s="73"/>
      <c r="D61" s="73"/>
      <c r="E61" s="73"/>
      <c r="F61" s="73"/>
      <c r="G61" s="73"/>
      <c r="H61" s="73"/>
      <c r="I61" s="73"/>
      <c r="J61" s="74"/>
      <c r="K61" s="5"/>
      <c r="L61" s="24"/>
      <c r="M61" s="24"/>
      <c r="N61" s="24"/>
      <c r="O61" s="24"/>
      <c r="P61" s="24"/>
      <c r="Q61" s="24"/>
      <c r="R61" s="24"/>
      <c r="S61" s="24"/>
      <c r="T61" s="97"/>
      <c r="U61" s="97"/>
      <c r="V61" s="97"/>
      <c r="W61" s="97"/>
    </row>
    <row r="62" spans="1:28" ht="14.45" customHeight="1" x14ac:dyDescent="0.2">
      <c r="A62" s="90"/>
      <c r="B62" s="2" t="s">
        <v>79</v>
      </c>
      <c r="C62" s="3"/>
      <c r="D62" s="3"/>
      <c r="E62" s="3"/>
      <c r="F62" s="3"/>
      <c r="G62" s="3"/>
      <c r="H62" s="3"/>
      <c r="I62" s="3"/>
      <c r="J62" s="52"/>
      <c r="K62" s="2"/>
    </row>
    <row r="63" spans="1:28" ht="14.45" customHeight="1" x14ac:dyDescent="0.2">
      <c r="B63" s="2" t="s">
        <v>80</v>
      </c>
      <c r="C63" s="3"/>
      <c r="D63" s="3"/>
      <c r="E63" s="3"/>
      <c r="F63" s="3"/>
      <c r="G63" s="3"/>
      <c r="H63" s="3"/>
      <c r="I63" s="3"/>
      <c r="J63" s="52"/>
      <c r="K63" s="2"/>
    </row>
    <row r="64" spans="1:28" ht="14.45" customHeight="1" x14ac:dyDescent="0.2">
      <c r="B64" s="85" t="s">
        <v>81</v>
      </c>
      <c r="C64" s="86"/>
      <c r="D64" s="86"/>
      <c r="E64" s="86"/>
      <c r="F64" s="86"/>
      <c r="G64" s="86"/>
      <c r="H64" s="86"/>
      <c r="I64" s="86"/>
      <c r="J64" s="84"/>
      <c r="K64" s="2"/>
    </row>
    <row r="65" spans="1:12" ht="14.25" x14ac:dyDescent="0.2">
      <c r="B65" s="94"/>
      <c r="C65" s="94"/>
      <c r="D65" s="94"/>
      <c r="E65" s="94"/>
      <c r="F65" s="94"/>
      <c r="G65" s="94"/>
      <c r="H65" s="94"/>
      <c r="I65" s="94"/>
      <c r="J65" s="94"/>
      <c r="K65" s="3"/>
    </row>
    <row r="66" spans="1:12" ht="14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</sheetData>
  <sheetProtection algorithmName="SHA-512" hashValue="w9m2NCJ8pIIJne7U3FrrQilCKFmTekB4oI4opUCJIKTNjeQqJu3+hYTWSbXl/mLLWPGWoB5wy6LcX7tey9fp4A==" saltValue="KVV6H4xBbtpVuO7wGjm5JA==" spinCount="100000" sheet="1" objects="1" scenarios="1"/>
  <hyperlinks>
    <hyperlink ref="G29" r:id="rId1" xr:uid="{F07D80CF-C743-4100-B1C3-2DD775684AB6}"/>
  </hyperlinks>
  <pageMargins left="0.25" right="0.25" top="0.5" bottom="0.5" header="0.3" footer="0.3"/>
  <pageSetup scale="47" orientation="portrait" r:id="rId2"/>
  <headerFooter alignWithMargins="0">
    <oddFooter>&amp;C&amp;12&amp;A&amp;R&amp;N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E21E-9C28-4651-AC48-CBEECE8044DA}">
  <dimension ref="A1:AB65"/>
  <sheetViews>
    <sheetView showGridLines="0" topLeftCell="A20" zoomScaleNormal="100" workbookViewId="0">
      <selection activeCell="G29" sqref="G29"/>
    </sheetView>
  </sheetViews>
  <sheetFormatPr defaultColWidth="9.140625" defaultRowHeight="12.75" x14ac:dyDescent="0.2"/>
  <cols>
    <col min="1" max="1" width="2.85546875" style="97" customWidth="1"/>
    <col min="2" max="2" width="25.85546875" style="97" customWidth="1"/>
    <col min="3" max="3" width="5.140625" style="97" customWidth="1"/>
    <col min="4" max="4" width="26.140625" style="97" customWidth="1"/>
    <col min="5" max="5" width="5.5703125" style="97" customWidth="1"/>
    <col min="6" max="6" width="26.140625" style="97" customWidth="1"/>
    <col min="7" max="7" width="5.5703125" style="97" customWidth="1"/>
    <col min="8" max="8" width="26" style="97" customWidth="1"/>
    <col min="9" max="9" width="5.5703125" style="97" customWidth="1"/>
    <col min="10" max="10" width="26.140625" style="97" customWidth="1"/>
    <col min="11" max="11" width="2.85546875" style="97" customWidth="1"/>
    <col min="12" max="16384" width="9.140625" style="97"/>
  </cols>
  <sheetData>
    <row r="1" spans="1:23" ht="48" customHeight="1" x14ac:dyDescent="0.2">
      <c r="B1" s="124" t="s">
        <v>97</v>
      </c>
      <c r="C1" s="81"/>
      <c r="D1" s="87" t="s">
        <v>98</v>
      </c>
      <c r="E1" s="81"/>
      <c r="F1" s="81"/>
      <c r="G1" s="81"/>
      <c r="H1" s="81"/>
      <c r="I1" s="81"/>
      <c r="J1" s="81"/>
      <c r="K1" s="88"/>
    </row>
    <row r="2" spans="1:23" ht="22.5" customHeight="1" x14ac:dyDescent="0.2">
      <c r="A2" s="90"/>
      <c r="B2" s="80" t="s">
        <v>82</v>
      </c>
      <c r="C2" s="82"/>
      <c r="D2" s="80" t="s">
        <v>99</v>
      </c>
      <c r="E2" s="82"/>
      <c r="F2" s="82"/>
      <c r="G2" s="82"/>
      <c r="H2" s="82"/>
      <c r="I2" s="82"/>
      <c r="J2" s="82"/>
      <c r="K2" s="88"/>
    </row>
    <row r="3" spans="1:23" ht="12.6" customHeight="1" x14ac:dyDescent="0.2">
      <c r="B3" s="89"/>
      <c r="C3" s="89"/>
      <c r="D3" s="89"/>
      <c r="E3" s="89"/>
      <c r="F3" s="89"/>
      <c r="G3" s="89"/>
      <c r="H3" s="89"/>
      <c r="I3" s="89"/>
      <c r="J3" s="89"/>
    </row>
    <row r="4" spans="1:23" ht="28.35" customHeight="1" x14ac:dyDescent="0.2">
      <c r="B4" s="65" t="s">
        <v>100</v>
      </c>
      <c r="C4" s="31"/>
      <c r="D4" s="44" t="s">
        <v>101</v>
      </c>
      <c r="E4" s="31"/>
      <c r="F4" s="31"/>
      <c r="G4" s="31"/>
      <c r="H4" s="31"/>
      <c r="I4" s="31"/>
      <c r="J4" s="32"/>
      <c r="K4" s="50"/>
      <c r="L4" s="50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8.600000000000001" customHeight="1" x14ac:dyDescent="0.2">
      <c r="B5" s="2"/>
      <c r="C5" s="3"/>
      <c r="D5" s="208" t="s">
        <v>24</v>
      </c>
      <c r="E5" s="91"/>
      <c r="F5" s="209" t="s">
        <v>25</v>
      </c>
      <c r="G5" s="91"/>
      <c r="H5" s="209" t="s">
        <v>26</v>
      </c>
      <c r="I5" s="91"/>
      <c r="J5" s="78" t="s">
        <v>27</v>
      </c>
      <c r="K5" s="3"/>
      <c r="L5" s="3"/>
    </row>
    <row r="6" spans="1:23" ht="45" customHeight="1" x14ac:dyDescent="0.2">
      <c r="B6" s="67" t="s">
        <v>88</v>
      </c>
      <c r="C6" s="68"/>
      <c r="D6" s="184"/>
      <c r="E6" s="91"/>
      <c r="F6" s="184"/>
      <c r="G6" s="91"/>
      <c r="H6" s="184"/>
      <c r="I6" s="91"/>
      <c r="J6" s="184"/>
      <c r="K6" s="3"/>
      <c r="L6" s="3"/>
    </row>
    <row r="7" spans="1:23" ht="45" customHeight="1" x14ac:dyDescent="0.2">
      <c r="B7" s="29" t="s">
        <v>89</v>
      </c>
      <c r="C7" s="68"/>
      <c r="D7" s="184"/>
      <c r="E7" s="91"/>
      <c r="F7" s="184"/>
      <c r="G7" s="91"/>
      <c r="H7" s="184"/>
      <c r="I7" s="91"/>
      <c r="J7" s="184"/>
      <c r="K7" s="3"/>
      <c r="L7" s="3"/>
    </row>
    <row r="8" spans="1:23" ht="45" customHeight="1" x14ac:dyDescent="0.2">
      <c r="B8" s="29" t="s">
        <v>90</v>
      </c>
      <c r="C8" s="68"/>
      <c r="D8" s="184"/>
      <c r="E8" s="91"/>
      <c r="F8" s="184"/>
      <c r="G8" s="91"/>
      <c r="H8" s="184"/>
      <c r="I8" s="91"/>
      <c r="J8" s="184"/>
      <c r="K8" s="3"/>
      <c r="L8" s="3"/>
    </row>
    <row r="9" spans="1:23" ht="45" customHeight="1" x14ac:dyDescent="0.2">
      <c r="B9" s="69" t="s">
        <v>102</v>
      </c>
      <c r="C9" s="70"/>
      <c r="D9" s="1">
        <f>SUM(D6:D8)</f>
        <v>0</v>
      </c>
      <c r="E9" s="71"/>
      <c r="F9" s="1">
        <f>SUM(F6:F8)</f>
        <v>0</v>
      </c>
      <c r="G9" s="71"/>
      <c r="H9" s="1">
        <f>SUM(H6:H8)</f>
        <v>0</v>
      </c>
      <c r="I9" s="93"/>
      <c r="J9" s="1">
        <f>SUM(J6:J8)</f>
        <v>0</v>
      </c>
      <c r="K9" s="3"/>
      <c r="L9" s="3"/>
    </row>
    <row r="10" spans="1:23" ht="14.25" x14ac:dyDescent="0.2">
      <c r="B10" s="35"/>
      <c r="C10" s="86"/>
      <c r="D10" s="35"/>
      <c r="E10" s="35"/>
      <c r="F10" s="35"/>
      <c r="G10" s="35"/>
      <c r="H10" s="35"/>
      <c r="I10" s="35"/>
      <c r="J10" s="35"/>
      <c r="K10" s="3"/>
      <c r="L10" s="3"/>
    </row>
    <row r="11" spans="1:23" ht="28.35" customHeight="1" x14ac:dyDescent="0.2">
      <c r="A11" s="90"/>
      <c r="B11" s="72" t="s">
        <v>103</v>
      </c>
      <c r="C11" s="73"/>
      <c r="D11" s="44" t="s">
        <v>33</v>
      </c>
      <c r="E11" s="73"/>
      <c r="F11" s="73"/>
      <c r="G11" s="73"/>
      <c r="H11" s="73"/>
      <c r="I11" s="73"/>
      <c r="J11" s="74"/>
      <c r="K11" s="23"/>
      <c r="L11" s="23"/>
      <c r="M11" s="43"/>
      <c r="N11" s="43"/>
      <c r="O11" s="43"/>
      <c r="P11" s="43"/>
      <c r="Q11" s="43"/>
      <c r="R11" s="43"/>
      <c r="S11" s="43"/>
    </row>
    <row r="12" spans="1:23" s="3" customFormat="1" ht="28.35" customHeight="1" x14ac:dyDescent="0.2">
      <c r="B12" s="18"/>
      <c r="C12" s="19"/>
      <c r="D12" s="19"/>
      <c r="E12" s="19"/>
      <c r="F12" s="19"/>
      <c r="G12" s="19"/>
      <c r="H12" s="19"/>
      <c r="I12" s="19"/>
      <c r="J12" s="132"/>
      <c r="K12" s="47"/>
      <c r="L12" s="47"/>
      <c r="M12" s="47"/>
      <c r="N12" s="47"/>
      <c r="O12" s="47"/>
      <c r="P12" s="47"/>
      <c r="Q12" s="47"/>
      <c r="R12" s="47"/>
      <c r="S12" s="47"/>
      <c r="T12" s="97"/>
      <c r="U12" s="97"/>
      <c r="V12" s="97"/>
      <c r="W12" s="97"/>
    </row>
    <row r="13" spans="1:23" s="3" customFormat="1" ht="28.35" customHeight="1" x14ac:dyDescent="0.2">
      <c r="B13" s="38" t="s">
        <v>104</v>
      </c>
      <c r="C13" s="38"/>
      <c r="D13" s="38"/>
      <c r="E13" s="34"/>
      <c r="F13" s="35"/>
      <c r="G13" s="35"/>
      <c r="H13" s="35"/>
      <c r="I13" s="37"/>
      <c r="J13" s="133">
        <f>'Wages, Taxes and Workers'' Comp'!D8</f>
        <v>0</v>
      </c>
      <c r="M13" s="97"/>
    </row>
    <row r="14" spans="1:23" s="3" customFormat="1" ht="27.6" customHeight="1" x14ac:dyDescent="0.2">
      <c r="B14" s="38" t="s">
        <v>35</v>
      </c>
      <c r="C14" s="38"/>
      <c r="D14" s="38"/>
      <c r="E14" s="34"/>
      <c r="F14" s="35"/>
      <c r="G14" s="35"/>
      <c r="H14" s="35"/>
      <c r="I14" s="37"/>
      <c r="J14" s="134"/>
      <c r="M14" s="97"/>
    </row>
    <row r="15" spans="1:23" s="3" customFormat="1" ht="27" customHeight="1" x14ac:dyDescent="0.2">
      <c r="B15" s="34" t="s">
        <v>36</v>
      </c>
      <c r="C15" s="35"/>
      <c r="D15" s="35"/>
      <c r="E15" s="35"/>
      <c r="F15" s="35"/>
      <c r="G15" s="35"/>
      <c r="H15" s="35"/>
      <c r="I15" s="35"/>
      <c r="J15" s="135"/>
      <c r="M15" s="97"/>
    </row>
    <row r="16" spans="1:23" s="3" customFormat="1" ht="27" customHeight="1" x14ac:dyDescent="0.2">
      <c r="B16" s="34" t="s">
        <v>37</v>
      </c>
      <c r="C16" s="35"/>
      <c r="D16" s="35"/>
      <c r="E16" s="35"/>
      <c r="F16" s="35"/>
      <c r="G16" s="35"/>
      <c r="H16" s="35"/>
      <c r="I16" s="35"/>
      <c r="J16" s="135"/>
      <c r="M16" s="97"/>
    </row>
    <row r="17" spans="1:28" s="3" customFormat="1" ht="18.600000000000001" customHeight="1" x14ac:dyDescent="0.2">
      <c r="B17" s="39" t="s">
        <v>38</v>
      </c>
      <c r="C17" s="40"/>
      <c r="D17" s="40"/>
      <c r="E17" s="40"/>
      <c r="F17" s="40"/>
      <c r="G17" s="40"/>
      <c r="H17" s="40"/>
      <c r="I17" s="40"/>
      <c r="J17" s="136"/>
      <c r="M17" s="97"/>
    </row>
    <row r="18" spans="1:28" s="3" customFormat="1" ht="27.75" customHeight="1" x14ac:dyDescent="0.2">
      <c r="B18" s="34" t="s">
        <v>39</v>
      </c>
      <c r="C18" s="41"/>
      <c r="D18" s="41"/>
      <c r="E18" s="41"/>
      <c r="F18" s="41"/>
      <c r="G18" s="41"/>
      <c r="H18" s="41"/>
      <c r="I18" s="41"/>
      <c r="J18" s="133">
        <f>IFERROR(ROUND('Wages, Taxes and Workers'' Comp'!D20*('Wages, Taxes and Workers'' Comp'!D8/'Wages, Taxes and Workers'' Comp'!D13),0),0)</f>
        <v>0</v>
      </c>
      <c r="M18" s="97"/>
    </row>
    <row r="19" spans="1:28" s="3" customFormat="1" ht="9" customHeight="1" x14ac:dyDescent="0.2">
      <c r="B19" s="34"/>
      <c r="C19" s="35"/>
      <c r="D19" s="35"/>
      <c r="E19" s="35"/>
      <c r="F19" s="35"/>
      <c r="G19" s="35"/>
      <c r="H19" s="35"/>
      <c r="I19" s="35"/>
      <c r="J19" s="37"/>
      <c r="R19" s="122"/>
      <c r="S19" s="48"/>
      <c r="T19" s="97"/>
      <c r="U19" s="97"/>
      <c r="V19" s="97"/>
      <c r="W19" s="97"/>
    </row>
    <row r="20" spans="1:28" s="3" customFormat="1" ht="16.5" customHeight="1" x14ac:dyDescent="0.2">
      <c r="B20" s="39" t="s">
        <v>40</v>
      </c>
      <c r="C20" s="40"/>
      <c r="D20" s="40"/>
      <c r="E20" s="40"/>
      <c r="F20" s="40"/>
      <c r="G20" s="40"/>
      <c r="H20" s="40"/>
      <c r="I20" s="40"/>
      <c r="J20" s="137">
        <f>SUM(J13:J18)</f>
        <v>0</v>
      </c>
      <c r="M20" s="97"/>
    </row>
    <row r="21" spans="1:28" ht="14.25" x14ac:dyDescent="0.2">
      <c r="B21" s="86"/>
      <c r="C21" s="86"/>
      <c r="D21" s="86"/>
      <c r="E21" s="86"/>
      <c r="F21" s="86"/>
      <c r="G21" s="86"/>
      <c r="H21" s="86"/>
      <c r="I21" s="86"/>
      <c r="J21" s="86"/>
      <c r="K21" s="3"/>
      <c r="L21" s="3"/>
    </row>
    <row r="22" spans="1:28" ht="28.35" customHeight="1" x14ac:dyDescent="0.2">
      <c r="A22" s="90"/>
      <c r="B22" s="65" t="s">
        <v>94</v>
      </c>
      <c r="C22" s="31"/>
      <c r="D22" s="44" t="s">
        <v>42</v>
      </c>
      <c r="E22" s="31"/>
      <c r="F22" s="31"/>
      <c r="G22" s="31"/>
      <c r="H22" s="31"/>
      <c r="I22" s="31"/>
      <c r="J22" s="31"/>
      <c r="K22" s="49"/>
      <c r="L22" s="50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4.25" x14ac:dyDescent="0.2">
      <c r="B23" s="2"/>
      <c r="C23" s="3"/>
      <c r="D23" s="3"/>
      <c r="E23" s="3"/>
      <c r="F23" s="3"/>
      <c r="G23" s="3"/>
      <c r="H23" s="3"/>
      <c r="I23" s="3"/>
      <c r="J23" s="3"/>
      <c r="K23" s="2"/>
      <c r="L23" s="3"/>
    </row>
    <row r="24" spans="1:28" ht="27.6" customHeight="1" x14ac:dyDescent="0.2">
      <c r="B24" s="2"/>
      <c r="C24" s="3"/>
      <c r="D24" s="42"/>
      <c r="E24" s="3"/>
      <c r="F24" s="42"/>
      <c r="G24" s="23"/>
      <c r="H24" s="3"/>
      <c r="I24" s="3"/>
      <c r="J24" s="3"/>
      <c r="K24" s="2"/>
      <c r="L24" s="3"/>
    </row>
    <row r="25" spans="1:28" ht="16.5" customHeight="1" x14ac:dyDescent="0.2">
      <c r="B25" s="5" t="s">
        <v>43</v>
      </c>
      <c r="C25" s="23"/>
      <c r="D25" s="160">
        <f>J20</f>
        <v>0</v>
      </c>
      <c r="E25" s="4" t="s">
        <v>44</v>
      </c>
      <c r="F25" s="161">
        <f>SUM(D9:J9)</f>
        <v>0</v>
      </c>
      <c r="G25" s="152"/>
      <c r="H25" s="4" t="s">
        <v>45</v>
      </c>
      <c r="I25" s="52"/>
      <c r="J25" s="182">
        <f>IF(F25&gt;0,ROUND(D25/F25,2),)</f>
        <v>0</v>
      </c>
      <c r="K25" s="2"/>
      <c r="L25" s="3"/>
    </row>
    <row r="26" spans="1:28" ht="16.5" customHeight="1" x14ac:dyDescent="0.2">
      <c r="B26" s="29"/>
      <c r="C26" s="42"/>
      <c r="D26" s="160" t="s">
        <v>40</v>
      </c>
      <c r="E26" s="96"/>
      <c r="F26" s="163" t="s">
        <v>46</v>
      </c>
      <c r="G26" s="153"/>
      <c r="H26" s="96"/>
      <c r="I26" s="151"/>
      <c r="J26" s="182" t="s">
        <v>47</v>
      </c>
      <c r="K26" s="2"/>
      <c r="L26" s="3"/>
    </row>
    <row r="27" spans="1:28" ht="14.25" x14ac:dyDescent="0.2">
      <c r="B27" s="35"/>
      <c r="C27" s="35"/>
      <c r="D27" s="35"/>
      <c r="E27" s="35"/>
      <c r="F27" s="35"/>
      <c r="G27" s="35"/>
      <c r="H27" s="35"/>
      <c r="I27" s="35"/>
      <c r="J27" s="35"/>
      <c r="K27" s="3"/>
      <c r="L27" s="3"/>
    </row>
    <row r="28" spans="1:28" ht="28.35" customHeight="1" x14ac:dyDescent="0.2">
      <c r="B28" s="65" t="s">
        <v>95</v>
      </c>
      <c r="C28" s="31"/>
      <c r="D28" s="44" t="s">
        <v>50</v>
      </c>
      <c r="E28" s="31"/>
      <c r="F28" s="31"/>
      <c r="G28" s="31"/>
      <c r="H28" s="31"/>
      <c r="I28" s="31"/>
      <c r="J28" s="31"/>
      <c r="K28" s="49"/>
      <c r="L28" s="50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35.1" customHeight="1" thickBot="1" x14ac:dyDescent="0.25">
      <c r="B29" s="2"/>
      <c r="C29" s="3"/>
      <c r="D29" s="23"/>
      <c r="E29" s="3" t="s">
        <v>49</v>
      </c>
      <c r="F29" s="23" t="s">
        <v>51</v>
      </c>
      <c r="G29" s="213" t="s">
        <v>52</v>
      </c>
      <c r="H29" s="3"/>
      <c r="J29" s="23"/>
      <c r="K29" s="5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36"/>
      <c r="Y29" s="36"/>
      <c r="Z29" s="36"/>
      <c r="AA29" s="36"/>
      <c r="AB29" s="36"/>
    </row>
    <row r="30" spans="1:28" ht="27.95" customHeight="1" x14ac:dyDescent="0.2">
      <c r="B30" s="5"/>
      <c r="C30" s="75"/>
      <c r="D30" s="106" t="s">
        <v>53</v>
      </c>
      <c r="E30" s="107"/>
      <c r="F30" s="106" t="s">
        <v>54</v>
      </c>
      <c r="G30" s="107"/>
      <c r="H30" s="106" t="s">
        <v>55</v>
      </c>
      <c r="I30" s="107"/>
      <c r="J30" s="106" t="s">
        <v>56</v>
      </c>
      <c r="K30" s="2"/>
      <c r="L30" s="3"/>
    </row>
    <row r="31" spans="1:28" ht="30.95" customHeight="1" thickBot="1" x14ac:dyDescent="0.25">
      <c r="B31" s="125" t="s">
        <v>57</v>
      </c>
      <c r="C31" s="99"/>
      <c r="D31" s="76">
        <v>0</v>
      </c>
      <c r="E31" s="77"/>
      <c r="F31" s="76">
        <v>0</v>
      </c>
      <c r="G31" s="77"/>
      <c r="H31" s="76">
        <v>0</v>
      </c>
      <c r="I31" s="77"/>
      <c r="J31" s="76">
        <v>0</v>
      </c>
      <c r="K31" s="2"/>
      <c r="L31" s="3"/>
    </row>
    <row r="32" spans="1:28" ht="14.25" x14ac:dyDescent="0.2">
      <c r="B32" s="2"/>
      <c r="C32" s="3"/>
      <c r="D32" s="3"/>
      <c r="E32" s="3"/>
      <c r="F32" s="3"/>
      <c r="G32" s="3"/>
      <c r="H32" s="3"/>
      <c r="I32" s="3"/>
      <c r="J32" s="3"/>
      <c r="K32" s="2"/>
      <c r="L32" s="3"/>
    </row>
    <row r="33" spans="2:17" ht="15" customHeight="1" x14ac:dyDescent="0.2">
      <c r="B33" s="2"/>
      <c r="C33" s="3"/>
      <c r="D33" s="179" t="s">
        <v>58</v>
      </c>
      <c r="E33" s="6"/>
      <c r="F33" s="179" t="s">
        <v>59</v>
      </c>
      <c r="G33" s="23"/>
      <c r="H33" s="3"/>
      <c r="I33" s="3"/>
      <c r="J33" s="3"/>
      <c r="K33" s="2"/>
      <c r="L33" s="3"/>
    </row>
    <row r="34" spans="2:17" ht="18.95" customHeight="1" x14ac:dyDescent="0.2">
      <c r="B34" s="5" t="s">
        <v>24</v>
      </c>
      <c r="C34" s="23"/>
      <c r="D34" s="100">
        <f>D6</f>
        <v>0</v>
      </c>
      <c r="E34" s="101" t="s">
        <v>60</v>
      </c>
      <c r="F34" s="210"/>
      <c r="G34" s="102" t="s">
        <v>61</v>
      </c>
      <c r="H34" s="3"/>
      <c r="I34" s="3"/>
      <c r="J34" s="3"/>
      <c r="K34" s="2"/>
      <c r="L34" s="3"/>
    </row>
    <row r="35" spans="2:17" ht="14.1" customHeight="1" x14ac:dyDescent="0.2">
      <c r="B35" s="5"/>
      <c r="C35" s="23"/>
      <c r="D35" s="23"/>
      <c r="E35" s="23"/>
      <c r="F35" s="169"/>
      <c r="G35" s="4"/>
      <c r="H35" s="3"/>
      <c r="I35" s="3"/>
      <c r="J35" s="3"/>
      <c r="K35" s="2"/>
      <c r="L35" s="3"/>
    </row>
    <row r="36" spans="2:17" ht="18.95" customHeight="1" x14ac:dyDescent="0.2">
      <c r="B36" s="5" t="s">
        <v>25</v>
      </c>
      <c r="C36" s="23"/>
      <c r="D36" s="100">
        <f>F6</f>
        <v>0</v>
      </c>
      <c r="E36" s="4" t="s">
        <v>60</v>
      </c>
      <c r="F36" s="210"/>
      <c r="G36" s="4" t="s">
        <v>61</v>
      </c>
      <c r="H36" s="3"/>
      <c r="I36" s="3"/>
      <c r="J36" s="3"/>
      <c r="K36" s="2"/>
      <c r="L36" s="3"/>
    </row>
    <row r="37" spans="2:17" ht="14.1" customHeight="1" x14ac:dyDescent="0.2">
      <c r="B37" s="5"/>
      <c r="C37" s="23"/>
      <c r="D37" s="23"/>
      <c r="E37" s="4"/>
      <c r="F37" s="169"/>
      <c r="G37" s="4"/>
      <c r="H37" s="3"/>
      <c r="I37" s="3"/>
      <c r="J37" s="3"/>
      <c r="K37" s="2"/>
      <c r="L37" s="3"/>
    </row>
    <row r="38" spans="2:17" ht="18.95" customHeight="1" x14ac:dyDescent="0.2">
      <c r="B38" s="5" t="s">
        <v>26</v>
      </c>
      <c r="C38" s="23"/>
      <c r="D38" s="100">
        <f>H6</f>
        <v>0</v>
      </c>
      <c r="E38" s="4" t="s">
        <v>60</v>
      </c>
      <c r="F38" s="210"/>
      <c r="G38" s="104" t="s">
        <v>61</v>
      </c>
      <c r="H38" s="3"/>
      <c r="I38" s="3"/>
      <c r="J38" s="3"/>
      <c r="K38" s="2"/>
      <c r="L38" s="3"/>
    </row>
    <row r="39" spans="2:17" ht="14.25" x14ac:dyDescent="0.2">
      <c r="B39" s="2"/>
      <c r="C39" s="3"/>
      <c r="D39" s="3"/>
      <c r="E39" s="4"/>
      <c r="F39" s="169"/>
      <c r="G39" s="3"/>
      <c r="H39" s="3"/>
      <c r="I39" s="3"/>
      <c r="J39" s="3"/>
      <c r="K39" s="2"/>
      <c r="L39" s="3"/>
    </row>
    <row r="40" spans="2:17" ht="18.95" customHeight="1" x14ac:dyDescent="0.2">
      <c r="B40" s="5" t="s">
        <v>27</v>
      </c>
      <c r="C40" s="23"/>
      <c r="D40" s="100">
        <f>J6</f>
        <v>0</v>
      </c>
      <c r="E40" s="4" t="s">
        <v>60</v>
      </c>
      <c r="F40" s="210"/>
      <c r="G40" s="4" t="s">
        <v>45</v>
      </c>
      <c r="H40" s="4"/>
      <c r="I40" s="4"/>
      <c r="J40" s="163">
        <f>(D34*F34)+(D36*F36)+(D38*F38)+(D40*F40)</f>
        <v>0</v>
      </c>
      <c r="K40" s="2"/>
      <c r="L40" s="3"/>
    </row>
    <row r="41" spans="2:17" ht="14.25" x14ac:dyDescent="0.2">
      <c r="B41" s="5"/>
      <c r="C41" s="23"/>
      <c r="D41" s="23"/>
      <c r="E41" s="4"/>
      <c r="F41" s="103"/>
      <c r="G41" s="4"/>
      <c r="H41" s="4"/>
      <c r="I41" s="4"/>
      <c r="J41" s="163" t="s">
        <v>62</v>
      </c>
      <c r="K41" s="2"/>
      <c r="L41" s="3"/>
    </row>
    <row r="42" spans="2:17" ht="32.25" customHeight="1" x14ac:dyDescent="0.2">
      <c r="B42" s="78" t="s">
        <v>63</v>
      </c>
      <c r="C42" s="23"/>
      <c r="D42" s="23"/>
      <c r="E42" s="23"/>
      <c r="F42" s="23"/>
      <c r="G42" s="23"/>
      <c r="H42" s="23"/>
      <c r="I42" s="23"/>
      <c r="J42" s="6"/>
      <c r="K42" s="5"/>
      <c r="L42" s="23"/>
      <c r="M42" s="23"/>
      <c r="N42" s="23"/>
      <c r="O42" s="23"/>
      <c r="P42" s="23"/>
      <c r="Q42" s="23"/>
    </row>
    <row r="43" spans="2:17" ht="28.35" customHeight="1" x14ac:dyDescent="0.2">
      <c r="B43" s="79">
        <f>IFERROR(ROUND((((D31*0.05)*D34)+((F31*0.05)*D36)+((H31*0.05)*D38)+((J31*0.05)*D40))/F43,2),0)</f>
        <v>0</v>
      </c>
      <c r="C43" s="23"/>
      <c r="D43" s="160">
        <f>J40</f>
        <v>0</v>
      </c>
      <c r="E43" s="4" t="s">
        <v>44</v>
      </c>
      <c r="F43" s="161">
        <f>F25</f>
        <v>0</v>
      </c>
      <c r="G43" s="152"/>
      <c r="H43" s="4" t="s">
        <v>45</v>
      </c>
      <c r="I43" s="4"/>
      <c r="J43" s="163">
        <f>IF(F43&gt;0,ROUND(D43/F43,2),0)</f>
        <v>0</v>
      </c>
      <c r="K43" s="2"/>
      <c r="L43" s="3"/>
    </row>
    <row r="44" spans="2:17" ht="14.25" x14ac:dyDescent="0.2">
      <c r="B44" s="29"/>
      <c r="C44" s="42"/>
      <c r="D44" s="164" t="s">
        <v>62</v>
      </c>
      <c r="E44" s="96"/>
      <c r="F44" s="163" t="s">
        <v>46</v>
      </c>
      <c r="G44" s="153"/>
      <c r="H44" s="96"/>
      <c r="I44" s="96"/>
      <c r="J44" s="166" t="s">
        <v>64</v>
      </c>
      <c r="K44" s="2"/>
      <c r="L44" s="3"/>
    </row>
    <row r="45" spans="2:17" ht="14.2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7" ht="28.35" customHeight="1" x14ac:dyDescent="0.2">
      <c r="B46" s="65" t="s">
        <v>105</v>
      </c>
      <c r="C46" s="31"/>
      <c r="D46" s="44" t="s">
        <v>66</v>
      </c>
      <c r="E46" s="31"/>
      <c r="F46" s="31"/>
      <c r="G46" s="31"/>
      <c r="H46" s="31"/>
      <c r="I46" s="31"/>
      <c r="J46" s="31"/>
      <c r="K46" s="2"/>
      <c r="L46" s="3"/>
    </row>
    <row r="47" spans="2:17" ht="14.25" x14ac:dyDescent="0.2">
      <c r="B47" s="2"/>
      <c r="C47" s="3"/>
      <c r="D47" s="3"/>
      <c r="E47" s="3"/>
      <c r="F47" s="3"/>
      <c r="G47" s="3"/>
      <c r="H47" s="3"/>
      <c r="I47" s="3"/>
      <c r="J47" s="3"/>
      <c r="K47" s="2"/>
      <c r="L47" s="3"/>
    </row>
    <row r="48" spans="2:17" ht="28.35" customHeight="1" x14ac:dyDescent="0.2">
      <c r="B48" s="5"/>
      <c r="C48" s="23"/>
      <c r="D48" s="160">
        <f>J43</f>
        <v>0</v>
      </c>
      <c r="E48" s="4" t="s">
        <v>60</v>
      </c>
      <c r="F48" s="205">
        <v>0.9</v>
      </c>
      <c r="G48" s="155"/>
      <c r="H48" s="4" t="s">
        <v>45</v>
      </c>
      <c r="I48" s="4"/>
      <c r="J48" s="163">
        <f>ROUND(D48*F48,2)</f>
        <v>0</v>
      </c>
      <c r="K48" s="2"/>
      <c r="L48" s="3"/>
    </row>
    <row r="49" spans="1:28" ht="14.25" x14ac:dyDescent="0.2">
      <c r="B49" s="29"/>
      <c r="C49" s="42"/>
      <c r="D49" s="164" t="s">
        <v>67</v>
      </c>
      <c r="E49" s="96"/>
      <c r="F49" s="103"/>
      <c r="G49" s="154"/>
      <c r="H49" s="96"/>
      <c r="I49" s="96"/>
      <c r="J49" s="163" t="s">
        <v>68</v>
      </c>
      <c r="K49" s="2"/>
      <c r="L49" s="3"/>
    </row>
    <row r="50" spans="1:28" ht="14.25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"/>
      <c r="L50" s="3"/>
    </row>
    <row r="51" spans="1:28" ht="28.35" customHeight="1" x14ac:dyDescent="0.2">
      <c r="B51" s="65" t="s">
        <v>96</v>
      </c>
      <c r="C51" s="31"/>
      <c r="D51" s="44" t="s">
        <v>70</v>
      </c>
      <c r="E51" s="31"/>
      <c r="F51" s="31"/>
      <c r="G51" s="31"/>
      <c r="H51" s="31"/>
      <c r="I51" s="31"/>
      <c r="J51" s="31"/>
      <c r="K51" s="49"/>
      <c r="L51" s="50"/>
      <c r="M51" s="45"/>
      <c r="N51" s="45"/>
      <c r="O51" s="45"/>
      <c r="P51" s="45"/>
      <c r="Q51" s="45"/>
      <c r="R51" s="45"/>
      <c r="S51" s="45"/>
      <c r="T51" s="45"/>
      <c r="U51" s="45"/>
    </row>
    <row r="52" spans="1:28" ht="14.25" x14ac:dyDescent="0.2">
      <c r="B52" s="2"/>
      <c r="C52" s="3"/>
      <c r="D52" s="3"/>
      <c r="E52" s="3"/>
      <c r="F52" s="3"/>
      <c r="G52" s="3"/>
      <c r="H52" s="3"/>
      <c r="I52" s="3"/>
      <c r="J52" s="3"/>
      <c r="K52" s="2"/>
      <c r="L52" s="3"/>
    </row>
    <row r="53" spans="1:28" ht="28.35" customHeight="1" x14ac:dyDescent="0.2">
      <c r="B53" s="5"/>
      <c r="C53" s="30"/>
      <c r="D53" s="160">
        <f>J48</f>
        <v>0</v>
      </c>
      <c r="E53" s="4" t="s">
        <v>71</v>
      </c>
      <c r="F53" s="204">
        <f>J25</f>
        <v>0</v>
      </c>
      <c r="G53" s="156"/>
      <c r="H53" s="4" t="s">
        <v>45</v>
      </c>
      <c r="I53" s="4"/>
      <c r="J53" s="163">
        <f>IFERROR(IF((D53-F53)&gt;B43,B43,IF((D53-F53)&lt;0,0,(D53-F53))),0)</f>
        <v>0</v>
      </c>
      <c r="K53" s="2"/>
      <c r="L53" s="3"/>
    </row>
    <row r="54" spans="1:28" ht="14.25" x14ac:dyDescent="0.2">
      <c r="B54" s="5"/>
      <c r="C54" s="30"/>
      <c r="D54" s="164" t="s">
        <v>68</v>
      </c>
      <c r="E54" s="4"/>
      <c r="F54" s="160" t="s">
        <v>43</v>
      </c>
      <c r="G54" s="157"/>
      <c r="H54" s="4"/>
      <c r="I54" s="4"/>
      <c r="J54" s="160" t="s">
        <v>72</v>
      </c>
      <c r="K54" s="2"/>
      <c r="L54" s="3"/>
    </row>
    <row r="55" spans="1:28" ht="28.35" customHeight="1" x14ac:dyDescent="0.2">
      <c r="B55" s="5"/>
      <c r="C55" s="30"/>
      <c r="D55" s="160">
        <f>IF(J53&gt;0,J53,0)</f>
        <v>0</v>
      </c>
      <c r="E55" s="4" t="s">
        <v>60</v>
      </c>
      <c r="F55" s="185">
        <f>D6+F6+H6+J6</f>
        <v>0</v>
      </c>
      <c r="G55" s="158"/>
      <c r="H55" s="4" t="s">
        <v>45</v>
      </c>
      <c r="I55" s="4"/>
      <c r="J55" s="163">
        <f>IFERROR(ROUND(D55*F55,2),0)</f>
        <v>0</v>
      </c>
      <c r="K55" s="2"/>
      <c r="L55" s="3"/>
    </row>
    <row r="56" spans="1:28" ht="14.25" x14ac:dyDescent="0.2">
      <c r="B56" s="29"/>
      <c r="C56" s="33"/>
      <c r="D56" s="164" t="s">
        <v>73</v>
      </c>
      <c r="E56" s="96"/>
      <c r="F56" s="160" t="s">
        <v>74</v>
      </c>
      <c r="G56" s="153"/>
      <c r="H56" s="96"/>
      <c r="I56" s="96"/>
      <c r="J56" s="163" t="s">
        <v>75</v>
      </c>
      <c r="K56" s="2"/>
      <c r="L56" s="3"/>
    </row>
    <row r="57" spans="1:28" ht="14.25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26"/>
      <c r="N57" s="126"/>
      <c r="O57" s="4"/>
      <c r="P57" s="127"/>
      <c r="Q57" s="127"/>
      <c r="R57" s="4"/>
      <c r="S57" s="128"/>
      <c r="T57" s="128"/>
    </row>
    <row r="58" spans="1:28" ht="14.1" customHeight="1" x14ac:dyDescent="0.2">
      <c r="B58" s="72" t="s">
        <v>76</v>
      </c>
      <c r="C58" s="73"/>
      <c r="D58" s="73"/>
      <c r="E58" s="73"/>
      <c r="F58" s="73"/>
      <c r="G58" s="73"/>
      <c r="H58" s="73"/>
      <c r="I58" s="73"/>
      <c r="J58" s="73"/>
      <c r="K58" s="5"/>
      <c r="L58" s="23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14.25" x14ac:dyDescent="0.2">
      <c r="B59" s="85" t="s">
        <v>77</v>
      </c>
      <c r="C59" s="86"/>
      <c r="D59" s="86"/>
      <c r="E59" s="86"/>
      <c r="F59" s="86"/>
      <c r="G59" s="86"/>
      <c r="H59" s="86"/>
      <c r="I59" s="86"/>
      <c r="J59" s="86"/>
      <c r="K59" s="2"/>
      <c r="L59" s="3"/>
    </row>
    <row r="60" spans="1:28" ht="14.25" x14ac:dyDescent="0.2">
      <c r="B60" s="86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28" s="123" customFormat="1" ht="14.1" customHeight="1" x14ac:dyDescent="0.2">
      <c r="A61" s="196"/>
      <c r="B61" s="72" t="s">
        <v>78</v>
      </c>
      <c r="C61" s="73"/>
      <c r="D61" s="73"/>
      <c r="E61" s="73"/>
      <c r="F61" s="73"/>
      <c r="G61" s="73"/>
      <c r="H61" s="73"/>
      <c r="I61" s="73"/>
      <c r="J61" s="73"/>
      <c r="K61" s="5"/>
      <c r="L61" s="23"/>
      <c r="M61" s="24"/>
      <c r="N61" s="24"/>
      <c r="O61" s="24"/>
      <c r="P61" s="24"/>
      <c r="Q61" s="24"/>
      <c r="R61" s="24"/>
      <c r="S61" s="24"/>
      <c r="T61" s="97"/>
      <c r="U61" s="97"/>
      <c r="V61" s="97"/>
      <c r="W61" s="97"/>
    </row>
    <row r="62" spans="1:28" ht="14.45" customHeight="1" x14ac:dyDescent="0.2">
      <c r="A62" s="90"/>
      <c r="B62" s="2" t="s">
        <v>79</v>
      </c>
      <c r="C62" s="3"/>
      <c r="D62" s="3"/>
      <c r="E62" s="3"/>
      <c r="F62" s="3"/>
      <c r="G62" s="3"/>
      <c r="H62" s="3"/>
      <c r="I62" s="3"/>
      <c r="J62" s="3"/>
      <c r="K62" s="2"/>
      <c r="L62" s="3"/>
    </row>
    <row r="63" spans="1:28" ht="14.45" customHeight="1" x14ac:dyDescent="0.2">
      <c r="B63" s="2" t="s">
        <v>80</v>
      </c>
      <c r="C63" s="3"/>
      <c r="D63" s="3"/>
      <c r="E63" s="3"/>
      <c r="F63" s="3"/>
      <c r="G63" s="3"/>
      <c r="H63" s="3"/>
      <c r="I63" s="3"/>
      <c r="J63" s="3"/>
      <c r="K63" s="2"/>
      <c r="L63" s="3"/>
    </row>
    <row r="64" spans="1:28" ht="14.45" customHeight="1" x14ac:dyDescent="0.2">
      <c r="B64" s="85" t="s">
        <v>81</v>
      </c>
      <c r="C64" s="86"/>
      <c r="D64" s="86"/>
      <c r="E64" s="86"/>
      <c r="F64" s="86"/>
      <c r="G64" s="86"/>
      <c r="H64" s="86"/>
      <c r="I64" s="86"/>
      <c r="J64" s="86"/>
      <c r="K64" s="2"/>
      <c r="L64" s="3"/>
    </row>
    <row r="65" spans="2:12" ht="14.25" x14ac:dyDescent="0.2">
      <c r="B65" s="94"/>
      <c r="C65" s="94"/>
      <c r="D65" s="94"/>
      <c r="E65" s="94"/>
      <c r="F65" s="94"/>
      <c r="G65" s="94"/>
      <c r="H65" s="94"/>
      <c r="I65" s="94"/>
      <c r="J65" s="94"/>
      <c r="K65" s="3"/>
      <c r="L65" s="3"/>
    </row>
  </sheetData>
  <sheetProtection algorithmName="SHA-512" hashValue="4FtF9ZBDe51EXekzU+R1vGkrlfogNY9pYDMth2aYFE6Hrr3cMrTDNhWWsUmPj6AlNNmPiFrFQEGoZAsw1HmnbQ==" saltValue="eyGHKUbWEeClDUhrfEqESw==" spinCount="100000" sheet="1" objects="1" scenarios="1"/>
  <hyperlinks>
    <hyperlink ref="G29" r:id="rId1" xr:uid="{0037405C-6BFD-41F6-8342-ECC319663AC5}"/>
  </hyperlinks>
  <pageMargins left="0.25" right="0.25" top="0.5" bottom="0.5" header="0.3" footer="0.3"/>
  <pageSetup scale="46" orientation="portrait" r:id="rId2"/>
  <headerFooter alignWithMargins="0">
    <oddFooter>&amp;C&amp;12&amp;A&amp;R&amp;N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5E2D-F45C-4052-A079-074551B884D2}">
  <dimension ref="A1:AC65"/>
  <sheetViews>
    <sheetView showGridLines="0" topLeftCell="A12" zoomScaleNormal="100" workbookViewId="0">
      <selection activeCell="G29" sqref="G29"/>
    </sheetView>
  </sheetViews>
  <sheetFormatPr defaultColWidth="9.140625" defaultRowHeight="12.75" x14ac:dyDescent="0.2"/>
  <cols>
    <col min="1" max="1" width="2.85546875" style="97" customWidth="1"/>
    <col min="2" max="2" width="25.85546875" style="97" customWidth="1"/>
    <col min="3" max="3" width="5.140625" style="97" customWidth="1"/>
    <col min="4" max="4" width="26.140625" style="97" customWidth="1"/>
    <col min="5" max="5" width="5.5703125" style="97" customWidth="1"/>
    <col min="6" max="6" width="26.140625" style="97" customWidth="1"/>
    <col min="7" max="7" width="5.5703125" style="97" customWidth="1"/>
    <col min="8" max="8" width="26.140625" style="97" customWidth="1"/>
    <col min="9" max="9" width="5.5703125" style="97" customWidth="1"/>
    <col min="10" max="10" width="26.140625" style="97" customWidth="1"/>
    <col min="11" max="11" width="7.42578125" style="97" customWidth="1"/>
    <col min="12" max="12" width="2.85546875" style="97" customWidth="1"/>
    <col min="13" max="16384" width="9.140625" style="97"/>
  </cols>
  <sheetData>
    <row r="1" spans="1:24" ht="48.6" customHeight="1" x14ac:dyDescent="0.2">
      <c r="B1" s="124" t="s">
        <v>106</v>
      </c>
      <c r="C1" s="81"/>
      <c r="D1" s="87" t="s">
        <v>107</v>
      </c>
      <c r="E1" s="81"/>
      <c r="F1" s="81"/>
      <c r="G1" s="81"/>
      <c r="H1" s="81"/>
      <c r="I1" s="81"/>
      <c r="J1" s="81"/>
      <c r="K1" s="206"/>
    </row>
    <row r="2" spans="1:24" ht="22.5" customHeight="1" x14ac:dyDescent="0.2">
      <c r="A2" s="90"/>
      <c r="B2" s="80" t="s">
        <v>108</v>
      </c>
      <c r="C2" s="82"/>
      <c r="D2" s="80" t="s">
        <v>99</v>
      </c>
      <c r="E2" s="82"/>
      <c r="F2" s="82"/>
      <c r="G2" s="82"/>
      <c r="H2" s="82"/>
      <c r="I2" s="82"/>
      <c r="J2" s="82"/>
      <c r="K2" s="206"/>
    </row>
    <row r="3" spans="1:24" ht="12.6" customHeight="1" x14ac:dyDescent="0.2">
      <c r="A3" s="3"/>
      <c r="B3" s="35"/>
      <c r="C3" s="35"/>
      <c r="D3" s="35"/>
      <c r="E3" s="35"/>
      <c r="F3" s="35"/>
      <c r="G3" s="35"/>
      <c r="H3" s="35"/>
      <c r="I3" s="35"/>
      <c r="J3" s="35"/>
      <c r="K3" s="3"/>
      <c r="L3" s="3"/>
      <c r="M3" s="3"/>
    </row>
    <row r="4" spans="1:24" ht="28.35" customHeight="1" x14ac:dyDescent="0.2">
      <c r="A4" s="3"/>
      <c r="B4" s="65" t="s">
        <v>100</v>
      </c>
      <c r="C4" s="31"/>
      <c r="D4" s="44" t="s">
        <v>109</v>
      </c>
      <c r="E4" s="31"/>
      <c r="F4" s="31"/>
      <c r="G4" s="31"/>
      <c r="H4" s="31"/>
      <c r="I4" s="31"/>
      <c r="J4" s="31"/>
      <c r="K4" s="49"/>
      <c r="L4" s="50"/>
      <c r="M4" s="50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8.600000000000001" customHeight="1" x14ac:dyDescent="0.2">
      <c r="A5" s="3"/>
      <c r="B5" s="2"/>
      <c r="C5" s="3"/>
      <c r="D5" s="208" t="s">
        <v>24</v>
      </c>
      <c r="E5" s="91"/>
      <c r="F5" s="209" t="s">
        <v>25</v>
      </c>
      <c r="G5" s="91"/>
      <c r="H5" s="209" t="s">
        <v>26</v>
      </c>
      <c r="I5" s="91"/>
      <c r="J5" s="209" t="s">
        <v>27</v>
      </c>
      <c r="K5" s="2"/>
      <c r="L5" s="3"/>
      <c r="M5" s="3"/>
    </row>
    <row r="6" spans="1:24" ht="45" customHeight="1" x14ac:dyDescent="0.2">
      <c r="A6" s="3"/>
      <c r="B6" s="67" t="s">
        <v>88</v>
      </c>
      <c r="C6" s="68"/>
      <c r="D6" s="184"/>
      <c r="E6" s="91"/>
      <c r="F6" s="184"/>
      <c r="G6" s="91"/>
      <c r="H6" s="184"/>
      <c r="I6" s="91"/>
      <c r="J6" s="212"/>
      <c r="K6" s="2"/>
      <c r="L6" s="3"/>
      <c r="M6" s="3"/>
    </row>
    <row r="7" spans="1:24" ht="45" customHeight="1" x14ac:dyDescent="0.2">
      <c r="A7" s="3"/>
      <c r="B7" s="29" t="s">
        <v>89</v>
      </c>
      <c r="C7" s="68"/>
      <c r="D7" s="184"/>
      <c r="E7" s="91"/>
      <c r="F7" s="184"/>
      <c r="G7" s="91"/>
      <c r="H7" s="184"/>
      <c r="I7" s="91"/>
      <c r="J7" s="212"/>
      <c r="K7" s="194"/>
      <c r="L7" s="3"/>
      <c r="M7" s="3"/>
    </row>
    <row r="8" spans="1:24" ht="45" customHeight="1" x14ac:dyDescent="0.2">
      <c r="A8" s="3"/>
      <c r="B8" s="29" t="s">
        <v>90</v>
      </c>
      <c r="C8" s="68"/>
      <c r="D8" s="184"/>
      <c r="E8" s="91"/>
      <c r="F8" s="184"/>
      <c r="G8" s="91"/>
      <c r="H8" s="184"/>
      <c r="I8" s="91"/>
      <c r="J8" s="212"/>
      <c r="K8" s="194"/>
      <c r="L8" s="3"/>
      <c r="M8" s="3"/>
    </row>
    <row r="9" spans="1:24" ht="45" customHeight="1" x14ac:dyDescent="0.2">
      <c r="A9" s="3"/>
      <c r="B9" s="69" t="s">
        <v>110</v>
      </c>
      <c r="C9" s="70"/>
      <c r="D9" s="1">
        <f>SUM(D6:D8)</f>
        <v>0</v>
      </c>
      <c r="E9" s="71"/>
      <c r="F9" s="1">
        <f>SUM(F6:F8)</f>
        <v>0</v>
      </c>
      <c r="G9" s="71"/>
      <c r="H9" s="1">
        <f>SUM(H6:H8)</f>
        <v>0</v>
      </c>
      <c r="I9" s="93"/>
      <c r="J9" s="190">
        <f>SUM(J6:J8)</f>
        <v>0</v>
      </c>
      <c r="K9" s="194"/>
      <c r="L9" s="3"/>
      <c r="M9" s="3"/>
    </row>
    <row r="10" spans="1:24" ht="14.25" x14ac:dyDescent="0.2">
      <c r="A10" s="3"/>
      <c r="B10" s="35"/>
      <c r="C10" s="86"/>
      <c r="D10" s="35"/>
      <c r="E10" s="35"/>
      <c r="F10" s="35"/>
      <c r="G10" s="35"/>
      <c r="H10" s="35"/>
      <c r="I10" s="35"/>
      <c r="J10" s="35"/>
      <c r="K10" s="3"/>
      <c r="L10" s="3"/>
      <c r="M10" s="3"/>
    </row>
    <row r="11" spans="1:24" ht="28.35" customHeight="1" x14ac:dyDescent="0.2">
      <c r="A11" s="52"/>
      <c r="B11" s="72" t="s">
        <v>92</v>
      </c>
      <c r="C11" s="73"/>
      <c r="D11" s="44" t="s">
        <v>33</v>
      </c>
      <c r="E11" s="73"/>
      <c r="F11" s="73"/>
      <c r="G11" s="73"/>
      <c r="H11" s="73"/>
      <c r="I11" s="73"/>
      <c r="J11" s="73"/>
      <c r="K11" s="5"/>
      <c r="L11" s="23"/>
      <c r="M11" s="23"/>
      <c r="N11" s="43"/>
      <c r="O11" s="43"/>
      <c r="P11" s="43"/>
      <c r="Q11" s="43"/>
      <c r="R11" s="43"/>
      <c r="S11" s="43"/>
      <c r="T11" s="43"/>
    </row>
    <row r="12" spans="1:24" s="3" customFormat="1" ht="28.35" customHeight="1" x14ac:dyDescent="0.2">
      <c r="B12" s="18"/>
      <c r="C12" s="19"/>
      <c r="D12" s="19"/>
      <c r="E12" s="19"/>
      <c r="F12" s="19"/>
      <c r="G12" s="19"/>
      <c r="H12" s="19"/>
      <c r="I12" s="19"/>
      <c r="J12" s="19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97"/>
      <c r="V12" s="97"/>
      <c r="W12" s="97"/>
      <c r="X12" s="97"/>
    </row>
    <row r="13" spans="1:24" s="3" customFormat="1" ht="28.35" customHeight="1" x14ac:dyDescent="0.2">
      <c r="B13" s="38" t="s">
        <v>111</v>
      </c>
      <c r="C13" s="38"/>
      <c r="D13" s="38"/>
      <c r="E13" s="34"/>
      <c r="F13" s="35"/>
      <c r="G13" s="35"/>
      <c r="H13" s="35"/>
      <c r="I13" s="37"/>
      <c r="J13" s="20">
        <f>'Wages, Taxes and Workers'' Comp'!D9</f>
        <v>0</v>
      </c>
      <c r="K13" s="2"/>
      <c r="N13" s="97"/>
    </row>
    <row r="14" spans="1:24" s="3" customFormat="1" ht="27.6" customHeight="1" x14ac:dyDescent="0.2">
      <c r="B14" s="38" t="s">
        <v>35</v>
      </c>
      <c r="C14" s="38"/>
      <c r="D14" s="38"/>
      <c r="E14" s="34"/>
      <c r="F14" s="35"/>
      <c r="G14" s="35"/>
      <c r="H14" s="35"/>
      <c r="I14" s="37"/>
      <c r="J14" s="21"/>
      <c r="K14" s="2"/>
      <c r="N14" s="97"/>
    </row>
    <row r="15" spans="1:24" s="3" customFormat="1" ht="27" customHeight="1" x14ac:dyDescent="0.2">
      <c r="B15" s="34" t="s">
        <v>36</v>
      </c>
      <c r="C15" s="35"/>
      <c r="D15" s="35"/>
      <c r="E15" s="35"/>
      <c r="F15" s="35"/>
      <c r="G15" s="35"/>
      <c r="H15" s="35"/>
      <c r="I15" s="35"/>
      <c r="J15" s="22"/>
      <c r="K15" s="2"/>
      <c r="N15" s="97"/>
    </row>
    <row r="16" spans="1:24" s="3" customFormat="1" ht="27" customHeight="1" x14ac:dyDescent="0.2">
      <c r="B16" s="34" t="s">
        <v>37</v>
      </c>
      <c r="C16" s="35"/>
      <c r="D16" s="35"/>
      <c r="E16" s="35"/>
      <c r="F16" s="35"/>
      <c r="G16" s="35"/>
      <c r="H16" s="35"/>
      <c r="I16" s="35"/>
      <c r="J16" s="22"/>
      <c r="K16" s="2"/>
      <c r="N16" s="97"/>
    </row>
    <row r="17" spans="1:29" s="3" customFormat="1" ht="18.600000000000001" customHeight="1" x14ac:dyDescent="0.2">
      <c r="B17" s="39" t="s">
        <v>38</v>
      </c>
      <c r="C17" s="40"/>
      <c r="D17" s="40"/>
      <c r="E17" s="40"/>
      <c r="F17" s="40"/>
      <c r="G17" s="40"/>
      <c r="H17" s="40"/>
      <c r="I17" s="40"/>
      <c r="J17" s="40"/>
      <c r="K17" s="2"/>
      <c r="N17" s="97"/>
    </row>
    <row r="18" spans="1:29" s="3" customFormat="1" ht="27.75" customHeight="1" x14ac:dyDescent="0.2">
      <c r="B18" s="34" t="s">
        <v>39</v>
      </c>
      <c r="C18" s="41"/>
      <c r="D18" s="41"/>
      <c r="E18" s="41"/>
      <c r="F18" s="41"/>
      <c r="G18" s="41"/>
      <c r="H18" s="41"/>
      <c r="I18" s="41"/>
      <c r="J18" s="20">
        <f>IFERROR(ROUND('Wages, Taxes and Workers'' Comp'!D20*('Wages, Taxes and Workers'' Comp'!D9/'Wages, Taxes and Workers'' Comp'!D13),0),0)</f>
        <v>0</v>
      </c>
      <c r="K18" s="2"/>
      <c r="N18" s="97"/>
    </row>
    <row r="19" spans="1:29" s="3" customFormat="1" ht="9" customHeight="1" x14ac:dyDescent="0.2">
      <c r="B19" s="34"/>
      <c r="C19" s="35"/>
      <c r="D19" s="35"/>
      <c r="E19" s="35"/>
      <c r="F19" s="35"/>
      <c r="G19" s="35"/>
      <c r="H19" s="35"/>
      <c r="I19" s="35"/>
      <c r="J19" s="35"/>
      <c r="K19" s="2"/>
      <c r="S19" s="122"/>
      <c r="T19" s="48"/>
      <c r="U19" s="97"/>
      <c r="V19" s="97"/>
      <c r="W19" s="97"/>
      <c r="X19" s="97"/>
    </row>
    <row r="20" spans="1:29" s="3" customFormat="1" ht="16.5" customHeight="1" x14ac:dyDescent="0.2">
      <c r="B20" s="39" t="s">
        <v>40</v>
      </c>
      <c r="C20" s="40"/>
      <c r="D20" s="40"/>
      <c r="E20" s="40"/>
      <c r="F20" s="40"/>
      <c r="G20" s="40"/>
      <c r="H20" s="40"/>
      <c r="I20" s="40"/>
      <c r="J20" s="95">
        <f>SUM(J13:J18)</f>
        <v>0</v>
      </c>
      <c r="K20" s="2"/>
      <c r="N20" s="97"/>
    </row>
    <row r="21" spans="1:29" ht="14.25" x14ac:dyDescent="0.2">
      <c r="A21" s="3"/>
      <c r="B21" s="86"/>
      <c r="C21" s="86"/>
      <c r="D21" s="86"/>
      <c r="E21" s="86"/>
      <c r="F21" s="86"/>
      <c r="G21" s="86"/>
      <c r="H21" s="86"/>
      <c r="I21" s="86"/>
      <c r="J21" s="35"/>
      <c r="K21" s="3"/>
      <c r="L21" s="3"/>
      <c r="M21" s="3"/>
    </row>
    <row r="22" spans="1:29" ht="28.35" customHeight="1" x14ac:dyDescent="0.2">
      <c r="A22" s="52"/>
      <c r="B22" s="65" t="s">
        <v>94</v>
      </c>
      <c r="C22" s="31"/>
      <c r="D22" s="44" t="s">
        <v>42</v>
      </c>
      <c r="E22" s="31"/>
      <c r="F22" s="31"/>
      <c r="G22" s="31"/>
      <c r="H22" s="31"/>
      <c r="I22" s="31"/>
      <c r="J22" s="31"/>
      <c r="K22" s="49"/>
      <c r="L22" s="50"/>
      <c r="M22" s="50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ht="14.25" x14ac:dyDescent="0.2">
      <c r="A23" s="3"/>
      <c r="B23" s="2"/>
      <c r="C23" s="3"/>
      <c r="D23" s="3"/>
      <c r="E23" s="3"/>
      <c r="F23" s="3"/>
      <c r="G23" s="3"/>
      <c r="H23" s="3"/>
      <c r="I23" s="3"/>
      <c r="J23" s="3"/>
      <c r="K23" s="2"/>
      <c r="L23" s="3"/>
      <c r="M23" s="3"/>
    </row>
    <row r="24" spans="1:29" ht="27.6" customHeight="1" x14ac:dyDescent="0.2">
      <c r="A24" s="3"/>
      <c r="B24" s="2"/>
      <c r="C24" s="3"/>
      <c r="D24" s="42"/>
      <c r="E24" s="3"/>
      <c r="F24" s="42"/>
      <c r="G24" s="23"/>
      <c r="H24" s="3"/>
      <c r="I24" s="3"/>
      <c r="J24" s="3"/>
      <c r="K24" s="2"/>
      <c r="L24" s="3"/>
      <c r="M24" s="3"/>
    </row>
    <row r="25" spans="1:29" ht="16.5" customHeight="1" x14ac:dyDescent="0.2">
      <c r="A25" s="3"/>
      <c r="B25" s="5" t="s">
        <v>43</v>
      </c>
      <c r="C25" s="23"/>
      <c r="D25" s="160">
        <f>J20</f>
        <v>0</v>
      </c>
      <c r="E25" s="4" t="s">
        <v>44</v>
      </c>
      <c r="F25" s="180">
        <f>SUM(D9:J9)</f>
        <v>0</v>
      </c>
      <c r="G25" s="152"/>
      <c r="H25" s="4" t="s">
        <v>45</v>
      </c>
      <c r="I25" s="52"/>
      <c r="J25" s="169">
        <f>IF(F25&gt;0,ROUND(D25/F25,2),)</f>
        <v>0</v>
      </c>
      <c r="K25" s="2"/>
      <c r="L25" s="3"/>
      <c r="M25" s="3"/>
    </row>
    <row r="26" spans="1:29" ht="16.5" customHeight="1" x14ac:dyDescent="0.2">
      <c r="A26" s="3"/>
      <c r="B26" s="29"/>
      <c r="C26" s="42"/>
      <c r="D26" s="160" t="s">
        <v>40</v>
      </c>
      <c r="E26" s="96"/>
      <c r="F26" s="160" t="s">
        <v>46</v>
      </c>
      <c r="G26" s="153"/>
      <c r="H26" s="96"/>
      <c r="I26" s="151"/>
      <c r="J26" s="169" t="s">
        <v>47</v>
      </c>
      <c r="K26" s="2"/>
      <c r="L26" s="3"/>
      <c r="M26" s="3"/>
    </row>
    <row r="27" spans="1:29" ht="14.25" x14ac:dyDescent="0.2">
      <c r="A27" s="3"/>
      <c r="B27" s="35"/>
      <c r="C27" s="35"/>
      <c r="D27" s="35"/>
      <c r="E27" s="35"/>
      <c r="F27" s="35"/>
      <c r="G27" s="35"/>
      <c r="H27" s="35"/>
      <c r="I27" s="35"/>
      <c r="J27" s="35"/>
      <c r="K27" s="3"/>
      <c r="L27" s="3"/>
      <c r="M27" s="3"/>
    </row>
    <row r="28" spans="1:29" ht="28.35" customHeight="1" x14ac:dyDescent="0.2">
      <c r="A28" s="3"/>
      <c r="B28" s="65" t="s">
        <v>95</v>
      </c>
      <c r="C28" s="31"/>
      <c r="D28" s="44" t="s">
        <v>50</v>
      </c>
      <c r="E28" s="31"/>
      <c r="F28" s="31"/>
      <c r="G28" s="31"/>
      <c r="H28" s="31"/>
      <c r="I28" s="31"/>
      <c r="J28" s="31"/>
      <c r="K28" s="49"/>
      <c r="L28" s="50"/>
      <c r="M28" s="50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spans="1:29" ht="35.1" customHeight="1" thickBot="1" x14ac:dyDescent="0.25">
      <c r="A29" s="3"/>
      <c r="B29" s="2"/>
      <c r="C29" s="3"/>
      <c r="D29" s="23"/>
      <c r="E29" s="3" t="s">
        <v>49</v>
      </c>
      <c r="F29" s="23" t="s">
        <v>51</v>
      </c>
      <c r="G29" s="213" t="s">
        <v>52</v>
      </c>
      <c r="H29" s="3"/>
      <c r="J29" s="23"/>
      <c r="K29" s="5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6"/>
      <c r="Z29" s="36"/>
      <c r="AA29" s="36"/>
      <c r="AB29" s="36"/>
      <c r="AC29" s="36"/>
    </row>
    <row r="30" spans="1:29" ht="27.95" customHeight="1" x14ac:dyDescent="0.2">
      <c r="A30" s="3"/>
      <c r="B30" s="5"/>
      <c r="C30" s="75"/>
      <c r="D30" s="106" t="s">
        <v>53</v>
      </c>
      <c r="E30" s="107"/>
      <c r="F30" s="106" t="s">
        <v>54</v>
      </c>
      <c r="G30" s="107"/>
      <c r="H30" s="106" t="s">
        <v>55</v>
      </c>
      <c r="I30" s="107"/>
      <c r="J30" s="191" t="s">
        <v>56</v>
      </c>
      <c r="K30" s="49"/>
      <c r="L30" s="3"/>
      <c r="M30" s="3"/>
    </row>
    <row r="31" spans="1:29" ht="30.95" customHeight="1" thickBot="1" x14ac:dyDescent="0.25">
      <c r="A31" s="3"/>
      <c r="B31" s="125" t="s">
        <v>57</v>
      </c>
      <c r="C31" s="99"/>
      <c r="D31" s="76">
        <v>0</v>
      </c>
      <c r="E31" s="77"/>
      <c r="F31" s="76">
        <v>0</v>
      </c>
      <c r="G31" s="77"/>
      <c r="H31" s="76">
        <v>0</v>
      </c>
      <c r="I31" s="77"/>
      <c r="J31" s="192">
        <v>0</v>
      </c>
      <c r="K31" s="195"/>
      <c r="L31" s="3"/>
      <c r="M31" s="3"/>
    </row>
    <row r="32" spans="1:29" ht="14.25" x14ac:dyDescent="0.2">
      <c r="A32" s="3"/>
      <c r="B32" s="2"/>
      <c r="C32" s="3"/>
      <c r="D32" s="3"/>
      <c r="E32" s="3"/>
      <c r="F32" s="3"/>
      <c r="G32" s="3"/>
      <c r="H32" s="3"/>
      <c r="I32" s="3"/>
      <c r="J32" s="3"/>
      <c r="K32" s="2"/>
      <c r="L32" s="3"/>
      <c r="M32" s="3"/>
    </row>
    <row r="33" spans="1:18" ht="15" customHeight="1" x14ac:dyDescent="0.2">
      <c r="A33" s="3"/>
      <c r="B33" s="2"/>
      <c r="C33" s="3"/>
      <c r="D33" s="179" t="s">
        <v>58</v>
      </c>
      <c r="E33" s="6"/>
      <c r="F33" s="179" t="s">
        <v>59</v>
      </c>
      <c r="G33" s="23"/>
      <c r="H33" s="3"/>
      <c r="I33" s="3"/>
      <c r="J33" s="3"/>
      <c r="K33" s="2"/>
      <c r="L33" s="3"/>
      <c r="M33" s="3"/>
    </row>
    <row r="34" spans="1:18" ht="18.95" customHeight="1" x14ac:dyDescent="0.2">
      <c r="A34" s="3"/>
      <c r="B34" s="5" t="s">
        <v>24</v>
      </c>
      <c r="C34" s="23"/>
      <c r="D34" s="100">
        <f>D6</f>
        <v>0</v>
      </c>
      <c r="E34" s="101" t="s">
        <v>60</v>
      </c>
      <c r="F34" s="210"/>
      <c r="G34" s="102" t="s">
        <v>61</v>
      </c>
      <c r="H34" s="3"/>
      <c r="I34" s="3"/>
      <c r="J34" s="3"/>
      <c r="K34" s="2"/>
      <c r="L34" s="3"/>
      <c r="M34" s="3"/>
    </row>
    <row r="35" spans="1:18" ht="14.1" customHeight="1" x14ac:dyDescent="0.2">
      <c r="A35" s="3"/>
      <c r="B35" s="5"/>
      <c r="C35" s="23"/>
      <c r="D35" s="23"/>
      <c r="E35" s="23"/>
      <c r="F35" s="169"/>
      <c r="G35" s="4"/>
      <c r="H35" s="3"/>
      <c r="I35" s="3"/>
      <c r="J35" s="3"/>
      <c r="K35" s="2"/>
      <c r="L35" s="3"/>
      <c r="M35" s="3"/>
    </row>
    <row r="36" spans="1:18" ht="18.95" customHeight="1" x14ac:dyDescent="0.2">
      <c r="A36" s="3"/>
      <c r="B36" s="5" t="s">
        <v>25</v>
      </c>
      <c r="C36" s="23"/>
      <c r="D36" s="100">
        <f>F6</f>
        <v>0</v>
      </c>
      <c r="E36" s="4" t="s">
        <v>60</v>
      </c>
      <c r="F36" s="210"/>
      <c r="G36" s="4" t="s">
        <v>61</v>
      </c>
      <c r="H36" s="3"/>
      <c r="I36" s="3"/>
      <c r="J36" s="3"/>
      <c r="K36" s="2"/>
      <c r="L36" s="3"/>
      <c r="M36" s="3"/>
    </row>
    <row r="37" spans="1:18" ht="14.1" customHeight="1" x14ac:dyDescent="0.2">
      <c r="A37" s="3"/>
      <c r="B37" s="5"/>
      <c r="C37" s="23"/>
      <c r="D37" s="23"/>
      <c r="E37" s="4"/>
      <c r="F37" s="169"/>
      <c r="G37" s="4"/>
      <c r="H37" s="3"/>
      <c r="I37" s="3"/>
      <c r="J37" s="3"/>
      <c r="K37" s="2"/>
      <c r="L37" s="3"/>
      <c r="M37" s="3"/>
    </row>
    <row r="38" spans="1:18" ht="18.95" customHeight="1" x14ac:dyDescent="0.2">
      <c r="A38" s="3"/>
      <c r="B38" s="5" t="s">
        <v>26</v>
      </c>
      <c r="C38" s="23"/>
      <c r="D38" s="100">
        <f>H6</f>
        <v>0</v>
      </c>
      <c r="E38" s="4" t="s">
        <v>60</v>
      </c>
      <c r="F38" s="210"/>
      <c r="G38" s="104" t="s">
        <v>61</v>
      </c>
      <c r="H38" s="3"/>
      <c r="I38" s="3"/>
      <c r="J38" s="3"/>
      <c r="K38" s="2"/>
      <c r="L38" s="3"/>
      <c r="M38" s="3"/>
    </row>
    <row r="39" spans="1:18" ht="14.25" x14ac:dyDescent="0.2">
      <c r="A39" s="3"/>
      <c r="B39" s="2"/>
      <c r="C39" s="3"/>
      <c r="D39" s="3"/>
      <c r="E39" s="4"/>
      <c r="F39" s="169"/>
      <c r="G39" s="3"/>
      <c r="H39" s="3"/>
      <c r="I39" s="3"/>
      <c r="J39" s="3"/>
      <c r="K39" s="2"/>
      <c r="L39" s="3"/>
      <c r="M39" s="3"/>
    </row>
    <row r="40" spans="1:18" ht="18.95" customHeight="1" x14ac:dyDescent="0.2">
      <c r="A40" s="3"/>
      <c r="B40" s="5" t="s">
        <v>27</v>
      </c>
      <c r="C40" s="23"/>
      <c r="D40" s="100">
        <f>J6</f>
        <v>0</v>
      </c>
      <c r="E40" s="4" t="s">
        <v>60</v>
      </c>
      <c r="F40" s="210"/>
      <c r="G40" s="4" t="s">
        <v>45</v>
      </c>
      <c r="H40" s="4"/>
      <c r="I40" s="4"/>
      <c r="J40" s="163">
        <f>(D34*F34)+(D36*F36)+(D38*F38)+(D40*F40)</f>
        <v>0</v>
      </c>
      <c r="K40" s="157"/>
      <c r="L40" s="3"/>
      <c r="M40" s="3"/>
    </row>
    <row r="41" spans="1:18" ht="14.25" x14ac:dyDescent="0.2">
      <c r="A41" s="3"/>
      <c r="B41" s="5"/>
      <c r="C41" s="23"/>
      <c r="D41" s="23"/>
      <c r="E41" s="4"/>
      <c r="F41" s="105"/>
      <c r="G41" s="4"/>
      <c r="H41" s="4"/>
      <c r="I41" s="4"/>
      <c r="J41" s="163" t="s">
        <v>62</v>
      </c>
      <c r="K41" s="157"/>
      <c r="L41" s="3"/>
      <c r="M41" s="3"/>
    </row>
    <row r="42" spans="1:18" ht="32.25" customHeight="1" x14ac:dyDescent="0.2">
      <c r="A42" s="3"/>
      <c r="B42" s="78" t="s">
        <v>63</v>
      </c>
      <c r="C42" s="23"/>
      <c r="D42" s="23"/>
      <c r="E42" s="23"/>
      <c r="F42" s="23"/>
      <c r="G42" s="23"/>
      <c r="H42" s="23"/>
      <c r="I42" s="23"/>
      <c r="J42" s="6"/>
      <c r="K42" s="5"/>
      <c r="L42" s="23"/>
      <c r="M42" s="23"/>
      <c r="N42" s="23"/>
      <c r="O42" s="23"/>
      <c r="P42" s="23"/>
      <c r="Q42" s="23"/>
      <c r="R42" s="23"/>
    </row>
    <row r="43" spans="1:18" ht="28.35" customHeight="1" x14ac:dyDescent="0.2">
      <c r="A43" s="3"/>
      <c r="B43" s="79">
        <f>IFERROR(ROUND((((D31*0.05)*D34)+((F31*0.05)*D36)+((H31*0.05)*D38)+((J31*0.05)*D40))/F43,2),0)</f>
        <v>0</v>
      </c>
      <c r="C43" s="23"/>
      <c r="D43" s="160">
        <f>J40</f>
        <v>0</v>
      </c>
      <c r="E43" s="4" t="s">
        <v>44</v>
      </c>
      <c r="F43" s="161">
        <f>F25</f>
        <v>0</v>
      </c>
      <c r="G43" s="152"/>
      <c r="H43" s="4" t="s">
        <v>45</v>
      </c>
      <c r="I43" s="4"/>
      <c r="J43" s="163">
        <f>IF(F43&gt;0,ROUND(D43/F43,2),0)</f>
        <v>0</v>
      </c>
      <c r="K43" s="157"/>
      <c r="L43" s="3"/>
      <c r="M43" s="3"/>
    </row>
    <row r="44" spans="1:18" ht="14.25" x14ac:dyDescent="0.2">
      <c r="A44" s="3"/>
      <c r="B44" s="29"/>
      <c r="C44" s="42"/>
      <c r="D44" s="164" t="s">
        <v>62</v>
      </c>
      <c r="E44" s="96"/>
      <c r="F44" s="163" t="s">
        <v>46</v>
      </c>
      <c r="G44" s="153"/>
      <c r="H44" s="96"/>
      <c r="I44" s="96"/>
      <c r="J44" s="166" t="s">
        <v>64</v>
      </c>
      <c r="K44" s="2"/>
      <c r="L44" s="3"/>
      <c r="M44" s="3"/>
    </row>
    <row r="45" spans="1:18" ht="14.25" x14ac:dyDescent="0.2">
      <c r="A45" s="3"/>
      <c r="B45" s="3"/>
      <c r="C45" s="3"/>
      <c r="D45" s="3"/>
      <c r="E45" s="3"/>
      <c r="F45" s="3"/>
      <c r="G45" s="3"/>
      <c r="H45" s="3"/>
      <c r="I45" s="3"/>
      <c r="J45" s="171"/>
      <c r="K45" s="3"/>
      <c r="L45" s="3"/>
      <c r="M45" s="3"/>
    </row>
    <row r="46" spans="1:18" ht="28.35" customHeight="1" x14ac:dyDescent="0.2">
      <c r="A46" s="3"/>
      <c r="B46" s="65" t="s">
        <v>65</v>
      </c>
      <c r="C46" s="31"/>
      <c r="D46" s="44" t="s">
        <v>66</v>
      </c>
      <c r="E46" s="31"/>
      <c r="F46" s="31"/>
      <c r="G46" s="31"/>
      <c r="H46" s="31"/>
      <c r="I46" s="31"/>
      <c r="J46" s="167"/>
      <c r="K46" s="49"/>
      <c r="L46" s="3"/>
      <c r="M46" s="3"/>
    </row>
    <row r="47" spans="1:18" ht="14.25" x14ac:dyDescent="0.2">
      <c r="A47" s="3"/>
      <c r="B47" s="2"/>
      <c r="C47" s="3"/>
      <c r="D47" s="3"/>
      <c r="E47" s="3"/>
      <c r="F47" s="3"/>
      <c r="G47" s="3"/>
      <c r="H47" s="3"/>
      <c r="I47" s="3"/>
      <c r="J47" s="104"/>
      <c r="K47" s="2"/>
      <c r="L47" s="3"/>
      <c r="M47" s="3"/>
    </row>
    <row r="48" spans="1:18" ht="28.35" customHeight="1" x14ac:dyDescent="0.2">
      <c r="A48" s="3"/>
      <c r="B48" s="5"/>
      <c r="C48" s="23"/>
      <c r="D48" s="160">
        <f>J43</f>
        <v>0</v>
      </c>
      <c r="E48" s="4" t="s">
        <v>60</v>
      </c>
      <c r="F48" s="159">
        <v>0.9</v>
      </c>
      <c r="G48" s="155"/>
      <c r="H48" s="4" t="s">
        <v>45</v>
      </c>
      <c r="I48" s="4"/>
      <c r="J48" s="163">
        <f>ROUND(D48*F48,2)</f>
        <v>0</v>
      </c>
      <c r="K48" s="157"/>
      <c r="L48" s="3"/>
      <c r="M48" s="3"/>
    </row>
    <row r="49" spans="1:29" ht="14.25" x14ac:dyDescent="0.2">
      <c r="A49" s="3"/>
      <c r="B49" s="29"/>
      <c r="C49" s="42"/>
      <c r="D49" s="164" t="s">
        <v>67</v>
      </c>
      <c r="E49" s="96"/>
      <c r="F49" s="103"/>
      <c r="G49" s="154"/>
      <c r="H49" s="96"/>
      <c r="I49" s="96"/>
      <c r="J49" s="163" t="s">
        <v>68</v>
      </c>
      <c r="K49" s="2"/>
      <c r="L49" s="3"/>
      <c r="M49" s="3"/>
    </row>
    <row r="50" spans="1:29" ht="14.25" x14ac:dyDescent="0.2">
      <c r="A50" s="3"/>
      <c r="B50" s="35"/>
      <c r="C50" s="35"/>
      <c r="D50" s="35"/>
      <c r="E50" s="35"/>
      <c r="F50" s="35"/>
      <c r="G50" s="35"/>
      <c r="H50" s="35"/>
      <c r="I50" s="35"/>
      <c r="J50" s="171"/>
      <c r="K50" s="3"/>
      <c r="L50" s="3"/>
      <c r="M50" s="3"/>
    </row>
    <row r="51" spans="1:29" ht="28.35" customHeight="1" x14ac:dyDescent="0.2">
      <c r="A51" s="3"/>
      <c r="B51" s="65" t="s">
        <v>96</v>
      </c>
      <c r="C51" s="31"/>
      <c r="D51" s="44" t="s">
        <v>70</v>
      </c>
      <c r="E51" s="31"/>
      <c r="F51" s="31"/>
      <c r="G51" s="31"/>
      <c r="H51" s="31"/>
      <c r="I51" s="31"/>
      <c r="J51" s="167"/>
      <c r="K51" s="49"/>
      <c r="L51" s="50"/>
      <c r="M51" s="50"/>
      <c r="N51" s="45"/>
      <c r="O51" s="45"/>
      <c r="P51" s="45"/>
      <c r="Q51" s="45"/>
      <c r="R51" s="45"/>
      <c r="S51" s="45"/>
      <c r="T51" s="45"/>
      <c r="U51" s="45"/>
      <c r="V51" s="45"/>
    </row>
    <row r="52" spans="1:29" ht="14.25" x14ac:dyDescent="0.2">
      <c r="A52" s="3"/>
      <c r="B52" s="2"/>
      <c r="C52" s="3"/>
      <c r="D52" s="3"/>
      <c r="E52" s="3"/>
      <c r="F52" s="3"/>
      <c r="G52" s="3"/>
      <c r="H52" s="3"/>
      <c r="I52" s="3"/>
      <c r="J52" s="104"/>
      <c r="K52" s="2"/>
      <c r="L52" s="3"/>
      <c r="M52" s="3"/>
    </row>
    <row r="53" spans="1:29" ht="28.35" customHeight="1" x14ac:dyDescent="0.2">
      <c r="A53" s="3"/>
      <c r="B53" s="5"/>
      <c r="C53" s="30"/>
      <c r="D53" s="160">
        <f>J48</f>
        <v>0</v>
      </c>
      <c r="E53" s="4" t="s">
        <v>71</v>
      </c>
      <c r="F53" s="172">
        <f>J25</f>
        <v>0</v>
      </c>
      <c r="G53" s="156"/>
      <c r="H53" s="4" t="s">
        <v>45</v>
      </c>
      <c r="I53" s="4"/>
      <c r="J53" s="163">
        <f>IFERROR(IF((D53-F53)&gt;B43,B43,IF((D53-F53)&lt;0,0,(D53-F53))),0)</f>
        <v>0</v>
      </c>
      <c r="K53" s="157"/>
      <c r="L53" s="3"/>
      <c r="M53" s="3"/>
    </row>
    <row r="54" spans="1:29" ht="14.25" x14ac:dyDescent="0.2">
      <c r="A54" s="3"/>
      <c r="B54" s="5"/>
      <c r="C54" s="30"/>
      <c r="D54" s="164" t="s">
        <v>68</v>
      </c>
      <c r="E54" s="4"/>
      <c r="F54" s="163" t="s">
        <v>43</v>
      </c>
      <c r="G54" s="157"/>
      <c r="H54" s="4"/>
      <c r="I54" s="4"/>
      <c r="J54" s="163" t="s">
        <v>72</v>
      </c>
      <c r="K54" s="2"/>
      <c r="L54" s="3"/>
      <c r="M54" s="3"/>
    </row>
    <row r="55" spans="1:29" ht="28.35" customHeight="1" x14ac:dyDescent="0.2">
      <c r="A55" s="3"/>
      <c r="B55" s="5"/>
      <c r="C55" s="30"/>
      <c r="D55" s="160">
        <f>IF(J53&gt;0,J53,0)</f>
        <v>0</v>
      </c>
      <c r="E55" s="4" t="s">
        <v>60</v>
      </c>
      <c r="F55" s="175">
        <f>D6+F6+H6+J6</f>
        <v>0</v>
      </c>
      <c r="G55" s="158"/>
      <c r="H55" s="4" t="s">
        <v>45</v>
      </c>
      <c r="I55" s="4"/>
      <c r="J55" s="163">
        <f>IFERROR(ROUND(D55*F55,2),0)</f>
        <v>0</v>
      </c>
      <c r="K55" s="157"/>
      <c r="L55" s="3"/>
      <c r="M55" s="3"/>
    </row>
    <row r="56" spans="1:29" ht="14.25" x14ac:dyDescent="0.2">
      <c r="A56" s="3"/>
      <c r="B56" s="29"/>
      <c r="C56" s="33"/>
      <c r="D56" s="164" t="s">
        <v>73</v>
      </c>
      <c r="E56" s="96"/>
      <c r="F56" s="163" t="s">
        <v>74</v>
      </c>
      <c r="G56" s="153"/>
      <c r="H56" s="96"/>
      <c r="I56" s="96"/>
      <c r="J56" s="163" t="s">
        <v>75</v>
      </c>
      <c r="K56" s="2"/>
      <c r="L56" s="3"/>
      <c r="M56" s="3"/>
    </row>
    <row r="57" spans="1:29" ht="14.25" x14ac:dyDescent="0.2">
      <c r="A57" s="3"/>
      <c r="B57" s="6"/>
      <c r="C57" s="6"/>
      <c r="D57" s="6"/>
      <c r="E57" s="6"/>
      <c r="F57" s="6"/>
      <c r="G57" s="6"/>
      <c r="H57" s="6"/>
      <c r="I57" s="6"/>
      <c r="J57" s="51"/>
      <c r="K57" s="6"/>
      <c r="L57" s="6"/>
      <c r="M57" s="6"/>
      <c r="N57" s="126"/>
      <c r="O57" s="126"/>
      <c r="P57" s="4"/>
      <c r="Q57" s="127"/>
      <c r="R57" s="127"/>
      <c r="S57" s="4"/>
      <c r="T57" s="128"/>
      <c r="U57" s="128"/>
    </row>
    <row r="58" spans="1:29" ht="14.1" customHeight="1" x14ac:dyDescent="0.2">
      <c r="A58" s="3"/>
      <c r="B58" s="72" t="s">
        <v>76</v>
      </c>
      <c r="C58" s="73"/>
      <c r="D58" s="73"/>
      <c r="E58" s="73"/>
      <c r="F58" s="73"/>
      <c r="G58" s="73"/>
      <c r="H58" s="73"/>
      <c r="I58" s="73"/>
      <c r="J58" s="73"/>
      <c r="K58" s="5"/>
      <c r="L58" s="23"/>
      <c r="M58" s="2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4.25" x14ac:dyDescent="0.2">
      <c r="A59" s="3"/>
      <c r="B59" s="85" t="s">
        <v>77</v>
      </c>
      <c r="C59" s="86"/>
      <c r="D59" s="86"/>
      <c r="E59" s="86"/>
      <c r="F59" s="86"/>
      <c r="G59" s="86"/>
      <c r="H59" s="86"/>
      <c r="I59" s="86"/>
      <c r="J59" s="86"/>
      <c r="K59" s="2"/>
      <c r="L59" s="3"/>
      <c r="M59" s="3"/>
    </row>
    <row r="60" spans="1:29" ht="14.25" x14ac:dyDescent="0.2">
      <c r="A60" s="3"/>
      <c r="B60" s="86"/>
      <c r="C60" s="3"/>
      <c r="D60" s="3"/>
      <c r="E60" s="3"/>
      <c r="F60" s="3"/>
      <c r="G60" s="3"/>
      <c r="H60" s="3"/>
      <c r="I60" s="3"/>
      <c r="J60" s="35"/>
      <c r="K60" s="3"/>
      <c r="L60" s="3"/>
      <c r="M60" s="3"/>
    </row>
    <row r="61" spans="1:29" ht="14.25" x14ac:dyDescent="0.2">
      <c r="A61" s="3"/>
      <c r="B61" s="72" t="s">
        <v>78</v>
      </c>
      <c r="C61" s="73"/>
      <c r="D61" s="73"/>
      <c r="E61" s="73"/>
      <c r="F61" s="73"/>
      <c r="G61" s="73"/>
      <c r="H61" s="73"/>
      <c r="I61" s="73"/>
      <c r="J61" s="73"/>
      <c r="K61" s="5"/>
      <c r="L61" s="23"/>
      <c r="M61" s="3"/>
    </row>
    <row r="62" spans="1:29" s="123" customFormat="1" ht="14.1" customHeight="1" x14ac:dyDescent="0.2">
      <c r="A62" s="138"/>
      <c r="B62" s="2" t="s">
        <v>79</v>
      </c>
      <c r="C62" s="3"/>
      <c r="D62" s="3"/>
      <c r="E62" s="3"/>
      <c r="F62" s="3"/>
      <c r="G62" s="3"/>
      <c r="H62" s="3"/>
      <c r="I62" s="3"/>
      <c r="J62" s="3"/>
      <c r="K62" s="2"/>
      <c r="L62" s="3"/>
      <c r="M62" s="23"/>
      <c r="N62" s="24"/>
      <c r="O62" s="24"/>
      <c r="P62" s="24"/>
      <c r="Q62" s="24"/>
      <c r="R62" s="24"/>
      <c r="S62" s="24"/>
      <c r="T62" s="24"/>
      <c r="U62" s="97"/>
      <c r="V62" s="97"/>
      <c r="W62" s="97"/>
      <c r="X62" s="97"/>
    </row>
    <row r="63" spans="1:29" ht="14.45" customHeight="1" x14ac:dyDescent="0.2">
      <c r="A63" s="52"/>
      <c r="B63" s="2" t="s">
        <v>80</v>
      </c>
      <c r="C63" s="3"/>
      <c r="D63" s="3"/>
      <c r="E63" s="3"/>
      <c r="F63" s="3"/>
      <c r="G63" s="3"/>
      <c r="H63" s="3"/>
      <c r="I63" s="3"/>
      <c r="J63" s="3"/>
      <c r="K63" s="2"/>
      <c r="L63" s="3"/>
      <c r="M63" s="3"/>
    </row>
    <row r="64" spans="1:29" ht="14.45" customHeight="1" x14ac:dyDescent="0.2">
      <c r="A64" s="3"/>
      <c r="B64" s="85" t="s">
        <v>81</v>
      </c>
      <c r="C64" s="86"/>
      <c r="D64" s="86"/>
      <c r="E64" s="86"/>
      <c r="F64" s="86"/>
      <c r="G64" s="86"/>
      <c r="H64" s="86"/>
      <c r="I64" s="86"/>
      <c r="J64" s="86"/>
      <c r="K64" s="2"/>
      <c r="L64" s="3"/>
      <c r="M64" s="3"/>
    </row>
    <row r="65" spans="1:13" ht="14.45" customHeight="1" x14ac:dyDescent="0.2">
      <c r="A65" s="3"/>
      <c r="B65" s="94"/>
      <c r="C65" s="94"/>
      <c r="D65" s="94"/>
      <c r="E65" s="94"/>
      <c r="F65" s="94"/>
      <c r="G65" s="94"/>
      <c r="H65" s="94"/>
      <c r="I65" s="94"/>
      <c r="J65" s="94"/>
      <c r="K65" s="3"/>
      <c r="L65" s="3"/>
      <c r="M65" s="3"/>
    </row>
  </sheetData>
  <sheetProtection algorithmName="SHA-512" hashValue="Qmh+2Zo13YHWFluDzb3+6bSb6BMX/3eP6cBxQlAFejMh94j1hnZV6O9NLeOn/puRKRMUaF7ruql2b93gnHgnog==" saltValue="oAUwuFyR8me3z1ZiobmFpQ==" spinCount="100000" sheet="1" objects="1" scenarios="1"/>
  <hyperlinks>
    <hyperlink ref="G29" r:id="rId1" xr:uid="{6FFEDCB3-818E-4EDE-A076-23208103ACF9}"/>
  </hyperlinks>
  <pageMargins left="0.25" right="0.25" top="0.5" bottom="0.5" header="0.3" footer="0.3"/>
  <pageSetup scale="46" orientation="portrait" r:id="rId2"/>
  <headerFooter alignWithMargins="0">
    <oddFooter>&amp;C&amp;12&amp;A&amp;R&amp;N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3412-CB38-4F8F-A4E8-2F6EE9CF1C52}">
  <dimension ref="A1:AB65"/>
  <sheetViews>
    <sheetView showGridLines="0" topLeftCell="A9" zoomScaleNormal="100" workbookViewId="0">
      <selection activeCell="G29" sqref="G29"/>
    </sheetView>
  </sheetViews>
  <sheetFormatPr defaultColWidth="9.140625" defaultRowHeight="14.25" x14ac:dyDescent="0.2"/>
  <cols>
    <col min="1" max="1" width="2.85546875" style="3" customWidth="1"/>
    <col min="2" max="2" width="25.85546875" style="3" customWidth="1"/>
    <col min="3" max="3" width="5.140625" style="3" customWidth="1"/>
    <col min="4" max="4" width="26" style="3" customWidth="1"/>
    <col min="5" max="5" width="5.5703125" style="3" customWidth="1"/>
    <col min="6" max="6" width="26" style="3" customWidth="1"/>
    <col min="7" max="7" width="5.5703125" style="3" customWidth="1"/>
    <col min="8" max="8" width="26.140625" style="3" customWidth="1"/>
    <col min="9" max="9" width="5.5703125" style="3" customWidth="1"/>
    <col min="10" max="10" width="26" style="3" customWidth="1"/>
    <col min="11" max="11" width="2.85546875" style="3" customWidth="1"/>
    <col min="12" max="16384" width="9.140625" style="3"/>
  </cols>
  <sheetData>
    <row r="1" spans="1:23" ht="48" customHeight="1" x14ac:dyDescent="0.2">
      <c r="B1" s="72" t="s">
        <v>112</v>
      </c>
      <c r="C1" s="94"/>
      <c r="D1" s="87" t="s">
        <v>113</v>
      </c>
      <c r="E1" s="81"/>
      <c r="F1" s="81"/>
      <c r="G1" s="81"/>
      <c r="H1" s="81"/>
      <c r="I1" s="73"/>
      <c r="J1" s="73"/>
      <c r="K1" s="2"/>
    </row>
    <row r="2" spans="1:23" ht="22.5" customHeight="1" x14ac:dyDescent="0.2">
      <c r="A2" s="52"/>
      <c r="B2" s="3" t="s">
        <v>20</v>
      </c>
      <c r="D2" s="80" t="s">
        <v>114</v>
      </c>
      <c r="E2" s="82"/>
      <c r="F2" s="82"/>
      <c r="G2" s="82"/>
      <c r="H2" s="82"/>
      <c r="I2" s="23"/>
      <c r="J2" s="23"/>
      <c r="K2" s="2"/>
    </row>
    <row r="3" spans="1:23" ht="12.6" customHeight="1" x14ac:dyDescent="0.2">
      <c r="B3" s="35"/>
      <c r="C3" s="35"/>
      <c r="D3" s="35"/>
      <c r="E3" s="35"/>
      <c r="F3" s="35"/>
      <c r="G3" s="35"/>
      <c r="H3" s="35"/>
      <c r="I3" s="35"/>
      <c r="J3" s="35"/>
    </row>
    <row r="4" spans="1:23" ht="28.35" customHeight="1" x14ac:dyDescent="0.2">
      <c r="B4" s="65" t="s">
        <v>100</v>
      </c>
      <c r="C4" s="44"/>
      <c r="D4" s="44" t="s">
        <v>115</v>
      </c>
      <c r="E4" s="31"/>
      <c r="F4" s="31"/>
      <c r="G4" s="31"/>
      <c r="H4" s="31"/>
      <c r="I4" s="31"/>
      <c r="J4" s="131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8.600000000000001" customHeight="1" x14ac:dyDescent="0.2">
      <c r="B5" s="2"/>
      <c r="C5" s="52"/>
      <c r="D5" s="208" t="s">
        <v>24</v>
      </c>
      <c r="E5" s="91"/>
      <c r="F5" s="209" t="s">
        <v>25</v>
      </c>
      <c r="G5" s="91"/>
      <c r="H5" s="209" t="s">
        <v>26</v>
      </c>
      <c r="I5" s="91"/>
      <c r="J5" s="78" t="s">
        <v>27</v>
      </c>
    </row>
    <row r="6" spans="1:23" ht="45" customHeight="1" x14ac:dyDescent="0.2">
      <c r="B6" s="67" t="s">
        <v>88</v>
      </c>
      <c r="C6" s="149"/>
      <c r="D6" s="184"/>
      <c r="E6" s="91"/>
      <c r="F6" s="184"/>
      <c r="G6" s="91"/>
      <c r="H6" s="184"/>
      <c r="I6" s="91"/>
      <c r="J6" s="184"/>
      <c r="K6" s="2"/>
    </row>
    <row r="7" spans="1:23" ht="45" customHeight="1" x14ac:dyDescent="0.2">
      <c r="B7" s="29" t="s">
        <v>89</v>
      </c>
      <c r="C7" s="33"/>
      <c r="D7" s="184"/>
      <c r="E7" s="91"/>
      <c r="F7" s="184"/>
      <c r="G7" s="91"/>
      <c r="H7" s="184"/>
      <c r="I7" s="91"/>
      <c r="J7" s="184"/>
      <c r="K7" s="2"/>
    </row>
    <row r="8" spans="1:23" ht="45" customHeight="1" x14ac:dyDescent="0.2">
      <c r="B8" s="29" t="s">
        <v>90</v>
      </c>
      <c r="C8" s="33"/>
      <c r="D8" s="184"/>
      <c r="E8" s="91"/>
      <c r="F8" s="184"/>
      <c r="G8" s="91"/>
      <c r="H8" s="184"/>
      <c r="I8" s="91"/>
      <c r="J8" s="184"/>
      <c r="K8" s="2"/>
    </row>
    <row r="9" spans="1:23" ht="45" customHeight="1" x14ac:dyDescent="0.2">
      <c r="B9" s="69" t="s">
        <v>116</v>
      </c>
      <c r="C9" s="150"/>
      <c r="D9" s="185">
        <f>SUM(D6:D8)</f>
        <v>0</v>
      </c>
      <c r="E9" s="186"/>
      <c r="F9" s="185">
        <f>SUM(F6:F8)</f>
        <v>0</v>
      </c>
      <c r="G9" s="186"/>
      <c r="H9" s="185">
        <f>SUM(H6:H8)</f>
        <v>0</v>
      </c>
      <c r="I9" s="187"/>
      <c r="J9" s="185">
        <f>SUM(J6:J8)</f>
        <v>0</v>
      </c>
      <c r="K9" s="2"/>
    </row>
    <row r="10" spans="1:23" x14ac:dyDescent="0.2">
      <c r="B10" s="35"/>
      <c r="C10" s="35"/>
      <c r="D10" s="35"/>
      <c r="E10" s="35"/>
      <c r="F10" s="35"/>
      <c r="G10" s="35"/>
      <c r="H10" s="35"/>
      <c r="I10" s="35"/>
      <c r="J10" s="35"/>
    </row>
    <row r="11" spans="1:23" ht="28.35" customHeight="1" x14ac:dyDescent="0.2">
      <c r="A11" s="52"/>
      <c r="B11" s="72" t="s">
        <v>92</v>
      </c>
      <c r="C11" s="94"/>
      <c r="D11" s="44" t="s">
        <v>33</v>
      </c>
      <c r="E11" s="73"/>
      <c r="F11" s="73"/>
      <c r="G11" s="73"/>
      <c r="H11" s="73"/>
      <c r="I11" s="73"/>
      <c r="J11" s="74"/>
      <c r="K11" s="23"/>
      <c r="L11" s="23"/>
      <c r="M11" s="23"/>
      <c r="N11" s="23"/>
      <c r="O11" s="23"/>
      <c r="P11" s="23"/>
      <c r="Q11" s="23"/>
      <c r="R11" s="23"/>
      <c r="S11" s="23"/>
    </row>
    <row r="12" spans="1:23" ht="28.35" customHeight="1" x14ac:dyDescent="0.2">
      <c r="B12" s="18"/>
      <c r="C12" s="19"/>
      <c r="D12" s="19"/>
      <c r="E12" s="19"/>
      <c r="F12" s="19"/>
      <c r="G12" s="19"/>
      <c r="H12" s="19"/>
      <c r="I12" s="19"/>
      <c r="J12" s="132"/>
      <c r="K12" s="47"/>
      <c r="L12" s="47"/>
      <c r="M12" s="47"/>
      <c r="N12" s="47"/>
      <c r="O12" s="47"/>
      <c r="P12" s="47"/>
      <c r="Q12" s="47"/>
      <c r="R12" s="47"/>
      <c r="S12" s="47"/>
    </row>
    <row r="13" spans="1:23" ht="28.35" customHeight="1" x14ac:dyDescent="0.2">
      <c r="B13" s="38" t="s">
        <v>117</v>
      </c>
      <c r="C13" s="38"/>
      <c r="D13" s="38"/>
      <c r="E13" s="34"/>
      <c r="F13" s="35"/>
      <c r="G13" s="35"/>
      <c r="H13" s="35"/>
      <c r="I13" s="37"/>
      <c r="J13" s="133">
        <f>'Wages, Taxes and Workers'' Comp'!D10</f>
        <v>0</v>
      </c>
    </row>
    <row r="14" spans="1:23" ht="27.6" customHeight="1" x14ac:dyDescent="0.2">
      <c r="B14" s="38" t="s">
        <v>35</v>
      </c>
      <c r="C14" s="38"/>
      <c r="D14" s="38"/>
      <c r="E14" s="34"/>
      <c r="F14" s="35"/>
      <c r="G14" s="35"/>
      <c r="H14" s="35"/>
      <c r="I14" s="37"/>
      <c r="J14" s="135"/>
    </row>
    <row r="15" spans="1:23" ht="27" customHeight="1" x14ac:dyDescent="0.2">
      <c r="B15" s="34" t="s">
        <v>36</v>
      </c>
      <c r="C15" s="35"/>
      <c r="D15" s="35"/>
      <c r="E15" s="35"/>
      <c r="F15" s="35"/>
      <c r="G15" s="35"/>
      <c r="H15" s="35"/>
      <c r="I15" s="35"/>
      <c r="J15" s="135"/>
    </row>
    <row r="16" spans="1:23" ht="27" customHeight="1" x14ac:dyDescent="0.2">
      <c r="B16" s="34" t="s">
        <v>37</v>
      </c>
      <c r="C16" s="35"/>
      <c r="D16" s="35"/>
      <c r="E16" s="35"/>
      <c r="F16" s="35"/>
      <c r="G16" s="35"/>
      <c r="H16" s="35"/>
      <c r="I16" s="35"/>
      <c r="J16" s="135"/>
    </row>
    <row r="17" spans="1:28" ht="18.600000000000001" customHeight="1" x14ac:dyDescent="0.2">
      <c r="B17" s="39" t="s">
        <v>38</v>
      </c>
      <c r="C17" s="40"/>
      <c r="D17" s="40"/>
      <c r="E17" s="40"/>
      <c r="F17" s="40"/>
      <c r="G17" s="40"/>
      <c r="H17" s="40"/>
      <c r="I17" s="40"/>
      <c r="J17" s="136"/>
    </row>
    <row r="18" spans="1:28" ht="27.75" customHeight="1" x14ac:dyDescent="0.2">
      <c r="B18" s="34" t="s">
        <v>39</v>
      </c>
      <c r="C18" s="35"/>
      <c r="D18" s="41"/>
      <c r="E18" s="41"/>
      <c r="F18" s="41"/>
      <c r="G18" s="41"/>
      <c r="H18" s="41"/>
      <c r="I18" s="41"/>
      <c r="J18" s="188">
        <f>IFERROR(ROUND('Wages, Taxes and Workers'' Comp'!D20*('Wages, Taxes and Workers'' Comp'!D10/'Wages, Taxes and Workers'' Comp'!D13),0),0)</f>
        <v>0</v>
      </c>
    </row>
    <row r="19" spans="1:28" ht="9" customHeight="1" x14ac:dyDescent="0.2">
      <c r="B19" s="34"/>
      <c r="C19" s="35"/>
      <c r="D19" s="35"/>
      <c r="E19" s="35"/>
      <c r="F19" s="35"/>
      <c r="G19" s="35"/>
      <c r="H19" s="35"/>
      <c r="I19" s="35"/>
      <c r="J19" s="37"/>
      <c r="R19" s="143"/>
      <c r="S19" s="48"/>
    </row>
    <row r="20" spans="1:28" ht="16.5" customHeight="1" x14ac:dyDescent="0.2">
      <c r="B20" s="39" t="s">
        <v>40</v>
      </c>
      <c r="C20" s="40"/>
      <c r="D20" s="40"/>
      <c r="E20" s="40"/>
      <c r="F20" s="40"/>
      <c r="G20" s="40"/>
      <c r="H20" s="40"/>
      <c r="I20" s="40"/>
      <c r="J20" s="189">
        <f>SUM(J13:J18)</f>
        <v>0</v>
      </c>
    </row>
    <row r="21" spans="1:28" x14ac:dyDescent="0.2">
      <c r="B21" s="86"/>
      <c r="C21" s="86"/>
      <c r="D21" s="86"/>
      <c r="E21" s="86"/>
      <c r="F21" s="86"/>
      <c r="G21" s="86"/>
      <c r="H21" s="86"/>
      <c r="I21" s="86"/>
      <c r="J21" s="86"/>
    </row>
    <row r="22" spans="1:28" ht="28.35" customHeight="1" x14ac:dyDescent="0.2">
      <c r="A22" s="52"/>
      <c r="B22" s="65" t="s">
        <v>94</v>
      </c>
      <c r="C22" s="44"/>
      <c r="D22" s="44" t="s">
        <v>42</v>
      </c>
      <c r="E22" s="31"/>
      <c r="F22" s="31"/>
      <c r="G22" s="31"/>
      <c r="H22" s="31"/>
      <c r="I22" s="31"/>
      <c r="J22" s="31"/>
      <c r="K22" s="49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1:28" x14ac:dyDescent="0.2">
      <c r="B23" s="2"/>
      <c r="K23" s="2"/>
    </row>
    <row r="24" spans="1:28" ht="27.6" customHeight="1" x14ac:dyDescent="0.2">
      <c r="B24" s="2"/>
      <c r="D24" s="42"/>
      <c r="F24" s="42"/>
      <c r="G24" s="23"/>
      <c r="K24" s="2"/>
    </row>
    <row r="25" spans="1:28" ht="16.5" customHeight="1" x14ac:dyDescent="0.2">
      <c r="B25" s="5" t="s">
        <v>43</v>
      </c>
      <c r="C25" s="30"/>
      <c r="D25" s="160">
        <f>J20</f>
        <v>0</v>
      </c>
      <c r="E25" s="4" t="s">
        <v>44</v>
      </c>
      <c r="F25" s="161">
        <f>SUM(D9:J9)</f>
        <v>0</v>
      </c>
      <c r="G25" s="162"/>
      <c r="H25" s="4" t="s">
        <v>45</v>
      </c>
      <c r="I25" s="92"/>
      <c r="J25" s="182">
        <f>IF(F25&gt;0,ROUND(D25/F25,2),)</f>
        <v>0</v>
      </c>
      <c r="K25" s="2"/>
    </row>
    <row r="26" spans="1:28" ht="16.5" customHeight="1" x14ac:dyDescent="0.2">
      <c r="B26" s="29"/>
      <c r="C26" s="33"/>
      <c r="D26" s="160" t="s">
        <v>40</v>
      </c>
      <c r="E26" s="96"/>
      <c r="F26" s="163" t="s">
        <v>46</v>
      </c>
      <c r="G26" s="165"/>
      <c r="H26" s="96"/>
      <c r="I26" s="183"/>
      <c r="J26" s="182" t="s">
        <v>47</v>
      </c>
      <c r="K26" s="2"/>
    </row>
    <row r="27" spans="1:28" x14ac:dyDescent="0.2">
      <c r="B27" s="35"/>
      <c r="C27" s="35"/>
      <c r="D27" s="35"/>
      <c r="E27" s="35"/>
      <c r="F27" s="35"/>
      <c r="G27" s="35"/>
      <c r="H27" s="35"/>
      <c r="I27" s="35"/>
      <c r="J27" s="35"/>
    </row>
    <row r="28" spans="1:28" ht="28.35" customHeight="1" x14ac:dyDescent="0.2">
      <c r="B28" s="65" t="s">
        <v>95</v>
      </c>
      <c r="C28" s="44"/>
      <c r="D28" s="44" t="s">
        <v>50</v>
      </c>
      <c r="E28" s="31"/>
      <c r="F28" s="31"/>
      <c r="G28" s="31"/>
      <c r="H28" s="31"/>
      <c r="I28" s="31"/>
      <c r="J28" s="31"/>
      <c r="K28" s="4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ht="35.1" customHeight="1" x14ac:dyDescent="0.2">
      <c r="B29" s="2"/>
      <c r="D29" s="23"/>
      <c r="E29" s="3" t="s">
        <v>49</v>
      </c>
      <c r="F29" s="23" t="s">
        <v>51</v>
      </c>
      <c r="G29" s="213" t="s">
        <v>52</v>
      </c>
      <c r="I29" s="97"/>
      <c r="J29" s="23"/>
      <c r="K29" s="5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44"/>
      <c r="Y29" s="144"/>
      <c r="Z29" s="144"/>
      <c r="AA29" s="144"/>
      <c r="AB29" s="144"/>
    </row>
    <row r="30" spans="1:28" ht="27.95" customHeight="1" x14ac:dyDescent="0.2">
      <c r="B30" s="5"/>
      <c r="C30" s="23"/>
      <c r="D30" s="141" t="s">
        <v>53</v>
      </c>
      <c r="E30" s="177"/>
      <c r="F30" s="141" t="s">
        <v>54</v>
      </c>
      <c r="G30" s="177"/>
      <c r="H30" s="141" t="s">
        <v>55</v>
      </c>
      <c r="I30" s="177"/>
      <c r="J30" s="141" t="s">
        <v>56</v>
      </c>
    </row>
    <row r="31" spans="1:28" ht="28.35" customHeight="1" x14ac:dyDescent="0.2">
      <c r="B31" s="125" t="s">
        <v>57</v>
      </c>
      <c r="C31" s="98"/>
      <c r="D31" s="142">
        <v>0</v>
      </c>
      <c r="E31" s="178"/>
      <c r="F31" s="142">
        <v>0</v>
      </c>
      <c r="G31" s="178"/>
      <c r="H31" s="142">
        <v>0</v>
      </c>
      <c r="I31" s="178"/>
      <c r="J31" s="142">
        <v>0</v>
      </c>
    </row>
    <row r="32" spans="1:28" x14ac:dyDescent="0.2">
      <c r="B32" s="2"/>
      <c r="D32" s="104"/>
      <c r="E32" s="104"/>
      <c r="F32" s="104"/>
      <c r="G32" s="104"/>
      <c r="H32" s="104"/>
      <c r="I32" s="104"/>
      <c r="J32" s="104"/>
      <c r="K32" s="2"/>
    </row>
    <row r="33" spans="2:17" ht="15" customHeight="1" x14ac:dyDescent="0.2">
      <c r="B33" s="2"/>
      <c r="D33" s="179" t="s">
        <v>58</v>
      </c>
      <c r="E33" s="6"/>
      <c r="F33" s="179" t="s">
        <v>59</v>
      </c>
      <c r="G33" s="6"/>
      <c r="H33" s="104"/>
      <c r="I33" s="104"/>
      <c r="J33" s="104"/>
      <c r="K33" s="2"/>
    </row>
    <row r="34" spans="2:17" ht="18.95" customHeight="1" x14ac:dyDescent="0.2">
      <c r="B34" s="2" t="s">
        <v>24</v>
      </c>
      <c r="D34" s="100">
        <f>D6</f>
        <v>0</v>
      </c>
      <c r="E34" s="101" t="s">
        <v>60</v>
      </c>
      <c r="F34" s="210"/>
      <c r="G34" s="102" t="s">
        <v>61</v>
      </c>
      <c r="H34" s="104"/>
      <c r="I34" s="104"/>
      <c r="J34" s="104"/>
      <c r="K34" s="2"/>
    </row>
    <row r="35" spans="2:17" ht="14.1" customHeight="1" x14ac:dyDescent="0.2">
      <c r="B35" s="2"/>
      <c r="D35" s="23"/>
      <c r="E35" s="6"/>
      <c r="F35" s="169"/>
      <c r="G35" s="4"/>
      <c r="H35" s="104"/>
      <c r="I35" s="104"/>
      <c r="J35" s="104"/>
      <c r="K35" s="2"/>
    </row>
    <row r="36" spans="2:17" ht="18.95" customHeight="1" x14ac:dyDescent="0.2">
      <c r="B36" s="2" t="s">
        <v>25</v>
      </c>
      <c r="D36" s="100">
        <f>F6</f>
        <v>0</v>
      </c>
      <c r="E36" s="4" t="s">
        <v>60</v>
      </c>
      <c r="F36" s="210"/>
      <c r="G36" s="4" t="s">
        <v>61</v>
      </c>
      <c r="H36" s="104"/>
      <c r="I36" s="104"/>
      <c r="J36" s="104"/>
      <c r="K36" s="2"/>
    </row>
    <row r="37" spans="2:17" ht="14.1" customHeight="1" x14ac:dyDescent="0.2">
      <c r="B37" s="2"/>
      <c r="D37" s="23"/>
      <c r="E37" s="4"/>
      <c r="F37" s="169"/>
      <c r="G37" s="4"/>
      <c r="H37" s="104"/>
      <c r="I37" s="104"/>
      <c r="J37" s="104"/>
      <c r="K37" s="2"/>
    </row>
    <row r="38" spans="2:17" ht="18.95" customHeight="1" x14ac:dyDescent="0.2">
      <c r="B38" s="2" t="s">
        <v>26</v>
      </c>
      <c r="D38" s="100">
        <f>H6</f>
        <v>0</v>
      </c>
      <c r="E38" s="4" t="s">
        <v>60</v>
      </c>
      <c r="F38" s="210"/>
      <c r="G38" s="104" t="s">
        <v>61</v>
      </c>
      <c r="H38" s="104"/>
      <c r="I38" s="104"/>
      <c r="J38" s="104"/>
      <c r="K38" s="2"/>
    </row>
    <row r="39" spans="2:17" x14ac:dyDescent="0.2">
      <c r="B39" s="2"/>
      <c r="E39" s="4"/>
      <c r="F39" s="169"/>
      <c r="G39" s="104"/>
      <c r="H39" s="104"/>
      <c r="I39" s="104"/>
      <c r="J39" s="104"/>
      <c r="K39" s="2"/>
    </row>
    <row r="40" spans="2:17" ht="18.95" customHeight="1" x14ac:dyDescent="0.2">
      <c r="B40" s="2" t="s">
        <v>27</v>
      </c>
      <c r="D40" s="100">
        <f>J6</f>
        <v>0</v>
      </c>
      <c r="E40" s="4" t="s">
        <v>60</v>
      </c>
      <c r="F40" s="210"/>
      <c r="G40" s="4" t="s">
        <v>45</v>
      </c>
      <c r="H40" s="4"/>
      <c r="I40" s="4"/>
      <c r="J40" s="163">
        <f>(D34*F34)+(D36*F36)+(D38*F38)+(D40*F40)</f>
        <v>0</v>
      </c>
      <c r="K40" s="2"/>
    </row>
    <row r="41" spans="2:17" x14ac:dyDescent="0.2">
      <c r="B41" s="5"/>
      <c r="C41" s="23"/>
      <c r="D41" s="6"/>
      <c r="E41" s="4"/>
      <c r="F41" s="181"/>
      <c r="G41" s="4"/>
      <c r="H41" s="4"/>
      <c r="I41" s="4"/>
      <c r="J41" s="163" t="s">
        <v>62</v>
      </c>
      <c r="K41" s="2"/>
    </row>
    <row r="42" spans="2:17" ht="32.25" customHeight="1" x14ac:dyDescent="0.2">
      <c r="B42" s="78" t="s">
        <v>63</v>
      </c>
      <c r="C42" s="6"/>
      <c r="D42" s="104"/>
      <c r="E42" s="104"/>
      <c r="F42" s="104"/>
      <c r="G42" s="104"/>
      <c r="H42" s="104"/>
      <c r="I42" s="104"/>
      <c r="J42" s="104"/>
      <c r="K42" s="5"/>
      <c r="L42" s="23"/>
      <c r="M42" s="23"/>
      <c r="N42" s="23"/>
      <c r="O42" s="23"/>
      <c r="P42" s="23"/>
      <c r="Q42" s="23"/>
    </row>
    <row r="43" spans="2:17" ht="28.35" customHeight="1" x14ac:dyDescent="0.2">
      <c r="B43" s="79">
        <f>IFERROR(ROUND((((D31*0.05)*D34)+((F31*0.05)*D36)+((H31*0.05)*D38)+((J31*0.05)*D40))/F43,2),0)</f>
        <v>0</v>
      </c>
      <c r="C43" s="148"/>
      <c r="D43" s="160">
        <f>J40</f>
        <v>0</v>
      </c>
      <c r="E43" s="4" t="s">
        <v>44</v>
      </c>
      <c r="F43" s="161">
        <f>F25</f>
        <v>0</v>
      </c>
      <c r="G43" s="162"/>
      <c r="H43" s="4" t="s">
        <v>45</v>
      </c>
      <c r="I43" s="4"/>
      <c r="J43" s="163">
        <f>IF(F43&gt;0,ROUND(D43/F43,2),0)</f>
        <v>0</v>
      </c>
      <c r="K43" s="2"/>
    </row>
    <row r="44" spans="2:17" x14ac:dyDescent="0.2">
      <c r="B44" s="67"/>
      <c r="C44" s="33"/>
      <c r="D44" s="164" t="s">
        <v>62</v>
      </c>
      <c r="E44" s="96"/>
      <c r="F44" s="163" t="s">
        <v>46</v>
      </c>
      <c r="G44" s="165"/>
      <c r="H44" s="96"/>
      <c r="I44" s="96"/>
      <c r="J44" s="166" t="s">
        <v>64</v>
      </c>
      <c r="K44" s="2"/>
    </row>
    <row r="45" spans="2:17" x14ac:dyDescent="0.2">
      <c r="D45" s="104"/>
      <c r="E45" s="104"/>
      <c r="F45" s="104"/>
      <c r="G45" s="104"/>
      <c r="H45" s="104"/>
      <c r="I45" s="104"/>
      <c r="J45" s="104"/>
    </row>
    <row r="46" spans="2:17" ht="28.35" customHeight="1" x14ac:dyDescent="0.2">
      <c r="B46" s="65" t="s">
        <v>65</v>
      </c>
      <c r="C46" s="44"/>
      <c r="D46" s="44" t="s">
        <v>66</v>
      </c>
      <c r="E46" s="167"/>
      <c r="F46" s="167"/>
      <c r="G46" s="167"/>
      <c r="H46" s="167"/>
      <c r="I46" s="167"/>
      <c r="J46" s="167"/>
      <c r="K46" s="2"/>
    </row>
    <row r="47" spans="2:17" x14ac:dyDescent="0.2">
      <c r="B47" s="2"/>
      <c r="D47" s="104"/>
      <c r="E47" s="104"/>
      <c r="F47" s="104"/>
      <c r="G47" s="104"/>
      <c r="H47" s="104"/>
      <c r="I47" s="104"/>
      <c r="J47" s="104"/>
      <c r="K47" s="2"/>
    </row>
    <row r="48" spans="2:17" ht="28.35" customHeight="1" x14ac:dyDescent="0.2">
      <c r="B48" s="5"/>
      <c r="C48" s="30"/>
      <c r="D48" s="160">
        <f>J43</f>
        <v>0</v>
      </c>
      <c r="E48" s="4" t="s">
        <v>60</v>
      </c>
      <c r="F48" s="159">
        <v>0.9</v>
      </c>
      <c r="G48" s="168"/>
      <c r="H48" s="4" t="s">
        <v>45</v>
      </c>
      <c r="I48" s="4"/>
      <c r="J48" s="163">
        <f>ROUND(D48*F48,2)</f>
        <v>0</v>
      </c>
      <c r="K48" s="2"/>
    </row>
    <row r="49" spans="1:28" x14ac:dyDescent="0.2">
      <c r="B49" s="29"/>
      <c r="C49" s="33"/>
      <c r="D49" s="164" t="s">
        <v>67</v>
      </c>
      <c r="E49" s="96"/>
      <c r="F49" s="169"/>
      <c r="G49" s="170"/>
      <c r="H49" s="96"/>
      <c r="I49" s="96"/>
      <c r="J49" s="163" t="s">
        <v>68</v>
      </c>
      <c r="K49" s="2"/>
    </row>
    <row r="50" spans="1:28" x14ac:dyDescent="0.2">
      <c r="B50" s="35"/>
      <c r="C50" s="35"/>
      <c r="D50" s="171"/>
      <c r="E50" s="171"/>
      <c r="F50" s="171"/>
      <c r="G50" s="171"/>
      <c r="H50" s="171"/>
      <c r="I50" s="171"/>
      <c r="J50" s="171"/>
    </row>
    <row r="51" spans="1:28" ht="28.35" customHeight="1" x14ac:dyDescent="0.2">
      <c r="B51" s="65" t="s">
        <v>96</v>
      </c>
      <c r="C51" s="44"/>
      <c r="D51" s="44" t="s">
        <v>70</v>
      </c>
      <c r="E51" s="167"/>
      <c r="F51" s="167"/>
      <c r="G51" s="167"/>
      <c r="H51" s="167"/>
      <c r="I51" s="167"/>
      <c r="J51" s="167"/>
      <c r="K51" s="49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8" x14ac:dyDescent="0.2">
      <c r="B52" s="2"/>
      <c r="D52" s="104"/>
      <c r="E52" s="104"/>
      <c r="F52" s="104"/>
      <c r="G52" s="104"/>
      <c r="H52" s="104"/>
      <c r="I52" s="104"/>
      <c r="J52" s="104"/>
      <c r="K52" s="2"/>
    </row>
    <row r="53" spans="1:28" ht="28.35" customHeight="1" x14ac:dyDescent="0.2">
      <c r="B53" s="5"/>
      <c r="C53" s="30"/>
      <c r="D53" s="160">
        <f>J48</f>
        <v>0</v>
      </c>
      <c r="E53" s="4" t="s">
        <v>71</v>
      </c>
      <c r="F53" s="172">
        <f>J25</f>
        <v>0</v>
      </c>
      <c r="G53" s="173"/>
      <c r="H53" s="4" t="s">
        <v>45</v>
      </c>
      <c r="I53" s="4"/>
      <c r="J53" s="163">
        <f>IFERROR(IF((D53-F53)&gt;B43,B43,IF((D53-F53)&lt;0,0,(D53-F53))),0)</f>
        <v>0</v>
      </c>
      <c r="K53" s="2"/>
    </row>
    <row r="54" spans="1:28" x14ac:dyDescent="0.2">
      <c r="B54" s="5"/>
      <c r="C54" s="30"/>
      <c r="D54" s="164" t="s">
        <v>68</v>
      </c>
      <c r="E54" s="4"/>
      <c r="F54" s="163" t="s">
        <v>43</v>
      </c>
      <c r="G54" s="174"/>
      <c r="H54" s="4"/>
      <c r="I54" s="4"/>
      <c r="J54" s="160" t="s">
        <v>72</v>
      </c>
      <c r="K54" s="2"/>
    </row>
    <row r="55" spans="1:28" ht="28.35" customHeight="1" x14ac:dyDescent="0.2">
      <c r="B55" s="5"/>
      <c r="C55" s="30"/>
      <c r="D55" s="160">
        <f>IF(J53&gt;0,J53,0)</f>
        <v>0</v>
      </c>
      <c r="E55" s="4" t="s">
        <v>60</v>
      </c>
      <c r="F55" s="175">
        <f>D6+F6+H6+J6</f>
        <v>0</v>
      </c>
      <c r="G55" s="176"/>
      <c r="H55" s="4" t="s">
        <v>45</v>
      </c>
      <c r="I55" s="4"/>
      <c r="J55" s="163">
        <f>IFERROR(ROUND(D55*F55,2),0)</f>
        <v>0</v>
      </c>
      <c r="K55" s="2"/>
    </row>
    <row r="56" spans="1:28" x14ac:dyDescent="0.2">
      <c r="B56" s="29"/>
      <c r="C56" s="33"/>
      <c r="D56" s="164" t="s">
        <v>73</v>
      </c>
      <c r="E56" s="96"/>
      <c r="F56" s="163" t="s">
        <v>74</v>
      </c>
      <c r="G56" s="165"/>
      <c r="H56" s="96"/>
      <c r="I56" s="96"/>
      <c r="J56" s="163" t="s">
        <v>75</v>
      </c>
      <c r="K56" s="2"/>
    </row>
    <row r="57" spans="1:28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4"/>
      <c r="N57" s="104"/>
      <c r="O57" s="4"/>
      <c r="P57" s="145"/>
      <c r="Q57" s="145"/>
      <c r="R57" s="4"/>
      <c r="S57" s="146"/>
      <c r="T57" s="146"/>
    </row>
    <row r="58" spans="1:28" ht="14.1" customHeight="1" x14ac:dyDescent="0.2">
      <c r="B58" s="72" t="s">
        <v>118</v>
      </c>
      <c r="C58" s="94"/>
      <c r="D58" s="73"/>
      <c r="E58" s="73"/>
      <c r="F58" s="73"/>
      <c r="G58" s="73"/>
      <c r="H58" s="73"/>
      <c r="I58" s="73"/>
      <c r="J58" s="73"/>
      <c r="K58" s="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x14ac:dyDescent="0.2">
      <c r="B59" s="85" t="s">
        <v>77</v>
      </c>
      <c r="C59" s="86"/>
      <c r="D59" s="86"/>
      <c r="E59" s="86"/>
      <c r="F59" s="86"/>
      <c r="G59" s="86"/>
      <c r="H59" s="86"/>
      <c r="I59" s="86"/>
      <c r="J59" s="86"/>
      <c r="K59" s="2"/>
    </row>
    <row r="60" spans="1:28" x14ac:dyDescent="0.2">
      <c r="B60" s="86"/>
    </row>
    <row r="61" spans="1:28" x14ac:dyDescent="0.2">
      <c r="B61" s="72" t="s">
        <v>119</v>
      </c>
      <c r="C61" s="94"/>
      <c r="D61" s="73"/>
      <c r="E61" s="73"/>
      <c r="F61" s="73"/>
      <c r="G61" s="73"/>
      <c r="H61" s="73"/>
      <c r="I61" s="73"/>
      <c r="J61" s="73"/>
      <c r="K61" s="5"/>
    </row>
    <row r="62" spans="1:28" s="147" customFormat="1" ht="14.1" customHeight="1" x14ac:dyDescent="0.2">
      <c r="A62" s="138"/>
      <c r="B62" s="2" t="s">
        <v>120</v>
      </c>
      <c r="C62" s="3"/>
      <c r="D62" s="3"/>
      <c r="E62" s="3"/>
      <c r="F62" s="3"/>
      <c r="G62" s="3"/>
      <c r="H62" s="3"/>
      <c r="I62" s="3"/>
      <c r="J62" s="3"/>
      <c r="K62" s="2"/>
      <c r="L62" s="23"/>
      <c r="M62" s="23"/>
      <c r="N62" s="23"/>
      <c r="O62" s="23"/>
      <c r="P62" s="23"/>
      <c r="Q62" s="23"/>
      <c r="R62" s="23"/>
      <c r="S62" s="23"/>
      <c r="T62" s="3"/>
      <c r="U62" s="3"/>
      <c r="V62" s="3"/>
      <c r="W62" s="3"/>
    </row>
    <row r="63" spans="1:28" ht="14.45" customHeight="1" x14ac:dyDescent="0.2">
      <c r="A63" s="52"/>
      <c r="B63" s="2" t="s">
        <v>121</v>
      </c>
      <c r="K63" s="2"/>
    </row>
    <row r="64" spans="1:28" ht="14.45" customHeight="1" x14ac:dyDescent="0.2">
      <c r="B64" s="85" t="s">
        <v>122</v>
      </c>
      <c r="C64" s="86"/>
      <c r="D64" s="86"/>
      <c r="E64" s="86"/>
      <c r="F64" s="86"/>
      <c r="G64" s="86"/>
      <c r="H64" s="86"/>
      <c r="I64" s="86"/>
      <c r="J64" s="86"/>
      <c r="K64" s="2"/>
    </row>
    <row r="65" spans="2:10" ht="14.45" customHeight="1" x14ac:dyDescent="0.2">
      <c r="B65" s="94"/>
      <c r="C65" s="94"/>
      <c r="D65" s="94"/>
      <c r="E65" s="94"/>
      <c r="F65" s="94"/>
      <c r="G65" s="94"/>
      <c r="H65" s="94"/>
      <c r="I65" s="94"/>
      <c r="J65" s="94"/>
    </row>
  </sheetData>
  <sheetProtection algorithmName="SHA-512" hashValue="C+MN5PciCZ0CYBXHHbqCMWaYSdwfxlTjfz1ZCn/QbPcTmR7r5MpKpE1r4KY3FE6vjo01Ge69+6z+TW6h+Mq2MA==" saltValue="Q3h+2R3ZBRImfYjpKzAOag==" spinCount="100000" sheet="1" objects="1" scenarios="1"/>
  <hyperlinks>
    <hyperlink ref="G29" r:id="rId1" xr:uid="{8EDB01F4-AFB0-497B-9C6F-22833E2B1BEC}"/>
  </hyperlinks>
  <pageMargins left="0.25" right="0.25" top="0.5" bottom="0.5" header="0.3" footer="0.3"/>
  <pageSetup scale="46" orientation="portrait" r:id="rId2"/>
  <headerFooter alignWithMargins="0">
    <oddFooter>&amp;C&amp;12&amp;A&amp;R&amp;N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38B4-BD66-46AC-BE60-1240D71A72FB}">
  <dimension ref="A1:AC65"/>
  <sheetViews>
    <sheetView showGridLines="0" topLeftCell="A14" zoomScaleNormal="100" workbookViewId="0">
      <selection activeCell="G29" sqref="G29"/>
    </sheetView>
  </sheetViews>
  <sheetFormatPr defaultColWidth="9.140625" defaultRowHeight="12.75" x14ac:dyDescent="0.2"/>
  <cols>
    <col min="1" max="1" width="2.85546875" style="97" customWidth="1"/>
    <col min="2" max="2" width="25.7109375" style="97" customWidth="1"/>
    <col min="3" max="3" width="5.140625" style="97" customWidth="1"/>
    <col min="4" max="4" width="26.140625" style="97" customWidth="1"/>
    <col min="5" max="5" width="5.5703125" style="97" customWidth="1"/>
    <col min="6" max="6" width="26.140625" style="97" customWidth="1"/>
    <col min="7" max="7" width="5.5703125" style="97" customWidth="1"/>
    <col min="8" max="8" width="26.140625" style="97" customWidth="1"/>
    <col min="9" max="9" width="5.5703125" style="97" customWidth="1"/>
    <col min="10" max="10" width="26.140625" style="97" customWidth="1"/>
    <col min="11" max="11" width="7.5703125" style="97" customWidth="1"/>
    <col min="12" max="12" width="2.85546875" style="97" customWidth="1"/>
    <col min="13" max="16384" width="9.140625" style="97"/>
  </cols>
  <sheetData>
    <row r="1" spans="1:24" ht="47.45" customHeight="1" x14ac:dyDescent="0.2">
      <c r="B1" s="130" t="s">
        <v>123</v>
      </c>
      <c r="C1" s="81"/>
      <c r="D1" s="87" t="s">
        <v>124</v>
      </c>
      <c r="E1" s="81"/>
      <c r="F1" s="81"/>
      <c r="G1" s="81"/>
      <c r="H1" s="81"/>
      <c r="I1" s="81"/>
      <c r="J1" s="81"/>
      <c r="K1" s="206"/>
    </row>
    <row r="2" spans="1:24" ht="22.5" customHeight="1" x14ac:dyDescent="0.2">
      <c r="A2" s="90"/>
      <c r="B2" s="80" t="s">
        <v>84</v>
      </c>
      <c r="C2" s="82"/>
      <c r="D2" s="80" t="s">
        <v>114</v>
      </c>
      <c r="E2" s="82"/>
      <c r="F2" s="82"/>
      <c r="G2" s="82"/>
      <c r="H2" s="82"/>
      <c r="I2" s="82"/>
      <c r="J2" s="82"/>
      <c r="K2" s="206"/>
    </row>
    <row r="3" spans="1:24" ht="12.6" customHeight="1" x14ac:dyDescent="0.2">
      <c r="B3" s="89"/>
      <c r="C3" s="89"/>
      <c r="D3" s="89"/>
      <c r="E3" s="89"/>
      <c r="F3" s="89"/>
      <c r="G3" s="89"/>
      <c r="H3" s="89"/>
      <c r="I3" s="89"/>
      <c r="J3" s="89"/>
    </row>
    <row r="4" spans="1:24" ht="28.35" customHeight="1" x14ac:dyDescent="0.2">
      <c r="A4" s="3"/>
      <c r="B4" s="65" t="s">
        <v>100</v>
      </c>
      <c r="C4" s="31"/>
      <c r="D4" s="44" t="s">
        <v>125</v>
      </c>
      <c r="E4" s="31"/>
      <c r="F4" s="31"/>
      <c r="G4" s="31"/>
      <c r="H4" s="31"/>
      <c r="I4" s="31"/>
      <c r="J4" s="31"/>
      <c r="K4" s="49"/>
      <c r="L4" s="50"/>
      <c r="M4" s="50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8.600000000000001" customHeight="1" x14ac:dyDescent="0.2">
      <c r="A5" s="3"/>
      <c r="B5" s="2"/>
      <c r="C5" s="3"/>
      <c r="D5" s="208" t="s">
        <v>24</v>
      </c>
      <c r="E5" s="91"/>
      <c r="F5" s="209" t="s">
        <v>25</v>
      </c>
      <c r="G5" s="91"/>
      <c r="H5" s="209" t="s">
        <v>26</v>
      </c>
      <c r="I5" s="91"/>
      <c r="J5" s="209" t="s">
        <v>27</v>
      </c>
      <c r="K5" s="2"/>
      <c r="L5" s="3"/>
      <c r="M5" s="3"/>
    </row>
    <row r="6" spans="1:24" ht="45" customHeight="1" x14ac:dyDescent="0.2">
      <c r="A6" s="3"/>
      <c r="B6" s="67" t="s">
        <v>88</v>
      </c>
      <c r="C6" s="68"/>
      <c r="D6" s="184"/>
      <c r="E6" s="91"/>
      <c r="F6" s="184"/>
      <c r="G6" s="91"/>
      <c r="H6" s="184"/>
      <c r="I6" s="91"/>
      <c r="J6" s="212"/>
      <c r="K6" s="2"/>
      <c r="L6" s="3"/>
      <c r="M6" s="3"/>
    </row>
    <row r="7" spans="1:24" ht="45" customHeight="1" x14ac:dyDescent="0.2">
      <c r="A7" s="3"/>
      <c r="B7" s="29" t="s">
        <v>89</v>
      </c>
      <c r="C7" s="68"/>
      <c r="D7" s="184"/>
      <c r="E7" s="91"/>
      <c r="F7" s="184"/>
      <c r="G7" s="91"/>
      <c r="H7" s="184"/>
      <c r="I7" s="91"/>
      <c r="J7" s="212"/>
      <c r="K7" s="194"/>
      <c r="L7" s="3"/>
      <c r="M7" s="3"/>
    </row>
    <row r="8" spans="1:24" ht="45" customHeight="1" x14ac:dyDescent="0.2">
      <c r="A8" s="3"/>
      <c r="B8" s="29" t="s">
        <v>90</v>
      </c>
      <c r="C8" s="68"/>
      <c r="D8" s="184"/>
      <c r="E8" s="91"/>
      <c r="F8" s="184"/>
      <c r="G8" s="91"/>
      <c r="H8" s="184"/>
      <c r="I8" s="91"/>
      <c r="J8" s="212"/>
      <c r="K8" s="194"/>
      <c r="L8" s="3"/>
      <c r="M8" s="3"/>
    </row>
    <row r="9" spans="1:24" ht="45" customHeight="1" x14ac:dyDescent="0.2">
      <c r="A9" s="3"/>
      <c r="B9" s="69" t="s">
        <v>126</v>
      </c>
      <c r="C9" s="70"/>
      <c r="D9" s="1">
        <f>SUM(D6:D8)</f>
        <v>0</v>
      </c>
      <c r="E9" s="71"/>
      <c r="F9" s="1">
        <f>SUM(F6:F8)</f>
        <v>0</v>
      </c>
      <c r="G9" s="71"/>
      <c r="H9" s="1">
        <f>SUM(H6:H8)</f>
        <v>0</v>
      </c>
      <c r="I9" s="93"/>
      <c r="J9" s="190">
        <f>SUM(J6:J8)</f>
        <v>0</v>
      </c>
      <c r="K9" s="194"/>
      <c r="L9" s="3"/>
      <c r="M9" s="3"/>
    </row>
    <row r="10" spans="1:24" ht="14.25" x14ac:dyDescent="0.2">
      <c r="A10" s="3"/>
      <c r="B10" s="35"/>
      <c r="C10" s="86"/>
      <c r="D10" s="35"/>
      <c r="E10" s="35"/>
      <c r="F10" s="35"/>
      <c r="G10" s="35"/>
      <c r="H10" s="35"/>
      <c r="I10" s="35"/>
      <c r="J10" s="35"/>
      <c r="K10" s="3"/>
      <c r="L10" s="3"/>
      <c r="M10" s="3"/>
    </row>
    <row r="11" spans="1:24" ht="28.35" customHeight="1" x14ac:dyDescent="0.2">
      <c r="A11" s="52"/>
      <c r="B11" s="72" t="s">
        <v>92</v>
      </c>
      <c r="C11" s="73"/>
      <c r="D11" s="44" t="s">
        <v>33</v>
      </c>
      <c r="E11" s="73"/>
      <c r="F11" s="73"/>
      <c r="G11" s="73"/>
      <c r="H11" s="73"/>
      <c r="I11" s="73"/>
      <c r="J11" s="74"/>
      <c r="K11" s="23"/>
      <c r="L11" s="23"/>
      <c r="M11" s="23"/>
      <c r="N11" s="43"/>
      <c r="O11" s="43"/>
      <c r="P11" s="43"/>
      <c r="Q11" s="43"/>
      <c r="R11" s="43"/>
      <c r="S11" s="43"/>
      <c r="T11" s="43"/>
    </row>
    <row r="12" spans="1:24" s="3" customFormat="1" ht="28.35" customHeight="1" x14ac:dyDescent="0.2">
      <c r="B12" s="18"/>
      <c r="C12" s="19"/>
      <c r="D12" s="19"/>
      <c r="E12" s="19"/>
      <c r="F12" s="19"/>
      <c r="G12" s="19"/>
      <c r="H12" s="19"/>
      <c r="I12" s="19"/>
      <c r="J12" s="13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97"/>
      <c r="V12" s="97"/>
      <c r="W12" s="97"/>
      <c r="X12" s="97"/>
    </row>
    <row r="13" spans="1:24" s="3" customFormat="1" ht="28.35" customHeight="1" x14ac:dyDescent="0.2">
      <c r="B13" s="38" t="s">
        <v>127</v>
      </c>
      <c r="C13" s="38"/>
      <c r="D13" s="38"/>
      <c r="E13" s="34"/>
      <c r="F13" s="35"/>
      <c r="G13" s="35"/>
      <c r="H13" s="35"/>
      <c r="I13" s="37"/>
      <c r="J13" s="20">
        <f>'Wages, Taxes and Workers'' Comp'!D11</f>
        <v>0</v>
      </c>
      <c r="K13" s="2"/>
      <c r="N13" s="97"/>
    </row>
    <row r="14" spans="1:24" s="3" customFormat="1" ht="27.6" customHeight="1" x14ac:dyDescent="0.2">
      <c r="B14" s="38" t="s">
        <v>35</v>
      </c>
      <c r="C14" s="38"/>
      <c r="D14" s="38"/>
      <c r="E14" s="34"/>
      <c r="F14" s="35"/>
      <c r="G14" s="35"/>
      <c r="H14" s="35"/>
      <c r="I14" s="37"/>
      <c r="J14" s="21"/>
      <c r="K14" s="2"/>
      <c r="N14" s="97"/>
    </row>
    <row r="15" spans="1:24" s="3" customFormat="1" ht="27" customHeight="1" x14ac:dyDescent="0.2">
      <c r="B15" s="34" t="s">
        <v>36</v>
      </c>
      <c r="C15" s="35"/>
      <c r="D15" s="35"/>
      <c r="E15" s="35"/>
      <c r="F15" s="35"/>
      <c r="G15" s="35"/>
      <c r="H15" s="35"/>
      <c r="I15" s="35"/>
      <c r="J15" s="22"/>
      <c r="K15" s="2"/>
      <c r="N15" s="97"/>
    </row>
    <row r="16" spans="1:24" s="3" customFormat="1" ht="27" customHeight="1" x14ac:dyDescent="0.2">
      <c r="B16" s="34" t="s">
        <v>37</v>
      </c>
      <c r="C16" s="35"/>
      <c r="D16" s="35"/>
      <c r="E16" s="35"/>
      <c r="F16" s="35"/>
      <c r="G16" s="35"/>
      <c r="H16" s="35"/>
      <c r="I16" s="35"/>
      <c r="J16" s="22"/>
      <c r="K16" s="2"/>
      <c r="N16" s="97"/>
    </row>
    <row r="17" spans="1:29" s="3" customFormat="1" ht="18.600000000000001" customHeight="1" x14ac:dyDescent="0.2">
      <c r="B17" s="39" t="s">
        <v>38</v>
      </c>
      <c r="C17" s="40"/>
      <c r="D17" s="40"/>
      <c r="E17" s="40"/>
      <c r="F17" s="40"/>
      <c r="G17" s="40"/>
      <c r="H17" s="40"/>
      <c r="I17" s="40"/>
      <c r="J17" s="40"/>
      <c r="K17" s="2"/>
      <c r="N17" s="97"/>
    </row>
    <row r="18" spans="1:29" s="3" customFormat="1" ht="27.75" customHeight="1" x14ac:dyDescent="0.2">
      <c r="B18" s="34" t="s">
        <v>128</v>
      </c>
      <c r="C18" s="41"/>
      <c r="D18" s="41"/>
      <c r="E18" s="41"/>
      <c r="F18" s="41"/>
      <c r="G18" s="41"/>
      <c r="H18" s="41"/>
      <c r="I18" s="41"/>
      <c r="J18" s="20">
        <f>IFERROR(ROUND('Wages, Taxes and Workers'' Comp'!D20*('Wages, Taxes and Workers'' Comp'!D11/'Wages, Taxes and Workers'' Comp'!D13),0),0)</f>
        <v>0</v>
      </c>
      <c r="K18" s="2"/>
      <c r="N18" s="97"/>
    </row>
    <row r="19" spans="1:29" s="3" customFormat="1" ht="9" customHeight="1" x14ac:dyDescent="0.2">
      <c r="B19" s="34"/>
      <c r="C19" s="35"/>
      <c r="D19" s="35"/>
      <c r="E19" s="35"/>
      <c r="F19" s="35"/>
      <c r="G19" s="35"/>
      <c r="H19" s="35"/>
      <c r="I19" s="35"/>
      <c r="J19" s="35"/>
      <c r="K19" s="2"/>
      <c r="S19" s="122"/>
      <c r="T19" s="48"/>
      <c r="U19" s="97"/>
      <c r="V19" s="97"/>
      <c r="W19" s="97"/>
      <c r="X19" s="97"/>
    </row>
    <row r="20" spans="1:29" s="3" customFormat="1" ht="16.5" customHeight="1" x14ac:dyDescent="0.2">
      <c r="B20" s="39" t="s">
        <v>40</v>
      </c>
      <c r="C20" s="40"/>
      <c r="D20" s="40"/>
      <c r="E20" s="40"/>
      <c r="F20" s="40"/>
      <c r="G20" s="40"/>
      <c r="H20" s="40"/>
      <c r="I20" s="40"/>
      <c r="J20" s="95">
        <f>SUM(J13:J18)</f>
        <v>0</v>
      </c>
      <c r="K20" s="2"/>
      <c r="N20" s="97"/>
    </row>
    <row r="21" spans="1:29" ht="14.25" x14ac:dyDescent="0.2">
      <c r="A21" s="3"/>
      <c r="B21" s="86"/>
      <c r="C21" s="86"/>
      <c r="D21" s="86"/>
      <c r="E21" s="86"/>
      <c r="F21" s="86"/>
      <c r="G21" s="86"/>
      <c r="H21" s="86"/>
      <c r="I21" s="86"/>
      <c r="J21" s="86"/>
      <c r="K21" s="3"/>
      <c r="L21" s="3"/>
      <c r="M21" s="3"/>
    </row>
    <row r="22" spans="1:29" ht="28.35" customHeight="1" x14ac:dyDescent="0.2">
      <c r="A22" s="52"/>
      <c r="B22" s="65" t="s">
        <v>94</v>
      </c>
      <c r="C22" s="31"/>
      <c r="D22" s="44" t="s">
        <v>42</v>
      </c>
      <c r="E22" s="31"/>
      <c r="F22" s="31"/>
      <c r="G22" s="31"/>
      <c r="H22" s="31"/>
      <c r="I22" s="31"/>
      <c r="J22" s="31"/>
      <c r="K22" s="49"/>
      <c r="L22" s="50"/>
      <c r="M22" s="50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ht="14.25" x14ac:dyDescent="0.2">
      <c r="A23" s="3"/>
      <c r="B23" s="2"/>
      <c r="C23" s="3"/>
      <c r="D23" s="3"/>
      <c r="E23" s="3"/>
      <c r="F23" s="3"/>
      <c r="G23" s="3"/>
      <c r="H23" s="3"/>
      <c r="I23" s="3"/>
      <c r="J23" s="3"/>
      <c r="K23" s="2"/>
      <c r="L23" s="3"/>
      <c r="M23" s="3"/>
    </row>
    <row r="24" spans="1:29" ht="27.6" customHeight="1" x14ac:dyDescent="0.2">
      <c r="A24" s="3"/>
      <c r="B24" s="2"/>
      <c r="C24" s="3"/>
      <c r="D24" s="42"/>
      <c r="E24" s="3"/>
      <c r="F24" s="42"/>
      <c r="G24" s="23"/>
      <c r="H24" s="3"/>
      <c r="I24" s="3"/>
      <c r="J24" s="3"/>
      <c r="K24" s="2"/>
      <c r="L24" s="3"/>
      <c r="M24" s="3"/>
    </row>
    <row r="25" spans="1:29" ht="16.5" customHeight="1" x14ac:dyDescent="0.2">
      <c r="A25" s="3"/>
      <c r="B25" s="5" t="s">
        <v>43</v>
      </c>
      <c r="C25" s="23"/>
      <c r="D25" s="160">
        <f>J20</f>
        <v>0</v>
      </c>
      <c r="E25" s="4" t="s">
        <v>44</v>
      </c>
      <c r="F25" s="180">
        <f>SUM(D9:J9)</f>
        <v>0</v>
      </c>
      <c r="G25" s="152"/>
      <c r="H25" s="4" t="s">
        <v>45</v>
      </c>
      <c r="I25" s="52"/>
      <c r="J25" s="169">
        <f>IF(F25&gt;0,ROUND(D25/F25,2),)</f>
        <v>0</v>
      </c>
      <c r="K25" s="2"/>
      <c r="L25" s="3"/>
      <c r="M25" s="3"/>
    </row>
    <row r="26" spans="1:29" ht="16.5" customHeight="1" x14ac:dyDescent="0.2">
      <c r="A26" s="3"/>
      <c r="B26" s="29"/>
      <c r="C26" s="42"/>
      <c r="D26" s="160" t="s">
        <v>40</v>
      </c>
      <c r="E26" s="96"/>
      <c r="F26" s="160" t="s">
        <v>46</v>
      </c>
      <c r="G26" s="153"/>
      <c r="H26" s="96"/>
      <c r="I26" s="151"/>
      <c r="J26" s="169" t="s">
        <v>47</v>
      </c>
      <c r="K26" s="2"/>
      <c r="L26" s="3"/>
      <c r="M26" s="3"/>
    </row>
    <row r="27" spans="1:29" ht="14.25" x14ac:dyDescent="0.2">
      <c r="A27" s="3"/>
      <c r="B27" s="35"/>
      <c r="C27" s="35"/>
      <c r="D27" s="35"/>
      <c r="E27" s="35"/>
      <c r="F27" s="35"/>
      <c r="G27" s="35"/>
      <c r="H27" s="35"/>
      <c r="I27" s="35"/>
      <c r="J27" s="35"/>
      <c r="K27" s="3"/>
      <c r="L27" s="3"/>
      <c r="M27" s="3"/>
    </row>
    <row r="28" spans="1:29" ht="28.35" customHeight="1" x14ac:dyDescent="0.2">
      <c r="A28" s="3"/>
      <c r="B28" s="65" t="s">
        <v>95</v>
      </c>
      <c r="C28" s="31"/>
      <c r="D28" s="44" t="s">
        <v>50</v>
      </c>
      <c r="E28" s="31"/>
      <c r="F28" s="31"/>
      <c r="G28" s="31"/>
      <c r="H28" s="31"/>
      <c r="I28" s="31"/>
      <c r="J28" s="31"/>
      <c r="K28" s="49"/>
      <c r="L28" s="50"/>
      <c r="M28" s="50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spans="1:29" ht="35.1" customHeight="1" x14ac:dyDescent="0.2">
      <c r="A29" s="3"/>
      <c r="B29" s="2"/>
      <c r="C29" s="3"/>
      <c r="D29" s="23"/>
      <c r="E29" s="3" t="s">
        <v>49</v>
      </c>
      <c r="F29" s="23" t="s">
        <v>51</v>
      </c>
      <c r="G29" s="213" t="s">
        <v>52</v>
      </c>
      <c r="H29" s="3"/>
      <c r="J29" s="23"/>
      <c r="K29" s="5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6"/>
      <c r="Z29" s="36"/>
      <c r="AA29" s="36"/>
      <c r="AB29" s="36"/>
      <c r="AC29" s="36"/>
    </row>
    <row r="30" spans="1:29" ht="27.95" customHeight="1" x14ac:dyDescent="0.2">
      <c r="A30" s="3"/>
      <c r="B30" s="5"/>
      <c r="C30" s="23"/>
      <c r="D30" s="141" t="s">
        <v>53</v>
      </c>
      <c r="E30" s="139"/>
      <c r="F30" s="141" t="s">
        <v>54</v>
      </c>
      <c r="G30" s="139"/>
      <c r="H30" s="141" t="s">
        <v>55</v>
      </c>
      <c r="I30" s="139"/>
      <c r="J30" s="141" t="s">
        <v>56</v>
      </c>
      <c r="K30" s="50"/>
      <c r="L30" s="3"/>
      <c r="M30" s="3"/>
    </row>
    <row r="31" spans="1:29" ht="28.35" customHeight="1" x14ac:dyDescent="0.2">
      <c r="A31" s="3"/>
      <c r="B31" s="125" t="s">
        <v>57</v>
      </c>
      <c r="C31" s="98"/>
      <c r="D31" s="142">
        <v>0</v>
      </c>
      <c r="E31" s="140"/>
      <c r="F31" s="142">
        <v>0</v>
      </c>
      <c r="G31" s="140"/>
      <c r="H31" s="142">
        <v>0</v>
      </c>
      <c r="I31" s="140"/>
      <c r="J31" s="142">
        <v>0</v>
      </c>
      <c r="K31" s="140"/>
      <c r="L31" s="3"/>
      <c r="M31" s="3"/>
    </row>
    <row r="32" spans="1:29" ht="14.25" x14ac:dyDescent="0.2">
      <c r="A32" s="3"/>
      <c r="B32" s="2"/>
      <c r="C32" s="3"/>
      <c r="D32" s="3"/>
      <c r="E32" s="3"/>
      <c r="F32" s="3"/>
      <c r="G32" s="3"/>
      <c r="H32" s="3"/>
      <c r="I32" s="3"/>
      <c r="J32" s="3"/>
      <c r="K32" s="2"/>
      <c r="L32" s="3"/>
      <c r="M32" s="3"/>
    </row>
    <row r="33" spans="1:18" ht="15" customHeight="1" x14ac:dyDescent="0.2">
      <c r="A33" s="3"/>
      <c r="B33" s="2"/>
      <c r="C33" s="3"/>
      <c r="D33" s="179" t="s">
        <v>129</v>
      </c>
      <c r="E33" s="6"/>
      <c r="F33" s="179" t="s">
        <v>59</v>
      </c>
      <c r="G33" s="23"/>
      <c r="H33" s="3"/>
      <c r="I33" s="3"/>
      <c r="J33" s="3"/>
      <c r="K33" s="2"/>
      <c r="L33" s="3"/>
      <c r="M33" s="3"/>
    </row>
    <row r="34" spans="1:18" ht="18.95" customHeight="1" x14ac:dyDescent="0.2">
      <c r="A34" s="3"/>
      <c r="B34" s="5" t="s">
        <v>24</v>
      </c>
      <c r="C34" s="23"/>
      <c r="D34" s="100">
        <f>D6</f>
        <v>0</v>
      </c>
      <c r="E34" s="101" t="s">
        <v>60</v>
      </c>
      <c r="F34" s="210"/>
      <c r="G34" s="102" t="s">
        <v>61</v>
      </c>
      <c r="H34" s="3"/>
      <c r="I34" s="3"/>
      <c r="J34" s="3"/>
      <c r="K34" s="2"/>
      <c r="L34" s="3"/>
      <c r="M34" s="3"/>
    </row>
    <row r="35" spans="1:18" ht="14.1" customHeight="1" x14ac:dyDescent="0.2">
      <c r="A35" s="3"/>
      <c r="B35" s="5"/>
      <c r="C35" s="23"/>
      <c r="D35" s="23"/>
      <c r="E35" s="23"/>
      <c r="F35" s="169"/>
      <c r="G35" s="4"/>
      <c r="H35" s="3"/>
      <c r="I35" s="3"/>
      <c r="J35" s="3"/>
      <c r="K35" s="2"/>
      <c r="L35" s="3"/>
      <c r="M35" s="3"/>
    </row>
    <row r="36" spans="1:18" ht="18.95" customHeight="1" x14ac:dyDescent="0.2">
      <c r="A36" s="3"/>
      <c r="B36" s="5" t="s">
        <v>25</v>
      </c>
      <c r="C36" s="23"/>
      <c r="D36" s="100">
        <f>F6</f>
        <v>0</v>
      </c>
      <c r="E36" s="4" t="s">
        <v>60</v>
      </c>
      <c r="F36" s="210"/>
      <c r="G36" s="4" t="s">
        <v>61</v>
      </c>
      <c r="H36" s="3"/>
      <c r="I36" s="3"/>
      <c r="J36" s="3"/>
      <c r="K36" s="2"/>
      <c r="L36" s="3"/>
      <c r="M36" s="3"/>
    </row>
    <row r="37" spans="1:18" ht="14.1" customHeight="1" x14ac:dyDescent="0.2">
      <c r="A37" s="3"/>
      <c r="B37" s="5"/>
      <c r="C37" s="23"/>
      <c r="D37" s="23"/>
      <c r="E37" s="4"/>
      <c r="F37" s="169"/>
      <c r="G37" s="4"/>
      <c r="H37" s="3"/>
      <c r="I37" s="3"/>
      <c r="J37" s="3"/>
      <c r="K37" s="2"/>
      <c r="L37" s="3"/>
      <c r="M37" s="3"/>
    </row>
    <row r="38" spans="1:18" ht="18.95" customHeight="1" x14ac:dyDescent="0.2">
      <c r="A38" s="3"/>
      <c r="B38" s="5" t="s">
        <v>26</v>
      </c>
      <c r="C38" s="23"/>
      <c r="D38" s="100">
        <f>H6</f>
        <v>0</v>
      </c>
      <c r="E38" s="4" t="s">
        <v>60</v>
      </c>
      <c r="F38" s="210"/>
      <c r="G38" s="104" t="s">
        <v>61</v>
      </c>
      <c r="H38" s="3"/>
      <c r="I38" s="3"/>
      <c r="J38" s="3"/>
      <c r="K38" s="2"/>
      <c r="L38" s="3"/>
      <c r="M38" s="3"/>
    </row>
    <row r="39" spans="1:18" ht="14.25" x14ac:dyDescent="0.2">
      <c r="A39" s="3"/>
      <c r="B39" s="2"/>
      <c r="C39" s="3"/>
      <c r="D39" s="3"/>
      <c r="E39" s="4"/>
      <c r="F39" s="169"/>
      <c r="G39" s="3"/>
      <c r="H39" s="3"/>
      <c r="I39" s="3"/>
      <c r="J39" s="3"/>
      <c r="K39" s="2"/>
      <c r="L39" s="3"/>
      <c r="M39" s="3"/>
    </row>
    <row r="40" spans="1:18" ht="18.95" customHeight="1" x14ac:dyDescent="0.2">
      <c r="A40" s="3"/>
      <c r="B40" s="5" t="s">
        <v>27</v>
      </c>
      <c r="C40" s="23"/>
      <c r="D40" s="100">
        <f>J6</f>
        <v>0</v>
      </c>
      <c r="E40" s="4" t="s">
        <v>60</v>
      </c>
      <c r="F40" s="210"/>
      <c r="G40" s="4" t="s">
        <v>45</v>
      </c>
      <c r="H40" s="4"/>
      <c r="I40" s="4"/>
      <c r="J40" s="163">
        <f>(D34*F34)+(D36*F36)+(D38*F38)+(D40*F40)</f>
        <v>0</v>
      </c>
      <c r="K40" s="157"/>
      <c r="L40" s="3"/>
      <c r="M40" s="3"/>
    </row>
    <row r="41" spans="1:18" ht="14.25" x14ac:dyDescent="0.2">
      <c r="A41" s="3"/>
      <c r="B41" s="5"/>
      <c r="C41" s="23"/>
      <c r="D41" s="23"/>
      <c r="E41" s="4"/>
      <c r="F41" s="105"/>
      <c r="G41" s="4"/>
      <c r="H41" s="4"/>
      <c r="I41" s="4"/>
      <c r="J41" s="163" t="s">
        <v>62</v>
      </c>
      <c r="K41" s="157"/>
      <c r="L41" s="3"/>
      <c r="M41" s="3"/>
    </row>
    <row r="42" spans="1:18" ht="32.25" customHeight="1" x14ac:dyDescent="0.2">
      <c r="A42" s="3"/>
      <c r="B42" s="78" t="s">
        <v>63</v>
      </c>
      <c r="C42" s="23"/>
      <c r="D42" s="23"/>
      <c r="E42" s="23"/>
      <c r="F42" s="23"/>
      <c r="G42" s="23"/>
      <c r="H42" s="23"/>
      <c r="I42" s="23"/>
      <c r="J42" s="6"/>
      <c r="K42" s="5"/>
      <c r="L42" s="23"/>
      <c r="M42" s="23"/>
      <c r="N42" s="23"/>
      <c r="O42" s="23"/>
      <c r="P42" s="23"/>
      <c r="Q42" s="23"/>
      <c r="R42" s="23"/>
    </row>
    <row r="43" spans="1:18" ht="28.35" customHeight="1" x14ac:dyDescent="0.2">
      <c r="A43" s="3"/>
      <c r="B43" s="79">
        <f>IFERROR(ROUND((((D31*0.05)*D34)+((F31*0.05)*D36)+((H31*0.05)*D38)+((J31*0.05)*D40))/F43,2),0)</f>
        <v>0</v>
      </c>
      <c r="C43" s="23"/>
      <c r="D43" s="160">
        <f>J40</f>
        <v>0</v>
      </c>
      <c r="E43" s="4" t="s">
        <v>44</v>
      </c>
      <c r="F43" s="161">
        <f>F25</f>
        <v>0</v>
      </c>
      <c r="G43" s="152"/>
      <c r="H43" s="4" t="s">
        <v>45</v>
      </c>
      <c r="I43" s="4"/>
      <c r="J43" s="163">
        <f>IF(F43&gt;0,ROUND(D43/F43,2),0)</f>
        <v>0</v>
      </c>
      <c r="K43" s="157"/>
      <c r="L43" s="3"/>
      <c r="M43" s="3"/>
    </row>
    <row r="44" spans="1:18" ht="14.25" x14ac:dyDescent="0.2">
      <c r="A44" s="3"/>
      <c r="B44" s="29"/>
      <c r="C44" s="42"/>
      <c r="D44" s="164" t="s">
        <v>62</v>
      </c>
      <c r="E44" s="96"/>
      <c r="F44" s="163" t="s">
        <v>46</v>
      </c>
      <c r="G44" s="153"/>
      <c r="H44" s="96"/>
      <c r="I44" s="96"/>
      <c r="J44" s="166" t="s">
        <v>64</v>
      </c>
      <c r="K44" s="2"/>
      <c r="L44" s="3"/>
      <c r="M44" s="3"/>
    </row>
    <row r="45" spans="1:18" ht="14.25" x14ac:dyDescent="0.2">
      <c r="A45" s="3"/>
      <c r="B45" s="3"/>
      <c r="C45" s="3"/>
      <c r="D45" s="3"/>
      <c r="E45" s="3"/>
      <c r="F45" s="104"/>
      <c r="G45" s="3"/>
      <c r="H45" s="3"/>
      <c r="I45" s="3"/>
      <c r="J45" s="171"/>
      <c r="K45" s="3"/>
      <c r="L45" s="3"/>
      <c r="M45" s="3"/>
    </row>
    <row r="46" spans="1:18" ht="28.35" customHeight="1" x14ac:dyDescent="0.2">
      <c r="A46" s="3"/>
      <c r="B46" s="65" t="s">
        <v>65</v>
      </c>
      <c r="C46" s="31"/>
      <c r="D46" s="44" t="s">
        <v>66</v>
      </c>
      <c r="E46" s="31"/>
      <c r="F46" s="167"/>
      <c r="G46" s="31"/>
      <c r="H46" s="31"/>
      <c r="I46" s="31"/>
      <c r="J46" s="167"/>
      <c r="K46" s="49"/>
      <c r="L46" s="3"/>
      <c r="M46" s="3"/>
    </row>
    <row r="47" spans="1:18" ht="14.25" x14ac:dyDescent="0.2">
      <c r="A47" s="3"/>
      <c r="B47" s="2"/>
      <c r="C47" s="3"/>
      <c r="D47" s="3"/>
      <c r="E47" s="3"/>
      <c r="F47" s="104"/>
      <c r="G47" s="3"/>
      <c r="H47" s="3"/>
      <c r="I47" s="3"/>
      <c r="J47" s="104"/>
      <c r="K47" s="2"/>
      <c r="L47" s="3"/>
      <c r="M47" s="3"/>
    </row>
    <row r="48" spans="1:18" ht="28.35" customHeight="1" x14ac:dyDescent="0.2">
      <c r="A48" s="3"/>
      <c r="B48" s="5"/>
      <c r="C48" s="23"/>
      <c r="D48" s="160">
        <f>J43</f>
        <v>0</v>
      </c>
      <c r="E48" s="4" t="s">
        <v>60</v>
      </c>
      <c r="F48" s="159">
        <v>0.9</v>
      </c>
      <c r="G48" s="155"/>
      <c r="H48" s="4" t="s">
        <v>45</v>
      </c>
      <c r="I48" s="4"/>
      <c r="J48" s="163">
        <f>ROUND(D48*F48,2)</f>
        <v>0</v>
      </c>
      <c r="K48" s="157"/>
      <c r="L48" s="3"/>
      <c r="M48" s="3"/>
    </row>
    <row r="49" spans="1:29" ht="14.25" x14ac:dyDescent="0.2">
      <c r="A49" s="3"/>
      <c r="B49" s="29"/>
      <c r="C49" s="42"/>
      <c r="D49" s="164" t="s">
        <v>67</v>
      </c>
      <c r="E49" s="96"/>
      <c r="F49" s="169"/>
      <c r="G49" s="154"/>
      <c r="H49" s="96"/>
      <c r="I49" s="96"/>
      <c r="J49" s="163" t="s">
        <v>68</v>
      </c>
      <c r="K49" s="2"/>
      <c r="L49" s="3"/>
      <c r="M49" s="3"/>
    </row>
    <row r="50" spans="1:29" ht="14.25" x14ac:dyDescent="0.2">
      <c r="A50" s="3"/>
      <c r="B50" s="35"/>
      <c r="C50" s="35"/>
      <c r="D50" s="171"/>
      <c r="E50" s="35"/>
      <c r="F50" s="171"/>
      <c r="G50" s="35"/>
      <c r="H50" s="35"/>
      <c r="I50" s="35"/>
      <c r="J50" s="171"/>
      <c r="K50" s="3"/>
      <c r="L50" s="3"/>
      <c r="M50" s="3"/>
    </row>
    <row r="51" spans="1:29" ht="28.35" customHeight="1" x14ac:dyDescent="0.2">
      <c r="A51" s="3"/>
      <c r="B51" s="65" t="s">
        <v>96</v>
      </c>
      <c r="C51" s="31"/>
      <c r="D51" s="44" t="s">
        <v>70</v>
      </c>
      <c r="E51" s="31"/>
      <c r="F51" s="167"/>
      <c r="G51" s="31"/>
      <c r="H51" s="31"/>
      <c r="I51" s="31"/>
      <c r="J51" s="167"/>
      <c r="K51" s="49"/>
      <c r="L51" s="50"/>
      <c r="M51" s="50"/>
      <c r="N51" s="45"/>
      <c r="O51" s="45"/>
      <c r="P51" s="45"/>
      <c r="Q51" s="45"/>
      <c r="R51" s="45"/>
      <c r="S51" s="45"/>
      <c r="T51" s="45"/>
      <c r="U51" s="45"/>
      <c r="V51" s="45"/>
    </row>
    <row r="52" spans="1:29" ht="14.25" x14ac:dyDescent="0.2">
      <c r="A52" s="3"/>
      <c r="B52" s="2"/>
      <c r="C52" s="3"/>
      <c r="D52" s="104"/>
      <c r="E52" s="3"/>
      <c r="F52" s="104"/>
      <c r="G52" s="3"/>
      <c r="H52" s="3"/>
      <c r="I52" s="3"/>
      <c r="J52" s="104"/>
      <c r="K52" s="2"/>
      <c r="L52" s="3"/>
      <c r="M52" s="3"/>
    </row>
    <row r="53" spans="1:29" ht="28.35" customHeight="1" x14ac:dyDescent="0.2">
      <c r="A53" s="3"/>
      <c r="B53" s="5"/>
      <c r="C53" s="30"/>
      <c r="D53" s="160">
        <f>J48</f>
        <v>0</v>
      </c>
      <c r="E53" s="4" t="s">
        <v>71</v>
      </c>
      <c r="F53" s="172">
        <f>J25</f>
        <v>0</v>
      </c>
      <c r="G53" s="156"/>
      <c r="H53" s="4" t="s">
        <v>45</v>
      </c>
      <c r="I53" s="4"/>
      <c r="J53" s="163">
        <f>IFERROR(IF((D53-F53)&gt;B43,B43,IF((D53-F53)&lt;0,0,(D53-F53))),0)</f>
        <v>0</v>
      </c>
      <c r="K53" s="157"/>
      <c r="L53" s="3"/>
      <c r="M53" s="3"/>
    </row>
    <row r="54" spans="1:29" ht="14.25" x14ac:dyDescent="0.2">
      <c r="A54" s="3"/>
      <c r="B54" s="5"/>
      <c r="C54" s="30"/>
      <c r="D54" s="164" t="s">
        <v>68</v>
      </c>
      <c r="E54" s="4"/>
      <c r="F54" s="163" t="s">
        <v>43</v>
      </c>
      <c r="G54" s="157"/>
      <c r="H54" s="4"/>
      <c r="I54" s="4"/>
      <c r="J54" s="163" t="s">
        <v>72</v>
      </c>
      <c r="K54" s="2"/>
      <c r="L54" s="3"/>
      <c r="M54" s="3"/>
    </row>
    <row r="55" spans="1:29" ht="28.35" customHeight="1" x14ac:dyDescent="0.2">
      <c r="A55" s="3"/>
      <c r="B55" s="5"/>
      <c r="C55" s="30"/>
      <c r="D55" s="160">
        <f>IF(J53&gt;0,J53,0)</f>
        <v>0</v>
      </c>
      <c r="E55" s="4" t="s">
        <v>60</v>
      </c>
      <c r="F55" s="175">
        <f>D6+F6+H6+J6</f>
        <v>0</v>
      </c>
      <c r="G55" s="158"/>
      <c r="H55" s="4" t="s">
        <v>45</v>
      </c>
      <c r="I55" s="4"/>
      <c r="J55" s="163">
        <f>IFERROR(ROUND(D55*F55,2),0)</f>
        <v>0</v>
      </c>
      <c r="K55" s="157"/>
      <c r="L55" s="3"/>
      <c r="M55" s="3"/>
    </row>
    <row r="56" spans="1:29" ht="14.25" x14ac:dyDescent="0.2">
      <c r="A56" s="3"/>
      <c r="B56" s="29"/>
      <c r="C56" s="33"/>
      <c r="D56" s="164" t="s">
        <v>73</v>
      </c>
      <c r="E56" s="96"/>
      <c r="F56" s="163" t="s">
        <v>74</v>
      </c>
      <c r="G56" s="153"/>
      <c r="H56" s="96"/>
      <c r="I56" s="96"/>
      <c r="J56" s="163" t="s">
        <v>75</v>
      </c>
      <c r="K56" s="2"/>
      <c r="L56" s="3"/>
      <c r="M56" s="3"/>
    </row>
    <row r="57" spans="1:29" ht="14.25" x14ac:dyDescent="0.2">
      <c r="A57" s="3"/>
      <c r="B57" s="6"/>
      <c r="C57" s="6"/>
      <c r="D57" s="6"/>
      <c r="E57" s="6"/>
      <c r="F57" s="6"/>
      <c r="G57" s="6"/>
      <c r="H57" s="6"/>
      <c r="I57" s="6"/>
      <c r="J57" s="51"/>
      <c r="K57" s="6"/>
      <c r="L57" s="6"/>
      <c r="M57" s="6"/>
      <c r="N57" s="126"/>
      <c r="O57" s="126"/>
      <c r="P57" s="4"/>
      <c r="Q57" s="127"/>
      <c r="R57" s="127"/>
      <c r="S57" s="4"/>
      <c r="T57" s="128"/>
      <c r="U57" s="128"/>
    </row>
    <row r="58" spans="1:29" ht="14.1" customHeight="1" x14ac:dyDescent="0.2">
      <c r="A58" s="3"/>
      <c r="B58" s="72" t="s">
        <v>76</v>
      </c>
      <c r="C58" s="73"/>
      <c r="D58" s="73"/>
      <c r="E58" s="73"/>
      <c r="F58" s="73"/>
      <c r="G58" s="73"/>
      <c r="H58" s="73"/>
      <c r="I58" s="73"/>
      <c r="J58" s="73"/>
      <c r="K58" s="5"/>
      <c r="L58" s="23"/>
      <c r="M58" s="2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4.25" x14ac:dyDescent="0.2">
      <c r="A59" s="3"/>
      <c r="B59" s="85" t="s">
        <v>77</v>
      </c>
      <c r="C59" s="86"/>
      <c r="D59" s="86"/>
      <c r="E59" s="86"/>
      <c r="F59" s="86"/>
      <c r="G59" s="86"/>
      <c r="H59" s="86"/>
      <c r="I59" s="86"/>
      <c r="J59" s="86"/>
      <c r="K59" s="2"/>
      <c r="L59" s="3"/>
      <c r="M59" s="3"/>
    </row>
    <row r="60" spans="1:29" ht="14.25" x14ac:dyDescent="0.2">
      <c r="A60" s="3"/>
      <c r="B60" s="86"/>
      <c r="C60" s="3"/>
      <c r="D60" s="3"/>
      <c r="E60" s="3"/>
      <c r="F60" s="3"/>
      <c r="G60" s="3"/>
      <c r="H60" s="3"/>
      <c r="I60" s="3"/>
      <c r="J60" s="35"/>
      <c r="K60" s="3"/>
      <c r="L60" s="3"/>
      <c r="M60" s="3"/>
    </row>
    <row r="61" spans="1:29" ht="14.25" x14ac:dyDescent="0.2">
      <c r="A61" s="3"/>
      <c r="B61" s="72" t="s">
        <v>78</v>
      </c>
      <c r="C61" s="73"/>
      <c r="D61" s="73"/>
      <c r="E61" s="73"/>
      <c r="F61" s="73"/>
      <c r="G61" s="73"/>
      <c r="H61" s="73"/>
      <c r="I61" s="73"/>
      <c r="J61" s="73"/>
      <c r="K61" s="5"/>
      <c r="L61" s="23"/>
      <c r="M61" s="3"/>
    </row>
    <row r="62" spans="1:29" s="123" customFormat="1" ht="14.1" customHeight="1" x14ac:dyDescent="0.2">
      <c r="A62" s="138"/>
      <c r="B62" s="2" t="s">
        <v>79</v>
      </c>
      <c r="C62" s="3"/>
      <c r="D62" s="3"/>
      <c r="E62" s="3"/>
      <c r="F62" s="3"/>
      <c r="G62" s="3"/>
      <c r="H62" s="3"/>
      <c r="I62" s="3"/>
      <c r="J62" s="3"/>
      <c r="K62" s="2"/>
      <c r="L62" s="3"/>
      <c r="M62" s="23"/>
      <c r="N62" s="24"/>
      <c r="O62" s="24"/>
      <c r="P62" s="24"/>
      <c r="Q62" s="24"/>
      <c r="R62" s="24"/>
      <c r="S62" s="24"/>
      <c r="T62" s="24"/>
      <c r="U62" s="97"/>
      <c r="V62" s="97"/>
      <c r="W62" s="97"/>
      <c r="X62" s="97"/>
    </row>
    <row r="63" spans="1:29" ht="14.45" customHeight="1" x14ac:dyDescent="0.2">
      <c r="A63" s="52"/>
      <c r="B63" s="2" t="s">
        <v>80</v>
      </c>
      <c r="C63" s="3"/>
      <c r="D63" s="3"/>
      <c r="E63" s="3"/>
      <c r="F63" s="3"/>
      <c r="G63" s="3"/>
      <c r="H63" s="3"/>
      <c r="I63" s="3"/>
      <c r="J63" s="3"/>
      <c r="K63" s="2"/>
      <c r="L63" s="3"/>
      <c r="M63" s="3"/>
    </row>
    <row r="64" spans="1:29" ht="14.45" customHeight="1" x14ac:dyDescent="0.2">
      <c r="A64" s="3"/>
      <c r="B64" s="85" t="s">
        <v>81</v>
      </c>
      <c r="C64" s="86"/>
      <c r="D64" s="86"/>
      <c r="E64" s="86"/>
      <c r="F64" s="86"/>
      <c r="G64" s="86"/>
      <c r="H64" s="86"/>
      <c r="I64" s="86"/>
      <c r="J64" s="86"/>
      <c r="K64" s="2"/>
      <c r="L64" s="3"/>
      <c r="M64" s="3"/>
    </row>
    <row r="65" spans="1:13" ht="14.45" customHeight="1" x14ac:dyDescent="0.2">
      <c r="A65" s="3"/>
      <c r="B65" s="94"/>
      <c r="C65" s="94"/>
      <c r="D65" s="94"/>
      <c r="E65" s="94"/>
      <c r="F65" s="94"/>
      <c r="G65" s="94"/>
      <c r="H65" s="94"/>
      <c r="I65" s="94"/>
      <c r="J65" s="94"/>
      <c r="K65" s="3"/>
      <c r="L65" s="3"/>
      <c r="M65" s="3"/>
    </row>
  </sheetData>
  <sheetProtection algorithmName="SHA-512" hashValue="CK0A3JdM1gvs3C12UVteSyNUFF7cIPuW2N1ul0EqL0a5WD4ketNC9654EOeacEbG7hzkjgdr9J5C5YIZbD7C7g==" saltValue="MxD4QqvaKnsaNSKZwip9Yw==" spinCount="100000" sheet="1" objects="1" scenarios="1"/>
  <hyperlinks>
    <hyperlink ref="G29" r:id="rId1" xr:uid="{ABBE4B9E-411A-4F81-A77E-3A2DF9004067}"/>
  </hyperlinks>
  <pageMargins left="0.25" right="0.25" top="0.5" bottom="0.5" header="0.3" footer="0.3"/>
  <pageSetup scale="47" orientation="portrait" r:id="rId2"/>
  <headerFooter alignWithMargins="0">
    <oddFooter>&amp;C&amp;12&amp;A&amp;R&amp;N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E4B1-3265-44E1-B19B-FECA9E62D280}">
  <dimension ref="A1:AC65"/>
  <sheetViews>
    <sheetView showGridLines="0" tabSelected="1" topLeftCell="A15" zoomScaleNormal="100" workbookViewId="0">
      <selection activeCell="G29" sqref="G29"/>
    </sheetView>
  </sheetViews>
  <sheetFormatPr defaultColWidth="9.140625" defaultRowHeight="12.75" x14ac:dyDescent="0.2"/>
  <cols>
    <col min="1" max="1" width="2.85546875" style="97" customWidth="1"/>
    <col min="2" max="2" width="25.85546875" style="97" customWidth="1"/>
    <col min="3" max="3" width="5.140625" style="97" customWidth="1"/>
    <col min="4" max="4" width="26.140625" style="97" customWidth="1"/>
    <col min="5" max="5" width="5.5703125" style="97" customWidth="1"/>
    <col min="6" max="6" width="26.140625" style="97" customWidth="1"/>
    <col min="7" max="7" width="5.5703125" style="97" customWidth="1"/>
    <col min="8" max="8" width="26.140625" style="97" customWidth="1"/>
    <col min="9" max="9" width="5.5703125" style="97" customWidth="1"/>
    <col min="10" max="10" width="26.140625" style="97" customWidth="1"/>
    <col min="11" max="11" width="7.42578125" style="97" customWidth="1"/>
    <col min="12" max="12" width="2.85546875" style="97" customWidth="1"/>
    <col min="13" max="16384" width="9.140625" style="97"/>
  </cols>
  <sheetData>
    <row r="1" spans="1:24" ht="48" customHeight="1" x14ac:dyDescent="0.2">
      <c r="B1" s="124" t="s">
        <v>130</v>
      </c>
      <c r="C1" s="81"/>
      <c r="D1" s="87" t="s">
        <v>131</v>
      </c>
      <c r="E1" s="81"/>
      <c r="F1" s="81"/>
      <c r="G1" s="81"/>
      <c r="H1" s="81"/>
      <c r="I1" s="81"/>
      <c r="J1" s="81"/>
      <c r="K1" s="206"/>
    </row>
    <row r="2" spans="1:24" ht="22.5" customHeight="1" x14ac:dyDescent="0.2">
      <c r="A2" s="90"/>
      <c r="B2" s="80" t="s">
        <v>132</v>
      </c>
      <c r="C2" s="82"/>
      <c r="D2" s="80" t="s">
        <v>99</v>
      </c>
      <c r="E2" s="82"/>
      <c r="F2" s="82"/>
      <c r="G2" s="82"/>
      <c r="H2" s="82"/>
      <c r="I2" s="82"/>
      <c r="J2" s="82"/>
      <c r="K2" s="206"/>
    </row>
    <row r="3" spans="1:24" ht="12.6" customHeight="1" x14ac:dyDescent="0.2">
      <c r="B3" s="89"/>
      <c r="C3" s="89"/>
      <c r="D3" s="89"/>
      <c r="E3" s="89"/>
      <c r="F3" s="89"/>
      <c r="G3" s="89"/>
      <c r="H3" s="89"/>
      <c r="I3" s="89"/>
      <c r="J3" s="89"/>
    </row>
    <row r="4" spans="1:24" ht="28.35" customHeight="1" x14ac:dyDescent="0.2">
      <c r="B4" s="65" t="s">
        <v>100</v>
      </c>
      <c r="C4" s="31"/>
      <c r="D4" s="44" t="s">
        <v>133</v>
      </c>
      <c r="E4" s="31"/>
      <c r="F4" s="31"/>
      <c r="G4" s="31"/>
      <c r="H4" s="31"/>
      <c r="I4" s="31"/>
      <c r="J4" s="31"/>
      <c r="K4" s="49"/>
      <c r="L4" s="50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8.600000000000001" customHeight="1" x14ac:dyDescent="0.2">
      <c r="B5" s="2"/>
      <c r="C5" s="3"/>
      <c r="D5" s="208" t="s">
        <v>24</v>
      </c>
      <c r="E5" s="91"/>
      <c r="F5" s="209" t="s">
        <v>25</v>
      </c>
      <c r="G5" s="91"/>
      <c r="H5" s="209" t="s">
        <v>26</v>
      </c>
      <c r="I5" s="91"/>
      <c r="J5" s="209" t="s">
        <v>27</v>
      </c>
      <c r="K5" s="2"/>
      <c r="L5" s="3"/>
    </row>
    <row r="6" spans="1:24" ht="45" customHeight="1" x14ac:dyDescent="0.2">
      <c r="B6" s="67" t="s">
        <v>28</v>
      </c>
      <c r="C6" s="68"/>
      <c r="D6" s="184"/>
      <c r="E6" s="91"/>
      <c r="F6" s="184"/>
      <c r="G6" s="91"/>
      <c r="H6" s="184"/>
      <c r="I6" s="91"/>
      <c r="J6" s="212"/>
      <c r="K6" s="2"/>
      <c r="L6" s="3"/>
    </row>
    <row r="7" spans="1:24" ht="45" customHeight="1" x14ac:dyDescent="0.2">
      <c r="B7" s="29" t="s">
        <v>29</v>
      </c>
      <c r="C7" s="68"/>
      <c r="D7" s="184"/>
      <c r="E7" s="91"/>
      <c r="F7" s="184"/>
      <c r="G7" s="91"/>
      <c r="H7" s="184"/>
      <c r="I7" s="91"/>
      <c r="J7" s="212"/>
      <c r="K7" s="194"/>
      <c r="L7" s="3"/>
    </row>
    <row r="8" spans="1:24" ht="45" customHeight="1" x14ac:dyDescent="0.2">
      <c r="B8" s="29" t="s">
        <v>30</v>
      </c>
      <c r="C8" s="68"/>
      <c r="D8" s="184"/>
      <c r="E8" s="91"/>
      <c r="F8" s="184"/>
      <c r="G8" s="91"/>
      <c r="H8" s="184"/>
      <c r="I8" s="91"/>
      <c r="J8" s="212"/>
      <c r="K8" s="194"/>
      <c r="L8" s="3"/>
    </row>
    <row r="9" spans="1:24" ht="45" customHeight="1" x14ac:dyDescent="0.2">
      <c r="B9" s="69" t="s">
        <v>134</v>
      </c>
      <c r="C9" s="70"/>
      <c r="D9" s="1">
        <f>SUM(D6:D8)</f>
        <v>0</v>
      </c>
      <c r="E9" s="71"/>
      <c r="F9" s="1">
        <f>SUM(F6:F8)</f>
        <v>0</v>
      </c>
      <c r="G9" s="71"/>
      <c r="H9" s="1">
        <f>SUM(H6:H8)</f>
        <v>0</v>
      </c>
      <c r="I9" s="93"/>
      <c r="J9" s="190">
        <f>SUM(J6:J8)</f>
        <v>0</v>
      </c>
      <c r="K9" s="194"/>
      <c r="L9" s="3"/>
    </row>
    <row r="10" spans="1:24" ht="14.25" x14ac:dyDescent="0.2">
      <c r="B10" s="35"/>
      <c r="C10" s="86"/>
      <c r="D10" s="35"/>
      <c r="E10" s="35"/>
      <c r="F10" s="35"/>
      <c r="G10" s="35"/>
      <c r="H10" s="35"/>
      <c r="I10" s="35"/>
      <c r="J10" s="35"/>
      <c r="K10" s="3"/>
      <c r="L10" s="3"/>
    </row>
    <row r="11" spans="1:24" ht="28.35" customHeight="1" x14ac:dyDescent="0.2">
      <c r="A11" s="90"/>
      <c r="B11" s="72" t="s">
        <v>92</v>
      </c>
      <c r="C11" s="73"/>
      <c r="D11" s="44" t="s">
        <v>33</v>
      </c>
      <c r="E11" s="73"/>
      <c r="F11" s="73"/>
      <c r="G11" s="73"/>
      <c r="H11" s="73"/>
      <c r="I11" s="73"/>
      <c r="J11" s="73"/>
      <c r="K11" s="5"/>
      <c r="L11" s="23"/>
      <c r="M11" s="43"/>
      <c r="N11" s="43"/>
      <c r="O11" s="43"/>
      <c r="P11" s="43"/>
      <c r="Q11" s="43"/>
      <c r="R11" s="43"/>
      <c r="S11" s="43"/>
      <c r="T11" s="43"/>
    </row>
    <row r="12" spans="1:24" s="3" customFormat="1" ht="28.35" customHeight="1" x14ac:dyDescent="0.2">
      <c r="B12" s="18"/>
      <c r="C12" s="19"/>
      <c r="D12" s="19"/>
      <c r="E12" s="19"/>
      <c r="F12" s="19"/>
      <c r="G12" s="19"/>
      <c r="H12" s="19"/>
      <c r="I12" s="19"/>
      <c r="J12" s="19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97"/>
      <c r="V12" s="97"/>
      <c r="W12" s="97"/>
      <c r="X12" s="97"/>
    </row>
    <row r="13" spans="1:24" s="3" customFormat="1" ht="28.35" customHeight="1" x14ac:dyDescent="0.2">
      <c r="B13" s="38" t="s">
        <v>135</v>
      </c>
      <c r="C13" s="38"/>
      <c r="D13" s="38"/>
      <c r="E13" s="34"/>
      <c r="F13" s="35"/>
      <c r="G13" s="35"/>
      <c r="H13" s="35"/>
      <c r="I13" s="37"/>
      <c r="J13" s="20">
        <f>'Wages, Taxes and Workers'' Comp'!D12</f>
        <v>0</v>
      </c>
      <c r="K13" s="2"/>
      <c r="M13" s="97"/>
      <c r="N13" s="97"/>
    </row>
    <row r="14" spans="1:24" s="3" customFormat="1" ht="27.6" customHeight="1" x14ac:dyDescent="0.2">
      <c r="B14" s="38" t="s">
        <v>35</v>
      </c>
      <c r="C14" s="38"/>
      <c r="D14" s="38"/>
      <c r="E14" s="34"/>
      <c r="F14" s="35"/>
      <c r="G14" s="35"/>
      <c r="H14" s="35"/>
      <c r="I14" s="37"/>
      <c r="J14" s="21"/>
      <c r="K14" s="2"/>
      <c r="M14" s="97"/>
      <c r="N14" s="97"/>
    </row>
    <row r="15" spans="1:24" s="3" customFormat="1" ht="27" customHeight="1" x14ac:dyDescent="0.2">
      <c r="B15" s="34" t="s">
        <v>36</v>
      </c>
      <c r="C15" s="35"/>
      <c r="D15" s="35"/>
      <c r="E15" s="35"/>
      <c r="F15" s="35"/>
      <c r="G15" s="35"/>
      <c r="H15" s="35"/>
      <c r="I15" s="35"/>
      <c r="J15" s="22"/>
      <c r="K15" s="2"/>
      <c r="M15" s="97"/>
      <c r="N15" s="97"/>
    </row>
    <row r="16" spans="1:24" s="3" customFormat="1" ht="27" customHeight="1" x14ac:dyDescent="0.2">
      <c r="B16" s="34" t="s">
        <v>37</v>
      </c>
      <c r="C16" s="35"/>
      <c r="D16" s="35"/>
      <c r="E16" s="35"/>
      <c r="F16" s="35"/>
      <c r="G16" s="35"/>
      <c r="H16" s="35"/>
      <c r="I16" s="35"/>
      <c r="J16" s="22"/>
      <c r="K16" s="2"/>
      <c r="M16" s="97"/>
      <c r="N16" s="97"/>
    </row>
    <row r="17" spans="1:29" s="3" customFormat="1" ht="18.600000000000001" customHeight="1" x14ac:dyDescent="0.2">
      <c r="B17" s="39" t="s">
        <v>38</v>
      </c>
      <c r="C17" s="40"/>
      <c r="D17" s="40"/>
      <c r="E17" s="40"/>
      <c r="F17" s="40"/>
      <c r="G17" s="40"/>
      <c r="H17" s="40"/>
      <c r="I17" s="40"/>
      <c r="J17" s="40"/>
      <c r="K17" s="2"/>
      <c r="M17" s="97"/>
      <c r="N17" s="97"/>
    </row>
    <row r="18" spans="1:29" s="3" customFormat="1" ht="27.75" customHeight="1" x14ac:dyDescent="0.2">
      <c r="B18" s="34" t="s">
        <v>39</v>
      </c>
      <c r="C18" s="41"/>
      <c r="D18" s="41"/>
      <c r="E18" s="41"/>
      <c r="F18" s="41"/>
      <c r="G18" s="41"/>
      <c r="H18" s="41"/>
      <c r="I18" s="41"/>
      <c r="J18" s="20">
        <f>IFERROR(ROUND('Wages, Taxes and Workers'' Comp'!D20*('Wages, Taxes and Workers'' Comp'!D12/'Wages, Taxes and Workers'' Comp'!D13),0),0)</f>
        <v>0</v>
      </c>
      <c r="K18" s="2"/>
      <c r="M18" s="97"/>
      <c r="N18" s="97"/>
    </row>
    <row r="19" spans="1:29" s="3" customFormat="1" ht="9" customHeight="1" x14ac:dyDescent="0.2">
      <c r="B19" s="34"/>
      <c r="C19" s="35"/>
      <c r="D19" s="35"/>
      <c r="E19" s="35"/>
      <c r="F19" s="35"/>
      <c r="G19" s="35"/>
      <c r="H19" s="35"/>
      <c r="I19" s="35"/>
      <c r="J19" s="35"/>
      <c r="K19" s="2"/>
      <c r="S19" s="122"/>
      <c r="T19" s="48"/>
      <c r="U19" s="97"/>
      <c r="V19" s="97"/>
      <c r="W19" s="97"/>
      <c r="X19" s="97"/>
    </row>
    <row r="20" spans="1:29" s="3" customFormat="1" ht="16.5" customHeight="1" x14ac:dyDescent="0.2">
      <c r="B20" s="39" t="s">
        <v>40</v>
      </c>
      <c r="C20" s="40"/>
      <c r="D20" s="40"/>
      <c r="E20" s="40"/>
      <c r="F20" s="40"/>
      <c r="G20" s="40"/>
      <c r="H20" s="40"/>
      <c r="I20" s="40"/>
      <c r="J20" s="95">
        <f>SUM(J13:J18)</f>
        <v>0</v>
      </c>
      <c r="K20" s="2"/>
      <c r="M20" s="97"/>
      <c r="N20" s="97"/>
    </row>
    <row r="21" spans="1:29" ht="14.25" x14ac:dyDescent="0.2">
      <c r="B21" s="86"/>
      <c r="C21" s="86"/>
      <c r="D21" s="86"/>
      <c r="E21" s="86"/>
      <c r="F21" s="86"/>
      <c r="G21" s="86"/>
      <c r="H21" s="86"/>
      <c r="I21" s="86"/>
      <c r="J21" s="86"/>
      <c r="K21" s="3"/>
      <c r="L21" s="3"/>
    </row>
    <row r="22" spans="1:29" ht="28.35" customHeight="1" x14ac:dyDescent="0.2">
      <c r="A22" s="90"/>
      <c r="B22" s="65" t="s">
        <v>94</v>
      </c>
      <c r="C22" s="31"/>
      <c r="D22" s="44" t="s">
        <v>42</v>
      </c>
      <c r="E22" s="31"/>
      <c r="F22" s="31"/>
      <c r="G22" s="31"/>
      <c r="H22" s="31"/>
      <c r="I22" s="31"/>
      <c r="J22" s="31"/>
      <c r="K22" s="49"/>
      <c r="L22" s="50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ht="14.25" x14ac:dyDescent="0.2">
      <c r="B23" s="2"/>
      <c r="C23" s="3"/>
      <c r="D23" s="3"/>
      <c r="E23" s="3"/>
      <c r="F23" s="3"/>
      <c r="G23" s="3"/>
      <c r="H23" s="3"/>
      <c r="I23" s="3"/>
      <c r="J23" s="3"/>
      <c r="K23" s="2"/>
      <c r="L23" s="3"/>
    </row>
    <row r="24" spans="1:29" ht="27.6" customHeight="1" x14ac:dyDescent="0.2">
      <c r="B24" s="2"/>
      <c r="C24" s="3"/>
      <c r="D24" s="42"/>
      <c r="E24" s="3"/>
      <c r="F24" s="42"/>
      <c r="G24" s="23"/>
      <c r="H24" s="3"/>
      <c r="I24" s="3"/>
      <c r="J24" s="3"/>
      <c r="K24" s="2"/>
      <c r="L24" s="3"/>
    </row>
    <row r="25" spans="1:29" ht="16.5" customHeight="1" x14ac:dyDescent="0.2">
      <c r="B25" s="5" t="s">
        <v>43</v>
      </c>
      <c r="C25" s="23"/>
      <c r="D25" s="160">
        <f>J20</f>
        <v>0</v>
      </c>
      <c r="E25" s="4" t="s">
        <v>44</v>
      </c>
      <c r="F25" s="161">
        <f>SUM(D9:J9)</f>
        <v>0</v>
      </c>
      <c r="G25" s="152"/>
      <c r="H25" s="4" t="s">
        <v>45</v>
      </c>
      <c r="I25" s="52"/>
      <c r="J25" s="169">
        <f>IF(F25&gt;0,ROUND(D25/F25,2),)</f>
        <v>0</v>
      </c>
      <c r="K25" s="2"/>
      <c r="L25" s="3"/>
    </row>
    <row r="26" spans="1:29" ht="16.5" customHeight="1" x14ac:dyDescent="0.2">
      <c r="B26" s="29"/>
      <c r="C26" s="42"/>
      <c r="D26" s="160" t="s">
        <v>40</v>
      </c>
      <c r="E26" s="96"/>
      <c r="F26" s="163" t="s">
        <v>46</v>
      </c>
      <c r="G26" s="153"/>
      <c r="H26" s="96"/>
      <c r="I26" s="151"/>
      <c r="J26" s="169" t="s">
        <v>47</v>
      </c>
      <c r="K26" s="2"/>
      <c r="L26" s="3"/>
    </row>
    <row r="27" spans="1:29" ht="14.25" x14ac:dyDescent="0.2">
      <c r="B27" s="35"/>
      <c r="C27" s="35"/>
      <c r="D27" s="35"/>
      <c r="E27" s="35"/>
      <c r="F27" s="35"/>
      <c r="G27" s="35"/>
      <c r="H27" s="35"/>
      <c r="I27" s="35"/>
      <c r="J27" s="35"/>
      <c r="K27" s="3"/>
      <c r="L27" s="3"/>
    </row>
    <row r="28" spans="1:29" ht="28.35" customHeight="1" x14ac:dyDescent="0.2">
      <c r="B28" s="65" t="s">
        <v>95</v>
      </c>
      <c r="C28" s="31"/>
      <c r="D28" s="44" t="s">
        <v>50</v>
      </c>
      <c r="E28" s="31"/>
      <c r="F28" s="31"/>
      <c r="G28" s="31"/>
      <c r="H28" s="31"/>
      <c r="I28" s="31"/>
      <c r="J28" s="31"/>
      <c r="K28" s="49"/>
      <c r="L28" s="50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spans="1:29" ht="43.5" customHeight="1" thickBot="1" x14ac:dyDescent="0.25">
      <c r="B29" s="2"/>
      <c r="C29" s="3"/>
      <c r="D29" s="23"/>
      <c r="E29" s="3" t="s">
        <v>49</v>
      </c>
      <c r="F29" s="23" t="s">
        <v>51</v>
      </c>
      <c r="G29" s="213" t="s">
        <v>52</v>
      </c>
      <c r="H29" s="3"/>
      <c r="J29" s="23"/>
      <c r="K29" s="5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6"/>
      <c r="Z29" s="36"/>
      <c r="AA29" s="36"/>
      <c r="AB29" s="36"/>
      <c r="AC29" s="36"/>
    </row>
    <row r="30" spans="1:29" ht="27.95" customHeight="1" x14ac:dyDescent="0.2">
      <c r="B30" s="5"/>
      <c r="C30" s="75"/>
      <c r="D30" s="106" t="s">
        <v>53</v>
      </c>
      <c r="E30" s="107"/>
      <c r="F30" s="106" t="s">
        <v>54</v>
      </c>
      <c r="G30" s="107"/>
      <c r="H30" s="106" t="s">
        <v>55</v>
      </c>
      <c r="I30" s="107"/>
      <c r="J30" s="191" t="s">
        <v>56</v>
      </c>
      <c r="K30" s="49"/>
      <c r="L30" s="3"/>
    </row>
    <row r="31" spans="1:29" ht="28.35" customHeight="1" thickBot="1" x14ac:dyDescent="0.25">
      <c r="B31" s="125" t="s">
        <v>57</v>
      </c>
      <c r="C31" s="99"/>
      <c r="D31" s="76">
        <v>0</v>
      </c>
      <c r="E31" s="77"/>
      <c r="F31" s="76">
        <v>0</v>
      </c>
      <c r="G31" s="77"/>
      <c r="H31" s="76">
        <v>0</v>
      </c>
      <c r="I31" s="77"/>
      <c r="J31" s="192">
        <v>0</v>
      </c>
      <c r="K31" s="195"/>
      <c r="L31" s="3"/>
    </row>
    <row r="32" spans="1:29" ht="14.25" x14ac:dyDescent="0.2">
      <c r="B32" s="2"/>
      <c r="C32" s="3"/>
      <c r="D32" s="104"/>
      <c r="E32" s="104"/>
      <c r="F32" s="104"/>
      <c r="G32" s="3"/>
      <c r="H32" s="3"/>
      <c r="I32" s="3"/>
      <c r="J32" s="3"/>
      <c r="K32" s="2"/>
      <c r="L32" s="3"/>
    </row>
    <row r="33" spans="2:18" ht="15" customHeight="1" x14ac:dyDescent="0.2">
      <c r="B33" s="2"/>
      <c r="C33" s="3"/>
      <c r="D33" s="179" t="s">
        <v>58</v>
      </c>
      <c r="E33" s="6"/>
      <c r="F33" s="179" t="s">
        <v>59</v>
      </c>
      <c r="G33" s="23"/>
      <c r="H33" s="3"/>
      <c r="I33" s="3"/>
      <c r="J33" s="3"/>
      <c r="K33" s="2"/>
      <c r="L33" s="3"/>
    </row>
    <row r="34" spans="2:18" ht="18.95" customHeight="1" x14ac:dyDescent="0.2">
      <c r="B34" s="5" t="s">
        <v>24</v>
      </c>
      <c r="C34" s="23"/>
      <c r="D34" s="100">
        <f>D6</f>
        <v>0</v>
      </c>
      <c r="E34" s="101" t="s">
        <v>60</v>
      </c>
      <c r="F34" s="210"/>
      <c r="G34" s="102" t="s">
        <v>61</v>
      </c>
      <c r="H34" s="3"/>
      <c r="I34" s="3"/>
      <c r="J34" s="3"/>
      <c r="K34" s="2"/>
      <c r="L34" s="3"/>
    </row>
    <row r="35" spans="2:18" ht="14.1" customHeight="1" x14ac:dyDescent="0.2">
      <c r="B35" s="5"/>
      <c r="C35" s="23"/>
      <c r="D35" s="23"/>
      <c r="E35" s="23"/>
      <c r="F35" s="169"/>
      <c r="G35" s="4"/>
      <c r="H35" s="3"/>
      <c r="I35" s="3"/>
      <c r="J35" s="3"/>
      <c r="K35" s="2"/>
      <c r="L35" s="3"/>
    </row>
    <row r="36" spans="2:18" ht="18.95" customHeight="1" x14ac:dyDescent="0.2">
      <c r="B36" s="5" t="s">
        <v>25</v>
      </c>
      <c r="C36" s="23"/>
      <c r="D36" s="100">
        <f>F6</f>
        <v>0</v>
      </c>
      <c r="E36" s="4" t="s">
        <v>60</v>
      </c>
      <c r="F36" s="210"/>
      <c r="G36" s="4" t="s">
        <v>61</v>
      </c>
      <c r="H36" s="3"/>
      <c r="I36" s="3"/>
      <c r="J36" s="3"/>
      <c r="K36" s="2"/>
      <c r="L36" s="3"/>
    </row>
    <row r="37" spans="2:18" ht="14.1" customHeight="1" x14ac:dyDescent="0.2">
      <c r="B37" s="5"/>
      <c r="C37" s="23"/>
      <c r="D37" s="23"/>
      <c r="E37" s="4"/>
      <c r="F37" s="169"/>
      <c r="G37" s="4"/>
      <c r="H37" s="3"/>
      <c r="I37" s="3"/>
      <c r="J37" s="3"/>
      <c r="K37" s="2"/>
      <c r="L37" s="3"/>
    </row>
    <row r="38" spans="2:18" ht="18.95" customHeight="1" x14ac:dyDescent="0.2">
      <c r="B38" s="5" t="s">
        <v>26</v>
      </c>
      <c r="C38" s="23"/>
      <c r="D38" s="100">
        <f>H6</f>
        <v>0</v>
      </c>
      <c r="E38" s="4" t="s">
        <v>60</v>
      </c>
      <c r="F38" s="210"/>
      <c r="G38" s="104" t="s">
        <v>61</v>
      </c>
      <c r="H38" s="3"/>
      <c r="I38" s="3"/>
      <c r="J38" s="3"/>
      <c r="K38" s="2"/>
      <c r="L38" s="3"/>
    </row>
    <row r="39" spans="2:18" ht="14.25" x14ac:dyDescent="0.2">
      <c r="B39" s="2"/>
      <c r="C39" s="3"/>
      <c r="D39" s="3"/>
      <c r="E39" s="4"/>
      <c r="F39" s="169"/>
      <c r="G39" s="3"/>
      <c r="H39" s="3"/>
      <c r="I39" s="3"/>
      <c r="J39" s="3"/>
      <c r="K39" s="2"/>
      <c r="L39" s="3"/>
    </row>
    <row r="40" spans="2:18" ht="18.95" customHeight="1" x14ac:dyDescent="0.2">
      <c r="B40" s="5" t="s">
        <v>27</v>
      </c>
      <c r="C40" s="23"/>
      <c r="D40" s="100">
        <f>J6</f>
        <v>0</v>
      </c>
      <c r="E40" s="4" t="s">
        <v>60</v>
      </c>
      <c r="F40" s="210"/>
      <c r="G40" s="4" t="s">
        <v>45</v>
      </c>
      <c r="H40" s="4"/>
      <c r="I40" s="4"/>
      <c r="J40" s="163">
        <f>(D34*F34)+(D36*F36)+(D38*F38)+(D40*F40)</f>
        <v>0</v>
      </c>
      <c r="K40" s="157"/>
      <c r="L40" s="3"/>
    </row>
    <row r="41" spans="2:18" ht="14.25" x14ac:dyDescent="0.2">
      <c r="B41" s="5"/>
      <c r="C41" s="23"/>
      <c r="D41" s="23"/>
      <c r="E41" s="4"/>
      <c r="F41" s="105"/>
      <c r="G41" s="4"/>
      <c r="H41" s="4"/>
      <c r="I41" s="4"/>
      <c r="J41" s="163" t="s">
        <v>62</v>
      </c>
      <c r="K41" s="157"/>
      <c r="L41" s="3"/>
    </row>
    <row r="42" spans="2:18" ht="32.25" customHeight="1" x14ac:dyDescent="0.2">
      <c r="B42" s="78" t="s">
        <v>63</v>
      </c>
      <c r="C42" s="23"/>
      <c r="D42" s="23"/>
      <c r="E42" s="23"/>
      <c r="F42" s="23"/>
      <c r="G42" s="23"/>
      <c r="H42" s="23"/>
      <c r="I42" s="23"/>
      <c r="J42" s="6"/>
      <c r="K42" s="5"/>
      <c r="L42" s="23"/>
      <c r="M42" s="23"/>
      <c r="N42" s="23"/>
      <c r="O42" s="23"/>
      <c r="P42" s="23"/>
      <c r="Q42" s="23"/>
      <c r="R42" s="23"/>
    </row>
    <row r="43" spans="2:18" ht="28.35" customHeight="1" x14ac:dyDescent="0.2">
      <c r="B43" s="79">
        <f>IFERROR(ROUND((((D31*0.05)*D34)+((F31*0.05)*D36)+((H31*0.05)*D38)+((J31*0.05)*D40))/F43,2),0)</f>
        <v>0</v>
      </c>
      <c r="C43" s="23"/>
      <c r="D43" s="160">
        <f>J40</f>
        <v>0</v>
      </c>
      <c r="E43" s="4" t="s">
        <v>44</v>
      </c>
      <c r="F43" s="161">
        <f>F25</f>
        <v>0</v>
      </c>
      <c r="G43" s="152"/>
      <c r="H43" s="4" t="s">
        <v>45</v>
      </c>
      <c r="I43" s="4"/>
      <c r="J43" s="163">
        <f>IF(F43&gt;0,ROUND(D43/F43,2),0)</f>
        <v>0</v>
      </c>
      <c r="K43" s="157"/>
      <c r="L43" s="3"/>
    </row>
    <row r="44" spans="2:18" ht="14.25" x14ac:dyDescent="0.2">
      <c r="B44" s="29"/>
      <c r="C44" s="42"/>
      <c r="D44" s="164" t="s">
        <v>62</v>
      </c>
      <c r="E44" s="96"/>
      <c r="F44" s="163" t="s">
        <v>46</v>
      </c>
      <c r="G44" s="153"/>
      <c r="H44" s="96"/>
      <c r="I44" s="96"/>
      <c r="J44" s="166" t="s">
        <v>64</v>
      </c>
      <c r="K44" s="2"/>
      <c r="L44" s="3"/>
    </row>
    <row r="45" spans="2:18" ht="14.25" x14ac:dyDescent="0.2">
      <c r="B45" s="3"/>
      <c r="C45" s="3"/>
      <c r="D45" s="3"/>
      <c r="E45" s="3"/>
      <c r="F45" s="104"/>
      <c r="G45" s="3"/>
      <c r="H45" s="3"/>
      <c r="I45" s="3"/>
      <c r="J45" s="35"/>
      <c r="K45" s="3"/>
      <c r="L45" s="3"/>
    </row>
    <row r="46" spans="2:18" ht="28.35" customHeight="1" x14ac:dyDescent="0.2">
      <c r="B46" s="65" t="s">
        <v>65</v>
      </c>
      <c r="C46" s="31"/>
      <c r="D46" s="44" t="s">
        <v>66</v>
      </c>
      <c r="E46" s="31"/>
      <c r="F46" s="167"/>
      <c r="G46" s="31"/>
      <c r="H46" s="31"/>
      <c r="I46" s="31"/>
      <c r="J46" s="31"/>
      <c r="K46" s="49"/>
      <c r="L46" s="3"/>
    </row>
    <row r="47" spans="2:18" ht="14.25" x14ac:dyDescent="0.2">
      <c r="B47" s="2"/>
      <c r="C47" s="3"/>
      <c r="D47" s="3"/>
      <c r="E47" s="3"/>
      <c r="F47" s="104"/>
      <c r="G47" s="3"/>
      <c r="H47" s="3"/>
      <c r="I47" s="3"/>
      <c r="J47" s="3"/>
      <c r="K47" s="2"/>
      <c r="L47" s="3"/>
    </row>
    <row r="48" spans="2:18" ht="28.35" customHeight="1" x14ac:dyDescent="0.2">
      <c r="B48" s="5"/>
      <c r="C48" s="23"/>
      <c r="D48" s="160">
        <f>J43</f>
        <v>0</v>
      </c>
      <c r="E48" s="4" t="s">
        <v>60</v>
      </c>
      <c r="F48" s="159">
        <v>0.9</v>
      </c>
      <c r="G48" s="155"/>
      <c r="H48" s="4" t="s">
        <v>45</v>
      </c>
      <c r="I48" s="4"/>
      <c r="J48" s="163">
        <f>ROUND(D48*F48,2)</f>
        <v>0</v>
      </c>
      <c r="K48" s="157"/>
      <c r="L48" s="3"/>
    </row>
    <row r="49" spans="1:29" ht="14.25" x14ac:dyDescent="0.2">
      <c r="B49" s="29"/>
      <c r="C49" s="42"/>
      <c r="D49" s="164" t="s">
        <v>67</v>
      </c>
      <c r="E49" s="96"/>
      <c r="F49" s="169"/>
      <c r="G49" s="154"/>
      <c r="H49" s="96"/>
      <c r="I49" s="96"/>
      <c r="J49" s="163" t="s">
        <v>68</v>
      </c>
      <c r="K49" s="2"/>
      <c r="L49" s="3"/>
    </row>
    <row r="50" spans="1:29" ht="14.25" x14ac:dyDescent="0.2">
      <c r="B50" s="35"/>
      <c r="C50" s="35"/>
      <c r="D50" s="35"/>
      <c r="E50" s="35"/>
      <c r="F50" s="171"/>
      <c r="G50" s="35"/>
      <c r="H50" s="35"/>
      <c r="I50" s="35"/>
      <c r="J50" s="35"/>
      <c r="K50" s="3"/>
      <c r="L50" s="3"/>
    </row>
    <row r="51" spans="1:29" ht="28.35" customHeight="1" x14ac:dyDescent="0.2">
      <c r="B51" s="65" t="s">
        <v>96</v>
      </c>
      <c r="C51" s="31"/>
      <c r="D51" s="44" t="s">
        <v>70</v>
      </c>
      <c r="E51" s="31"/>
      <c r="F51" s="167"/>
      <c r="G51" s="31"/>
      <c r="H51" s="31"/>
      <c r="I51" s="31"/>
      <c r="J51" s="167"/>
      <c r="K51" s="49"/>
      <c r="L51" s="50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9" ht="14.25" x14ac:dyDescent="0.2">
      <c r="B52" s="2"/>
      <c r="C52" s="3"/>
      <c r="D52" s="3"/>
      <c r="E52" s="3"/>
      <c r="F52" s="104"/>
      <c r="G52" s="3"/>
      <c r="H52" s="3"/>
      <c r="I52" s="3"/>
      <c r="J52" s="104"/>
      <c r="K52" s="2"/>
      <c r="L52" s="3"/>
    </row>
    <row r="53" spans="1:29" ht="28.35" customHeight="1" x14ac:dyDescent="0.2">
      <c r="B53" s="5"/>
      <c r="C53" s="30"/>
      <c r="D53" s="160">
        <f>J48</f>
        <v>0</v>
      </c>
      <c r="E53" s="4" t="s">
        <v>71</v>
      </c>
      <c r="F53" s="172">
        <f>J25</f>
        <v>0</v>
      </c>
      <c r="G53" s="156"/>
      <c r="H53" s="4" t="s">
        <v>45</v>
      </c>
      <c r="I53" s="4"/>
      <c r="J53" s="163">
        <f>IFERROR(IF((D53-F53)&gt;B43,B43,IF((D53-F53)&lt;0,0,(D53-F53))),0)</f>
        <v>0</v>
      </c>
      <c r="K53" s="157"/>
      <c r="L53" s="3"/>
    </row>
    <row r="54" spans="1:29" ht="14.25" x14ac:dyDescent="0.2">
      <c r="B54" s="5"/>
      <c r="C54" s="30"/>
      <c r="D54" s="164" t="s">
        <v>68</v>
      </c>
      <c r="E54" s="4"/>
      <c r="F54" s="163" t="s">
        <v>43</v>
      </c>
      <c r="G54" s="157"/>
      <c r="H54" s="4"/>
      <c r="I54" s="4"/>
      <c r="J54" s="163" t="s">
        <v>72</v>
      </c>
      <c r="K54" s="2"/>
      <c r="L54" s="3"/>
    </row>
    <row r="55" spans="1:29" ht="28.35" customHeight="1" x14ac:dyDescent="0.2">
      <c r="B55" s="5"/>
      <c r="C55" s="30"/>
      <c r="D55" s="160">
        <f>IF(J53&gt;0,J53,0)</f>
        <v>0</v>
      </c>
      <c r="E55" s="4" t="s">
        <v>60</v>
      </c>
      <c r="F55" s="175">
        <f>D6+F6+H6+J6</f>
        <v>0</v>
      </c>
      <c r="G55" s="158"/>
      <c r="H55" s="4" t="s">
        <v>45</v>
      </c>
      <c r="I55" s="4"/>
      <c r="J55" s="163">
        <f>IFERROR(ROUND(D55*F55,2),0)</f>
        <v>0</v>
      </c>
      <c r="K55" s="157"/>
      <c r="L55" s="3"/>
    </row>
    <row r="56" spans="1:29" ht="14.25" x14ac:dyDescent="0.2">
      <c r="B56" s="29"/>
      <c r="C56" s="33"/>
      <c r="D56" s="164" t="s">
        <v>73</v>
      </c>
      <c r="E56" s="96"/>
      <c r="F56" s="163" t="s">
        <v>74</v>
      </c>
      <c r="G56" s="153"/>
      <c r="H56" s="96"/>
      <c r="I56" s="96"/>
      <c r="J56" s="163" t="s">
        <v>75</v>
      </c>
      <c r="K56" s="2"/>
      <c r="L56" s="3"/>
    </row>
    <row r="57" spans="1:29" ht="14.25" x14ac:dyDescent="0.2">
      <c r="B57" s="6"/>
      <c r="C57" s="6"/>
      <c r="D57" s="6"/>
      <c r="E57" s="6"/>
      <c r="F57" s="6"/>
      <c r="G57" s="6"/>
      <c r="H57" s="6"/>
      <c r="I57" s="6"/>
      <c r="J57" s="51"/>
      <c r="K57" s="6"/>
      <c r="L57" s="6"/>
      <c r="M57" s="6"/>
      <c r="N57" s="126"/>
      <c r="O57" s="126"/>
      <c r="P57" s="4"/>
      <c r="Q57" s="127"/>
      <c r="R57" s="127"/>
      <c r="S57" s="4"/>
      <c r="T57" s="128"/>
      <c r="U57" s="128"/>
    </row>
    <row r="58" spans="1:29" ht="14.1" customHeight="1" x14ac:dyDescent="0.2">
      <c r="A58" s="3"/>
      <c r="B58" s="72" t="s">
        <v>76</v>
      </c>
      <c r="C58" s="73"/>
      <c r="D58" s="73"/>
      <c r="E58" s="73"/>
      <c r="F58" s="73"/>
      <c r="G58" s="73"/>
      <c r="H58" s="73"/>
      <c r="I58" s="73"/>
      <c r="J58" s="73"/>
      <c r="K58" s="5"/>
      <c r="L58" s="23"/>
      <c r="M58" s="2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4.25" x14ac:dyDescent="0.2">
      <c r="A59" s="3"/>
      <c r="B59" s="85" t="s">
        <v>77</v>
      </c>
      <c r="C59" s="86"/>
      <c r="D59" s="86"/>
      <c r="E59" s="86"/>
      <c r="F59" s="86"/>
      <c r="G59" s="86"/>
      <c r="H59" s="86"/>
      <c r="I59" s="86"/>
      <c r="J59" s="86"/>
      <c r="K59" s="2"/>
      <c r="L59" s="3"/>
      <c r="M59" s="3"/>
    </row>
    <row r="60" spans="1:29" ht="14.25" x14ac:dyDescent="0.2">
      <c r="A60" s="3"/>
      <c r="B60" s="86"/>
      <c r="C60" s="3"/>
      <c r="D60" s="3"/>
      <c r="E60" s="3"/>
      <c r="F60" s="3"/>
      <c r="G60" s="3"/>
      <c r="H60" s="3"/>
      <c r="I60" s="3"/>
      <c r="J60" s="35"/>
      <c r="K60" s="3"/>
      <c r="L60" s="3"/>
      <c r="M60" s="3"/>
    </row>
    <row r="61" spans="1:29" ht="14.25" x14ac:dyDescent="0.2">
      <c r="A61" s="3"/>
      <c r="B61" s="72" t="s">
        <v>78</v>
      </c>
      <c r="C61" s="73"/>
      <c r="D61" s="73"/>
      <c r="E61" s="73"/>
      <c r="F61" s="73"/>
      <c r="G61" s="73"/>
      <c r="H61" s="73"/>
      <c r="I61" s="73"/>
      <c r="J61" s="73"/>
      <c r="K61" s="5"/>
      <c r="L61" s="23"/>
      <c r="M61" s="3"/>
    </row>
    <row r="62" spans="1:29" s="123" customFormat="1" ht="14.1" customHeight="1" x14ac:dyDescent="0.2">
      <c r="A62" s="138"/>
      <c r="B62" s="2" t="s">
        <v>79</v>
      </c>
      <c r="C62" s="3"/>
      <c r="D62" s="3"/>
      <c r="E62" s="3"/>
      <c r="F62" s="3"/>
      <c r="G62" s="3"/>
      <c r="H62" s="3"/>
      <c r="I62" s="3"/>
      <c r="J62" s="3"/>
      <c r="K62" s="2"/>
      <c r="L62" s="3"/>
      <c r="M62" s="23"/>
      <c r="N62" s="24"/>
      <c r="O62" s="24"/>
      <c r="P62" s="24"/>
      <c r="Q62" s="24"/>
      <c r="R62" s="24"/>
      <c r="S62" s="24"/>
      <c r="T62" s="24"/>
      <c r="U62" s="97"/>
      <c r="V62" s="97"/>
      <c r="W62" s="97"/>
      <c r="X62" s="97"/>
    </row>
    <row r="63" spans="1:29" ht="14.45" customHeight="1" x14ac:dyDescent="0.2">
      <c r="A63" s="52"/>
      <c r="B63" s="2" t="s">
        <v>80</v>
      </c>
      <c r="C63" s="3"/>
      <c r="D63" s="3"/>
      <c r="E63" s="3"/>
      <c r="F63" s="3"/>
      <c r="G63" s="3"/>
      <c r="H63" s="3"/>
      <c r="I63" s="3"/>
      <c r="J63" s="3"/>
      <c r="K63" s="2"/>
      <c r="L63" s="3"/>
      <c r="M63" s="3"/>
    </row>
    <row r="64" spans="1:29" ht="14.45" customHeight="1" x14ac:dyDescent="0.2">
      <c r="A64" s="3"/>
      <c r="B64" s="85" t="s">
        <v>81</v>
      </c>
      <c r="C64" s="86"/>
      <c r="D64" s="86"/>
      <c r="E64" s="86"/>
      <c r="F64" s="86"/>
      <c r="G64" s="86"/>
      <c r="H64" s="86"/>
      <c r="I64" s="86"/>
      <c r="J64" s="86"/>
      <c r="K64" s="2"/>
      <c r="L64" s="3"/>
      <c r="M64" s="3"/>
    </row>
    <row r="65" spans="1:13" ht="14.45" customHeight="1" x14ac:dyDescent="0.2">
      <c r="A65" s="3"/>
      <c r="B65" s="94"/>
      <c r="C65" s="94"/>
      <c r="D65" s="94"/>
      <c r="E65" s="94"/>
      <c r="F65" s="94"/>
      <c r="G65" s="94"/>
      <c r="H65" s="94"/>
      <c r="I65" s="94"/>
      <c r="J65" s="94"/>
      <c r="K65" s="3"/>
      <c r="L65" s="3"/>
      <c r="M65" s="3"/>
    </row>
  </sheetData>
  <sheetProtection algorithmName="SHA-512" hashValue="gPnEIaoXvmCmbyhs+Ao5hrX6C47hg7cr/t41yqCmnMfWOJRGYHrwPN8LijdboORQ0fLYhI+DvbDe01Pwpla6Zw==" saltValue="ePRmH1VawQbWkpM+AM+lbg==" spinCount="100000" sheet="1" objects="1" scenarios="1"/>
  <hyperlinks>
    <hyperlink ref="G29" r:id="rId1" xr:uid="{4C197B20-09F8-4231-A7D0-B0E00C6C5DF7}"/>
  </hyperlinks>
  <pageMargins left="0.25" right="0.25" top="0.5" bottom="0.5" header="0.3" footer="0.3"/>
  <pageSetup scale="47" orientation="portrait" r:id="rId2"/>
  <headerFooter alignWithMargins="0">
    <oddFooter>&amp;C&amp;12&amp;A&amp;R&amp;N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>Y2PHC7Y2YW5Y-1871477060-142</_dlc_DocId>
    <_dlc_DocIdUrl xmlns="92d3b7a5-8da5-4615-950f-0681d7046a28">
      <Url>https://txhhs.sharepoint.com/sites/pf/ltss/_layouts/15/DocIdRedir.aspx?ID=Y2PHC7Y2YW5Y-1871477060-142</Url>
      <Description>Y2PHC7Y2YW5Y-1871477060-142</Description>
    </_dlc_DocIdUrl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C64373C3D3241A8CA4B0E06B97182" ma:contentTypeVersion="19" ma:contentTypeDescription="Create a new document." ma:contentTypeScope="" ma:versionID="4bb108558566e5c1401992bbb08a7c10">
  <xsd:schema xmlns:xsd="http://www.w3.org/2001/XMLSchema" xmlns:xs="http://www.w3.org/2001/XMLSchema" xmlns:p="http://schemas.microsoft.com/office/2006/metadata/properties" xmlns:ns2="92d3b7a5-8da5-4615-950f-0681d7046a28" xmlns:ns3="c104344f-3764-480c-bfe1-0d5aca34362d" targetNamespace="http://schemas.microsoft.com/office/2006/metadata/properties" ma:root="true" ma:fieldsID="33354cef672ee425ffd39f2d552dbf08" ns2:_="" ns3:_="">
    <xsd:import namespace="92d3b7a5-8da5-4615-950f-0681d7046a28"/>
    <xsd:import namespace="c104344f-3764-480c-bfe1-0d5aca3436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4344f-3764-480c-bfe1-0d5aca34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885E7-C8F8-4631-9B4E-AF1812B02A12}">
  <ds:schemaRefs>
    <ds:schemaRef ds:uri="http://schemas.microsoft.com/office/2006/metadata/properties"/>
    <ds:schemaRef ds:uri="http://schemas.microsoft.com/office/infopath/2007/PartnerControls"/>
    <ds:schemaRef ds:uri="92d3b7a5-8da5-4615-950f-0681d7046a28"/>
  </ds:schemaRefs>
</ds:datastoreItem>
</file>

<file path=customXml/itemProps2.xml><?xml version="1.0" encoding="utf-8"?>
<ds:datastoreItem xmlns:ds="http://schemas.openxmlformats.org/officeDocument/2006/customXml" ds:itemID="{74864DB8-1464-4A86-8F3F-F35D6157B60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7C13FF0-C024-4B5E-8370-604BF49D7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0B668A-5595-4365-BFE1-1DE090540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c104344f-3764-480c-bfe1-0d5aca343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Wages, Taxes and Workers' Comp</vt:lpstr>
      <vt:lpstr>HAB - Day</vt:lpstr>
      <vt:lpstr>HAB LT24 hrs</vt:lpstr>
      <vt:lpstr>Intervener</vt:lpstr>
      <vt:lpstr>Chore</vt:lpstr>
      <vt:lpstr>SE</vt:lpstr>
      <vt:lpstr>EA</vt:lpstr>
      <vt:lpstr>CFC</vt:lpstr>
      <vt:lpstr>CFC!Print_Area</vt:lpstr>
      <vt:lpstr>Chore!Print_Area</vt:lpstr>
      <vt:lpstr>EA!Print_Area</vt:lpstr>
      <vt:lpstr>'HAB - Day'!Print_Area</vt:lpstr>
      <vt:lpstr>'HAB LT24 hrs'!Print_Area</vt:lpstr>
      <vt:lpstr>Intervener!Print_Area</vt:lpstr>
      <vt:lpstr>SE!Print_Area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2014-04-29T14:27:32Z</dcterms:created>
  <dcterms:modified xsi:type="dcterms:W3CDTF">2023-09-18T19:57:51Z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0x010100D00C64373C3D3241A8CA4B0E06B97182</vt:lpwstr>
  </property>
  <property fmtid="{D5CDD505-2E9C-101B-9397-08002B2CF9AE}" pid="3" name="_dlc_DocIdItemGuid">
    <vt:lpwstr>0bafc0df-1196-4e2b-bbc6-d00e12e8ae4c</vt:lpwstr>
  </property>
  <property fmtid="{D5CDD505-2E9C-101B-9397-08002B2CF9AE}" pid="4" name="AuthorIds_UIVersion_3584">
    <vt:lpwstr>2208</vt:lpwstr>
  </property>
  <property fmtid="{D5CDD505-2E9C-101B-9397-08002B2CF9AE}" pid="5" name="_ExtendedDescription">
    <vt:lpwstr/>
  </property>
</Properties>
</file>