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CF7E83A7-DEA2-4E6F-9EEB-960F0E81146F}" xr6:coauthVersionLast="47" xr6:coauthVersionMax="47" xr10:uidLastSave="{00000000-0000-0000-0000-000000000000}"/>
  <workbookProtection workbookAlgorithmName="SHA-512" workbookHashValue="fVcyF6h2NHG+07FM6b7dqliPHl/kvMQ9oe2k7pzbUK2MBIOO6Yi1LRRmEZzuBT+pchWYrWZiHJEYbrsJFYUdlg==" workbookSaltValue="pTHWlBTALknmjTwxy1h01A==" workbookSpinCount="100000" lockStructure="1"/>
  <bookViews>
    <workbookView xWindow="-16245" yWindow="4620" windowWidth="15750" windowHeight="11835" tabRatio="891" firstSheet="3" activeTab="3" xr2:uid="{00000000-000D-0000-FFFF-FFFF00000000}"/>
  </bookViews>
  <sheets>
    <sheet name="Wages, Taxes and Workers' Comp" sheetId="24" r:id="rId1"/>
    <sheet name="Day Hab Worksheet" sheetId="63" r:id="rId2"/>
    <sheet name="SL RSS Worksheet" sheetId="64" r:id="rId3"/>
    <sheet name="Non-Day Hab Worksheet" sheetId="62" r:id="rId4"/>
  </sheets>
  <definedNames>
    <definedName name="_xlnm.Print_Area" localSheetId="1">'Day Hab Worksheet'!$B$1:$R$82</definedName>
    <definedName name="_xlnm.Print_Area" localSheetId="3">'Non-Day Hab Worksheet'!$A$1:$V$140</definedName>
    <definedName name="_xlnm.Print_Area" localSheetId="2">'SL RSS Worksheet'!$A$1:$R$86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24" l="1"/>
  <c r="H33" i="62"/>
  <c r="J33" i="62"/>
  <c r="L33" i="62"/>
  <c r="N33" i="62"/>
  <c r="D93" i="62"/>
  <c r="P107" i="62"/>
  <c r="P103" i="62"/>
  <c r="P101" i="62"/>
  <c r="P95" i="62"/>
  <c r="L107" i="62"/>
  <c r="L103" i="62"/>
  <c r="L101" i="62"/>
  <c r="L95" i="62"/>
  <c r="H95" i="62"/>
  <c r="H101" i="62"/>
  <c r="H103" i="62"/>
  <c r="H107" i="62"/>
  <c r="D107" i="62"/>
  <c r="D103" i="62"/>
  <c r="D101" i="62"/>
  <c r="D95" i="62"/>
  <c r="L35" i="62" l="1"/>
  <c r="J35" i="62"/>
  <c r="J78" i="62" s="1"/>
  <c r="G16" i="63" l="1"/>
  <c r="C50" i="63" l="1"/>
  <c r="C52" i="63"/>
  <c r="C54" i="63"/>
  <c r="C56" i="63"/>
  <c r="C58" i="63"/>
  <c r="C60" i="63"/>
  <c r="E16" i="63" l="1"/>
  <c r="P105" i="62"/>
  <c r="P99" i="62"/>
  <c r="P97" i="62"/>
  <c r="P93" i="62"/>
  <c r="I20" i="64"/>
  <c r="O59" i="64"/>
  <c r="O57" i="64"/>
  <c r="O55" i="64"/>
  <c r="O53" i="64"/>
  <c r="O51" i="64"/>
  <c r="K29" i="63"/>
  <c r="K25" i="63"/>
  <c r="O60" i="63"/>
  <c r="O58" i="63"/>
  <c r="O56" i="63"/>
  <c r="O54" i="63"/>
  <c r="O52" i="63"/>
  <c r="O50" i="63"/>
  <c r="K16" i="63"/>
  <c r="K60" i="63"/>
  <c r="G60" i="63"/>
  <c r="K20" i="64" l="1"/>
  <c r="N42" i="62" l="1"/>
  <c r="L105" i="62" l="1"/>
  <c r="L99" i="62"/>
  <c r="L97" i="62"/>
  <c r="H105" i="62"/>
  <c r="H99" i="62"/>
  <c r="H97" i="62"/>
  <c r="D105" i="62"/>
  <c r="D99" i="62"/>
  <c r="D97" i="62"/>
  <c r="L93" i="62"/>
  <c r="H93" i="62"/>
  <c r="K28" i="64"/>
  <c r="N66" i="62"/>
  <c r="N58" i="62"/>
  <c r="N50" i="62"/>
  <c r="P109" i="62" l="1"/>
  <c r="C109" i="62"/>
  <c r="K59" i="64"/>
  <c r="K57" i="64"/>
  <c r="K55" i="64"/>
  <c r="K53" i="64"/>
  <c r="K51" i="64"/>
  <c r="G59" i="64"/>
  <c r="G57" i="64"/>
  <c r="G55" i="64"/>
  <c r="G53" i="64"/>
  <c r="G51" i="64"/>
  <c r="C51" i="64"/>
  <c r="C53" i="64"/>
  <c r="C55" i="64"/>
  <c r="C57" i="64"/>
  <c r="C59" i="64"/>
  <c r="K58" i="63"/>
  <c r="K56" i="63"/>
  <c r="K54" i="63"/>
  <c r="K52" i="63"/>
  <c r="G58" i="63"/>
  <c r="G56" i="63"/>
  <c r="G54" i="63"/>
  <c r="G52" i="63"/>
  <c r="K50" i="63"/>
  <c r="G50" i="63"/>
  <c r="C62" i="64" l="1"/>
  <c r="Q62" i="64"/>
  <c r="G62" i="63"/>
  <c r="E64" i="64" l="1"/>
  <c r="F112" i="62"/>
  <c r="G20" i="64" l="1"/>
  <c r="E20" i="64"/>
  <c r="I22" i="64" l="1"/>
  <c r="I64" i="64" s="1"/>
  <c r="G22" i="64"/>
  <c r="G38" i="64" s="1"/>
  <c r="M64" i="64" l="1"/>
  <c r="I78" i="64"/>
  <c r="B19" i="24"/>
  <c r="K30" i="63" s="1"/>
  <c r="K31" i="63" s="1"/>
  <c r="E37" i="63" l="1"/>
  <c r="E69" i="64"/>
  <c r="M69" i="64" s="1"/>
  <c r="E75" i="64" s="1"/>
  <c r="K32" i="64"/>
  <c r="K33" i="64" s="1"/>
  <c r="N54" i="62"/>
  <c r="N55" i="62" s="1"/>
  <c r="N62" i="62"/>
  <c r="N63" i="62" s="1"/>
  <c r="N70" i="62"/>
  <c r="N71" i="62" s="1"/>
  <c r="N46" i="62"/>
  <c r="N47" i="62" s="1"/>
  <c r="I16" i="63"/>
  <c r="I18" i="63" s="1"/>
  <c r="C38" i="64" l="1"/>
  <c r="K38" i="64" s="1"/>
  <c r="I75" i="64" s="1"/>
  <c r="M75" i="64" s="1"/>
  <c r="E78" i="64" s="1"/>
  <c r="M78" i="64" s="1"/>
  <c r="K62" i="63"/>
  <c r="C62" i="63" s="1"/>
  <c r="G18" i="63"/>
  <c r="G37" i="63" s="1"/>
  <c r="K37" i="63" s="1"/>
  <c r="I72" i="63" s="1"/>
  <c r="N73" i="62"/>
  <c r="F78" i="62" s="1"/>
  <c r="N78" i="62" s="1"/>
  <c r="H124" i="62" s="1"/>
  <c r="O62" i="63" l="1"/>
  <c r="E67" i="63" s="1"/>
  <c r="I74" i="63"/>
  <c r="M67" i="63" l="1"/>
  <c r="E72" i="63" s="1"/>
  <c r="M72" i="63" l="1"/>
  <c r="E74" i="63" s="1"/>
  <c r="M74" i="63" s="1"/>
  <c r="N112" i="62" l="1"/>
  <c r="D118" i="62" s="1"/>
  <c r="L118" i="62" s="1"/>
  <c r="D124" i="62" s="1"/>
  <c r="L124" i="62" s="1"/>
  <c r="D127" i="62" s="1"/>
  <c r="H127" i="62" l="1"/>
  <c r="L127" i="62" s="1"/>
  <c r="J112" i="62"/>
</calcChain>
</file>

<file path=xl/sharedStrings.xml><?xml version="1.0" encoding="utf-8"?>
<sst xmlns="http://schemas.openxmlformats.org/spreadsheetml/2006/main" count="502" uniqueCount="211">
  <si>
    <t xml:space="preserve">Home Community-based Services (HCS) &amp; Texas Home Living (TxHmL) </t>
  </si>
  <si>
    <t>Cost/Accountability Report Optional Worksheet to Estimate Potential Recoupment</t>
  </si>
  <si>
    <t>Enter all staff wages, taxes, and workers' compensation from the cost report.</t>
  </si>
  <si>
    <t>Enter all Attendant Staff Wages from STAIRS Step 6c</t>
  </si>
  <si>
    <t>Step 6c, Supervised Living (3-Bed) &amp; Residential Support Services (SL/RSS) (4-Bed) (HCS ONLY) - Attendant Wages (Columns C + G)</t>
  </si>
  <si>
    <t>Step 6c, Day Habilitation (DH) (HCS &amp; TxHmL) Attendant Wages (Columns C + G)</t>
  </si>
  <si>
    <t>Step 6c, Supported Home Living (SHL) (HCS) and Community Support Services (CSS) (TxHmL) Transportation and SHL (HCS) CSS (TxHmL) and Community First Choice (CFC) Attendant Wages (Columns C + G)</t>
  </si>
  <si>
    <t>Step 6c, Respite (HCS &amp; TxHmL) - Attendant Only (Columns C + G)</t>
  </si>
  <si>
    <t>Step 6c, Supported Employment (SE) (HCS &amp; TxHmL) - Attendant Only (Columns C + G)</t>
  </si>
  <si>
    <t>Step 6c, Employment Assistance (EA) (HCS &amp; TxHmL) - Attendant Only (Columns C + G)</t>
  </si>
  <si>
    <t>Total Attendant Staff Wages</t>
  </si>
  <si>
    <t>Enter all Step 7 expenses for Attendants</t>
  </si>
  <si>
    <t xml:space="preserve">Step 7, Attendant FICA &amp; Medicare Payroll Taxes </t>
  </si>
  <si>
    <t>Step 7, Attendant State &amp; Federal Unemployment Taxes</t>
  </si>
  <si>
    <t>Step 7, Attendant Workers' Compensation Premiums</t>
  </si>
  <si>
    <t>Step 7, Attendant Workers' Compensation Paid Claims</t>
  </si>
  <si>
    <t>Total Taxes and Workers' Compensation for Attendants</t>
  </si>
  <si>
    <t>Enter from Step 8f (CR) or step 6a (AR)</t>
  </si>
  <si>
    <t xml:space="preserve">Contracted Day Hab - Non-related Party (Per TAC §355.112(ff)(2) Allowed 1/2 of contracted Day Hab for Participants in Rate Enhancement) </t>
  </si>
  <si>
    <t xml:space="preserve">      HCS &amp; TxHmL Day Hab Services 
Cost/Accountability Report Optional Worksheet to 
Estimate Potential Recoupment </t>
  </si>
  <si>
    <t>STEP 1</t>
  </si>
  <si>
    <t>Enter Total Units of Service</t>
  </si>
  <si>
    <t>PERIOD 1</t>
  </si>
  <si>
    <t>PERIOD 2</t>
  </si>
  <si>
    <t>PERIOD 3</t>
  </si>
  <si>
    <t>PERIOD 4</t>
  </si>
  <si>
    <t>STAIRS Step 5b, HCS DH LON 1 Units of Service</t>
  </si>
  <si>
    <t>STAIRS Step 5b, HCS DH LON 5 Units of Service</t>
  </si>
  <si>
    <t>STAIRS Step 5b, HCS DH LON 8 Units of Service</t>
  </si>
  <si>
    <t>STAIRS Step 5b, HCS DH LON 6 Units of Service</t>
  </si>
  <si>
    <t>STAIRS Step 5b, HCS DH LON 9 Units of Service</t>
  </si>
  <si>
    <t>STAIRS Step 5b, HCS DH Private Pay</t>
  </si>
  <si>
    <t xml:space="preserve">STAIRS Step 5b, HCS DH Non-Reimbursement Service </t>
  </si>
  <si>
    <t xml:space="preserve">STAIRS Step 5c, TxHmL DH	</t>
  </si>
  <si>
    <t xml:space="preserve">STAIRS Step 5c, TxHmL DH Private Pay	</t>
  </si>
  <si>
    <t xml:space="preserve">STAIRS Step 5c, TxHmL DH Non-Reimbursed Service	</t>
  </si>
  <si>
    <t>Total HCS &amp; TxHmL DH Units of Service</t>
  </si>
  <si>
    <t>Total Units of Service</t>
  </si>
  <si>
    <t xml:space="preserve">Medicaid Units of Service </t>
  </si>
  <si>
    <t>STEP 2</t>
  </si>
  <si>
    <t>Enter Day Habilitation Attendant Expenses</t>
  </si>
  <si>
    <t>HCS &amp; TxHmL DH Attendant Salaries and Wages, Benefits, and Mileage Reimbursement</t>
  </si>
  <si>
    <t>STAIRS Step 6c, Total Staff Wages (Columns C + G)</t>
  </si>
  <si>
    <t>STAIRS Step 6c, Total Contracted Payments (Columns E + I)</t>
  </si>
  <si>
    <t>STAIRS Step 6c, Total Employee Benefits/Insurance (Column J)</t>
  </si>
  <si>
    <t>STAIRS Step 6c, Total Mileage Reimbursement (Column L)</t>
  </si>
  <si>
    <t>Contracted Day Hab - Non-related Party (only 1/2 of the value entered on the Wages tab counts)</t>
  </si>
  <si>
    <t xml:space="preserve">STAIRS Step 7, HCS DH Attendant Allocated Payroll Taxes &amp; Workers' Compensation </t>
  </si>
  <si>
    <t>Total HCS &amp; TxHmL DH Attendant Costs</t>
  </si>
  <si>
    <t>STEP 3</t>
  </si>
  <si>
    <t>Calculate Attendant Cost Per Unit</t>
  </si>
  <si>
    <t>Total Attendant Costs</t>
  </si>
  <si>
    <t>Cost per Unit</t>
  </si>
  <si>
    <t>Cost Per Unit</t>
  </si>
  <si>
    <t>/</t>
  </si>
  <si>
    <t>=</t>
  </si>
  <si>
    <t xml:space="preserve">           **Click to see the </t>
  </si>
  <si>
    <t>HCS Rates</t>
  </si>
  <si>
    <t>TxHmL Rates</t>
  </si>
  <si>
    <t>STEP 4</t>
  </si>
  <si>
    <t>Calculate Weighted Average Attendant Rate</t>
  </si>
  <si>
    <t>Rate Period 1</t>
  </si>
  <si>
    <t>Rate Period 2</t>
  </si>
  <si>
    <t>Rate Period 3</t>
  </si>
  <si>
    <t>Rate Period 4</t>
  </si>
  <si>
    <t>Enter Day Hab Participation levels</t>
  </si>
  <si>
    <t>Units of Service</t>
  </si>
  <si>
    <t xml:space="preserve">Attendant Rate </t>
  </si>
  <si>
    <t>Period 1</t>
  </si>
  <si>
    <t>Period 1 Rate</t>
  </si>
  <si>
    <t>Period 2</t>
  </si>
  <si>
    <t>Period 2 Rate</t>
  </si>
  <si>
    <t>Period 3</t>
  </si>
  <si>
    <t>Period 3 Rate</t>
  </si>
  <si>
    <t>Period 4</t>
  </si>
  <si>
    <t>Period 4 Rate</t>
  </si>
  <si>
    <t xml:space="preserve">HCS DH LON1 </t>
  </si>
  <si>
    <t>X</t>
  </si>
  <si>
    <t>+</t>
  </si>
  <si>
    <t>x</t>
  </si>
  <si>
    <t xml:space="preserve">HCS DH LON5 </t>
  </si>
  <si>
    <t>HCS DH LON8</t>
  </si>
  <si>
    <t>HCS DH LON6</t>
  </si>
  <si>
    <t>HCS DH LON9</t>
  </si>
  <si>
    <t xml:space="preserve">TxHmL DH </t>
  </si>
  <si>
    <t>Weighted Average Enhancement Add-on</t>
  </si>
  <si>
    <t>Total Medicaid Revenue</t>
  </si>
  <si>
    <t xml:space="preserve">Medicaid Units </t>
  </si>
  <si>
    <t>Weighted Average Rate</t>
  </si>
  <si>
    <t>STEP 5</t>
  </si>
  <si>
    <t>Calculate Spending Requirement</t>
  </si>
  <si>
    <t>Spending Requirement</t>
  </si>
  <si>
    <t>STEP 6</t>
  </si>
  <si>
    <t>Calculate Estimated Recoupment Per Unit of Service</t>
  </si>
  <si>
    <t>-</t>
  </si>
  <si>
    <t>Potential Recoup Per Unit</t>
  </si>
  <si>
    <t>Medicaid Only Units</t>
  </si>
  <si>
    <t>Est. Total Recoupment</t>
  </si>
  <si>
    <t xml:space="preserve">If the Cost Per Unit Box is greater than the Spending Requirement, then you have met the spending requirement. If Potential Recoup Per Unit is a positive number, then you have not met the  </t>
  </si>
  <si>
    <t xml:space="preserve">spending requirement from Step 5 and could potentially face recoupment. </t>
  </si>
  <si>
    <r>
      <rPr>
        <b/>
        <sz val="11"/>
        <rFont val="Verdana"/>
        <family val="2"/>
      </rPr>
      <t>NOTE</t>
    </r>
    <r>
      <rPr>
        <sz val="11"/>
        <rFont val="Verdana"/>
        <family val="2"/>
      </rPr>
      <t>: The accuracy of all figures calculated on these worksheets is dependent upon the accuracy of the data entered. If the data entered in the worksheet is not representative of attendant costs</t>
    </r>
  </si>
  <si>
    <t xml:space="preserve">and units of service for this contract or if you have made mistakes in your mathematical calculations, the results calculated on the worksheet will not be representative of the possible impact of the </t>
  </si>
  <si>
    <t>Attendant Compensation Rate Enhancement on this contract.</t>
  </si>
  <si>
    <t xml:space="preserve">           HCS SL/RSS Cost/Accountability Report Optional Worksheet to 
Estimate Potential Recoupment </t>
  </si>
  <si>
    <t>STAIRS Step 5b, HCS SL LON 1 Units of Service</t>
  </si>
  <si>
    <t>STAIRS Step 5b, HCS SL LON 5 Units of Service</t>
  </si>
  <si>
    <t>STAIRS Step 5b, HCS SL LON 8 Units of Service</t>
  </si>
  <si>
    <t>STAIRS Step 5b, HCS SL LON 6 Units of Service</t>
  </si>
  <si>
    <t>STAIRS Step 5b, HCS SL LON 9 Units of Service</t>
  </si>
  <si>
    <t>STAIRS Step 5b, HCS SL Private Pay</t>
  </si>
  <si>
    <t xml:space="preserve">STAIRS Step 5b, HCS SL Non-Reimbursement Service </t>
  </si>
  <si>
    <t>STAIRS Step 5b, HCS RSS LON 1 Units of Service</t>
  </si>
  <si>
    <t>STAIRS Step 5b, HCS RSS LON 5 Units of Service</t>
  </si>
  <si>
    <t>STAIRS Step 5b, HCS RSS LON 8 Units of Service</t>
  </si>
  <si>
    <t>STAIRS Step 5b, HCS RSS LON 6 Units of Service</t>
  </si>
  <si>
    <t>STAIRS Step 5b, HCS RSS LON 9 Units of Service</t>
  </si>
  <si>
    <t xml:space="preserve">STAIRS Step 5b, RSS Private Pay </t>
  </si>
  <si>
    <t xml:space="preserve">STAIRS Step 5b, RSS Living Non-Reimbursed Service </t>
  </si>
  <si>
    <t>Total HCS SL/RSS Units of Service</t>
  </si>
  <si>
    <t xml:space="preserve"> </t>
  </si>
  <si>
    <t>Medicaid Units of Service</t>
  </si>
  <si>
    <t>Enter Residential Attendant Expenses</t>
  </si>
  <si>
    <t>HCS Only SL/RSS Attendant Salaries and Wages, Benefits, and Mileage Reimbursement</t>
  </si>
  <si>
    <t>STAIRS Step 6c, Total Mileage Reimbursement  (Column L)</t>
  </si>
  <si>
    <t>STAIRS Step 7, SL/RSS Attendant Allocated Payroll Taxes &amp; Workers' Compensation</t>
  </si>
  <si>
    <t xml:space="preserve">  </t>
  </si>
  <si>
    <t>Total HCS SL/RSS Attendant Cost</t>
  </si>
  <si>
    <t>Total Resident Days</t>
  </si>
  <si>
    <t>Total Units</t>
  </si>
  <si>
    <t>Cost Per Unit (Actual Spending)</t>
  </si>
  <si>
    <t xml:space="preserve">    **Click to see the</t>
  </si>
  <si>
    <t>Enter Residential Participation levels</t>
  </si>
  <si>
    <t xml:space="preserve">Units of Service        </t>
  </si>
  <si>
    <t xml:space="preserve">Attendant Rate  </t>
  </si>
  <si>
    <t xml:space="preserve">Attendant              Rate   </t>
  </si>
  <si>
    <t xml:space="preserve">Attendant Rate   </t>
  </si>
  <si>
    <t xml:space="preserve">HCS SL/RSS LON1 </t>
  </si>
  <si>
    <t>HCS SL/RSS LON5</t>
  </si>
  <si>
    <t xml:space="preserve">HCS SL/RSS LON8 </t>
  </si>
  <si>
    <t xml:space="preserve">HCS SL/RSS LON6 </t>
  </si>
  <si>
    <t xml:space="preserve">HCS SL/RSS LON9 </t>
  </si>
  <si>
    <t>Total Revenue</t>
  </si>
  <si>
    <t>Medicaid Units</t>
  </si>
  <si>
    <t>*</t>
  </si>
  <si>
    <t xml:space="preserve">If the Cost Per Unit Box is greater than the Spending Requirment, then you have met the spending requirement. If Potential Recoup Per Unit is a positive number, then </t>
  </si>
  <si>
    <t xml:space="preserve">you have not met the spending requirement from Step 5 and could potentially face recoupment. </t>
  </si>
  <si>
    <r>
      <rPr>
        <b/>
        <sz val="11"/>
        <rFont val="Verdana"/>
        <family val="2"/>
      </rPr>
      <t>NOTE</t>
    </r>
    <r>
      <rPr>
        <sz val="11"/>
        <rFont val="Verdana"/>
        <family val="2"/>
      </rPr>
      <t>: The accuracy of all figures calculated on these worksheets is dependent upon the accuracy of the data entered. If the data entered in the worksheet is not</t>
    </r>
  </si>
  <si>
    <t xml:space="preserve">representative of attendant costs and units of service for this contract or if you have made mistakes in your mathematical calculations, the results calculated on the  </t>
  </si>
  <si>
    <t>worksheet will not be representative of the possible impact of the Attendant Compensation Rate Enhancement on this contract.</t>
  </si>
  <si>
    <t xml:space="preserve">      HCS &amp; TxHmL Non-Day Hab (NDH) Services Cost/Accountability Report Optional Worksheet to Estimate Potential Recoupment</t>
  </si>
  <si>
    <t xml:space="preserve">STAIRS Step 5b, HCS SHL Transportation </t>
  </si>
  <si>
    <t xml:space="preserve">STAIRS Step 5b, HCS SHL Transportation Private Pay </t>
  </si>
  <si>
    <t>STAIRS Step 5b, HCS SHL Transportation Non-Reimbursed Service</t>
  </si>
  <si>
    <t>STAIRS Step 5b, CFC Personal Assistance Services/Habilitation (PAS/HAB)</t>
  </si>
  <si>
    <t>STAIRS Step 5b, CFC PAS/HAB Private Pay</t>
  </si>
  <si>
    <t>STAIRS Step 5b, CFC PAS/HAB Non-Reimbursed Service</t>
  </si>
  <si>
    <t xml:space="preserve">STAIRS Step 5b, HCS Respite </t>
  </si>
  <si>
    <t xml:space="preserve">STAIRS Step 5b, HCS Respite Private Pay </t>
  </si>
  <si>
    <t>STAIRS Step 5b, HCS Respite Non-Reimbursed Service</t>
  </si>
  <si>
    <t xml:space="preserve">STAIRS Step 5b, HCS Supported Employment  </t>
  </si>
  <si>
    <t xml:space="preserve">STAIRS Step 5b, HCS SE Private Pay </t>
  </si>
  <si>
    <t xml:space="preserve">STAIRS Step 5b, SE Non-Reimbursed Service </t>
  </si>
  <si>
    <t xml:space="preserve">STAIRS Step 5b, HCS Employment Assistance </t>
  </si>
  <si>
    <t xml:space="preserve">STAIRS Step 5b, EA Private Pay </t>
  </si>
  <si>
    <t xml:space="preserve">STAIRS Step 5b, EA Non-Reimbursed Service </t>
  </si>
  <si>
    <t xml:space="preserve">STAIRS Step 5c, TxHmL CSS Transportation </t>
  </si>
  <si>
    <t xml:space="preserve">STAIRS Step 5c, TxHmL CSS Transportation Private Pay </t>
  </si>
  <si>
    <t xml:space="preserve">STAIRS Step 5c, TxHmL Transportation CSS Non-Reimbursed </t>
  </si>
  <si>
    <t xml:space="preserve">STAIRS Step 5c, TxHmL Respite </t>
  </si>
  <si>
    <t>STAIRS Step 5c, TxHmL Respite Private Pay</t>
  </si>
  <si>
    <t>STAIRS Step 5c, TxHmL Respite Non-Reimbursed</t>
  </si>
  <si>
    <t xml:space="preserve">STAIRS Step 5c, TxHmL Supported Employment </t>
  </si>
  <si>
    <t>STAIRS Step 5c, TxHml SE Private Pay</t>
  </si>
  <si>
    <t xml:space="preserve">STAIRS Step 5c, TxHml SE Non-Reimbursed </t>
  </si>
  <si>
    <t xml:space="preserve">STAIRS Step 5c, TxHmL Employment Assistance </t>
  </si>
  <si>
    <t xml:space="preserve">STAIRS Step 5c, TxHmL EA Private Pay </t>
  </si>
  <si>
    <t>STAIRS Step 5c, TxHmL EA Non-Reimbursed Service</t>
  </si>
  <si>
    <t>Total HCS &amp; TxHml Non-Day Hab Units of Service</t>
  </si>
  <si>
    <t>Enter NDH Attendant Expenses</t>
  </si>
  <si>
    <t>HCS, TxHmL CFC SHL/CSS, &amp; TxHmL CSS/CFC Attendant Salaries and Wages, Benefits, and Mileage Reimbursed</t>
  </si>
  <si>
    <t>STAIRS Step 6c, Total Mileage Reimbursed (Column L)</t>
  </si>
  <si>
    <t>STAIRS Step 7, HCS SHL/CSS/CFC &amp; TxHmL CSS/CFC Attendant Allocated Payroll Taxes &amp; Workers' Compensation</t>
  </si>
  <si>
    <t>Total HCS SHL/CSS/CFC &amp; TxHmL CSS/CFC Attendant Cost</t>
  </si>
  <si>
    <t>HCS &amp; TxHmL Respite Attendant Salaries and Wages, Benefits, and Mileage Reimbursed</t>
  </si>
  <si>
    <t>STAIRS Step 7, Respite Attendant Allocated Payroll Taxes &amp; Workers' Compensation</t>
  </si>
  <si>
    <t>Total HCS &amp; TxHmL Respite Attendant Cost</t>
  </si>
  <si>
    <t>HCS &amp; TxHmL SE Attendant Salaries and Wages, Benefits, and Mileage Reimbursed</t>
  </si>
  <si>
    <t>STAIRS Step 7, SE Attendant Allocated Payroll Taxes &amp; Workers' Compensation</t>
  </si>
  <si>
    <t>Total HCS &amp; TxHmL SE Attendant Cost</t>
  </si>
  <si>
    <t>HCS &amp; TxHmL EA Attendant Salaries and Wages, Benefits, and Mileage Reimbursed</t>
  </si>
  <si>
    <t>STAIRS Step 7, EA Attendant Allocated Payroll Taxes &amp; Workers' Compensation</t>
  </si>
  <si>
    <t>Total HCS &amp; TxHmL EA Attendant Cost</t>
  </si>
  <si>
    <t xml:space="preserve">   </t>
  </si>
  <si>
    <t xml:space="preserve">                             </t>
  </si>
  <si>
    <t xml:space="preserve">                      **Click to see the </t>
  </si>
  <si>
    <t>Enter NDH Participation levels</t>
  </si>
  <si>
    <t>HCS/CFC  SHL</t>
  </si>
  <si>
    <t xml:space="preserve">TxHmL/CFC CSS </t>
  </si>
  <si>
    <t xml:space="preserve">HCS Respite </t>
  </si>
  <si>
    <t xml:space="preserve">TxHmL Respite </t>
  </si>
  <si>
    <t xml:space="preserve">HCS SE </t>
  </si>
  <si>
    <t xml:space="preserve">TxHmL SE </t>
  </si>
  <si>
    <t xml:space="preserve">HCS EA </t>
  </si>
  <si>
    <t xml:space="preserve">TxHmL EA </t>
  </si>
  <si>
    <t>Spending Requirment</t>
  </si>
  <si>
    <t>Cost Per unit</t>
  </si>
  <si>
    <t xml:space="preserve">If the Cost Per Unit Box is greater than the Spending Requirement, then you have met the spending requirement. If Potential Recoup Per Unit is a positive number, then you have not met </t>
  </si>
  <si>
    <t xml:space="preserve">the spending requirement from Step 5 and could potentially face recoupment. </t>
  </si>
  <si>
    <r>
      <rPr>
        <b/>
        <sz val="11"/>
        <rFont val="Verdana"/>
        <family val="2"/>
      </rPr>
      <t>NOTE</t>
    </r>
    <r>
      <rPr>
        <sz val="11"/>
        <rFont val="Verdana"/>
        <family val="2"/>
      </rPr>
      <t xml:space="preserve">: The accuracy of all figures calculated on these worksheets is dependent upon the accuracy of the data entered. If the data entered in the worksheet is not representative of </t>
    </r>
  </si>
  <si>
    <t xml:space="preserve">attendant costs and units of service for this contract or if you have made mistakes in your mathematical calculations, the results calculated on the worksheet will not be representative of </t>
  </si>
  <si>
    <t>the possible impact of the Attendant Compensation Rate Enhancement on this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</si>
</sst>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1" formatCode="_(* #,##0_);_(* \(#,##0\);_(* &quot;-&quot;_);_(@_)"/>
    <numFmt numFmtId="43" formatCode="_(* #,##0.00_);_(* \(#,##0.00\);_(* &quot;-&quot;??_);_(@_)"/>
    <numFmt numFmtId="164" formatCode="0."/>
    <numFmt numFmtId="165" formatCode="&quot;$&quot;#,##0.00"/>
    <numFmt numFmtId="166" formatCode="0.00_)"/>
    <numFmt numFmtId="167" formatCode="&quot;$&quot;#,##0"/>
    <numFmt numFmtId="168" formatCode="_(* #,##0.00_);_(* \(#,##0.00\);_(* &quot;-&quot;_);_(@_)"/>
  </numFmts>
  <fonts count="24"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0"/>
      <name val="Arial"/>
      <family val="2"/>
    </font>
    <font>
      <sz val="7"/>
      <name val="Small Fonts"/>
      <family val="2"/>
    </font>
    <font>
      <sz val="11"/>
      <color theme="1"/>
      <name val="Calibri"/>
      <family val="2"/>
      <scheme val="minor"/>
    </font>
    <font>
      <sz val="10"/>
      <name val="Arial"/>
      <family val="2"/>
    </font>
    <font>
      <sz val="10"/>
      <name val="Verdana"/>
      <family val="2"/>
    </font>
    <font>
      <sz val="16"/>
      <name val="Verdana"/>
      <family val="2"/>
    </font>
    <font>
      <b/>
      <sz val="12"/>
      <name val="Verdana"/>
      <family val="2"/>
    </font>
    <font>
      <sz val="11"/>
      <name val="Verdana"/>
      <family val="2"/>
    </font>
    <font>
      <sz val="11"/>
      <color rgb="FFFF0000"/>
      <name val="Verdana"/>
      <family val="2"/>
    </font>
    <font>
      <b/>
      <sz val="11"/>
      <name val="Verdana"/>
      <family val="2"/>
    </font>
    <font>
      <sz val="14"/>
      <name val="Verdana"/>
      <family val="2"/>
    </font>
    <font>
      <vertAlign val="superscript"/>
      <sz val="11"/>
      <name val="Verdana"/>
      <family val="2"/>
    </font>
    <font>
      <u/>
      <sz val="10"/>
      <color theme="10"/>
      <name val="Arial"/>
      <family val="2"/>
    </font>
    <font>
      <sz val="11"/>
      <color rgb="FF474747"/>
      <name val="Verdana"/>
      <family val="2"/>
    </font>
    <font>
      <b/>
      <sz val="11"/>
      <color rgb="FF474747"/>
      <name val="Verdana"/>
      <family val="2"/>
    </font>
    <font>
      <sz val="11"/>
      <color theme="1"/>
      <name val="Verdana"/>
      <family val="2"/>
    </font>
    <font>
      <u/>
      <sz val="11"/>
      <color theme="10"/>
      <name val="Arial"/>
      <family val="2"/>
    </font>
  </fonts>
  <fills count="8">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9" tint="0.39997558519241921"/>
        <bgColor indexed="64"/>
      </patternFill>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8">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8" fillId="0" borderId="0"/>
    <xf numFmtId="166" fontId="6"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0" fontId="1" fillId="0" borderId="0" applyFont="0" applyFill="0" applyBorder="0" applyAlignment="0" applyProtection="0"/>
    <xf numFmtId="10" fontId="7"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 fillId="0" borderId="0"/>
    <xf numFmtId="0" fontId="19" fillId="0" borderId="0" applyNumberFormat="0" applyFill="0" applyBorder="0" applyAlignment="0" applyProtection="0"/>
  </cellStyleXfs>
  <cellXfs count="541">
    <xf numFmtId="0" fontId="0" fillId="0" borderId="0" xfId="0"/>
    <xf numFmtId="0" fontId="11" fillId="7" borderId="0" xfId="0" applyFont="1" applyFill="1"/>
    <xf numFmtId="0" fontId="11" fillId="0" borderId="0" xfId="0" applyFont="1"/>
    <xf numFmtId="168" fontId="14" fillId="5" borderId="2" xfId="24" applyNumberFormat="1" applyFont="1" applyFill="1" applyBorder="1" applyAlignment="1" applyProtection="1">
      <alignment vertical="center"/>
      <protection locked="0"/>
    </xf>
    <xf numFmtId="0" fontId="14" fillId="0" borderId="1" xfId="0" applyFont="1" applyBorder="1" applyAlignment="1">
      <alignment horizontal="left" vertical="center"/>
    </xf>
    <xf numFmtId="43" fontId="14" fillId="7" borderId="6" xfId="24" quotePrefix="1" applyFont="1" applyFill="1" applyBorder="1" applyAlignment="1">
      <alignment horizontal="center"/>
    </xf>
    <xf numFmtId="168" fontId="14" fillId="7" borderId="2" xfId="0" applyNumberFormat="1" applyFont="1" applyFill="1" applyBorder="1"/>
    <xf numFmtId="168" fontId="14" fillId="7" borderId="2" xfId="24" applyNumberFormat="1" applyFont="1" applyFill="1" applyBorder="1" applyAlignment="1" applyProtection="1">
      <alignment horizontal="center" vertical="center"/>
    </xf>
    <xf numFmtId="168" fontId="14" fillId="7" borderId="0" xfId="24" applyNumberFormat="1" applyFont="1" applyFill="1" applyBorder="1" applyAlignment="1" applyProtection="1">
      <alignment horizontal="center" vertical="center"/>
    </xf>
    <xf numFmtId="167" fontId="15" fillId="7" borderId="0" xfId="0" applyNumberFormat="1" applyFont="1" applyFill="1" applyAlignment="1">
      <alignment vertical="center"/>
    </xf>
    <xf numFmtId="0" fontId="14" fillId="7" borderId="0" xfId="0" applyFont="1" applyFill="1" applyAlignment="1">
      <alignment vertical="center"/>
    </xf>
    <xf numFmtId="0" fontId="16" fillId="7" borderId="0" xfId="0" applyFont="1" applyFill="1" applyAlignment="1">
      <alignment horizontal="left" vertical="center"/>
    </xf>
    <xf numFmtId="167" fontId="14" fillId="5" borderId="2" xfId="0" applyNumberFormat="1" applyFont="1" applyFill="1" applyBorder="1" applyAlignment="1" applyProtection="1">
      <alignment horizontal="right" vertical="center"/>
      <protection locked="0"/>
    </xf>
    <xf numFmtId="167" fontId="14" fillId="5" borderId="2" xfId="0" applyNumberFormat="1" applyFont="1" applyFill="1" applyBorder="1" applyAlignment="1" applyProtection="1">
      <alignment vertical="center"/>
      <protection locked="0"/>
    </xf>
    <xf numFmtId="0" fontId="14" fillId="7" borderId="12" xfId="0" applyFont="1" applyFill="1" applyBorder="1" applyAlignment="1">
      <alignment horizontal="left" vertical="center"/>
    </xf>
    <xf numFmtId="0" fontId="14" fillId="7" borderId="6" xfId="0" applyFont="1" applyFill="1" applyBorder="1" applyAlignment="1">
      <alignment horizontal="center" vertical="center" wrapText="1"/>
    </xf>
    <xf numFmtId="0" fontId="14" fillId="7" borderId="0" xfId="0" applyFont="1" applyFill="1" applyAlignment="1">
      <alignment vertical="center" wrapText="1"/>
    </xf>
    <xf numFmtId="0" fontId="14" fillId="7" borderId="0" xfId="0" quotePrefix="1" applyFont="1" applyFill="1" applyAlignment="1">
      <alignment horizontal="center"/>
    </xf>
    <xf numFmtId="165" fontId="14" fillId="7" borderId="0" xfId="0" applyNumberFormat="1" applyFont="1" applyFill="1" applyAlignment="1">
      <alignment horizontal="center"/>
    </xf>
    <xf numFmtId="0" fontId="14" fillId="7" borderId="10" xfId="0" applyFont="1" applyFill="1" applyBorder="1" applyAlignment="1">
      <alignment vertical="center" wrapText="1"/>
    </xf>
    <xf numFmtId="0" fontId="14" fillId="7" borderId="12" xfId="0" applyFont="1" applyFill="1" applyBorder="1" applyAlignment="1">
      <alignment vertical="center" wrapText="1"/>
    </xf>
    <xf numFmtId="0" fontId="14" fillId="7" borderId="12" xfId="0" quotePrefix="1" applyFont="1" applyFill="1" applyBorder="1" applyAlignment="1">
      <alignment horizontal="center"/>
    </xf>
    <xf numFmtId="43" fontId="14" fillId="0" borderId="2" xfId="24" applyFont="1" applyFill="1" applyBorder="1" applyAlignment="1" applyProtection="1"/>
    <xf numFmtId="0" fontId="14" fillId="0" borderId="0" xfId="0" quotePrefix="1" applyFont="1" applyAlignment="1">
      <alignment horizontal="center"/>
    </xf>
    <xf numFmtId="165" fontId="14" fillId="6" borderId="2" xfId="0" applyNumberFormat="1" applyFont="1" applyFill="1" applyBorder="1" applyAlignment="1" applyProtection="1">
      <alignment horizontal="center"/>
      <protection locked="0"/>
    </xf>
    <xf numFmtId="0" fontId="14" fillId="7" borderId="0" xfId="0" applyFont="1" applyFill="1"/>
    <xf numFmtId="0" fontId="14" fillId="7" borderId="6" xfId="0" applyFont="1" applyFill="1" applyBorder="1" applyAlignment="1">
      <alignment vertical="center" wrapText="1"/>
    </xf>
    <xf numFmtId="0" fontId="14" fillId="0" borderId="2" xfId="0" applyFont="1" applyBorder="1" applyAlignment="1">
      <alignment horizontal="center" vertical="center" wrapText="1"/>
    </xf>
    <xf numFmtId="0" fontId="14" fillId="7" borderId="12" xfId="0" quotePrefix="1" applyFont="1" applyFill="1" applyBorder="1" applyAlignment="1">
      <alignment horizontal="center" vertical="center"/>
    </xf>
    <xf numFmtId="0" fontId="14" fillId="7" borderId="0" xfId="0" applyFont="1" applyFill="1" applyAlignment="1">
      <alignment horizontal="center" vertical="center" wrapText="1"/>
    </xf>
    <xf numFmtId="0" fontId="14" fillId="7" borderId="12" xfId="0" applyFont="1" applyFill="1" applyBorder="1" applyAlignment="1">
      <alignment horizontal="center" vertical="center" wrapText="1"/>
    </xf>
    <xf numFmtId="0" fontId="12" fillId="0" borderId="0" xfId="0" applyFont="1" applyAlignment="1">
      <alignment vertical="center" wrapText="1"/>
    </xf>
    <xf numFmtId="0" fontId="17" fillId="0" borderId="0" xfId="14" applyFont="1" applyAlignment="1">
      <alignment vertical="center"/>
    </xf>
    <xf numFmtId="0" fontId="17" fillId="7" borderId="0" xfId="14" applyFont="1" applyFill="1" applyAlignment="1">
      <alignment vertical="center" wrapText="1"/>
    </xf>
    <xf numFmtId="0" fontId="17" fillId="0" borderId="0" xfId="14" applyFont="1" applyAlignment="1">
      <alignment horizontal="center" vertical="center" wrapText="1"/>
    </xf>
    <xf numFmtId="0" fontId="11" fillId="0" borderId="0" xfId="14" applyFont="1" applyAlignment="1">
      <alignment vertical="center"/>
    </xf>
    <xf numFmtId="0" fontId="11" fillId="0" borderId="0" xfId="14" applyFont="1" applyAlignment="1">
      <alignment horizontal="center"/>
    </xf>
    <xf numFmtId="0" fontId="11" fillId="0" borderId="0" xfId="14" applyFont="1"/>
    <xf numFmtId="0" fontId="14" fillId="0" borderId="0" xfId="14" quotePrefix="1" applyFont="1" applyAlignment="1">
      <alignment horizontal="right" vertical="center"/>
    </xf>
    <xf numFmtId="0" fontId="18" fillId="0" borderId="0" xfId="14" quotePrefix="1" applyFont="1" applyAlignment="1">
      <alignment horizontal="left" vertical="center" wrapText="1"/>
    </xf>
    <xf numFmtId="0" fontId="14" fillId="0" borderId="0" xfId="14" applyFont="1" applyAlignment="1">
      <alignment vertical="center"/>
    </xf>
    <xf numFmtId="168" fontId="14" fillId="5" borderId="9" xfId="24" applyNumberFormat="1" applyFont="1" applyFill="1" applyBorder="1" applyAlignment="1" applyProtection="1">
      <alignment vertical="center"/>
      <protection locked="0"/>
    </xf>
    <xf numFmtId="0" fontId="14" fillId="0" borderId="8" xfId="0" applyFont="1" applyBorder="1" applyAlignment="1">
      <alignment horizontal="left" vertical="center"/>
    </xf>
    <xf numFmtId="168" fontId="14" fillId="7" borderId="11" xfId="24" applyNumberFormat="1" applyFont="1" applyFill="1" applyBorder="1" applyAlignment="1" applyProtection="1"/>
    <xf numFmtId="168" fontId="14" fillId="0" borderId="2" xfId="24" applyNumberFormat="1" applyFont="1" applyFill="1" applyBorder="1" applyAlignment="1" applyProtection="1">
      <alignment vertical="center"/>
    </xf>
    <xf numFmtId="167" fontId="14" fillId="0" borderId="1" xfId="0" applyNumberFormat="1" applyFont="1" applyBorder="1" applyAlignment="1">
      <alignment horizontal="right" vertical="center"/>
    </xf>
    <xf numFmtId="167" fontId="14" fillId="5" borderId="1" xfId="0" applyNumberFormat="1" applyFont="1" applyFill="1" applyBorder="1" applyAlignment="1" applyProtection="1">
      <alignment horizontal="right" vertical="center"/>
      <protection locked="0"/>
    </xf>
    <xf numFmtId="167" fontId="14" fillId="5" borderId="1" xfId="0" applyNumberFormat="1" applyFont="1" applyFill="1" applyBorder="1" applyAlignment="1" applyProtection="1">
      <alignment vertical="center"/>
      <protection locked="0"/>
    </xf>
    <xf numFmtId="167" fontId="14" fillId="0" borderId="1" xfId="0" applyNumberFormat="1" applyFont="1" applyBorder="1" applyAlignment="1">
      <alignment vertical="center"/>
    </xf>
    <xf numFmtId="0" fontId="14" fillId="7" borderId="6" xfId="0" applyFont="1" applyFill="1" applyBorder="1" applyAlignment="1">
      <alignment vertical="center"/>
    </xf>
    <xf numFmtId="167" fontId="14" fillId="0" borderId="8" xfId="0" applyNumberFormat="1" applyFont="1" applyBorder="1" applyAlignment="1" applyProtection="1">
      <alignment vertical="center"/>
      <protection locked="0"/>
    </xf>
    <xf numFmtId="0" fontId="14" fillId="7" borderId="10" xfId="0" applyFont="1" applyFill="1" applyBorder="1" applyAlignment="1">
      <alignment vertical="center"/>
    </xf>
    <xf numFmtId="0" fontId="14" fillId="0" borderId="0" xfId="0" applyFont="1" applyAlignment="1">
      <alignment vertical="center"/>
    </xf>
    <xf numFmtId="0" fontId="14" fillId="7" borderId="0" xfId="0" quotePrefix="1" applyFont="1" applyFill="1" applyAlignment="1">
      <alignment horizontal="center" vertical="center"/>
    </xf>
    <xf numFmtId="43" fontId="14" fillId="0" borderId="2" xfId="24" applyFont="1" applyFill="1" applyBorder="1" applyAlignment="1" applyProtection="1">
      <alignment horizontal="center"/>
    </xf>
    <xf numFmtId="43" fontId="14" fillId="7" borderId="0" xfId="24" applyFont="1" applyFill="1" applyBorder="1" applyAlignment="1" applyProtection="1"/>
    <xf numFmtId="165" fontId="14" fillId="0" borderId="6" xfId="0" applyNumberFormat="1" applyFont="1" applyBorder="1" applyAlignment="1">
      <alignment horizontal="center"/>
    </xf>
    <xf numFmtId="0" fontId="14" fillId="0" borderId="0" xfId="0" applyFont="1" applyAlignment="1">
      <alignment horizontal="center" vertical="center" wrapText="1"/>
    </xf>
    <xf numFmtId="165" fontId="14" fillId="6" borderId="1" xfId="0" applyNumberFormat="1" applyFont="1" applyFill="1" applyBorder="1" applyAlignment="1" applyProtection="1">
      <alignment horizontal="center"/>
      <protection locked="0"/>
    </xf>
    <xf numFmtId="0" fontId="14" fillId="7" borderId="3" xfId="0" applyFont="1" applyFill="1" applyBorder="1" applyAlignment="1">
      <alignment vertical="center" wrapText="1"/>
    </xf>
    <xf numFmtId="0" fontId="14" fillId="7" borderId="8" xfId="0" applyFont="1" applyFill="1" applyBorder="1" applyAlignment="1">
      <alignment horizontal="center" vertical="center"/>
    </xf>
    <xf numFmtId="0" fontId="14" fillId="7" borderId="12" xfId="0" applyFont="1" applyFill="1" applyBorder="1" applyAlignment="1">
      <alignment horizontal="center" vertical="center"/>
    </xf>
    <xf numFmtId="0" fontId="11" fillId="7" borderId="0" xfId="0" applyFont="1" applyFill="1" applyAlignment="1">
      <alignment vertical="center" wrapText="1"/>
    </xf>
    <xf numFmtId="168" fontId="14" fillId="5" borderId="1" xfId="24" applyNumberFormat="1" applyFont="1" applyFill="1" applyBorder="1" applyAlignment="1" applyProtection="1">
      <alignment vertical="center"/>
      <protection locked="0"/>
    </xf>
    <xf numFmtId="168" fontId="14" fillId="5" borderId="15" xfId="24" applyNumberFormat="1" applyFont="1" applyFill="1" applyBorder="1" applyAlignment="1" applyProtection="1">
      <alignment vertical="center"/>
      <protection locked="0"/>
    </xf>
    <xf numFmtId="43" fontId="14" fillId="7" borderId="13" xfId="24" quotePrefix="1" applyFont="1" applyFill="1" applyBorder="1" applyAlignment="1">
      <alignment horizontal="center"/>
    </xf>
    <xf numFmtId="0" fontId="14" fillId="0" borderId="12" xfId="0" applyFont="1" applyBorder="1" applyAlignment="1">
      <alignment horizontal="left" vertical="center" wrapText="1"/>
    </xf>
    <xf numFmtId="168" fontId="14" fillId="5" borderId="8" xfId="24" applyNumberFormat="1" applyFont="1" applyFill="1" applyBorder="1" applyAlignment="1" applyProtection="1">
      <alignment vertical="center"/>
      <protection locked="0"/>
    </xf>
    <xf numFmtId="0" fontId="14" fillId="7" borderId="6" xfId="0" applyFont="1" applyFill="1" applyBorder="1"/>
    <xf numFmtId="167" fontId="14" fillId="0" borderId="2" xfId="0" applyNumberFormat="1" applyFont="1" applyBorder="1" applyAlignment="1">
      <alignment horizontal="right" vertical="center"/>
    </xf>
    <xf numFmtId="167" fontId="14" fillId="0" borderId="2" xfId="0" applyNumberFormat="1" applyFont="1" applyBorder="1" applyAlignment="1">
      <alignment vertical="center"/>
    </xf>
    <xf numFmtId="167" fontId="14" fillId="0" borderId="9" xfId="0" applyNumberFormat="1" applyFont="1" applyBorder="1" applyAlignment="1">
      <alignment vertical="center"/>
    </xf>
    <xf numFmtId="0" fontId="14" fillId="7" borderId="12" xfId="0" applyFont="1" applyFill="1" applyBorder="1" applyAlignment="1">
      <alignment vertical="center"/>
    </xf>
    <xf numFmtId="0" fontId="14" fillId="7" borderId="0" xfId="0" applyFont="1" applyFill="1" applyAlignment="1">
      <alignment horizontal="center"/>
    </xf>
    <xf numFmtId="0" fontId="14" fillId="0" borderId="6" xfId="0" applyFont="1" applyBorder="1" applyAlignment="1">
      <alignment horizontal="center" vertical="center" wrapText="1"/>
    </xf>
    <xf numFmtId="0" fontId="11" fillId="7" borderId="7" xfId="0" applyFont="1" applyFill="1" applyBorder="1"/>
    <xf numFmtId="0" fontId="16" fillId="7" borderId="5" xfId="14" applyFont="1" applyFill="1" applyBorder="1" applyAlignment="1">
      <alignment horizontal="center" vertical="center"/>
    </xf>
    <xf numFmtId="165" fontId="14" fillId="0" borderId="8" xfId="0" applyNumberFormat="1" applyFont="1" applyBorder="1" applyAlignment="1">
      <alignment horizontal="center"/>
    </xf>
    <xf numFmtId="43" fontId="14" fillId="0" borderId="1" xfId="24" applyFont="1" applyFill="1" applyBorder="1" applyAlignment="1" applyProtection="1">
      <alignment horizontal="center"/>
    </xf>
    <xf numFmtId="43" fontId="14" fillId="0" borderId="8" xfId="24" applyFont="1" applyFill="1" applyBorder="1" applyAlignment="1" applyProtection="1">
      <alignment horizontal="center"/>
    </xf>
    <xf numFmtId="43" fontId="14" fillId="0" borderId="9" xfId="24" applyFont="1" applyFill="1" applyBorder="1" applyAlignment="1" applyProtection="1">
      <alignment horizontal="center"/>
    </xf>
    <xf numFmtId="0" fontId="11" fillId="0" borderId="0" xfId="0" applyFont="1" applyAlignment="1">
      <alignment horizontal="center"/>
    </xf>
    <xf numFmtId="0" fontId="14" fillId="7" borderId="1" xfId="0" applyFont="1" applyFill="1" applyBorder="1" applyAlignment="1">
      <alignment horizontal="left" vertical="center"/>
    </xf>
    <xf numFmtId="0" fontId="14" fillId="7" borderId="8" xfId="0" applyFont="1" applyFill="1" applyBorder="1" applyAlignment="1">
      <alignment horizontal="left" vertical="center"/>
    </xf>
    <xf numFmtId="0" fontId="14" fillId="7" borderId="8" xfId="0" applyFont="1" applyFill="1" applyBorder="1" applyAlignment="1">
      <alignment horizontal="left" vertical="center" wrapText="1"/>
    </xf>
    <xf numFmtId="0" fontId="16" fillId="0" borderId="10" xfId="0" applyFont="1" applyBorder="1" applyAlignment="1">
      <alignment horizontal="left" vertical="center"/>
    </xf>
    <xf numFmtId="0" fontId="16" fillId="0" borderId="12" xfId="0" applyFont="1" applyBorder="1" applyAlignment="1">
      <alignment horizontal="left" vertical="center"/>
    </xf>
    <xf numFmtId="0" fontId="12" fillId="0" borderId="0" xfId="0" applyFont="1" applyAlignment="1">
      <alignment horizontal="center" vertical="center" wrapText="1"/>
    </xf>
    <xf numFmtId="43" fontId="14" fillId="7" borderId="0" xfId="24" quotePrefix="1" applyFont="1" applyFill="1" applyBorder="1" applyAlignment="1">
      <alignment horizontal="center"/>
    </xf>
    <xf numFmtId="43" fontId="14" fillId="7" borderId="0" xfId="24" applyFont="1" applyFill="1" applyBorder="1" applyAlignment="1" applyProtection="1">
      <alignment horizontal="center"/>
    </xf>
    <xf numFmtId="165" fontId="14" fillId="0" borderId="0" xfId="0" applyNumberFormat="1" applyFont="1" applyAlignment="1">
      <alignment horizontal="center"/>
    </xf>
    <xf numFmtId="165" fontId="14" fillId="0" borderId="2" xfId="0" applyNumberFormat="1" applyFont="1" applyBorder="1" applyAlignment="1">
      <alignment horizontal="center"/>
    </xf>
    <xf numFmtId="0" fontId="16" fillId="0" borderId="8" xfId="0" applyFont="1" applyBorder="1" applyAlignment="1">
      <alignment horizontal="right" vertical="center" wrapText="1"/>
    </xf>
    <xf numFmtId="0" fontId="16" fillId="0" borderId="1"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43" fontId="14" fillId="7" borderId="0" xfId="24" quotePrefix="1" applyFont="1" applyFill="1" applyBorder="1" applyAlignment="1"/>
    <xf numFmtId="0" fontId="11" fillId="0" borderId="7" xfId="0" applyFont="1" applyBorder="1"/>
    <xf numFmtId="165" fontId="14" fillId="0" borderId="0" xfId="0" applyNumberFormat="1" applyFont="1"/>
    <xf numFmtId="0" fontId="14" fillId="0" borderId="4" xfId="0" applyFont="1" applyBorder="1" applyAlignment="1">
      <alignment vertical="center"/>
    </xf>
    <xf numFmtId="0" fontId="16" fillId="0" borderId="12" xfId="0" applyFont="1" applyBorder="1" applyAlignment="1">
      <alignment vertical="center"/>
    </xf>
    <xf numFmtId="0" fontId="14" fillId="7" borderId="1" xfId="0" applyFont="1" applyFill="1" applyBorder="1" applyAlignment="1">
      <alignment vertical="center"/>
    </xf>
    <xf numFmtId="0" fontId="14" fillId="7" borderId="8" xfId="0" applyFont="1" applyFill="1" applyBorder="1" applyAlignment="1">
      <alignment vertical="center"/>
    </xf>
    <xf numFmtId="0" fontId="12" fillId="0" borderId="0" xfId="0" applyFont="1" applyAlignment="1">
      <alignment horizontal="center" vertical="center"/>
    </xf>
    <xf numFmtId="0" fontId="14" fillId="0" borderId="2" xfId="0" applyFont="1" applyBorder="1" applyAlignment="1">
      <alignment horizontal="left" vertical="center"/>
    </xf>
    <xf numFmtId="0" fontId="12" fillId="0" borderId="0" xfId="0" applyFont="1" applyAlignment="1">
      <alignment vertical="center"/>
    </xf>
    <xf numFmtId="0" fontId="12" fillId="0" borderId="12" xfId="0" applyFont="1" applyBorder="1" applyAlignment="1">
      <alignment vertical="center"/>
    </xf>
    <xf numFmtId="0" fontId="14" fillId="0" borderId="8" xfId="0" applyFont="1" applyBorder="1" applyAlignment="1">
      <alignment vertical="center"/>
    </xf>
    <xf numFmtId="0" fontId="14" fillId="7" borderId="0" xfId="0" applyFont="1" applyFill="1" applyAlignment="1">
      <alignment horizontal="left" vertical="center"/>
    </xf>
    <xf numFmtId="0" fontId="14" fillId="7" borderId="13" xfId="0" applyFont="1" applyFill="1" applyBorder="1"/>
    <xf numFmtId="0" fontId="16" fillId="7" borderId="1" xfId="0" applyFont="1" applyFill="1" applyBorder="1" applyAlignment="1">
      <alignment vertical="center"/>
    </xf>
    <xf numFmtId="0" fontId="14" fillId="7" borderId="6" xfId="0" applyFont="1" applyFill="1" applyBorder="1" applyAlignment="1">
      <alignment horizontal="center" vertical="center"/>
    </xf>
    <xf numFmtId="0" fontId="14" fillId="0" borderId="0" xfId="0" applyFont="1" applyAlignment="1">
      <alignment horizontal="center" vertical="center"/>
    </xf>
    <xf numFmtId="0" fontId="14" fillId="0" borderId="2" xfId="0" applyFont="1" applyBorder="1" applyAlignment="1">
      <alignment horizontal="center" vertical="center"/>
    </xf>
    <xf numFmtId="0" fontId="14" fillId="7" borderId="3" xfId="0" applyFont="1" applyFill="1" applyBorder="1" applyAlignment="1">
      <alignment vertical="center"/>
    </xf>
    <xf numFmtId="0" fontId="14" fillId="7" borderId="0" xfId="0" applyFont="1" applyFill="1" applyAlignment="1">
      <alignment horizontal="center" vertical="center"/>
    </xf>
    <xf numFmtId="0" fontId="16" fillId="7" borderId="1" xfId="14" applyFont="1" applyFill="1" applyBorder="1" applyAlignment="1">
      <alignment horizontal="left" vertical="center"/>
    </xf>
    <xf numFmtId="0" fontId="14" fillId="7" borderId="2" xfId="14" applyFont="1" applyFill="1" applyBorder="1" applyAlignment="1">
      <alignment horizontal="center" vertical="center" wrapText="1"/>
    </xf>
    <xf numFmtId="0" fontId="16" fillId="0" borderId="2" xfId="14" applyFont="1" applyBorder="1" applyAlignment="1">
      <alignment horizontal="left" vertical="center"/>
    </xf>
    <xf numFmtId="167" fontId="14" fillId="0" borderId="2" xfId="14" applyNumberFormat="1" applyFont="1" applyBorder="1" applyAlignment="1">
      <alignment horizontal="right"/>
    </xf>
    <xf numFmtId="167" fontId="14" fillId="7" borderId="0" xfId="14" applyNumberFormat="1" applyFont="1" applyFill="1" applyAlignment="1">
      <alignment vertical="center"/>
    </xf>
    <xf numFmtId="0" fontId="14" fillId="7" borderId="2" xfId="14" applyFont="1" applyFill="1" applyBorder="1" applyAlignment="1">
      <alignment horizontal="center" vertical="center"/>
    </xf>
    <xf numFmtId="167" fontId="14" fillId="5" borderId="2" xfId="26" applyNumberFormat="1" applyFont="1" applyFill="1" applyBorder="1" applyAlignment="1" applyProtection="1">
      <alignment vertical="center"/>
      <protection locked="0"/>
    </xf>
    <xf numFmtId="167" fontId="14" fillId="0" borderId="2" xfId="14" applyNumberFormat="1" applyFont="1" applyBorder="1" applyAlignment="1">
      <alignment vertical="center"/>
    </xf>
    <xf numFmtId="0" fontId="14" fillId="7" borderId="0" xfId="14" applyFont="1" applyFill="1"/>
    <xf numFmtId="0" fontId="14" fillId="7" borderId="9" xfId="14" applyFont="1" applyFill="1" applyBorder="1"/>
    <xf numFmtId="167" fontId="14" fillId="6" borderId="14" xfId="14" applyNumberFormat="1" applyFont="1" applyFill="1" applyBorder="1" applyAlignment="1" applyProtection="1">
      <alignment vertical="center"/>
      <protection locked="0"/>
    </xf>
    <xf numFmtId="0" fontId="16" fillId="0" borderId="2" xfId="14" applyFont="1" applyBorder="1" applyAlignment="1">
      <alignment horizontal="left"/>
    </xf>
    <xf numFmtId="0" fontId="12" fillId="0" borderId="0" xfId="0" applyFont="1" applyAlignment="1">
      <alignment wrapText="1"/>
    </xf>
    <xf numFmtId="0" fontId="12" fillId="7" borderId="5"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7" fillId="7" borderId="10" xfId="0" applyFont="1" applyFill="1" applyBorder="1" applyAlignment="1">
      <alignment horizontal="left"/>
    </xf>
    <xf numFmtId="0" fontId="17" fillId="7" borderId="3" xfId="0" applyFont="1" applyFill="1" applyBorder="1" applyAlignment="1">
      <alignment horizontal="center"/>
    </xf>
    <xf numFmtId="0" fontId="17" fillId="7" borderId="6" xfId="14" applyFont="1" applyFill="1" applyBorder="1" applyAlignment="1">
      <alignment vertical="center" wrapText="1"/>
    </xf>
    <xf numFmtId="0" fontId="16" fillId="7" borderId="3" xfId="14" applyFont="1" applyFill="1" applyBorder="1" applyAlignment="1">
      <alignment horizontal="right" vertical="center"/>
    </xf>
    <xf numFmtId="0" fontId="14" fillId="7" borderId="6" xfId="14" applyFont="1" applyFill="1" applyBorder="1" applyAlignment="1">
      <alignment vertical="center"/>
    </xf>
    <xf numFmtId="0" fontId="14" fillId="7" borderId="6" xfId="14" applyFont="1" applyFill="1" applyBorder="1"/>
    <xf numFmtId="0" fontId="14" fillId="0" borderId="2" xfId="0" applyFont="1" applyBorder="1" applyAlignment="1">
      <alignment wrapText="1"/>
    </xf>
    <xf numFmtId="43" fontId="14" fillId="0" borderId="0" xfId="0" applyNumberFormat="1" applyFont="1" applyAlignment="1">
      <alignment vertical="center"/>
    </xf>
    <xf numFmtId="168" fontId="14" fillId="7" borderId="13" xfId="24" applyNumberFormat="1" applyFont="1" applyFill="1" applyBorder="1" applyAlignment="1" applyProtection="1">
      <alignment vertical="center"/>
      <protection locked="0"/>
    </xf>
    <xf numFmtId="0" fontId="12" fillId="0" borderId="8" xfId="0" applyFont="1" applyBorder="1" applyAlignment="1">
      <alignment horizontal="center" vertical="center"/>
    </xf>
    <xf numFmtId="0" fontId="16" fillId="0" borderId="0" xfId="0" applyFont="1" applyAlignment="1">
      <alignment horizontal="left" vertical="center"/>
    </xf>
    <xf numFmtId="0" fontId="16" fillId="7" borderId="12" xfId="0" applyFont="1" applyFill="1" applyBorder="1" applyAlignment="1">
      <alignment horizontal="left" vertical="center"/>
    </xf>
    <xf numFmtId="165" fontId="14" fillId="7" borderId="1" xfId="0" applyNumberFormat="1" applyFont="1" applyFill="1" applyBorder="1" applyAlignment="1">
      <alignment horizontal="center"/>
    </xf>
    <xf numFmtId="0" fontId="14" fillId="7" borderId="8" xfId="0" quotePrefix="1" applyFont="1" applyFill="1" applyBorder="1" applyAlignment="1">
      <alignment horizontal="center"/>
    </xf>
    <xf numFmtId="0" fontId="12" fillId="0" borderId="8" xfId="0" applyFont="1" applyBorder="1" applyAlignment="1">
      <alignment horizontal="left" vertical="center"/>
    </xf>
    <xf numFmtId="0" fontId="14" fillId="7" borderId="0" xfId="26" applyFont="1" applyFill="1" applyAlignment="1">
      <alignment wrapText="1"/>
    </xf>
    <xf numFmtId="0" fontId="14" fillId="7" borderId="6" xfId="26" applyFont="1" applyFill="1" applyBorder="1"/>
    <xf numFmtId="165" fontId="14" fillId="7" borderId="6" xfId="0" applyNumberFormat="1" applyFont="1" applyFill="1" applyBorder="1" applyAlignment="1">
      <alignment horizontal="center"/>
    </xf>
    <xf numFmtId="165" fontId="14" fillId="7" borderId="0" xfId="0" applyNumberFormat="1" applyFont="1" applyFill="1" applyAlignment="1" applyProtection="1">
      <alignment horizontal="center"/>
      <protection locked="0"/>
    </xf>
    <xf numFmtId="43" fontId="14" fillId="7" borderId="0" xfId="0" applyNumberFormat="1" applyFont="1" applyFill="1" applyAlignment="1">
      <alignment vertical="center"/>
    </xf>
    <xf numFmtId="165" fontId="14" fillId="0" borderId="2" xfId="0" applyNumberFormat="1" applyFont="1" applyBorder="1" applyAlignment="1" applyProtection="1">
      <alignment horizontal="center" wrapText="1"/>
      <protection locked="0"/>
    </xf>
    <xf numFmtId="0" fontId="14" fillId="7" borderId="4" xfId="0" applyFont="1" applyFill="1" applyBorder="1" applyAlignment="1">
      <alignment vertical="center"/>
    </xf>
    <xf numFmtId="165" fontId="14" fillId="0" borderId="1" xfId="0" applyNumberFormat="1" applyFont="1" applyBorder="1" applyAlignment="1" applyProtection="1">
      <alignment horizontal="center" wrapText="1"/>
      <protection locked="0"/>
    </xf>
    <xf numFmtId="0" fontId="14" fillId="7" borderId="9" xfId="0" applyFont="1" applyFill="1" applyBorder="1" applyAlignment="1">
      <alignment horizontal="left" vertical="center"/>
    </xf>
    <xf numFmtId="165" fontId="14" fillId="7" borderId="2" xfId="0" applyNumberFormat="1" applyFont="1" applyFill="1" applyBorder="1" applyAlignment="1">
      <alignment horizontal="center"/>
    </xf>
    <xf numFmtId="9" fontId="14" fillId="7" borderId="2" xfId="25" applyFont="1" applyFill="1" applyBorder="1" applyAlignment="1" applyProtection="1">
      <alignment horizontal="center"/>
    </xf>
    <xf numFmtId="165" fontId="14" fillId="7" borderId="2" xfId="0" applyNumberFormat="1" applyFont="1" applyFill="1" applyBorder="1" applyAlignment="1" applyProtection="1">
      <alignment horizontal="center" wrapText="1"/>
      <protection locked="0"/>
    </xf>
    <xf numFmtId="165" fontId="14" fillId="0" borderId="2" xfId="25" applyNumberFormat="1" applyFont="1" applyFill="1" applyBorder="1" applyAlignment="1" applyProtection="1">
      <alignment horizontal="center"/>
    </xf>
    <xf numFmtId="165" fontId="14" fillId="7" borderId="2" xfId="25" applyNumberFormat="1" applyFont="1" applyFill="1" applyBorder="1" applyAlignment="1" applyProtection="1">
      <alignment horizontal="center"/>
    </xf>
    <xf numFmtId="8" fontId="14" fillId="7" borderId="6" xfId="0" applyNumberFormat="1" applyFont="1" applyFill="1" applyBorder="1" applyAlignment="1">
      <alignment horizontal="center"/>
    </xf>
    <xf numFmtId="0" fontId="14" fillId="7" borderId="2" xfId="0" applyFont="1" applyFill="1" applyBorder="1" applyAlignment="1" applyProtection="1">
      <alignment horizontal="center" vertical="center" wrapText="1"/>
      <protection locked="0"/>
    </xf>
    <xf numFmtId="165" fontId="14" fillId="7" borderId="2" xfId="0" applyNumberFormat="1" applyFont="1" applyFill="1" applyBorder="1" applyAlignment="1" applyProtection="1">
      <alignment horizontal="center" vertical="center"/>
      <protection locked="0"/>
    </xf>
    <xf numFmtId="43" fontId="14" fillId="7" borderId="2" xfId="24" applyFont="1" applyFill="1" applyBorder="1" applyAlignment="1" applyProtection="1">
      <alignment horizontal="center"/>
    </xf>
    <xf numFmtId="9" fontId="14" fillId="7" borderId="2" xfId="0" applyNumberFormat="1" applyFont="1" applyFill="1" applyBorder="1" applyAlignment="1">
      <alignment horizontal="center" vertical="center"/>
    </xf>
    <xf numFmtId="9" fontId="14" fillId="7" borderId="0" xfId="0" applyNumberFormat="1" applyFont="1" applyFill="1" applyAlignment="1">
      <alignment horizontal="center" vertical="center"/>
    </xf>
    <xf numFmtId="0" fontId="14" fillId="7" borderId="7" xfId="0" applyFont="1" applyFill="1" applyBorder="1"/>
    <xf numFmtId="0" fontId="14" fillId="7" borderId="4" xfId="0" applyFont="1" applyFill="1" applyBorder="1"/>
    <xf numFmtId="0" fontId="20" fillId="7" borderId="0" xfId="0" applyFont="1" applyFill="1" applyAlignment="1">
      <alignment vertical="center"/>
    </xf>
    <xf numFmtId="0" fontId="14" fillId="0" borderId="0" xfId="0" applyFont="1"/>
    <xf numFmtId="0" fontId="14" fillId="0" borderId="0" xfId="0" applyFont="1" applyAlignment="1">
      <alignment horizontal="center"/>
    </xf>
    <xf numFmtId="0" fontId="16" fillId="7" borderId="3" xfId="0" applyFont="1" applyFill="1" applyBorder="1" applyAlignment="1">
      <alignment horizontal="left" vertical="center"/>
    </xf>
    <xf numFmtId="0" fontId="16" fillId="7" borderId="4" xfId="0" applyFont="1" applyFill="1" applyBorder="1" applyAlignment="1">
      <alignment horizontal="left" vertical="center"/>
    </xf>
    <xf numFmtId="0" fontId="16" fillId="7" borderId="4" xfId="0" applyFont="1" applyFill="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Alignment="1">
      <alignment horizontal="center" vertical="center"/>
    </xf>
    <xf numFmtId="0" fontId="16" fillId="7" borderId="0" xfId="0" applyFont="1" applyFill="1" applyAlignment="1">
      <alignment horizontal="center" vertical="center"/>
    </xf>
    <xf numFmtId="0" fontId="16" fillId="7" borderId="6"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13" xfId="0" applyFont="1" applyFill="1" applyBorder="1" applyAlignment="1">
      <alignment horizontal="center"/>
    </xf>
    <xf numFmtId="0" fontId="16" fillId="0" borderId="4" xfId="0" applyFont="1" applyBorder="1" applyAlignment="1">
      <alignment horizontal="center"/>
    </xf>
    <xf numFmtId="0" fontId="16" fillId="7" borderId="4" xfId="0" applyFont="1" applyFill="1" applyBorder="1" applyAlignment="1">
      <alignment horizontal="center"/>
    </xf>
    <xf numFmtId="0" fontId="14" fillId="0" borderId="6" xfId="0" applyFont="1" applyBorder="1" applyAlignment="1">
      <alignment horizontal="center"/>
    </xf>
    <xf numFmtId="0" fontId="14" fillId="7" borderId="13" xfId="0" applyFont="1" applyFill="1" applyBorder="1" applyAlignment="1">
      <alignment horizontal="center" vertical="top"/>
    </xf>
    <xf numFmtId="0" fontId="14" fillId="7" borderId="7" xfId="0" applyFont="1" applyFill="1" applyBorder="1" applyAlignment="1">
      <alignment horizontal="center"/>
    </xf>
    <xf numFmtId="0" fontId="14" fillId="7" borderId="5" xfId="0" applyFont="1" applyFill="1" applyBorder="1"/>
    <xf numFmtId="168" fontId="14" fillId="0" borderId="2" xfId="0" applyNumberFormat="1" applyFont="1" applyBorder="1"/>
    <xf numFmtId="168" fontId="14" fillId="0" borderId="8" xfId="0" applyNumberFormat="1" applyFont="1" applyBorder="1"/>
    <xf numFmtId="0" fontId="18" fillId="7" borderId="4" xfId="0" applyFont="1" applyFill="1" applyBorder="1" applyAlignment="1" applyProtection="1">
      <alignment horizontal="left" vertical="center"/>
      <protection locked="0"/>
    </xf>
    <xf numFmtId="41" fontId="14" fillId="7" borderId="0" xfId="0" applyNumberFormat="1" applyFont="1" applyFill="1"/>
    <xf numFmtId="0" fontId="18" fillId="7" borderId="0" xfId="0" applyFont="1" applyFill="1" applyAlignment="1" applyProtection="1">
      <alignment horizontal="left" vertical="center"/>
      <protection locked="0"/>
    </xf>
    <xf numFmtId="0" fontId="16" fillId="7" borderId="0" xfId="0" applyFont="1" applyFill="1"/>
    <xf numFmtId="0" fontId="16" fillId="7" borderId="1" xfId="0" applyFont="1" applyFill="1" applyBorder="1"/>
    <xf numFmtId="0" fontId="16" fillId="7" borderId="8" xfId="0" applyFont="1" applyFill="1" applyBorder="1"/>
    <xf numFmtId="0" fontId="14" fillId="0" borderId="6" xfId="0" applyFont="1" applyBorder="1"/>
    <xf numFmtId="0" fontId="14" fillId="7" borderId="13" xfId="0" applyFont="1" applyFill="1" applyBorder="1" applyAlignment="1">
      <alignment horizontal="center"/>
    </xf>
    <xf numFmtId="43" fontId="22" fillId="7" borderId="6" xfId="24" applyFont="1" applyFill="1" applyBorder="1" applyAlignment="1" applyProtection="1">
      <alignment horizontal="center" vertical="center"/>
      <protection locked="0"/>
    </xf>
    <xf numFmtId="43" fontId="22" fillId="7" borderId="0" xfId="24" applyFont="1" applyFill="1" applyBorder="1" applyAlignment="1" applyProtection="1">
      <alignment horizontal="center" vertical="center"/>
      <protection locked="0"/>
    </xf>
    <xf numFmtId="0" fontId="21" fillId="7" borderId="0" xfId="0" applyFont="1" applyFill="1" applyAlignment="1">
      <alignment horizontal="center" vertical="center"/>
    </xf>
    <xf numFmtId="0" fontId="14" fillId="7" borderId="10" xfId="0" applyFont="1" applyFill="1" applyBorder="1"/>
    <xf numFmtId="0" fontId="14" fillId="7" borderId="12" xfId="0" applyFont="1" applyFill="1" applyBorder="1"/>
    <xf numFmtId="0" fontId="14" fillId="7" borderId="12" xfId="0" applyFont="1" applyFill="1" applyBorder="1" applyAlignment="1">
      <alignment horizontal="center"/>
    </xf>
    <xf numFmtId="0" fontId="16" fillId="7" borderId="3" xfId="0" applyFont="1" applyFill="1" applyBorder="1" applyAlignment="1">
      <alignment horizontal="center" vertical="center"/>
    </xf>
    <xf numFmtId="0" fontId="14" fillId="7" borderId="6" xfId="0" applyFont="1" applyFill="1" applyBorder="1" applyAlignment="1">
      <alignment horizontal="center"/>
    </xf>
    <xf numFmtId="0" fontId="21" fillId="7" borderId="0" xfId="0" applyFont="1" applyFill="1" applyAlignment="1">
      <alignment vertical="center"/>
    </xf>
    <xf numFmtId="0" fontId="20" fillId="7" borderId="6" xfId="0" applyFont="1" applyFill="1" applyBorder="1" applyAlignment="1">
      <alignment vertical="center"/>
    </xf>
    <xf numFmtId="0" fontId="16" fillId="7" borderId="1" xfId="0" applyFont="1" applyFill="1" applyBorder="1" applyAlignment="1">
      <alignment horizontal="right"/>
    </xf>
    <xf numFmtId="0" fontId="16" fillId="7" borderId="8" xfId="0" applyFont="1" applyFill="1" applyBorder="1" applyAlignment="1">
      <alignment horizontal="right"/>
    </xf>
    <xf numFmtId="0" fontId="16" fillId="0" borderId="8" xfId="0" applyFont="1" applyBorder="1" applyAlignment="1">
      <alignment horizontal="right"/>
    </xf>
    <xf numFmtId="0" fontId="16" fillId="7" borderId="3" xfId="0" applyFont="1" applyFill="1" applyBorder="1" applyAlignment="1">
      <alignment horizontal="right"/>
    </xf>
    <xf numFmtId="0" fontId="16" fillId="7" borderId="4" xfId="0" applyFont="1" applyFill="1" applyBorder="1" applyAlignment="1">
      <alignment horizontal="right"/>
    </xf>
    <xf numFmtId="0" fontId="14" fillId="7" borderId="8" xfId="0" applyFont="1" applyFill="1" applyBorder="1"/>
    <xf numFmtId="0" fontId="16" fillId="7" borderId="6" xfId="0" applyFont="1" applyFill="1" applyBorder="1" applyAlignment="1">
      <alignment horizontal="left" vertical="center"/>
    </xf>
    <xf numFmtId="165" fontId="14" fillId="7" borderId="12" xfId="0" applyNumberFormat="1" applyFont="1" applyFill="1" applyBorder="1" applyAlignment="1" applyProtection="1">
      <alignment horizontal="center"/>
      <protection locked="0"/>
    </xf>
    <xf numFmtId="165" fontId="14" fillId="0" borderId="8" xfId="0" applyNumberFormat="1" applyFont="1" applyBorder="1" applyProtection="1">
      <protection locked="0"/>
    </xf>
    <xf numFmtId="165" fontId="14" fillId="7" borderId="12" xfId="0" applyNumberFormat="1" applyFont="1" applyFill="1" applyBorder="1" applyProtection="1">
      <protection locked="0"/>
    </xf>
    <xf numFmtId="0" fontId="14" fillId="7" borderId="11" xfId="0" applyFont="1" applyFill="1" applyBorder="1"/>
    <xf numFmtId="0" fontId="14" fillId="0" borderId="1" xfId="0" applyFont="1" applyBorder="1" applyAlignment="1">
      <alignment horizontal="center" vertical="center"/>
    </xf>
    <xf numFmtId="0" fontId="14" fillId="7" borderId="4" xfId="0" applyFont="1" applyFill="1" applyBorder="1" applyAlignment="1">
      <alignment horizontal="center"/>
    </xf>
    <xf numFmtId="0" fontId="14" fillId="7" borderId="8"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6" fillId="7" borderId="0" xfId="0" applyFont="1" applyFill="1" applyAlignment="1">
      <alignment vertical="center"/>
    </xf>
    <xf numFmtId="0" fontId="16" fillId="7" borderId="18" xfId="0" applyFont="1" applyFill="1" applyBorder="1" applyAlignment="1">
      <alignment horizontal="center"/>
    </xf>
    <xf numFmtId="0" fontId="16" fillId="7" borderId="0" xfId="0" applyFont="1" applyFill="1" applyAlignment="1">
      <alignment horizontal="center"/>
    </xf>
    <xf numFmtId="1" fontId="14" fillId="7" borderId="18" xfId="26" applyNumberFormat="1" applyFont="1" applyFill="1" applyBorder="1" applyAlignment="1" applyProtection="1">
      <alignment horizontal="center"/>
      <protection locked="0"/>
    </xf>
    <xf numFmtId="1" fontId="14" fillId="7" borderId="0" xfId="26" applyNumberFormat="1" applyFont="1" applyFill="1" applyAlignment="1" applyProtection="1">
      <alignment horizontal="center"/>
      <protection locked="0"/>
    </xf>
    <xf numFmtId="0" fontId="14" fillId="0" borderId="2" xfId="0" applyFont="1" applyBorder="1" applyAlignment="1">
      <alignment horizontal="center"/>
    </xf>
    <xf numFmtId="0" fontId="14" fillId="7" borderId="0" xfId="0" applyFont="1" applyFill="1" applyAlignment="1">
      <alignment horizontal="left"/>
    </xf>
    <xf numFmtId="165" fontId="14" fillId="7" borderId="0" xfId="0" applyNumberFormat="1" applyFont="1" applyFill="1"/>
    <xf numFmtId="165" fontId="14" fillId="7" borderId="10" xfId="0" applyNumberFormat="1" applyFont="1" applyFill="1" applyBorder="1" applyAlignment="1" applyProtection="1">
      <alignment vertical="top"/>
      <protection locked="0"/>
    </xf>
    <xf numFmtId="0" fontId="20" fillId="7" borderId="12" xfId="0" applyFont="1" applyFill="1" applyBorder="1" applyAlignment="1">
      <alignment vertical="center"/>
    </xf>
    <xf numFmtId="0" fontId="14" fillId="7" borderId="11" xfId="0" applyFont="1" applyFill="1" applyBorder="1" applyAlignment="1">
      <alignment horizontal="center"/>
    </xf>
    <xf numFmtId="165" fontId="14" fillId="7" borderId="6" xfId="0" applyNumberFormat="1" applyFont="1" applyFill="1" applyBorder="1" applyProtection="1">
      <protection locked="0"/>
    </xf>
    <xf numFmtId="0" fontId="16" fillId="0" borderId="3" xfId="0" applyFont="1" applyBorder="1" applyAlignment="1">
      <alignment horizontal="left" vertical="center"/>
    </xf>
    <xf numFmtId="165" fontId="14" fillId="7" borderId="10" xfId="0" applyNumberFormat="1" applyFont="1" applyFill="1" applyBorder="1" applyAlignment="1" applyProtection="1">
      <alignment vertical="center"/>
      <protection locked="0"/>
    </xf>
    <xf numFmtId="165" fontId="14" fillId="7" borderId="12" xfId="0" applyNumberFormat="1" applyFont="1" applyFill="1" applyBorder="1" applyAlignment="1" applyProtection="1">
      <alignment horizontal="center" vertical="center"/>
      <protection locked="0"/>
    </xf>
    <xf numFmtId="0" fontId="14" fillId="7" borderId="0" xfId="0" applyFont="1" applyFill="1" applyAlignment="1" applyProtection="1">
      <alignment horizontal="center" vertical="center"/>
      <protection locked="0"/>
    </xf>
    <xf numFmtId="165" fontId="14" fillId="7" borderId="0" xfId="0" applyNumberFormat="1" applyFont="1" applyFill="1" applyAlignment="1" applyProtection="1">
      <alignment horizontal="center" vertical="center"/>
      <protection locked="0"/>
    </xf>
    <xf numFmtId="165" fontId="14" fillId="7" borderId="6" xfId="0" applyNumberFormat="1" applyFont="1" applyFill="1" applyBorder="1" applyAlignment="1" applyProtection="1">
      <alignment horizontal="center"/>
      <protection locked="0"/>
    </xf>
    <xf numFmtId="0" fontId="14" fillId="0" borderId="0" xfId="0" applyFont="1" applyAlignment="1">
      <alignment horizontal="left" vertical="center"/>
    </xf>
    <xf numFmtId="0" fontId="14" fillId="7" borderId="0" xfId="26" applyFont="1" applyFill="1"/>
    <xf numFmtId="0" fontId="14" fillId="7" borderId="4" xfId="0" applyFont="1" applyFill="1" applyBorder="1" applyAlignment="1">
      <alignment horizontal="left" vertical="center"/>
    </xf>
    <xf numFmtId="0" fontId="14" fillId="0" borderId="11" xfId="0" applyFont="1" applyBorder="1" applyAlignment="1">
      <alignment horizontal="center"/>
    </xf>
    <xf numFmtId="0" fontId="14" fillId="7" borderId="3" xfId="0" applyFont="1" applyFill="1" applyBorder="1" applyAlignment="1">
      <alignment horizontal="left" vertical="center"/>
    </xf>
    <xf numFmtId="0" fontId="14" fillId="7" borderId="6" xfId="0" applyFont="1" applyFill="1" applyBorder="1" applyAlignment="1">
      <alignment horizontal="left"/>
    </xf>
    <xf numFmtId="167" fontId="14" fillId="7" borderId="0" xfId="0" applyNumberFormat="1" applyFont="1" applyFill="1" applyAlignment="1">
      <alignment vertical="center"/>
    </xf>
    <xf numFmtId="0" fontId="14" fillId="7" borderId="6" xfId="0" applyFont="1" applyFill="1" applyBorder="1" applyAlignment="1">
      <alignment horizontal="left" vertical="center"/>
    </xf>
    <xf numFmtId="0" fontId="16" fillId="7" borderId="6" xfId="0" applyFont="1" applyFill="1" applyBorder="1" applyAlignment="1">
      <alignment horizontal="center"/>
    </xf>
    <xf numFmtId="0" fontId="14" fillId="7" borderId="6" xfId="0" quotePrefix="1" applyFont="1" applyFill="1" applyBorder="1" applyAlignment="1">
      <alignment horizontal="center"/>
    </xf>
    <xf numFmtId="0" fontId="17" fillId="0" borderId="1" xfId="0" applyFont="1" applyBorder="1" applyAlignment="1">
      <alignment horizontal="left" vertical="center"/>
    </xf>
    <xf numFmtId="43" fontId="22" fillId="7" borderId="2" xfId="24" applyFont="1" applyFill="1" applyBorder="1" applyAlignment="1" applyProtection="1">
      <alignment horizontal="center" vertical="center" wrapText="1"/>
      <protection locked="0"/>
    </xf>
    <xf numFmtId="0" fontId="14" fillId="7" borderId="2" xfId="0" applyFont="1" applyFill="1" applyBorder="1" applyAlignment="1">
      <alignment horizontal="center" wrapText="1"/>
    </xf>
    <xf numFmtId="0" fontId="13" fillId="0" borderId="0" xfId="0" applyFont="1" applyAlignment="1">
      <alignment horizontal="right"/>
    </xf>
    <xf numFmtId="0" fontId="11" fillId="7" borderId="0" xfId="26" applyFont="1" applyFill="1"/>
    <xf numFmtId="0" fontId="12" fillId="0" borderId="4" xfId="0" applyFont="1" applyBorder="1" applyAlignment="1">
      <alignment horizontal="center" vertical="center" wrapText="1"/>
    </xf>
    <xf numFmtId="0" fontId="17" fillId="0" borderId="4" xfId="0" applyFont="1" applyBorder="1"/>
    <xf numFmtId="0" fontId="12" fillId="0" borderId="8" xfId="0" applyFont="1" applyBorder="1" applyAlignment="1">
      <alignment horizontal="center" vertical="center" wrapText="1"/>
    </xf>
    <xf numFmtId="0" fontId="11" fillId="0" borderId="8" xfId="0" applyFont="1" applyBorder="1"/>
    <xf numFmtId="0" fontId="12" fillId="0" borderId="0" xfId="0" applyFont="1" applyAlignment="1">
      <alignment horizontal="center" wrapText="1"/>
    </xf>
    <xf numFmtId="0" fontId="12" fillId="0" borderId="0" xfId="0" applyFont="1" applyAlignment="1">
      <alignment horizontal="center"/>
    </xf>
    <xf numFmtId="43" fontId="14" fillId="7" borderId="7" xfId="24" quotePrefix="1" applyFont="1" applyFill="1" applyBorder="1" applyAlignment="1">
      <alignment horizontal="center"/>
    </xf>
    <xf numFmtId="167" fontId="14" fillId="0" borderId="7" xfId="0" applyNumberFormat="1" applyFont="1" applyBorder="1" applyAlignment="1" applyProtection="1">
      <alignment vertical="center"/>
      <protection locked="0"/>
    </xf>
    <xf numFmtId="0" fontId="16" fillId="7" borderId="1" xfId="0" applyFont="1" applyFill="1" applyBorder="1" applyAlignment="1">
      <alignment horizontal="left" vertical="center"/>
    </xf>
    <xf numFmtId="0" fontId="16" fillId="7" borderId="1" xfId="0" applyFont="1" applyFill="1" applyBorder="1" applyAlignment="1">
      <alignment horizontal="left" vertical="top"/>
    </xf>
    <xf numFmtId="0" fontId="14" fillId="7" borderId="7" xfId="0" applyFont="1" applyFill="1" applyBorder="1" applyAlignment="1">
      <alignment vertical="center"/>
    </xf>
    <xf numFmtId="43" fontId="14" fillId="0" borderId="7" xfId="24" applyFont="1" applyFill="1" applyBorder="1" applyAlignment="1" applyProtection="1">
      <alignment horizontal="center"/>
    </xf>
    <xf numFmtId="167" fontId="14" fillId="0" borderId="0" xfId="0" applyNumberFormat="1" applyFont="1" applyAlignment="1">
      <alignment horizontal="center"/>
    </xf>
    <xf numFmtId="165" fontId="14" fillId="7" borderId="15" xfId="0" applyNumberFormat="1" applyFont="1" applyFill="1" applyBorder="1" applyAlignment="1">
      <alignment horizontal="center"/>
    </xf>
    <xf numFmtId="0" fontId="14" fillId="7" borderId="10" xfId="0" quotePrefix="1" applyFont="1" applyFill="1" applyBorder="1" applyAlignment="1">
      <alignment horizontal="center"/>
    </xf>
    <xf numFmtId="0" fontId="14" fillId="7" borderId="4" xfId="0" applyFont="1" applyFill="1" applyBorder="1" applyAlignment="1">
      <alignment horizontal="center" vertical="center"/>
    </xf>
    <xf numFmtId="0" fontId="16" fillId="0" borderId="4" xfId="0" applyFont="1" applyBorder="1" applyAlignment="1">
      <alignment horizontal="center" vertical="center" wrapText="1"/>
    </xf>
    <xf numFmtId="0" fontId="16" fillId="7" borderId="6"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7" borderId="15" xfId="0" applyFont="1" applyFill="1" applyBorder="1" applyAlignment="1">
      <alignment horizontal="center"/>
    </xf>
    <xf numFmtId="0" fontId="14" fillId="0" borderId="7" xfId="0" applyFont="1" applyBorder="1"/>
    <xf numFmtId="0" fontId="16" fillId="7" borderId="15" xfId="0" applyFont="1" applyFill="1" applyBorder="1" applyAlignment="1">
      <alignment horizontal="center" wrapText="1"/>
    </xf>
    <xf numFmtId="0" fontId="16" fillId="7" borderId="3" xfId="0" applyFont="1" applyFill="1" applyBorder="1" applyAlignment="1">
      <alignment horizontal="center" wrapText="1"/>
    </xf>
    <xf numFmtId="0" fontId="14" fillId="0" borderId="7" xfId="0" applyFont="1" applyBorder="1" applyAlignment="1">
      <alignment horizontal="center"/>
    </xf>
    <xf numFmtId="0" fontId="14" fillId="7" borderId="10" xfId="0" applyFont="1" applyFill="1" applyBorder="1" applyAlignment="1">
      <alignment horizontal="center" vertical="center" wrapText="1"/>
    </xf>
    <xf numFmtId="0" fontId="14" fillId="7" borderId="14" xfId="0" applyFont="1" applyFill="1" applyBorder="1" applyAlignment="1">
      <alignment horizontal="center" vertical="top" wrapText="1"/>
    </xf>
    <xf numFmtId="0" fontId="14" fillId="7" borderId="6" xfId="0" applyFont="1" applyFill="1" applyBorder="1" applyAlignment="1">
      <alignment vertical="top" wrapText="1"/>
    </xf>
    <xf numFmtId="0" fontId="14" fillId="7" borderId="14" xfId="0" applyFont="1" applyFill="1" applyBorder="1" applyAlignment="1">
      <alignment vertical="top" wrapText="1"/>
    </xf>
    <xf numFmtId="0" fontId="18" fillId="7" borderId="9" xfId="0" applyFont="1" applyFill="1" applyBorder="1" applyAlignment="1" applyProtection="1">
      <alignment horizontal="left" vertical="center"/>
      <protection locked="0"/>
    </xf>
    <xf numFmtId="0" fontId="18" fillId="7" borderId="7" xfId="0" applyFont="1" applyFill="1" applyBorder="1" applyAlignment="1" applyProtection="1">
      <alignment horizontal="left" vertical="center"/>
      <protection locked="0"/>
    </xf>
    <xf numFmtId="0" fontId="16" fillId="0" borderId="9" xfId="0" applyFont="1" applyBorder="1" applyAlignment="1">
      <alignment horizontal="right"/>
    </xf>
    <xf numFmtId="168" fontId="14" fillId="0" borderId="2" xfId="0" applyNumberFormat="1" applyFont="1" applyBorder="1" applyAlignment="1">
      <alignment horizontal="right"/>
    </xf>
    <xf numFmtId="0" fontId="14" fillId="0" borderId="11" xfId="0" applyFont="1" applyBorder="1"/>
    <xf numFmtId="0" fontId="16" fillId="7" borderId="3" xfId="0" applyFont="1" applyFill="1" applyBorder="1"/>
    <xf numFmtId="0" fontId="16" fillId="7" borderId="4" xfId="0" applyFont="1" applyFill="1" applyBorder="1" applyAlignment="1">
      <alignment horizontal="center" vertical="center" wrapText="1"/>
    </xf>
    <xf numFmtId="0" fontId="14" fillId="0" borderId="13" xfId="0" applyFont="1" applyBorder="1" applyAlignment="1">
      <alignment horizontal="center"/>
    </xf>
    <xf numFmtId="0" fontId="16" fillId="7" borderId="0" xfId="0" applyFont="1" applyFill="1" applyAlignment="1">
      <alignment horizontal="right"/>
    </xf>
    <xf numFmtId="0" fontId="16" fillId="7" borderId="3" xfId="0" applyFont="1" applyFill="1" applyBorder="1" applyAlignment="1">
      <alignment horizontal="left" vertical="center" wrapText="1"/>
    </xf>
    <xf numFmtId="0" fontId="14" fillId="7" borderId="12" xfId="0" applyFont="1" applyFill="1" applyBorder="1" applyAlignment="1">
      <alignment horizontal="center" wrapText="1"/>
    </xf>
    <xf numFmtId="165" fontId="14" fillId="0" borderId="8" xfId="0" applyNumberFormat="1" applyFont="1" applyBorder="1" applyAlignment="1">
      <alignment horizontal="center" wrapText="1"/>
    </xf>
    <xf numFmtId="165" fontId="14" fillId="0" borderId="2" xfId="0" applyNumberFormat="1" applyFont="1" applyBorder="1" applyProtection="1">
      <protection locked="0"/>
    </xf>
    <xf numFmtId="0" fontId="14" fillId="0" borderId="1" xfId="0" applyFont="1" applyBorder="1" applyAlignment="1">
      <alignment horizontal="center" vertical="center" wrapText="1"/>
    </xf>
    <xf numFmtId="0" fontId="14" fillId="0" borderId="8" xfId="0" applyFont="1" applyBorder="1" applyAlignment="1">
      <alignment horizontal="center"/>
    </xf>
    <xf numFmtId="0" fontId="14" fillId="0" borderId="12" xfId="0" applyFont="1" applyBorder="1"/>
    <xf numFmtId="0" fontId="16" fillId="7" borderId="18" xfId="0" applyFont="1" applyFill="1" applyBorder="1" applyAlignment="1">
      <alignment horizontal="center" wrapText="1"/>
    </xf>
    <xf numFmtId="0" fontId="16" fillId="7" borderId="0" xfId="0" applyFont="1" applyFill="1" applyAlignment="1">
      <alignment horizontal="center" wrapText="1"/>
    </xf>
    <xf numFmtId="0" fontId="16" fillId="7" borderId="18" xfId="0" applyFont="1" applyFill="1" applyBorder="1" applyAlignment="1">
      <alignment horizontal="center" vertical="center" wrapText="1"/>
    </xf>
    <xf numFmtId="0" fontId="14" fillId="7" borderId="6" xfId="26" applyFont="1" applyFill="1" applyBorder="1" applyAlignment="1">
      <alignment horizontal="center" wrapText="1"/>
    </xf>
    <xf numFmtId="0" fontId="14" fillId="7" borderId="0" xfId="0" applyFont="1" applyFill="1" applyAlignment="1">
      <alignment wrapText="1"/>
    </xf>
    <xf numFmtId="0" fontId="14" fillId="0" borderId="2" xfId="0" applyFont="1" applyBorder="1" applyAlignment="1">
      <alignment horizontal="center" wrapText="1"/>
    </xf>
    <xf numFmtId="0" fontId="14" fillId="7" borderId="0" xfId="0" applyFont="1" applyFill="1" applyProtection="1">
      <protection locked="0"/>
    </xf>
    <xf numFmtId="165" fontId="14" fillId="7" borderId="0" xfId="0" applyNumberFormat="1" applyFont="1" applyFill="1" applyProtection="1">
      <protection locked="0"/>
    </xf>
    <xf numFmtId="165" fontId="15" fillId="7" borderId="0" xfId="0" applyNumberFormat="1" applyFont="1" applyFill="1"/>
    <xf numFmtId="0" fontId="15" fillId="7" borderId="0" xfId="0" applyFont="1" applyFill="1"/>
    <xf numFmtId="41" fontId="14" fillId="7" borderId="2" xfId="0" applyNumberFormat="1" applyFont="1" applyFill="1" applyBorder="1" applyAlignment="1">
      <alignment horizontal="center"/>
    </xf>
    <xf numFmtId="0" fontId="14" fillId="7" borderId="2" xfId="0" applyFont="1" applyFill="1" applyBorder="1" applyAlignment="1">
      <alignment horizontal="center" vertical="center" wrapText="1"/>
    </xf>
    <xf numFmtId="0" fontId="14" fillId="7" borderId="6" xfId="0" applyFont="1" applyFill="1" applyBorder="1" applyAlignment="1">
      <alignment horizontal="center" wrapText="1"/>
    </xf>
    <xf numFmtId="0" fontId="14" fillId="7" borderId="5" xfId="0" applyFont="1" applyFill="1" applyBorder="1" applyAlignment="1">
      <alignment horizontal="center"/>
    </xf>
    <xf numFmtId="0" fontId="16" fillId="0" borderId="6" xfId="0" applyFont="1" applyBorder="1" applyAlignment="1">
      <alignment horizontal="left" vertical="center"/>
    </xf>
    <xf numFmtId="0" fontId="16" fillId="0" borderId="0" xfId="0" applyFont="1" applyAlignment="1">
      <alignment horizontal="center" vertical="center" wrapText="1"/>
    </xf>
    <xf numFmtId="0" fontId="14" fillId="7" borderId="1" xfId="0" applyFont="1" applyFill="1" applyBorder="1" applyAlignment="1">
      <alignment horizontal="center" vertical="center" wrapText="1"/>
    </xf>
    <xf numFmtId="0" fontId="16" fillId="0" borderId="3" xfId="0" applyFont="1" applyBorder="1" applyAlignment="1">
      <alignment horizontal="left" vertical="center" wrapText="1"/>
    </xf>
    <xf numFmtId="165" fontId="14" fillId="0" borderId="2" xfId="0" applyNumberFormat="1" applyFont="1" applyBorder="1" applyAlignment="1" applyProtection="1">
      <alignment horizontal="center"/>
      <protection locked="0"/>
    </xf>
    <xf numFmtId="165" fontId="14" fillId="7" borderId="0" xfId="0" applyNumberFormat="1" applyFont="1" applyFill="1" applyAlignment="1" applyProtection="1">
      <alignment wrapText="1"/>
      <protection locked="0"/>
    </xf>
    <xf numFmtId="0" fontId="14" fillId="7" borderId="4" xfId="0" applyFont="1" applyFill="1" applyBorder="1" applyAlignment="1">
      <alignment vertical="center" wrapText="1"/>
    </xf>
    <xf numFmtId="165" fontId="14" fillId="0" borderId="0" xfId="0" applyNumberFormat="1" applyFont="1" applyProtection="1">
      <protection locked="0"/>
    </xf>
    <xf numFmtId="165" fontId="14" fillId="7" borderId="2" xfId="0" applyNumberFormat="1" applyFont="1" applyFill="1" applyBorder="1" applyAlignment="1" applyProtection="1">
      <alignment horizontal="center" vertical="center" wrapText="1"/>
      <protection locked="0"/>
    </xf>
    <xf numFmtId="0" fontId="14" fillId="7" borderId="15" xfId="0" applyFont="1" applyFill="1" applyBorder="1" applyAlignment="1">
      <alignment horizontal="center" wrapText="1"/>
    </xf>
    <xf numFmtId="0" fontId="14" fillId="7" borderId="0" xfId="0" applyFont="1" applyFill="1" applyAlignment="1">
      <alignment horizontal="left" vertical="center" wrapText="1"/>
    </xf>
    <xf numFmtId="0" fontId="14" fillId="0" borderId="8" xfId="0" applyFont="1" applyBorder="1"/>
    <xf numFmtId="165" fontId="14" fillId="0" borderId="6" xfId="0" applyNumberFormat="1" applyFont="1" applyBorder="1" applyAlignment="1">
      <alignment vertical="center"/>
    </xf>
    <xf numFmtId="8" fontId="14" fillId="0" borderId="2" xfId="0" quotePrefix="1" applyNumberFormat="1" applyFont="1" applyBorder="1" applyAlignment="1">
      <alignment horizontal="center"/>
    </xf>
    <xf numFmtId="165" fontId="14" fillId="0" borderId="0" xfId="0" applyNumberFormat="1" applyFont="1" applyAlignment="1" applyProtection="1">
      <alignment horizontal="center" wrapText="1"/>
      <protection locked="0"/>
    </xf>
    <xf numFmtId="8" fontId="14" fillId="0" borderId="0" xfId="0" quotePrefix="1" applyNumberFormat="1" applyFont="1" applyAlignment="1">
      <alignment horizontal="center"/>
    </xf>
    <xf numFmtId="0" fontId="14" fillId="7" borderId="11" xfId="0" quotePrefix="1" applyFont="1" applyFill="1" applyBorder="1" applyAlignment="1">
      <alignment horizontal="center"/>
    </xf>
    <xf numFmtId="0" fontId="14" fillId="0" borderId="12" xfId="0" applyFont="1" applyBorder="1" applyAlignment="1">
      <alignment horizontal="center" vertical="center" wrapText="1"/>
    </xf>
    <xf numFmtId="165" fontId="14" fillId="7" borderId="7" xfId="0" applyNumberFormat="1" applyFont="1" applyFill="1" applyBorder="1"/>
    <xf numFmtId="43" fontId="14" fillId="0" borderId="7" xfId="24" applyFont="1" applyFill="1" applyBorder="1" applyAlignment="1" applyProtection="1"/>
    <xf numFmtId="0" fontId="11" fillId="0" borderId="6" xfId="0" applyFont="1" applyBorder="1"/>
    <xf numFmtId="0" fontId="14" fillId="7" borderId="0" xfId="0" quotePrefix="1" applyFont="1" applyFill="1" applyAlignment="1">
      <alignment horizontal="center" vertical="center" wrapText="1"/>
    </xf>
    <xf numFmtId="0" fontId="12" fillId="0" borderId="7" xfId="0" applyFont="1" applyBorder="1" applyAlignment="1">
      <alignment vertical="center"/>
    </xf>
    <xf numFmtId="0" fontId="16" fillId="0" borderId="8" xfId="0" applyFont="1" applyBorder="1" applyAlignment="1">
      <alignment vertical="center"/>
    </xf>
    <xf numFmtId="0" fontId="16" fillId="0" borderId="6" xfId="0" applyFont="1" applyBorder="1" applyAlignment="1">
      <alignment vertical="center"/>
    </xf>
    <xf numFmtId="0" fontId="14" fillId="7" borderId="11" xfId="0" applyFont="1" applyFill="1" applyBorder="1" applyAlignment="1">
      <alignment vertical="top"/>
    </xf>
    <xf numFmtId="0" fontId="16" fillId="7" borderId="14" xfId="0" applyFont="1" applyFill="1" applyBorder="1" applyAlignment="1">
      <alignment vertical="top"/>
    </xf>
    <xf numFmtId="0" fontId="14" fillId="7" borderId="14" xfId="0" applyFont="1" applyFill="1" applyBorder="1" applyAlignment="1">
      <alignment vertical="top"/>
    </xf>
    <xf numFmtId="0" fontId="14" fillId="7" borderId="6" xfId="0" applyFont="1" applyFill="1" applyBorder="1" applyAlignment="1">
      <alignment vertical="top"/>
    </xf>
    <xf numFmtId="0" fontId="18" fillId="7" borderId="13" xfId="0" applyFont="1" applyFill="1" applyBorder="1" applyAlignment="1" applyProtection="1">
      <alignment horizontal="left" vertical="center"/>
      <protection locked="0"/>
    </xf>
    <xf numFmtId="0" fontId="18" fillId="7" borderId="5" xfId="0" applyFont="1" applyFill="1" applyBorder="1" applyAlignment="1" applyProtection="1">
      <alignment horizontal="left" vertical="center"/>
      <protection locked="0"/>
    </xf>
    <xf numFmtId="168" fontId="14" fillId="0" borderId="11" xfId="0" applyNumberFormat="1" applyFont="1" applyBorder="1"/>
    <xf numFmtId="168" fontId="14" fillId="7" borderId="14" xfId="0" applyNumberFormat="1" applyFont="1" applyFill="1" applyBorder="1"/>
    <xf numFmtId="0" fontId="16" fillId="0" borderId="7" xfId="0" applyFont="1" applyBorder="1"/>
    <xf numFmtId="0" fontId="16" fillId="0" borderId="8" xfId="0" applyFont="1" applyBorder="1"/>
    <xf numFmtId="0" fontId="16" fillId="0" borderId="9" xfId="0" applyFont="1" applyBorder="1"/>
    <xf numFmtId="0" fontId="14" fillId="0" borderId="4" xfId="0" applyFont="1" applyBorder="1"/>
    <xf numFmtId="0" fontId="14" fillId="0" borderId="5" xfId="0" applyFont="1" applyBorder="1"/>
    <xf numFmtId="43" fontId="22" fillId="7" borderId="6" xfId="24" applyFont="1" applyFill="1" applyBorder="1" applyAlignment="1" applyProtection="1">
      <alignment vertical="center"/>
      <protection locked="0"/>
    </xf>
    <xf numFmtId="0" fontId="16" fillId="7" borderId="4" xfId="0" applyFont="1" applyFill="1" applyBorder="1" applyAlignment="1">
      <alignment vertical="center"/>
    </xf>
    <xf numFmtId="0" fontId="18" fillId="7" borderId="9" xfId="0" applyFont="1" applyFill="1" applyBorder="1" applyAlignment="1">
      <alignment horizontal="left" vertical="top"/>
    </xf>
    <xf numFmtId="0" fontId="18" fillId="7" borderId="8" xfId="0" applyFont="1" applyFill="1" applyBorder="1" applyAlignment="1">
      <alignment horizontal="left" vertical="top"/>
    </xf>
    <xf numFmtId="0" fontId="16" fillId="7" borderId="6" xfId="0" applyFont="1" applyFill="1" applyBorder="1" applyAlignment="1">
      <alignment vertical="center"/>
    </xf>
    <xf numFmtId="165" fontId="14" fillId="0" borderId="8" xfId="0" applyNumberFormat="1" applyFont="1" applyBorder="1"/>
    <xf numFmtId="165" fontId="14" fillId="0" borderId="8" xfId="0" applyNumberFormat="1" applyFont="1" applyBorder="1" applyAlignment="1">
      <alignment horizontal="left"/>
    </xf>
    <xf numFmtId="0" fontId="16" fillId="7" borderId="3" xfId="0" applyFont="1" applyFill="1" applyBorder="1" applyAlignment="1">
      <alignment vertical="center"/>
    </xf>
    <xf numFmtId="1" fontId="14" fillId="7" borderId="0" xfId="26" applyNumberFormat="1" applyFont="1" applyFill="1" applyProtection="1">
      <protection locked="0"/>
    </xf>
    <xf numFmtId="0" fontId="14" fillId="0" borderId="7"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4" fillId="7" borderId="7" xfId="0" applyFont="1" applyFill="1" applyBorder="1" applyAlignment="1" applyProtection="1">
      <alignment vertical="center"/>
      <protection locked="0"/>
    </xf>
    <xf numFmtId="0" fontId="14" fillId="0" borderId="2" xfId="0" applyFont="1" applyBorder="1" applyAlignment="1" applyProtection="1">
      <alignment horizontal="center" wrapText="1"/>
      <protection locked="0"/>
    </xf>
    <xf numFmtId="165" fontId="14" fillId="0" borderId="12" xfId="0" applyNumberFormat="1" applyFont="1" applyBorder="1" applyProtection="1">
      <protection locked="0"/>
    </xf>
    <xf numFmtId="0" fontId="14" fillId="0" borderId="3" xfId="0" applyFont="1" applyBorder="1" applyAlignment="1">
      <alignment vertical="center"/>
    </xf>
    <xf numFmtId="0" fontId="14" fillId="0" borderId="10" xfId="0" applyFont="1" applyBorder="1"/>
    <xf numFmtId="0" fontId="14" fillId="7" borderId="14" xfId="0" applyFont="1" applyFill="1" applyBorder="1" applyAlignment="1">
      <alignment horizontal="center" vertical="center" wrapText="1"/>
    </xf>
    <xf numFmtId="0" fontId="12" fillId="0" borderId="4" xfId="0" applyFont="1" applyBorder="1" applyAlignment="1">
      <alignment vertical="center"/>
    </xf>
    <xf numFmtId="165" fontId="14" fillId="0" borderId="4" xfId="0" applyNumberFormat="1" applyFont="1" applyBorder="1" applyAlignment="1">
      <alignment horizontal="center"/>
    </xf>
    <xf numFmtId="165" fontId="14" fillId="0" borderId="0" xfId="0" applyNumberFormat="1" applyFont="1" applyAlignment="1">
      <alignment horizontal="center" wrapText="1"/>
    </xf>
    <xf numFmtId="0" fontId="14" fillId="7" borderId="8" xfId="0" applyFont="1" applyFill="1" applyBorder="1" applyAlignment="1">
      <alignment horizontal="center" vertical="center" wrapText="1"/>
    </xf>
    <xf numFmtId="0" fontId="16" fillId="7" borderId="4" xfId="0" applyFont="1" applyFill="1" applyBorder="1" applyAlignment="1">
      <alignment horizontal="left"/>
    </xf>
    <xf numFmtId="0" fontId="16" fillId="7" borderId="5" xfId="0" applyFont="1" applyFill="1" applyBorder="1" applyAlignment="1">
      <alignment horizontal="right"/>
    </xf>
    <xf numFmtId="167" fontId="16" fillId="0" borderId="15" xfId="0" applyNumberFormat="1" applyFont="1" applyBorder="1" applyAlignment="1">
      <alignment horizontal="right"/>
    </xf>
    <xf numFmtId="0" fontId="16" fillId="7" borderId="7" xfId="0" applyFont="1" applyFill="1" applyBorder="1" applyAlignment="1">
      <alignment horizontal="center" vertical="center" wrapText="1"/>
    </xf>
    <xf numFmtId="0" fontId="14" fillId="7" borderId="2" xfId="0" applyFont="1" applyFill="1" applyBorder="1" applyAlignment="1" applyProtection="1">
      <alignment horizontal="center" wrapText="1"/>
      <protection locked="0"/>
    </xf>
    <xf numFmtId="165" fontId="14" fillId="7" borderId="11" xfId="0" applyNumberFormat="1" applyFont="1" applyFill="1" applyBorder="1" applyAlignment="1" applyProtection="1">
      <alignment horizontal="center"/>
      <protection locked="0"/>
    </xf>
    <xf numFmtId="8" fontId="14" fillId="7" borderId="2" xfId="0" applyNumberFormat="1" applyFont="1" applyFill="1" applyBorder="1" applyAlignment="1">
      <alignment horizontal="center"/>
    </xf>
    <xf numFmtId="165" fontId="14" fillId="7" borderId="14" xfId="0" applyNumberFormat="1" applyFont="1" applyFill="1" applyBorder="1" applyAlignment="1" applyProtection="1">
      <alignment horizontal="center" wrapText="1"/>
      <protection locked="0"/>
    </xf>
    <xf numFmtId="165" fontId="14" fillId="7" borderId="2" xfId="0" applyNumberFormat="1" applyFont="1" applyFill="1" applyBorder="1" applyAlignment="1">
      <alignment horizontal="center" vertical="center"/>
    </xf>
    <xf numFmtId="0" fontId="14" fillId="7" borderId="2" xfId="0" applyFont="1" applyFill="1" applyBorder="1" applyAlignment="1">
      <alignment horizontal="center" vertical="center"/>
    </xf>
    <xf numFmtId="0" fontId="16" fillId="0" borderId="8" xfId="0" applyFont="1" applyBorder="1" applyAlignment="1">
      <alignment horizontal="right" vertical="center"/>
    </xf>
    <xf numFmtId="0" fontId="16" fillId="0" borderId="9" xfId="0" applyFont="1" applyBorder="1" applyAlignment="1">
      <alignment horizontal="right" vertical="center"/>
    </xf>
    <xf numFmtId="0" fontId="16" fillId="7" borderId="8" xfId="0" applyFont="1" applyFill="1" applyBorder="1" applyAlignment="1">
      <alignment horizontal="left" vertical="center"/>
    </xf>
    <xf numFmtId="0" fontId="16" fillId="7" borderId="8" xfId="0" applyFont="1" applyFill="1" applyBorder="1" applyAlignment="1">
      <alignment horizontal="left" vertical="top"/>
    </xf>
    <xf numFmtId="0" fontId="14" fillId="0" borderId="10" xfId="0" applyFont="1" applyBorder="1" applyAlignment="1">
      <alignment horizontal="center"/>
    </xf>
    <xf numFmtId="0" fontId="14" fillId="7" borderId="10" xfId="0" applyFont="1" applyFill="1" applyBorder="1" applyAlignment="1">
      <alignment horizontal="center"/>
    </xf>
    <xf numFmtId="0" fontId="16" fillId="7" borderId="9" xfId="0" applyFont="1" applyFill="1" applyBorder="1" applyAlignment="1">
      <alignment horizontal="right"/>
    </xf>
    <xf numFmtId="0" fontId="16" fillId="0" borderId="8" xfId="0" applyFont="1" applyBorder="1" applyAlignment="1">
      <alignment horizontal="center" vertical="center"/>
    </xf>
    <xf numFmtId="0" fontId="16" fillId="7" borderId="7" xfId="0" applyFont="1" applyFill="1" applyBorder="1"/>
    <xf numFmtId="0" fontId="18" fillId="0" borderId="13" xfId="0" applyFont="1" applyBorder="1" applyAlignment="1" applyProtection="1">
      <alignment horizontal="left" vertical="center"/>
      <protection locked="0"/>
    </xf>
    <xf numFmtId="0" fontId="14" fillId="7" borderId="13" xfId="0" applyFont="1" applyFill="1" applyBorder="1" applyAlignment="1">
      <alignment horizontal="center" vertical="center"/>
    </xf>
    <xf numFmtId="0" fontId="16" fillId="7" borderId="13" xfId="0" applyFont="1" applyFill="1" applyBorder="1" applyAlignment="1">
      <alignment horizontal="center" vertical="center"/>
    </xf>
    <xf numFmtId="168" fontId="14" fillId="7" borderId="13" xfId="0" applyNumberFormat="1" applyFont="1" applyFill="1" applyBorder="1"/>
    <xf numFmtId="0" fontId="14" fillId="7" borderId="7" xfId="0" quotePrefix="1" applyFont="1" applyFill="1" applyBorder="1" applyAlignment="1">
      <alignment horizontal="center"/>
    </xf>
    <xf numFmtId="165" fontId="14" fillId="0" borderId="0" xfId="0" applyNumberFormat="1" applyFont="1" applyAlignment="1">
      <alignment horizontal="left"/>
    </xf>
    <xf numFmtId="165" fontId="14" fillId="0" borderId="0" xfId="0" applyNumberFormat="1" applyFont="1" applyAlignment="1">
      <alignment wrapText="1"/>
    </xf>
    <xf numFmtId="165" fontId="14" fillId="0" borderId="2" xfId="0" applyNumberFormat="1" applyFont="1" applyBorder="1" applyAlignment="1">
      <alignment horizontal="center" vertical="center"/>
    </xf>
    <xf numFmtId="0" fontId="14" fillId="0" borderId="1" xfId="14" applyFont="1" applyBorder="1" applyAlignment="1">
      <alignment vertical="center" wrapText="1"/>
    </xf>
    <xf numFmtId="0" fontId="14" fillId="0" borderId="1" xfId="0" applyFont="1" applyBorder="1" applyAlignment="1">
      <alignment vertical="center" wrapText="1"/>
    </xf>
    <xf numFmtId="167" fontId="14" fillId="0" borderId="2" xfId="0" applyNumberFormat="1" applyFont="1" applyBorder="1" applyAlignment="1">
      <alignment horizontal="center"/>
    </xf>
    <xf numFmtId="165" fontId="14" fillId="0" borderId="1" xfId="0" applyNumberFormat="1" applyFont="1" applyBorder="1" applyAlignment="1">
      <alignment horizontal="center" vertical="center" wrapText="1"/>
    </xf>
    <xf numFmtId="0" fontId="16" fillId="0" borderId="0" xfId="0" applyFont="1" applyAlignment="1">
      <alignment vertical="center"/>
    </xf>
    <xf numFmtId="0" fontId="14" fillId="7" borderId="6" xfId="26" applyFont="1" applyFill="1" applyBorder="1" applyAlignment="1">
      <alignment horizontal="left" wrapText="1"/>
    </xf>
    <xf numFmtId="0" fontId="14" fillId="7" borderId="10" xfId="0" applyFont="1" applyFill="1" applyBorder="1" applyAlignment="1">
      <alignment vertical="top"/>
    </xf>
    <xf numFmtId="168" fontId="14" fillId="5" borderId="3" xfId="24" applyNumberFormat="1" applyFont="1" applyFill="1" applyBorder="1" applyAlignment="1" applyProtection="1">
      <alignment vertical="center"/>
      <protection locked="0"/>
    </xf>
    <xf numFmtId="168" fontId="14" fillId="7" borderId="10" xfId="24" applyNumberFormat="1" applyFont="1" applyFill="1" applyBorder="1" applyAlignment="1" applyProtection="1"/>
    <xf numFmtId="0" fontId="14" fillId="7" borderId="2" xfId="0" applyFont="1" applyFill="1" applyBorder="1" applyAlignment="1">
      <alignment horizontal="center"/>
    </xf>
    <xf numFmtId="9" fontId="14" fillId="7" borderId="15" xfId="0" applyNumberFormat="1" applyFont="1" applyFill="1" applyBorder="1" applyAlignment="1">
      <alignment horizontal="center" vertical="center"/>
    </xf>
    <xf numFmtId="0" fontId="14" fillId="0" borderId="12" xfId="0" applyFont="1" applyBorder="1" applyAlignment="1">
      <alignment horizontal="center"/>
    </xf>
    <xf numFmtId="0" fontId="12" fillId="7" borderId="0" xfId="0" applyFont="1" applyFill="1" applyAlignment="1">
      <alignment vertical="center"/>
    </xf>
    <xf numFmtId="165" fontId="14" fillId="7" borderId="1" xfId="0" applyNumberFormat="1" applyFont="1" applyFill="1" applyBorder="1" applyAlignment="1">
      <alignment horizontal="center" vertical="center"/>
    </xf>
    <xf numFmtId="165" fontId="14" fillId="7" borderId="1" xfId="0" applyNumberFormat="1" applyFont="1" applyFill="1" applyBorder="1" applyAlignment="1" applyProtection="1">
      <alignment horizontal="center" wrapText="1"/>
      <protection locked="0"/>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10" xfId="0" applyFont="1" applyBorder="1" applyAlignment="1">
      <alignment horizontal="left" vertical="center"/>
    </xf>
    <xf numFmtId="0" fontId="14" fillId="0" borderId="12" xfId="0" applyFont="1" applyBorder="1" applyAlignment="1">
      <alignment horizontal="left" vertical="center"/>
    </xf>
    <xf numFmtId="0" fontId="14" fillId="7" borderId="11" xfId="0" applyFont="1" applyFill="1" applyBorder="1" applyAlignment="1">
      <alignment horizontal="left" vertical="center"/>
    </xf>
    <xf numFmtId="0" fontId="16" fillId="0" borderId="4" xfId="0" applyFont="1" applyBorder="1" applyAlignment="1">
      <alignment horizontal="left" vertical="center"/>
    </xf>
    <xf numFmtId="0" fontId="16" fillId="7" borderId="16" xfId="0" applyFont="1" applyFill="1" applyBorder="1" applyAlignment="1">
      <alignment horizontal="center" vertical="center" wrapText="1"/>
    </xf>
    <xf numFmtId="0" fontId="16" fillId="7" borderId="19" xfId="0" applyFont="1" applyFill="1" applyBorder="1" applyAlignment="1">
      <alignment horizontal="center" vertical="center" wrapText="1"/>
    </xf>
    <xf numFmtId="1" fontId="14" fillId="0" borderId="0" xfId="26" applyNumberFormat="1" applyFont="1" applyAlignment="1" applyProtection="1">
      <alignment horizontal="center"/>
      <protection locked="0"/>
    </xf>
    <xf numFmtId="0" fontId="16" fillId="0" borderId="1" xfId="0" applyFont="1" applyBorder="1" applyAlignment="1">
      <alignment horizontal="left"/>
    </xf>
    <xf numFmtId="168" fontId="14" fillId="0" borderId="8" xfId="24" applyNumberFormat="1" applyFont="1" applyFill="1" applyBorder="1" applyAlignment="1" applyProtection="1">
      <alignment vertical="center"/>
      <protection locked="0"/>
    </xf>
    <xf numFmtId="43" fontId="14" fillId="0" borderId="0" xfId="24" quotePrefix="1" applyFont="1" applyFill="1" applyBorder="1" applyAlignment="1">
      <alignment horizontal="center"/>
    </xf>
    <xf numFmtId="168" fontId="14" fillId="0" borderId="0" xfId="24" applyNumberFormat="1" applyFont="1" applyFill="1" applyBorder="1" applyAlignment="1" applyProtection="1">
      <alignment vertical="center"/>
      <protection locked="0"/>
    </xf>
    <xf numFmtId="0" fontId="18" fillId="0" borderId="0" xfId="0" applyFont="1" applyAlignment="1" applyProtection="1">
      <alignment horizontal="left" vertical="center"/>
      <protection locked="0"/>
    </xf>
    <xf numFmtId="0" fontId="16" fillId="0" borderId="8" xfId="0" applyFont="1" applyBorder="1" applyAlignment="1">
      <alignment horizontal="left"/>
    </xf>
    <xf numFmtId="0" fontId="16" fillId="7" borderId="4" xfId="0" applyFont="1" applyFill="1" applyBorder="1"/>
    <xf numFmtId="0" fontId="16" fillId="7" borderId="4" xfId="0" applyFont="1" applyFill="1" applyBorder="1" applyAlignment="1">
      <alignment horizontal="left" vertical="center" wrapText="1"/>
    </xf>
    <xf numFmtId="0" fontId="14" fillId="7" borderId="11" xfId="0" applyFont="1" applyFill="1" applyBorder="1" applyAlignment="1">
      <alignment vertical="center"/>
    </xf>
    <xf numFmtId="165" fontId="14" fillId="0" borderId="2" xfId="0" applyNumberFormat="1" applyFont="1" applyBorder="1" applyAlignment="1">
      <alignment horizontal="center" wrapText="1"/>
    </xf>
    <xf numFmtId="165" fontId="14" fillId="7" borderId="3" xfId="0" applyNumberFormat="1" applyFont="1" applyFill="1" applyBorder="1" applyAlignment="1">
      <alignment horizontal="center" vertical="center"/>
    </xf>
    <xf numFmtId="0" fontId="14" fillId="7" borderId="6" xfId="0" quotePrefix="1" applyFont="1" applyFill="1" applyBorder="1" applyAlignment="1">
      <alignment horizontal="center" vertical="center"/>
    </xf>
    <xf numFmtId="1" fontId="14" fillId="0" borderId="18" xfId="26" applyNumberFormat="1" applyFont="1" applyBorder="1" applyAlignment="1" applyProtection="1">
      <alignment horizontal="center"/>
      <protection locked="0"/>
    </xf>
    <xf numFmtId="0" fontId="14" fillId="0" borderId="0" xfId="26" applyFont="1" applyAlignment="1">
      <alignment horizontal="center" wrapText="1"/>
    </xf>
    <xf numFmtId="0" fontId="14" fillId="0" borderId="0" xfId="0" applyFont="1" applyAlignment="1">
      <alignment horizontal="center" wrapText="1"/>
    </xf>
    <xf numFmtId="0" fontId="14" fillId="0" borderId="0" xfId="0" applyFont="1" applyAlignment="1">
      <alignment wrapText="1"/>
    </xf>
    <xf numFmtId="0" fontId="14" fillId="0" borderId="0" xfId="0" applyFont="1" applyAlignment="1">
      <alignment vertical="center" wrapText="1"/>
    </xf>
    <xf numFmtId="0" fontId="16" fillId="0" borderId="4" xfId="0" applyFont="1" applyBorder="1"/>
    <xf numFmtId="0" fontId="14" fillId="0" borderId="8" xfId="0" applyFont="1" applyBorder="1" applyAlignment="1">
      <alignment horizontal="left" vertical="center" wrapText="1"/>
    </xf>
    <xf numFmtId="0" fontId="16" fillId="0" borderId="4" xfId="0" applyFont="1" applyBorder="1" applyAlignment="1">
      <alignment horizontal="right"/>
    </xf>
    <xf numFmtId="43" fontId="14" fillId="0" borderId="0" xfId="24" applyFont="1" applyFill="1" applyBorder="1" applyAlignment="1" applyProtection="1">
      <alignment horizontal="center"/>
    </xf>
    <xf numFmtId="0" fontId="14" fillId="0" borderId="0" xfId="0" applyFont="1" applyProtection="1">
      <protection locked="0"/>
    </xf>
    <xf numFmtId="0" fontId="14" fillId="0" borderId="12" xfId="0" applyFont="1" applyBorder="1" applyAlignment="1">
      <alignment vertical="center" wrapText="1"/>
    </xf>
    <xf numFmtId="0" fontId="17" fillId="0" borderId="4" xfId="0" applyFont="1" applyBorder="1" applyAlignment="1">
      <alignment vertical="center"/>
    </xf>
    <xf numFmtId="0" fontId="16" fillId="0" borderId="0" xfId="0" applyFont="1"/>
    <xf numFmtId="0" fontId="12"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5" xfId="0" applyFont="1" applyBorder="1" applyAlignment="1">
      <alignment horizontal="left" vertical="center"/>
    </xf>
    <xf numFmtId="0" fontId="14" fillId="0" borderId="12" xfId="0" applyFont="1" applyBorder="1" applyAlignment="1">
      <alignment horizontal="center" wrapText="1"/>
    </xf>
    <xf numFmtId="0" fontId="16" fillId="0" borderId="16" xfId="0" applyFont="1" applyBorder="1" applyAlignment="1">
      <alignment horizontal="center" vertical="center" wrapText="1"/>
    </xf>
    <xf numFmtId="0" fontId="16" fillId="0" borderId="18" xfId="0" applyFont="1" applyBorder="1" applyAlignment="1">
      <alignment horizontal="center" vertical="center" wrapText="1"/>
    </xf>
    <xf numFmtId="0" fontId="14" fillId="0" borderId="6" xfId="0" applyFont="1" applyBorder="1" applyAlignment="1">
      <alignment horizontal="center" wrapText="1"/>
    </xf>
    <xf numFmtId="165" fontId="14" fillId="0" borderId="0" xfId="0" applyNumberFormat="1" applyFont="1" applyAlignment="1">
      <alignment horizontal="center" vertical="center"/>
    </xf>
    <xf numFmtId="165" fontId="14" fillId="0" borderId="0" xfId="0" applyNumberFormat="1" applyFont="1" applyAlignment="1" applyProtection="1">
      <alignment horizontal="center"/>
      <protection locked="0"/>
    </xf>
    <xf numFmtId="0" fontId="14" fillId="0" borderId="8" xfId="0" applyFont="1" applyBorder="1" applyAlignment="1">
      <alignment vertical="center" wrapText="1"/>
    </xf>
    <xf numFmtId="0" fontId="16" fillId="7" borderId="0" xfId="0" applyFont="1" applyFill="1" applyAlignment="1">
      <alignment horizontal="center" vertical="top" wrapText="1"/>
    </xf>
    <xf numFmtId="0" fontId="11" fillId="7" borderId="12" xfId="0" applyFont="1" applyFill="1" applyBorder="1"/>
    <xf numFmtId="1" fontId="14" fillId="6" borderId="20" xfId="26" applyNumberFormat="1" applyFont="1" applyFill="1" applyBorder="1" applyAlignment="1" applyProtection="1">
      <alignment horizontal="center"/>
      <protection locked="0"/>
    </xf>
    <xf numFmtId="1" fontId="14" fillId="6" borderId="21" xfId="26" applyNumberFormat="1" applyFont="1" applyFill="1" applyBorder="1" applyAlignment="1" applyProtection="1">
      <alignment horizontal="center"/>
      <protection locked="0"/>
    </xf>
    <xf numFmtId="0" fontId="14" fillId="7" borderId="4" xfId="0" applyFont="1" applyFill="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7" borderId="11" xfId="0" applyFont="1" applyFill="1" applyBorder="1" applyAlignment="1">
      <alignment vertical="center" wrapText="1"/>
    </xf>
    <xf numFmtId="0" fontId="14" fillId="0" borderId="0" xfId="0" applyFont="1" applyAlignment="1">
      <alignment horizontal="left" vertical="center" wrapText="1"/>
    </xf>
    <xf numFmtId="0" fontId="14" fillId="7" borderId="5" xfId="0" applyFont="1" applyFill="1" applyBorder="1" applyAlignment="1">
      <alignment horizontal="left" vertical="center"/>
    </xf>
    <xf numFmtId="0" fontId="17" fillId="0" borderId="4" xfId="0" applyFont="1" applyBorder="1" applyAlignment="1">
      <alignment horizontal="left" vertical="center"/>
    </xf>
    <xf numFmtId="0" fontId="16" fillId="7" borderId="19" xfId="0" applyFont="1" applyFill="1" applyBorder="1" applyAlignment="1">
      <alignment vertical="center"/>
    </xf>
    <xf numFmtId="0" fontId="16" fillId="7" borderId="16" xfId="0" applyFont="1" applyFill="1" applyBorder="1" applyAlignment="1">
      <alignment vertical="center"/>
    </xf>
    <xf numFmtId="0" fontId="14" fillId="7" borderId="18" xfId="0" applyFont="1" applyFill="1" applyBorder="1" applyAlignment="1">
      <alignment vertical="center"/>
    </xf>
    <xf numFmtId="165" fontId="14" fillId="0" borderId="2" xfId="0" applyNumberFormat="1" applyFont="1" applyBorder="1" applyAlignment="1">
      <alignment horizontal="center" vertical="center" wrapText="1"/>
    </xf>
    <xf numFmtId="168" fontId="14" fillId="0" borderId="13" xfId="0" applyNumberFormat="1" applyFont="1" applyBorder="1"/>
    <xf numFmtId="0" fontId="14" fillId="7" borderId="0" xfId="0" applyFont="1" applyFill="1" applyAlignment="1" applyProtection="1">
      <alignment horizontal="center" vertical="center" wrapText="1"/>
      <protection locked="0"/>
    </xf>
    <xf numFmtId="0" fontId="14" fillId="7" borderId="12" xfId="0" applyFont="1" applyFill="1" applyBorder="1" applyAlignment="1" applyProtection="1">
      <alignment horizontal="center" vertical="center" wrapText="1"/>
      <protection locked="0"/>
    </xf>
    <xf numFmtId="168" fontId="14" fillId="0" borderId="0" xfId="0" applyNumberFormat="1" applyFont="1"/>
    <xf numFmtId="168" fontId="14" fillId="7" borderId="0" xfId="0" applyNumberFormat="1" applyFont="1" applyFill="1"/>
    <xf numFmtId="168" fontId="14" fillId="7" borderId="0" xfId="24" applyNumberFormat="1" applyFont="1" applyFill="1" applyBorder="1" applyAlignment="1" applyProtection="1">
      <alignment vertical="center"/>
      <protection locked="0"/>
    </xf>
    <xf numFmtId="0" fontId="16" fillId="7" borderId="5" xfId="0" applyFont="1" applyFill="1" applyBorder="1" applyAlignment="1">
      <alignment horizontal="center" vertical="center"/>
    </xf>
    <xf numFmtId="0" fontId="16" fillId="7" borderId="17" xfId="0" applyFont="1" applyFill="1" applyBorder="1" applyAlignment="1">
      <alignment horizontal="center" vertical="center"/>
    </xf>
    <xf numFmtId="168" fontId="14" fillId="5" borderId="10" xfId="24" applyNumberFormat="1" applyFont="1" applyFill="1" applyBorder="1" applyAlignment="1" applyProtection="1">
      <alignment vertical="center"/>
      <protection locked="0"/>
    </xf>
    <xf numFmtId="168" fontId="14" fillId="5" borderId="14" xfId="24" applyNumberFormat="1" applyFont="1" applyFill="1" applyBorder="1" applyAlignment="1" applyProtection="1">
      <alignment vertical="center"/>
      <protection locked="0"/>
    </xf>
    <xf numFmtId="0" fontId="16" fillId="0" borderId="3" xfId="0" applyFont="1" applyBorder="1" applyAlignment="1">
      <alignment horizontal="center"/>
    </xf>
    <xf numFmtId="0" fontId="14" fillId="7" borderId="12" xfId="0" applyFont="1" applyFill="1" applyBorder="1" applyAlignment="1">
      <alignment horizontal="center" vertical="top"/>
    </xf>
    <xf numFmtId="0" fontId="14" fillId="7" borderId="11" xfId="0" applyFont="1" applyFill="1" applyBorder="1" applyAlignment="1">
      <alignment horizontal="center" vertical="top"/>
    </xf>
    <xf numFmtId="0" fontId="16" fillId="0" borderId="13" xfId="0" applyFont="1" applyBorder="1" applyAlignment="1">
      <alignment horizontal="center"/>
    </xf>
    <xf numFmtId="0" fontId="14" fillId="7" borderId="10" xfId="0" applyFont="1" applyFill="1" applyBorder="1" applyAlignment="1">
      <alignment horizontal="center" vertical="top"/>
    </xf>
    <xf numFmtId="168" fontId="14" fillId="7" borderId="6" xfId="24" applyNumberFormat="1" applyFont="1" applyFill="1" applyBorder="1" applyAlignment="1" applyProtection="1">
      <alignment vertical="center"/>
      <protection locked="0"/>
    </xf>
    <xf numFmtId="41" fontId="14" fillId="7" borderId="6" xfId="0" applyNumberFormat="1" applyFont="1" applyFill="1" applyBorder="1"/>
    <xf numFmtId="168" fontId="14" fillId="7" borderId="6" xfId="24" applyNumberFormat="1" applyFont="1" applyFill="1" applyBorder="1" applyAlignment="1" applyProtection="1">
      <alignment horizontal="center" vertical="center"/>
    </xf>
    <xf numFmtId="0" fontId="12" fillId="7" borderId="0" xfId="0" applyFont="1" applyFill="1" applyAlignment="1">
      <alignment horizontal="center" vertical="center"/>
    </xf>
    <xf numFmtId="0" fontId="18" fillId="7" borderId="0" xfId="0" applyFont="1" applyFill="1" applyAlignment="1">
      <alignment horizontal="left" vertical="top"/>
    </xf>
    <xf numFmtId="167" fontId="14" fillId="0" borderId="8" xfId="0" applyNumberFormat="1" applyFont="1" applyBorder="1" applyAlignment="1">
      <alignment vertical="center"/>
    </xf>
    <xf numFmtId="0" fontId="21" fillId="7" borderId="13" xfId="0" applyFont="1" applyFill="1" applyBorder="1" applyAlignment="1">
      <alignment vertical="center"/>
    </xf>
    <xf numFmtId="0" fontId="20" fillId="7" borderId="13" xfId="0" applyFont="1" applyFill="1" applyBorder="1" applyAlignment="1">
      <alignment vertical="center"/>
    </xf>
    <xf numFmtId="165" fontId="14" fillId="7" borderId="13" xfId="0" applyNumberFormat="1" applyFont="1" applyFill="1" applyBorder="1" applyAlignment="1">
      <alignment horizontal="center"/>
    </xf>
    <xf numFmtId="0" fontId="16" fillId="0" borderId="7" xfId="0" applyFont="1" applyBorder="1" applyAlignment="1">
      <alignment horizontal="left" vertical="center"/>
    </xf>
    <xf numFmtId="0" fontId="20" fillId="7" borderId="14" xfId="0" applyFont="1" applyFill="1" applyBorder="1" applyAlignment="1">
      <alignment vertical="center"/>
    </xf>
    <xf numFmtId="0" fontId="23" fillId="7" borderId="5" xfId="27" applyFont="1" applyFill="1" applyBorder="1" applyAlignment="1">
      <alignment horizontal="center" vertical="center"/>
    </xf>
    <xf numFmtId="0" fontId="23" fillId="7" borderId="9" xfId="27" applyFont="1" applyFill="1" applyBorder="1" applyAlignment="1">
      <alignment horizontal="center" vertical="center"/>
    </xf>
    <xf numFmtId="165" fontId="14" fillId="7" borderId="10" xfId="0" applyNumberFormat="1" applyFont="1" applyFill="1" applyBorder="1" applyAlignment="1" applyProtection="1">
      <alignment horizontal="center" wrapText="1"/>
      <protection locked="0"/>
    </xf>
    <xf numFmtId="0" fontId="14" fillId="7" borderId="12" xfId="0" applyFont="1" applyFill="1" applyBorder="1" applyAlignment="1" applyProtection="1">
      <alignment horizontal="center" wrapText="1"/>
      <protection locked="0"/>
    </xf>
    <xf numFmtId="0" fontId="14" fillId="0" borderId="10" xfId="0" applyFont="1" applyBorder="1" applyAlignment="1">
      <alignment horizontal="left"/>
    </xf>
    <xf numFmtId="0" fontId="14" fillId="7" borderId="1" xfId="0" applyFont="1" applyFill="1" applyBorder="1" applyAlignment="1">
      <alignment horizontal="center" vertical="center"/>
    </xf>
    <xf numFmtId="0" fontId="20" fillId="7" borderId="7" xfId="0" applyFont="1" applyFill="1" applyBorder="1" applyAlignment="1">
      <alignment vertical="center"/>
    </xf>
    <xf numFmtId="165" fontId="14" fillId="7" borderId="13" xfId="0" applyNumberFormat="1" applyFont="1" applyFill="1" applyBorder="1" applyAlignment="1" applyProtection="1">
      <alignment horizontal="center"/>
      <protection locked="0"/>
    </xf>
    <xf numFmtId="8" fontId="14" fillId="7" borderId="1" xfId="0" quotePrefix="1" applyNumberFormat="1" applyFont="1" applyFill="1" applyBorder="1" applyAlignment="1">
      <alignment horizontal="center"/>
    </xf>
    <xf numFmtId="165" fontId="14" fillId="7" borderId="1" xfId="0" applyNumberFormat="1" applyFont="1" applyFill="1" applyBorder="1" applyAlignment="1" applyProtection="1">
      <alignment horizontal="center" vertical="center" wrapText="1"/>
      <protection locked="0"/>
    </xf>
    <xf numFmtId="165" fontId="14" fillId="7" borderId="2" xfId="25" applyNumberFormat="1" applyFont="1" applyFill="1" applyBorder="1" applyAlignment="1" applyProtection="1">
      <alignment horizontal="center" vertical="center" wrapText="1"/>
    </xf>
    <xf numFmtId="0" fontId="16" fillId="0" borderId="8" xfId="0" applyFont="1" applyBorder="1" applyAlignment="1">
      <alignment horizontal="center" vertical="center" wrapText="1"/>
    </xf>
    <xf numFmtId="168" fontId="14" fillId="0" borderId="13" xfId="0" applyNumberFormat="1" applyFont="1" applyBorder="1" applyAlignment="1">
      <alignment horizontal="right"/>
    </xf>
    <xf numFmtId="0" fontId="12" fillId="0" borderId="9" xfId="0" applyFont="1" applyBorder="1" applyAlignment="1">
      <alignment vertical="center"/>
    </xf>
    <xf numFmtId="0" fontId="14" fillId="7" borderId="14" xfId="0" applyFont="1" applyFill="1" applyBorder="1"/>
    <xf numFmtId="0" fontId="16" fillId="7" borderId="5" xfId="0" applyFont="1" applyFill="1" applyBorder="1" applyAlignment="1">
      <alignment vertical="center"/>
    </xf>
    <xf numFmtId="0" fontId="16" fillId="7" borderId="7" xfId="0" applyFont="1" applyFill="1" applyBorder="1" applyAlignment="1">
      <alignment vertical="center"/>
    </xf>
    <xf numFmtId="43" fontId="14" fillId="7" borderId="7" xfId="24" quotePrefix="1" applyFont="1" applyFill="1" applyBorder="1" applyAlignment="1"/>
    <xf numFmtId="43" fontId="14" fillId="7" borderId="11" xfId="24" quotePrefix="1" applyFont="1" applyFill="1" applyBorder="1" applyAlignment="1"/>
    <xf numFmtId="0" fontId="12" fillId="7" borderId="5" xfId="0" applyFont="1" applyFill="1" applyBorder="1" applyAlignment="1">
      <alignment vertical="center"/>
    </xf>
    <xf numFmtId="0" fontId="12" fillId="7" borderId="7" xfId="0" applyFont="1" applyFill="1" applyBorder="1" applyAlignment="1">
      <alignment vertical="center"/>
    </xf>
    <xf numFmtId="0" fontId="17" fillId="0" borderId="3" xfId="0" applyFont="1" applyBorder="1" applyAlignment="1">
      <alignment vertical="center"/>
    </xf>
    <xf numFmtId="0" fontId="14" fillId="0" borderId="9" xfId="0" applyFont="1" applyBorder="1" applyAlignment="1">
      <alignment horizontal="left" vertical="center"/>
    </xf>
    <xf numFmtId="165" fontId="14" fillId="7" borderId="14" xfId="0" applyNumberFormat="1" applyFont="1" applyFill="1" applyBorder="1" applyAlignment="1" applyProtection="1">
      <alignment horizontal="center" vertical="center" wrapText="1"/>
      <protection locked="0"/>
    </xf>
    <xf numFmtId="0" fontId="16" fillId="7" borderId="3" xfId="0" applyFont="1" applyFill="1" applyBorder="1" applyAlignment="1">
      <alignment horizontal="center"/>
    </xf>
    <xf numFmtId="165" fontId="14" fillId="0" borderId="1" xfId="0" applyNumberFormat="1" applyFont="1" applyBorder="1" applyAlignment="1">
      <alignment horizontal="center"/>
    </xf>
    <xf numFmtId="0" fontId="16" fillId="7" borderId="19" xfId="0" applyFont="1" applyFill="1" applyBorder="1" applyAlignment="1">
      <alignment horizontal="center" vertical="center"/>
    </xf>
    <xf numFmtId="0" fontId="16" fillId="7" borderId="18" xfId="0" applyFont="1" applyFill="1" applyBorder="1" applyAlignment="1">
      <alignment horizontal="center" vertical="center"/>
    </xf>
    <xf numFmtId="0" fontId="16" fillId="7" borderId="16" xfId="0" applyFont="1" applyFill="1" applyBorder="1" applyAlignment="1">
      <alignment horizontal="center" vertical="center"/>
    </xf>
    <xf numFmtId="0" fontId="23" fillId="7" borderId="8" xfId="27" applyFont="1" applyFill="1" applyBorder="1" applyAlignment="1">
      <alignment horizontal="center" vertical="center"/>
    </xf>
    <xf numFmtId="0" fontId="23" fillId="7" borderId="4" xfId="27" applyFont="1" applyFill="1" applyBorder="1" applyAlignment="1">
      <alignment horizontal="center" vertical="center"/>
    </xf>
    <xf numFmtId="0" fontId="11" fillId="0" borderId="4" xfId="0" applyFont="1" applyBorder="1"/>
    <xf numFmtId="0" fontId="12" fillId="0" borderId="3" xfId="0" applyFont="1" applyBorder="1" applyAlignment="1">
      <alignment horizontal="left" vertical="center"/>
    </xf>
    <xf numFmtId="0" fontId="14" fillId="7" borderId="0" xfId="26" applyFont="1" applyFill="1" applyAlignment="1">
      <alignment horizontal="center" vertical="center"/>
    </xf>
    <xf numFmtId="0" fontId="14" fillId="7" borderId="6" xfId="26" applyFont="1" applyFill="1" applyBorder="1" applyAlignment="1">
      <alignment horizontal="left"/>
    </xf>
    <xf numFmtId="1" fontId="14" fillId="6" borderId="20" xfId="26" applyNumberFormat="1" applyFont="1" applyFill="1" applyBorder="1" applyAlignment="1" applyProtection="1">
      <alignment horizontal="center" vertical="center"/>
      <protection locked="0"/>
    </xf>
    <xf numFmtId="1" fontId="14" fillId="6" borderId="21" xfId="26" applyNumberFormat="1" applyFont="1" applyFill="1" applyBorder="1" applyAlignment="1" applyProtection="1">
      <alignment horizontal="center" vertical="center"/>
      <protection locked="0"/>
    </xf>
    <xf numFmtId="0" fontId="14" fillId="7" borderId="18" xfId="0" applyFont="1" applyFill="1" applyBorder="1" applyAlignment="1">
      <alignment horizontal="center" vertical="center"/>
    </xf>
    <xf numFmtId="0" fontId="19" fillId="7" borderId="8" xfId="27" applyFill="1" applyBorder="1" applyAlignment="1">
      <alignment horizontal="center" vertical="center"/>
    </xf>
  </cellXfs>
  <cellStyles count="28">
    <cellStyle name="Comma" xfId="24" builtinId="3"/>
    <cellStyle name="COSTREPORT" xfId="1" xr:uid="{00000000-0005-0000-0000-000001000000}"/>
    <cellStyle name="cr" xfId="2" xr:uid="{00000000-0005-0000-0000-000002000000}"/>
    <cellStyle name="Grey" xfId="3" xr:uid="{00000000-0005-0000-0000-000003000000}"/>
    <cellStyle name="Hyperlink" xfId="27" builtinId="8"/>
    <cellStyle name="Input [yellow]" xfId="4" xr:uid="{00000000-0005-0000-0000-000004000000}"/>
    <cellStyle name="no dec" xfId="5" xr:uid="{00000000-0005-0000-0000-000005000000}"/>
    <cellStyle name="no dec 2" xfId="6" xr:uid="{00000000-0005-0000-0000-000006000000}"/>
    <cellStyle name="Normal" xfId="0" builtinId="0"/>
    <cellStyle name="Normal - Style1" xfId="7" xr:uid="{00000000-0005-0000-0000-000008000000}"/>
    <cellStyle name="Normal 10" xfId="8" xr:uid="{00000000-0005-0000-0000-000009000000}"/>
    <cellStyle name="Normal 11" xfId="9" xr:uid="{00000000-0005-0000-0000-00000A000000}"/>
    <cellStyle name="Normal 12" xfId="10" xr:uid="{00000000-0005-0000-0000-00000B000000}"/>
    <cellStyle name="Normal 13" xfId="11" xr:uid="{00000000-0005-0000-0000-00000C000000}"/>
    <cellStyle name="Normal 14" xfId="12" xr:uid="{00000000-0005-0000-0000-00000D000000}"/>
    <cellStyle name="Normal 15" xfId="13" xr:uid="{00000000-0005-0000-0000-00000E000000}"/>
    <cellStyle name="Normal 2" xfId="14" xr:uid="{00000000-0005-0000-0000-00000F000000}"/>
    <cellStyle name="Normal 2 2" xfId="26" xr:uid="{00000000-0005-0000-0000-000010000000}"/>
    <cellStyle name="Normal 3" xfId="15" xr:uid="{00000000-0005-0000-0000-000011000000}"/>
    <cellStyle name="Normal 4" xfId="16" xr:uid="{00000000-0005-0000-0000-000012000000}"/>
    <cellStyle name="Normal 5" xfId="17" xr:uid="{00000000-0005-0000-0000-000013000000}"/>
    <cellStyle name="Normal 6" xfId="18" xr:uid="{00000000-0005-0000-0000-000014000000}"/>
    <cellStyle name="Normal 7" xfId="19" xr:uid="{00000000-0005-0000-0000-000015000000}"/>
    <cellStyle name="Normal 8" xfId="20" xr:uid="{00000000-0005-0000-0000-000016000000}"/>
    <cellStyle name="Normal 9" xfId="21" xr:uid="{00000000-0005-0000-0000-000017000000}"/>
    <cellStyle name="Percent" xfId="25" builtinId="5"/>
    <cellStyle name="Percent [2]" xfId="22" xr:uid="{00000000-0005-0000-0000-000019000000}"/>
    <cellStyle name="Percent [2] 2" xfId="23" xr:uid="{00000000-0005-0000-0000-00001A00000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fd.hhs.texas.gov/long-term-services-supports" TargetMode="External"/><Relationship Id="rId1" Type="http://schemas.openxmlformats.org/officeDocument/2006/relationships/hyperlink" Target="https://pfd.hhs.texas.gov/long-term-services-support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pfd.hhs.texas.gov/long-term-services-support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pfd.hhs.texas.gov/long-term-services-supports" TargetMode="External"/><Relationship Id="rId1" Type="http://schemas.openxmlformats.org/officeDocument/2006/relationships/hyperlink" Target="https://pfd.hhs.texas.gov/long-term-services-sup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2"/>
  <sheetViews>
    <sheetView showGridLines="0" topLeftCell="A2" zoomScale="95" zoomScaleNormal="95" workbookViewId="0">
      <selection activeCell="G14" sqref="G14"/>
    </sheetView>
  </sheetViews>
  <sheetFormatPr defaultColWidth="9.140625" defaultRowHeight="12.75" x14ac:dyDescent="0.2"/>
  <cols>
    <col min="1" max="1" width="101.85546875" style="37" customWidth="1"/>
    <col min="2" max="2" width="25.42578125" style="37" customWidth="1"/>
    <col min="3" max="16384" width="9.140625" style="37"/>
  </cols>
  <sheetData>
    <row r="1" spans="1:9" s="32" customFormat="1" ht="50.45" customHeight="1" x14ac:dyDescent="0.25">
      <c r="A1" s="132" t="s">
        <v>0</v>
      </c>
      <c r="B1" s="129"/>
      <c r="C1" s="31"/>
      <c r="D1" s="31"/>
      <c r="E1" s="31"/>
      <c r="F1" s="31"/>
      <c r="G1" s="31"/>
      <c r="H1" s="31"/>
      <c r="I1" s="31"/>
    </row>
    <row r="2" spans="1:9" s="32" customFormat="1" ht="21.6" customHeight="1" x14ac:dyDescent="0.25">
      <c r="A2" s="131" t="s">
        <v>1</v>
      </c>
      <c r="B2" s="130"/>
      <c r="C2" s="31"/>
      <c r="D2" s="31"/>
      <c r="E2" s="31"/>
      <c r="F2" s="31"/>
      <c r="G2" s="128"/>
      <c r="H2" s="31"/>
      <c r="I2" s="31"/>
    </row>
    <row r="3" spans="1:9" s="35" customFormat="1" ht="15.6" customHeight="1" x14ac:dyDescent="0.2">
      <c r="A3" s="133"/>
      <c r="B3" s="33"/>
      <c r="C3" s="34"/>
    </row>
    <row r="4" spans="1:9" ht="50.1" customHeight="1" x14ac:dyDescent="0.2">
      <c r="A4" s="134" t="s">
        <v>2</v>
      </c>
      <c r="B4" s="76"/>
      <c r="C4" s="36"/>
      <c r="D4" s="36"/>
    </row>
    <row r="5" spans="1:9" ht="16.5" customHeight="1" x14ac:dyDescent="0.2">
      <c r="A5" s="116" t="s">
        <v>3</v>
      </c>
      <c r="B5" s="117"/>
    </row>
    <row r="6" spans="1:9" s="35" customFormat="1" ht="46.5" customHeight="1" x14ac:dyDescent="0.2">
      <c r="A6" s="401" t="s">
        <v>4</v>
      </c>
      <c r="B6" s="122"/>
    </row>
    <row r="7" spans="1:9" s="35" customFormat="1" ht="46.5" customHeight="1" x14ac:dyDescent="0.2">
      <c r="A7" s="402" t="s">
        <v>5</v>
      </c>
      <c r="B7" s="122"/>
    </row>
    <row r="8" spans="1:9" s="35" customFormat="1" ht="46.5" customHeight="1" x14ac:dyDescent="0.2">
      <c r="A8" s="401" t="s">
        <v>6</v>
      </c>
      <c r="B8" s="122"/>
    </row>
    <row r="9" spans="1:9" s="35" customFormat="1" ht="46.5" customHeight="1" x14ac:dyDescent="0.2">
      <c r="A9" s="402" t="s">
        <v>7</v>
      </c>
      <c r="B9" s="122"/>
    </row>
    <row r="10" spans="1:9" s="35" customFormat="1" ht="46.5" customHeight="1" x14ac:dyDescent="0.2">
      <c r="A10" s="402" t="s">
        <v>8</v>
      </c>
      <c r="B10" s="122"/>
    </row>
    <row r="11" spans="1:9" s="35" customFormat="1" ht="46.5" customHeight="1" x14ac:dyDescent="0.2">
      <c r="A11" s="402" t="s">
        <v>9</v>
      </c>
      <c r="B11" s="122"/>
    </row>
    <row r="12" spans="1:9" ht="29.1" customHeight="1" x14ac:dyDescent="0.2">
      <c r="A12" s="127" t="s">
        <v>10</v>
      </c>
      <c r="B12" s="119">
        <f>SUM(B6:B11)</f>
        <v>0</v>
      </c>
    </row>
    <row r="13" spans="1:9" s="40" customFormat="1" ht="15.75" x14ac:dyDescent="0.2">
      <c r="A13" s="135"/>
      <c r="B13" s="120"/>
      <c r="C13" s="38"/>
      <c r="D13" s="39"/>
      <c r="E13" s="39"/>
      <c r="H13" s="38"/>
    </row>
    <row r="14" spans="1:9" ht="16.5" customHeight="1" x14ac:dyDescent="0.2">
      <c r="A14" s="116" t="s">
        <v>11</v>
      </c>
      <c r="B14" s="121"/>
    </row>
    <row r="15" spans="1:9" ht="30" customHeight="1" x14ac:dyDescent="0.2">
      <c r="A15" s="402" t="s">
        <v>12</v>
      </c>
      <c r="B15" s="122"/>
    </row>
    <row r="16" spans="1:9" ht="30" customHeight="1" x14ac:dyDescent="0.2">
      <c r="A16" s="402" t="s">
        <v>13</v>
      </c>
      <c r="B16" s="122"/>
    </row>
    <row r="17" spans="1:2" ht="30" customHeight="1" x14ac:dyDescent="0.2">
      <c r="A17" s="402" t="s">
        <v>14</v>
      </c>
      <c r="B17" s="122"/>
    </row>
    <row r="18" spans="1:2" ht="30" customHeight="1" x14ac:dyDescent="0.2">
      <c r="A18" s="402" t="s">
        <v>15</v>
      </c>
      <c r="B18" s="122"/>
    </row>
    <row r="19" spans="1:2" ht="28.5" customHeight="1" x14ac:dyDescent="0.2">
      <c r="A19" s="118" t="s">
        <v>16</v>
      </c>
      <c r="B19" s="123">
        <f>SUM(B15:B18)</f>
        <v>0</v>
      </c>
    </row>
    <row r="20" spans="1:2" ht="14.25" x14ac:dyDescent="0.2">
      <c r="A20" s="136"/>
      <c r="B20" s="124"/>
    </row>
    <row r="21" spans="1:2" ht="14.1" customHeight="1" x14ac:dyDescent="0.2">
      <c r="A21" s="116" t="s">
        <v>17</v>
      </c>
      <c r="B21" s="125"/>
    </row>
    <row r="22" spans="1:2" ht="40.5" customHeight="1" x14ac:dyDescent="0.2">
      <c r="A22" s="137" t="s">
        <v>18</v>
      </c>
      <c r="B22" s="126"/>
    </row>
  </sheetData>
  <sheetProtection algorithmName="SHA-512" hashValue="3azwrTN4ZaSrkPDDqoe3GMdNp/3G9jemWfBAVpH7GrDKVtkzfDN5/87vXcE/vTI/iVGPHf4CxT+35BOvgTm/Vw==" saltValue="JEfp0ZNxxxf6mUIjKsvpTw==" spinCount="100000" sheet="1" objects="1" scenarios="1"/>
  <pageMargins left="0.25" right="0.25" top="0.75" bottom="0.75" header="0.3" footer="0.3"/>
  <pageSetup scale="80" orientation="portrait" r:id="rId1"/>
  <headerFooter>
    <oddFooter>&amp;C&amp;A&amp;R&amp;N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E5E85-F1F8-4CD5-AD1F-E889767E7178}">
  <sheetPr codeName="Sheet2">
    <pageSetUpPr fitToPage="1"/>
  </sheetPr>
  <dimension ref="A1:AT101"/>
  <sheetViews>
    <sheetView topLeftCell="A28" zoomScaleNormal="100" workbookViewId="0">
      <selection activeCell="G41" sqref="G41"/>
    </sheetView>
  </sheetViews>
  <sheetFormatPr defaultColWidth="9.140625" defaultRowHeight="12.75" x14ac:dyDescent="0.2"/>
  <cols>
    <col min="1" max="1" width="4.140625" style="2" customWidth="1"/>
    <col min="2" max="2" width="33.140625" style="2" customWidth="1"/>
    <col min="3" max="3" width="17.5703125" style="2" customWidth="1"/>
    <col min="4" max="4" width="7.7109375" style="2" customWidth="1"/>
    <col min="5" max="5" width="17.5703125" style="2" customWidth="1"/>
    <col min="6" max="6" width="7.7109375" style="2" customWidth="1"/>
    <col min="7" max="7" width="17.42578125" style="2" customWidth="1"/>
    <col min="8" max="8" width="7.85546875" style="2" customWidth="1"/>
    <col min="9" max="9" width="17.5703125" style="2" customWidth="1"/>
    <col min="10" max="10" width="7.7109375" style="2" customWidth="1"/>
    <col min="11" max="11" width="17.42578125" style="2" customWidth="1"/>
    <col min="12" max="12" width="7.7109375" style="2" customWidth="1"/>
    <col min="13" max="13" width="17.5703125" style="2" customWidth="1"/>
    <col min="14" max="14" width="7.7109375" style="2" customWidth="1"/>
    <col min="15" max="15" width="17.5703125" style="2" customWidth="1"/>
    <col min="16" max="16" width="7.85546875" style="2" customWidth="1"/>
    <col min="17" max="17" width="17.5703125" style="2" customWidth="1"/>
    <col min="18" max="18" width="7.140625" style="2" customWidth="1"/>
    <col min="19" max="19" width="19.42578125" style="2" customWidth="1"/>
    <col min="20" max="20" width="13.5703125" style="2" customWidth="1"/>
    <col min="21" max="21" width="19.42578125" style="2" customWidth="1"/>
    <col min="22" max="22" width="16.42578125" style="2" customWidth="1"/>
    <col min="23" max="24" width="19.42578125" style="2" customWidth="1"/>
    <col min="25" max="25" width="7.28515625" style="2" customWidth="1"/>
    <col min="26" max="26" width="12.5703125" style="2" customWidth="1"/>
    <col min="27" max="27" width="6.5703125" style="2" customWidth="1"/>
    <col min="28" max="28" width="14.42578125" style="2" customWidth="1"/>
    <col min="29" max="29" width="14" style="1" customWidth="1"/>
    <col min="30" max="30" width="11" style="2" customWidth="1"/>
    <col min="31" max="31" width="14.42578125" style="2" customWidth="1"/>
    <col min="32" max="33" width="12" style="2" customWidth="1"/>
    <col min="34" max="16384" width="9.140625" style="2"/>
  </cols>
  <sheetData>
    <row r="1" spans="1:45" ht="51.6" customHeight="1" x14ac:dyDescent="0.2">
      <c r="A1" s="75"/>
      <c r="B1" s="251" t="s">
        <v>19</v>
      </c>
      <c r="C1" s="145"/>
      <c r="D1" s="145"/>
      <c r="E1" s="145"/>
      <c r="F1" s="140"/>
      <c r="G1" s="140"/>
      <c r="H1" s="140"/>
      <c r="I1" s="140"/>
      <c r="J1" s="140"/>
      <c r="K1" s="140"/>
      <c r="L1" s="515"/>
      <c r="M1" s="103"/>
      <c r="N1" s="103"/>
      <c r="O1" s="103"/>
      <c r="P1" s="103"/>
      <c r="Q1" s="103"/>
      <c r="R1" s="494"/>
      <c r="S1" s="494"/>
      <c r="T1" s="103"/>
      <c r="U1" s="103"/>
      <c r="V1" s="103"/>
      <c r="W1" s="103"/>
      <c r="X1" s="103"/>
      <c r="Y1" s="103"/>
      <c r="Z1" s="103"/>
      <c r="AA1" s="103"/>
      <c r="AB1" s="103"/>
      <c r="AC1" s="103"/>
      <c r="AD1" s="103"/>
      <c r="AE1" s="103"/>
      <c r="AF1" s="103"/>
      <c r="AG1" s="81"/>
      <c r="AH1" s="81"/>
      <c r="AI1" s="81"/>
      <c r="AJ1" s="81"/>
      <c r="AK1" s="81"/>
      <c r="AL1" s="81"/>
      <c r="AM1" s="81"/>
      <c r="AN1" s="81"/>
      <c r="AO1" s="81"/>
      <c r="AP1" s="81"/>
      <c r="AQ1" s="81"/>
      <c r="AR1" s="81"/>
      <c r="AS1" s="81"/>
    </row>
    <row r="2" spans="1:45" s="169" customFormat="1" ht="12.6" customHeight="1" x14ac:dyDescent="0.2">
      <c r="A2" s="25"/>
      <c r="B2" s="212"/>
      <c r="C2" s="167"/>
      <c r="D2" s="167"/>
      <c r="E2" s="167"/>
      <c r="F2" s="167"/>
      <c r="G2" s="167"/>
      <c r="H2" s="167"/>
      <c r="I2" s="167"/>
      <c r="J2" s="167"/>
      <c r="K2" s="167"/>
      <c r="L2" s="167"/>
      <c r="M2" s="25"/>
      <c r="N2" s="25"/>
      <c r="O2" s="25"/>
      <c r="P2" s="25"/>
      <c r="Q2" s="25"/>
      <c r="R2" s="25"/>
      <c r="S2" s="25"/>
      <c r="T2" s="25"/>
      <c r="U2" s="25"/>
      <c r="V2" s="25"/>
      <c r="W2" s="25"/>
      <c r="X2" s="25"/>
      <c r="Y2" s="25"/>
      <c r="Z2" s="25"/>
      <c r="AA2" s="25"/>
      <c r="AB2" s="25"/>
      <c r="AC2" s="25"/>
      <c r="AD2" s="25"/>
      <c r="AE2" s="168"/>
      <c r="AG2" s="170"/>
      <c r="AH2" s="170"/>
      <c r="AI2" s="170"/>
      <c r="AJ2" s="170"/>
      <c r="AK2" s="170"/>
      <c r="AL2" s="170"/>
      <c r="AM2" s="170"/>
      <c r="AN2" s="170"/>
      <c r="AO2" s="170"/>
      <c r="AP2" s="170"/>
      <c r="AQ2" s="170"/>
      <c r="AR2" s="170"/>
      <c r="AS2" s="170"/>
    </row>
    <row r="3" spans="1:45" s="169" customFormat="1" ht="28.35" customHeight="1" x14ac:dyDescent="0.2">
      <c r="A3" s="166"/>
      <c r="B3" s="171" t="s">
        <v>20</v>
      </c>
      <c r="C3" s="172"/>
      <c r="D3" s="172"/>
      <c r="E3" s="172"/>
      <c r="F3" s="175" t="s">
        <v>21</v>
      </c>
      <c r="G3" s="174"/>
      <c r="H3" s="174"/>
      <c r="I3" s="174"/>
      <c r="J3" s="174"/>
      <c r="K3" s="173"/>
      <c r="L3" s="174"/>
      <c r="M3" s="178"/>
      <c r="N3" s="176"/>
      <c r="O3" s="176"/>
      <c r="P3" s="176"/>
      <c r="Q3" s="176"/>
      <c r="R3" s="176"/>
      <c r="S3" s="176"/>
      <c r="T3" s="176"/>
      <c r="U3" s="176"/>
      <c r="V3" s="176"/>
      <c r="W3" s="176"/>
      <c r="X3" s="177"/>
      <c r="Z3" s="168"/>
      <c r="AB3" s="170"/>
      <c r="AC3" s="170"/>
      <c r="AD3" s="170"/>
      <c r="AE3" s="170"/>
      <c r="AF3" s="170"/>
      <c r="AG3" s="170"/>
      <c r="AH3" s="170"/>
      <c r="AI3" s="170"/>
      <c r="AJ3" s="170"/>
      <c r="AK3" s="170"/>
      <c r="AL3" s="170"/>
      <c r="AM3" s="170"/>
      <c r="AN3" s="170"/>
    </row>
    <row r="4" spans="1:45" s="169" customFormat="1" ht="28.35" customHeight="1" x14ac:dyDescent="0.2">
      <c r="A4" s="25"/>
      <c r="B4" s="178"/>
      <c r="C4" s="177"/>
      <c r="D4" s="177"/>
      <c r="E4" s="486" t="s">
        <v>22</v>
      </c>
      <c r="F4" s="489"/>
      <c r="G4" s="181" t="s">
        <v>23</v>
      </c>
      <c r="H4" s="489"/>
      <c r="I4" s="182" t="s">
        <v>24</v>
      </c>
      <c r="J4" s="180"/>
      <c r="K4" s="275" t="s">
        <v>25</v>
      </c>
      <c r="L4" s="249"/>
      <c r="M4" s="183"/>
      <c r="N4" s="170"/>
      <c r="O4" s="170"/>
      <c r="P4" s="170"/>
      <c r="Q4" s="170"/>
      <c r="R4" s="170"/>
      <c r="S4" s="170"/>
      <c r="T4" s="170"/>
      <c r="U4" s="170"/>
      <c r="V4" s="170"/>
      <c r="W4" s="170"/>
      <c r="X4" s="170"/>
      <c r="Y4" s="170"/>
      <c r="Z4" s="170"/>
      <c r="AA4" s="170"/>
      <c r="AB4" s="170"/>
    </row>
    <row r="5" spans="1:45" s="169" customFormat="1" ht="15" customHeight="1" x14ac:dyDescent="0.2">
      <c r="A5" s="25"/>
      <c r="B5" s="68"/>
      <c r="C5" s="25"/>
      <c r="D5" s="25"/>
      <c r="E5" s="490"/>
      <c r="F5" s="184"/>
      <c r="G5" s="487"/>
      <c r="H5" s="184"/>
      <c r="I5" s="487"/>
      <c r="J5" s="184"/>
      <c r="K5" s="488"/>
      <c r="L5" s="204"/>
      <c r="M5" s="183"/>
      <c r="N5" s="170"/>
      <c r="O5" s="170"/>
      <c r="P5" s="170"/>
      <c r="Q5" s="170"/>
      <c r="R5" s="170"/>
      <c r="S5" s="170"/>
      <c r="T5" s="170"/>
      <c r="U5" s="170"/>
      <c r="V5" s="170"/>
      <c r="W5" s="170"/>
      <c r="X5" s="170"/>
      <c r="Y5" s="170"/>
      <c r="Z5" s="170"/>
      <c r="AA5" s="170"/>
    </row>
    <row r="6" spans="1:45" s="169" customFormat="1" ht="27.6" customHeight="1" x14ac:dyDescent="0.2">
      <c r="A6" s="25"/>
      <c r="B6" s="4" t="s">
        <v>26</v>
      </c>
      <c r="C6" s="4"/>
      <c r="D6" s="524"/>
      <c r="E6" s="484"/>
      <c r="F6" s="491"/>
      <c r="G6" s="485"/>
      <c r="H6" s="481"/>
      <c r="I6" s="485"/>
      <c r="J6" s="139"/>
      <c r="K6" s="484"/>
      <c r="L6" s="204"/>
      <c r="M6" s="183"/>
      <c r="N6" s="170"/>
      <c r="O6" s="170"/>
      <c r="P6" s="73"/>
      <c r="Q6" s="170"/>
      <c r="R6" s="170"/>
      <c r="S6" s="170"/>
      <c r="T6" s="170"/>
      <c r="U6" s="170"/>
      <c r="V6" s="170"/>
      <c r="W6" s="170"/>
      <c r="X6" s="170"/>
      <c r="Y6" s="170"/>
      <c r="Z6" s="170"/>
      <c r="AA6" s="170"/>
    </row>
    <row r="7" spans="1:45" s="169" customFormat="1" ht="27.6" customHeight="1" x14ac:dyDescent="0.2">
      <c r="A7" s="25"/>
      <c r="B7" s="4" t="s">
        <v>27</v>
      </c>
      <c r="C7" s="4"/>
      <c r="D7" s="524"/>
      <c r="E7" s="63"/>
      <c r="F7" s="491"/>
      <c r="G7" s="3"/>
      <c r="H7" s="481"/>
      <c r="I7" s="3"/>
      <c r="J7" s="139"/>
      <c r="K7" s="63"/>
      <c r="L7" s="204"/>
      <c r="M7" s="183"/>
      <c r="N7" s="170"/>
      <c r="O7" s="170"/>
      <c r="P7" s="73"/>
      <c r="Q7" s="170"/>
      <c r="R7" s="170"/>
      <c r="S7" s="170"/>
      <c r="T7" s="170"/>
      <c r="U7" s="170"/>
      <c r="V7" s="170"/>
      <c r="W7" s="170"/>
      <c r="X7" s="170"/>
      <c r="Y7" s="170"/>
      <c r="Z7" s="170"/>
      <c r="AA7" s="170"/>
    </row>
    <row r="8" spans="1:45" s="169" customFormat="1" ht="27.6" customHeight="1" x14ac:dyDescent="0.2">
      <c r="A8" s="25"/>
      <c r="B8" s="4" t="s">
        <v>28</v>
      </c>
      <c r="C8" s="4"/>
      <c r="D8" s="42"/>
      <c r="E8" s="63"/>
      <c r="F8" s="491"/>
      <c r="G8" s="3"/>
      <c r="H8" s="481"/>
      <c r="I8" s="3"/>
      <c r="J8" s="139"/>
      <c r="K8" s="63"/>
      <c r="L8" s="204"/>
      <c r="M8" s="183"/>
      <c r="N8" s="170"/>
      <c r="O8" s="170"/>
      <c r="P8" s="73"/>
      <c r="Q8" s="170"/>
      <c r="R8" s="170"/>
      <c r="S8" s="170"/>
      <c r="T8" s="170"/>
      <c r="U8" s="170"/>
      <c r="V8" s="170"/>
      <c r="W8" s="170"/>
      <c r="X8" s="170"/>
      <c r="Y8" s="170"/>
      <c r="Z8" s="170"/>
      <c r="AA8" s="170"/>
    </row>
    <row r="9" spans="1:45" s="169" customFormat="1" ht="27.6" customHeight="1" x14ac:dyDescent="0.2">
      <c r="A9" s="25"/>
      <c r="B9" s="4" t="s">
        <v>29</v>
      </c>
      <c r="C9" s="4"/>
      <c r="D9" s="42"/>
      <c r="E9" s="63"/>
      <c r="F9" s="491"/>
      <c r="G9" s="3"/>
      <c r="H9" s="481"/>
      <c r="I9" s="3"/>
      <c r="J9" s="139"/>
      <c r="K9" s="63"/>
      <c r="L9" s="204"/>
      <c r="M9" s="183"/>
      <c r="N9" s="170"/>
      <c r="O9" s="170"/>
      <c r="P9" s="73"/>
      <c r="Q9" s="170"/>
      <c r="R9" s="170"/>
      <c r="S9" s="170"/>
      <c r="T9" s="170"/>
      <c r="U9" s="170"/>
      <c r="V9" s="170"/>
      <c r="W9" s="170"/>
      <c r="X9" s="170"/>
      <c r="Y9" s="170"/>
      <c r="Z9" s="170"/>
      <c r="AA9" s="170"/>
    </row>
    <row r="10" spans="1:45" s="169" customFormat="1" ht="27.6" customHeight="1" x14ac:dyDescent="0.2">
      <c r="A10" s="25"/>
      <c r="B10" s="4" t="s">
        <v>30</v>
      </c>
      <c r="C10" s="4"/>
      <c r="D10" s="42"/>
      <c r="E10" s="63"/>
      <c r="F10" s="491"/>
      <c r="G10" s="3"/>
      <c r="H10" s="481"/>
      <c r="I10" s="3"/>
      <c r="J10" s="139"/>
      <c r="K10" s="63"/>
      <c r="L10" s="204"/>
      <c r="M10" s="183"/>
      <c r="N10" s="170"/>
      <c r="O10" s="170"/>
      <c r="P10" s="73"/>
      <c r="Q10" s="170"/>
      <c r="R10" s="170"/>
      <c r="S10" s="170"/>
      <c r="T10" s="170"/>
      <c r="U10" s="170"/>
      <c r="V10" s="170"/>
      <c r="W10" s="170"/>
      <c r="X10" s="170"/>
      <c r="Y10" s="170"/>
      <c r="Z10" s="170"/>
      <c r="AA10" s="170"/>
    </row>
    <row r="11" spans="1:45" s="169" customFormat="1" ht="27.6" customHeight="1" x14ac:dyDescent="0.2">
      <c r="A11" s="25"/>
      <c r="B11" s="4" t="s">
        <v>31</v>
      </c>
      <c r="C11" s="42"/>
      <c r="D11" s="42"/>
      <c r="E11" s="63"/>
      <c r="F11" s="491"/>
      <c r="G11" s="3"/>
      <c r="H11" s="481"/>
      <c r="I11" s="3"/>
      <c r="J11" s="139"/>
      <c r="K11" s="63"/>
      <c r="L11" s="204"/>
      <c r="M11" s="183"/>
      <c r="N11" s="170"/>
      <c r="O11" s="170"/>
      <c r="P11" s="73"/>
      <c r="Q11" s="170"/>
      <c r="R11" s="170"/>
      <c r="S11" s="170"/>
      <c r="T11" s="170"/>
      <c r="U11" s="170"/>
      <c r="V11" s="170"/>
      <c r="W11" s="170"/>
      <c r="X11" s="170"/>
      <c r="Y11" s="170"/>
      <c r="Z11" s="170"/>
      <c r="AA11" s="170"/>
    </row>
    <row r="12" spans="1:45" s="169" customFormat="1" ht="27.6" customHeight="1" x14ac:dyDescent="0.2">
      <c r="A12" s="25"/>
      <c r="B12" s="4" t="s">
        <v>32</v>
      </c>
      <c r="C12" s="4"/>
      <c r="D12" s="42"/>
      <c r="E12" s="63"/>
      <c r="F12" s="491"/>
      <c r="G12" s="3"/>
      <c r="H12" s="481"/>
      <c r="I12" s="3"/>
      <c r="J12" s="139"/>
      <c r="K12" s="63"/>
      <c r="L12" s="204"/>
      <c r="M12" s="183"/>
      <c r="N12" s="170"/>
      <c r="O12" s="170"/>
      <c r="P12" s="73"/>
      <c r="Q12" s="170"/>
      <c r="R12" s="170"/>
      <c r="S12" s="170"/>
      <c r="T12" s="170"/>
      <c r="U12" s="170"/>
      <c r="V12" s="170"/>
      <c r="W12" s="170"/>
      <c r="X12" s="170"/>
      <c r="Y12" s="170"/>
      <c r="Z12" s="170"/>
      <c r="AA12" s="170"/>
    </row>
    <row r="13" spans="1:45" s="169" customFormat="1" ht="30.95" customHeight="1" x14ac:dyDescent="0.2">
      <c r="A13" s="25"/>
      <c r="B13" s="4" t="s">
        <v>33</v>
      </c>
      <c r="C13" s="42"/>
      <c r="D13" s="42"/>
      <c r="E13" s="63"/>
      <c r="F13" s="491"/>
      <c r="G13" s="3"/>
      <c r="H13" s="481"/>
      <c r="I13" s="3"/>
      <c r="J13" s="139"/>
      <c r="K13" s="63"/>
      <c r="L13" s="204"/>
      <c r="M13" s="183"/>
      <c r="N13" s="170"/>
      <c r="O13" s="170"/>
      <c r="P13" s="73"/>
      <c r="Q13" s="170"/>
      <c r="R13" s="170"/>
      <c r="S13" s="170"/>
      <c r="T13" s="170"/>
      <c r="U13" s="170"/>
      <c r="V13" s="170"/>
      <c r="W13" s="170"/>
      <c r="X13" s="170"/>
      <c r="Y13" s="170"/>
      <c r="Z13" s="170"/>
      <c r="AA13" s="170"/>
    </row>
    <row r="14" spans="1:45" s="169" customFormat="1" ht="27.6" customHeight="1" x14ac:dyDescent="0.2">
      <c r="A14" s="25"/>
      <c r="B14" s="4" t="s">
        <v>34</v>
      </c>
      <c r="C14" s="4"/>
      <c r="D14" s="42"/>
      <c r="E14" s="63"/>
      <c r="F14" s="491"/>
      <c r="G14" s="3"/>
      <c r="H14" s="481"/>
      <c r="I14" s="3"/>
      <c r="J14" s="139"/>
      <c r="K14" s="63"/>
      <c r="L14" s="204"/>
      <c r="M14" s="183"/>
      <c r="N14" s="170"/>
      <c r="O14" s="170"/>
      <c r="P14" s="73"/>
      <c r="Q14" s="170"/>
      <c r="R14" s="170"/>
      <c r="S14" s="170"/>
      <c r="T14" s="170"/>
      <c r="U14" s="170"/>
      <c r="V14" s="170"/>
      <c r="W14" s="170"/>
      <c r="X14" s="170"/>
      <c r="Y14" s="170"/>
      <c r="Z14" s="170"/>
      <c r="AA14" s="170"/>
    </row>
    <row r="15" spans="1:45" s="169" customFormat="1" ht="33.6" customHeight="1" x14ac:dyDescent="0.2">
      <c r="A15" s="25"/>
      <c r="B15" s="4" t="s">
        <v>35</v>
      </c>
      <c r="C15" s="4"/>
      <c r="D15" s="42"/>
      <c r="E15" s="63"/>
      <c r="F15" s="491"/>
      <c r="G15" s="3"/>
      <c r="H15" s="481"/>
      <c r="I15" s="3"/>
      <c r="J15" s="139"/>
      <c r="K15" s="63"/>
      <c r="L15" s="204"/>
      <c r="M15" s="183"/>
      <c r="N15" s="170"/>
      <c r="O15" s="170"/>
      <c r="P15" s="73"/>
      <c r="Q15" s="170"/>
      <c r="R15" s="170"/>
      <c r="S15" s="170"/>
      <c r="T15" s="170"/>
      <c r="U15" s="170"/>
      <c r="V15" s="170"/>
      <c r="W15" s="170"/>
      <c r="X15" s="170"/>
      <c r="Y15" s="170"/>
      <c r="Z15" s="170"/>
      <c r="AA15" s="170"/>
    </row>
    <row r="16" spans="1:45" s="169" customFormat="1" ht="29.45" customHeight="1" x14ac:dyDescent="0.2">
      <c r="A16" s="25"/>
      <c r="B16" s="68"/>
      <c r="C16" s="25"/>
      <c r="D16" s="25"/>
      <c r="E16" s="187">
        <f>SUM(E6:E15)</f>
        <v>0</v>
      </c>
      <c r="F16" s="476"/>
      <c r="G16" s="187">
        <f>SUM(G6:G15)</f>
        <v>0</v>
      </c>
      <c r="H16" s="479"/>
      <c r="I16" s="187">
        <f>SUM(I6:I15)</f>
        <v>0</v>
      </c>
      <c r="J16" s="396"/>
      <c r="K16" s="188">
        <f>SUM(K6:K15)</f>
        <v>0</v>
      </c>
      <c r="L16" s="204"/>
      <c r="M16" s="183"/>
      <c r="N16" s="170"/>
      <c r="O16" s="170"/>
      <c r="P16" s="73"/>
      <c r="Q16" s="170"/>
      <c r="R16" s="170"/>
      <c r="S16" s="170"/>
      <c r="T16" s="170"/>
      <c r="U16" s="170"/>
      <c r="V16" s="170"/>
      <c r="W16" s="170"/>
      <c r="X16" s="170"/>
      <c r="Y16" s="170"/>
      <c r="Z16" s="170"/>
      <c r="AA16" s="170"/>
    </row>
    <row r="17" spans="1:46" s="169" customFormat="1" ht="18" customHeight="1" x14ac:dyDescent="0.2">
      <c r="A17" s="25"/>
      <c r="B17" s="68"/>
      <c r="C17" s="25"/>
      <c r="D17" s="25"/>
      <c r="E17" s="25"/>
      <c r="F17" s="25"/>
      <c r="G17" s="25"/>
      <c r="H17" s="25"/>
      <c r="I17" s="189"/>
      <c r="J17" s="191"/>
      <c r="K17" s="191"/>
      <c r="L17" s="191"/>
      <c r="M17" s="492"/>
      <c r="N17" s="190"/>
      <c r="O17" s="190"/>
      <c r="P17" s="190"/>
      <c r="Q17" s="25"/>
      <c r="R17" s="25"/>
      <c r="S17" s="191"/>
      <c r="T17" s="190"/>
      <c r="U17" s="25"/>
      <c r="V17" s="191"/>
      <c r="W17" s="190"/>
      <c r="X17" s="190"/>
      <c r="Y17" s="190"/>
      <c r="Z17" s="190"/>
      <c r="AA17" s="25"/>
      <c r="AB17" s="168"/>
      <c r="AC17" s="170"/>
      <c r="AD17" s="170"/>
      <c r="AE17" s="170"/>
      <c r="AF17" s="170"/>
      <c r="AG17" s="170"/>
      <c r="AH17" s="170"/>
      <c r="AI17" s="170"/>
      <c r="AJ17" s="170"/>
      <c r="AK17" s="170"/>
      <c r="AL17" s="170"/>
      <c r="AM17" s="170"/>
      <c r="AN17" s="170"/>
      <c r="AO17" s="170"/>
      <c r="AP17" s="170"/>
    </row>
    <row r="18" spans="1:46" s="169" customFormat="1" ht="24" customHeight="1" x14ac:dyDescent="0.2">
      <c r="A18" s="192"/>
      <c r="B18" s="193" t="s">
        <v>36</v>
      </c>
      <c r="C18" s="194"/>
      <c r="D18" s="194"/>
      <c r="E18" s="194"/>
      <c r="F18" s="194"/>
      <c r="G18" s="6">
        <f>SUM(E16+G16+I16+K16)</f>
        <v>0</v>
      </c>
      <c r="H18" s="480"/>
      <c r="I18" s="7">
        <f>SUM(E16-E11-E12-E14-E15)+(G16-G11-G12-G14-G15)+(I16-I11-I12-I14-I15)+(K16-K11-K12-K14-K15)</f>
        <v>0</v>
      </c>
      <c r="K18" s="25"/>
      <c r="L18" s="8"/>
      <c r="M18" s="493"/>
      <c r="N18" s="199"/>
      <c r="O18" s="168"/>
      <c r="P18" s="170"/>
      <c r="Q18" s="170"/>
      <c r="R18" s="73"/>
      <c r="S18" s="170"/>
      <c r="T18" s="170"/>
      <c r="U18" s="170"/>
      <c r="V18" s="170"/>
      <c r="W18" s="170"/>
      <c r="X18" s="170"/>
      <c r="Y18" s="170"/>
      <c r="Z18" s="170"/>
      <c r="AA18" s="170"/>
      <c r="AB18" s="170"/>
      <c r="AC18" s="170"/>
      <c r="AD18" s="170"/>
      <c r="AE18" s="170"/>
    </row>
    <row r="19" spans="1:46" s="169" customFormat="1" ht="27.6" customHeight="1" x14ac:dyDescent="0.2">
      <c r="B19" s="68"/>
      <c r="C19" s="25"/>
      <c r="D19" s="25"/>
      <c r="E19" s="25"/>
      <c r="F19" s="25"/>
      <c r="G19" s="253" t="s">
        <v>37</v>
      </c>
      <c r="H19" s="312"/>
      <c r="I19" s="252" t="s">
        <v>38</v>
      </c>
      <c r="J19" s="73"/>
      <c r="K19" s="25"/>
      <c r="L19" s="198"/>
      <c r="M19" s="197"/>
      <c r="N19" s="115"/>
      <c r="O19" s="199"/>
      <c r="P19" s="168"/>
      <c r="Q19" s="170"/>
      <c r="R19" s="73"/>
      <c r="S19" s="170"/>
      <c r="T19" s="170"/>
      <c r="U19" s="170"/>
      <c r="V19" s="170"/>
      <c r="W19" s="170"/>
      <c r="X19" s="170"/>
      <c r="Y19" s="170"/>
      <c r="Z19" s="170"/>
      <c r="AA19" s="170"/>
      <c r="AB19" s="170"/>
      <c r="AC19" s="170"/>
      <c r="AD19" s="170"/>
      <c r="AE19" s="170"/>
      <c r="AF19" s="170"/>
    </row>
    <row r="20" spans="1:46" s="169" customFormat="1" ht="14.1" customHeight="1" x14ac:dyDescent="0.2">
      <c r="B20" s="200"/>
      <c r="C20" s="201"/>
      <c r="D20" s="201"/>
      <c r="E20" s="201"/>
      <c r="F20" s="201"/>
      <c r="G20" s="201"/>
      <c r="H20" s="201"/>
      <c r="I20" s="201"/>
      <c r="J20" s="201"/>
      <c r="K20" s="201"/>
      <c r="L20" s="201"/>
      <c r="M20" s="204"/>
      <c r="N20" s="73"/>
      <c r="O20" s="73"/>
      <c r="P20" s="73"/>
      <c r="Q20" s="198"/>
      <c r="R20" s="198"/>
      <c r="S20" s="198"/>
      <c r="T20" s="115"/>
      <c r="U20" s="199"/>
      <c r="V20" s="168"/>
      <c r="W20" s="170"/>
      <c r="X20" s="73"/>
      <c r="Y20" s="170"/>
      <c r="Z20" s="170"/>
      <c r="AA20" s="170"/>
      <c r="AB20" s="170"/>
      <c r="AC20" s="170"/>
      <c r="AD20" s="170"/>
      <c r="AE20" s="170"/>
      <c r="AF20" s="170"/>
      <c r="AG20" s="170"/>
      <c r="AH20" s="170"/>
      <c r="AI20" s="170"/>
      <c r="AJ20" s="170"/>
      <c r="AK20" s="170"/>
      <c r="AL20" s="170"/>
    </row>
    <row r="21" spans="1:46" s="169" customFormat="1" ht="14.25" x14ac:dyDescent="0.2">
      <c r="A21" s="25"/>
      <c r="B21" s="212"/>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168"/>
      <c r="AH21" s="170"/>
      <c r="AI21" s="170"/>
      <c r="AJ21" s="170"/>
      <c r="AK21" s="170"/>
      <c r="AL21" s="170"/>
      <c r="AM21" s="170"/>
      <c r="AN21" s="170"/>
      <c r="AO21" s="170"/>
      <c r="AP21" s="170"/>
      <c r="AQ21" s="170"/>
      <c r="AR21" s="170"/>
      <c r="AS21" s="170"/>
      <c r="AT21" s="170"/>
    </row>
    <row r="22" spans="1:46" s="169" customFormat="1" ht="15.6" customHeight="1" x14ac:dyDescent="0.2">
      <c r="A22" s="25"/>
      <c r="B22" s="171" t="s">
        <v>39</v>
      </c>
      <c r="C22" s="172"/>
      <c r="D22" s="172"/>
      <c r="E22" s="172"/>
      <c r="F22" s="173"/>
      <c r="G22" s="203" t="s">
        <v>40</v>
      </c>
      <c r="H22" s="173"/>
      <c r="I22" s="173"/>
      <c r="J22" s="173"/>
      <c r="K22" s="173"/>
      <c r="L22" s="482"/>
      <c r="M22" s="177"/>
      <c r="N22" s="177"/>
      <c r="O22" s="177"/>
      <c r="P22" s="177"/>
      <c r="Q22" s="177"/>
      <c r="R22" s="177"/>
      <c r="S22" s="177"/>
      <c r="T22" s="177"/>
      <c r="U22" s="177"/>
      <c r="V22" s="177"/>
      <c r="W22" s="177"/>
      <c r="X22" s="177"/>
      <c r="Y22" s="177"/>
      <c r="Z22" s="25"/>
      <c r="AA22" s="9"/>
      <c r="AB22" s="170"/>
      <c r="AC22" s="170"/>
      <c r="AD22" s="170"/>
      <c r="AE22" s="170"/>
      <c r="AF22" s="170"/>
      <c r="AG22" s="170"/>
      <c r="AH22" s="170"/>
      <c r="AI22" s="170"/>
      <c r="AJ22" s="170"/>
      <c r="AK22" s="170"/>
      <c r="AL22" s="170"/>
      <c r="AM22" s="170"/>
      <c r="AN22" s="170"/>
      <c r="AO22" s="170"/>
    </row>
    <row r="23" spans="1:46" s="169" customFormat="1" ht="14.25" x14ac:dyDescent="0.2">
      <c r="A23" s="10"/>
      <c r="B23" s="204"/>
      <c r="C23" s="73"/>
      <c r="D23" s="73"/>
      <c r="E23" s="73"/>
      <c r="F23" s="73"/>
      <c r="G23" s="73"/>
      <c r="H23" s="73"/>
      <c r="I23" s="73"/>
      <c r="J23" s="73"/>
      <c r="K23" s="73"/>
      <c r="L23" s="185"/>
      <c r="M23" s="73"/>
      <c r="N23" s="73"/>
      <c r="O23" s="73"/>
      <c r="P23" s="73"/>
      <c r="Q23" s="73"/>
      <c r="R23" s="73"/>
      <c r="S23" s="73"/>
      <c r="T23" s="73"/>
      <c r="U23" s="73"/>
      <c r="V23" s="73"/>
      <c r="W23" s="73"/>
      <c r="X23" s="73"/>
      <c r="Y23" s="73"/>
      <c r="Z23" s="73"/>
      <c r="AA23" s="73"/>
      <c r="AB23" s="73"/>
      <c r="AC23" s="73"/>
      <c r="AD23" s="205"/>
      <c r="AE23" s="25"/>
      <c r="AF23" s="170"/>
      <c r="AG23" s="170"/>
      <c r="AH23" s="170"/>
      <c r="AI23" s="170"/>
      <c r="AJ23" s="170"/>
      <c r="AK23" s="170"/>
      <c r="AL23" s="170"/>
      <c r="AM23" s="170"/>
      <c r="AN23" s="170"/>
      <c r="AO23" s="170"/>
      <c r="AP23" s="170"/>
      <c r="AQ23" s="170"/>
      <c r="AR23" s="170"/>
      <c r="AS23" s="170"/>
    </row>
    <row r="24" spans="1:46" s="169" customFormat="1" ht="21" customHeight="1" x14ac:dyDescent="0.2">
      <c r="A24" s="25"/>
      <c r="B24" s="85" t="s">
        <v>41</v>
      </c>
      <c r="C24" s="86"/>
      <c r="D24" s="86"/>
      <c r="E24" s="86"/>
      <c r="F24" s="86"/>
      <c r="G24" s="86"/>
      <c r="H24" s="86"/>
      <c r="I24" s="142"/>
      <c r="J24" s="142"/>
      <c r="K24" s="142"/>
      <c r="L24" s="500"/>
      <c r="M24" s="141"/>
      <c r="N24" s="11"/>
      <c r="O24" s="205"/>
      <c r="P24" s="205"/>
      <c r="Q24" s="168"/>
      <c r="R24" s="168"/>
      <c r="S24" s="170"/>
      <c r="T24" s="170"/>
      <c r="U24" s="170"/>
      <c r="V24" s="170"/>
      <c r="W24" s="170"/>
      <c r="X24" s="170"/>
      <c r="Y24" s="170"/>
      <c r="Z24" s="170"/>
      <c r="AA24" s="170"/>
      <c r="AB24" s="170"/>
      <c r="AC24" s="170"/>
      <c r="AD24" s="170"/>
      <c r="AE24" s="170"/>
      <c r="AF24" s="170"/>
    </row>
    <row r="25" spans="1:46" s="169" customFormat="1" ht="23.1" customHeight="1" x14ac:dyDescent="0.2">
      <c r="A25" s="25"/>
      <c r="B25" s="82" t="s">
        <v>42</v>
      </c>
      <c r="C25" s="83"/>
      <c r="D25" s="83"/>
      <c r="E25" s="83"/>
      <c r="F25" s="83"/>
      <c r="G25" s="83"/>
      <c r="H25" s="83"/>
      <c r="I25" s="83"/>
      <c r="J25" s="83"/>
      <c r="K25" s="45">
        <f>'Wages, Taxes and Workers'' Comp'!B7</f>
        <v>0</v>
      </c>
      <c r="L25" s="497"/>
      <c r="M25" s="205"/>
      <c r="N25" s="170"/>
      <c r="O25" s="170"/>
      <c r="P25" s="73"/>
      <c r="Q25" s="170"/>
      <c r="R25" s="170"/>
      <c r="S25" s="170"/>
      <c r="T25" s="170"/>
      <c r="U25" s="170"/>
      <c r="V25" s="170"/>
      <c r="W25" s="170"/>
      <c r="X25" s="170"/>
      <c r="Y25" s="170"/>
      <c r="Z25" s="170"/>
      <c r="AA25" s="170"/>
      <c r="AB25" s="170"/>
      <c r="AC25" s="170"/>
    </row>
    <row r="26" spans="1:46" s="169" customFormat="1" ht="23.1" customHeight="1" x14ac:dyDescent="0.2">
      <c r="A26" s="10"/>
      <c r="B26" s="82" t="s">
        <v>43</v>
      </c>
      <c r="C26" s="83"/>
      <c r="D26" s="83"/>
      <c r="E26" s="83"/>
      <c r="F26" s="83"/>
      <c r="G26" s="83"/>
      <c r="H26" s="83"/>
      <c r="I26" s="83"/>
      <c r="J26" s="83"/>
      <c r="K26" s="46"/>
      <c r="L26" s="497"/>
      <c r="M26" s="205"/>
      <c r="N26" s="73"/>
      <c r="O26" s="73"/>
      <c r="P26" s="73"/>
      <c r="Q26" s="73"/>
      <c r="R26" s="73"/>
      <c r="S26" s="73"/>
      <c r="T26" s="73"/>
      <c r="U26" s="170"/>
      <c r="V26" s="170"/>
      <c r="W26" s="170"/>
      <c r="X26" s="170"/>
      <c r="Y26" s="170"/>
      <c r="Z26" s="170"/>
      <c r="AA26" s="170"/>
      <c r="AB26" s="170"/>
      <c r="AC26" s="170"/>
    </row>
    <row r="27" spans="1:46" s="169" customFormat="1" ht="23.1" customHeight="1" x14ac:dyDescent="0.2">
      <c r="A27" s="10"/>
      <c r="B27" s="82" t="s">
        <v>44</v>
      </c>
      <c r="C27" s="83"/>
      <c r="D27" s="83"/>
      <c r="E27" s="83"/>
      <c r="F27" s="83"/>
      <c r="G27" s="83"/>
      <c r="H27" s="83"/>
      <c r="I27" s="83"/>
      <c r="J27" s="83"/>
      <c r="K27" s="47"/>
      <c r="L27" s="498"/>
      <c r="M27" s="168"/>
      <c r="N27" s="73"/>
      <c r="O27" s="73"/>
      <c r="P27" s="73"/>
      <c r="Q27" s="73"/>
      <c r="R27" s="73"/>
      <c r="S27" s="73"/>
      <c r="T27" s="73"/>
      <c r="U27" s="170"/>
      <c r="V27" s="170"/>
      <c r="W27" s="170"/>
      <c r="X27" s="170"/>
      <c r="Y27" s="170"/>
      <c r="Z27" s="170"/>
      <c r="AA27" s="170"/>
      <c r="AB27" s="170"/>
      <c r="AC27" s="170"/>
    </row>
    <row r="28" spans="1:46" s="169" customFormat="1" ht="23.1" customHeight="1" x14ac:dyDescent="0.2">
      <c r="A28" s="10"/>
      <c r="B28" s="82" t="s">
        <v>45</v>
      </c>
      <c r="C28" s="83"/>
      <c r="D28" s="83"/>
      <c r="E28" s="83"/>
      <c r="F28" s="83"/>
      <c r="G28" s="83"/>
      <c r="H28" s="83"/>
      <c r="I28" s="83"/>
      <c r="J28" s="83"/>
      <c r="K28" s="47"/>
      <c r="L28" s="498"/>
      <c r="M28" s="168"/>
      <c r="N28" s="73"/>
      <c r="O28" s="73"/>
      <c r="P28" s="73"/>
      <c r="Q28" s="73"/>
      <c r="R28" s="73"/>
      <c r="S28" s="73"/>
      <c r="T28" s="73"/>
      <c r="U28" s="170"/>
      <c r="V28" s="170"/>
      <c r="W28" s="170"/>
      <c r="X28" s="170"/>
      <c r="Y28" s="170"/>
      <c r="Z28" s="170"/>
      <c r="AA28" s="170"/>
      <c r="AB28" s="170"/>
      <c r="AC28" s="170"/>
    </row>
    <row r="29" spans="1:46" s="169" customFormat="1" ht="23.1" customHeight="1" x14ac:dyDescent="0.2">
      <c r="A29" s="10"/>
      <c r="B29" s="82" t="s">
        <v>46</v>
      </c>
      <c r="C29" s="83"/>
      <c r="D29" s="83"/>
      <c r="E29" s="83"/>
      <c r="F29" s="83"/>
      <c r="G29" s="83"/>
      <c r="H29" s="83"/>
      <c r="I29" s="83"/>
      <c r="J29" s="154"/>
      <c r="K29" s="496">
        <f>'Wages, Taxes and Workers'' Comp'!B22/2</f>
        <v>0</v>
      </c>
      <c r="L29" s="498"/>
      <c r="M29" s="168"/>
      <c r="N29" s="73"/>
      <c r="O29" s="73"/>
      <c r="P29" s="73"/>
      <c r="Q29" s="73"/>
      <c r="R29" s="73"/>
      <c r="S29" s="73"/>
      <c r="T29" s="73"/>
      <c r="U29" s="170"/>
      <c r="V29" s="170"/>
      <c r="W29" s="170"/>
      <c r="X29" s="170"/>
      <c r="Y29" s="170"/>
      <c r="Z29" s="170"/>
      <c r="AA29" s="170"/>
      <c r="AB29" s="170"/>
      <c r="AC29" s="170"/>
    </row>
    <row r="30" spans="1:46" s="169" customFormat="1" ht="23.1" customHeight="1" x14ac:dyDescent="0.2">
      <c r="A30" s="10"/>
      <c r="B30" s="82" t="s">
        <v>47</v>
      </c>
      <c r="C30" s="83"/>
      <c r="D30" s="83"/>
      <c r="E30" s="83"/>
      <c r="F30" s="83"/>
      <c r="G30" s="83"/>
      <c r="H30" s="83"/>
      <c r="I30" s="83"/>
      <c r="J30" s="83"/>
      <c r="K30" s="48">
        <f>IFERROR(ROUND('Wages, Taxes and Workers'' Comp'!B19*('Wages, Taxes and Workers'' Comp'!B7/'Wages, Taxes and Workers'' Comp'!B12),0),0)</f>
        <v>0</v>
      </c>
      <c r="L30" s="498"/>
      <c r="M30" s="168"/>
      <c r="N30" s="73"/>
      <c r="O30" s="73"/>
      <c r="P30" s="73"/>
      <c r="Q30" s="73"/>
      <c r="R30" s="73"/>
      <c r="S30" s="73"/>
      <c r="T30" s="73"/>
      <c r="U30" s="170"/>
      <c r="V30" s="170"/>
      <c r="W30" s="170"/>
      <c r="X30" s="170"/>
      <c r="Y30" s="170"/>
      <c r="Z30" s="170"/>
      <c r="AA30" s="170"/>
      <c r="AB30" s="170"/>
      <c r="AC30" s="170"/>
    </row>
    <row r="31" spans="1:46" s="169" customFormat="1" ht="23.45" customHeight="1" x14ac:dyDescent="0.2">
      <c r="A31" s="10"/>
      <c r="B31" s="207"/>
      <c r="C31" s="208"/>
      <c r="D31" s="208"/>
      <c r="E31" s="208"/>
      <c r="F31" s="208"/>
      <c r="G31" s="208"/>
      <c r="H31" s="208"/>
      <c r="I31" s="209"/>
      <c r="J31" s="390" t="s">
        <v>48</v>
      </c>
      <c r="K31" s="48">
        <f>SUM(K25:K30)</f>
        <v>0</v>
      </c>
      <c r="L31" s="501"/>
      <c r="M31" s="168"/>
      <c r="N31" s="73"/>
      <c r="O31" s="73"/>
      <c r="P31" s="73"/>
      <c r="Q31" s="73"/>
      <c r="R31" s="73"/>
      <c r="S31" s="73"/>
      <c r="T31" s="73"/>
      <c r="U31" s="170"/>
      <c r="V31" s="170"/>
      <c r="W31" s="170"/>
      <c r="X31" s="170"/>
      <c r="Y31" s="170"/>
      <c r="Z31" s="170"/>
      <c r="AA31" s="170"/>
      <c r="AB31" s="170"/>
      <c r="AC31" s="170"/>
    </row>
    <row r="32" spans="1:46" s="169" customFormat="1" ht="15.75" x14ac:dyDescent="0.2">
      <c r="A32" s="10"/>
      <c r="B32" s="83"/>
      <c r="C32" s="83"/>
      <c r="D32" s="83"/>
      <c r="E32" s="83"/>
      <c r="F32" s="83"/>
      <c r="G32" s="83"/>
      <c r="H32" s="83"/>
      <c r="I32" s="83"/>
      <c r="J32" s="83"/>
      <c r="K32" s="83"/>
      <c r="L32" s="83"/>
      <c r="M32" s="495"/>
      <c r="N32" s="247"/>
      <c r="O32" s="168"/>
      <c r="P32" s="168"/>
      <c r="Q32" s="168"/>
      <c r="R32" s="168"/>
      <c r="S32" s="73"/>
      <c r="T32" s="73"/>
      <c r="U32" s="170"/>
      <c r="V32" s="170"/>
      <c r="W32" s="170"/>
      <c r="X32" s="170"/>
      <c r="Y32" s="170"/>
      <c r="Z32" s="170"/>
      <c r="AA32" s="170"/>
      <c r="AB32" s="170"/>
      <c r="AC32" s="170"/>
      <c r="AD32" s="170"/>
      <c r="AE32" s="170"/>
      <c r="AF32" s="170"/>
    </row>
    <row r="33" spans="1:45" s="169" customFormat="1" ht="15.75" x14ac:dyDescent="0.2">
      <c r="A33" s="10"/>
      <c r="B33" s="248"/>
      <c r="C33" s="108"/>
      <c r="D33" s="108"/>
      <c r="E33" s="108"/>
      <c r="F33" s="108"/>
      <c r="G33" s="243"/>
      <c r="H33" s="108"/>
      <c r="I33" s="108"/>
      <c r="J33" s="108"/>
      <c r="K33" s="243"/>
      <c r="L33" s="470"/>
      <c r="M33" s="495"/>
      <c r="N33" s="247"/>
      <c r="O33" s="168"/>
      <c r="P33" s="168"/>
      <c r="Q33" s="168"/>
      <c r="R33" s="168"/>
      <c r="S33" s="73"/>
      <c r="T33" s="73"/>
      <c r="U33" s="170"/>
      <c r="V33" s="170"/>
      <c r="W33" s="170"/>
      <c r="X33" s="170"/>
      <c r="Y33" s="170"/>
      <c r="Z33" s="170"/>
      <c r="AA33" s="170"/>
      <c r="AB33" s="170"/>
      <c r="AC33" s="170"/>
      <c r="AD33" s="170"/>
      <c r="AE33" s="170"/>
      <c r="AF33" s="170"/>
    </row>
    <row r="34" spans="1:45" s="169" customFormat="1" ht="15.6" customHeight="1" x14ac:dyDescent="0.2">
      <c r="A34" s="25"/>
      <c r="B34" s="213" t="s">
        <v>49</v>
      </c>
      <c r="C34" s="11"/>
      <c r="D34" s="11"/>
      <c r="E34" s="11"/>
      <c r="F34" s="178" t="s">
        <v>50</v>
      </c>
      <c r="G34" s="177"/>
      <c r="H34" s="177"/>
      <c r="I34" s="177"/>
      <c r="J34" s="176"/>
      <c r="K34" s="177"/>
      <c r="L34" s="179"/>
      <c r="M34" s="177"/>
      <c r="N34" s="177"/>
      <c r="O34" s="176"/>
      <c r="P34" s="177"/>
      <c r="Q34" s="177"/>
      <c r="R34" s="177"/>
      <c r="S34" s="177"/>
      <c r="T34" s="177"/>
      <c r="U34" s="177"/>
      <c r="V34" s="177"/>
      <c r="W34" s="177"/>
      <c r="X34" s="177"/>
      <c r="Y34" s="25"/>
      <c r="Z34" s="25"/>
      <c r="AA34" s="170"/>
      <c r="AB34" s="170"/>
      <c r="AC34" s="170"/>
      <c r="AD34" s="170"/>
      <c r="AE34" s="170"/>
      <c r="AF34" s="170"/>
      <c r="AG34" s="170"/>
      <c r="AH34" s="170"/>
      <c r="AI34" s="170"/>
      <c r="AJ34" s="170"/>
      <c r="AK34" s="170"/>
      <c r="AL34" s="170"/>
      <c r="AM34" s="170"/>
      <c r="AN34" s="170"/>
    </row>
    <row r="35" spans="1:45" s="169" customFormat="1" ht="12.95" customHeight="1" x14ac:dyDescent="0.2">
      <c r="A35" s="25"/>
      <c r="B35" s="68"/>
      <c r="C35" s="25"/>
      <c r="D35" s="25"/>
      <c r="E35" s="25"/>
      <c r="F35" s="25"/>
      <c r="G35" s="25"/>
      <c r="H35" s="25"/>
      <c r="I35" s="25"/>
      <c r="J35" s="25"/>
      <c r="K35" s="25"/>
      <c r="L35" s="166"/>
      <c r="M35" s="25"/>
      <c r="N35" s="25"/>
      <c r="O35" s="25"/>
      <c r="P35" s="25"/>
      <c r="Q35" s="25"/>
      <c r="R35" s="25"/>
      <c r="S35" s="25"/>
      <c r="T35" s="25"/>
      <c r="U35" s="25"/>
      <c r="V35" s="25"/>
      <c r="W35" s="25"/>
      <c r="X35" s="25"/>
      <c r="Y35" s="25"/>
      <c r="Z35" s="25"/>
      <c r="AA35" s="25"/>
      <c r="AB35" s="25"/>
      <c r="AC35" s="25"/>
      <c r="AD35" s="170"/>
      <c r="AE35" s="170"/>
      <c r="AF35" s="170"/>
      <c r="AG35" s="170"/>
      <c r="AH35" s="170"/>
      <c r="AI35" s="170"/>
      <c r="AJ35" s="170"/>
      <c r="AK35" s="170"/>
      <c r="AL35" s="170"/>
      <c r="AM35" s="170"/>
      <c r="AN35" s="170"/>
      <c r="AO35" s="170"/>
      <c r="AP35" s="170"/>
      <c r="AQ35" s="170"/>
    </row>
    <row r="36" spans="1:45" s="169" customFormat="1" ht="28.5" customHeight="1" x14ac:dyDescent="0.2">
      <c r="A36" s="25"/>
      <c r="B36" s="68"/>
      <c r="C36" s="25"/>
      <c r="D36" s="25"/>
      <c r="E36" s="294" t="s">
        <v>51</v>
      </c>
      <c r="F36" s="25"/>
      <c r="G36" s="30" t="s">
        <v>37</v>
      </c>
      <c r="H36" s="115"/>
      <c r="I36" s="115"/>
      <c r="J36" s="25"/>
      <c r="K36" s="73" t="s">
        <v>52</v>
      </c>
      <c r="L36" s="185"/>
      <c r="M36" s="25"/>
      <c r="N36" s="25"/>
      <c r="O36" s="73"/>
      <c r="P36" s="73"/>
      <c r="Q36" s="73"/>
      <c r="R36" s="73"/>
      <c r="S36" s="73"/>
      <c r="T36" s="73"/>
      <c r="U36" s="170"/>
      <c r="V36" s="170"/>
      <c r="W36" s="170"/>
      <c r="X36" s="170"/>
      <c r="Y36" s="170"/>
      <c r="Z36" s="170"/>
      <c r="AA36" s="170"/>
      <c r="AB36" s="170"/>
      <c r="AC36" s="170"/>
      <c r="AD36" s="170"/>
    </row>
    <row r="37" spans="1:45" s="169" customFormat="1" ht="21.95" customHeight="1" x14ac:dyDescent="0.2">
      <c r="A37" s="25"/>
      <c r="B37" s="111" t="s">
        <v>53</v>
      </c>
      <c r="C37" s="115"/>
      <c r="D37" s="115"/>
      <c r="E37" s="155">
        <f>K31</f>
        <v>0</v>
      </c>
      <c r="F37" s="53" t="s">
        <v>54</v>
      </c>
      <c r="G37" s="54">
        <f>G18</f>
        <v>0</v>
      </c>
      <c r="H37" s="17" t="s">
        <v>55</v>
      </c>
      <c r="I37" s="17"/>
      <c r="J37" s="397"/>
      <c r="K37" s="77">
        <f>IF(G37&gt;0,ROUND(E37/G37,2),)</f>
        <v>0</v>
      </c>
      <c r="L37" s="499"/>
      <c r="M37" s="25"/>
      <c r="N37" s="25"/>
      <c r="O37" s="73"/>
      <c r="P37" s="73"/>
      <c r="Q37" s="73"/>
      <c r="R37" s="73"/>
      <c r="S37" s="73"/>
      <c r="T37" s="73"/>
      <c r="U37" s="170"/>
      <c r="V37" s="170"/>
      <c r="W37" s="170"/>
      <c r="X37" s="170"/>
      <c r="Y37" s="170"/>
      <c r="Z37" s="170"/>
      <c r="AA37" s="170"/>
      <c r="AB37" s="170"/>
      <c r="AC37" s="170"/>
      <c r="AD37" s="170"/>
    </row>
    <row r="38" spans="1:45" s="169" customFormat="1" ht="15" customHeight="1" x14ac:dyDescent="0.2">
      <c r="A38" s="25"/>
      <c r="B38" s="51"/>
      <c r="C38" s="72"/>
      <c r="D38" s="72"/>
      <c r="E38" s="72"/>
      <c r="F38" s="72"/>
      <c r="G38" s="72"/>
      <c r="H38" s="214"/>
      <c r="I38" s="214"/>
      <c r="J38" s="214"/>
      <c r="K38" s="144"/>
      <c r="L38" s="330"/>
      <c r="M38" s="149"/>
      <c r="N38" s="149"/>
      <c r="O38" s="149"/>
      <c r="P38" s="149"/>
      <c r="Q38" s="17"/>
      <c r="R38" s="307"/>
      <c r="S38" s="307"/>
      <c r="T38" s="25"/>
      <c r="U38" s="25"/>
      <c r="V38" s="73"/>
      <c r="W38" s="73"/>
      <c r="X38" s="73"/>
      <c r="Y38" s="73"/>
      <c r="Z38" s="73"/>
      <c r="AA38" s="73"/>
      <c r="AB38" s="73"/>
      <c r="AC38" s="170"/>
      <c r="AD38" s="170"/>
      <c r="AE38" s="170"/>
      <c r="AF38" s="170"/>
      <c r="AG38" s="170"/>
      <c r="AH38" s="170"/>
      <c r="AI38" s="170"/>
      <c r="AJ38" s="170"/>
      <c r="AK38" s="170"/>
    </row>
    <row r="39" spans="1:45" s="169" customFormat="1" ht="15" customHeight="1" x14ac:dyDescent="0.2">
      <c r="A39" s="25"/>
      <c r="B39" s="102"/>
      <c r="C39" s="72"/>
      <c r="D39" s="72"/>
      <c r="E39" s="72"/>
      <c r="F39" s="72"/>
      <c r="G39" s="72"/>
      <c r="H39" s="214"/>
      <c r="I39" s="214"/>
      <c r="J39" s="214"/>
      <c r="K39" s="144"/>
      <c r="L39" s="21"/>
      <c r="M39" s="149"/>
      <c r="N39" s="149"/>
      <c r="O39" s="149"/>
      <c r="P39" s="459"/>
      <c r="Q39" s="17"/>
      <c r="R39" s="321"/>
      <c r="S39" s="307"/>
      <c r="T39" s="25"/>
      <c r="U39" s="25"/>
      <c r="V39" s="73"/>
      <c r="W39" s="73"/>
      <c r="X39" s="73"/>
      <c r="Y39" s="73"/>
      <c r="Z39" s="73"/>
      <c r="AA39" s="73"/>
      <c r="AB39" s="170"/>
      <c r="AC39" s="170"/>
      <c r="AD39" s="170"/>
      <c r="AE39" s="170"/>
      <c r="AF39" s="170"/>
      <c r="AG39" s="170"/>
      <c r="AH39" s="170"/>
      <c r="AI39" s="170"/>
      <c r="AJ39" s="170"/>
      <c r="AK39" s="170"/>
    </row>
    <row r="40" spans="1:45" s="169" customFormat="1" ht="33" customHeight="1" x14ac:dyDescent="0.2">
      <c r="A40" s="25"/>
      <c r="B40" s="218"/>
      <c r="C40" s="60"/>
      <c r="D40" s="60"/>
      <c r="E40" s="60" t="s">
        <v>56</v>
      </c>
      <c r="F40" s="60"/>
      <c r="G40" s="540" t="s">
        <v>57</v>
      </c>
      <c r="H40" s="271"/>
      <c r="I40" s="25"/>
      <c r="J40" s="532"/>
      <c r="K40" s="212"/>
      <c r="L40" s="502"/>
      <c r="M40" s="25"/>
      <c r="N40" s="25"/>
      <c r="O40" s="25"/>
      <c r="P40" s="73"/>
      <c r="Q40" s="73"/>
      <c r="R40" s="73"/>
      <c r="S40" s="73"/>
      <c r="T40" s="170"/>
      <c r="U40" s="73"/>
      <c r="V40" s="73"/>
      <c r="W40" s="73"/>
      <c r="X40" s="73"/>
      <c r="Y40" s="73"/>
      <c r="Z40" s="73"/>
      <c r="AA40" s="73"/>
      <c r="AB40" s="170"/>
      <c r="AC40" s="170"/>
      <c r="AD40" s="170"/>
      <c r="AE40" s="170"/>
    </row>
    <row r="41" spans="1:45" s="169" customFormat="1" ht="33" customHeight="1" x14ac:dyDescent="0.2">
      <c r="A41" s="25"/>
      <c r="B41" s="218"/>
      <c r="C41" s="60"/>
      <c r="D41" s="60"/>
      <c r="E41" s="60" t="s">
        <v>56</v>
      </c>
      <c r="F41" s="60"/>
      <c r="G41" s="540" t="s">
        <v>58</v>
      </c>
      <c r="H41" s="60"/>
      <c r="I41" s="212"/>
      <c r="J41" s="531"/>
      <c r="K41" s="212"/>
      <c r="L41" s="503"/>
      <c r="M41" s="72"/>
      <c r="N41" s="72"/>
      <c r="O41" s="72"/>
      <c r="P41" s="61"/>
      <c r="Q41" s="202"/>
      <c r="R41" s="202"/>
      <c r="S41" s="73"/>
      <c r="T41" s="170"/>
      <c r="U41" s="73"/>
      <c r="V41" s="73"/>
      <c r="W41" s="73"/>
      <c r="X41" s="73"/>
      <c r="Y41" s="73"/>
      <c r="Z41" s="73"/>
      <c r="AA41" s="73"/>
      <c r="AB41" s="170"/>
      <c r="AC41" s="170"/>
      <c r="AD41" s="170"/>
      <c r="AE41" s="170"/>
    </row>
    <row r="42" spans="1:45" s="169" customFormat="1" ht="30" customHeight="1" thickBot="1" x14ac:dyDescent="0.25">
      <c r="A42" s="25"/>
      <c r="B42" s="171" t="s">
        <v>59</v>
      </c>
      <c r="C42" s="173"/>
      <c r="D42" s="173"/>
      <c r="E42" s="173"/>
      <c r="F42" s="173" t="s">
        <v>60</v>
      </c>
      <c r="G42" s="173"/>
      <c r="H42" s="173"/>
      <c r="I42" s="173"/>
      <c r="J42" s="173"/>
      <c r="K42" s="483"/>
      <c r="L42" s="173"/>
      <c r="M42" s="173"/>
      <c r="N42" s="173"/>
      <c r="O42" s="173"/>
      <c r="P42" s="173"/>
      <c r="Q42" s="173"/>
      <c r="R42" s="482"/>
      <c r="S42" s="178"/>
      <c r="T42" s="177"/>
      <c r="U42" s="177"/>
      <c r="V42" s="177"/>
      <c r="W42" s="177"/>
      <c r="X42" s="177"/>
      <c r="Y42" s="177"/>
      <c r="Z42" s="177"/>
      <c r="AA42" s="177"/>
      <c r="AB42" s="223"/>
      <c r="AC42" s="223"/>
      <c r="AD42" s="25"/>
      <c r="AE42" s="168"/>
      <c r="AF42" s="170"/>
      <c r="AG42" s="170"/>
      <c r="AH42" s="170"/>
      <c r="AI42" s="170"/>
      <c r="AJ42" s="170"/>
      <c r="AK42" s="170"/>
      <c r="AL42" s="170"/>
      <c r="AM42" s="170"/>
      <c r="AN42" s="170"/>
      <c r="AO42" s="170"/>
      <c r="AP42" s="170"/>
      <c r="AQ42" s="170"/>
      <c r="AR42" s="170"/>
      <c r="AS42" s="170"/>
    </row>
    <row r="43" spans="1:45" s="169" customFormat="1" ht="24.6" customHeight="1" x14ac:dyDescent="0.2">
      <c r="A43" s="25"/>
      <c r="B43" s="111"/>
      <c r="C43" s="115"/>
      <c r="D43" s="115"/>
      <c r="E43" s="528" t="s">
        <v>61</v>
      </c>
      <c r="F43" s="529"/>
      <c r="G43" s="528" t="s">
        <v>62</v>
      </c>
      <c r="H43" s="529"/>
      <c r="I43" s="530" t="s">
        <v>63</v>
      </c>
      <c r="J43" s="529"/>
      <c r="K43" s="528" t="s">
        <v>64</v>
      </c>
      <c r="L43" s="224"/>
      <c r="M43" s="225"/>
      <c r="N43" s="225"/>
      <c r="O43" s="225"/>
      <c r="P43" s="225"/>
      <c r="Q43" s="73"/>
      <c r="R43" s="185"/>
      <c r="S43" s="183"/>
      <c r="T43" s="170"/>
      <c r="U43" s="170"/>
      <c r="V43" s="170"/>
      <c r="W43" s="170"/>
      <c r="X43" s="170"/>
      <c r="Y43" s="170"/>
      <c r="Z43" s="170"/>
      <c r="AA43" s="170"/>
      <c r="AB43" s="170"/>
      <c r="AC43" s="170"/>
      <c r="AD43" s="170"/>
    </row>
    <row r="44" spans="1:45" s="169" customFormat="1" ht="28.5" customHeight="1" thickBot="1" x14ac:dyDescent="0.25">
      <c r="A44" s="25"/>
      <c r="B44" s="147" t="s">
        <v>65</v>
      </c>
      <c r="C44" s="146"/>
      <c r="D44" s="146"/>
      <c r="E44" s="463">
        <v>0</v>
      </c>
      <c r="F44" s="226"/>
      <c r="G44" s="463">
        <v>0</v>
      </c>
      <c r="H44" s="226"/>
      <c r="I44" s="464">
        <v>0</v>
      </c>
      <c r="J44" s="226"/>
      <c r="K44" s="463">
        <v>0</v>
      </c>
      <c r="L44" s="226"/>
      <c r="M44" s="227"/>
      <c r="N44" s="227"/>
      <c r="O44" s="227"/>
      <c r="P44" s="227"/>
      <c r="Q44" s="227"/>
      <c r="R44" s="185"/>
      <c r="S44" s="183"/>
      <c r="T44" s="170"/>
      <c r="U44" s="170"/>
      <c r="V44" s="170"/>
      <c r="W44" s="170"/>
      <c r="X44" s="170"/>
      <c r="Y44" s="170"/>
      <c r="Z44" s="170"/>
      <c r="AA44" s="170"/>
      <c r="AB44" s="170"/>
      <c r="AC44" s="170"/>
      <c r="AD44" s="170"/>
    </row>
    <row r="45" spans="1:45" s="169" customFormat="1" ht="14.1" customHeight="1" x14ac:dyDescent="0.2">
      <c r="A45" s="25"/>
      <c r="B45" s="147"/>
      <c r="C45" s="146"/>
      <c r="D45" s="146"/>
      <c r="E45" s="227"/>
      <c r="F45" s="227"/>
      <c r="G45" s="227"/>
      <c r="H45" s="227"/>
      <c r="I45" s="227"/>
      <c r="J45" s="227"/>
      <c r="K45" s="227"/>
      <c r="L45" s="227"/>
      <c r="M45" s="227"/>
      <c r="N45" s="227"/>
      <c r="O45" s="227"/>
      <c r="P45" s="227"/>
      <c r="Q45" s="227"/>
      <c r="R45" s="185"/>
      <c r="S45" s="183"/>
      <c r="T45" s="170"/>
      <c r="U45" s="170"/>
      <c r="V45" s="170"/>
      <c r="W45" s="170"/>
      <c r="X45" s="170"/>
      <c r="Y45" s="170"/>
      <c r="Z45" s="170"/>
      <c r="AA45" s="170"/>
      <c r="AB45" s="170"/>
      <c r="AC45" s="170"/>
      <c r="AD45" s="170"/>
    </row>
    <row r="46" spans="1:45" s="169" customFormat="1" ht="14.25" x14ac:dyDescent="0.2">
      <c r="A46" s="25"/>
      <c r="B46" s="68"/>
      <c r="C46" s="25"/>
      <c r="D46" s="25"/>
      <c r="E46" s="25"/>
      <c r="F46" s="25"/>
      <c r="G46" s="25"/>
      <c r="H46" s="25"/>
      <c r="I46" s="25"/>
      <c r="J46" s="25"/>
      <c r="K46" s="25"/>
      <c r="L46" s="25"/>
      <c r="M46" s="25"/>
      <c r="N46" s="25"/>
      <c r="P46" s="25"/>
      <c r="Q46" s="25"/>
      <c r="R46" s="508"/>
      <c r="S46" s="206"/>
      <c r="T46" s="168"/>
      <c r="U46" s="25"/>
      <c r="V46" s="73"/>
      <c r="W46" s="170"/>
      <c r="X46" s="170"/>
      <c r="Y46" s="170"/>
      <c r="Z46" s="170"/>
      <c r="AA46" s="170"/>
      <c r="AB46" s="170"/>
      <c r="AC46" s="170"/>
      <c r="AD46" s="170"/>
      <c r="AE46" s="170"/>
      <c r="AF46" s="170"/>
      <c r="AG46" s="170"/>
      <c r="AH46" s="170"/>
    </row>
    <row r="47" spans="1:45" s="169" customFormat="1" ht="35.450000000000003" customHeight="1" x14ac:dyDescent="0.2">
      <c r="A47" s="25"/>
      <c r="B47" s="68"/>
      <c r="C47" s="113" t="s">
        <v>66</v>
      </c>
      <c r="D47" s="112"/>
      <c r="E47" s="113" t="s">
        <v>67</v>
      </c>
      <c r="F47" s="241"/>
      <c r="G47" s="113" t="s">
        <v>66</v>
      </c>
      <c r="H47" s="394"/>
      <c r="I47" s="383" t="s">
        <v>67</v>
      </c>
      <c r="J47" s="115"/>
      <c r="K47" s="383" t="s">
        <v>66</v>
      </c>
      <c r="L47" s="115"/>
      <c r="M47" s="383" t="s">
        <v>67</v>
      </c>
      <c r="N47" s="115"/>
      <c r="O47" s="383" t="s">
        <v>66</v>
      </c>
      <c r="P47" s="10"/>
      <c r="Q47" s="507" t="s">
        <v>67</v>
      </c>
      <c r="R47" s="196"/>
      <c r="S47" s="204"/>
      <c r="T47" s="73"/>
      <c r="U47" s="73"/>
      <c r="V47" s="170"/>
      <c r="W47" s="170"/>
      <c r="X47" s="170"/>
      <c r="Y47" s="170"/>
      <c r="Z47" s="170"/>
      <c r="AA47" s="170"/>
      <c r="AB47" s="170"/>
      <c r="AC47" s="170"/>
      <c r="AD47" s="170"/>
      <c r="AE47" s="170"/>
      <c r="AF47" s="170"/>
    </row>
    <row r="48" spans="1:45" s="169" customFormat="1" ht="27" customHeight="1" x14ac:dyDescent="0.2">
      <c r="A48" s="25"/>
      <c r="B48" s="68"/>
      <c r="C48" s="113" t="s">
        <v>68</v>
      </c>
      <c r="D48" s="115"/>
      <c r="E48" s="113" t="s">
        <v>69</v>
      </c>
      <c r="F48" s="10"/>
      <c r="G48" s="113" t="s">
        <v>70</v>
      </c>
      <c r="H48" s="112"/>
      <c r="I48" s="113" t="s">
        <v>71</v>
      </c>
      <c r="J48" s="10"/>
      <c r="K48" s="113" t="s">
        <v>72</v>
      </c>
      <c r="L48" s="112"/>
      <c r="M48" s="113" t="s">
        <v>73</v>
      </c>
      <c r="N48" s="112"/>
      <c r="O48" s="113" t="s">
        <v>74</v>
      </c>
      <c r="P48" s="52"/>
      <c r="Q48" s="218" t="s">
        <v>75</v>
      </c>
      <c r="R48" s="196"/>
      <c r="S48" s="204"/>
      <c r="T48" s="73"/>
      <c r="U48" s="73"/>
      <c r="V48" s="170"/>
      <c r="W48" s="170"/>
      <c r="X48" s="170"/>
      <c r="Y48" s="170"/>
      <c r="Z48" s="170"/>
      <c r="AA48" s="170"/>
      <c r="AB48" s="170"/>
      <c r="AC48" s="170"/>
      <c r="AD48" s="170"/>
      <c r="AE48" s="170"/>
      <c r="AF48" s="170"/>
    </row>
    <row r="49" spans="1:45" s="169" customFormat="1" ht="14.25" x14ac:dyDescent="0.2">
      <c r="A49" s="25"/>
      <c r="B49" s="68"/>
      <c r="C49" s="73"/>
      <c r="D49" s="73"/>
      <c r="E49" s="73"/>
      <c r="F49" s="73"/>
      <c r="G49" s="73"/>
      <c r="H49" s="73"/>
      <c r="I49" s="25"/>
      <c r="J49" s="25"/>
      <c r="K49" s="73"/>
      <c r="L49" s="73"/>
      <c r="M49" s="25"/>
      <c r="N49" s="25"/>
      <c r="O49" s="73"/>
      <c r="P49" s="25"/>
      <c r="Q49" s="73"/>
      <c r="R49" s="166"/>
      <c r="S49" s="204"/>
      <c r="T49" s="25"/>
      <c r="U49" s="25"/>
      <c r="V49" s="25"/>
      <c r="W49" s="73"/>
      <c r="X49" s="73"/>
      <c r="Y49" s="73"/>
      <c r="Z49" s="25"/>
      <c r="AA49" s="73"/>
      <c r="AB49" s="170"/>
      <c r="AC49" s="170"/>
      <c r="AD49" s="170"/>
      <c r="AE49" s="170"/>
      <c r="AF49" s="170"/>
      <c r="AG49" s="170"/>
      <c r="AH49" s="170"/>
      <c r="AI49" s="170"/>
      <c r="AJ49" s="170"/>
      <c r="AK49" s="170"/>
      <c r="AL49" s="170"/>
      <c r="AM49" s="170"/>
      <c r="AN49" s="170"/>
    </row>
    <row r="50" spans="1:45" s="169" customFormat="1" ht="14.45" customHeight="1" x14ac:dyDescent="0.2">
      <c r="A50" s="25"/>
      <c r="B50" s="111" t="s">
        <v>76</v>
      </c>
      <c r="C50" s="22">
        <f>E6</f>
        <v>0</v>
      </c>
      <c r="D50" s="17" t="s">
        <v>77</v>
      </c>
      <c r="E50" s="24"/>
      <c r="F50" s="17" t="s">
        <v>78</v>
      </c>
      <c r="G50" s="22">
        <f>G6</f>
        <v>0</v>
      </c>
      <c r="H50" s="17" t="s">
        <v>79</v>
      </c>
      <c r="I50" s="24"/>
      <c r="J50" s="17" t="s">
        <v>78</v>
      </c>
      <c r="K50" s="22">
        <f>I6</f>
        <v>0</v>
      </c>
      <c r="L50" s="23" t="s">
        <v>79</v>
      </c>
      <c r="M50" s="24"/>
      <c r="N50" s="18" t="s">
        <v>78</v>
      </c>
      <c r="O50" s="22">
        <f>K6</f>
        <v>0</v>
      </c>
      <c r="P50" s="23" t="s">
        <v>79</v>
      </c>
      <c r="Q50" s="58"/>
      <c r="R50" s="509"/>
      <c r="S50" s="240"/>
      <c r="T50" s="73"/>
      <c r="U50" s="73"/>
      <c r="V50" s="170"/>
      <c r="W50" s="170"/>
      <c r="X50" s="170"/>
      <c r="Y50" s="170"/>
      <c r="Z50" s="170"/>
      <c r="AA50" s="170"/>
      <c r="AB50" s="170"/>
      <c r="AC50" s="170"/>
      <c r="AD50" s="170"/>
      <c r="AE50" s="170"/>
      <c r="AF50" s="170"/>
    </row>
    <row r="51" spans="1:45" s="169" customFormat="1" ht="14.25" x14ac:dyDescent="0.2">
      <c r="A51" s="25"/>
      <c r="B51" s="111"/>
      <c r="C51" s="10"/>
      <c r="D51" s="10"/>
      <c r="E51" s="10"/>
      <c r="F51" s="10"/>
      <c r="G51" s="10"/>
      <c r="H51" s="10"/>
      <c r="I51" s="10"/>
      <c r="J51" s="10"/>
      <c r="K51" s="25"/>
      <c r="L51" s="25"/>
      <c r="M51" s="17"/>
      <c r="N51" s="230"/>
      <c r="O51" s="230"/>
      <c r="P51" s="18"/>
      <c r="Q51" s="144"/>
      <c r="R51" s="397"/>
      <c r="S51" s="250"/>
      <c r="T51" s="25"/>
      <c r="U51" s="25"/>
      <c r="V51" s="18"/>
      <c r="W51" s="17"/>
      <c r="X51" s="25"/>
      <c r="Y51" s="170"/>
      <c r="Z51" s="170"/>
      <c r="AA51" s="170"/>
      <c r="AB51" s="170"/>
      <c r="AC51" s="170"/>
      <c r="AD51" s="170"/>
      <c r="AE51" s="170"/>
      <c r="AF51" s="170"/>
      <c r="AG51" s="170"/>
      <c r="AH51" s="170"/>
      <c r="AI51" s="170"/>
      <c r="AJ51" s="170"/>
      <c r="AK51" s="170"/>
    </row>
    <row r="52" spans="1:45" s="169" customFormat="1" ht="14.45" customHeight="1" x14ac:dyDescent="0.2">
      <c r="A52" s="25"/>
      <c r="B52" s="111" t="s">
        <v>80</v>
      </c>
      <c r="C52" s="22">
        <f>E7</f>
        <v>0</v>
      </c>
      <c r="D52" s="17" t="s">
        <v>77</v>
      </c>
      <c r="E52" s="24"/>
      <c r="F52" s="17" t="s">
        <v>78</v>
      </c>
      <c r="G52" s="22">
        <f>G7</f>
        <v>0</v>
      </c>
      <c r="H52" s="17" t="s">
        <v>79</v>
      </c>
      <c r="I52" s="24"/>
      <c r="J52" s="17" t="s">
        <v>78</v>
      </c>
      <c r="K52" s="22">
        <f>I7</f>
        <v>0</v>
      </c>
      <c r="L52" s="23" t="s">
        <v>79</v>
      </c>
      <c r="M52" s="24"/>
      <c r="N52" s="18" t="s">
        <v>78</v>
      </c>
      <c r="O52" s="22">
        <f>K7</f>
        <v>0</v>
      </c>
      <c r="P52" s="23" t="s">
        <v>79</v>
      </c>
      <c r="Q52" s="58"/>
      <c r="R52" s="509"/>
      <c r="S52" s="240"/>
      <c r="T52" s="73"/>
      <c r="U52" s="73"/>
      <c r="V52" s="170"/>
      <c r="W52" s="170"/>
      <c r="X52" s="170"/>
      <c r="Y52" s="170"/>
      <c r="Z52" s="170"/>
      <c r="AA52" s="170"/>
      <c r="AB52" s="170"/>
      <c r="AC52" s="170"/>
      <c r="AD52" s="170"/>
      <c r="AE52" s="170"/>
      <c r="AF52" s="170"/>
    </row>
    <row r="53" spans="1:45" s="169" customFormat="1" ht="14.25" x14ac:dyDescent="0.2">
      <c r="A53" s="25"/>
      <c r="B53" s="111"/>
      <c r="C53" s="10"/>
      <c r="D53" s="10"/>
      <c r="E53" s="10"/>
      <c r="F53" s="25"/>
      <c r="G53" s="25"/>
      <c r="H53" s="17"/>
      <c r="I53" s="230"/>
      <c r="J53" s="230"/>
      <c r="K53" s="18"/>
      <c r="L53" s="17"/>
      <c r="M53" s="25"/>
      <c r="N53" s="25"/>
      <c r="O53" s="18"/>
      <c r="P53" s="17"/>
      <c r="Q53" s="212"/>
      <c r="R53" s="166"/>
      <c r="S53" s="68"/>
      <c r="T53" s="73"/>
      <c r="U53" s="73"/>
      <c r="V53" s="170"/>
      <c r="W53" s="170"/>
      <c r="X53" s="170"/>
      <c r="Y53" s="170"/>
      <c r="Z53" s="170"/>
      <c r="AA53" s="170"/>
      <c r="AB53" s="170"/>
      <c r="AC53" s="170"/>
      <c r="AD53" s="170"/>
      <c r="AE53" s="170"/>
      <c r="AF53" s="170"/>
    </row>
    <row r="54" spans="1:45" s="169" customFormat="1" ht="14.45" customHeight="1" x14ac:dyDescent="0.2">
      <c r="A54" s="25"/>
      <c r="B54" s="111" t="s">
        <v>81</v>
      </c>
      <c r="C54" s="22">
        <f>E8</f>
        <v>0</v>
      </c>
      <c r="D54" s="17" t="s">
        <v>77</v>
      </c>
      <c r="E54" s="24"/>
      <c r="F54" s="17" t="s">
        <v>78</v>
      </c>
      <c r="G54" s="22">
        <f>G8</f>
        <v>0</v>
      </c>
      <c r="H54" s="17" t="s">
        <v>79</v>
      </c>
      <c r="I54" s="24"/>
      <c r="J54" s="17" t="s">
        <v>78</v>
      </c>
      <c r="K54" s="22">
        <f>I8</f>
        <v>0</v>
      </c>
      <c r="L54" s="23" t="s">
        <v>79</v>
      </c>
      <c r="M54" s="24"/>
      <c r="N54" s="18" t="s">
        <v>78</v>
      </c>
      <c r="O54" s="22">
        <f>K8</f>
        <v>0</v>
      </c>
      <c r="P54" s="23" t="s">
        <v>79</v>
      </c>
      <c r="Q54" s="58"/>
      <c r="R54" s="509"/>
      <c r="S54" s="240"/>
      <c r="T54" s="73"/>
      <c r="U54" s="73"/>
      <c r="V54" s="170"/>
      <c r="W54" s="170"/>
      <c r="X54" s="170"/>
      <c r="Y54" s="170"/>
      <c r="Z54" s="170"/>
      <c r="AA54" s="170"/>
      <c r="AB54" s="170"/>
      <c r="AC54" s="170"/>
      <c r="AD54" s="170"/>
      <c r="AE54" s="170"/>
      <c r="AF54" s="170"/>
    </row>
    <row r="55" spans="1:45" s="169" customFormat="1" ht="14.25" x14ac:dyDescent="0.2">
      <c r="A55" s="25"/>
      <c r="B55" s="111"/>
      <c r="C55" s="10"/>
      <c r="D55" s="10"/>
      <c r="E55" s="10"/>
      <c r="F55" s="25"/>
      <c r="G55" s="25"/>
      <c r="H55" s="17"/>
      <c r="I55" s="230"/>
      <c r="J55" s="230"/>
      <c r="K55" s="18"/>
      <c r="L55" s="17"/>
      <c r="M55" s="25"/>
      <c r="N55" s="25"/>
      <c r="O55" s="18"/>
      <c r="P55" s="17"/>
      <c r="Q55" s="212"/>
      <c r="R55" s="166"/>
      <c r="S55" s="68"/>
      <c r="T55" s="73"/>
      <c r="U55" s="73"/>
      <c r="V55" s="170"/>
      <c r="W55" s="170"/>
      <c r="X55" s="170"/>
      <c r="Y55" s="170"/>
      <c r="Z55" s="170"/>
      <c r="AA55" s="170"/>
      <c r="AB55" s="170"/>
      <c r="AC55" s="170"/>
      <c r="AD55" s="170"/>
      <c r="AE55" s="170"/>
      <c r="AF55" s="170"/>
    </row>
    <row r="56" spans="1:45" s="169" customFormat="1" ht="14.45" customHeight="1" x14ac:dyDescent="0.2">
      <c r="A56" s="25"/>
      <c r="B56" s="111" t="s">
        <v>82</v>
      </c>
      <c r="C56" s="22">
        <f>E9</f>
        <v>0</v>
      </c>
      <c r="D56" s="17" t="s">
        <v>77</v>
      </c>
      <c r="E56" s="24"/>
      <c r="F56" s="17" t="s">
        <v>78</v>
      </c>
      <c r="G56" s="22">
        <f>G9</f>
        <v>0</v>
      </c>
      <c r="H56" s="17" t="s">
        <v>79</v>
      </c>
      <c r="I56" s="24"/>
      <c r="J56" s="17" t="s">
        <v>78</v>
      </c>
      <c r="K56" s="22">
        <f>I9</f>
        <v>0</v>
      </c>
      <c r="L56" s="23" t="s">
        <v>79</v>
      </c>
      <c r="M56" s="24"/>
      <c r="N56" s="18" t="s">
        <v>78</v>
      </c>
      <c r="O56" s="22">
        <f>K9</f>
        <v>0</v>
      </c>
      <c r="P56" s="23" t="s">
        <v>79</v>
      </c>
      <c r="Q56" s="58"/>
      <c r="R56" s="509"/>
      <c r="S56" s="240"/>
      <c r="T56" s="73"/>
      <c r="U56" s="73"/>
      <c r="V56" s="170"/>
      <c r="W56" s="170"/>
      <c r="X56" s="170"/>
      <c r="Y56" s="170"/>
      <c r="Z56" s="170"/>
      <c r="AA56" s="170"/>
      <c r="AB56" s="170"/>
      <c r="AC56" s="170"/>
      <c r="AD56" s="170"/>
      <c r="AE56" s="170"/>
      <c r="AF56" s="170"/>
    </row>
    <row r="57" spans="1:45" s="169" customFormat="1" ht="14.25" x14ac:dyDescent="0.2">
      <c r="A57" s="25"/>
      <c r="B57" s="111"/>
      <c r="C57" s="10"/>
      <c r="D57" s="10"/>
      <c r="E57" s="10"/>
      <c r="F57" s="25"/>
      <c r="G57" s="25"/>
      <c r="H57" s="17"/>
      <c r="I57" s="230"/>
      <c r="J57" s="230"/>
      <c r="K57" s="18"/>
      <c r="L57" s="17"/>
      <c r="M57" s="25"/>
      <c r="N57" s="25"/>
      <c r="O57" s="18"/>
      <c r="P57" s="17"/>
      <c r="Q57" s="212"/>
      <c r="R57" s="166"/>
      <c r="S57" s="68"/>
      <c r="T57" s="73"/>
      <c r="U57" s="73"/>
      <c r="V57" s="170"/>
      <c r="W57" s="170"/>
      <c r="X57" s="170"/>
      <c r="Y57" s="170"/>
      <c r="Z57" s="170"/>
      <c r="AA57" s="170"/>
      <c r="AB57" s="170"/>
      <c r="AC57" s="170"/>
      <c r="AD57" s="170"/>
      <c r="AE57" s="170"/>
      <c r="AF57" s="170"/>
    </row>
    <row r="58" spans="1:45" s="169" customFormat="1" ht="14.45" customHeight="1" x14ac:dyDescent="0.2">
      <c r="A58" s="25"/>
      <c r="B58" s="111" t="s">
        <v>83</v>
      </c>
      <c r="C58" s="22">
        <f>E10</f>
        <v>0</v>
      </c>
      <c r="D58" s="17" t="s">
        <v>77</v>
      </c>
      <c r="E58" s="24"/>
      <c r="F58" s="17" t="s">
        <v>78</v>
      </c>
      <c r="G58" s="22">
        <f>G10</f>
        <v>0</v>
      </c>
      <c r="H58" s="17" t="s">
        <v>79</v>
      </c>
      <c r="I58" s="24"/>
      <c r="J58" s="17" t="s">
        <v>78</v>
      </c>
      <c r="K58" s="22">
        <f>I10</f>
        <v>0</v>
      </c>
      <c r="L58" s="23" t="s">
        <v>79</v>
      </c>
      <c r="M58" s="24"/>
      <c r="N58" s="18" t="s">
        <v>78</v>
      </c>
      <c r="O58" s="22">
        <f>K10</f>
        <v>0</v>
      </c>
      <c r="P58" s="23" t="s">
        <v>79</v>
      </c>
      <c r="Q58" s="58"/>
      <c r="R58" s="509"/>
      <c r="S58" s="240"/>
      <c r="T58" s="73"/>
      <c r="U58" s="73"/>
      <c r="V58" s="170"/>
      <c r="W58" s="170"/>
      <c r="X58" s="170"/>
      <c r="Y58" s="170"/>
      <c r="Z58" s="170"/>
      <c r="AA58" s="170"/>
      <c r="AB58" s="170"/>
      <c r="AC58" s="170"/>
      <c r="AD58" s="170"/>
      <c r="AE58" s="170"/>
      <c r="AF58" s="170"/>
    </row>
    <row r="59" spans="1:45" s="169" customFormat="1" ht="14.25" x14ac:dyDescent="0.2">
      <c r="A59" s="25"/>
      <c r="B59" s="111"/>
      <c r="C59" s="10"/>
      <c r="D59" s="10"/>
      <c r="E59" s="10"/>
      <c r="F59" s="25"/>
      <c r="G59" s="25"/>
      <c r="H59" s="17"/>
      <c r="I59" s="230"/>
      <c r="J59" s="230"/>
      <c r="K59" s="18"/>
      <c r="L59" s="17"/>
      <c r="M59" s="25"/>
      <c r="N59" s="25"/>
      <c r="O59" s="18"/>
      <c r="P59" s="17"/>
      <c r="Q59" s="212"/>
      <c r="R59" s="166"/>
      <c r="S59" s="68"/>
      <c r="T59" s="73"/>
      <c r="U59" s="73"/>
      <c r="V59" s="170"/>
      <c r="W59" s="170"/>
      <c r="X59" s="170"/>
      <c r="Y59" s="170"/>
      <c r="Z59" s="170"/>
      <c r="AA59" s="170"/>
      <c r="AB59" s="170"/>
      <c r="AC59" s="170"/>
      <c r="AD59" s="170"/>
      <c r="AE59" s="170"/>
      <c r="AF59" s="170"/>
    </row>
    <row r="60" spans="1:45" s="169" customFormat="1" ht="14.45" customHeight="1" x14ac:dyDescent="0.2">
      <c r="A60" s="25"/>
      <c r="B60" s="111" t="s">
        <v>84</v>
      </c>
      <c r="C60" s="22">
        <f>E13</f>
        <v>0</v>
      </c>
      <c r="D60" s="17" t="s">
        <v>77</v>
      </c>
      <c r="E60" s="24"/>
      <c r="F60" s="17" t="s">
        <v>78</v>
      </c>
      <c r="G60" s="22">
        <f>G13</f>
        <v>0</v>
      </c>
      <c r="H60" s="17" t="s">
        <v>79</v>
      </c>
      <c r="I60" s="24"/>
      <c r="J60" s="17" t="s">
        <v>78</v>
      </c>
      <c r="K60" s="22">
        <f>I13</f>
        <v>0</v>
      </c>
      <c r="L60" s="23" t="s">
        <v>79</v>
      </c>
      <c r="M60" s="24"/>
      <c r="N60" s="18" t="s">
        <v>78</v>
      </c>
      <c r="O60" s="22">
        <f>K13</f>
        <v>0</v>
      </c>
      <c r="P60" s="23" t="s">
        <v>79</v>
      </c>
      <c r="Q60" s="58"/>
      <c r="R60" s="509"/>
      <c r="S60" s="240"/>
      <c r="T60" s="73"/>
      <c r="U60" s="73"/>
      <c r="V60" s="170"/>
      <c r="W60" s="170"/>
      <c r="X60" s="170"/>
      <c r="Y60" s="170"/>
      <c r="Z60" s="170"/>
      <c r="AA60" s="170"/>
      <c r="AB60" s="170"/>
      <c r="AC60" s="170"/>
      <c r="AD60" s="170"/>
      <c r="AE60" s="170"/>
      <c r="AF60" s="170"/>
    </row>
    <row r="61" spans="1:45" s="169" customFormat="1" ht="14.25" x14ac:dyDescent="0.2">
      <c r="A61" s="25"/>
      <c r="B61" s="49"/>
      <c r="C61" s="10"/>
      <c r="D61" s="10"/>
      <c r="E61" s="10"/>
      <c r="F61" s="10"/>
      <c r="G61" s="10"/>
      <c r="H61" s="10"/>
      <c r="I61" s="10"/>
      <c r="J61" s="10"/>
      <c r="K61" s="10"/>
      <c r="L61" s="10"/>
      <c r="M61" s="10"/>
      <c r="N61" s="10"/>
      <c r="O61" s="10"/>
      <c r="P61" s="10"/>
      <c r="Q61" s="10"/>
      <c r="R61" s="266"/>
      <c r="S61" s="49"/>
      <c r="T61" s="10"/>
      <c r="U61" s="10"/>
      <c r="V61" s="10"/>
      <c r="W61" s="25"/>
      <c r="X61" s="25"/>
      <c r="Y61" s="25"/>
      <c r="Z61" s="168"/>
      <c r="AA61" s="73"/>
      <c r="AB61" s="170"/>
      <c r="AC61" s="170"/>
      <c r="AD61" s="170"/>
      <c r="AE61" s="170"/>
      <c r="AF61" s="170"/>
      <c r="AG61" s="170"/>
      <c r="AH61" s="170"/>
      <c r="AI61" s="170"/>
      <c r="AJ61" s="170"/>
      <c r="AK61" s="170"/>
      <c r="AL61" s="170"/>
      <c r="AM61" s="170"/>
      <c r="AN61" s="170"/>
    </row>
    <row r="62" spans="1:45" s="169" customFormat="1" ht="28.5" x14ac:dyDescent="0.2">
      <c r="A62" s="25"/>
      <c r="B62" s="27" t="s">
        <v>85</v>
      </c>
      <c r="C62" s="113">
        <f>IFERROR(ROUND((((E44*0.1)*(C50+C52+C54+C56+C58+C60))+((G44*0.1)*(G50+G52+G54+G56+G58))+((G44*0.1)*G60)+((I44*0.1)*(K50+K52+K54+K56+K58))+((I44*0.1)*K60))+((K44*0.1)*(O50+O52+O54+O56+O58+O60))/K62,2),0)</f>
        <v>0</v>
      </c>
      <c r="D62" s="138"/>
      <c r="E62" s="138"/>
      <c r="F62" s="150"/>
      <c r="G62" s="91">
        <f>(C50*E50)+(G50*I50)+(K50*M50)+(C52*E52)+(G52*I52)+(K52*M52)+(C54*E54)+(G54*I54)+(K54*M54)+(C56*E56)+(G56*I56)+(K56*M56)+(C58*E58)+(G58*I58)+(K58*M58)+(C60*E60)+(G60*I60)+(K60*M60)+(O50*Q50)+(O52*Q52)+(O54*Q54)+(O56*Q56)+(O58*Q58)+(O60*Q60)</f>
        <v>0</v>
      </c>
      <c r="H62" s="148"/>
      <c r="I62" s="53" t="s">
        <v>54</v>
      </c>
      <c r="J62" s="53"/>
      <c r="K62" s="54">
        <f>I18</f>
        <v>0</v>
      </c>
      <c r="L62" s="18"/>
      <c r="M62" s="53" t="s">
        <v>55</v>
      </c>
      <c r="N62" s="168"/>
      <c r="O62" s="91">
        <f>IF(K62&gt;0,ROUND(G62/K62,2),0)</f>
        <v>0</v>
      </c>
      <c r="P62" s="73"/>
      <c r="Q62" s="73"/>
      <c r="R62" s="185"/>
      <c r="S62" s="73"/>
      <c r="T62" s="73"/>
      <c r="U62" s="73"/>
      <c r="V62" s="170"/>
      <c r="W62" s="170"/>
      <c r="X62" s="170"/>
      <c r="Y62" s="170"/>
      <c r="Z62" s="170"/>
      <c r="AA62" s="170"/>
      <c r="AB62" s="170"/>
      <c r="AC62" s="170"/>
      <c r="AD62" s="170"/>
    </row>
    <row r="63" spans="1:45" s="169" customFormat="1" ht="27.95" customHeight="1" x14ac:dyDescent="0.2">
      <c r="A63" s="25"/>
      <c r="B63" s="51"/>
      <c r="C63" s="72"/>
      <c r="D63" s="72"/>
      <c r="E63" s="72"/>
      <c r="F63" s="72"/>
      <c r="G63" s="151" t="s">
        <v>86</v>
      </c>
      <c r="H63" s="504"/>
      <c r="I63" s="214"/>
      <c r="J63" s="214"/>
      <c r="K63" s="153" t="s">
        <v>87</v>
      </c>
      <c r="L63" s="231"/>
      <c r="M63" s="201"/>
      <c r="N63" s="232"/>
      <c r="O63" s="151" t="s">
        <v>88</v>
      </c>
      <c r="P63" s="202"/>
      <c r="Q63" s="202"/>
      <c r="R63" s="233"/>
      <c r="S63" s="73"/>
      <c r="T63" s="73"/>
      <c r="U63" s="73"/>
      <c r="V63" s="170"/>
      <c r="W63" s="170"/>
      <c r="X63" s="170"/>
      <c r="Y63" s="170"/>
      <c r="Z63" s="170"/>
      <c r="AA63" s="170"/>
      <c r="AB63" s="170"/>
      <c r="AC63" s="170"/>
      <c r="AD63" s="170"/>
    </row>
    <row r="64" spans="1:45" s="169" customFormat="1" ht="14.25" x14ac:dyDescent="0.2">
      <c r="A64" s="25"/>
      <c r="B64" s="212"/>
      <c r="C64" s="25"/>
      <c r="D64" s="25"/>
      <c r="E64" s="25"/>
      <c r="F64" s="25"/>
      <c r="G64" s="25"/>
      <c r="H64" s="25"/>
      <c r="I64" s="25"/>
      <c r="J64" s="25"/>
      <c r="K64" s="25"/>
      <c r="L64" s="25"/>
      <c r="M64" s="25"/>
      <c r="N64" s="25"/>
      <c r="O64" s="25"/>
      <c r="P64" s="25"/>
      <c r="Q64" s="25"/>
      <c r="R64" s="25"/>
      <c r="S64" s="229"/>
      <c r="T64" s="229"/>
      <c r="U64" s="229"/>
      <c r="V64" s="229"/>
      <c r="W64" s="229"/>
      <c r="X64" s="229"/>
      <c r="Y64" s="229"/>
      <c r="Z64" s="229"/>
      <c r="AA64" s="229"/>
      <c r="AB64" s="229"/>
      <c r="AC64" s="229"/>
      <c r="AD64" s="25"/>
      <c r="AE64" s="9"/>
      <c r="AF64" s="170"/>
      <c r="AG64" s="170"/>
      <c r="AH64" s="170"/>
      <c r="AI64" s="170"/>
      <c r="AJ64" s="170"/>
      <c r="AK64" s="170"/>
      <c r="AL64" s="170"/>
      <c r="AM64" s="170"/>
      <c r="AN64" s="170"/>
      <c r="AO64" s="170"/>
      <c r="AP64" s="170"/>
      <c r="AQ64" s="170"/>
      <c r="AR64" s="170"/>
      <c r="AS64" s="170"/>
    </row>
    <row r="65" spans="1:45" s="169" customFormat="1" ht="15.6" customHeight="1" x14ac:dyDescent="0.2">
      <c r="A65" s="25"/>
      <c r="B65" s="171" t="s">
        <v>89</v>
      </c>
      <c r="C65" s="173"/>
      <c r="D65" s="173"/>
      <c r="E65" s="173"/>
      <c r="F65" s="173"/>
      <c r="G65" s="203" t="s">
        <v>90</v>
      </c>
      <c r="H65" s="173"/>
      <c r="I65" s="173"/>
      <c r="J65" s="173"/>
      <c r="K65" s="173"/>
      <c r="L65" s="173"/>
      <c r="M65" s="173"/>
      <c r="N65" s="173"/>
      <c r="O65" s="482"/>
      <c r="P65" s="177"/>
      <c r="Q65" s="177"/>
      <c r="R65" s="177"/>
      <c r="S65" s="177"/>
      <c r="T65" s="177"/>
      <c r="U65" s="177"/>
      <c r="V65" s="177"/>
      <c r="W65" s="177"/>
      <c r="X65" s="176"/>
      <c r="Y65" s="176"/>
      <c r="Z65" s="176"/>
      <c r="AA65" s="25"/>
      <c r="AB65" s="170"/>
      <c r="AC65" s="170"/>
      <c r="AD65" s="170"/>
      <c r="AE65" s="170"/>
      <c r="AF65" s="170"/>
      <c r="AG65" s="170"/>
      <c r="AH65" s="170"/>
      <c r="AI65" s="170"/>
      <c r="AJ65" s="170"/>
      <c r="AK65" s="170"/>
      <c r="AL65" s="170"/>
      <c r="AM65" s="170"/>
      <c r="AN65" s="170"/>
      <c r="AO65" s="170"/>
    </row>
    <row r="66" spans="1:45" s="169" customFormat="1" ht="14.25" x14ac:dyDescent="0.2">
      <c r="A66" s="25"/>
      <c r="B66" s="68"/>
      <c r="C66" s="25"/>
      <c r="D66" s="25"/>
      <c r="E66" s="25"/>
      <c r="F66" s="25"/>
      <c r="G66" s="25"/>
      <c r="H66" s="25"/>
      <c r="I66" s="25"/>
      <c r="J66" s="25"/>
      <c r="K66" s="25"/>
      <c r="L66" s="25"/>
      <c r="M66" s="73"/>
      <c r="N66" s="73"/>
      <c r="O66" s="185"/>
      <c r="P66" s="25"/>
      <c r="Q66" s="25"/>
      <c r="R66" s="25"/>
      <c r="S66" s="25"/>
      <c r="T66" s="25"/>
      <c r="U66" s="25"/>
      <c r="V66" s="25"/>
      <c r="W66" s="25"/>
      <c r="X66" s="25"/>
      <c r="Y66" s="25"/>
      <c r="Z66" s="25"/>
      <c r="AA66" s="25"/>
      <c r="AB66" s="25"/>
      <c r="AC66" s="25"/>
      <c r="AD66" s="170"/>
      <c r="AE66" s="170"/>
      <c r="AF66" s="170"/>
      <c r="AG66" s="170"/>
      <c r="AH66" s="170"/>
      <c r="AI66" s="170"/>
      <c r="AJ66" s="170"/>
      <c r="AK66" s="170"/>
      <c r="AL66" s="170"/>
      <c r="AM66" s="170"/>
      <c r="AN66" s="170"/>
      <c r="AO66" s="170"/>
      <c r="AP66" s="170"/>
      <c r="AQ66" s="170"/>
    </row>
    <row r="67" spans="1:45" s="169" customFormat="1" ht="14.25" x14ac:dyDescent="0.2">
      <c r="A67" s="25"/>
      <c r="B67" s="68"/>
      <c r="C67" s="25"/>
      <c r="D67" s="25"/>
      <c r="E67" s="155">
        <f>O62</f>
        <v>0</v>
      </c>
      <c r="F67" s="18"/>
      <c r="G67" s="53" t="s">
        <v>79</v>
      </c>
      <c r="H67" s="53"/>
      <c r="I67" s="156">
        <v>0.9</v>
      </c>
      <c r="J67" s="148"/>
      <c r="K67" s="53" t="s">
        <v>55</v>
      </c>
      <c r="L67" s="25"/>
      <c r="M67" s="155">
        <f>ROUND(E67*I67,2)</f>
        <v>0</v>
      </c>
      <c r="N67" s="73"/>
      <c r="O67" s="185"/>
      <c r="P67" s="73"/>
      <c r="Q67" s="73"/>
      <c r="R67" s="73"/>
      <c r="S67" s="73"/>
      <c r="T67" s="73"/>
      <c r="U67" s="73"/>
      <c r="V67" s="170"/>
      <c r="W67" s="170"/>
      <c r="X67" s="170"/>
      <c r="Y67" s="170"/>
      <c r="Z67" s="170"/>
      <c r="AA67" s="170"/>
    </row>
    <row r="68" spans="1:45" s="169" customFormat="1" ht="27.95" customHeight="1" x14ac:dyDescent="0.2">
      <c r="A68" s="25"/>
      <c r="B68" s="200"/>
      <c r="C68" s="201"/>
      <c r="D68" s="201"/>
      <c r="E68" s="378" t="s">
        <v>88</v>
      </c>
      <c r="F68" s="505"/>
      <c r="G68" s="214"/>
      <c r="H68" s="214"/>
      <c r="I68" s="325"/>
      <c r="J68" s="216"/>
      <c r="K68" s="214"/>
      <c r="L68" s="217"/>
      <c r="M68" s="157" t="s">
        <v>91</v>
      </c>
      <c r="N68" s="389"/>
      <c r="O68" s="233"/>
      <c r="P68" s="73"/>
      <c r="Q68" s="73"/>
      <c r="R68" s="73"/>
      <c r="S68" s="73"/>
      <c r="T68" s="73"/>
      <c r="U68" s="73"/>
      <c r="V68" s="170"/>
      <c r="W68" s="170"/>
      <c r="X68" s="170"/>
      <c r="Y68" s="170"/>
      <c r="Z68" s="170"/>
      <c r="AA68" s="170"/>
    </row>
    <row r="69" spans="1:45" s="169" customFormat="1" ht="14.25" x14ac:dyDescent="0.2">
      <c r="A69" s="25"/>
      <c r="B69" s="212"/>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170"/>
      <c r="AG69" s="170"/>
      <c r="AH69" s="170"/>
      <c r="AI69" s="170"/>
      <c r="AJ69" s="170"/>
      <c r="AK69" s="170"/>
      <c r="AL69" s="170"/>
      <c r="AM69" s="170"/>
      <c r="AN69" s="170"/>
      <c r="AO69" s="170"/>
      <c r="AP69" s="170"/>
      <c r="AQ69" s="170"/>
      <c r="AR69" s="170"/>
      <c r="AS69" s="170"/>
    </row>
    <row r="70" spans="1:45" s="169" customFormat="1" ht="15.6" customHeight="1" x14ac:dyDescent="0.2">
      <c r="A70" s="25"/>
      <c r="B70" s="235" t="s">
        <v>92</v>
      </c>
      <c r="C70" s="173"/>
      <c r="D70" s="173"/>
      <c r="E70" s="173"/>
      <c r="F70" s="171" t="s">
        <v>93</v>
      </c>
      <c r="G70" s="173"/>
      <c r="H70" s="173"/>
      <c r="I70" s="173"/>
      <c r="J70" s="173"/>
      <c r="K70" s="173"/>
      <c r="L70" s="173"/>
      <c r="M70" s="173"/>
      <c r="N70" s="173"/>
      <c r="O70" s="482"/>
      <c r="P70" s="177"/>
      <c r="Q70" s="177"/>
      <c r="R70" s="177"/>
      <c r="S70" s="177"/>
      <c r="T70" s="177"/>
      <c r="U70" s="177"/>
      <c r="V70" s="177"/>
      <c r="W70" s="176"/>
      <c r="X70" s="176"/>
      <c r="Y70" s="176"/>
      <c r="Z70" s="25"/>
      <c r="AA70" s="170"/>
      <c r="AB70" s="170"/>
      <c r="AC70" s="170"/>
      <c r="AD70" s="170"/>
      <c r="AE70" s="170"/>
      <c r="AF70" s="170"/>
      <c r="AG70" s="170"/>
      <c r="AH70" s="170"/>
      <c r="AI70" s="170"/>
      <c r="AJ70" s="170"/>
      <c r="AK70" s="170"/>
      <c r="AL70" s="170"/>
      <c r="AM70" s="170"/>
      <c r="AN70" s="170"/>
    </row>
    <row r="71" spans="1:45" s="169" customFormat="1" ht="14.25" x14ac:dyDescent="0.2">
      <c r="A71" s="25"/>
      <c r="B71" s="68"/>
      <c r="C71" s="25"/>
      <c r="D71" s="25"/>
      <c r="E71" s="25"/>
      <c r="F71" s="25"/>
      <c r="G71" s="25"/>
      <c r="H71" s="25"/>
      <c r="I71" s="25"/>
      <c r="J71" s="25"/>
      <c r="K71" s="25"/>
      <c r="L71" s="25"/>
      <c r="M71" s="25"/>
      <c r="N71" s="25"/>
      <c r="O71" s="166"/>
      <c r="P71" s="68"/>
      <c r="Q71" s="25"/>
      <c r="R71" s="25"/>
      <c r="S71" s="25"/>
      <c r="T71" s="25"/>
      <c r="U71" s="25"/>
      <c r="V71" s="25"/>
      <c r="W71" s="25"/>
      <c r="X71" s="25"/>
      <c r="Y71" s="25"/>
      <c r="Z71" s="25"/>
      <c r="AA71" s="25"/>
      <c r="AB71" s="25"/>
      <c r="AC71" s="25"/>
      <c r="AD71" s="25"/>
      <c r="AE71" s="25"/>
      <c r="AF71" s="170"/>
      <c r="AG71" s="170"/>
      <c r="AH71" s="170"/>
      <c r="AI71" s="170"/>
      <c r="AJ71" s="170"/>
      <c r="AK71" s="170"/>
      <c r="AL71" s="170"/>
      <c r="AM71" s="170"/>
      <c r="AN71" s="170"/>
      <c r="AO71" s="170"/>
      <c r="AP71" s="170"/>
      <c r="AQ71" s="170"/>
      <c r="AR71" s="170"/>
      <c r="AS71" s="170"/>
    </row>
    <row r="72" spans="1:45" s="169" customFormat="1" ht="18.95" customHeight="1" x14ac:dyDescent="0.2">
      <c r="A72" s="25"/>
      <c r="B72" s="49"/>
      <c r="C72" s="10"/>
      <c r="D72" s="10"/>
      <c r="E72" s="155">
        <f>M67</f>
        <v>0</v>
      </c>
      <c r="F72" s="18"/>
      <c r="G72" s="53" t="s">
        <v>94</v>
      </c>
      <c r="H72" s="53"/>
      <c r="I72" s="159">
        <f>K37</f>
        <v>0</v>
      </c>
      <c r="J72" s="160"/>
      <c r="K72" s="53" t="s">
        <v>55</v>
      </c>
      <c r="L72" s="25"/>
      <c r="M72" s="380">
        <f>ROUND(IF(E72-I72&gt;C62,C62,IF(E72-I72&lt;0,0,E72-I72)),2)</f>
        <v>0</v>
      </c>
      <c r="N72" s="73"/>
      <c r="O72" s="185"/>
      <c r="P72" s="204"/>
      <c r="Q72" s="73"/>
      <c r="R72" s="73"/>
      <c r="S72" s="73"/>
      <c r="T72" s="170"/>
      <c r="U72" s="170"/>
      <c r="V72" s="170"/>
      <c r="W72" s="170"/>
      <c r="X72" s="170"/>
      <c r="Y72" s="170"/>
      <c r="Z72" s="170"/>
      <c r="AA72" s="170"/>
    </row>
    <row r="73" spans="1:45" s="169" customFormat="1" ht="30" customHeight="1" x14ac:dyDescent="0.2">
      <c r="A73" s="25"/>
      <c r="B73" s="49"/>
      <c r="C73" s="10"/>
      <c r="D73" s="10"/>
      <c r="E73" s="161" t="s">
        <v>91</v>
      </c>
      <c r="F73" s="477"/>
      <c r="G73" s="53"/>
      <c r="H73" s="53"/>
      <c r="I73" s="162" t="s">
        <v>53</v>
      </c>
      <c r="J73" s="234"/>
      <c r="K73" s="17"/>
      <c r="L73" s="25"/>
      <c r="M73" s="381" t="s">
        <v>95</v>
      </c>
      <c r="N73" s="73"/>
      <c r="O73" s="73"/>
      <c r="P73" s="204"/>
      <c r="Q73" s="73"/>
      <c r="R73" s="73"/>
      <c r="S73" s="73"/>
      <c r="T73" s="170"/>
      <c r="U73" s="170"/>
      <c r="V73" s="170"/>
      <c r="W73" s="170"/>
      <c r="X73" s="170"/>
      <c r="Y73" s="170"/>
      <c r="Z73" s="170"/>
      <c r="AA73" s="170"/>
    </row>
    <row r="74" spans="1:45" s="169" customFormat="1" ht="21.6" customHeight="1" x14ac:dyDescent="0.2">
      <c r="A74" s="25"/>
      <c r="B74" s="49"/>
      <c r="C74" s="10"/>
      <c r="D74" s="10"/>
      <c r="E74" s="155">
        <f>IF(M72&gt;0,M72,0)</f>
        <v>0</v>
      </c>
      <c r="F74" s="18"/>
      <c r="G74" s="53" t="s">
        <v>79</v>
      </c>
      <c r="H74" s="53"/>
      <c r="I74" s="163">
        <f>K62</f>
        <v>0</v>
      </c>
      <c r="J74" s="148"/>
      <c r="K74" s="53" t="s">
        <v>55</v>
      </c>
      <c r="L74" s="25"/>
      <c r="M74" s="155">
        <f>ROUND(E74*I74,2)</f>
        <v>0</v>
      </c>
      <c r="N74" s="73"/>
      <c r="O74" s="73"/>
      <c r="P74" s="204"/>
      <c r="Q74" s="73"/>
      <c r="R74" s="73"/>
      <c r="S74" s="73"/>
      <c r="T74" s="170"/>
      <c r="U74" s="170"/>
      <c r="V74" s="170"/>
      <c r="W74" s="170"/>
      <c r="X74" s="170"/>
      <c r="Y74" s="170"/>
      <c r="Z74" s="170"/>
      <c r="AA74" s="170"/>
    </row>
    <row r="75" spans="1:45" s="169" customFormat="1" ht="30" customHeight="1" x14ac:dyDescent="0.2">
      <c r="A75" s="25"/>
      <c r="B75" s="51"/>
      <c r="C75" s="72"/>
      <c r="D75" s="72"/>
      <c r="E75" s="161" t="s">
        <v>95</v>
      </c>
      <c r="F75" s="478"/>
      <c r="G75" s="299"/>
      <c r="H75" s="201"/>
      <c r="I75" s="322" t="s">
        <v>96</v>
      </c>
      <c r="J75" s="236"/>
      <c r="K75" s="237"/>
      <c r="L75" s="201"/>
      <c r="M75" s="525" t="s">
        <v>97</v>
      </c>
      <c r="N75" s="202"/>
      <c r="O75" s="202"/>
      <c r="P75" s="204"/>
      <c r="Q75" s="73"/>
      <c r="R75" s="73"/>
      <c r="S75" s="73"/>
      <c r="T75" s="170"/>
      <c r="U75" s="170"/>
      <c r="V75" s="170"/>
      <c r="W75" s="170"/>
      <c r="X75" s="170"/>
      <c r="Y75" s="170"/>
      <c r="Z75" s="170"/>
      <c r="AA75" s="170"/>
    </row>
    <row r="76" spans="1:45" s="169" customFormat="1" ht="14.25" x14ac:dyDescent="0.2">
      <c r="A76" s="25"/>
      <c r="B76" s="49"/>
      <c r="C76" s="10"/>
      <c r="D76" s="10"/>
      <c r="E76" s="10"/>
      <c r="F76" s="10"/>
      <c r="G76" s="10"/>
      <c r="H76" s="10"/>
      <c r="I76" s="10"/>
      <c r="J76" s="10"/>
      <c r="K76" s="10"/>
      <c r="L76" s="10"/>
      <c r="M76" s="10"/>
      <c r="N76" s="10"/>
      <c r="O76" s="10"/>
      <c r="P76" s="10"/>
      <c r="Q76" s="10"/>
      <c r="R76" s="10"/>
      <c r="S76" s="238"/>
      <c r="T76" s="238"/>
      <c r="U76" s="53"/>
      <c r="V76" s="239"/>
      <c r="W76" s="239"/>
      <c r="X76" s="239"/>
      <c r="Y76" s="239"/>
      <c r="Z76" s="239"/>
      <c r="AA76" s="25"/>
      <c r="AB76" s="25"/>
      <c r="AC76" s="25"/>
      <c r="AD76" s="25"/>
      <c r="AE76" s="25"/>
      <c r="AF76" s="170"/>
      <c r="AG76" s="170"/>
      <c r="AH76" s="170"/>
      <c r="AI76" s="170"/>
      <c r="AJ76" s="170"/>
      <c r="AK76" s="170"/>
      <c r="AL76" s="170"/>
      <c r="AM76" s="170"/>
      <c r="AN76" s="170"/>
      <c r="AO76" s="170"/>
      <c r="AP76" s="170"/>
      <c r="AQ76" s="170"/>
      <c r="AR76" s="170"/>
      <c r="AS76" s="170"/>
    </row>
    <row r="77" spans="1:45" s="169" customFormat="1" ht="15" customHeight="1" x14ac:dyDescent="0.2">
      <c r="B77" s="416" t="s">
        <v>98</v>
      </c>
      <c r="C77" s="417"/>
      <c r="D77" s="417"/>
      <c r="E77" s="417"/>
      <c r="F77" s="243"/>
      <c r="G77" s="243"/>
      <c r="H77" s="243"/>
      <c r="I77" s="243"/>
      <c r="J77" s="243"/>
      <c r="K77" s="243"/>
      <c r="L77" s="243"/>
      <c r="M77" s="243"/>
      <c r="N77" s="243"/>
      <c r="O77" s="470"/>
      <c r="P77" s="108"/>
      <c r="Q77" s="108"/>
      <c r="R77" s="108"/>
      <c r="S77" s="108"/>
      <c r="T77" s="108"/>
      <c r="U77" s="108"/>
      <c r="V77" s="108"/>
      <c r="W77" s="108"/>
      <c r="X77" s="108"/>
      <c r="Y77" s="108"/>
      <c r="Z77" s="108"/>
      <c r="AA77" s="108"/>
      <c r="AB77" s="241"/>
      <c r="AC77" s="241"/>
      <c r="AD77" s="241"/>
      <c r="AE77" s="25"/>
      <c r="AF77" s="170"/>
      <c r="AG77" s="170"/>
      <c r="AH77" s="170"/>
      <c r="AI77" s="170"/>
      <c r="AJ77" s="170"/>
      <c r="AK77" s="170"/>
      <c r="AL77" s="170"/>
      <c r="AM77" s="170"/>
      <c r="AN77" s="170"/>
      <c r="AO77" s="170"/>
      <c r="AP77" s="170"/>
      <c r="AQ77" s="170"/>
      <c r="AR77" s="170"/>
      <c r="AS77" s="170"/>
    </row>
    <row r="78" spans="1:45" s="169" customFormat="1" ht="15" customHeight="1" x14ac:dyDescent="0.2">
      <c r="B78" s="418" t="s">
        <v>99</v>
      </c>
      <c r="C78" s="419"/>
      <c r="D78" s="419"/>
      <c r="E78" s="419"/>
      <c r="F78" s="14"/>
      <c r="G78" s="14"/>
      <c r="H78" s="14"/>
      <c r="I78" s="14"/>
      <c r="J78" s="14"/>
      <c r="K78" s="14"/>
      <c r="L78" s="14"/>
      <c r="M78" s="14"/>
      <c r="N78" s="14"/>
      <c r="O78" s="420"/>
      <c r="P78" s="108"/>
      <c r="Q78" s="108"/>
      <c r="R78" s="108"/>
      <c r="S78" s="108"/>
      <c r="T78" s="108"/>
      <c r="U78" s="108"/>
      <c r="V78" s="108"/>
      <c r="W78" s="108"/>
      <c r="X78" s="108"/>
      <c r="Y78" s="108"/>
      <c r="Z78" s="108"/>
      <c r="AA78" s="108"/>
      <c r="AB78" s="241"/>
      <c r="AC78" s="241"/>
      <c r="AD78" s="241"/>
      <c r="AE78" s="25"/>
      <c r="AF78" s="170"/>
      <c r="AG78" s="170"/>
      <c r="AH78" s="170"/>
      <c r="AI78" s="170"/>
      <c r="AJ78" s="170"/>
      <c r="AK78" s="170"/>
      <c r="AL78" s="170"/>
      <c r="AM78" s="170"/>
      <c r="AN78" s="170"/>
      <c r="AO78" s="170"/>
      <c r="AP78" s="170"/>
      <c r="AQ78" s="170"/>
      <c r="AR78" s="170"/>
      <c r="AS78" s="170"/>
    </row>
    <row r="79" spans="1:45" s="169" customFormat="1" ht="14.25" x14ac:dyDescent="0.2">
      <c r="A79" s="25"/>
      <c r="B79" s="212"/>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170"/>
      <c r="AG79" s="170"/>
      <c r="AH79" s="170"/>
      <c r="AI79" s="170"/>
      <c r="AJ79" s="170"/>
      <c r="AK79" s="170"/>
      <c r="AL79" s="170"/>
      <c r="AM79" s="170"/>
      <c r="AN79" s="170"/>
      <c r="AO79" s="170"/>
      <c r="AP79" s="170"/>
      <c r="AQ79" s="170"/>
      <c r="AR79" s="170"/>
      <c r="AS79" s="170"/>
    </row>
    <row r="80" spans="1:45" s="169" customFormat="1" ht="15" customHeight="1" x14ac:dyDescent="0.2">
      <c r="A80" s="242"/>
      <c r="B80" s="245" t="s">
        <v>100</v>
      </c>
      <c r="C80" s="243"/>
      <c r="D80" s="243"/>
      <c r="E80" s="243"/>
      <c r="F80" s="243"/>
      <c r="G80" s="243"/>
      <c r="H80" s="243"/>
      <c r="I80" s="243"/>
      <c r="J80" s="243"/>
      <c r="K80" s="243"/>
      <c r="L80" s="243"/>
      <c r="M80" s="243"/>
      <c r="N80" s="243"/>
      <c r="O80" s="470"/>
      <c r="P80" s="108"/>
      <c r="Q80" s="108"/>
      <c r="R80" s="108"/>
      <c r="S80" s="108"/>
      <c r="T80" s="108"/>
      <c r="U80" s="108"/>
      <c r="V80" s="108"/>
      <c r="W80" s="108"/>
      <c r="X80" s="108"/>
      <c r="Y80" s="108"/>
      <c r="Z80" s="108"/>
      <c r="AA80" s="108"/>
      <c r="AB80" s="241"/>
      <c r="AC80" s="241"/>
      <c r="AD80" s="241"/>
      <c r="AE80" s="242"/>
      <c r="AF80" s="170"/>
      <c r="AG80" s="170"/>
      <c r="AH80" s="170"/>
      <c r="AI80" s="170"/>
      <c r="AJ80" s="170"/>
      <c r="AK80" s="170"/>
      <c r="AL80" s="170"/>
      <c r="AM80" s="170"/>
      <c r="AN80" s="170"/>
      <c r="AO80" s="170"/>
      <c r="AP80" s="170"/>
      <c r="AQ80" s="170"/>
      <c r="AR80" s="170"/>
      <c r="AS80" s="170"/>
    </row>
    <row r="81" spans="1:45" s="169" customFormat="1" ht="14.25" x14ac:dyDescent="0.2">
      <c r="A81" s="73"/>
      <c r="B81" s="246" t="s">
        <v>101</v>
      </c>
      <c r="C81" s="73"/>
      <c r="D81" s="73"/>
      <c r="E81" s="73"/>
      <c r="F81" s="73"/>
      <c r="G81" s="73"/>
      <c r="H81" s="73"/>
      <c r="I81" s="73"/>
      <c r="J81" s="73"/>
      <c r="K81" s="73"/>
      <c r="L81" s="73"/>
      <c r="M81" s="73"/>
      <c r="N81" s="73"/>
      <c r="O81" s="185"/>
      <c r="P81" s="73"/>
      <c r="Q81" s="73"/>
      <c r="R81" s="73"/>
      <c r="S81" s="73"/>
      <c r="T81" s="73"/>
      <c r="U81" s="73"/>
      <c r="V81" s="73"/>
      <c r="W81" s="73"/>
      <c r="X81" s="73"/>
      <c r="Y81" s="73"/>
      <c r="Z81" s="73"/>
      <c r="AA81" s="73"/>
      <c r="AB81" s="170"/>
      <c r="AC81" s="170"/>
      <c r="AD81" s="170"/>
      <c r="AE81" s="170"/>
      <c r="AF81" s="170"/>
      <c r="AG81" s="170"/>
      <c r="AH81" s="170"/>
      <c r="AI81" s="170"/>
      <c r="AJ81" s="170"/>
      <c r="AK81" s="170"/>
      <c r="AL81" s="170"/>
      <c r="AM81" s="170"/>
      <c r="AN81" s="170"/>
      <c r="AO81" s="170"/>
      <c r="AP81" s="170"/>
      <c r="AQ81" s="170"/>
      <c r="AR81" s="170"/>
      <c r="AS81" s="170"/>
    </row>
    <row r="82" spans="1:45" s="169" customFormat="1" ht="14.25" x14ac:dyDescent="0.2">
      <c r="A82" s="170"/>
      <c r="B82" s="506" t="s">
        <v>102</v>
      </c>
      <c r="C82" s="412"/>
      <c r="D82" s="412"/>
      <c r="E82" s="412"/>
      <c r="F82" s="412"/>
      <c r="G82" s="412"/>
      <c r="H82" s="412"/>
      <c r="I82" s="412"/>
      <c r="J82" s="412"/>
      <c r="K82" s="412"/>
      <c r="L82" s="412"/>
      <c r="M82" s="412"/>
      <c r="N82" s="412"/>
      <c r="O82" s="244"/>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row>
    <row r="83" spans="1:45" s="169" customFormat="1" ht="14.25" x14ac:dyDescent="0.2">
      <c r="A83" s="170"/>
      <c r="B83" s="17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row>
    <row r="84" spans="1:45" s="169" customFormat="1" ht="14.25" x14ac:dyDescent="0.2">
      <c r="A84" s="170"/>
      <c r="B84" s="17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row>
    <row r="85" spans="1:45" s="169" customFormat="1" ht="14.25" x14ac:dyDescent="0.2">
      <c r="A85" s="170"/>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row>
    <row r="86" spans="1:45" s="169" customFormat="1" ht="14.25" x14ac:dyDescent="0.2">
      <c r="A86" s="170"/>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row>
    <row r="87" spans="1:45" s="169" customFormat="1" ht="14.25" x14ac:dyDescent="0.2">
      <c r="A87" s="170"/>
      <c r="B87" s="170"/>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row>
    <row r="88" spans="1:45" s="169" customFormat="1" ht="14.25" x14ac:dyDescent="0.2">
      <c r="A88" s="170"/>
      <c r="B88" s="170"/>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row>
    <row r="89" spans="1:45" s="169" customFormat="1" ht="14.25" x14ac:dyDescent="0.2">
      <c r="A89" s="170"/>
      <c r="B89" s="170"/>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row>
    <row r="90" spans="1:45" s="169" customFormat="1" ht="14.25" x14ac:dyDescent="0.2">
      <c r="A90" s="170"/>
      <c r="B90" s="170"/>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row>
    <row r="91" spans="1:45" s="169" customFormat="1" ht="14.25" x14ac:dyDescent="0.2">
      <c r="A91" s="170"/>
      <c r="B91" s="17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row>
    <row r="92" spans="1:45" s="169" customFormat="1" ht="14.25" x14ac:dyDescent="0.2">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row>
    <row r="93" spans="1:45" s="169" customFormat="1" ht="14.25" x14ac:dyDescent="0.2">
      <c r="A93" s="170"/>
      <c r="B93" s="170"/>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row>
    <row r="94" spans="1:45" s="169" customFormat="1" ht="14.25" x14ac:dyDescent="0.2">
      <c r="A94" s="170"/>
      <c r="B94" s="170"/>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row>
    <row r="95" spans="1:45" s="169" customFormat="1" ht="14.25" x14ac:dyDescent="0.2">
      <c r="A95" s="170"/>
      <c r="B95" s="170"/>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row>
    <row r="96" spans="1:45" s="169" customFormat="1" ht="14.25" x14ac:dyDescent="0.2">
      <c r="A96" s="170"/>
      <c r="B96" s="170"/>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row>
    <row r="97" spans="1:45" s="169" customFormat="1" ht="14.25" x14ac:dyDescent="0.2">
      <c r="A97" s="170"/>
      <c r="B97" s="170"/>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row>
    <row r="98" spans="1:45" s="169" customFormat="1" ht="14.25" x14ac:dyDescent="0.2">
      <c r="A98" s="170"/>
      <c r="B98" s="170"/>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row>
    <row r="99" spans="1:45" s="169" customFormat="1" ht="14.25" x14ac:dyDescent="0.2">
      <c r="A99" s="170"/>
      <c r="B99" s="170"/>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row>
    <row r="100" spans="1:45" x14ac:dyDescent="0.2">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row>
    <row r="101" spans="1:45" x14ac:dyDescent="0.2">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row>
  </sheetData>
  <sheetProtection algorithmName="SHA-512" hashValue="kVHypuSs2zXDPx80CZT+xxR3bCcKVGtU14slcr5V5OF4tGJsuikFqk31tMBIYk1drl5/Bq13xRCMQf3zNZDW1A==" saltValue="Z+l2ACc5QjYXdCMLg5OgPQ==" spinCount="100000" sheet="1" objects="1" scenarios="1"/>
  <hyperlinks>
    <hyperlink ref="G40" r:id="rId1" xr:uid="{2B6B189A-0F50-44BF-978D-57C26420CA40}"/>
    <hyperlink ref="G41" r:id="rId2" xr:uid="{79E4A4A6-A06A-4565-8645-DF4485A4FF19}"/>
  </hyperlinks>
  <pageMargins left="0.25" right="0.25" top="0.5" bottom="0.5" header="0.3" footer="0.3"/>
  <pageSetup scale="43" fitToHeight="0" orientation="portrait" r:id="rId3"/>
  <headerFooter alignWithMargins="0">
    <oddFooter>&amp;C&amp;12&amp;A&amp;R&amp;N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899C-7AB0-4443-9946-9915287DFFA7}">
  <sheetPr codeName="Sheet3">
    <pageSetUpPr fitToPage="1"/>
  </sheetPr>
  <dimension ref="A1:S88"/>
  <sheetViews>
    <sheetView showGridLines="0" topLeftCell="A23" zoomScale="96" zoomScaleNormal="96" workbookViewId="0">
      <selection activeCell="G42" sqref="G42"/>
    </sheetView>
  </sheetViews>
  <sheetFormatPr defaultColWidth="9.140625" defaultRowHeight="12.75" x14ac:dyDescent="0.2"/>
  <cols>
    <col min="1" max="1" width="3.85546875" style="2" customWidth="1"/>
    <col min="2" max="2" width="29.7109375" style="2" customWidth="1"/>
    <col min="3" max="3" width="17.140625" style="2" customWidth="1"/>
    <col min="4" max="4" width="11" style="2" customWidth="1"/>
    <col min="5" max="5" width="17.140625" style="2" customWidth="1"/>
    <col min="6" max="6" width="7.7109375" style="2" customWidth="1"/>
    <col min="7" max="7" width="17.140625" style="2" customWidth="1"/>
    <col min="8" max="8" width="7.85546875" style="2" customWidth="1"/>
    <col min="9" max="9" width="17.140625" style="2" customWidth="1"/>
    <col min="10" max="10" width="7.7109375" style="2" customWidth="1"/>
    <col min="11" max="11" width="17.140625" style="2" customWidth="1"/>
    <col min="12" max="12" width="7.7109375" style="1" customWidth="1"/>
    <col min="13" max="13" width="17.28515625" style="1" customWidth="1"/>
    <col min="14" max="14" width="7.85546875" style="2" customWidth="1"/>
    <col min="15" max="15" width="17.140625" style="2" customWidth="1"/>
    <col min="16" max="16" width="7.85546875" style="2" customWidth="1"/>
    <col min="17" max="17" width="17.140625" style="2" customWidth="1"/>
    <col min="18" max="16384" width="9.140625" style="2"/>
  </cols>
  <sheetData>
    <row r="1" spans="1:19" ht="51.6" customHeight="1" x14ac:dyDescent="0.2">
      <c r="A1" s="97"/>
      <c r="B1" s="523" t="s">
        <v>103</v>
      </c>
      <c r="C1" s="370"/>
      <c r="D1" s="370"/>
      <c r="E1" s="370"/>
      <c r="F1" s="370"/>
      <c r="G1" s="370"/>
      <c r="H1" s="370"/>
      <c r="I1" s="370"/>
      <c r="J1" s="370"/>
      <c r="K1" s="370"/>
      <c r="L1" s="521"/>
      <c r="M1" s="413"/>
      <c r="N1" s="105"/>
      <c r="O1" s="105"/>
      <c r="P1" s="105"/>
    </row>
    <row r="2" spans="1:19" ht="12.6" customHeight="1" x14ac:dyDescent="0.2">
      <c r="A2" s="336"/>
      <c r="B2" s="106"/>
      <c r="C2" s="106"/>
      <c r="D2" s="106"/>
      <c r="E2" s="106"/>
      <c r="F2" s="106"/>
      <c r="G2" s="106"/>
      <c r="H2" s="106"/>
      <c r="I2" s="106"/>
      <c r="J2" s="106"/>
      <c r="K2" s="106"/>
      <c r="L2" s="522"/>
      <c r="M2" s="413"/>
      <c r="N2" s="105"/>
      <c r="O2" s="105"/>
      <c r="P2" s="105"/>
    </row>
    <row r="3" spans="1:19" ht="28.35" customHeight="1" x14ac:dyDescent="0.2">
      <c r="A3" s="276"/>
      <c r="B3" s="363" t="s">
        <v>20</v>
      </c>
      <c r="C3" s="363"/>
      <c r="D3" s="363"/>
      <c r="E3" s="337"/>
      <c r="F3" s="363" t="s">
        <v>21</v>
      </c>
      <c r="G3" s="337"/>
      <c r="H3" s="363"/>
      <c r="I3" s="337"/>
      <c r="J3" s="363"/>
      <c r="K3" s="337"/>
      <c r="L3" s="517"/>
      <c r="M3" s="223"/>
      <c r="N3" s="405"/>
      <c r="O3" s="169"/>
      <c r="P3" s="169"/>
      <c r="Q3" s="169"/>
      <c r="R3" s="169"/>
      <c r="S3" s="169"/>
    </row>
    <row r="4" spans="1:19" ht="24.75" customHeight="1" x14ac:dyDescent="0.2">
      <c r="A4" s="276"/>
      <c r="B4" s="178"/>
      <c r="C4" s="177"/>
      <c r="D4" s="392"/>
      <c r="E4" s="275" t="s">
        <v>22</v>
      </c>
      <c r="F4" s="395"/>
      <c r="G4" s="275" t="s">
        <v>23</v>
      </c>
      <c r="H4" s="180"/>
      <c r="I4" s="275" t="s">
        <v>24</v>
      </c>
      <c r="J4" s="394"/>
      <c r="K4" s="526" t="s">
        <v>25</v>
      </c>
      <c r="L4" s="109"/>
      <c r="M4" s="25"/>
      <c r="N4" s="169"/>
      <c r="O4" s="169"/>
      <c r="P4" s="169"/>
      <c r="Q4" s="169"/>
      <c r="R4" s="169"/>
      <c r="S4" s="169"/>
    </row>
    <row r="5" spans="1:19" ht="17.100000000000001" customHeight="1" x14ac:dyDescent="0.2">
      <c r="A5" s="276"/>
      <c r="B5" s="61"/>
      <c r="C5" s="61"/>
      <c r="D5" s="339"/>
      <c r="E5" s="340"/>
      <c r="F5" s="115"/>
      <c r="G5" s="341"/>
      <c r="H5" s="342"/>
      <c r="I5" s="341"/>
      <c r="J5" s="88"/>
      <c r="K5" s="407"/>
      <c r="L5" s="109"/>
      <c r="M5" s="25"/>
      <c r="N5" s="169"/>
      <c r="O5" s="169"/>
      <c r="P5" s="169"/>
      <c r="Q5" s="169"/>
      <c r="R5" s="169"/>
      <c r="S5" s="169"/>
    </row>
    <row r="6" spans="1:19" ht="21" customHeight="1" x14ac:dyDescent="0.2">
      <c r="A6" s="276"/>
      <c r="B6" s="107" t="s">
        <v>104</v>
      </c>
      <c r="C6" s="107"/>
      <c r="D6" s="284"/>
      <c r="E6" s="3"/>
      <c r="F6" s="88"/>
      <c r="G6" s="3"/>
      <c r="H6" s="343"/>
      <c r="I6" s="3"/>
      <c r="J6" s="88"/>
      <c r="K6" s="63"/>
      <c r="L6" s="109"/>
      <c r="M6" s="25"/>
      <c r="N6" s="169"/>
      <c r="O6" s="169"/>
      <c r="P6" s="169"/>
      <c r="Q6" s="169"/>
      <c r="R6" s="169"/>
      <c r="S6" s="169"/>
    </row>
    <row r="7" spans="1:19" ht="21" customHeight="1" x14ac:dyDescent="0.2">
      <c r="A7" s="276"/>
      <c r="B7" s="107" t="s">
        <v>105</v>
      </c>
      <c r="C7" s="107"/>
      <c r="D7" s="284"/>
      <c r="E7" s="3"/>
      <c r="F7" s="88"/>
      <c r="G7" s="3"/>
      <c r="H7" s="343"/>
      <c r="I7" s="3"/>
      <c r="J7" s="88"/>
      <c r="K7" s="63"/>
      <c r="L7" s="109"/>
      <c r="M7" s="25"/>
      <c r="N7" s="169"/>
      <c r="O7" s="169"/>
      <c r="P7" s="169"/>
      <c r="Q7" s="169"/>
      <c r="R7" s="169"/>
      <c r="S7" s="169"/>
    </row>
    <row r="8" spans="1:19" ht="21" customHeight="1" x14ac:dyDescent="0.2">
      <c r="A8" s="276"/>
      <c r="B8" s="107" t="s">
        <v>106</v>
      </c>
      <c r="C8" s="107"/>
      <c r="D8" s="284"/>
      <c r="E8" s="3"/>
      <c r="F8" s="88"/>
      <c r="G8" s="3"/>
      <c r="H8" s="343"/>
      <c r="I8" s="3"/>
      <c r="J8" s="88"/>
      <c r="K8" s="63"/>
      <c r="L8" s="109"/>
      <c r="M8" s="25"/>
      <c r="N8" s="169"/>
      <c r="O8" s="169"/>
      <c r="P8" s="169"/>
      <c r="Q8" s="169"/>
      <c r="R8" s="169"/>
      <c r="S8" s="169"/>
    </row>
    <row r="9" spans="1:19" ht="21" customHeight="1" x14ac:dyDescent="0.2">
      <c r="A9" s="276"/>
      <c r="B9" s="107" t="s">
        <v>107</v>
      </c>
      <c r="C9" s="107"/>
      <c r="D9" s="284"/>
      <c r="E9" s="3"/>
      <c r="F9" s="88"/>
      <c r="G9" s="3"/>
      <c r="H9" s="343"/>
      <c r="I9" s="3"/>
      <c r="J9" s="115"/>
      <c r="K9" s="63"/>
      <c r="L9" s="109"/>
      <c r="M9" s="25"/>
      <c r="N9" s="169"/>
      <c r="O9" s="169"/>
      <c r="P9" s="169"/>
      <c r="Q9" s="169"/>
      <c r="R9" s="169"/>
      <c r="S9" s="169"/>
    </row>
    <row r="10" spans="1:19" ht="21" customHeight="1" x14ac:dyDescent="0.2">
      <c r="A10" s="276"/>
      <c r="B10" s="107" t="s">
        <v>108</v>
      </c>
      <c r="C10" s="107"/>
      <c r="D10" s="284"/>
      <c r="E10" s="41"/>
      <c r="F10" s="88"/>
      <c r="G10" s="3"/>
      <c r="H10" s="343"/>
      <c r="I10" s="41"/>
      <c r="J10" s="88"/>
      <c r="K10" s="63"/>
      <c r="L10" s="109"/>
      <c r="M10" s="25"/>
      <c r="N10" s="169"/>
      <c r="O10" s="169"/>
      <c r="P10" s="169"/>
      <c r="Q10" s="169"/>
      <c r="R10" s="169"/>
      <c r="S10" s="169"/>
    </row>
    <row r="11" spans="1:19" ht="21" customHeight="1" x14ac:dyDescent="0.2">
      <c r="A11" s="276"/>
      <c r="B11" s="107" t="s">
        <v>109</v>
      </c>
      <c r="C11" s="107"/>
      <c r="D11" s="284"/>
      <c r="E11" s="3"/>
      <c r="F11" s="88"/>
      <c r="G11" s="3"/>
      <c r="H11" s="343"/>
      <c r="I11" s="3"/>
      <c r="J11" s="88"/>
      <c r="K11" s="63"/>
      <c r="L11" s="109"/>
      <c r="M11" s="25"/>
      <c r="N11" s="169"/>
      <c r="O11" s="169"/>
      <c r="P11" s="169"/>
      <c r="Q11" s="169"/>
      <c r="R11" s="169"/>
      <c r="S11" s="169"/>
    </row>
    <row r="12" spans="1:19" ht="21" customHeight="1" x14ac:dyDescent="0.2">
      <c r="A12" s="276"/>
      <c r="B12" s="42" t="s">
        <v>110</v>
      </c>
      <c r="C12" s="42"/>
      <c r="D12" s="284"/>
      <c r="E12" s="3"/>
      <c r="F12" s="88"/>
      <c r="G12" s="3"/>
      <c r="H12" s="343"/>
      <c r="I12" s="3"/>
      <c r="J12" s="88"/>
      <c r="K12" s="63"/>
      <c r="L12" s="109"/>
      <c r="M12" s="25"/>
      <c r="N12" s="169"/>
      <c r="O12" s="169"/>
      <c r="P12" s="169"/>
      <c r="Q12" s="169"/>
      <c r="R12" s="169"/>
      <c r="S12" s="169"/>
    </row>
    <row r="13" spans="1:19" ht="21" customHeight="1" x14ac:dyDescent="0.2">
      <c r="A13" s="276"/>
      <c r="B13" s="107" t="s">
        <v>111</v>
      </c>
      <c r="C13" s="107"/>
      <c r="D13" s="284"/>
      <c r="E13" s="3"/>
      <c r="F13" s="88"/>
      <c r="G13" s="3"/>
      <c r="H13" s="343"/>
      <c r="I13" s="3"/>
      <c r="J13" s="88"/>
      <c r="K13" s="63"/>
      <c r="L13" s="109"/>
      <c r="M13" s="25"/>
      <c r="N13" s="169"/>
      <c r="O13" s="169"/>
      <c r="P13" s="169"/>
      <c r="Q13" s="169"/>
      <c r="R13" s="169"/>
      <c r="S13" s="169"/>
    </row>
    <row r="14" spans="1:19" ht="21" customHeight="1" x14ac:dyDescent="0.2">
      <c r="A14" s="276"/>
      <c r="B14" s="107" t="s">
        <v>112</v>
      </c>
      <c r="C14" s="107"/>
      <c r="D14" s="284"/>
      <c r="E14" s="3"/>
      <c r="F14" s="88"/>
      <c r="G14" s="3"/>
      <c r="H14" s="343"/>
      <c r="I14" s="3"/>
      <c r="J14" s="115"/>
      <c r="K14" s="63"/>
      <c r="L14" s="109"/>
      <c r="M14" s="25"/>
      <c r="N14" s="169"/>
      <c r="O14" s="169"/>
      <c r="P14" s="169"/>
      <c r="Q14" s="169"/>
      <c r="R14" s="169"/>
      <c r="S14" s="169"/>
    </row>
    <row r="15" spans="1:19" ht="21" customHeight="1" x14ac:dyDescent="0.2">
      <c r="A15" s="276"/>
      <c r="B15" s="107" t="s">
        <v>113</v>
      </c>
      <c r="C15" s="107"/>
      <c r="D15" s="284"/>
      <c r="E15" s="3"/>
      <c r="F15" s="88"/>
      <c r="G15" s="3"/>
      <c r="H15" s="343"/>
      <c r="I15" s="3"/>
      <c r="J15" s="88"/>
      <c r="K15" s="63"/>
      <c r="L15" s="109"/>
      <c r="M15" s="25"/>
      <c r="N15" s="169"/>
      <c r="O15" s="169"/>
      <c r="P15" s="169"/>
      <c r="Q15" s="169"/>
      <c r="R15" s="169"/>
      <c r="S15" s="169"/>
    </row>
    <row r="16" spans="1:19" ht="21" customHeight="1" x14ac:dyDescent="0.2">
      <c r="A16" s="276"/>
      <c r="B16" s="107" t="s">
        <v>114</v>
      </c>
      <c r="C16" s="107"/>
      <c r="D16" s="284"/>
      <c r="E16" s="3"/>
      <c r="F16" s="88"/>
      <c r="G16" s="3"/>
      <c r="H16" s="343"/>
      <c r="I16" s="3"/>
      <c r="J16" s="88"/>
      <c r="K16" s="63"/>
      <c r="L16" s="109"/>
      <c r="M16" s="25"/>
      <c r="N16" s="169"/>
      <c r="O16" s="169"/>
      <c r="P16" s="169"/>
      <c r="Q16" s="169"/>
      <c r="R16" s="169"/>
      <c r="S16" s="169"/>
    </row>
    <row r="17" spans="1:19" ht="21" customHeight="1" x14ac:dyDescent="0.2">
      <c r="A17" s="276"/>
      <c r="B17" s="107" t="s">
        <v>115</v>
      </c>
      <c r="C17" s="107"/>
      <c r="D17" s="284"/>
      <c r="E17" s="3"/>
      <c r="F17" s="88"/>
      <c r="G17" s="3"/>
      <c r="H17" s="343"/>
      <c r="I17" s="3"/>
      <c r="J17" s="88"/>
      <c r="K17" s="63"/>
      <c r="L17" s="109"/>
      <c r="M17" s="25"/>
      <c r="N17" s="169"/>
      <c r="O17" s="169"/>
      <c r="P17" s="169"/>
      <c r="Q17" s="169"/>
      <c r="R17" s="169"/>
      <c r="S17" s="169"/>
    </row>
    <row r="18" spans="1:19" ht="21" customHeight="1" x14ac:dyDescent="0.2">
      <c r="A18" s="276"/>
      <c r="B18" s="99" t="s">
        <v>116</v>
      </c>
      <c r="C18" s="99"/>
      <c r="D18" s="344"/>
      <c r="E18" s="64"/>
      <c r="F18" s="88"/>
      <c r="G18" s="64"/>
      <c r="H18" s="343"/>
      <c r="I18" s="64"/>
      <c r="J18" s="88"/>
      <c r="K18" s="408"/>
      <c r="L18" s="109"/>
      <c r="M18" s="25"/>
      <c r="N18" s="169"/>
      <c r="O18" s="169"/>
      <c r="P18" s="169"/>
      <c r="Q18" s="169"/>
      <c r="R18" s="169"/>
      <c r="S18" s="169"/>
    </row>
    <row r="19" spans="1:19" s="169" customFormat="1" ht="21" customHeight="1" x14ac:dyDescent="0.2">
      <c r="A19" s="276"/>
      <c r="B19" s="325" t="s">
        <v>117</v>
      </c>
      <c r="C19" s="325"/>
      <c r="D19" s="284"/>
      <c r="E19" s="3"/>
      <c r="F19" s="65"/>
      <c r="G19" s="3"/>
      <c r="H19" s="343"/>
      <c r="I19" s="3"/>
      <c r="J19" s="394"/>
      <c r="K19" s="63"/>
      <c r="L19" s="109"/>
      <c r="M19" s="25"/>
    </row>
    <row r="20" spans="1:19" ht="29.1" customHeight="1" x14ac:dyDescent="0.2">
      <c r="A20" s="166"/>
      <c r="B20" s="108"/>
      <c r="C20" s="108"/>
      <c r="D20" s="285"/>
      <c r="E20" s="345">
        <f>SUM(E6:E19)</f>
        <v>0</v>
      </c>
      <c r="F20" s="109"/>
      <c r="G20" s="346">
        <f>SUM(G6:G19)</f>
        <v>0</v>
      </c>
      <c r="H20" s="393"/>
      <c r="I20" s="43">
        <f>SUM(I6:I19)</f>
        <v>0</v>
      </c>
      <c r="J20" s="65"/>
      <c r="K20" s="409">
        <f>SUM(K6:K19)</f>
        <v>0</v>
      </c>
      <c r="L20" s="109"/>
      <c r="M20" s="25"/>
      <c r="N20" s="169"/>
      <c r="O20" s="169"/>
      <c r="P20" s="169"/>
      <c r="Q20" s="169"/>
      <c r="R20" s="169"/>
      <c r="S20" s="169"/>
    </row>
    <row r="21" spans="1:19" ht="14.1" customHeight="1" x14ac:dyDescent="0.2">
      <c r="A21" s="166"/>
      <c r="B21" s="25"/>
      <c r="C21" s="25"/>
      <c r="D21" s="25"/>
      <c r="E21" s="25"/>
      <c r="F21" s="25"/>
      <c r="G21" s="25"/>
      <c r="H21" s="25"/>
      <c r="I21" s="25"/>
      <c r="J21" s="25"/>
      <c r="K21" s="96"/>
      <c r="L21" s="519"/>
      <c r="M21" s="96"/>
      <c r="N21" s="96"/>
      <c r="O21" s="96"/>
      <c r="P21" s="169"/>
      <c r="Q21" s="169"/>
      <c r="R21" s="169"/>
      <c r="S21" s="169"/>
    </row>
    <row r="22" spans="1:19" ht="24" customHeight="1" x14ac:dyDescent="0.2">
      <c r="A22" s="347"/>
      <c r="B22" s="348" t="s">
        <v>118</v>
      </c>
      <c r="C22" s="348"/>
      <c r="D22" s="348"/>
      <c r="E22" s="348"/>
      <c r="F22" s="349"/>
      <c r="G22" s="287">
        <f>E20+G20+I20+K20</f>
        <v>0</v>
      </c>
      <c r="H22" s="514"/>
      <c r="I22" s="44">
        <f>SUM(E20-E11-E12-E18-E19)+(G20-G11-G12-G18-G19)+(I20-I11-I12-I18-I19)+(K20-K11-K12-K18-K19)</f>
        <v>0</v>
      </c>
      <c r="J22" s="96"/>
      <c r="K22" s="96"/>
      <c r="L22" s="519"/>
      <c r="M22" s="96"/>
      <c r="N22" s="96"/>
      <c r="O22" s="169"/>
      <c r="P22" s="169"/>
      <c r="Q22" s="169"/>
      <c r="R22" s="169"/>
      <c r="S22" s="169"/>
    </row>
    <row r="23" spans="1:19" ht="27.95" customHeight="1" x14ac:dyDescent="0.2">
      <c r="A23" s="276"/>
      <c r="B23" s="350"/>
      <c r="C23" s="350"/>
      <c r="D23" s="350"/>
      <c r="E23" s="350"/>
      <c r="F23" s="351"/>
      <c r="G23" s="323" t="s">
        <v>37</v>
      </c>
      <c r="H23" s="352" t="s">
        <v>119</v>
      </c>
      <c r="I23" s="311" t="s">
        <v>120</v>
      </c>
      <c r="J23" s="96"/>
      <c r="K23" s="96"/>
      <c r="L23" s="520"/>
      <c r="M23" s="96"/>
      <c r="N23" s="96"/>
      <c r="O23" s="169"/>
      <c r="P23" s="169"/>
      <c r="Q23" s="169"/>
      <c r="R23" s="169"/>
      <c r="S23" s="169"/>
    </row>
    <row r="24" spans="1:19" ht="14.25" x14ac:dyDescent="0.2">
      <c r="A24" s="169"/>
      <c r="B24" s="325"/>
      <c r="C24" s="325"/>
      <c r="D24" s="325"/>
      <c r="E24" s="325"/>
      <c r="F24" s="325"/>
      <c r="G24" s="325"/>
      <c r="H24" s="325"/>
      <c r="I24" s="325"/>
      <c r="J24" s="325"/>
      <c r="K24" s="325"/>
      <c r="L24" s="212"/>
      <c r="M24" s="25"/>
      <c r="N24" s="169"/>
      <c r="O24" s="169"/>
      <c r="P24" s="169"/>
      <c r="Q24" s="169"/>
      <c r="R24" s="169"/>
      <c r="S24" s="169"/>
    </row>
    <row r="25" spans="1:19" ht="15" customHeight="1" x14ac:dyDescent="0.2">
      <c r="A25" s="166"/>
      <c r="B25" s="353" t="s">
        <v>39</v>
      </c>
      <c r="C25" s="353"/>
      <c r="D25" s="353"/>
      <c r="E25" s="353"/>
      <c r="F25" s="353" t="s">
        <v>121</v>
      </c>
      <c r="G25" s="353"/>
      <c r="H25" s="353"/>
      <c r="I25" s="353"/>
      <c r="J25" s="353"/>
      <c r="K25" s="353"/>
      <c r="L25" s="517"/>
      <c r="M25" s="25"/>
      <c r="N25" s="169"/>
      <c r="O25" s="169"/>
      <c r="P25" s="169"/>
      <c r="Q25" s="169"/>
      <c r="R25" s="169"/>
      <c r="S25" s="169"/>
    </row>
    <row r="26" spans="1:19" ht="14.25" x14ac:dyDescent="0.2">
      <c r="A26" s="266"/>
      <c r="B26" s="25"/>
      <c r="C26" s="25"/>
      <c r="D26" s="25"/>
      <c r="E26" s="25"/>
      <c r="F26" s="25"/>
      <c r="G26" s="25"/>
      <c r="H26" s="25"/>
      <c r="I26" s="25"/>
      <c r="J26" s="25"/>
      <c r="K26" s="25"/>
      <c r="L26" s="166"/>
      <c r="M26" s="25"/>
      <c r="N26" s="169"/>
      <c r="O26" s="169"/>
      <c r="P26" s="169"/>
      <c r="Q26" s="169"/>
      <c r="R26" s="169"/>
      <c r="S26" s="169"/>
    </row>
    <row r="27" spans="1:19" ht="14.25" x14ac:dyDescent="0.2">
      <c r="A27" s="166"/>
      <c r="B27" s="100" t="s">
        <v>122</v>
      </c>
      <c r="C27" s="100"/>
      <c r="D27" s="100"/>
      <c r="E27" s="100"/>
      <c r="F27" s="100"/>
      <c r="G27" s="100"/>
      <c r="H27" s="100"/>
      <c r="I27" s="100"/>
      <c r="J27" s="100"/>
      <c r="K27" s="100"/>
      <c r="L27" s="518"/>
      <c r="M27" s="25"/>
      <c r="N27" s="169"/>
      <c r="O27" s="169"/>
      <c r="P27" s="169"/>
      <c r="Q27" s="169"/>
      <c r="R27" s="169"/>
      <c r="S27" s="169"/>
    </row>
    <row r="28" spans="1:19" ht="23.45" customHeight="1" x14ac:dyDescent="0.2">
      <c r="A28" s="166"/>
      <c r="B28" s="101" t="s">
        <v>42</v>
      </c>
      <c r="C28" s="102"/>
      <c r="D28" s="102"/>
      <c r="E28" s="102"/>
      <c r="F28" s="102"/>
      <c r="G28" s="102"/>
      <c r="H28" s="102"/>
      <c r="I28" s="102"/>
      <c r="J28" s="354"/>
      <c r="K28" s="45">
        <f>'Wages, Taxes and Workers'' Comp'!B6</f>
        <v>0</v>
      </c>
      <c r="L28" s="109"/>
      <c r="M28" s="25"/>
      <c r="N28" s="169"/>
      <c r="O28" s="169"/>
      <c r="P28" s="169"/>
      <c r="Q28" s="169"/>
      <c r="R28" s="169"/>
    </row>
    <row r="29" spans="1:19" ht="23.45" customHeight="1" x14ac:dyDescent="0.2">
      <c r="A29" s="266"/>
      <c r="B29" s="102" t="s">
        <v>43</v>
      </c>
      <c r="C29" s="102"/>
      <c r="D29" s="102"/>
      <c r="E29" s="102"/>
      <c r="F29" s="102"/>
      <c r="G29" s="102"/>
      <c r="H29" s="102"/>
      <c r="I29" s="102"/>
      <c r="J29" s="354"/>
      <c r="K29" s="46"/>
      <c r="L29" s="109"/>
      <c r="M29" s="25"/>
      <c r="N29" s="169"/>
      <c r="O29" s="169"/>
      <c r="P29" s="169"/>
      <c r="Q29" s="169"/>
      <c r="R29" s="169"/>
    </row>
    <row r="30" spans="1:19" ht="23.45" customHeight="1" x14ac:dyDescent="0.2">
      <c r="A30" s="266"/>
      <c r="B30" s="102" t="s">
        <v>44</v>
      </c>
      <c r="C30" s="102"/>
      <c r="D30" s="102"/>
      <c r="E30" s="102"/>
      <c r="F30" s="102"/>
      <c r="G30" s="102"/>
      <c r="H30" s="102"/>
      <c r="I30" s="102"/>
      <c r="J30" s="354"/>
      <c r="K30" s="47"/>
      <c r="L30" s="109"/>
      <c r="M30" s="25"/>
      <c r="N30" s="169"/>
      <c r="O30" s="169"/>
      <c r="P30" s="169"/>
      <c r="Q30" s="169"/>
      <c r="R30" s="169"/>
    </row>
    <row r="31" spans="1:19" ht="23.45" customHeight="1" x14ac:dyDescent="0.2">
      <c r="A31" s="266"/>
      <c r="B31" s="102" t="s">
        <v>123</v>
      </c>
      <c r="C31" s="102"/>
      <c r="D31" s="102"/>
      <c r="E31" s="102"/>
      <c r="F31" s="102"/>
      <c r="G31" s="102"/>
      <c r="H31" s="102"/>
      <c r="I31" s="102"/>
      <c r="J31" s="354"/>
      <c r="K31" s="47"/>
      <c r="L31" s="109"/>
      <c r="M31" s="25"/>
      <c r="N31" s="169"/>
      <c r="O31" s="169"/>
      <c r="P31" s="169"/>
      <c r="Q31" s="169"/>
      <c r="R31" s="169"/>
    </row>
    <row r="32" spans="1:19" ht="23.45" customHeight="1" x14ac:dyDescent="0.2">
      <c r="A32" s="266"/>
      <c r="B32" s="102" t="s">
        <v>124</v>
      </c>
      <c r="C32" s="102"/>
      <c r="D32" s="102"/>
      <c r="E32" s="102"/>
      <c r="F32" s="102"/>
      <c r="G32" s="102"/>
      <c r="H32" s="102"/>
      <c r="I32" s="102"/>
      <c r="J32" s="355"/>
      <c r="K32" s="48">
        <f>IFERROR('Wages, Taxes and Workers'' Comp'!B19*('Wages, Taxes and Workers'' Comp'!B6/'Wages, Taxes and Workers'' Comp'!B12),0)</f>
        <v>0</v>
      </c>
      <c r="L32" s="109"/>
      <c r="M32" s="25"/>
      <c r="N32" s="169"/>
      <c r="O32" s="169"/>
      <c r="P32" s="169"/>
      <c r="Q32" s="169"/>
      <c r="R32" s="169"/>
    </row>
    <row r="33" spans="1:19" ht="23.45" customHeight="1" x14ac:dyDescent="0.2">
      <c r="A33" s="266"/>
      <c r="B33" s="110" t="s">
        <v>125</v>
      </c>
      <c r="C33" s="337"/>
      <c r="D33" s="337"/>
      <c r="E33" s="337"/>
      <c r="F33" s="337"/>
      <c r="G33" s="337"/>
      <c r="H33" s="391" t="s">
        <v>126</v>
      </c>
      <c r="I33" s="348"/>
      <c r="J33" s="349"/>
      <c r="K33" s="48">
        <f>SUM(K28:K32)</f>
        <v>0</v>
      </c>
      <c r="L33" s="516"/>
      <c r="M33" s="25"/>
      <c r="N33" s="169"/>
      <c r="O33" s="169"/>
      <c r="P33" s="169"/>
      <c r="Q33" s="169"/>
      <c r="R33" s="169"/>
    </row>
    <row r="34" spans="1:19" ht="14.25" x14ac:dyDescent="0.2">
      <c r="A34" s="10"/>
      <c r="B34" s="208"/>
      <c r="C34" s="208"/>
      <c r="D34" s="208"/>
      <c r="E34" s="208"/>
      <c r="F34" s="208"/>
      <c r="G34" s="208"/>
      <c r="H34" s="208"/>
      <c r="I34" s="208"/>
      <c r="J34" s="107"/>
      <c r="K34" s="102"/>
      <c r="L34" s="212"/>
      <c r="M34" s="25"/>
      <c r="N34" s="169"/>
      <c r="O34" s="169"/>
      <c r="P34" s="169"/>
      <c r="Q34" s="169"/>
      <c r="R34" s="169"/>
    </row>
    <row r="35" spans="1:19" ht="15" customHeight="1" x14ac:dyDescent="0.2">
      <c r="A35" s="266"/>
      <c r="B35" s="356" t="s">
        <v>49</v>
      </c>
      <c r="C35" s="223"/>
      <c r="D35" s="223"/>
      <c r="E35" s="223"/>
      <c r="F35" s="223" t="s">
        <v>50</v>
      </c>
      <c r="G35" s="223"/>
      <c r="H35" s="223"/>
      <c r="I35" s="223"/>
      <c r="J35" s="10"/>
      <c r="K35" s="10"/>
      <c r="L35" s="186"/>
      <c r="M35" s="25"/>
      <c r="N35" s="169"/>
      <c r="O35" s="169"/>
      <c r="P35" s="169"/>
      <c r="Q35" s="169"/>
      <c r="R35" s="169"/>
    </row>
    <row r="36" spans="1:19" ht="2.1" customHeight="1" x14ac:dyDescent="0.2">
      <c r="A36" s="266"/>
      <c r="B36" s="68"/>
      <c r="C36" s="25"/>
      <c r="D36" s="25"/>
      <c r="E36" s="25"/>
      <c r="F36" s="25"/>
      <c r="G36" s="25"/>
      <c r="H36" s="25"/>
      <c r="I36" s="25"/>
      <c r="J36" s="10"/>
      <c r="K36" s="10"/>
      <c r="L36" s="166"/>
      <c r="M36" s="25"/>
      <c r="N36" s="169"/>
      <c r="O36" s="169"/>
      <c r="P36" s="169"/>
      <c r="Q36" s="169"/>
      <c r="R36" s="169"/>
    </row>
    <row r="37" spans="1:19" ht="52.5" customHeight="1" x14ac:dyDescent="0.2">
      <c r="A37" s="266"/>
      <c r="B37" s="68"/>
      <c r="C37" s="30" t="s">
        <v>51</v>
      </c>
      <c r="F37" s="10"/>
      <c r="G37" s="294" t="s">
        <v>127</v>
      </c>
      <c r="I37" s="25"/>
      <c r="J37" s="10"/>
      <c r="K37" s="10"/>
      <c r="L37" s="166"/>
      <c r="M37" s="25"/>
      <c r="N37" s="169"/>
      <c r="O37" s="169"/>
      <c r="P37" s="169"/>
      <c r="Q37" s="169"/>
      <c r="R37" s="169"/>
    </row>
    <row r="38" spans="1:19" ht="21.6" customHeight="1" x14ac:dyDescent="0.2">
      <c r="A38" s="266"/>
      <c r="B38" s="49" t="s">
        <v>53</v>
      </c>
      <c r="C38" s="403">
        <f>K33</f>
        <v>0</v>
      </c>
      <c r="D38" s="334"/>
      <c r="E38" s="53" t="s">
        <v>54</v>
      </c>
      <c r="G38" s="22">
        <f>G22</f>
        <v>0</v>
      </c>
      <c r="I38" s="399"/>
      <c r="J38" s="17" t="s">
        <v>55</v>
      </c>
      <c r="K38" s="527">
        <f>IF(C38&gt;0,ROUND(C38/G38,2),)</f>
        <v>0</v>
      </c>
      <c r="L38" s="109"/>
      <c r="M38" s="25"/>
      <c r="N38" s="169"/>
      <c r="O38" s="169"/>
      <c r="P38" s="169"/>
      <c r="Q38" s="169"/>
      <c r="R38" s="169"/>
    </row>
    <row r="39" spans="1:19" ht="39.6" customHeight="1" x14ac:dyDescent="0.2">
      <c r="A39" s="266"/>
      <c r="B39" s="49"/>
      <c r="D39" s="98"/>
      <c r="F39" s="98"/>
      <c r="G39" s="400" t="s">
        <v>128</v>
      </c>
      <c r="I39" s="372"/>
      <c r="J39" s="10"/>
      <c r="K39" s="404" t="s">
        <v>129</v>
      </c>
      <c r="L39" s="109"/>
      <c r="M39" s="25"/>
      <c r="N39" s="169"/>
      <c r="O39" s="169"/>
      <c r="P39" s="169"/>
      <c r="Q39" s="169"/>
      <c r="R39" s="169"/>
    </row>
    <row r="40" spans="1:19" ht="18.600000000000001" customHeight="1" x14ac:dyDescent="0.2">
      <c r="A40" s="266"/>
      <c r="B40" s="49"/>
      <c r="C40" s="98"/>
      <c r="D40" s="17"/>
      <c r="E40" s="98"/>
      <c r="F40" s="98"/>
      <c r="G40" s="17"/>
      <c r="H40" s="398"/>
      <c r="I40" s="372"/>
      <c r="J40" s="10"/>
      <c r="K40" s="10"/>
      <c r="L40" s="217"/>
      <c r="M40" s="25"/>
      <c r="N40" s="169"/>
      <c r="O40" s="169"/>
      <c r="P40" s="169"/>
      <c r="Q40" s="169"/>
      <c r="R40" s="169"/>
    </row>
    <row r="41" spans="1:19" ht="15" customHeight="1" x14ac:dyDescent="0.2">
      <c r="A41" s="10"/>
      <c r="B41" s="102"/>
      <c r="C41" s="357"/>
      <c r="D41" s="144"/>
      <c r="E41" s="357"/>
      <c r="F41" s="357"/>
      <c r="G41" s="144"/>
      <c r="H41" s="358"/>
      <c r="I41" s="295"/>
      <c r="J41" s="102"/>
      <c r="K41" s="102"/>
      <c r="L41" s="10"/>
      <c r="M41" s="25"/>
      <c r="N41" s="169"/>
      <c r="O41" s="169"/>
      <c r="P41" s="169"/>
      <c r="Q41" s="169"/>
      <c r="R41" s="169"/>
      <c r="S41" s="169"/>
    </row>
    <row r="42" spans="1:19" ht="33" customHeight="1" x14ac:dyDescent="0.2">
      <c r="A42" s="25"/>
      <c r="B42" s="218"/>
      <c r="C42" s="60"/>
      <c r="D42" s="60"/>
      <c r="E42" s="60" t="s">
        <v>130</v>
      </c>
      <c r="F42" s="60"/>
      <c r="G42" s="540" t="s">
        <v>57</v>
      </c>
      <c r="H42" s="271"/>
      <c r="I42" s="25"/>
      <c r="J42" s="532"/>
      <c r="K42" s="212"/>
      <c r="L42" s="502"/>
      <c r="M42" s="201"/>
      <c r="N42" s="299"/>
      <c r="O42" s="299"/>
      <c r="P42" s="299"/>
      <c r="Q42" s="299"/>
      <c r="R42" s="299"/>
      <c r="S42" s="169"/>
    </row>
    <row r="43" spans="1:19" ht="30" customHeight="1" thickBot="1" x14ac:dyDescent="0.25">
      <c r="A43" s="25"/>
      <c r="B43" s="359" t="s">
        <v>59</v>
      </c>
      <c r="C43" s="353"/>
      <c r="D43" s="353"/>
      <c r="E43" s="353"/>
      <c r="F43" s="353" t="s">
        <v>60</v>
      </c>
      <c r="G43" s="353"/>
      <c r="H43" s="353"/>
      <c r="I43" s="353"/>
      <c r="J43" s="353"/>
      <c r="K43" s="353"/>
      <c r="L43" s="353"/>
      <c r="M43" s="167"/>
      <c r="N43" s="350"/>
      <c r="O43" s="350"/>
      <c r="P43" s="350"/>
      <c r="Q43" s="350"/>
      <c r="R43" s="351"/>
      <c r="S43" s="169"/>
    </row>
    <row r="44" spans="1:19" ht="24.6" customHeight="1" x14ac:dyDescent="0.2">
      <c r="A44" s="25"/>
      <c r="B44" s="111"/>
      <c r="C44" s="25"/>
      <c r="E44" s="472" t="s">
        <v>61</v>
      </c>
      <c r="F44" s="10"/>
      <c r="G44" s="472" t="s">
        <v>62</v>
      </c>
      <c r="H44" s="10"/>
      <c r="I44" s="473" t="s">
        <v>63</v>
      </c>
      <c r="J44" s="474"/>
      <c r="K44" s="472" t="s">
        <v>64</v>
      </c>
      <c r="L44" s="25"/>
      <c r="M44" s="25"/>
      <c r="N44" s="169"/>
      <c r="R44" s="97"/>
    </row>
    <row r="45" spans="1:19" ht="29.25" thickBot="1" x14ac:dyDescent="0.25">
      <c r="A45" s="25"/>
      <c r="B45" s="406" t="s">
        <v>131</v>
      </c>
      <c r="C45" s="360"/>
      <c r="E45" s="537"/>
      <c r="F45" s="112"/>
      <c r="G45" s="537"/>
      <c r="H45" s="112"/>
      <c r="I45" s="538"/>
      <c r="J45" s="539"/>
      <c r="K45" s="537"/>
      <c r="L45" s="25"/>
      <c r="M45" s="25"/>
      <c r="N45" s="169"/>
      <c r="R45" s="97"/>
    </row>
    <row r="46" spans="1:19" ht="14.25" x14ac:dyDescent="0.2">
      <c r="A46" s="25"/>
      <c r="B46" s="406"/>
      <c r="C46" s="360"/>
      <c r="D46" s="360"/>
      <c r="E46" s="25"/>
      <c r="F46" s="25"/>
      <c r="G46" s="360"/>
      <c r="H46" s="360"/>
      <c r="I46" s="25"/>
      <c r="J46" s="25"/>
      <c r="K46" s="360"/>
      <c r="L46" s="360"/>
      <c r="M46" s="25"/>
      <c r="N46" s="25"/>
      <c r="O46" s="360"/>
      <c r="P46" s="360"/>
      <c r="Q46" s="169"/>
      <c r="R46" s="276"/>
      <c r="S46" s="169"/>
    </row>
    <row r="47" spans="1:19" ht="14.25" x14ac:dyDescent="0.2">
      <c r="A47" s="25"/>
      <c r="B47" s="68"/>
      <c r="C47" s="25"/>
      <c r="D47" s="25"/>
      <c r="E47" s="25"/>
      <c r="F47" s="25"/>
      <c r="G47" s="25"/>
      <c r="H47" s="25"/>
      <c r="I47" s="25"/>
      <c r="J47" s="25"/>
      <c r="K47" s="25"/>
      <c r="L47" s="25"/>
      <c r="M47" s="25"/>
      <c r="N47" s="25"/>
      <c r="O47" s="25"/>
      <c r="P47" s="169"/>
      <c r="Q47" s="299"/>
      <c r="R47" s="276"/>
      <c r="S47" s="169"/>
    </row>
    <row r="48" spans="1:19" ht="36" customHeight="1" x14ac:dyDescent="0.2">
      <c r="A48" s="25"/>
      <c r="B48" s="204"/>
      <c r="C48" s="305" t="s">
        <v>132</v>
      </c>
      <c r="D48" s="25"/>
      <c r="E48" s="305" t="s">
        <v>133</v>
      </c>
      <c r="F48" s="25"/>
      <c r="G48" s="305" t="s">
        <v>66</v>
      </c>
      <c r="H48" s="25"/>
      <c r="I48" s="305" t="s">
        <v>67</v>
      </c>
      <c r="J48" s="25"/>
      <c r="K48" s="253" t="s">
        <v>66</v>
      </c>
      <c r="L48" s="25"/>
      <c r="M48" s="253" t="s">
        <v>134</v>
      </c>
      <c r="N48" s="25"/>
      <c r="O48" s="305" t="s">
        <v>66</v>
      </c>
      <c r="P48" s="25"/>
      <c r="Q48" s="305" t="s">
        <v>135</v>
      </c>
      <c r="R48" s="276"/>
      <c r="S48" s="169"/>
    </row>
    <row r="49" spans="1:19" ht="27" customHeight="1" x14ac:dyDescent="0.2">
      <c r="A49" s="25"/>
      <c r="B49" s="204"/>
      <c r="C49" s="228" t="s">
        <v>68</v>
      </c>
      <c r="D49" s="25"/>
      <c r="E49" s="228" t="s">
        <v>69</v>
      </c>
      <c r="F49" s="25"/>
      <c r="G49" s="228" t="s">
        <v>70</v>
      </c>
      <c r="H49" s="25"/>
      <c r="I49" s="228" t="s">
        <v>71</v>
      </c>
      <c r="J49" s="25"/>
      <c r="K49" s="410" t="s">
        <v>72</v>
      </c>
      <c r="L49" s="25"/>
      <c r="M49" s="410" t="s">
        <v>73</v>
      </c>
      <c r="N49" s="169"/>
      <c r="O49" s="228" t="s">
        <v>74</v>
      </c>
      <c r="P49" s="25"/>
      <c r="Q49" s="228" t="s">
        <v>75</v>
      </c>
      <c r="R49" s="276"/>
      <c r="S49" s="169"/>
    </row>
    <row r="50" spans="1:19" ht="14.25" x14ac:dyDescent="0.2">
      <c r="A50" s="25"/>
      <c r="B50" s="204"/>
      <c r="C50" s="169"/>
      <c r="D50" s="25"/>
      <c r="E50" s="169"/>
      <c r="F50" s="25"/>
      <c r="G50" s="169"/>
      <c r="H50" s="25"/>
      <c r="I50" s="169"/>
      <c r="J50" s="25"/>
      <c r="K50" s="25"/>
      <c r="L50" s="25"/>
      <c r="M50" s="229"/>
      <c r="N50" s="229"/>
      <c r="O50" s="169"/>
      <c r="P50" s="25"/>
      <c r="Q50" s="229"/>
      <c r="R50" s="276"/>
      <c r="S50" s="169"/>
    </row>
    <row r="51" spans="1:19" ht="14.25" x14ac:dyDescent="0.2">
      <c r="A51" s="25"/>
      <c r="B51" s="111" t="s">
        <v>136</v>
      </c>
      <c r="C51" s="54">
        <f>E6+E13</f>
        <v>0</v>
      </c>
      <c r="D51" s="89" t="s">
        <v>77</v>
      </c>
      <c r="E51" s="24"/>
      <c r="F51" s="73" t="s">
        <v>78</v>
      </c>
      <c r="G51" s="54">
        <f>G6+G13</f>
        <v>0</v>
      </c>
      <c r="H51" s="17" t="s">
        <v>77</v>
      </c>
      <c r="I51" s="24"/>
      <c r="J51" s="17" t="s">
        <v>78</v>
      </c>
      <c r="K51" s="163">
        <f>I6+I13</f>
        <v>0</v>
      </c>
      <c r="L51" s="17" t="s">
        <v>77</v>
      </c>
      <c r="M51" s="24"/>
      <c r="N51" s="56" t="s">
        <v>78</v>
      </c>
      <c r="O51" s="54">
        <f>K6+K13</f>
        <v>0</v>
      </c>
      <c r="P51" s="17" t="s">
        <v>77</v>
      </c>
      <c r="Q51" s="24"/>
      <c r="R51" s="276"/>
      <c r="S51" s="169"/>
    </row>
    <row r="52" spans="1:19" ht="14.25" x14ac:dyDescent="0.2">
      <c r="A52" s="25"/>
      <c r="B52" s="111"/>
      <c r="C52" s="170"/>
      <c r="D52" s="73"/>
      <c r="E52" s="112"/>
      <c r="F52" s="25"/>
      <c r="G52" s="170"/>
      <c r="H52" s="17"/>
      <c r="I52" s="170"/>
      <c r="J52" s="25"/>
      <c r="K52" s="73"/>
      <c r="L52" s="17"/>
      <c r="M52" s="25"/>
      <c r="N52" s="73"/>
      <c r="O52" s="170"/>
      <c r="P52" s="17"/>
      <c r="Q52" s="25"/>
      <c r="R52" s="276"/>
      <c r="S52" s="169"/>
    </row>
    <row r="53" spans="1:19" ht="14.25" x14ac:dyDescent="0.2">
      <c r="A53" s="25"/>
      <c r="B53" s="111" t="s">
        <v>137</v>
      </c>
      <c r="C53" s="54">
        <f>E7+E14</f>
        <v>0</v>
      </c>
      <c r="D53" s="89" t="s">
        <v>77</v>
      </c>
      <c r="E53" s="24"/>
      <c r="F53" s="73" t="s">
        <v>78</v>
      </c>
      <c r="G53" s="54">
        <f>G7+G14</f>
        <v>0</v>
      </c>
      <c r="H53" s="17" t="s">
        <v>77</v>
      </c>
      <c r="I53" s="24"/>
      <c r="J53" s="17" t="s">
        <v>78</v>
      </c>
      <c r="K53" s="163">
        <f>I7+I14</f>
        <v>0</v>
      </c>
      <c r="L53" s="17" t="s">
        <v>77</v>
      </c>
      <c r="M53" s="24"/>
      <c r="N53" s="90" t="s">
        <v>78</v>
      </c>
      <c r="O53" s="54">
        <f>K7+K14</f>
        <v>0</v>
      </c>
      <c r="P53" s="17" t="s">
        <v>77</v>
      </c>
      <c r="Q53" s="24"/>
      <c r="R53" s="276"/>
      <c r="S53" s="169"/>
    </row>
    <row r="54" spans="1:19" ht="14.25" x14ac:dyDescent="0.2">
      <c r="A54" s="25"/>
      <c r="B54" s="111"/>
      <c r="C54" s="112"/>
      <c r="D54" s="115"/>
      <c r="E54" s="112"/>
      <c r="F54" s="25"/>
      <c r="G54" s="112"/>
      <c r="H54" s="17"/>
      <c r="I54" s="170"/>
      <c r="J54" s="230"/>
      <c r="K54" s="115"/>
      <c r="L54" s="17"/>
      <c r="M54" s="25"/>
      <c r="N54" s="73"/>
      <c r="O54" s="112"/>
      <c r="P54" s="17"/>
      <c r="Q54" s="25"/>
      <c r="R54" s="276"/>
      <c r="S54" s="169"/>
    </row>
    <row r="55" spans="1:19" ht="14.25" x14ac:dyDescent="0.2">
      <c r="A55" s="25"/>
      <c r="B55" s="111" t="s">
        <v>138</v>
      </c>
      <c r="C55" s="54">
        <f>E8+E15</f>
        <v>0</v>
      </c>
      <c r="D55" s="89" t="s">
        <v>77</v>
      </c>
      <c r="E55" s="24"/>
      <c r="F55" s="73" t="s">
        <v>78</v>
      </c>
      <c r="G55" s="54">
        <f>G8+G15</f>
        <v>0</v>
      </c>
      <c r="H55" s="17" t="s">
        <v>77</v>
      </c>
      <c r="I55" s="24"/>
      <c r="J55" s="17" t="s">
        <v>78</v>
      </c>
      <c r="K55" s="163">
        <f>I8+I15</f>
        <v>0</v>
      </c>
      <c r="L55" s="17" t="s">
        <v>77</v>
      </c>
      <c r="M55" s="58"/>
      <c r="N55" s="56" t="s">
        <v>78</v>
      </c>
      <c r="O55" s="54">
        <f>K8+K15</f>
        <v>0</v>
      </c>
      <c r="P55" s="17" t="s">
        <v>77</v>
      </c>
      <c r="Q55" s="24"/>
      <c r="R55" s="276"/>
      <c r="S55" s="169"/>
    </row>
    <row r="56" spans="1:19" ht="14.25" x14ac:dyDescent="0.2">
      <c r="A56" s="25"/>
      <c r="B56" s="111"/>
      <c r="C56" s="112"/>
      <c r="D56" s="115"/>
      <c r="E56" s="112"/>
      <c r="F56" s="25"/>
      <c r="G56" s="112"/>
      <c r="H56" s="17"/>
      <c r="I56" s="90"/>
      <c r="J56" s="230"/>
      <c r="K56" s="115"/>
      <c r="L56" s="17"/>
      <c r="M56" s="25"/>
      <c r="N56" s="73"/>
      <c r="O56" s="112"/>
      <c r="P56" s="17"/>
      <c r="Q56" s="25"/>
      <c r="R56" s="276"/>
      <c r="S56" s="169"/>
    </row>
    <row r="57" spans="1:19" ht="14.25" x14ac:dyDescent="0.2">
      <c r="A57" s="25"/>
      <c r="B57" s="111" t="s">
        <v>139</v>
      </c>
      <c r="C57" s="54">
        <f>E9+E16</f>
        <v>0</v>
      </c>
      <c r="D57" s="89" t="s">
        <v>77</v>
      </c>
      <c r="E57" s="24"/>
      <c r="F57" s="73" t="s">
        <v>78</v>
      </c>
      <c r="G57" s="54">
        <f>G9+G16</f>
        <v>0</v>
      </c>
      <c r="H57" s="17" t="s">
        <v>77</v>
      </c>
      <c r="I57" s="24"/>
      <c r="J57" s="17" t="s">
        <v>78</v>
      </c>
      <c r="K57" s="163">
        <f>I9+I16</f>
        <v>0</v>
      </c>
      <c r="L57" s="17" t="s">
        <v>77</v>
      </c>
      <c r="M57" s="58"/>
      <c r="N57" s="56" t="s">
        <v>78</v>
      </c>
      <c r="O57" s="54">
        <f>K9+K16</f>
        <v>0</v>
      </c>
      <c r="P57" s="17" t="s">
        <v>77</v>
      </c>
      <c r="Q57" s="24"/>
      <c r="R57" s="276"/>
      <c r="S57" s="169"/>
    </row>
    <row r="58" spans="1:19" ht="14.25" x14ac:dyDescent="0.2">
      <c r="A58" s="25"/>
      <c r="B58" s="111"/>
      <c r="C58" s="112"/>
      <c r="D58" s="115"/>
      <c r="E58" s="112"/>
      <c r="F58" s="25"/>
      <c r="G58" s="112"/>
      <c r="H58" s="17"/>
      <c r="I58" s="90"/>
      <c r="J58" s="230"/>
      <c r="K58" s="115"/>
      <c r="L58" s="17"/>
      <c r="M58" s="25"/>
      <c r="N58" s="73"/>
      <c r="O58" s="112"/>
      <c r="P58" s="17"/>
      <c r="Q58" s="25"/>
      <c r="R58" s="276"/>
      <c r="S58" s="169"/>
    </row>
    <row r="59" spans="1:19" ht="14.25" x14ac:dyDescent="0.2">
      <c r="A59" s="25"/>
      <c r="B59" s="111" t="s">
        <v>140</v>
      </c>
      <c r="C59" s="54">
        <f>E10+E17</f>
        <v>0</v>
      </c>
      <c r="D59" s="89" t="s">
        <v>77</v>
      </c>
      <c r="E59" s="24"/>
      <c r="F59" s="73" t="s">
        <v>78</v>
      </c>
      <c r="G59" s="54">
        <f>G10+G17</f>
        <v>0</v>
      </c>
      <c r="H59" s="17" t="s">
        <v>77</v>
      </c>
      <c r="I59" s="24"/>
      <c r="J59" s="17" t="s">
        <v>78</v>
      </c>
      <c r="K59" s="163">
        <f>I10+I17</f>
        <v>0</v>
      </c>
      <c r="L59" s="17" t="s">
        <v>77</v>
      </c>
      <c r="M59" s="58"/>
      <c r="N59" s="56" t="s">
        <v>78</v>
      </c>
      <c r="O59" s="54">
        <f>K10+K17</f>
        <v>0</v>
      </c>
      <c r="P59" s="17" t="s">
        <v>77</v>
      </c>
      <c r="Q59" s="24"/>
      <c r="R59" s="291" t="s">
        <v>55</v>
      </c>
      <c r="S59" s="169"/>
    </row>
    <row r="60" spans="1:19" ht="14.25" x14ac:dyDescent="0.2">
      <c r="A60" s="25"/>
      <c r="B60" s="111"/>
      <c r="C60" s="112"/>
      <c r="D60" s="10"/>
      <c r="E60" s="112"/>
      <c r="F60" s="25"/>
      <c r="G60" s="112"/>
      <c r="H60" s="17"/>
      <c r="I60" s="90"/>
      <c r="J60" s="230"/>
      <c r="K60" s="115"/>
      <c r="L60" s="17"/>
      <c r="M60" s="25"/>
      <c r="N60" s="25"/>
      <c r="O60" s="169"/>
      <c r="P60" s="169"/>
      <c r="Q60" s="169"/>
      <c r="R60" s="276"/>
      <c r="S60" s="169"/>
    </row>
    <row r="61" spans="1:19" ht="14.25" x14ac:dyDescent="0.2">
      <c r="A61" s="25"/>
      <c r="B61" s="49"/>
      <c r="C61" s="306"/>
      <c r="D61" s="306"/>
      <c r="E61" s="307"/>
      <c r="F61" s="307"/>
      <c r="G61" s="308"/>
      <c r="H61" s="17"/>
      <c r="I61" s="307"/>
      <c r="J61" s="307"/>
      <c r="K61" s="309"/>
      <c r="L61" s="25"/>
      <c r="M61" s="149"/>
      <c r="N61" s="149"/>
      <c r="O61" s="169"/>
      <c r="P61" s="169"/>
      <c r="Q61" s="169"/>
      <c r="R61" s="276"/>
      <c r="S61" s="169"/>
    </row>
    <row r="62" spans="1:19" ht="32.1" customHeight="1" x14ac:dyDescent="0.2">
      <c r="A62" s="25"/>
      <c r="B62" s="297" t="s">
        <v>85</v>
      </c>
      <c r="C62" s="113">
        <f>IFERROR(ROUND((((E45*0.05*(C51+C53+C55+C57+C59))+((G45*0.4)*(G51+G53+G55+G57+G59))+((I45*0.4)*(K51+K53+K55+K57+K59))+((K45*0.4)*((O51+O53+O55+O57+O59))))/(C51+C53+C55+C57+C59+G51+G53+G55+G57+G59+K51+K53+K55+K57+K59+O51+O53+O55+O57+O59)),2),0)</f>
        <v>0</v>
      </c>
      <c r="D62" s="10"/>
      <c r="E62" s="10"/>
      <c r="F62" s="25"/>
      <c r="G62" s="25"/>
      <c r="H62" s="53"/>
      <c r="I62" s="55"/>
      <c r="J62" s="55"/>
      <c r="K62" s="55"/>
      <c r="L62" s="55"/>
      <c r="M62" s="25"/>
      <c r="N62" s="98"/>
      <c r="O62" s="25"/>
      <c r="P62" s="169"/>
      <c r="Q62" s="91">
        <f>ROUND((C51*E51)+(G51*I51)+(K51*M51)+(C53*E53)+(G53*I53)+(K53*M53)+(C55*E55)+(G55*I55)+(K55*M55)+(C57*E57)+(G57*I57)+(K57*M57)+(C59*E59)+(G59*I59)+(K59*M59)+(O51*Q51)+(O53*Q53)+(O55*Q55)+(O57*Q57)+(O59*Q59),2)</f>
        <v>0</v>
      </c>
      <c r="R62" s="276"/>
      <c r="S62" s="195"/>
    </row>
    <row r="63" spans="1:19" ht="14.25" x14ac:dyDescent="0.2">
      <c r="A63" s="25"/>
      <c r="B63" s="114"/>
      <c r="C63" s="10"/>
      <c r="D63" s="16"/>
      <c r="E63" s="90"/>
      <c r="F63" s="98"/>
      <c r="G63" s="25"/>
      <c r="H63" s="17"/>
      <c r="I63" s="307"/>
      <c r="J63" s="307"/>
      <c r="K63" s="307"/>
      <c r="M63" s="25"/>
      <c r="N63" s="321"/>
      <c r="O63" s="25"/>
      <c r="P63" s="169"/>
      <c r="Q63" s="151" t="s">
        <v>141</v>
      </c>
      <c r="R63" s="276"/>
      <c r="S63" s="195"/>
    </row>
    <row r="64" spans="1:19" ht="14.25" x14ac:dyDescent="0.2">
      <c r="A64" s="25"/>
      <c r="B64" s="49"/>
      <c r="C64" s="169"/>
      <c r="D64" s="361"/>
      <c r="E64" s="382">
        <f>Q62</f>
        <v>0</v>
      </c>
      <c r="F64" s="169"/>
      <c r="G64" s="53" t="s">
        <v>54</v>
      </c>
      <c r="H64" s="169"/>
      <c r="I64" s="310">
        <f>I22</f>
        <v>0</v>
      </c>
      <c r="J64" s="230"/>
      <c r="K64" s="17" t="s">
        <v>55</v>
      </c>
      <c r="L64" s="25"/>
      <c r="M64" s="155">
        <f>IF(C62&gt;0,ROUND(E64/I64,2),0)</f>
        <v>0</v>
      </c>
      <c r="N64" s="25"/>
      <c r="O64" s="169"/>
      <c r="P64" s="169"/>
      <c r="Q64" s="169"/>
      <c r="R64" s="276"/>
      <c r="S64" s="169"/>
    </row>
    <row r="65" spans="1:19" ht="27.95" customHeight="1" x14ac:dyDescent="0.2">
      <c r="A65" s="25"/>
      <c r="B65" s="49"/>
      <c r="C65" s="169"/>
      <c r="D65" s="361"/>
      <c r="E65" s="311" t="s">
        <v>141</v>
      </c>
      <c r="F65" s="169"/>
      <c r="G65" s="169"/>
      <c r="H65" s="17"/>
      <c r="I65" s="410" t="s">
        <v>142</v>
      </c>
      <c r="J65" s="25"/>
      <c r="K65" s="149"/>
      <c r="L65" s="17"/>
      <c r="M65" s="311" t="s">
        <v>88</v>
      </c>
      <c r="N65" s="307"/>
      <c r="O65" s="169"/>
      <c r="P65" s="169"/>
      <c r="Q65" s="169"/>
      <c r="R65" s="276"/>
      <c r="S65" s="169"/>
    </row>
    <row r="66" spans="1:19" ht="14.25" x14ac:dyDescent="0.2">
      <c r="A66" s="166"/>
      <c r="B66" s="51"/>
      <c r="C66" s="72"/>
      <c r="D66" s="72"/>
      <c r="E66" s="61"/>
      <c r="F66" s="201"/>
      <c r="G66" s="201"/>
      <c r="H66" s="21"/>
      <c r="I66" s="214"/>
      <c r="J66" s="214"/>
      <c r="K66" s="214"/>
      <c r="L66" s="21"/>
      <c r="M66" s="214"/>
      <c r="N66" s="216"/>
      <c r="O66" s="299"/>
      <c r="P66" s="299"/>
      <c r="Q66" s="299"/>
      <c r="R66" s="288"/>
      <c r="S66" s="169"/>
    </row>
    <row r="67" spans="1:19" ht="14.25" x14ac:dyDescent="0.2">
      <c r="A67" s="25"/>
      <c r="B67" s="167"/>
      <c r="C67" s="167"/>
      <c r="D67" s="167"/>
      <c r="E67" s="219"/>
      <c r="F67" s="167"/>
      <c r="G67" s="167"/>
      <c r="H67" s="167"/>
      <c r="I67" s="219"/>
      <c r="J67" s="167"/>
      <c r="K67" s="219"/>
      <c r="L67" s="167"/>
      <c r="M67" s="219"/>
      <c r="N67" s="25"/>
      <c r="O67" s="350"/>
      <c r="P67" s="350"/>
      <c r="Q67" s="350"/>
      <c r="R67" s="350"/>
      <c r="S67" s="169"/>
    </row>
    <row r="68" spans="1:19" ht="30" customHeight="1" x14ac:dyDescent="0.2">
      <c r="A68" s="25"/>
      <c r="B68" s="362" t="s">
        <v>89</v>
      </c>
      <c r="C68" s="174"/>
      <c r="D68" s="363" t="s">
        <v>90</v>
      </c>
      <c r="E68" s="363"/>
      <c r="F68" s="363"/>
      <c r="G68" s="174"/>
      <c r="H68" s="363"/>
      <c r="I68" s="173"/>
      <c r="J68" s="353"/>
      <c r="K68" s="173"/>
      <c r="L68" s="353"/>
      <c r="M68" s="351"/>
      <c r="N68" s="169"/>
      <c r="O68" s="169"/>
      <c r="P68" s="169"/>
      <c r="Q68" s="169"/>
    </row>
    <row r="69" spans="1:19" ht="27" customHeight="1" x14ac:dyDescent="0.2">
      <c r="A69" s="25"/>
      <c r="B69" s="68"/>
      <c r="C69" s="25"/>
      <c r="D69" s="25"/>
      <c r="E69" s="155">
        <f>M64</f>
        <v>0</v>
      </c>
      <c r="F69" s="18"/>
      <c r="G69" s="170" t="s">
        <v>143</v>
      </c>
      <c r="H69" s="170"/>
      <c r="I69" s="411">
        <v>0.9</v>
      </c>
      <c r="J69" s="165"/>
      <c r="K69" s="53" t="s">
        <v>55</v>
      </c>
      <c r="L69" s="25"/>
      <c r="M69" s="414">
        <f>ROUND(E69*I69,2)</f>
        <v>0</v>
      </c>
      <c r="N69" s="326"/>
      <c r="O69" s="169"/>
      <c r="P69" s="169"/>
      <c r="Q69" s="169"/>
      <c r="R69" s="169"/>
      <c r="S69" s="169"/>
    </row>
    <row r="70" spans="1:19" ht="28.5" x14ac:dyDescent="0.2">
      <c r="A70" s="25"/>
      <c r="B70" s="68"/>
      <c r="C70" s="25"/>
      <c r="D70" s="25"/>
      <c r="E70" s="369" t="s">
        <v>88</v>
      </c>
      <c r="F70" s="29"/>
      <c r="G70" s="169"/>
      <c r="H70" s="169"/>
      <c r="I70" s="271"/>
      <c r="J70" s="115"/>
      <c r="K70" s="115"/>
      <c r="L70" s="25"/>
      <c r="M70" s="415" t="s">
        <v>91</v>
      </c>
      <c r="N70" s="111"/>
      <c r="O70" s="169"/>
      <c r="P70" s="169"/>
      <c r="Q70" s="169"/>
      <c r="R70" s="169"/>
      <c r="S70" s="169"/>
    </row>
    <row r="71" spans="1:19" ht="14.25" x14ac:dyDescent="0.2">
      <c r="A71" s="25"/>
      <c r="B71" s="200"/>
      <c r="C71" s="202"/>
      <c r="D71" s="61"/>
      <c r="E71" s="61"/>
      <c r="F71" s="201"/>
      <c r="G71" s="61"/>
      <c r="H71" s="61"/>
      <c r="I71" s="61"/>
      <c r="J71" s="201"/>
      <c r="K71" s="202"/>
      <c r="L71" s="201"/>
      <c r="M71" s="288"/>
      <c r="N71" s="169"/>
      <c r="O71" s="169"/>
      <c r="P71" s="169"/>
      <c r="Q71" s="169"/>
    </row>
    <row r="72" spans="1:19" ht="14.25" x14ac:dyDescent="0.2">
      <c r="A72" s="25"/>
      <c r="B72" s="25"/>
      <c r="C72" s="25"/>
      <c r="D72" s="25"/>
      <c r="E72" s="73"/>
      <c r="F72" s="25"/>
      <c r="G72" s="25"/>
      <c r="H72" s="25"/>
      <c r="I72" s="73"/>
      <c r="J72" s="25"/>
      <c r="K72" s="73"/>
      <c r="L72" s="25"/>
      <c r="M72" s="73"/>
      <c r="N72" s="25"/>
      <c r="O72" s="169"/>
      <c r="P72" s="169"/>
      <c r="Q72" s="169"/>
      <c r="R72" s="169"/>
      <c r="S72" s="169"/>
    </row>
    <row r="73" spans="1:19" ht="15" customHeight="1" x14ac:dyDescent="0.2">
      <c r="A73" s="25"/>
      <c r="B73" s="362" t="s">
        <v>92</v>
      </c>
      <c r="C73" s="363"/>
      <c r="D73" s="363"/>
      <c r="E73" s="174"/>
      <c r="F73" s="363" t="s">
        <v>93</v>
      </c>
      <c r="G73" s="363"/>
      <c r="H73" s="363"/>
      <c r="I73" s="173"/>
      <c r="J73" s="353"/>
      <c r="K73" s="173"/>
      <c r="L73" s="353"/>
      <c r="M73" s="173"/>
      <c r="N73" s="338"/>
      <c r="O73" s="169"/>
      <c r="P73" s="169"/>
      <c r="Q73" s="169"/>
      <c r="R73" s="169"/>
      <c r="S73" s="169"/>
    </row>
    <row r="74" spans="1:19" ht="14.25" x14ac:dyDescent="0.2">
      <c r="A74" s="25"/>
      <c r="B74" s="68"/>
      <c r="C74" s="25"/>
      <c r="D74" s="25"/>
      <c r="E74" s="73"/>
      <c r="F74" s="25"/>
      <c r="G74" s="25"/>
      <c r="H74" s="25"/>
      <c r="I74" s="73"/>
      <c r="J74" s="25"/>
      <c r="K74" s="73"/>
      <c r="L74" s="25"/>
      <c r="M74" s="73"/>
      <c r="N74" s="68"/>
      <c r="O74" s="169"/>
      <c r="P74" s="169"/>
      <c r="Q74" s="169"/>
      <c r="R74" s="169"/>
      <c r="S74" s="169"/>
    </row>
    <row r="75" spans="1:19" ht="16.5" customHeight="1" x14ac:dyDescent="0.2">
      <c r="A75" s="25"/>
      <c r="B75" s="49"/>
      <c r="C75" s="169"/>
      <c r="D75" s="332"/>
      <c r="E75" s="269">
        <f>M69</f>
        <v>0</v>
      </c>
      <c r="F75" s="169"/>
      <c r="G75" s="53" t="s">
        <v>94</v>
      </c>
      <c r="H75" s="53"/>
      <c r="I75" s="512">
        <f>K38</f>
        <v>0</v>
      </c>
      <c r="J75" s="25"/>
      <c r="K75" s="53" t="s">
        <v>55</v>
      </c>
      <c r="L75" s="25"/>
      <c r="M75" s="510">
        <f>ROUND(IF(E75-I75&gt;C62,C62,IF(E75-I75&lt;0,0,E75-I75)),2)</f>
        <v>0</v>
      </c>
      <c r="N75" s="195"/>
      <c r="O75" s="169"/>
      <c r="P75" s="169"/>
      <c r="Q75" s="169"/>
      <c r="R75" s="169"/>
      <c r="S75" s="169"/>
    </row>
    <row r="76" spans="1:19" ht="38.1" customHeight="1" x14ac:dyDescent="0.2">
      <c r="A76" s="25"/>
      <c r="B76" s="49"/>
      <c r="C76" s="169"/>
      <c r="D76" s="364"/>
      <c r="E76" s="161" t="s">
        <v>91</v>
      </c>
      <c r="F76" s="169"/>
      <c r="G76" s="169"/>
      <c r="H76" s="307"/>
      <c r="I76" s="512" t="s">
        <v>53</v>
      </c>
      <c r="J76" s="25"/>
      <c r="K76" s="239"/>
      <c r="L76" s="25"/>
      <c r="M76" s="511" t="s">
        <v>95</v>
      </c>
      <c r="N76" s="195"/>
      <c r="O76" s="169"/>
      <c r="P76" s="169"/>
      <c r="Q76" s="169"/>
      <c r="R76" s="169"/>
      <c r="S76" s="169"/>
    </row>
    <row r="77" spans="1:19" ht="14.25" x14ac:dyDescent="0.2">
      <c r="A77" s="25"/>
      <c r="B77" s="49"/>
      <c r="C77" s="17"/>
      <c r="D77" s="149"/>
      <c r="E77" s="214"/>
      <c r="F77" s="307"/>
      <c r="G77" s="53"/>
      <c r="H77" s="149"/>
      <c r="I77" s="214"/>
      <c r="J77" s="17"/>
      <c r="K77" s="149"/>
      <c r="L77" s="307"/>
      <c r="M77" s="220"/>
      <c r="N77" s="195"/>
      <c r="O77" s="169"/>
      <c r="P77" s="169"/>
      <c r="Q77" s="169"/>
      <c r="R77" s="169"/>
      <c r="S77" s="169"/>
    </row>
    <row r="78" spans="1:19" ht="14.25" x14ac:dyDescent="0.2">
      <c r="A78" s="25"/>
      <c r="B78" s="49"/>
      <c r="C78" s="10"/>
      <c r="D78" s="276"/>
      <c r="E78" s="91">
        <f>IF(M75&gt;0,M75,0)</f>
        <v>0</v>
      </c>
      <c r="F78" s="169"/>
      <c r="G78" s="170" t="s">
        <v>77</v>
      </c>
      <c r="H78" s="333"/>
      <c r="I78" s="163">
        <f>'SL RSS Worksheet'!I22</f>
        <v>0</v>
      </c>
      <c r="J78" s="25"/>
      <c r="K78" s="53" t="s">
        <v>55</v>
      </c>
      <c r="L78" s="332"/>
      <c r="M78" s="143">
        <f>ROUND(E78*I78,2)</f>
        <v>0</v>
      </c>
      <c r="N78" s="195"/>
      <c r="O78" s="169"/>
      <c r="P78" s="169"/>
      <c r="Q78" s="169"/>
      <c r="R78" s="169"/>
      <c r="S78" s="169"/>
    </row>
    <row r="79" spans="1:19" ht="28.5" customHeight="1" x14ac:dyDescent="0.2">
      <c r="A79" s="25"/>
      <c r="B79" s="51"/>
      <c r="C79" s="72"/>
      <c r="D79" s="288"/>
      <c r="E79" s="365" t="s">
        <v>95</v>
      </c>
      <c r="F79" s="21"/>
      <c r="G79" s="169"/>
      <c r="H79" s="366"/>
      <c r="I79" s="157" t="s">
        <v>96</v>
      </c>
      <c r="J79" s="270"/>
      <c r="K79" s="202"/>
      <c r="L79" s="379"/>
      <c r="M79" s="415" t="s">
        <v>97</v>
      </c>
      <c r="N79" s="195"/>
      <c r="O79" s="169"/>
      <c r="P79" s="169"/>
      <c r="Q79" s="169"/>
      <c r="R79" s="169"/>
      <c r="S79" s="169"/>
    </row>
    <row r="80" spans="1:19" ht="14.25" x14ac:dyDescent="0.2">
      <c r="A80" s="25"/>
      <c r="B80" s="10"/>
      <c r="C80" s="10"/>
      <c r="D80" s="152"/>
      <c r="E80" s="271"/>
      <c r="F80" s="152"/>
      <c r="G80" s="152"/>
      <c r="H80" s="152"/>
      <c r="I80" s="271"/>
      <c r="J80" s="25"/>
      <c r="K80" s="73"/>
      <c r="L80" s="25"/>
      <c r="M80" s="220"/>
      <c r="N80" s="169"/>
      <c r="O80" s="169"/>
      <c r="P80" s="169"/>
      <c r="Q80" s="169"/>
      <c r="R80" s="169"/>
      <c r="S80" s="169"/>
    </row>
    <row r="81" spans="1:19" ht="14.45" customHeight="1" x14ac:dyDescent="0.2">
      <c r="A81" s="10"/>
      <c r="B81" s="416" t="s">
        <v>144</v>
      </c>
      <c r="C81" s="243"/>
      <c r="D81" s="243"/>
      <c r="E81" s="243"/>
      <c r="F81" s="243"/>
      <c r="G81" s="243"/>
      <c r="H81" s="243"/>
      <c r="I81" s="243"/>
      <c r="J81" s="243"/>
      <c r="K81" s="243"/>
      <c r="L81" s="243"/>
      <c r="M81" s="243"/>
      <c r="N81" s="248"/>
      <c r="O81" s="108"/>
      <c r="P81" s="169"/>
      <c r="Q81" s="169"/>
      <c r="R81" s="169"/>
      <c r="S81" s="169"/>
    </row>
    <row r="82" spans="1:19" ht="15" customHeight="1" x14ac:dyDescent="0.2">
      <c r="A82" s="10"/>
      <c r="B82" s="51" t="s">
        <v>145</v>
      </c>
      <c r="C82" s="72"/>
      <c r="D82" s="72"/>
      <c r="E82" s="72"/>
      <c r="F82" s="72"/>
      <c r="G82" s="72"/>
      <c r="H82" s="72"/>
      <c r="I82" s="72"/>
      <c r="J82" s="72"/>
      <c r="K82" s="72"/>
      <c r="L82" s="72"/>
      <c r="M82" s="201"/>
      <c r="N82" s="195"/>
      <c r="O82" s="169"/>
      <c r="P82" s="169"/>
      <c r="Q82" s="169"/>
      <c r="R82" s="169"/>
      <c r="S82" s="169"/>
    </row>
    <row r="83" spans="1:19" ht="15" customHeight="1" x14ac:dyDescent="0.2">
      <c r="A83" s="10"/>
      <c r="B83" s="10"/>
      <c r="C83" s="10"/>
      <c r="D83" s="10"/>
      <c r="E83" s="10"/>
      <c r="F83" s="10"/>
      <c r="G83" s="10"/>
      <c r="H83" s="10"/>
      <c r="I83" s="10"/>
      <c r="J83" s="10"/>
      <c r="K83" s="10"/>
      <c r="L83" s="10"/>
      <c r="M83" s="25"/>
      <c r="N83" s="169"/>
      <c r="O83" s="169"/>
      <c r="P83" s="169"/>
      <c r="Q83" s="169"/>
      <c r="R83" s="169"/>
      <c r="S83" s="169"/>
    </row>
    <row r="84" spans="1:19" ht="14.45" customHeight="1" x14ac:dyDescent="0.2">
      <c r="A84" s="242"/>
      <c r="B84" s="367" t="s">
        <v>146</v>
      </c>
      <c r="C84" s="99"/>
      <c r="D84" s="99"/>
      <c r="E84" s="99"/>
      <c r="F84" s="99"/>
      <c r="G84" s="99"/>
      <c r="H84" s="99"/>
      <c r="I84" s="152"/>
      <c r="J84" s="152"/>
      <c r="K84" s="152"/>
      <c r="L84" s="152"/>
      <c r="M84" s="186"/>
      <c r="N84" s="195"/>
      <c r="O84" s="169"/>
      <c r="P84" s="169"/>
      <c r="Q84" s="169"/>
      <c r="R84" s="169"/>
      <c r="S84" s="169"/>
    </row>
    <row r="85" spans="1:19" ht="15" customHeight="1" x14ac:dyDescent="0.2">
      <c r="A85" s="169"/>
      <c r="B85" s="195" t="s">
        <v>147</v>
      </c>
      <c r="C85" s="169"/>
      <c r="D85" s="169"/>
      <c r="E85" s="169"/>
      <c r="F85" s="169"/>
      <c r="G85" s="169"/>
      <c r="H85" s="169"/>
      <c r="I85" s="25"/>
      <c r="J85" s="25"/>
      <c r="K85" s="25"/>
      <c r="L85" s="25"/>
      <c r="M85" s="166"/>
      <c r="N85" s="195"/>
      <c r="O85" s="169"/>
      <c r="P85" s="169"/>
      <c r="Q85" s="169"/>
      <c r="R85" s="169"/>
      <c r="S85" s="169"/>
    </row>
    <row r="86" spans="1:19" ht="14.25" x14ac:dyDescent="0.2">
      <c r="A86" s="169"/>
      <c r="B86" s="368" t="s">
        <v>148</v>
      </c>
      <c r="C86" s="299"/>
      <c r="D86" s="299"/>
      <c r="E86" s="299"/>
      <c r="F86" s="299"/>
      <c r="G86" s="299"/>
      <c r="H86" s="299"/>
      <c r="I86" s="201"/>
      <c r="J86" s="201"/>
      <c r="K86" s="201"/>
      <c r="L86" s="201"/>
      <c r="M86" s="217"/>
      <c r="N86" s="195"/>
      <c r="O86" s="169"/>
      <c r="P86" s="169"/>
      <c r="Q86" s="169"/>
      <c r="R86" s="169"/>
      <c r="S86" s="169"/>
    </row>
    <row r="87" spans="1:19" x14ac:dyDescent="0.2">
      <c r="I87" s="1"/>
      <c r="J87" s="1"/>
      <c r="K87" s="1"/>
    </row>
    <row r="88" spans="1:19" x14ac:dyDescent="0.2">
      <c r="I88" s="1"/>
      <c r="J88" s="1"/>
      <c r="K88" s="1"/>
    </row>
  </sheetData>
  <sheetProtection algorithmName="SHA-512" hashValue="9eZjyQ+rBEQEl9+HPM9eGPtedvaeBYE18LK9F/scSUCQulUFxP/PC2nJ/uASZZkKmcOOfRrUJ7bl94MS/d7eKg==" saltValue="48vmL6R1mRe2xIJa33/97Q==" spinCount="100000" sheet="1" objects="1" scenarios="1"/>
  <hyperlinks>
    <hyperlink ref="G42" r:id="rId1" xr:uid="{ED24FFF7-CC11-4CEF-A6EC-4A72270AF3B7}"/>
  </hyperlinks>
  <pageMargins left="0.25" right="0.25" top="0.5" bottom="0.5" header="0.3" footer="0.3"/>
  <pageSetup scale="41" orientation="portrait" r:id="rId2"/>
  <headerFooter alignWithMargins="0">
    <oddFooter>&amp;C&amp;12&amp;A&amp;R&amp;N</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3054F-FA2C-4DAB-88A0-92A1415E3058}">
  <sheetPr codeName="Sheet4">
    <pageSetUpPr fitToPage="1"/>
  </sheetPr>
  <dimension ref="A1:AH145"/>
  <sheetViews>
    <sheetView showGridLines="0" tabSelected="1" topLeftCell="A61" zoomScaleNormal="100" workbookViewId="0">
      <selection activeCell="Q74" sqref="Q74"/>
    </sheetView>
  </sheetViews>
  <sheetFormatPr defaultColWidth="9.140625" defaultRowHeight="12.75" x14ac:dyDescent="0.2"/>
  <cols>
    <col min="1" max="1" width="3.85546875" style="2" customWidth="1"/>
    <col min="2" max="2" width="19.140625" style="2" customWidth="1"/>
    <col min="3" max="3" width="10.7109375" style="2" customWidth="1"/>
    <col min="4" max="4" width="19.28515625" style="2" customWidth="1"/>
    <col min="5" max="5" width="7.85546875" style="2" customWidth="1"/>
    <col min="6" max="6" width="19.140625" style="2" customWidth="1"/>
    <col min="7" max="7" width="7.7109375" style="2" customWidth="1"/>
    <col min="8" max="8" width="19.140625" style="2" customWidth="1"/>
    <col min="9" max="9" width="7.85546875" style="2" customWidth="1"/>
    <col min="10" max="10" width="19.140625" style="2" customWidth="1"/>
    <col min="11" max="11" width="7.85546875" style="2" customWidth="1"/>
    <col min="12" max="12" width="19.140625" style="2" customWidth="1"/>
    <col min="13" max="13" width="7.85546875" style="2" customWidth="1"/>
    <col min="14" max="14" width="19.140625" style="2" customWidth="1"/>
    <col min="15" max="15" width="7.7109375" style="2" customWidth="1"/>
    <col min="16" max="16" width="19.140625" style="2" customWidth="1"/>
    <col min="17" max="17" width="7.85546875" style="2" customWidth="1"/>
    <col min="18" max="18" width="19.28515625" style="2" customWidth="1"/>
    <col min="19" max="19" width="9.28515625" style="2" customWidth="1"/>
    <col min="20" max="20" width="19.5703125" style="2" customWidth="1"/>
    <col min="21" max="21" width="19.7109375" style="2" customWidth="1"/>
    <col min="22" max="22" width="9.28515625" style="2" customWidth="1"/>
    <col min="23" max="23" width="10.42578125" style="2" bestFit="1" customWidth="1"/>
    <col min="24" max="24" width="13.5703125" style="2" customWidth="1"/>
    <col min="25" max="25" width="6.140625" style="2" customWidth="1"/>
    <col min="26" max="16384" width="9.140625" style="2"/>
  </cols>
  <sheetData>
    <row r="1" spans="1:30" ht="51.6" customHeight="1" x14ac:dyDescent="0.25">
      <c r="B1" s="534" t="s">
        <v>149</v>
      </c>
      <c r="C1" s="471"/>
      <c r="D1" s="448"/>
      <c r="E1" s="257"/>
      <c r="F1" s="257"/>
      <c r="G1" s="257"/>
      <c r="H1" s="257"/>
      <c r="I1" s="256"/>
      <c r="J1" s="256"/>
      <c r="K1" s="257"/>
      <c r="L1" s="256"/>
      <c r="M1" s="256"/>
      <c r="N1" s="256"/>
      <c r="O1" s="451"/>
      <c r="P1" s="87"/>
      <c r="Q1" s="87"/>
      <c r="R1" s="103"/>
      <c r="S1" s="87"/>
      <c r="T1" s="87"/>
      <c r="U1" s="87"/>
      <c r="V1" s="87"/>
      <c r="W1" s="87"/>
      <c r="X1" s="87"/>
      <c r="Y1" s="87"/>
    </row>
    <row r="2" spans="1:30" ht="12.95" customHeight="1" x14ac:dyDescent="0.25">
      <c r="A2" s="1"/>
      <c r="B2" s="258"/>
      <c r="C2" s="258"/>
      <c r="D2" s="258"/>
      <c r="E2" s="258"/>
      <c r="F2" s="258"/>
      <c r="G2" s="258"/>
      <c r="H2" s="258"/>
      <c r="I2" s="258"/>
      <c r="J2" s="258"/>
      <c r="K2" s="259"/>
      <c r="L2" s="258"/>
      <c r="M2" s="258"/>
      <c r="N2" s="258"/>
      <c r="O2" s="450"/>
      <c r="Q2" s="260"/>
      <c r="R2" s="260"/>
      <c r="S2" s="261"/>
      <c r="T2" s="260"/>
      <c r="U2" s="260"/>
      <c r="V2" s="87"/>
      <c r="W2" s="87"/>
      <c r="X2" s="87"/>
      <c r="Y2" s="87"/>
    </row>
    <row r="3" spans="1:30" ht="28.35" customHeight="1" x14ac:dyDescent="0.2">
      <c r="B3" s="235" t="s">
        <v>20</v>
      </c>
      <c r="C3" s="421"/>
      <c r="D3" s="174"/>
      <c r="E3" s="174"/>
      <c r="F3" s="421" t="s">
        <v>21</v>
      </c>
      <c r="G3" s="174"/>
      <c r="H3" s="174"/>
      <c r="I3" s="272"/>
      <c r="J3" s="272"/>
      <c r="K3" s="272"/>
      <c r="L3" s="513"/>
      <c r="M3" s="88"/>
      <c r="N3" s="169"/>
      <c r="O3" s="222"/>
      <c r="P3" s="170"/>
      <c r="Q3" s="170"/>
      <c r="R3" s="169"/>
      <c r="S3" s="169"/>
      <c r="T3" s="169"/>
      <c r="U3" s="169"/>
      <c r="V3" s="169"/>
      <c r="W3" s="169"/>
      <c r="X3" s="169"/>
      <c r="Y3" s="169"/>
      <c r="Z3" s="169"/>
      <c r="AA3" s="169"/>
    </row>
    <row r="4" spans="1:30" ht="24.75" customHeight="1" x14ac:dyDescent="0.2">
      <c r="B4" s="273"/>
      <c r="C4" s="274"/>
      <c r="D4" s="315"/>
      <c r="E4" s="315"/>
      <c r="F4" s="315"/>
      <c r="G4" s="315"/>
      <c r="H4" s="275" t="s">
        <v>22</v>
      </c>
      <c r="I4" s="276"/>
      <c r="J4" s="277" t="s">
        <v>23</v>
      </c>
      <c r="K4" s="274"/>
      <c r="L4" s="278" t="s">
        <v>24</v>
      </c>
      <c r="M4" s="5"/>
      <c r="N4" s="277" t="s">
        <v>25</v>
      </c>
      <c r="O4" s="279"/>
      <c r="P4" s="170"/>
      <c r="Q4" s="170"/>
      <c r="R4" s="169"/>
      <c r="S4" s="169"/>
      <c r="T4" s="169"/>
      <c r="U4" s="169"/>
      <c r="V4" s="169"/>
      <c r="W4" s="169"/>
      <c r="X4" s="169"/>
      <c r="Y4" s="169"/>
      <c r="Z4" s="169"/>
      <c r="AA4" s="169"/>
      <c r="AB4" s="169"/>
      <c r="AC4" s="169"/>
      <c r="AD4" s="169"/>
    </row>
    <row r="5" spans="1:30" ht="17.100000000000001" customHeight="1" x14ac:dyDescent="0.2">
      <c r="B5" s="280"/>
      <c r="C5" s="30"/>
      <c r="D5" s="331"/>
      <c r="E5" s="331"/>
      <c r="F5" s="331"/>
      <c r="G5" s="331"/>
      <c r="H5" s="281"/>
      <c r="I5" s="276"/>
      <c r="J5" s="281"/>
      <c r="K5" s="29"/>
      <c r="L5" s="282"/>
      <c r="M5" s="15"/>
      <c r="N5" s="283"/>
      <c r="O5" s="279"/>
      <c r="P5" s="170"/>
      <c r="Q5" s="170"/>
      <c r="R5" s="169"/>
      <c r="S5" s="169"/>
      <c r="T5" s="169"/>
      <c r="U5" s="169"/>
      <c r="V5" s="169"/>
      <c r="W5" s="169"/>
      <c r="X5" s="169"/>
      <c r="Y5" s="169"/>
      <c r="Z5" s="169"/>
      <c r="AA5" s="169"/>
      <c r="AB5" s="169"/>
      <c r="AC5" s="169"/>
      <c r="AD5" s="169"/>
    </row>
    <row r="6" spans="1:30" ht="30" customHeight="1" x14ac:dyDescent="0.2">
      <c r="B6" s="4" t="s">
        <v>150</v>
      </c>
      <c r="C6" s="42"/>
      <c r="D6" s="42"/>
      <c r="E6" s="42"/>
      <c r="F6" s="42"/>
      <c r="G6" s="42"/>
      <c r="H6" s="3"/>
      <c r="I6" s="285"/>
      <c r="J6" s="3"/>
      <c r="K6" s="88"/>
      <c r="L6" s="63"/>
      <c r="M6" s="5"/>
      <c r="N6" s="3"/>
      <c r="O6" s="279"/>
      <c r="P6" s="170"/>
      <c r="Q6" s="170"/>
      <c r="R6" s="169"/>
      <c r="S6" s="169"/>
      <c r="T6" s="169"/>
      <c r="U6" s="169"/>
      <c r="V6" s="169"/>
      <c r="W6" s="169"/>
      <c r="X6" s="169"/>
      <c r="Y6" s="169"/>
      <c r="Z6" s="169"/>
      <c r="AA6" s="169"/>
      <c r="AB6" s="169"/>
      <c r="AC6" s="169"/>
      <c r="AD6" s="169"/>
    </row>
    <row r="7" spans="1:30" ht="30" customHeight="1" x14ac:dyDescent="0.2">
      <c r="B7" s="4" t="s">
        <v>151</v>
      </c>
      <c r="C7" s="42"/>
      <c r="D7" s="42"/>
      <c r="E7" s="42"/>
      <c r="F7" s="42"/>
      <c r="G7" s="42"/>
      <c r="H7" s="3"/>
      <c r="I7" s="285"/>
      <c r="J7" s="3"/>
      <c r="K7" s="88"/>
      <c r="L7" s="63"/>
      <c r="M7" s="5"/>
      <c r="N7" s="3"/>
      <c r="O7" s="279"/>
      <c r="P7" s="170"/>
      <c r="Q7" s="170"/>
      <c r="R7" s="169"/>
      <c r="S7" s="169"/>
      <c r="T7" s="169"/>
      <c r="U7" s="169"/>
      <c r="V7" s="169"/>
      <c r="W7" s="169"/>
      <c r="X7" s="169"/>
      <c r="Y7" s="169"/>
      <c r="Z7" s="169"/>
      <c r="AA7" s="169"/>
      <c r="AB7" s="169"/>
      <c r="AC7" s="169"/>
      <c r="AD7" s="169"/>
    </row>
    <row r="8" spans="1:30" ht="30" customHeight="1" x14ac:dyDescent="0.2">
      <c r="B8" s="4" t="s">
        <v>152</v>
      </c>
      <c r="C8" s="42"/>
      <c r="D8" s="42"/>
      <c r="E8" s="42"/>
      <c r="F8" s="42"/>
      <c r="G8" s="42"/>
      <c r="H8" s="3"/>
      <c r="I8" s="285"/>
      <c r="J8" s="3"/>
      <c r="K8" s="88"/>
      <c r="L8" s="63"/>
      <c r="M8" s="5"/>
      <c r="N8" s="3"/>
      <c r="O8" s="279"/>
      <c r="P8" s="170"/>
      <c r="Q8" s="170"/>
      <c r="R8" s="169"/>
      <c r="S8" s="169"/>
      <c r="T8" s="169"/>
      <c r="U8" s="169"/>
      <c r="V8" s="169"/>
      <c r="W8" s="169"/>
      <c r="X8" s="169"/>
      <c r="Y8" s="169"/>
      <c r="Z8" s="169"/>
      <c r="AA8" s="169"/>
      <c r="AB8" s="169"/>
      <c r="AC8" s="169"/>
      <c r="AD8" s="169"/>
    </row>
    <row r="9" spans="1:30" ht="30" customHeight="1" x14ac:dyDescent="0.2">
      <c r="B9" s="4" t="s">
        <v>153</v>
      </c>
      <c r="C9" s="42"/>
      <c r="D9" s="42"/>
      <c r="E9" s="42"/>
      <c r="F9" s="42"/>
      <c r="G9" s="42"/>
      <c r="H9" s="3"/>
      <c r="I9" s="285"/>
      <c r="J9" s="3"/>
      <c r="K9" s="88"/>
      <c r="L9" s="63"/>
      <c r="M9" s="5"/>
      <c r="N9" s="3"/>
      <c r="O9" s="279"/>
      <c r="P9" s="170"/>
      <c r="Q9" s="170"/>
      <c r="R9" s="169"/>
      <c r="S9" s="169"/>
      <c r="T9" s="169"/>
      <c r="U9" s="169"/>
      <c r="V9" s="169"/>
      <c r="W9" s="169"/>
      <c r="X9" s="169"/>
      <c r="Y9" s="169"/>
      <c r="Z9" s="169"/>
      <c r="AA9" s="169"/>
      <c r="AB9" s="169"/>
      <c r="AC9" s="169"/>
      <c r="AD9" s="169"/>
    </row>
    <row r="10" spans="1:30" ht="30" customHeight="1" x14ac:dyDescent="0.2">
      <c r="B10" s="4" t="s">
        <v>154</v>
      </c>
      <c r="C10" s="42"/>
      <c r="D10" s="42"/>
      <c r="E10" s="42"/>
      <c r="F10" s="42"/>
      <c r="G10" s="42"/>
      <c r="H10" s="3"/>
      <c r="I10" s="285"/>
      <c r="J10" s="3"/>
      <c r="K10" s="88"/>
      <c r="L10" s="63"/>
      <c r="M10" s="5"/>
      <c r="N10" s="3"/>
      <c r="O10" s="279"/>
      <c r="P10" s="170"/>
      <c r="Q10" s="170"/>
      <c r="R10" s="169"/>
      <c r="S10" s="169"/>
      <c r="T10" s="169"/>
      <c r="U10" s="169"/>
      <c r="V10" s="169"/>
      <c r="W10" s="169"/>
      <c r="X10" s="169"/>
      <c r="Y10" s="169"/>
      <c r="Z10" s="169"/>
      <c r="AA10" s="169"/>
      <c r="AB10" s="169"/>
      <c r="AC10" s="169"/>
      <c r="AD10" s="169"/>
    </row>
    <row r="11" spans="1:30" ht="30" customHeight="1" x14ac:dyDescent="0.2">
      <c r="B11" s="4" t="s">
        <v>155</v>
      </c>
      <c r="C11" s="42"/>
      <c r="D11" s="42"/>
      <c r="E11" s="42"/>
      <c r="F11" s="42"/>
      <c r="G11" s="42"/>
      <c r="H11" s="3"/>
      <c r="I11" s="285"/>
      <c r="J11" s="3"/>
      <c r="K11" s="88"/>
      <c r="L11" s="63"/>
      <c r="M11" s="5"/>
      <c r="N11" s="3"/>
      <c r="O11" s="279"/>
      <c r="P11" s="170"/>
      <c r="Q11" s="170"/>
      <c r="R11" s="169"/>
      <c r="S11" s="169"/>
      <c r="T11" s="169"/>
      <c r="U11" s="169"/>
      <c r="V11" s="169"/>
      <c r="W11" s="169"/>
      <c r="X11" s="169"/>
      <c r="Y11" s="169"/>
      <c r="Z11" s="169"/>
      <c r="AA11" s="169"/>
      <c r="AB11" s="169"/>
      <c r="AC11" s="169"/>
      <c r="AD11" s="169"/>
    </row>
    <row r="12" spans="1:30" ht="30" customHeight="1" x14ac:dyDescent="0.2">
      <c r="B12" s="4" t="s">
        <v>156</v>
      </c>
      <c r="C12" s="42"/>
      <c r="D12" s="42"/>
      <c r="E12" s="42"/>
      <c r="F12" s="42"/>
      <c r="G12" s="42"/>
      <c r="H12" s="3"/>
      <c r="I12" s="285"/>
      <c r="J12" s="3"/>
      <c r="K12" s="88"/>
      <c r="L12" s="63"/>
      <c r="M12" s="5"/>
      <c r="N12" s="3"/>
      <c r="O12" s="279"/>
      <c r="P12" s="170"/>
      <c r="Q12" s="170"/>
      <c r="R12" s="169"/>
      <c r="S12" s="169"/>
      <c r="T12" s="169"/>
      <c r="U12" s="169"/>
      <c r="V12" s="169"/>
      <c r="W12" s="169"/>
      <c r="X12" s="169"/>
      <c r="Y12" s="169"/>
      <c r="Z12" s="169"/>
      <c r="AA12" s="169"/>
      <c r="AB12" s="169"/>
      <c r="AC12" s="169"/>
      <c r="AD12" s="169"/>
    </row>
    <row r="13" spans="1:30" ht="30" customHeight="1" x14ac:dyDescent="0.2">
      <c r="B13" s="4" t="s">
        <v>157</v>
      </c>
      <c r="C13" s="42"/>
      <c r="D13" s="42"/>
      <c r="E13" s="42"/>
      <c r="F13" s="42"/>
      <c r="G13" s="42"/>
      <c r="H13" s="3"/>
      <c r="I13" s="285"/>
      <c r="J13" s="3"/>
      <c r="K13" s="88"/>
      <c r="L13" s="63"/>
      <c r="M13" s="5"/>
      <c r="N13" s="3"/>
      <c r="O13" s="279"/>
      <c r="P13" s="170"/>
      <c r="Q13" s="170"/>
      <c r="R13" s="169"/>
      <c r="S13" s="169"/>
      <c r="T13" s="169"/>
      <c r="U13" s="169"/>
      <c r="V13" s="169"/>
      <c r="W13" s="169"/>
      <c r="X13" s="169"/>
      <c r="Y13" s="169"/>
      <c r="Z13" s="169"/>
      <c r="AA13" s="169"/>
      <c r="AB13" s="169"/>
      <c r="AC13" s="169"/>
      <c r="AD13" s="169"/>
    </row>
    <row r="14" spans="1:30" ht="30" customHeight="1" x14ac:dyDescent="0.2">
      <c r="B14" s="4" t="s">
        <v>158</v>
      </c>
      <c r="C14" s="42"/>
      <c r="D14" s="42"/>
      <c r="E14" s="42"/>
      <c r="F14" s="42"/>
      <c r="G14" s="42"/>
      <c r="H14" s="3"/>
      <c r="I14" s="285"/>
      <c r="J14" s="3"/>
      <c r="K14" s="88"/>
      <c r="L14" s="63"/>
      <c r="M14" s="5"/>
      <c r="N14" s="3"/>
      <c r="O14" s="279"/>
      <c r="P14" s="170"/>
      <c r="Q14" s="170"/>
      <c r="R14" s="169"/>
      <c r="S14" s="169"/>
      <c r="T14" s="169"/>
      <c r="U14" s="169"/>
      <c r="V14" s="169"/>
      <c r="W14" s="169"/>
      <c r="X14" s="169"/>
      <c r="Y14" s="169"/>
      <c r="Z14" s="169"/>
      <c r="AA14" s="169"/>
      <c r="AB14" s="169"/>
      <c r="AC14" s="169"/>
      <c r="AD14" s="169"/>
    </row>
    <row r="15" spans="1:30" ht="30" customHeight="1" x14ac:dyDescent="0.2">
      <c r="B15" s="4" t="s">
        <v>159</v>
      </c>
      <c r="C15" s="42"/>
      <c r="D15" s="42"/>
      <c r="E15" s="417"/>
      <c r="F15" s="417"/>
      <c r="G15" s="417"/>
      <c r="H15" s="64"/>
      <c r="I15" s="285"/>
      <c r="J15" s="64"/>
      <c r="K15" s="88"/>
      <c r="L15" s="63"/>
      <c r="M15" s="5"/>
      <c r="N15" s="3"/>
      <c r="O15" s="279"/>
      <c r="P15" s="170"/>
      <c r="Q15" s="170"/>
      <c r="R15" s="169"/>
      <c r="S15" s="169"/>
      <c r="T15" s="169"/>
      <c r="U15" s="169"/>
      <c r="V15" s="169"/>
      <c r="W15" s="169"/>
      <c r="X15" s="169"/>
      <c r="Y15" s="169"/>
      <c r="Z15" s="169"/>
      <c r="AA15" s="169"/>
      <c r="AB15" s="169"/>
      <c r="AC15" s="169"/>
      <c r="AD15" s="169"/>
    </row>
    <row r="16" spans="1:30" ht="30" customHeight="1" x14ac:dyDescent="0.2">
      <c r="B16" s="4" t="s">
        <v>160</v>
      </c>
      <c r="C16" s="42"/>
      <c r="D16" s="42"/>
      <c r="E16" s="417"/>
      <c r="F16" s="417"/>
      <c r="G16" s="417"/>
      <c r="H16" s="64"/>
      <c r="I16" s="285"/>
      <c r="J16" s="64"/>
      <c r="K16" s="88"/>
      <c r="L16" s="63"/>
      <c r="M16" s="5"/>
      <c r="N16" s="3"/>
      <c r="O16" s="279"/>
      <c r="P16" s="170"/>
      <c r="Q16" s="170"/>
      <c r="R16" s="169"/>
      <c r="S16" s="169"/>
      <c r="T16" s="169"/>
      <c r="U16" s="169"/>
      <c r="V16" s="169"/>
      <c r="W16" s="169"/>
      <c r="X16" s="169"/>
      <c r="Y16" s="169"/>
      <c r="Z16" s="169"/>
      <c r="AA16" s="169"/>
      <c r="AB16" s="169"/>
      <c r="AC16" s="169"/>
      <c r="AD16" s="169"/>
    </row>
    <row r="17" spans="2:30" ht="30" customHeight="1" x14ac:dyDescent="0.2">
      <c r="B17" s="4" t="s">
        <v>161</v>
      </c>
      <c r="C17" s="42"/>
      <c r="D17" s="42"/>
      <c r="E17" s="417"/>
      <c r="F17" s="417"/>
      <c r="G17" s="417"/>
      <c r="H17" s="64"/>
      <c r="I17" s="285"/>
      <c r="J17" s="64"/>
      <c r="K17" s="88"/>
      <c r="L17" s="63"/>
      <c r="M17" s="5"/>
      <c r="N17" s="3"/>
      <c r="O17" s="279"/>
      <c r="P17" s="170"/>
      <c r="Q17" s="170"/>
      <c r="R17" s="169"/>
      <c r="S17" s="169"/>
      <c r="T17" s="169"/>
      <c r="U17" s="169"/>
      <c r="V17" s="169"/>
      <c r="W17" s="169"/>
      <c r="X17" s="169"/>
      <c r="Y17" s="169"/>
      <c r="Z17" s="169"/>
      <c r="AA17" s="169"/>
      <c r="AB17" s="169"/>
      <c r="AC17" s="169"/>
      <c r="AD17" s="169"/>
    </row>
    <row r="18" spans="2:30" ht="30" customHeight="1" x14ac:dyDescent="0.2">
      <c r="B18" s="4" t="s">
        <v>162</v>
      </c>
      <c r="C18" s="42"/>
      <c r="D18" s="42"/>
      <c r="E18" s="42"/>
      <c r="F18" s="42"/>
      <c r="G18" s="42"/>
      <c r="H18" s="3"/>
      <c r="I18" s="285"/>
      <c r="J18" s="3"/>
      <c r="K18" s="88"/>
      <c r="L18" s="63"/>
      <c r="M18" s="5"/>
      <c r="N18" s="3"/>
      <c r="O18" s="279"/>
      <c r="P18" s="170"/>
      <c r="Q18" s="170"/>
      <c r="R18" s="169"/>
      <c r="S18" s="169"/>
      <c r="T18" s="169"/>
      <c r="U18" s="169"/>
      <c r="V18" s="169"/>
      <c r="W18" s="169"/>
      <c r="X18" s="169"/>
      <c r="Y18" s="169"/>
      <c r="Z18" s="169"/>
      <c r="AA18" s="169"/>
      <c r="AB18" s="169"/>
      <c r="AC18" s="169"/>
      <c r="AD18" s="169"/>
    </row>
    <row r="19" spans="2:30" ht="30" customHeight="1" x14ac:dyDescent="0.2">
      <c r="B19" s="4" t="s">
        <v>163</v>
      </c>
      <c r="C19" s="42"/>
      <c r="D19" s="42"/>
      <c r="E19" s="42"/>
      <c r="F19" s="42"/>
      <c r="G19" s="42"/>
      <c r="H19" s="3"/>
      <c r="I19" s="285"/>
      <c r="J19" s="3"/>
      <c r="K19" s="65"/>
      <c r="L19" s="63"/>
      <c r="M19" s="5"/>
      <c r="N19" s="3"/>
      <c r="O19" s="279"/>
      <c r="P19" s="170"/>
      <c r="Q19" s="170"/>
      <c r="R19" s="169"/>
      <c r="S19" s="169"/>
      <c r="T19" s="169"/>
      <c r="U19" s="169"/>
      <c r="V19" s="169"/>
      <c r="W19" s="169"/>
      <c r="X19" s="169"/>
      <c r="Y19" s="169"/>
      <c r="Z19" s="169"/>
      <c r="AA19" s="169"/>
      <c r="AB19" s="169"/>
      <c r="AC19" s="169"/>
      <c r="AD19" s="169"/>
    </row>
    <row r="20" spans="2:30" ht="30" customHeight="1" x14ac:dyDescent="0.2">
      <c r="B20" s="4" t="s">
        <v>164</v>
      </c>
      <c r="C20" s="419"/>
      <c r="D20" s="419"/>
      <c r="E20" s="419"/>
      <c r="F20" s="419"/>
      <c r="G20" s="419"/>
      <c r="H20" s="3"/>
      <c r="I20" s="285"/>
      <c r="J20" s="3"/>
      <c r="K20" s="65"/>
      <c r="L20" s="67"/>
      <c r="M20" s="5"/>
      <c r="N20" s="3"/>
      <c r="O20" s="279"/>
      <c r="P20" s="170"/>
      <c r="Q20" s="170"/>
      <c r="R20" s="169"/>
      <c r="S20" s="169"/>
      <c r="T20" s="169"/>
      <c r="U20" s="169"/>
      <c r="V20" s="169"/>
      <c r="W20" s="169"/>
      <c r="X20" s="169"/>
      <c r="Y20" s="169"/>
      <c r="Z20" s="169"/>
      <c r="AA20" s="169"/>
      <c r="AB20" s="169"/>
      <c r="AC20" s="169"/>
      <c r="AD20" s="169"/>
    </row>
    <row r="21" spans="2:30" ht="30" customHeight="1" x14ac:dyDescent="0.2">
      <c r="B21" s="4" t="s">
        <v>165</v>
      </c>
      <c r="C21" s="42"/>
      <c r="D21" s="42"/>
      <c r="E21" s="42"/>
      <c r="F21" s="42"/>
      <c r="G21" s="42"/>
      <c r="H21" s="3"/>
      <c r="I21" s="285"/>
      <c r="J21" s="3"/>
      <c r="K21" s="88"/>
      <c r="L21" s="63"/>
      <c r="M21" s="5"/>
      <c r="N21" s="3"/>
      <c r="O21" s="279"/>
      <c r="P21" s="170"/>
      <c r="Q21" s="170"/>
      <c r="R21" s="169"/>
      <c r="S21" s="169"/>
      <c r="T21" s="169"/>
      <c r="U21" s="169"/>
      <c r="V21" s="169"/>
      <c r="W21" s="169"/>
      <c r="X21" s="169"/>
      <c r="Y21" s="169"/>
      <c r="Z21" s="169"/>
      <c r="AA21" s="169"/>
      <c r="AB21" s="169"/>
      <c r="AC21" s="169"/>
      <c r="AD21" s="169"/>
    </row>
    <row r="22" spans="2:30" ht="30" customHeight="1" x14ac:dyDescent="0.2">
      <c r="B22" s="4" t="s">
        <v>166</v>
      </c>
      <c r="C22" s="42"/>
      <c r="D22" s="42"/>
      <c r="E22" s="42"/>
      <c r="F22" s="42"/>
      <c r="G22" s="42"/>
      <c r="H22" s="3"/>
      <c r="I22" s="285"/>
      <c r="J22" s="3"/>
      <c r="K22" s="88"/>
      <c r="L22" s="63"/>
      <c r="M22" s="5"/>
      <c r="N22" s="3"/>
      <c r="O22" s="279"/>
      <c r="P22" s="170"/>
      <c r="Q22" s="170"/>
      <c r="R22" s="169"/>
      <c r="S22" s="169"/>
      <c r="T22" s="169"/>
      <c r="U22" s="169"/>
      <c r="V22" s="169"/>
      <c r="W22" s="169"/>
      <c r="X22" s="169"/>
      <c r="Y22" s="169"/>
      <c r="Z22" s="169"/>
      <c r="AA22" s="169"/>
      <c r="AB22" s="169"/>
      <c r="AC22" s="169"/>
      <c r="AD22" s="169"/>
    </row>
    <row r="23" spans="2:30" ht="30" customHeight="1" x14ac:dyDescent="0.2">
      <c r="B23" s="4" t="s">
        <v>167</v>
      </c>
      <c r="C23" s="42"/>
      <c r="D23" s="42"/>
      <c r="E23" s="42"/>
      <c r="F23" s="42"/>
      <c r="G23" s="42"/>
      <c r="H23" s="3"/>
      <c r="I23" s="285"/>
      <c r="J23" s="3"/>
      <c r="K23" s="88"/>
      <c r="L23" s="63"/>
      <c r="M23" s="5"/>
      <c r="N23" s="3"/>
      <c r="O23" s="279"/>
      <c r="P23" s="170"/>
      <c r="Q23" s="170"/>
      <c r="R23" s="169"/>
      <c r="S23" s="169"/>
      <c r="T23" s="169"/>
      <c r="U23" s="169"/>
      <c r="V23" s="169"/>
      <c r="W23" s="169"/>
      <c r="X23" s="169"/>
      <c r="Y23" s="169"/>
      <c r="Z23" s="169"/>
      <c r="AA23" s="169"/>
      <c r="AB23" s="169"/>
      <c r="AC23" s="169"/>
      <c r="AD23" s="169"/>
    </row>
    <row r="24" spans="2:30" ht="30" customHeight="1" x14ac:dyDescent="0.2">
      <c r="B24" s="4" t="s">
        <v>168</v>
      </c>
      <c r="C24" s="42"/>
      <c r="D24" s="42"/>
      <c r="E24" s="42"/>
      <c r="F24" s="42"/>
      <c r="G24" s="42"/>
      <c r="H24" s="3"/>
      <c r="I24" s="285"/>
      <c r="J24" s="3"/>
      <c r="K24" s="88"/>
      <c r="L24" s="63"/>
      <c r="M24" s="5"/>
      <c r="N24" s="3"/>
      <c r="O24" s="279"/>
      <c r="P24" s="170"/>
      <c r="Q24" s="170"/>
      <c r="R24" s="169"/>
      <c r="S24" s="169"/>
      <c r="T24" s="169"/>
      <c r="U24" s="169"/>
      <c r="V24" s="169"/>
      <c r="W24" s="169"/>
      <c r="X24" s="169"/>
      <c r="Y24" s="169"/>
      <c r="Z24" s="169"/>
      <c r="AA24" s="169"/>
      <c r="AB24" s="169"/>
      <c r="AC24" s="169"/>
      <c r="AD24" s="169"/>
    </row>
    <row r="25" spans="2:30" ht="30" customHeight="1" x14ac:dyDescent="0.2">
      <c r="B25" s="4" t="s">
        <v>169</v>
      </c>
      <c r="C25" s="42"/>
      <c r="D25" s="42"/>
      <c r="E25" s="42"/>
      <c r="F25" s="42"/>
      <c r="G25" s="42"/>
      <c r="H25" s="3"/>
      <c r="I25" s="285"/>
      <c r="J25" s="3"/>
      <c r="K25" s="88"/>
      <c r="L25" s="63"/>
      <c r="M25" s="5"/>
      <c r="N25" s="3"/>
      <c r="O25" s="279"/>
      <c r="P25" s="170"/>
      <c r="Q25" s="170"/>
      <c r="R25" s="169"/>
      <c r="S25" s="169"/>
      <c r="T25" s="169"/>
      <c r="U25" s="169"/>
      <c r="V25" s="169"/>
      <c r="W25" s="169"/>
      <c r="X25" s="169"/>
      <c r="Y25" s="169"/>
      <c r="Z25" s="169"/>
      <c r="AA25" s="169"/>
      <c r="AB25" s="169"/>
      <c r="AC25" s="169"/>
      <c r="AD25" s="169"/>
    </row>
    <row r="26" spans="2:30" ht="30" customHeight="1" x14ac:dyDescent="0.2">
      <c r="B26" s="4" t="s">
        <v>170</v>
      </c>
      <c r="C26" s="42"/>
      <c r="D26" s="42"/>
      <c r="E26" s="42"/>
      <c r="F26" s="42"/>
      <c r="G26" s="42"/>
      <c r="H26" s="3"/>
      <c r="I26" s="285"/>
      <c r="J26" s="3"/>
      <c r="K26" s="88"/>
      <c r="L26" s="63"/>
      <c r="M26" s="5"/>
      <c r="N26" s="3"/>
      <c r="O26" s="279"/>
      <c r="P26" s="170"/>
      <c r="Q26" s="170"/>
      <c r="R26" s="169"/>
      <c r="S26" s="169"/>
      <c r="T26" s="169"/>
      <c r="U26" s="169"/>
      <c r="V26" s="169"/>
      <c r="W26" s="169"/>
      <c r="X26" s="169"/>
      <c r="Y26" s="169"/>
      <c r="Z26" s="169"/>
      <c r="AA26" s="169"/>
      <c r="AB26" s="169"/>
      <c r="AC26" s="169"/>
      <c r="AD26" s="169"/>
    </row>
    <row r="27" spans="2:30" ht="30" customHeight="1" x14ac:dyDescent="0.2">
      <c r="B27" s="4" t="s">
        <v>171</v>
      </c>
      <c r="C27" s="42"/>
      <c r="D27" s="42"/>
      <c r="E27" s="42"/>
      <c r="F27" s="42"/>
      <c r="G27" s="42"/>
      <c r="H27" s="3"/>
      <c r="I27" s="285"/>
      <c r="J27" s="3"/>
      <c r="K27" s="88"/>
      <c r="L27" s="63"/>
      <c r="M27" s="5"/>
      <c r="N27" s="3"/>
      <c r="O27" s="279"/>
      <c r="P27" s="170"/>
      <c r="Q27" s="170"/>
      <c r="R27" s="169"/>
      <c r="S27" s="169"/>
      <c r="T27" s="169"/>
      <c r="U27" s="169"/>
      <c r="V27" s="169"/>
      <c r="W27" s="169"/>
      <c r="X27" s="169"/>
      <c r="Y27" s="169"/>
      <c r="Z27" s="169"/>
      <c r="AA27" s="169"/>
      <c r="AB27" s="169"/>
      <c r="AC27" s="169"/>
      <c r="AD27" s="169"/>
    </row>
    <row r="28" spans="2:30" ht="30" customHeight="1" x14ac:dyDescent="0.2">
      <c r="B28" s="4" t="s">
        <v>172</v>
      </c>
      <c r="C28" s="42"/>
      <c r="D28" s="42"/>
      <c r="E28" s="42"/>
      <c r="F28" s="42"/>
      <c r="G28" s="42"/>
      <c r="H28" s="3"/>
      <c r="I28" s="285"/>
      <c r="J28" s="3"/>
      <c r="K28" s="88"/>
      <c r="L28" s="63"/>
      <c r="M28" s="5"/>
      <c r="N28" s="3"/>
      <c r="O28" s="279"/>
      <c r="P28" s="170"/>
      <c r="Q28" s="170"/>
      <c r="R28" s="169"/>
      <c r="S28" s="169"/>
      <c r="T28" s="169"/>
      <c r="U28" s="169"/>
      <c r="V28" s="169"/>
      <c r="W28" s="169"/>
      <c r="X28" s="169"/>
      <c r="Y28" s="169"/>
      <c r="Z28" s="169"/>
      <c r="AA28" s="169"/>
      <c r="AB28" s="169"/>
      <c r="AC28" s="169"/>
      <c r="AD28" s="169"/>
    </row>
    <row r="29" spans="2:30" ht="30" customHeight="1" x14ac:dyDescent="0.2">
      <c r="B29" s="4" t="s">
        <v>173</v>
      </c>
      <c r="C29" s="42"/>
      <c r="D29" s="42"/>
      <c r="E29" s="42"/>
      <c r="F29" s="42"/>
      <c r="G29" s="42"/>
      <c r="H29" s="3"/>
      <c r="I29" s="285"/>
      <c r="J29" s="3"/>
      <c r="K29" s="88"/>
      <c r="L29" s="63"/>
      <c r="M29" s="5"/>
      <c r="N29" s="3"/>
      <c r="O29" s="279"/>
      <c r="P29" s="170"/>
      <c r="Q29" s="170"/>
      <c r="R29" s="169"/>
      <c r="S29" s="169"/>
      <c r="T29" s="169"/>
      <c r="U29" s="169"/>
      <c r="V29" s="169"/>
      <c r="W29" s="169"/>
      <c r="X29" s="169"/>
      <c r="Y29" s="169"/>
      <c r="Z29" s="169"/>
      <c r="AA29" s="169"/>
      <c r="AB29" s="169"/>
      <c r="AC29" s="169"/>
      <c r="AD29" s="169"/>
    </row>
    <row r="30" spans="2:30" ht="30" customHeight="1" x14ac:dyDescent="0.2">
      <c r="B30" s="4" t="s">
        <v>174</v>
      </c>
      <c r="C30" s="42"/>
      <c r="D30" s="42"/>
      <c r="E30" s="42"/>
      <c r="F30" s="42"/>
      <c r="G30" s="42"/>
      <c r="H30" s="3"/>
      <c r="I30" s="285"/>
      <c r="J30" s="3"/>
      <c r="K30" s="88"/>
      <c r="L30" s="63"/>
      <c r="M30" s="5"/>
      <c r="N30" s="3"/>
      <c r="O30" s="279"/>
      <c r="P30" s="170"/>
      <c r="Q30" s="170"/>
      <c r="R30" s="169"/>
      <c r="S30" s="169"/>
      <c r="T30" s="169"/>
      <c r="U30" s="169"/>
      <c r="V30" s="169"/>
      <c r="W30" s="169"/>
      <c r="X30" s="169"/>
      <c r="Y30" s="169"/>
      <c r="Z30" s="169"/>
      <c r="AA30" s="169"/>
      <c r="AB30" s="169"/>
      <c r="AC30" s="169"/>
      <c r="AD30" s="169"/>
    </row>
    <row r="31" spans="2:30" ht="30" customHeight="1" x14ac:dyDescent="0.2">
      <c r="B31" s="4" t="s">
        <v>175</v>
      </c>
      <c r="C31" s="42"/>
      <c r="D31" s="42"/>
      <c r="E31" s="42"/>
      <c r="F31" s="42"/>
      <c r="G31" s="42"/>
      <c r="H31" s="3"/>
      <c r="I31" s="285"/>
      <c r="J31" s="3"/>
      <c r="K31" s="88"/>
      <c r="L31" s="63"/>
      <c r="M31" s="5"/>
      <c r="N31" s="3"/>
      <c r="O31" s="279"/>
      <c r="P31" s="170"/>
      <c r="Q31" s="170"/>
      <c r="R31" s="169"/>
      <c r="S31" s="169"/>
      <c r="T31" s="169"/>
      <c r="U31" s="169"/>
      <c r="V31" s="169"/>
      <c r="W31" s="169"/>
      <c r="X31" s="169"/>
      <c r="Y31" s="169"/>
      <c r="Z31" s="169"/>
      <c r="AA31" s="169"/>
      <c r="AB31" s="169"/>
      <c r="AC31" s="169"/>
      <c r="AD31" s="169"/>
    </row>
    <row r="32" spans="2:30" ht="30" customHeight="1" x14ac:dyDescent="0.2">
      <c r="B32" s="104" t="s">
        <v>176</v>
      </c>
      <c r="C32" s="42"/>
      <c r="D32" s="42"/>
      <c r="E32" s="42"/>
      <c r="F32" s="42"/>
      <c r="G32" s="42"/>
      <c r="H32" s="3"/>
      <c r="I32" s="285"/>
      <c r="J32" s="3"/>
      <c r="K32" s="88"/>
      <c r="L32" s="63"/>
      <c r="M32" s="5"/>
      <c r="N32" s="3"/>
      <c r="O32" s="279"/>
      <c r="P32" s="170"/>
      <c r="Q32" s="170"/>
      <c r="R32" s="169"/>
      <c r="S32" s="169"/>
      <c r="T32" s="169"/>
      <c r="U32" s="169"/>
      <c r="V32" s="169"/>
      <c r="W32" s="169"/>
      <c r="X32" s="169"/>
      <c r="Y32" s="169"/>
      <c r="Z32" s="169"/>
      <c r="AA32" s="169"/>
      <c r="AB32" s="169"/>
      <c r="AC32" s="169"/>
      <c r="AD32" s="169"/>
    </row>
    <row r="33" spans="1:31" ht="30" customHeight="1" x14ac:dyDescent="0.2">
      <c r="B33" s="416"/>
      <c r="C33" s="417"/>
      <c r="D33" s="417"/>
      <c r="E33" s="417"/>
      <c r="F33" s="417"/>
      <c r="G33" s="453"/>
      <c r="H33" s="44">
        <f>SUM(H6:H32)</f>
        <v>0</v>
      </c>
      <c r="I33" s="191"/>
      <c r="J33" s="44">
        <f>SUM(J6:J32)</f>
        <v>0</v>
      </c>
      <c r="K33" s="88"/>
      <c r="L33" s="44">
        <f>SUM(L6:L32)</f>
        <v>0</v>
      </c>
      <c r="M33" s="88"/>
      <c r="N33" s="44">
        <f>SUM(N6:N32)</f>
        <v>0</v>
      </c>
      <c r="O33" s="279"/>
      <c r="P33" s="170"/>
      <c r="Q33" s="170"/>
      <c r="R33" s="169"/>
      <c r="S33" s="169"/>
      <c r="T33" s="169"/>
      <c r="U33" s="169"/>
      <c r="V33" s="169"/>
      <c r="W33" s="169"/>
      <c r="X33" s="169"/>
      <c r="Y33" s="169"/>
      <c r="Z33" s="169"/>
      <c r="AA33" s="169"/>
      <c r="AB33" s="169"/>
      <c r="AC33" s="169"/>
      <c r="AD33" s="169"/>
    </row>
    <row r="34" spans="1:31" ht="15.75" x14ac:dyDescent="0.2">
      <c r="B34" s="418"/>
      <c r="C34" s="419"/>
      <c r="D34" s="66"/>
      <c r="E34" s="66"/>
      <c r="F34" s="66"/>
      <c r="G34" s="66"/>
      <c r="H34" s="426"/>
      <c r="I34" s="429"/>
      <c r="J34" s="426"/>
      <c r="K34" s="427"/>
      <c r="L34" s="426"/>
      <c r="M34" s="427"/>
      <c r="N34" s="428"/>
      <c r="O34" s="279"/>
      <c r="P34" s="170"/>
      <c r="Q34" s="170"/>
      <c r="R34" s="169"/>
      <c r="S34" s="169"/>
      <c r="T34" s="169"/>
      <c r="U34" s="169"/>
      <c r="V34" s="169"/>
      <c r="W34" s="169"/>
      <c r="X34" s="169"/>
      <c r="Y34" s="169"/>
      <c r="Z34" s="169"/>
      <c r="AA34" s="169"/>
      <c r="AB34" s="169"/>
      <c r="AC34" s="169"/>
      <c r="AD34" s="169"/>
    </row>
    <row r="35" spans="1:31" ht="23.45" customHeight="1" x14ac:dyDescent="0.2">
      <c r="A35" s="254"/>
      <c r="B35" s="425" t="s">
        <v>177</v>
      </c>
      <c r="C35" s="430"/>
      <c r="D35" s="209"/>
      <c r="E35" s="209"/>
      <c r="F35" s="209"/>
      <c r="G35" s="209"/>
      <c r="H35" s="209"/>
      <c r="I35" s="286"/>
      <c r="J35" s="287">
        <f>H33+J33+L33+N33</f>
        <v>0</v>
      </c>
      <c r="K35" s="169"/>
      <c r="L35" s="44">
        <f>SUM(H33-H7-H8-H10-H11-H13-H14-H16-H17-H19-H20--H22-H23-H25-H26-H28-H29-H31-H32)+(J33-J7-J8-J10-J11-J13-J14-J16-J17-J19-J20--J22-J23-J25-J26-J28-J29-J31-J32)+(L33-L7-L8-L10-L11-L13-L14-L16-L17-L19-L20-L22-L23-L25-L26-L28--L29-L31-L32)+(N33-N7-N8-N10-N11-N13-N14-N16-N17-N19-N20-N22-N23-N25-N26-N28-N29-N31-N32)</f>
        <v>0</v>
      </c>
      <c r="M35" s="5"/>
      <c r="N35" s="88"/>
      <c r="O35" s="262"/>
      <c r="P35" s="170"/>
      <c r="Q35" s="170"/>
      <c r="R35" s="170"/>
      <c r="S35" s="169"/>
      <c r="T35" s="169"/>
      <c r="U35" s="169"/>
      <c r="V35" s="169"/>
      <c r="W35" s="169"/>
      <c r="X35" s="169"/>
      <c r="Y35" s="169"/>
      <c r="Z35" s="169"/>
      <c r="AA35" s="169"/>
      <c r="AB35" s="169"/>
      <c r="AC35" s="169"/>
      <c r="AD35" s="169"/>
    </row>
    <row r="36" spans="1:31" ht="27.6" customHeight="1" x14ac:dyDescent="0.2">
      <c r="B36" s="195"/>
      <c r="C36" s="169"/>
      <c r="D36" s="169"/>
      <c r="E36" s="169"/>
      <c r="F36" s="169"/>
      <c r="G36" s="169"/>
      <c r="H36" s="169"/>
      <c r="I36" s="169"/>
      <c r="J36" s="253" t="s">
        <v>37</v>
      </c>
      <c r="K36" s="170"/>
      <c r="L36" s="252" t="s">
        <v>38</v>
      </c>
      <c r="M36" s="115"/>
      <c r="N36" s="88"/>
      <c r="O36" s="262"/>
      <c r="P36" s="88"/>
      <c r="Q36" s="170"/>
      <c r="R36" s="170"/>
      <c r="S36" s="170"/>
      <c r="T36" s="169"/>
      <c r="U36" s="169"/>
      <c r="V36" s="169"/>
      <c r="W36" s="169"/>
      <c r="X36" s="169"/>
      <c r="Y36" s="169"/>
      <c r="Z36" s="169"/>
      <c r="AA36" s="169"/>
      <c r="AB36" s="169"/>
      <c r="AC36" s="169"/>
      <c r="AD36" s="169"/>
    </row>
    <row r="37" spans="1:31" ht="14.1" customHeight="1" x14ac:dyDescent="0.2">
      <c r="B37" s="325"/>
      <c r="C37" s="325"/>
      <c r="D37" s="325"/>
      <c r="E37" s="325"/>
      <c r="F37" s="325"/>
      <c r="G37" s="325"/>
      <c r="H37" s="325"/>
      <c r="I37" s="325"/>
      <c r="J37" s="325"/>
      <c r="K37" s="325"/>
      <c r="L37" s="325"/>
      <c r="M37" s="325"/>
      <c r="N37" s="325"/>
      <c r="O37" s="325"/>
      <c r="P37" s="169"/>
      <c r="Q37" s="169"/>
      <c r="R37" s="169"/>
      <c r="S37" s="169"/>
      <c r="T37" s="169"/>
      <c r="U37" s="88"/>
      <c r="V37" s="88"/>
      <c r="W37" s="170"/>
      <c r="X37" s="170"/>
      <c r="Y37" s="170"/>
      <c r="Z37" s="169"/>
      <c r="AA37" s="169"/>
      <c r="AB37" s="169"/>
      <c r="AC37" s="169"/>
      <c r="AD37" s="169"/>
      <c r="AE37" s="169"/>
    </row>
    <row r="38" spans="1:31" ht="19.5" customHeight="1" x14ac:dyDescent="0.2">
      <c r="A38" s="1"/>
      <c r="B38" s="289" t="s">
        <v>39</v>
      </c>
      <c r="C38" s="431"/>
      <c r="D38" s="442"/>
      <c r="E38" s="442"/>
      <c r="F38" s="442" t="s">
        <v>178</v>
      </c>
      <c r="G38" s="350"/>
      <c r="H38" s="290"/>
      <c r="I38" s="173"/>
      <c r="J38" s="167"/>
      <c r="K38" s="173"/>
      <c r="L38" s="173"/>
      <c r="M38" s="167"/>
      <c r="N38" s="167"/>
      <c r="O38" s="186"/>
      <c r="P38" s="170"/>
      <c r="Q38" s="170"/>
      <c r="R38" s="170"/>
      <c r="S38" s="170"/>
      <c r="T38" s="170"/>
      <c r="U38" s="169"/>
      <c r="V38" s="169"/>
      <c r="W38" s="169"/>
      <c r="X38" s="169"/>
      <c r="Y38" s="169"/>
      <c r="Z38" s="169"/>
      <c r="AA38" s="169"/>
      <c r="AB38" s="169"/>
      <c r="AC38" s="169"/>
      <c r="AD38" s="169"/>
      <c r="AE38" s="169"/>
    </row>
    <row r="39" spans="1:31" ht="14.25" x14ac:dyDescent="0.2">
      <c r="A39" s="1"/>
      <c r="B39" s="273"/>
      <c r="C39" s="274"/>
      <c r="D39" s="315"/>
      <c r="E39" s="315"/>
      <c r="F39" s="315"/>
      <c r="G39" s="315"/>
      <c r="H39" s="274"/>
      <c r="I39" s="274"/>
      <c r="J39" s="274"/>
      <c r="K39" s="274"/>
      <c r="L39" s="274"/>
      <c r="M39" s="169"/>
      <c r="N39" s="177"/>
      <c r="O39" s="377"/>
      <c r="P39" s="274"/>
      <c r="Q39" s="274"/>
      <c r="R39" s="274"/>
      <c r="S39" s="274"/>
      <c r="T39" s="274"/>
      <c r="U39" s="170"/>
      <c r="V39" s="170"/>
      <c r="W39" s="170"/>
      <c r="X39" s="170"/>
      <c r="Y39" s="170"/>
      <c r="Z39" s="169"/>
      <c r="AA39" s="169"/>
      <c r="AB39" s="169"/>
      <c r="AC39" s="169"/>
      <c r="AD39" s="169"/>
      <c r="AE39" s="169"/>
    </row>
    <row r="40" spans="1:31" ht="14.25" x14ac:dyDescent="0.2">
      <c r="A40" s="10"/>
      <c r="B40" s="204"/>
      <c r="C40" s="73"/>
      <c r="D40" s="170"/>
      <c r="E40" s="170"/>
      <c r="F40" s="170"/>
      <c r="G40" s="170"/>
      <c r="H40" s="73"/>
      <c r="I40" s="73"/>
      <c r="J40" s="73"/>
      <c r="K40" s="73"/>
      <c r="L40" s="73"/>
      <c r="M40" s="73"/>
      <c r="N40" s="73"/>
      <c r="O40" s="185"/>
      <c r="P40" s="73"/>
      <c r="Q40" s="73"/>
      <c r="R40" s="73"/>
      <c r="S40" s="73"/>
      <c r="T40" s="73"/>
      <c r="U40" s="170"/>
      <c r="V40" s="170"/>
      <c r="W40" s="170"/>
      <c r="X40" s="170"/>
      <c r="Y40" s="170"/>
      <c r="Z40" s="169"/>
      <c r="AA40" s="169"/>
      <c r="AB40" s="169"/>
      <c r="AC40" s="169"/>
      <c r="AD40" s="169"/>
      <c r="AE40" s="169"/>
    </row>
    <row r="41" spans="1:31" ht="14.25" x14ac:dyDescent="0.2">
      <c r="A41" s="25"/>
      <c r="B41" s="93" t="s">
        <v>179</v>
      </c>
      <c r="C41" s="94"/>
      <c r="D41" s="94"/>
      <c r="E41" s="94"/>
      <c r="F41" s="94"/>
      <c r="G41" s="94"/>
      <c r="H41" s="94"/>
      <c r="I41" s="94"/>
      <c r="J41" s="94"/>
      <c r="K41" s="94"/>
      <c r="L41" s="94"/>
      <c r="M41" s="94"/>
      <c r="N41" s="95"/>
      <c r="O41" s="291"/>
      <c r="P41" s="170"/>
      <c r="Q41" s="170"/>
      <c r="R41" s="170"/>
      <c r="S41" s="170"/>
      <c r="T41" s="169"/>
      <c r="U41" s="169"/>
      <c r="V41" s="169"/>
      <c r="W41" s="169"/>
      <c r="X41" s="169"/>
      <c r="Y41" s="169"/>
      <c r="Z41" s="169"/>
      <c r="AA41" s="169"/>
      <c r="AB41" s="169"/>
      <c r="AC41" s="169"/>
      <c r="AD41" s="169"/>
    </row>
    <row r="42" spans="1:31" ht="14.25" x14ac:dyDescent="0.2">
      <c r="A42" s="25"/>
      <c r="B42" s="82" t="s">
        <v>42</v>
      </c>
      <c r="C42" s="83"/>
      <c r="D42" s="42"/>
      <c r="E42" s="42"/>
      <c r="F42" s="42"/>
      <c r="G42" s="42"/>
      <c r="H42" s="83"/>
      <c r="I42" s="83"/>
      <c r="J42" s="83"/>
      <c r="K42" s="83"/>
      <c r="L42" s="83"/>
      <c r="M42" s="83"/>
      <c r="N42" s="69">
        <f>'Wages, Taxes and Workers'' Comp'!B8</f>
        <v>0</v>
      </c>
      <c r="O42" s="291"/>
      <c r="P42" s="170"/>
      <c r="Q42" s="170"/>
      <c r="R42" s="170"/>
      <c r="S42" s="170"/>
      <c r="T42" s="169"/>
      <c r="U42" s="169"/>
      <c r="V42" s="169"/>
      <c r="W42" s="169"/>
      <c r="X42" s="169"/>
      <c r="Y42" s="169"/>
      <c r="Z42" s="169"/>
      <c r="AA42" s="169"/>
      <c r="AB42" s="169"/>
      <c r="AC42" s="169"/>
      <c r="AD42" s="169"/>
    </row>
    <row r="43" spans="1:31" ht="14.25" x14ac:dyDescent="0.2">
      <c r="A43" s="10"/>
      <c r="B43" s="82" t="s">
        <v>43</v>
      </c>
      <c r="C43" s="83"/>
      <c r="D43" s="42"/>
      <c r="E43" s="42"/>
      <c r="F43" s="42"/>
      <c r="G43" s="42"/>
      <c r="H43" s="83"/>
      <c r="I43" s="83"/>
      <c r="J43" s="83"/>
      <c r="K43" s="83"/>
      <c r="L43" s="83"/>
      <c r="M43" s="83"/>
      <c r="N43" s="12"/>
      <c r="O43" s="291"/>
      <c r="P43" s="170"/>
      <c r="Q43" s="170"/>
      <c r="R43" s="170"/>
      <c r="S43" s="170"/>
      <c r="T43" s="169"/>
      <c r="U43" s="169"/>
      <c r="V43" s="169"/>
      <c r="W43" s="169"/>
      <c r="X43" s="169"/>
      <c r="Y43" s="169"/>
      <c r="Z43" s="169"/>
      <c r="AA43" s="169"/>
      <c r="AB43" s="169"/>
      <c r="AC43" s="169"/>
      <c r="AD43" s="169"/>
    </row>
    <row r="44" spans="1:31" ht="14.25" x14ac:dyDescent="0.2">
      <c r="A44" s="10"/>
      <c r="B44" s="82" t="s">
        <v>44</v>
      </c>
      <c r="C44" s="83"/>
      <c r="D44" s="42"/>
      <c r="E44" s="42"/>
      <c r="F44" s="42"/>
      <c r="G44" s="42"/>
      <c r="H44" s="83"/>
      <c r="I44" s="83"/>
      <c r="J44" s="83"/>
      <c r="K44" s="83"/>
      <c r="L44" s="83"/>
      <c r="M44" s="83"/>
      <c r="N44" s="13"/>
      <c r="O44" s="291"/>
      <c r="P44" s="170"/>
      <c r="Q44" s="170"/>
      <c r="R44" s="170"/>
      <c r="S44" s="170"/>
      <c r="T44" s="169"/>
      <c r="U44" s="169"/>
      <c r="V44" s="169"/>
      <c r="W44" s="169"/>
      <c r="X44" s="169"/>
      <c r="Y44" s="169"/>
      <c r="Z44" s="169"/>
      <c r="AA44" s="169"/>
      <c r="AB44" s="169"/>
      <c r="AC44" s="169"/>
      <c r="AD44" s="169"/>
    </row>
    <row r="45" spans="1:31" ht="14.25" x14ac:dyDescent="0.2">
      <c r="A45" s="10"/>
      <c r="B45" s="82" t="s">
        <v>180</v>
      </c>
      <c r="C45" s="83"/>
      <c r="D45" s="42"/>
      <c r="E45" s="42"/>
      <c r="F45" s="42"/>
      <c r="G45" s="42"/>
      <c r="H45" s="83"/>
      <c r="I45" s="83"/>
      <c r="J45" s="83"/>
      <c r="K45" s="83"/>
      <c r="L45" s="83"/>
      <c r="M45" s="83"/>
      <c r="N45" s="13"/>
      <c r="O45" s="291"/>
      <c r="P45" s="170"/>
      <c r="Q45" s="170"/>
      <c r="R45" s="170"/>
      <c r="S45" s="170"/>
      <c r="T45" s="169"/>
      <c r="U45" s="169"/>
      <c r="V45" s="169"/>
      <c r="W45" s="169"/>
      <c r="X45" s="169"/>
      <c r="Y45" s="169"/>
      <c r="Z45" s="169"/>
      <c r="AA45" s="169"/>
      <c r="AB45" s="169"/>
      <c r="AC45" s="169"/>
      <c r="AD45" s="169"/>
    </row>
    <row r="46" spans="1:31" ht="14.25" x14ac:dyDescent="0.2">
      <c r="A46" s="10"/>
      <c r="B46" s="82" t="s">
        <v>181</v>
      </c>
      <c r="C46" s="83"/>
      <c r="D46" s="443"/>
      <c r="E46" s="443"/>
      <c r="F46" s="443"/>
      <c r="G46" s="443"/>
      <c r="H46" s="84"/>
      <c r="I46" s="84"/>
      <c r="J46" s="84"/>
      <c r="K46" s="84"/>
      <c r="L46" s="84"/>
      <c r="M46" s="84"/>
      <c r="N46" s="70">
        <f>IFERROR('Wages, Taxes and Workers'' Comp'!B8*('Wages, Taxes and Workers'' Comp'!B19/'Wages, Taxes and Workers'' Comp'!B12),0)</f>
        <v>0</v>
      </c>
      <c r="O46" s="291"/>
      <c r="P46" s="170"/>
      <c r="Q46" s="170"/>
      <c r="R46" s="170"/>
      <c r="S46" s="170"/>
      <c r="T46" s="169"/>
      <c r="U46" s="169"/>
      <c r="V46" s="169"/>
      <c r="W46" s="169"/>
      <c r="X46" s="169"/>
      <c r="Y46" s="169"/>
      <c r="Z46" s="169"/>
      <c r="AA46" s="169"/>
      <c r="AB46" s="169"/>
      <c r="AC46" s="169"/>
      <c r="AD46" s="169"/>
    </row>
    <row r="47" spans="1:31" ht="14.25" x14ac:dyDescent="0.2">
      <c r="A47" s="10"/>
      <c r="B47" s="264"/>
      <c r="C47" s="386"/>
      <c r="D47" s="92"/>
      <c r="E47" s="92"/>
      <c r="F47" s="92"/>
      <c r="G47" s="92"/>
      <c r="H47" s="92"/>
      <c r="I47" s="94"/>
      <c r="J47" s="92"/>
      <c r="K47" s="92"/>
      <c r="L47" s="384"/>
      <c r="M47" s="384" t="s">
        <v>182</v>
      </c>
      <c r="N47" s="70">
        <f>SUM(N42:N46)</f>
        <v>0</v>
      </c>
      <c r="O47" s="291"/>
      <c r="P47" s="170"/>
      <c r="Q47" s="170"/>
      <c r="R47" s="170"/>
      <c r="S47" s="170"/>
      <c r="T47" s="169"/>
      <c r="U47" s="169"/>
      <c r="V47" s="169"/>
      <c r="W47" s="169"/>
      <c r="X47" s="169"/>
      <c r="Y47" s="169"/>
      <c r="Z47" s="169"/>
      <c r="AA47" s="169"/>
      <c r="AB47" s="169"/>
      <c r="AC47" s="169"/>
      <c r="AD47" s="169"/>
    </row>
    <row r="48" spans="1:31" ht="14.25" x14ac:dyDescent="0.2">
      <c r="A48" s="10"/>
      <c r="B48" s="82"/>
      <c r="C48" s="83"/>
      <c r="D48" s="42"/>
      <c r="E48" s="42"/>
      <c r="F48" s="42"/>
      <c r="G48" s="42"/>
      <c r="H48" s="83"/>
      <c r="I48" s="83"/>
      <c r="J48" s="83"/>
      <c r="K48" s="83"/>
      <c r="L48" s="83"/>
      <c r="M48" s="83"/>
      <c r="N48" s="50"/>
      <c r="O48" s="291"/>
      <c r="P48" s="170"/>
      <c r="Q48" s="170"/>
      <c r="R48" s="170"/>
      <c r="S48" s="170"/>
      <c r="T48" s="169"/>
      <c r="U48" s="169"/>
      <c r="V48" s="169"/>
      <c r="W48" s="169"/>
      <c r="X48" s="169"/>
      <c r="Y48" s="169"/>
      <c r="Z48" s="169"/>
      <c r="AA48" s="169"/>
      <c r="AB48" s="169"/>
      <c r="AC48" s="169"/>
      <c r="AD48" s="169"/>
    </row>
    <row r="49" spans="1:30" ht="14.25" x14ac:dyDescent="0.2">
      <c r="A49" s="25"/>
      <c r="B49" s="93" t="s">
        <v>183</v>
      </c>
      <c r="C49" s="94"/>
      <c r="D49" s="94"/>
      <c r="E49" s="94"/>
      <c r="F49" s="94"/>
      <c r="G49" s="94"/>
      <c r="H49" s="94"/>
      <c r="I49" s="94"/>
      <c r="J49" s="94"/>
      <c r="K49" s="94"/>
      <c r="L49" s="94"/>
      <c r="M49" s="94"/>
      <c r="N49" s="95"/>
      <c r="O49" s="291"/>
      <c r="P49" s="170"/>
      <c r="Q49" s="170"/>
      <c r="R49" s="170"/>
      <c r="S49" s="170"/>
      <c r="T49" s="169"/>
      <c r="U49" s="169"/>
      <c r="V49" s="169"/>
      <c r="W49" s="169"/>
      <c r="X49" s="169"/>
      <c r="Y49" s="169"/>
      <c r="Z49" s="169"/>
      <c r="AA49" s="169"/>
      <c r="AB49" s="169"/>
      <c r="AC49" s="169"/>
      <c r="AD49" s="169"/>
    </row>
    <row r="50" spans="1:30" ht="14.25" x14ac:dyDescent="0.2">
      <c r="A50" s="25"/>
      <c r="B50" s="82" t="s">
        <v>42</v>
      </c>
      <c r="C50" s="83"/>
      <c r="D50" s="42"/>
      <c r="E50" s="42"/>
      <c r="F50" s="42"/>
      <c r="G50" s="42"/>
      <c r="H50" s="83"/>
      <c r="I50" s="83"/>
      <c r="J50" s="83"/>
      <c r="K50" s="83"/>
      <c r="L50" s="83"/>
      <c r="M50" s="83"/>
      <c r="N50" s="69">
        <f>'Wages, Taxes and Workers'' Comp'!B9</f>
        <v>0</v>
      </c>
      <c r="O50" s="291"/>
      <c r="P50" s="170"/>
      <c r="Q50" s="170"/>
      <c r="R50" s="170"/>
      <c r="S50" s="170"/>
      <c r="T50" s="169"/>
      <c r="U50" s="169"/>
      <c r="V50" s="169"/>
      <c r="W50" s="169"/>
      <c r="X50" s="169"/>
      <c r="Y50" s="169"/>
      <c r="Z50" s="169"/>
      <c r="AA50" s="169"/>
      <c r="AB50" s="169"/>
      <c r="AC50" s="169"/>
      <c r="AD50" s="169"/>
    </row>
    <row r="51" spans="1:30" ht="14.25" x14ac:dyDescent="0.2">
      <c r="A51" s="10"/>
      <c r="B51" s="82" t="s">
        <v>43</v>
      </c>
      <c r="C51" s="83"/>
      <c r="D51" s="42"/>
      <c r="E51" s="42"/>
      <c r="F51" s="42"/>
      <c r="G51" s="42"/>
      <c r="H51" s="83"/>
      <c r="I51" s="83"/>
      <c r="J51" s="83"/>
      <c r="K51" s="83"/>
      <c r="L51" s="83"/>
      <c r="M51" s="83"/>
      <c r="N51" s="12"/>
      <c r="O51" s="291"/>
      <c r="P51" s="170"/>
      <c r="Q51" s="170"/>
      <c r="R51" s="170"/>
      <c r="S51" s="170"/>
      <c r="T51" s="169"/>
      <c r="U51" s="169"/>
      <c r="V51" s="169"/>
      <c r="W51" s="169"/>
      <c r="X51" s="169"/>
      <c r="Y51" s="169"/>
      <c r="Z51" s="169"/>
      <c r="AA51" s="169"/>
      <c r="AB51" s="169"/>
      <c r="AC51" s="169"/>
      <c r="AD51" s="169"/>
    </row>
    <row r="52" spans="1:30" ht="14.25" x14ac:dyDescent="0.2">
      <c r="A52" s="10"/>
      <c r="B52" s="82" t="s">
        <v>44</v>
      </c>
      <c r="C52" s="83"/>
      <c r="D52" s="42"/>
      <c r="E52" s="42"/>
      <c r="F52" s="42"/>
      <c r="G52" s="42"/>
      <c r="H52" s="83"/>
      <c r="I52" s="83"/>
      <c r="J52" s="83"/>
      <c r="K52" s="83"/>
      <c r="L52" s="83"/>
      <c r="M52" s="83"/>
      <c r="N52" s="13"/>
      <c r="O52" s="291"/>
      <c r="P52" s="170"/>
      <c r="Q52" s="170"/>
      <c r="R52" s="170"/>
      <c r="S52" s="170"/>
      <c r="T52" s="169"/>
      <c r="U52" s="169"/>
      <c r="V52" s="169"/>
      <c r="W52" s="169"/>
      <c r="X52" s="169"/>
      <c r="Y52" s="169"/>
      <c r="Z52" s="169"/>
      <c r="AA52" s="169"/>
      <c r="AB52" s="169"/>
      <c r="AC52" s="169"/>
      <c r="AD52" s="169"/>
    </row>
    <row r="53" spans="1:30" ht="14.25" x14ac:dyDescent="0.2">
      <c r="A53" s="10"/>
      <c r="B53" s="82" t="s">
        <v>180</v>
      </c>
      <c r="C53" s="83"/>
      <c r="D53" s="42"/>
      <c r="E53" s="42"/>
      <c r="F53" s="42"/>
      <c r="G53" s="42"/>
      <c r="H53" s="83"/>
      <c r="I53" s="83"/>
      <c r="J53" s="83"/>
      <c r="K53" s="83"/>
      <c r="L53" s="83"/>
      <c r="M53" s="83"/>
      <c r="N53" s="13"/>
      <c r="O53" s="291"/>
      <c r="P53" s="170"/>
      <c r="Q53" s="170"/>
      <c r="R53" s="170"/>
      <c r="S53" s="170"/>
      <c r="T53" s="169"/>
      <c r="U53" s="169"/>
      <c r="V53" s="169"/>
      <c r="W53" s="169"/>
      <c r="X53" s="169"/>
      <c r="Y53" s="169"/>
      <c r="Z53" s="169"/>
      <c r="AA53" s="169"/>
      <c r="AB53" s="169"/>
      <c r="AC53" s="169"/>
      <c r="AD53" s="169"/>
    </row>
    <row r="54" spans="1:30" ht="14.1" customHeight="1" x14ac:dyDescent="0.2">
      <c r="A54" s="10"/>
      <c r="B54" s="82" t="s">
        <v>184</v>
      </c>
      <c r="C54" s="83"/>
      <c r="D54" s="443"/>
      <c r="E54" s="443"/>
      <c r="F54" s="443"/>
      <c r="G54" s="443"/>
      <c r="H54" s="84"/>
      <c r="I54" s="84"/>
      <c r="J54" s="84"/>
      <c r="K54" s="84"/>
      <c r="L54" s="84"/>
      <c r="M54" s="84"/>
      <c r="N54" s="70">
        <f>IFERROR('Wages, Taxes and Workers'' Comp'!B9*('Wages, Taxes and Workers'' Comp'!B19/'Wages, Taxes and Workers'' Comp'!B12),0)</f>
        <v>0</v>
      </c>
      <c r="O54" s="291"/>
      <c r="P54" s="170"/>
      <c r="Q54" s="170"/>
      <c r="R54" s="170"/>
      <c r="S54" s="170"/>
      <c r="T54" s="169"/>
      <c r="U54" s="169"/>
      <c r="V54" s="169"/>
      <c r="W54" s="169"/>
      <c r="X54" s="169"/>
      <c r="Y54" s="169"/>
      <c r="Z54" s="169"/>
      <c r="AA54" s="169"/>
      <c r="AB54" s="169"/>
      <c r="AC54" s="169"/>
      <c r="AD54" s="169"/>
    </row>
    <row r="55" spans="1:30" ht="14.25" x14ac:dyDescent="0.2">
      <c r="A55" s="10"/>
      <c r="B55" s="264"/>
      <c r="C55" s="386"/>
      <c r="D55" s="92"/>
      <c r="E55" s="92"/>
      <c r="F55" s="92"/>
      <c r="G55" s="92"/>
      <c r="H55" s="92"/>
      <c r="I55" s="92"/>
      <c r="J55" s="94"/>
      <c r="K55" s="92"/>
      <c r="L55" s="384"/>
      <c r="M55" s="384" t="s">
        <v>185</v>
      </c>
      <c r="N55" s="70">
        <f>SUM(N50:N54)</f>
        <v>0</v>
      </c>
      <c r="O55" s="291"/>
      <c r="P55" s="170"/>
      <c r="Q55" s="170"/>
      <c r="R55" s="170"/>
      <c r="S55" s="170"/>
      <c r="T55" s="169"/>
      <c r="U55" s="169"/>
      <c r="V55" s="169"/>
      <c r="W55" s="169"/>
      <c r="X55" s="169"/>
      <c r="Y55" s="169"/>
      <c r="Z55" s="169"/>
      <c r="AA55" s="169"/>
      <c r="AB55" s="169"/>
      <c r="AC55" s="169"/>
      <c r="AD55" s="169"/>
    </row>
    <row r="56" spans="1:30" ht="14.25" x14ac:dyDescent="0.2">
      <c r="A56" s="10"/>
      <c r="B56" s="82"/>
      <c r="C56" s="83"/>
      <c r="D56" s="42"/>
      <c r="E56" s="42"/>
      <c r="F56" s="42"/>
      <c r="G56" s="42"/>
      <c r="H56" s="83"/>
      <c r="I56" s="83"/>
      <c r="J56" s="83"/>
      <c r="K56" s="83"/>
      <c r="L56" s="83"/>
      <c r="M56" s="83"/>
      <c r="N56" s="50"/>
      <c r="O56" s="291"/>
      <c r="P56" s="170"/>
      <c r="Q56" s="170"/>
      <c r="R56" s="170"/>
      <c r="S56" s="170"/>
      <c r="T56" s="169"/>
      <c r="U56" s="169"/>
      <c r="V56" s="169"/>
      <c r="W56" s="169"/>
      <c r="X56" s="169"/>
      <c r="Y56" s="169"/>
      <c r="Z56" s="169"/>
      <c r="AA56" s="169"/>
      <c r="AB56" s="169"/>
      <c r="AC56" s="169"/>
      <c r="AD56" s="169"/>
    </row>
    <row r="57" spans="1:30" ht="14.25" x14ac:dyDescent="0.2">
      <c r="A57" s="25"/>
      <c r="B57" s="93" t="s">
        <v>186</v>
      </c>
      <c r="C57" s="94"/>
      <c r="D57" s="94"/>
      <c r="E57" s="94"/>
      <c r="F57" s="94"/>
      <c r="G57" s="94"/>
      <c r="H57" s="94"/>
      <c r="I57" s="94"/>
      <c r="J57" s="94"/>
      <c r="K57" s="94"/>
      <c r="L57" s="94"/>
      <c r="M57" s="94"/>
      <c r="N57" s="95"/>
      <c r="O57" s="291"/>
      <c r="P57" s="170"/>
      <c r="Q57" s="170"/>
      <c r="R57" s="170"/>
      <c r="S57" s="170"/>
      <c r="T57" s="169"/>
      <c r="U57" s="169"/>
      <c r="V57" s="169"/>
      <c r="W57" s="169"/>
      <c r="X57" s="169"/>
      <c r="Y57" s="169"/>
      <c r="Z57" s="169"/>
      <c r="AA57" s="169"/>
      <c r="AB57" s="169"/>
      <c r="AC57" s="169"/>
      <c r="AD57" s="169"/>
    </row>
    <row r="58" spans="1:30" ht="14.25" x14ac:dyDescent="0.2">
      <c r="A58" s="25"/>
      <c r="B58" s="82" t="s">
        <v>42</v>
      </c>
      <c r="C58" s="83"/>
      <c r="D58" s="42"/>
      <c r="E58" s="42"/>
      <c r="F58" s="42"/>
      <c r="G58" s="42"/>
      <c r="H58" s="83"/>
      <c r="I58" s="83"/>
      <c r="J58" s="83"/>
      <c r="K58" s="83"/>
      <c r="L58" s="83"/>
      <c r="M58" s="83"/>
      <c r="N58" s="69">
        <f>'Wages, Taxes and Workers'' Comp'!B10</f>
        <v>0</v>
      </c>
      <c r="O58" s="291"/>
      <c r="P58" s="170"/>
      <c r="Q58" s="170"/>
      <c r="R58" s="170"/>
      <c r="S58" s="170"/>
      <c r="T58" s="169"/>
      <c r="U58" s="169"/>
      <c r="V58" s="169"/>
      <c r="W58" s="169"/>
      <c r="X58" s="169"/>
      <c r="Y58" s="169"/>
      <c r="Z58" s="169"/>
      <c r="AA58" s="169"/>
      <c r="AB58" s="169"/>
      <c r="AC58" s="169"/>
      <c r="AD58" s="169"/>
    </row>
    <row r="59" spans="1:30" ht="14.25" x14ac:dyDescent="0.2">
      <c r="A59" s="10"/>
      <c r="B59" s="82" t="s">
        <v>43</v>
      </c>
      <c r="C59" s="83"/>
      <c r="D59" s="42"/>
      <c r="E59" s="42"/>
      <c r="F59" s="42"/>
      <c r="G59" s="42"/>
      <c r="H59" s="83"/>
      <c r="I59" s="83"/>
      <c r="J59" s="83"/>
      <c r="K59" s="83"/>
      <c r="L59" s="83"/>
      <c r="M59" s="83"/>
      <c r="N59" s="12"/>
      <c r="O59" s="291"/>
      <c r="P59" s="170"/>
      <c r="Q59" s="170"/>
      <c r="R59" s="170"/>
      <c r="S59" s="170"/>
      <c r="T59" s="169"/>
      <c r="U59" s="169"/>
      <c r="V59" s="169"/>
      <c r="W59" s="169"/>
      <c r="X59" s="169"/>
      <c r="Y59" s="169"/>
      <c r="Z59" s="169"/>
      <c r="AA59" s="169"/>
      <c r="AB59" s="169"/>
      <c r="AC59" s="169"/>
      <c r="AD59" s="169"/>
    </row>
    <row r="60" spans="1:30" ht="14.25" x14ac:dyDescent="0.2">
      <c r="A60" s="10"/>
      <c r="B60" s="82" t="s">
        <v>44</v>
      </c>
      <c r="C60" s="83"/>
      <c r="D60" s="42"/>
      <c r="E60" s="42"/>
      <c r="F60" s="42"/>
      <c r="G60" s="42"/>
      <c r="H60" s="83"/>
      <c r="I60" s="83"/>
      <c r="J60" s="83"/>
      <c r="K60" s="83"/>
      <c r="L60" s="83"/>
      <c r="M60" s="83"/>
      <c r="N60" s="13"/>
      <c r="O60" s="291"/>
      <c r="P60" s="170"/>
      <c r="Q60" s="170"/>
      <c r="R60" s="170"/>
      <c r="S60" s="170"/>
      <c r="T60" s="169"/>
      <c r="U60" s="169"/>
      <c r="V60" s="169"/>
      <c r="W60" s="169"/>
      <c r="X60" s="169"/>
      <c r="Y60" s="169"/>
      <c r="Z60" s="169"/>
      <c r="AA60" s="169"/>
      <c r="AB60" s="169"/>
      <c r="AC60" s="169"/>
      <c r="AD60" s="169"/>
    </row>
    <row r="61" spans="1:30" ht="14.25" x14ac:dyDescent="0.2">
      <c r="A61" s="10"/>
      <c r="B61" s="82" t="s">
        <v>180</v>
      </c>
      <c r="C61" s="83"/>
      <c r="D61" s="42"/>
      <c r="E61" s="42"/>
      <c r="F61" s="42"/>
      <c r="G61" s="42"/>
      <c r="H61" s="83"/>
      <c r="I61" s="83"/>
      <c r="J61" s="83"/>
      <c r="K61" s="83"/>
      <c r="L61" s="83"/>
      <c r="M61" s="83"/>
      <c r="N61" s="13"/>
      <c r="O61" s="291"/>
      <c r="P61" s="170"/>
      <c r="Q61" s="170"/>
      <c r="R61" s="170"/>
      <c r="S61" s="170"/>
      <c r="T61" s="169"/>
      <c r="U61" s="169"/>
      <c r="V61" s="169"/>
      <c r="W61" s="169"/>
      <c r="X61" s="169"/>
      <c r="Y61" s="169"/>
      <c r="Z61" s="169"/>
      <c r="AA61" s="169"/>
      <c r="AB61" s="169"/>
      <c r="AC61" s="169"/>
      <c r="AD61" s="169"/>
    </row>
    <row r="62" spans="1:30" ht="14.25" x14ac:dyDescent="0.2">
      <c r="A62" s="10"/>
      <c r="B62" s="82" t="s">
        <v>187</v>
      </c>
      <c r="C62" s="83"/>
      <c r="D62" s="443"/>
      <c r="E62" s="443"/>
      <c r="F62" s="443"/>
      <c r="G62" s="443"/>
      <c r="H62" s="84"/>
      <c r="I62" s="84"/>
      <c r="J62" s="84"/>
      <c r="K62" s="84"/>
      <c r="L62" s="84"/>
      <c r="M62" s="84"/>
      <c r="N62" s="70">
        <f>IFERROR('Wages, Taxes and Workers'' Comp'!B10*('Wages, Taxes and Workers'' Comp'!B19/'Wages, Taxes and Workers'' Comp'!B12),0)</f>
        <v>0</v>
      </c>
      <c r="O62" s="291"/>
      <c r="P62" s="170"/>
      <c r="Q62" s="170"/>
      <c r="R62" s="170"/>
      <c r="S62" s="170"/>
      <c r="T62" s="169"/>
      <c r="U62" s="169"/>
      <c r="V62" s="169"/>
      <c r="W62" s="169"/>
      <c r="X62" s="169"/>
      <c r="Y62" s="169"/>
      <c r="Z62" s="169"/>
      <c r="AA62" s="169"/>
      <c r="AB62" s="169"/>
      <c r="AC62" s="169"/>
      <c r="AD62" s="169"/>
    </row>
    <row r="63" spans="1:30" ht="14.25" x14ac:dyDescent="0.2">
      <c r="A63" s="10"/>
      <c r="B63" s="264"/>
      <c r="C63" s="386"/>
      <c r="D63" s="92"/>
      <c r="E63" s="92"/>
      <c r="F63" s="92"/>
      <c r="G63" s="92"/>
      <c r="H63" s="92"/>
      <c r="I63" s="92"/>
      <c r="J63" s="386"/>
      <c r="K63" s="386"/>
      <c r="L63" s="384"/>
      <c r="M63" s="385" t="s">
        <v>188</v>
      </c>
      <c r="N63" s="71">
        <f>SUM(N58:N62)</f>
        <v>0</v>
      </c>
      <c r="O63" s="291"/>
      <c r="P63" s="170"/>
      <c r="Q63" s="170"/>
      <c r="R63" s="170"/>
      <c r="S63" s="170"/>
      <c r="T63" s="169"/>
      <c r="U63" s="169"/>
      <c r="V63" s="169"/>
      <c r="W63" s="169"/>
      <c r="X63" s="169"/>
      <c r="Y63" s="169"/>
      <c r="Z63" s="169"/>
      <c r="AA63" s="169"/>
      <c r="AB63" s="169"/>
      <c r="AC63" s="169"/>
      <c r="AD63" s="169"/>
    </row>
    <row r="64" spans="1:30" ht="14.25" x14ac:dyDescent="0.2">
      <c r="A64" s="10"/>
      <c r="B64" s="82"/>
      <c r="C64" s="83"/>
      <c r="D64" s="42"/>
      <c r="E64" s="42"/>
      <c r="F64" s="42"/>
      <c r="G64" s="42"/>
      <c r="H64" s="83"/>
      <c r="I64" s="83"/>
      <c r="J64" s="83"/>
      <c r="K64" s="83"/>
      <c r="L64" s="83"/>
      <c r="M64" s="83"/>
      <c r="N64" s="50"/>
      <c r="O64" s="291"/>
      <c r="P64" s="170"/>
      <c r="Q64" s="170"/>
      <c r="R64" s="170"/>
      <c r="S64" s="170"/>
      <c r="T64" s="169"/>
      <c r="U64" s="169"/>
      <c r="V64" s="169"/>
      <c r="W64" s="169"/>
      <c r="X64" s="169"/>
      <c r="Y64" s="169"/>
      <c r="Z64" s="169"/>
      <c r="AA64" s="169"/>
      <c r="AB64" s="169"/>
      <c r="AC64" s="169"/>
      <c r="AD64" s="169"/>
    </row>
    <row r="65" spans="1:31" ht="14.25" x14ac:dyDescent="0.2">
      <c r="A65" s="25"/>
      <c r="B65" s="93" t="s">
        <v>189</v>
      </c>
      <c r="C65" s="94"/>
      <c r="D65" s="94"/>
      <c r="E65" s="94"/>
      <c r="F65" s="94"/>
      <c r="G65" s="94"/>
      <c r="H65" s="94"/>
      <c r="I65" s="94"/>
      <c r="J65" s="94"/>
      <c r="K65" s="94"/>
      <c r="L65" s="94"/>
      <c r="M65" s="94"/>
      <c r="N65" s="95"/>
      <c r="O65" s="291"/>
      <c r="P65" s="170"/>
      <c r="Q65" s="170"/>
      <c r="R65" s="170"/>
      <c r="S65" s="170"/>
      <c r="T65" s="169"/>
      <c r="U65" s="169"/>
      <c r="V65" s="169"/>
      <c r="W65" s="169"/>
      <c r="X65" s="169"/>
      <c r="Y65" s="169"/>
      <c r="Z65" s="169"/>
      <c r="AA65" s="169"/>
      <c r="AB65" s="169"/>
      <c r="AC65" s="169"/>
      <c r="AD65" s="169"/>
    </row>
    <row r="66" spans="1:31" ht="14.25" x14ac:dyDescent="0.2">
      <c r="A66" s="25"/>
      <c r="B66" s="82" t="s">
        <v>42</v>
      </c>
      <c r="C66" s="83"/>
      <c r="D66" s="42"/>
      <c r="E66" s="42"/>
      <c r="F66" s="42"/>
      <c r="G66" s="42"/>
      <c r="H66" s="83"/>
      <c r="I66" s="83"/>
      <c r="J66" s="83"/>
      <c r="K66" s="83"/>
      <c r="L66" s="83"/>
      <c r="M66" s="83"/>
      <c r="N66" s="69">
        <f>'Wages, Taxes and Workers'' Comp'!B11</f>
        <v>0</v>
      </c>
      <c r="O66" s="291"/>
      <c r="P66" s="170"/>
      <c r="Q66" s="170"/>
      <c r="R66" s="170"/>
      <c r="S66" s="170"/>
      <c r="T66" s="169"/>
      <c r="U66" s="169"/>
      <c r="V66" s="169"/>
      <c r="W66" s="169"/>
      <c r="X66" s="169"/>
      <c r="Y66" s="169"/>
      <c r="Z66" s="169"/>
      <c r="AA66" s="169"/>
      <c r="AB66" s="169"/>
      <c r="AC66" s="169"/>
      <c r="AD66" s="169"/>
    </row>
    <row r="67" spans="1:31" ht="14.25" x14ac:dyDescent="0.2">
      <c r="A67" s="10"/>
      <c r="B67" s="82" t="s">
        <v>43</v>
      </c>
      <c r="C67" s="83"/>
      <c r="D67" s="42"/>
      <c r="E67" s="42"/>
      <c r="F67" s="42"/>
      <c r="G67" s="42"/>
      <c r="H67" s="83"/>
      <c r="I67" s="83"/>
      <c r="J67" s="83"/>
      <c r="K67" s="83"/>
      <c r="L67" s="83"/>
      <c r="M67" s="83"/>
      <c r="N67" s="12"/>
      <c r="O67" s="291"/>
      <c r="P67" s="170"/>
      <c r="Q67" s="170"/>
      <c r="R67" s="170"/>
      <c r="S67" s="170"/>
      <c r="T67" s="169"/>
      <c r="U67" s="169"/>
      <c r="V67" s="169"/>
      <c r="W67" s="169"/>
      <c r="X67" s="169"/>
      <c r="Y67" s="169"/>
      <c r="Z67" s="169"/>
      <c r="AA67" s="169"/>
      <c r="AB67" s="169"/>
      <c r="AC67" s="169"/>
      <c r="AD67" s="169"/>
    </row>
    <row r="68" spans="1:31" ht="14.25" x14ac:dyDescent="0.2">
      <c r="A68" s="10"/>
      <c r="B68" s="82" t="s">
        <v>44</v>
      </c>
      <c r="C68" s="83"/>
      <c r="D68" s="42"/>
      <c r="E68" s="42"/>
      <c r="F68" s="42"/>
      <c r="G68" s="42"/>
      <c r="H68" s="83"/>
      <c r="I68" s="83"/>
      <c r="J68" s="83"/>
      <c r="K68" s="83"/>
      <c r="L68" s="83"/>
      <c r="M68" s="83"/>
      <c r="N68" s="13"/>
      <c r="O68" s="291"/>
      <c r="P68" s="170"/>
      <c r="Q68" s="170"/>
      <c r="R68" s="170"/>
      <c r="S68" s="170"/>
      <c r="T68" s="169"/>
      <c r="U68" s="169"/>
      <c r="V68" s="169"/>
      <c r="W68" s="169"/>
      <c r="X68" s="169"/>
      <c r="Y68" s="169"/>
      <c r="Z68" s="169"/>
      <c r="AA68" s="169"/>
      <c r="AB68" s="169"/>
      <c r="AC68" s="169"/>
      <c r="AD68" s="169"/>
    </row>
    <row r="69" spans="1:31" ht="14.25" x14ac:dyDescent="0.2">
      <c r="A69" s="10"/>
      <c r="B69" s="82" t="s">
        <v>180</v>
      </c>
      <c r="C69" s="83"/>
      <c r="D69" s="42"/>
      <c r="E69" s="42"/>
      <c r="F69" s="42"/>
      <c r="G69" s="42"/>
      <c r="H69" s="83"/>
      <c r="I69" s="83"/>
      <c r="J69" s="83"/>
      <c r="K69" s="83"/>
      <c r="L69" s="83"/>
      <c r="M69" s="83"/>
      <c r="N69" s="13"/>
      <c r="O69" s="291"/>
      <c r="P69" s="170"/>
      <c r="Q69" s="170"/>
      <c r="R69" s="170"/>
      <c r="S69" s="170"/>
      <c r="T69" s="169"/>
      <c r="U69" s="169"/>
      <c r="V69" s="169"/>
      <c r="W69" s="169"/>
      <c r="X69" s="169"/>
      <c r="Y69" s="169"/>
      <c r="Z69" s="169"/>
      <c r="AA69" s="169"/>
      <c r="AB69" s="169"/>
      <c r="AC69" s="169"/>
      <c r="AD69" s="169"/>
    </row>
    <row r="70" spans="1:31" ht="14.25" x14ac:dyDescent="0.2">
      <c r="A70" s="10"/>
      <c r="B70" s="82" t="s">
        <v>190</v>
      </c>
      <c r="C70" s="83"/>
      <c r="D70" s="443"/>
      <c r="E70" s="443"/>
      <c r="F70" s="443"/>
      <c r="G70" s="443"/>
      <c r="H70" s="84"/>
      <c r="I70" s="84"/>
      <c r="J70" s="84"/>
      <c r="K70" s="84"/>
      <c r="L70" s="84"/>
      <c r="M70" s="84"/>
      <c r="N70" s="70">
        <f>IFERROR('Wages, Taxes and Workers'' Comp'!B11*('Wages, Taxes and Workers'' Comp'!B19/'Wages, Taxes and Workers'' Comp'!B12),0)</f>
        <v>0</v>
      </c>
      <c r="O70" s="291"/>
      <c r="P70" s="183"/>
      <c r="Q70" s="170"/>
      <c r="R70" s="170"/>
      <c r="S70" s="170"/>
      <c r="T70" s="169"/>
      <c r="U70" s="169"/>
      <c r="V70" s="169"/>
      <c r="W70" s="169"/>
      <c r="X70" s="169"/>
      <c r="Y70" s="169"/>
      <c r="Z70" s="169"/>
      <c r="AA70" s="169"/>
      <c r="AB70" s="169"/>
      <c r="AC70" s="169"/>
      <c r="AD70" s="169"/>
    </row>
    <row r="71" spans="1:31" ht="14.25" x14ac:dyDescent="0.2">
      <c r="A71" s="10"/>
      <c r="B71" s="265"/>
      <c r="C71" s="387"/>
      <c r="D71" s="92"/>
      <c r="E71" s="92"/>
      <c r="F71" s="92"/>
      <c r="G71" s="92"/>
      <c r="H71" s="92"/>
      <c r="I71" s="92"/>
      <c r="J71" s="387"/>
      <c r="K71" s="387"/>
      <c r="L71" s="384"/>
      <c r="M71" s="385" t="s">
        <v>191</v>
      </c>
      <c r="N71" s="71">
        <f>SUM(N66:N70)</f>
        <v>0</v>
      </c>
      <c r="O71" s="291"/>
      <c r="P71" s="183"/>
      <c r="Q71" s="170"/>
      <c r="R71" s="170"/>
      <c r="S71" s="170"/>
      <c r="T71" s="169"/>
      <c r="U71" s="169"/>
      <c r="V71" s="169"/>
      <c r="W71" s="169"/>
      <c r="X71" s="169"/>
      <c r="Y71" s="169"/>
      <c r="Z71" s="169"/>
      <c r="AA71" s="169"/>
      <c r="AB71" s="169"/>
      <c r="AC71" s="169"/>
      <c r="AD71" s="169"/>
    </row>
    <row r="72" spans="1:31" ht="14.25" x14ac:dyDescent="0.2">
      <c r="A72" s="10"/>
      <c r="B72" s="82"/>
      <c r="C72" s="83"/>
      <c r="D72" s="42"/>
      <c r="E72" s="42"/>
      <c r="F72" s="42"/>
      <c r="G72" s="42"/>
      <c r="H72" s="83"/>
      <c r="I72" s="83"/>
      <c r="J72" s="83"/>
      <c r="K72" s="83"/>
      <c r="L72" s="83"/>
      <c r="M72" s="83"/>
      <c r="N72" s="83"/>
      <c r="O72" s="263"/>
      <c r="P72" s="183"/>
      <c r="Q72" s="170"/>
      <c r="R72" s="170"/>
      <c r="S72" s="170"/>
      <c r="T72" s="170"/>
      <c r="U72" s="169"/>
      <c r="V72" s="169"/>
      <c r="W72" s="169"/>
      <c r="X72" s="169"/>
      <c r="Y72" s="169"/>
      <c r="Z72" s="169"/>
      <c r="AA72" s="169"/>
      <c r="AB72" s="169"/>
      <c r="AC72" s="169"/>
      <c r="AD72" s="169"/>
    </row>
    <row r="73" spans="1:31" ht="14.25" x14ac:dyDescent="0.2">
      <c r="A73" s="10"/>
      <c r="B73" s="210"/>
      <c r="C73" s="211"/>
      <c r="D73" s="444" t="s">
        <v>192</v>
      </c>
      <c r="E73" s="444"/>
      <c r="F73" s="444"/>
      <c r="G73" s="444"/>
      <c r="H73" s="211"/>
      <c r="I73" s="211"/>
      <c r="J73" s="374" t="s">
        <v>193</v>
      </c>
      <c r="K73" s="374"/>
      <c r="L73" s="374"/>
      <c r="M73" s="375" t="s">
        <v>51</v>
      </c>
      <c r="N73" s="376">
        <f>ROUND(SUM(N47+N55+N63+N71),0)</f>
        <v>0</v>
      </c>
      <c r="O73" s="291"/>
      <c r="P73" s="183"/>
      <c r="Q73" s="170"/>
      <c r="R73" s="170"/>
      <c r="S73" s="170"/>
      <c r="T73" s="169"/>
      <c r="U73" s="169"/>
      <c r="V73" s="169"/>
      <c r="W73" s="169"/>
      <c r="X73" s="169"/>
      <c r="Y73" s="169"/>
      <c r="Z73" s="169"/>
      <c r="AA73" s="169"/>
      <c r="AB73" s="169"/>
      <c r="AC73" s="169"/>
      <c r="AD73" s="169"/>
    </row>
    <row r="74" spans="1:31" ht="15" customHeight="1" x14ac:dyDescent="0.2">
      <c r="A74" s="10"/>
      <c r="B74" s="208"/>
      <c r="C74" s="208"/>
      <c r="D74" s="209"/>
      <c r="E74" s="209"/>
      <c r="F74" s="209"/>
      <c r="G74" s="209"/>
      <c r="H74" s="208"/>
      <c r="I74" s="208"/>
      <c r="J74" s="208"/>
      <c r="K74" s="208"/>
      <c r="L74" s="208"/>
      <c r="M74" s="208"/>
      <c r="N74" s="208"/>
      <c r="O74" s="208"/>
      <c r="P74" s="292"/>
      <c r="Q74" s="52"/>
      <c r="R74" s="10"/>
      <c r="S74" s="10"/>
      <c r="T74" s="170"/>
      <c r="U74" s="170"/>
      <c r="V74" s="170"/>
      <c r="W74" s="170"/>
      <c r="X74" s="170"/>
      <c r="Y74" s="169"/>
      <c r="Z74" s="169"/>
      <c r="AA74" s="169"/>
      <c r="AB74" s="169"/>
      <c r="AC74" s="169"/>
      <c r="AD74" s="169"/>
    </row>
    <row r="75" spans="1:31" ht="15" customHeight="1" x14ac:dyDescent="0.2">
      <c r="A75" s="10"/>
      <c r="B75" s="293" t="s">
        <v>49</v>
      </c>
      <c r="C75" s="432"/>
      <c r="D75" s="421"/>
      <c r="E75" s="421"/>
      <c r="F75" s="421" t="s">
        <v>50</v>
      </c>
      <c r="G75" s="421"/>
      <c r="H75" s="290"/>
      <c r="I75" s="290"/>
      <c r="J75" s="290"/>
      <c r="K75" s="274"/>
      <c r="L75" s="10"/>
      <c r="M75" s="10"/>
      <c r="N75" s="152"/>
      <c r="O75" s="222"/>
      <c r="P75" s="170"/>
      <c r="Q75" s="170"/>
      <c r="R75" s="170"/>
      <c r="S75" s="170"/>
      <c r="T75" s="169"/>
      <c r="U75" s="169"/>
      <c r="V75" s="169"/>
      <c r="W75" s="169"/>
      <c r="X75" s="169"/>
      <c r="Y75" s="169"/>
    </row>
    <row r="76" spans="1:31" ht="14.25" x14ac:dyDescent="0.2">
      <c r="A76" s="10"/>
      <c r="B76" s="204"/>
      <c r="C76" s="73"/>
      <c r="D76" s="170"/>
      <c r="E76" s="170"/>
      <c r="F76" s="170"/>
      <c r="G76" s="170"/>
      <c r="H76" s="73"/>
      <c r="I76" s="73"/>
      <c r="J76" s="73"/>
      <c r="K76" s="73"/>
      <c r="L76" s="73"/>
      <c r="M76" s="73"/>
      <c r="N76" s="73"/>
      <c r="O76" s="185"/>
      <c r="P76" s="73"/>
      <c r="Q76" s="73"/>
      <c r="R76" s="10"/>
      <c r="S76" s="10"/>
      <c r="T76" s="10"/>
      <c r="U76" s="170"/>
      <c r="V76" s="170"/>
      <c r="W76" s="170"/>
      <c r="X76" s="170"/>
      <c r="Y76" s="170"/>
      <c r="Z76" s="169"/>
      <c r="AA76" s="169"/>
      <c r="AB76" s="169"/>
      <c r="AC76" s="169"/>
      <c r="AD76" s="169"/>
      <c r="AE76" s="169"/>
    </row>
    <row r="77" spans="1:31" ht="45.95" customHeight="1" x14ac:dyDescent="0.2">
      <c r="A77" s="10"/>
      <c r="B77" s="204"/>
      <c r="C77" s="73"/>
      <c r="D77" s="439"/>
      <c r="E77" s="439"/>
      <c r="F77" s="454" t="s">
        <v>51</v>
      </c>
      <c r="G77" s="439"/>
      <c r="H77" s="25"/>
      <c r="I77" s="324"/>
      <c r="J77" s="30" t="s">
        <v>127</v>
      </c>
      <c r="K77" s="25"/>
      <c r="L77" s="73"/>
      <c r="M77" s="10"/>
      <c r="N77" s="10"/>
      <c r="O77" s="266"/>
      <c r="P77" s="183"/>
      <c r="Q77" s="170"/>
      <c r="R77" s="170"/>
      <c r="S77" s="170"/>
      <c r="T77" s="170"/>
      <c r="U77" s="169"/>
      <c r="V77" s="169"/>
      <c r="W77" s="169"/>
      <c r="X77" s="169"/>
      <c r="Y77" s="169"/>
      <c r="Z77" s="169"/>
      <c r="AA77" s="169"/>
      <c r="AB77" s="169"/>
    </row>
    <row r="78" spans="1:31" ht="24" customHeight="1" x14ac:dyDescent="0.2">
      <c r="A78" s="10"/>
      <c r="B78" s="15" t="s">
        <v>53</v>
      </c>
      <c r="C78" s="29"/>
      <c r="D78" s="268"/>
      <c r="E78" s="268"/>
      <c r="F78" s="403">
        <f>N73</f>
        <v>0</v>
      </c>
      <c r="G78" s="268"/>
      <c r="H78" s="53" t="s">
        <v>54</v>
      </c>
      <c r="I78" s="267"/>
      <c r="J78" s="80">
        <f>J35</f>
        <v>0</v>
      </c>
      <c r="K78" s="81"/>
      <c r="L78" s="17" t="s">
        <v>55</v>
      </c>
      <c r="M78" s="17"/>
      <c r="N78" s="91">
        <f>IF(F78&gt;0,ROUND(F78/J78,2),)</f>
        <v>0</v>
      </c>
      <c r="O78" s="266"/>
      <c r="P78" s="49"/>
      <c r="Q78" s="10"/>
      <c r="R78" s="170"/>
      <c r="S78" s="170"/>
      <c r="T78" s="170"/>
      <c r="U78" s="170"/>
      <c r="V78" s="170"/>
      <c r="W78" s="169"/>
      <c r="X78" s="169"/>
      <c r="Y78" s="169"/>
      <c r="Z78" s="169"/>
      <c r="AA78" s="169"/>
      <c r="AB78" s="169"/>
      <c r="AC78" s="169"/>
      <c r="AD78" s="169"/>
    </row>
    <row r="79" spans="1:31" ht="28.5" customHeight="1" x14ac:dyDescent="0.2">
      <c r="A79" s="10"/>
      <c r="B79" s="15"/>
      <c r="C79" s="29"/>
      <c r="D79" s="90"/>
      <c r="E79" s="90"/>
      <c r="F79" s="371"/>
      <c r="G79" s="90"/>
      <c r="H79" s="17"/>
      <c r="I79" s="372"/>
      <c r="J79" s="434" t="s">
        <v>128</v>
      </c>
      <c r="K79" s="17"/>
      <c r="L79" s="17"/>
      <c r="M79" s="17"/>
      <c r="N79" s="434" t="s">
        <v>129</v>
      </c>
      <c r="O79" s="433"/>
      <c r="P79" s="49"/>
      <c r="Q79" s="10"/>
      <c r="R79" s="170"/>
      <c r="S79" s="170"/>
      <c r="T79" s="170"/>
      <c r="U79" s="170"/>
      <c r="V79" s="170"/>
      <c r="W79" s="169"/>
      <c r="X79" s="169"/>
      <c r="Y79" s="169"/>
      <c r="Z79" s="169"/>
      <c r="AA79" s="169"/>
      <c r="AB79" s="169"/>
      <c r="AC79" s="169"/>
      <c r="AD79" s="169"/>
    </row>
    <row r="80" spans="1:31" ht="15" customHeight="1" x14ac:dyDescent="0.2">
      <c r="A80" s="10"/>
      <c r="B80" s="373"/>
      <c r="C80" s="373"/>
      <c r="D80" s="77"/>
      <c r="E80" s="77"/>
      <c r="F80" s="77"/>
      <c r="G80" s="77"/>
      <c r="H80" s="77"/>
      <c r="I80" s="77"/>
      <c r="J80" s="144"/>
      <c r="K80" s="295"/>
      <c r="L80" s="295"/>
      <c r="M80" s="144"/>
      <c r="N80" s="215"/>
      <c r="O80" s="295"/>
      <c r="P80" s="10"/>
      <c r="Q80" s="10"/>
      <c r="R80" s="10"/>
      <c r="S80" s="170"/>
      <c r="T80" s="170"/>
      <c r="U80" s="170"/>
      <c r="V80" s="170"/>
      <c r="W80" s="170"/>
      <c r="X80" s="169"/>
      <c r="Y80" s="169"/>
      <c r="Z80" s="169"/>
      <c r="AA80" s="169"/>
      <c r="AB80" s="169"/>
      <c r="AC80" s="169"/>
      <c r="AD80" s="169"/>
      <c r="AE80" s="169"/>
    </row>
    <row r="81" spans="1:34" ht="33" customHeight="1" x14ac:dyDescent="0.2">
      <c r="A81" s="1"/>
      <c r="B81" s="218"/>
      <c r="C81" s="60"/>
      <c r="D81" s="60"/>
      <c r="F81" s="259"/>
      <c r="G81" s="60" t="s">
        <v>194</v>
      </c>
      <c r="H81" s="60"/>
      <c r="I81" s="540" t="s">
        <v>57</v>
      </c>
      <c r="J81" s="532"/>
      <c r="K81" s="212"/>
      <c r="L81" s="532"/>
      <c r="M81" s="533"/>
      <c r="N81" s="167"/>
      <c r="O81" s="221"/>
      <c r="P81" s="183"/>
      <c r="Q81" s="170"/>
      <c r="R81" s="170"/>
      <c r="S81" s="169"/>
      <c r="T81" s="169"/>
      <c r="U81" s="169"/>
      <c r="V81" s="169"/>
      <c r="W81" s="169"/>
      <c r="X81" s="169"/>
      <c r="Y81" s="169"/>
      <c r="Z81" s="169"/>
      <c r="AA81" s="169"/>
      <c r="AB81" s="169"/>
      <c r="AC81" s="169"/>
      <c r="AD81" s="169"/>
      <c r="AE81" s="169"/>
    </row>
    <row r="82" spans="1:34" ht="33" customHeight="1" x14ac:dyDescent="0.2">
      <c r="A82" s="1"/>
      <c r="B82" s="218"/>
      <c r="C82" s="60"/>
      <c r="D82" s="60"/>
      <c r="E82" s="60"/>
      <c r="F82" s="259"/>
      <c r="G82" s="60" t="s">
        <v>194</v>
      </c>
      <c r="H82" s="60"/>
      <c r="I82" s="540" t="s">
        <v>58</v>
      </c>
      <c r="J82" s="531"/>
      <c r="K82" s="212"/>
      <c r="L82" s="531"/>
      <c r="M82" s="259"/>
      <c r="N82" s="212"/>
      <c r="O82" s="298"/>
      <c r="P82" s="388"/>
      <c r="Q82" s="412"/>
      <c r="R82" s="299"/>
      <c r="S82" s="299"/>
      <c r="T82" s="169"/>
      <c r="U82" s="169"/>
      <c r="V82" s="169"/>
      <c r="W82" s="169"/>
      <c r="X82" s="169"/>
      <c r="Y82" s="169"/>
      <c r="Z82" s="169"/>
      <c r="AA82" s="169"/>
      <c r="AB82" s="169"/>
      <c r="AC82" s="169"/>
      <c r="AD82" s="169"/>
      <c r="AE82" s="169"/>
    </row>
    <row r="83" spans="1:34" ht="20.100000000000001" customHeight="1" x14ac:dyDescent="0.2">
      <c r="A83" s="1"/>
      <c r="B83" s="289" t="s">
        <v>59</v>
      </c>
      <c r="C83" s="192"/>
      <c r="D83" s="169"/>
      <c r="E83" s="169"/>
      <c r="F83" s="449" t="s">
        <v>60</v>
      </c>
      <c r="G83" s="169"/>
      <c r="H83" s="169"/>
      <c r="I83" s="169"/>
      <c r="J83" s="169"/>
      <c r="K83" s="167"/>
      <c r="L83" s="99"/>
      <c r="M83" s="152"/>
      <c r="N83" s="152"/>
      <c r="O83" s="219"/>
      <c r="P83" s="221"/>
      <c r="Q83" s="221"/>
      <c r="R83" s="170"/>
      <c r="S83" s="221"/>
      <c r="T83" s="195"/>
      <c r="U83" s="169"/>
      <c r="V83" s="169"/>
      <c r="W83" s="169"/>
      <c r="X83" s="169"/>
      <c r="Y83" s="169"/>
    </row>
    <row r="84" spans="1:34" ht="15" thickBot="1" x14ac:dyDescent="0.25">
      <c r="A84" s="1"/>
      <c r="B84" s="178"/>
      <c r="C84" s="177"/>
      <c r="D84" s="176"/>
      <c r="E84" s="176"/>
      <c r="F84" s="176"/>
      <c r="G84" s="315"/>
      <c r="H84" s="315"/>
      <c r="I84" s="315"/>
      <c r="J84" s="315"/>
      <c r="K84" s="274"/>
      <c r="L84" s="274"/>
      <c r="M84" s="274"/>
      <c r="N84" s="274"/>
      <c r="O84" s="274"/>
      <c r="P84" s="274"/>
      <c r="Q84" s="274"/>
      <c r="R84" s="274"/>
      <c r="S84" s="377"/>
      <c r="T84" s="274"/>
      <c r="U84" s="274"/>
      <c r="V84" s="274"/>
      <c r="W84" s="274"/>
      <c r="X84" s="73"/>
      <c r="Y84" s="170"/>
      <c r="Z84" s="170"/>
      <c r="AA84" s="170"/>
      <c r="AB84" s="170"/>
      <c r="AC84" s="169"/>
      <c r="AD84" s="169"/>
      <c r="AE84" s="169"/>
      <c r="AF84" s="169"/>
      <c r="AG84" s="169"/>
      <c r="AH84" s="169"/>
    </row>
    <row r="85" spans="1:34" ht="23.45" customHeight="1" x14ac:dyDescent="0.2">
      <c r="A85" s="1"/>
      <c r="B85" s="15"/>
      <c r="C85" s="29"/>
      <c r="D85" s="57"/>
      <c r="E85" s="57"/>
      <c r="F85" s="455" t="s">
        <v>61</v>
      </c>
      <c r="G85" s="456"/>
      <c r="H85" s="423" t="s">
        <v>62</v>
      </c>
      <c r="I85" s="302"/>
      <c r="J85" s="422" t="s">
        <v>63</v>
      </c>
      <c r="K85" s="302"/>
      <c r="L85" s="422" t="s">
        <v>64</v>
      </c>
      <c r="M85" s="300"/>
      <c r="N85" s="301"/>
      <c r="O85" s="169"/>
      <c r="P85" s="169"/>
      <c r="Q85" s="169"/>
      <c r="R85" s="169"/>
      <c r="S85" s="276"/>
      <c r="T85" s="169"/>
      <c r="U85" s="169"/>
      <c r="V85" s="169"/>
      <c r="W85" s="169"/>
    </row>
    <row r="86" spans="1:34" ht="29.1" customHeight="1" thickBot="1" x14ac:dyDescent="0.25">
      <c r="A86" s="1"/>
      <c r="B86" s="536" t="s">
        <v>195</v>
      </c>
      <c r="C86" s="535"/>
      <c r="D86" s="438"/>
      <c r="E86" s="438"/>
      <c r="F86" s="463">
        <v>0</v>
      </c>
      <c r="G86" s="437"/>
      <c r="H86" s="463">
        <v>0</v>
      </c>
      <c r="I86" s="437"/>
      <c r="J86" s="464">
        <v>0</v>
      </c>
      <c r="K86" s="226"/>
      <c r="L86" s="463">
        <v>0</v>
      </c>
      <c r="M86" s="226"/>
      <c r="N86" s="227"/>
      <c r="O86" s="169"/>
      <c r="P86" s="169"/>
      <c r="Q86" s="169"/>
      <c r="R86" s="169"/>
      <c r="S86" s="276"/>
      <c r="T86" s="169"/>
      <c r="U86" s="169"/>
      <c r="V86" s="169"/>
      <c r="W86" s="169"/>
    </row>
    <row r="87" spans="1:34" ht="29.1" customHeight="1" x14ac:dyDescent="0.2">
      <c r="A87" s="1"/>
      <c r="B87" s="303"/>
      <c r="C87" s="438"/>
      <c r="D87" s="169"/>
      <c r="E87" s="169"/>
      <c r="F87" s="169"/>
      <c r="G87" s="169"/>
      <c r="H87" s="424"/>
      <c r="I87" s="424"/>
      <c r="J87" s="424"/>
      <c r="K87" s="424"/>
      <c r="L87" s="424"/>
      <c r="M87" s="424"/>
      <c r="N87" s="227"/>
      <c r="O87" s="227"/>
      <c r="P87" s="169"/>
      <c r="Q87" s="169"/>
      <c r="R87" s="169"/>
      <c r="S87" s="169"/>
      <c r="T87" s="195"/>
      <c r="U87" s="169"/>
      <c r="V87" s="169"/>
      <c r="W87" s="169"/>
      <c r="X87" s="169"/>
    </row>
    <row r="88" spans="1:34" ht="14.25" x14ac:dyDescent="0.2">
      <c r="A88" s="1"/>
      <c r="B88" s="68"/>
      <c r="C88" s="169"/>
      <c r="D88" s="169"/>
      <c r="E88" s="169"/>
      <c r="F88" s="169"/>
      <c r="G88" s="169"/>
      <c r="H88" s="169"/>
      <c r="I88" s="25"/>
      <c r="J88" s="25"/>
      <c r="K88" s="25"/>
      <c r="L88" s="169"/>
      <c r="M88" s="25"/>
      <c r="N88" s="169"/>
      <c r="O88" s="25"/>
      <c r="P88" s="169"/>
      <c r="Q88" s="25"/>
      <c r="R88" s="73"/>
      <c r="S88" s="170"/>
      <c r="T88" s="183"/>
      <c r="U88" s="170"/>
      <c r="V88" s="170"/>
      <c r="W88" s="169"/>
      <c r="X88" s="169"/>
      <c r="Y88" s="169"/>
      <c r="Z88" s="169"/>
      <c r="AA88" s="169"/>
      <c r="AB88" s="169"/>
      <c r="AC88" s="169"/>
      <c r="AD88" s="169"/>
    </row>
    <row r="89" spans="1:34" ht="38.450000000000003" customHeight="1" x14ac:dyDescent="0.2">
      <c r="A89" s="1"/>
      <c r="B89" s="204"/>
      <c r="C89" s="170"/>
      <c r="D89" s="27" t="s">
        <v>132</v>
      </c>
      <c r="E89" s="57"/>
      <c r="F89" s="27" t="s">
        <v>133</v>
      </c>
      <c r="G89" s="57"/>
      <c r="H89" s="27" t="s">
        <v>66</v>
      </c>
      <c r="I89" s="25"/>
      <c r="J89" s="27" t="s">
        <v>67</v>
      </c>
      <c r="K89" s="304"/>
      <c r="L89" s="27" t="s">
        <v>66</v>
      </c>
      <c r="M89" s="25"/>
      <c r="N89" s="27" t="s">
        <v>134</v>
      </c>
      <c r="O89" s="25"/>
      <c r="P89" s="27" t="s">
        <v>66</v>
      </c>
      <c r="Q89" s="25"/>
      <c r="R89" s="27" t="s">
        <v>134</v>
      </c>
      <c r="S89" s="183"/>
      <c r="T89" s="195"/>
      <c r="U89" s="169"/>
      <c r="V89" s="169"/>
      <c r="W89" s="169"/>
      <c r="X89" s="169"/>
      <c r="Y89" s="169"/>
      <c r="Z89" s="169"/>
      <c r="AA89" s="169"/>
      <c r="AB89" s="169"/>
    </row>
    <row r="90" spans="1:34" ht="26.1" customHeight="1" x14ac:dyDescent="0.2">
      <c r="A90" s="1"/>
      <c r="B90" s="204"/>
      <c r="C90" s="170"/>
      <c r="D90" s="305" t="s">
        <v>68</v>
      </c>
      <c r="E90" s="439"/>
      <c r="F90" s="305" t="s">
        <v>69</v>
      </c>
      <c r="G90" s="439"/>
      <c r="H90" s="305" t="s">
        <v>70</v>
      </c>
      <c r="I90" s="25"/>
      <c r="J90" s="305" t="s">
        <v>71</v>
      </c>
      <c r="K90" s="304"/>
      <c r="L90" s="305" t="s">
        <v>72</v>
      </c>
      <c r="M90" s="25"/>
      <c r="N90" s="305" t="s">
        <v>73</v>
      </c>
      <c r="O90" s="25"/>
      <c r="P90" s="305" t="s">
        <v>74</v>
      </c>
      <c r="Q90" s="25"/>
      <c r="R90" s="305" t="s">
        <v>75</v>
      </c>
      <c r="S90" s="183"/>
      <c r="T90" s="195"/>
      <c r="U90" s="169"/>
      <c r="V90" s="169"/>
      <c r="W90" s="169"/>
      <c r="X90" s="169"/>
      <c r="Y90" s="169"/>
      <c r="Z90" s="169"/>
      <c r="AA90" s="169"/>
      <c r="AB90" s="169"/>
    </row>
    <row r="91" spans="1:34" ht="14.25" x14ac:dyDescent="0.2">
      <c r="A91" s="1"/>
      <c r="B91" s="204"/>
      <c r="C91" s="170"/>
      <c r="D91" s="440"/>
      <c r="E91" s="440"/>
      <c r="F91" s="440"/>
      <c r="G91" s="440"/>
      <c r="H91" s="440"/>
      <c r="I91" s="304"/>
      <c r="J91" s="304"/>
      <c r="K91" s="304"/>
      <c r="L91" s="25"/>
      <c r="M91" s="304"/>
      <c r="N91" s="304"/>
      <c r="O91" s="304"/>
      <c r="P91" s="169"/>
      <c r="Q91" s="304"/>
      <c r="R91" s="304"/>
      <c r="S91" s="304"/>
      <c r="T91" s="195"/>
      <c r="U91" s="304"/>
      <c r="V91" s="170"/>
      <c r="W91" s="169"/>
      <c r="X91" s="169"/>
      <c r="Y91" s="169"/>
      <c r="Z91" s="169"/>
      <c r="AA91" s="169"/>
      <c r="AB91" s="169"/>
      <c r="AC91" s="169"/>
      <c r="AD91" s="169"/>
      <c r="AE91" s="169"/>
    </row>
    <row r="92" spans="1:34" ht="14.25" x14ac:dyDescent="0.2">
      <c r="A92" s="1"/>
      <c r="B92" s="15"/>
      <c r="C92" s="57"/>
      <c r="D92" s="57"/>
      <c r="E92" s="57"/>
      <c r="F92" s="57"/>
      <c r="G92" s="57"/>
      <c r="H92" s="441"/>
      <c r="I92" s="57"/>
      <c r="J92" s="25"/>
      <c r="K92" s="57"/>
      <c r="L92" s="17"/>
      <c r="M92" s="90"/>
      <c r="N92" s="230"/>
      <c r="O92" s="57"/>
      <c r="P92" s="17"/>
      <c r="Q92" s="25"/>
      <c r="R92" s="25"/>
      <c r="S92" s="57"/>
      <c r="T92" s="250"/>
      <c r="U92" s="25"/>
      <c r="V92" s="170"/>
      <c r="W92" s="169"/>
      <c r="X92" s="169"/>
      <c r="Y92" s="169"/>
      <c r="Z92" s="169"/>
      <c r="AA92" s="169"/>
      <c r="AB92" s="169"/>
      <c r="AC92" s="169"/>
      <c r="AD92" s="169"/>
      <c r="AE92" s="169"/>
    </row>
    <row r="93" spans="1:34" ht="14.25" x14ac:dyDescent="0.2">
      <c r="A93" s="1"/>
      <c r="B93" s="15" t="s">
        <v>196</v>
      </c>
      <c r="C93" s="29"/>
      <c r="D93" s="54">
        <f>H6+H9</f>
        <v>0</v>
      </c>
      <c r="E93" s="445" t="s">
        <v>79</v>
      </c>
      <c r="F93" s="24"/>
      <c r="G93" s="170" t="s">
        <v>78</v>
      </c>
      <c r="H93" s="54">
        <f>J6+J9</f>
        <v>0</v>
      </c>
      <c r="I93" s="17" t="s">
        <v>79</v>
      </c>
      <c r="J93" s="24"/>
      <c r="K93" s="17" t="s">
        <v>78</v>
      </c>
      <c r="L93" s="54">
        <f>L6+L9</f>
        <v>0</v>
      </c>
      <c r="M93" s="17" t="s">
        <v>79</v>
      </c>
      <c r="N93" s="24"/>
      <c r="O93" s="170" t="s">
        <v>78</v>
      </c>
      <c r="P93" s="54">
        <f>N6+N9</f>
        <v>0</v>
      </c>
      <c r="Q93" s="17" t="s">
        <v>79</v>
      </c>
      <c r="R93" s="24"/>
      <c r="S93" s="170"/>
      <c r="T93" s="195"/>
      <c r="U93" s="169"/>
      <c r="V93" s="169"/>
      <c r="W93" s="169"/>
      <c r="X93" s="169"/>
      <c r="Y93" s="169"/>
      <c r="Z93" s="169"/>
      <c r="AA93" s="169"/>
      <c r="AB93" s="169"/>
    </row>
    <row r="94" spans="1:34" ht="14.25" x14ac:dyDescent="0.2">
      <c r="A94" s="1"/>
      <c r="B94" s="15"/>
      <c r="C94" s="29"/>
      <c r="D94" s="170"/>
      <c r="E94" s="170"/>
      <c r="F94" s="90"/>
      <c r="G94" s="98"/>
      <c r="H94" s="170"/>
      <c r="I94" s="17"/>
      <c r="J94" s="90"/>
      <c r="K94" s="230"/>
      <c r="L94" s="170"/>
      <c r="M94" s="25"/>
      <c r="N94" s="18"/>
      <c r="O94" s="73"/>
      <c r="P94" s="170"/>
      <c r="Q94" s="25"/>
      <c r="R94" s="18"/>
      <c r="S94" s="170"/>
      <c r="T94" s="195"/>
      <c r="U94" s="169"/>
      <c r="V94" s="169"/>
      <c r="W94" s="169"/>
      <c r="X94" s="169"/>
      <c r="Y94" s="169"/>
      <c r="Z94" s="169"/>
      <c r="AA94" s="169"/>
      <c r="AB94" s="169"/>
    </row>
    <row r="95" spans="1:34" ht="28.5" x14ac:dyDescent="0.2">
      <c r="A95" s="1"/>
      <c r="B95" s="74" t="s">
        <v>197</v>
      </c>
      <c r="C95" s="57"/>
      <c r="D95" s="54">
        <f>H21</f>
        <v>0</v>
      </c>
      <c r="E95" s="445" t="s">
        <v>79</v>
      </c>
      <c r="F95" s="24"/>
      <c r="G95" s="170" t="s">
        <v>78</v>
      </c>
      <c r="H95" s="54">
        <f>J21</f>
        <v>0</v>
      </c>
      <c r="I95" s="17" t="s">
        <v>79</v>
      </c>
      <c r="J95" s="24"/>
      <c r="K95" s="17" t="s">
        <v>78</v>
      </c>
      <c r="L95" s="54">
        <f>L21</f>
        <v>0</v>
      </c>
      <c r="M95" s="17" t="s">
        <v>79</v>
      </c>
      <c r="N95" s="24"/>
      <c r="O95" s="73" t="s">
        <v>78</v>
      </c>
      <c r="P95" s="54">
        <f>N21</f>
        <v>0</v>
      </c>
      <c r="Q95" s="17" t="s">
        <v>79</v>
      </c>
      <c r="R95" s="24"/>
      <c r="S95" s="170"/>
      <c r="T95" s="195"/>
      <c r="U95" s="169"/>
      <c r="V95" s="169"/>
      <c r="W95" s="169"/>
      <c r="X95" s="169"/>
      <c r="Y95" s="169"/>
      <c r="Z95" s="169"/>
      <c r="AA95" s="169"/>
      <c r="AB95" s="169"/>
    </row>
    <row r="96" spans="1:34" ht="14.25" x14ac:dyDescent="0.2">
      <c r="A96" s="1"/>
      <c r="B96" s="15"/>
      <c r="C96" s="29"/>
      <c r="D96" s="57"/>
      <c r="E96" s="445"/>
      <c r="F96" s="57"/>
      <c r="G96" s="170"/>
      <c r="H96" s="79"/>
      <c r="I96" s="17"/>
      <c r="J96" s="57"/>
      <c r="K96" s="17"/>
      <c r="L96" s="57"/>
      <c r="M96" s="17"/>
      <c r="N96" s="29"/>
      <c r="O96" s="73"/>
      <c r="P96" s="57"/>
      <c r="Q96" s="17"/>
      <c r="R96" s="29"/>
      <c r="S96" s="170"/>
      <c r="T96" s="195"/>
      <c r="U96" s="169"/>
      <c r="V96" s="169"/>
      <c r="W96" s="169"/>
      <c r="X96" s="169"/>
      <c r="Y96" s="169"/>
      <c r="Z96" s="169"/>
      <c r="AA96" s="169"/>
      <c r="AB96" s="169"/>
    </row>
    <row r="97" spans="1:30" ht="14.25" x14ac:dyDescent="0.2">
      <c r="A97" s="1"/>
      <c r="B97" s="15" t="s">
        <v>198</v>
      </c>
      <c r="C97" s="29"/>
      <c r="D97" s="54">
        <f>H12</f>
        <v>0</v>
      </c>
      <c r="E97" s="445" t="s">
        <v>79</v>
      </c>
      <c r="F97" s="24"/>
      <c r="G97" s="170" t="s">
        <v>78</v>
      </c>
      <c r="H97" s="54">
        <f>J12</f>
        <v>0</v>
      </c>
      <c r="I97" s="17" t="s">
        <v>79</v>
      </c>
      <c r="J97" s="24"/>
      <c r="K97" s="17" t="s">
        <v>78</v>
      </c>
      <c r="L97" s="54">
        <f>L12</f>
        <v>0</v>
      </c>
      <c r="M97" s="17" t="s">
        <v>79</v>
      </c>
      <c r="N97" s="24"/>
      <c r="O97" s="73" t="s">
        <v>78</v>
      </c>
      <c r="P97" s="54">
        <f>N12</f>
        <v>0</v>
      </c>
      <c r="Q97" s="17" t="s">
        <v>79</v>
      </c>
      <c r="R97" s="24"/>
      <c r="S97" s="170"/>
      <c r="T97" s="195"/>
      <c r="U97" s="169"/>
      <c r="V97" s="169"/>
      <c r="W97" s="169"/>
      <c r="X97" s="169"/>
      <c r="Y97" s="169"/>
      <c r="Z97" s="169"/>
      <c r="AA97" s="169"/>
      <c r="AB97" s="169"/>
    </row>
    <row r="98" spans="1:30" ht="14.25" x14ac:dyDescent="0.2">
      <c r="A98" s="1"/>
      <c r="B98" s="15"/>
      <c r="C98" s="29"/>
      <c r="D98" s="170"/>
      <c r="E98" s="170"/>
      <c r="F98" s="90"/>
      <c r="G98" s="98"/>
      <c r="H98" s="170"/>
      <c r="I98" s="17"/>
      <c r="J98" s="90"/>
      <c r="K98" s="230"/>
      <c r="L98" s="170"/>
      <c r="M98" s="25"/>
      <c r="N98" s="18"/>
      <c r="O98" s="73"/>
      <c r="P98" s="170"/>
      <c r="Q98" s="25"/>
      <c r="R98" s="18"/>
      <c r="S98" s="170"/>
      <c r="T98" s="195"/>
      <c r="U98" s="169"/>
      <c r="V98" s="169"/>
      <c r="W98" s="169"/>
      <c r="X98" s="169"/>
      <c r="Y98" s="169"/>
      <c r="Z98" s="169"/>
      <c r="AA98" s="169"/>
      <c r="AB98" s="169"/>
    </row>
    <row r="99" spans="1:30" ht="14.25" x14ac:dyDescent="0.2">
      <c r="A99" s="1"/>
      <c r="B99" s="15" t="s">
        <v>199</v>
      </c>
      <c r="C99" s="29"/>
      <c r="D99" s="54">
        <f>H24</f>
        <v>0</v>
      </c>
      <c r="E99" s="445" t="s">
        <v>79</v>
      </c>
      <c r="F99" s="24"/>
      <c r="G99" s="170" t="s">
        <v>78</v>
      </c>
      <c r="H99" s="54">
        <f>J24</f>
        <v>0</v>
      </c>
      <c r="I99" s="17" t="s">
        <v>79</v>
      </c>
      <c r="J99" s="24"/>
      <c r="K99" s="17" t="s">
        <v>78</v>
      </c>
      <c r="L99" s="54">
        <f>L24</f>
        <v>0</v>
      </c>
      <c r="M99" s="17" t="s">
        <v>79</v>
      </c>
      <c r="N99" s="24"/>
      <c r="O99" s="73" t="s">
        <v>78</v>
      </c>
      <c r="P99" s="54">
        <f>N24</f>
        <v>0</v>
      </c>
      <c r="Q99" s="17" t="s">
        <v>79</v>
      </c>
      <c r="R99" s="24"/>
      <c r="S99" s="170"/>
      <c r="T99" s="195"/>
      <c r="U99" s="169"/>
      <c r="V99" s="169"/>
      <c r="W99" s="169"/>
      <c r="X99" s="169"/>
      <c r="Y99" s="169"/>
      <c r="Z99" s="169"/>
      <c r="AA99" s="169"/>
      <c r="AB99" s="169"/>
    </row>
    <row r="100" spans="1:30" ht="14.25" x14ac:dyDescent="0.2">
      <c r="A100" s="1"/>
      <c r="B100" s="15"/>
      <c r="C100" s="29"/>
      <c r="D100" s="57"/>
      <c r="E100" s="445"/>
      <c r="F100" s="57"/>
      <c r="G100" s="170"/>
      <c r="H100" s="79"/>
      <c r="I100" s="17"/>
      <c r="J100" s="77"/>
      <c r="K100" s="17"/>
      <c r="L100" s="79"/>
      <c r="M100" s="17"/>
      <c r="N100" s="29"/>
      <c r="O100" s="73"/>
      <c r="P100" s="79"/>
      <c r="Q100" s="17"/>
      <c r="R100" s="29"/>
      <c r="S100" s="170"/>
      <c r="T100" s="195"/>
      <c r="U100" s="169"/>
      <c r="V100" s="169"/>
      <c r="W100" s="169"/>
      <c r="X100" s="169"/>
      <c r="Y100" s="169"/>
      <c r="Z100" s="169"/>
      <c r="AA100" s="169"/>
      <c r="AB100" s="169"/>
    </row>
    <row r="101" spans="1:30" ht="14.25" x14ac:dyDescent="0.2">
      <c r="A101" s="1"/>
      <c r="B101" s="15" t="s">
        <v>200</v>
      </c>
      <c r="C101" s="29"/>
      <c r="D101" s="54">
        <f>H15</f>
        <v>0</v>
      </c>
      <c r="E101" s="445" t="s">
        <v>79</v>
      </c>
      <c r="F101" s="24"/>
      <c r="G101" s="170" t="s">
        <v>78</v>
      </c>
      <c r="H101" s="54">
        <f>J15</f>
        <v>0</v>
      </c>
      <c r="I101" s="17" t="s">
        <v>79</v>
      </c>
      <c r="J101" s="24"/>
      <c r="K101" s="17" t="s">
        <v>78</v>
      </c>
      <c r="L101" s="54">
        <f>L15</f>
        <v>0</v>
      </c>
      <c r="M101" s="17" t="s">
        <v>79</v>
      </c>
      <c r="N101" s="24"/>
      <c r="O101" s="73" t="s">
        <v>78</v>
      </c>
      <c r="P101" s="54">
        <f>N15</f>
        <v>0</v>
      </c>
      <c r="Q101" s="17" t="s">
        <v>79</v>
      </c>
      <c r="R101" s="24"/>
      <c r="S101" s="170"/>
      <c r="T101" s="195"/>
      <c r="U101" s="169"/>
      <c r="V101" s="169"/>
      <c r="W101" s="169"/>
      <c r="X101" s="169"/>
      <c r="Y101" s="169"/>
      <c r="Z101" s="169"/>
      <c r="AA101" s="169"/>
      <c r="AB101" s="169"/>
    </row>
    <row r="102" spans="1:30" ht="14.25" x14ac:dyDescent="0.2">
      <c r="A102" s="1"/>
      <c r="B102" s="15"/>
      <c r="C102" s="29"/>
      <c r="D102" s="170"/>
      <c r="E102" s="170"/>
      <c r="F102" s="90"/>
      <c r="G102" s="98"/>
      <c r="H102" s="170"/>
      <c r="I102" s="17"/>
      <c r="J102" s="90"/>
      <c r="K102" s="230"/>
      <c r="L102" s="170"/>
      <c r="M102" s="25"/>
      <c r="N102" s="18"/>
      <c r="O102" s="73"/>
      <c r="P102" s="170"/>
      <c r="Q102" s="25"/>
      <c r="R102" s="18"/>
      <c r="S102" s="170"/>
      <c r="T102" s="195"/>
      <c r="U102" s="169"/>
      <c r="V102" s="169"/>
      <c r="W102" s="169"/>
      <c r="X102" s="169"/>
      <c r="Y102" s="169"/>
      <c r="Z102" s="169"/>
      <c r="AA102" s="169"/>
      <c r="AB102" s="169"/>
    </row>
    <row r="103" spans="1:30" ht="14.25" x14ac:dyDescent="0.2">
      <c r="A103" s="1"/>
      <c r="B103" s="15" t="s">
        <v>201</v>
      </c>
      <c r="C103" s="29"/>
      <c r="D103" s="54">
        <f>H27</f>
        <v>0</v>
      </c>
      <c r="E103" s="445" t="s">
        <v>79</v>
      </c>
      <c r="F103" s="24"/>
      <c r="G103" s="170" t="s">
        <v>78</v>
      </c>
      <c r="H103" s="54">
        <f>J27</f>
        <v>0</v>
      </c>
      <c r="I103" s="17" t="s">
        <v>79</v>
      </c>
      <c r="J103" s="24"/>
      <c r="K103" s="17" t="s">
        <v>78</v>
      </c>
      <c r="L103" s="54">
        <f>L27</f>
        <v>0</v>
      </c>
      <c r="M103" s="17" t="s">
        <v>79</v>
      </c>
      <c r="N103" s="24"/>
      <c r="O103" s="73" t="s">
        <v>78</v>
      </c>
      <c r="P103" s="54">
        <f>N27</f>
        <v>0</v>
      </c>
      <c r="Q103" s="17" t="s">
        <v>79</v>
      </c>
      <c r="R103" s="24"/>
      <c r="S103" s="170"/>
      <c r="T103" s="195"/>
      <c r="U103" s="169"/>
      <c r="V103" s="169"/>
      <c r="W103" s="169"/>
      <c r="X103" s="169"/>
      <c r="Y103" s="169"/>
      <c r="Z103" s="169"/>
      <c r="AA103" s="169"/>
      <c r="AB103" s="169"/>
    </row>
    <row r="104" spans="1:30" ht="14.25" x14ac:dyDescent="0.2">
      <c r="A104" s="1"/>
      <c r="B104" s="15"/>
      <c r="C104" s="29"/>
      <c r="D104" s="57"/>
      <c r="E104" s="445"/>
      <c r="F104" s="57"/>
      <c r="G104" s="170"/>
      <c r="H104" s="57"/>
      <c r="I104" s="17"/>
      <c r="J104" s="57"/>
      <c r="K104" s="17"/>
      <c r="L104" s="57"/>
      <c r="M104" s="17"/>
      <c r="N104" s="29"/>
      <c r="O104" s="73"/>
      <c r="P104" s="57"/>
      <c r="Q104" s="17"/>
      <c r="R104" s="29"/>
      <c r="S104" s="170"/>
      <c r="T104" s="195"/>
      <c r="U104" s="169"/>
      <c r="V104" s="169"/>
      <c r="W104" s="169"/>
      <c r="X104" s="169"/>
      <c r="Y104" s="169"/>
      <c r="Z104" s="169"/>
      <c r="AA104" s="169"/>
      <c r="AB104" s="169"/>
    </row>
    <row r="105" spans="1:30" ht="14.25" x14ac:dyDescent="0.2">
      <c r="A105" s="1"/>
      <c r="B105" s="15" t="s">
        <v>202</v>
      </c>
      <c r="C105" s="29"/>
      <c r="D105" s="54">
        <f>H18</f>
        <v>0</v>
      </c>
      <c r="E105" s="445" t="s">
        <v>79</v>
      </c>
      <c r="F105" s="24"/>
      <c r="G105" s="170" t="s">
        <v>78</v>
      </c>
      <c r="H105" s="54">
        <f>J18</f>
        <v>0</v>
      </c>
      <c r="I105" s="17" t="s">
        <v>79</v>
      </c>
      <c r="J105" s="24"/>
      <c r="K105" s="17" t="s">
        <v>78</v>
      </c>
      <c r="L105" s="54">
        <f>L18</f>
        <v>0</v>
      </c>
      <c r="M105" s="17" t="s">
        <v>79</v>
      </c>
      <c r="N105" s="24"/>
      <c r="O105" s="73" t="s">
        <v>78</v>
      </c>
      <c r="P105" s="54">
        <f>N18</f>
        <v>0</v>
      </c>
      <c r="Q105" s="17" t="s">
        <v>79</v>
      </c>
      <c r="R105" s="24"/>
      <c r="S105" s="170"/>
      <c r="T105" s="195"/>
      <c r="U105" s="169"/>
      <c r="V105" s="169"/>
      <c r="W105" s="169"/>
      <c r="X105" s="169"/>
      <c r="Y105" s="169"/>
      <c r="Z105" s="169"/>
      <c r="AA105" s="169"/>
      <c r="AB105" s="169"/>
    </row>
    <row r="106" spans="1:30" ht="14.25" x14ac:dyDescent="0.2">
      <c r="A106" s="1"/>
      <c r="B106" s="15"/>
      <c r="C106" s="29"/>
      <c r="D106" s="170"/>
      <c r="E106" s="170"/>
      <c r="F106" s="90"/>
      <c r="G106" s="98"/>
      <c r="H106" s="170"/>
      <c r="I106" s="17"/>
      <c r="J106" s="90"/>
      <c r="K106" s="230"/>
      <c r="L106" s="170"/>
      <c r="M106" s="25"/>
      <c r="N106" s="18"/>
      <c r="O106" s="170"/>
      <c r="P106" s="170"/>
      <c r="Q106" s="25"/>
      <c r="R106" s="18"/>
      <c r="S106" s="170"/>
      <c r="T106" s="195"/>
      <c r="U106" s="169"/>
      <c r="V106" s="169"/>
      <c r="W106" s="169"/>
      <c r="X106" s="169"/>
      <c r="Y106" s="169"/>
      <c r="Z106" s="169"/>
      <c r="AA106" s="169"/>
      <c r="AB106" s="169"/>
    </row>
    <row r="107" spans="1:30" ht="14.25" x14ac:dyDescent="0.2">
      <c r="A107" s="1"/>
      <c r="B107" s="15" t="s">
        <v>203</v>
      </c>
      <c r="C107" s="29"/>
      <c r="D107" s="54">
        <f>H30</f>
        <v>0</v>
      </c>
      <c r="E107" s="445" t="s">
        <v>79</v>
      </c>
      <c r="F107" s="24"/>
      <c r="G107" s="170" t="s">
        <v>78</v>
      </c>
      <c r="H107" s="54">
        <f>J30</f>
        <v>0</v>
      </c>
      <c r="I107" s="17" t="s">
        <v>79</v>
      </c>
      <c r="J107" s="24"/>
      <c r="K107" s="17" t="s">
        <v>78</v>
      </c>
      <c r="L107" s="54">
        <f>L30</f>
        <v>0</v>
      </c>
      <c r="M107" s="17" t="s">
        <v>79</v>
      </c>
      <c r="N107" s="24"/>
      <c r="O107" s="17" t="s">
        <v>78</v>
      </c>
      <c r="P107" s="54">
        <f>N30</f>
        <v>0</v>
      </c>
      <c r="Q107" s="17" t="s">
        <v>79</v>
      </c>
      <c r="R107" s="24"/>
      <c r="S107" s="170" t="s">
        <v>55</v>
      </c>
      <c r="T107" s="195"/>
      <c r="U107" s="169"/>
      <c r="V107" s="169"/>
      <c r="W107" s="169"/>
      <c r="X107" s="169"/>
      <c r="Y107" s="169"/>
      <c r="Z107" s="169"/>
      <c r="AA107" s="169"/>
      <c r="AB107" s="169"/>
    </row>
    <row r="108" spans="1:30" ht="14.25" x14ac:dyDescent="0.2">
      <c r="A108" s="1"/>
      <c r="B108" s="26"/>
      <c r="C108" s="16"/>
      <c r="D108" s="446"/>
      <c r="E108" s="446"/>
      <c r="F108" s="446"/>
      <c r="G108" s="446"/>
      <c r="H108" s="307"/>
      <c r="I108" s="307"/>
      <c r="J108" s="308"/>
      <c r="K108" s="17"/>
      <c r="L108" s="307"/>
      <c r="M108" s="307"/>
      <c r="N108" s="309"/>
      <c r="O108" s="25"/>
      <c r="P108" s="149"/>
      <c r="Q108" s="25"/>
      <c r="R108" s="73"/>
      <c r="S108" s="170"/>
      <c r="T108" s="183"/>
      <c r="U108" s="170"/>
      <c r="V108" s="170"/>
      <c r="W108" s="169"/>
      <c r="X108" s="169"/>
      <c r="Y108" s="169"/>
      <c r="Z108" s="169"/>
      <c r="AA108" s="169"/>
      <c r="AB108" s="169"/>
      <c r="AC108" s="169"/>
      <c r="AD108" s="169"/>
    </row>
    <row r="109" spans="1:30" ht="57" x14ac:dyDescent="0.2">
      <c r="A109" s="1"/>
      <c r="B109" s="27" t="s">
        <v>85</v>
      </c>
      <c r="C109" s="27">
        <f>IFERROR(ROUND((((F86*0.05*(D93+D97+D101+D105+D95+D99+D103+D107))+((H86*0.05)*(H93+H97+H101+H105+H95+H99+H103+H107))+((J86*0.05)*(L93+L97+L101+L105+L95+L99+L103+L107))+((L86*0.05)*(P93+P95+P97+P99+P101+P103+P105+P107))))/(D93+D97+D101+D105+D95+D99+D103+D107+H93+H97+H101+H105+H95+H99+H103+H107+L93+L97+L101+L105+L95+L99+L103+L107+P93+P95+P97+P99+P101+P103+P105+P107),2),0)</f>
        <v>0</v>
      </c>
      <c r="D109" s="57"/>
      <c r="E109" s="57"/>
      <c r="F109" s="57"/>
      <c r="G109" s="57"/>
      <c r="H109" s="16"/>
      <c r="I109" s="16"/>
      <c r="J109" s="16"/>
      <c r="K109" s="25"/>
      <c r="L109" s="25"/>
      <c r="M109" s="53"/>
      <c r="N109" s="89"/>
      <c r="O109" s="89"/>
      <c r="P109" s="91">
        <f>ROUND((D93*F93)+(H93*J93)+(L93*N93)+(D97*F97)+(H97*J97)+(L97*N97)+(D101*F101)+(H101*J101)+(L101*N101)+(D105*F105)+(H105*J105)+(L105*N105)+(D95*F95)+(H95*J95)+(L95*N95)+(D99*F99)+(H99*J99)+(L99*N99)+(D103*F103)+(H103*J103)+(L103*N103)+(D107*F107)+(H107*J107)+(L107*N107)+(P93*R93)+(P95*R95)+(P97*R97)+(P99*R99)+(P101*R101)+(P103*R103)+(P105*R105)+(P107*R107),2)</f>
        <v>0</v>
      </c>
      <c r="Q109" s="170"/>
      <c r="R109" s="170"/>
      <c r="S109" s="170"/>
      <c r="T109" s="195"/>
      <c r="U109" s="169"/>
      <c r="V109" s="169"/>
      <c r="W109" s="169"/>
      <c r="X109" s="169"/>
      <c r="Y109" s="169"/>
      <c r="Z109" s="169"/>
    </row>
    <row r="110" spans="1:30" ht="14.25" x14ac:dyDescent="0.2">
      <c r="A110" s="1"/>
      <c r="B110" s="59"/>
      <c r="C110" s="16"/>
      <c r="D110" s="441"/>
      <c r="E110" s="441"/>
      <c r="F110" s="90"/>
      <c r="G110" s="90"/>
      <c r="H110" s="25"/>
      <c r="I110" s="17"/>
      <c r="J110" s="149"/>
      <c r="K110" s="149"/>
      <c r="M110" s="53"/>
      <c r="N110" s="73"/>
      <c r="O110" s="170"/>
      <c r="P110" s="296" t="s">
        <v>141</v>
      </c>
      <c r="Q110" s="169"/>
      <c r="R110" s="169"/>
      <c r="S110" s="169"/>
      <c r="T110" s="195"/>
      <c r="U110" s="169"/>
      <c r="V110" s="169"/>
      <c r="W110" s="169"/>
    </row>
    <row r="111" spans="1:30" ht="14.25" x14ac:dyDescent="0.2">
      <c r="A111" s="1"/>
      <c r="B111" s="26"/>
      <c r="C111" s="16"/>
      <c r="D111" s="441"/>
      <c r="E111" s="441"/>
      <c r="F111" s="90"/>
      <c r="G111" s="90"/>
      <c r="H111" s="25"/>
      <c r="I111" s="17"/>
      <c r="J111" s="149"/>
      <c r="K111" s="149"/>
      <c r="L111" s="321"/>
      <c r="M111" s="53"/>
      <c r="N111" s="73"/>
      <c r="O111" s="170"/>
      <c r="P111" s="170"/>
      <c r="Q111" s="170"/>
      <c r="R111" s="170"/>
      <c r="S111" s="169"/>
      <c r="T111" s="195"/>
      <c r="U111" s="169"/>
      <c r="V111" s="169"/>
      <c r="W111" s="169"/>
      <c r="X111" s="169"/>
      <c r="Y111" s="169"/>
      <c r="Z111" s="169"/>
    </row>
    <row r="112" spans="1:30" ht="24.6" customHeight="1" x14ac:dyDescent="0.2">
      <c r="A112" s="1"/>
      <c r="B112" s="26"/>
      <c r="C112" s="16"/>
      <c r="D112" s="169"/>
      <c r="E112" s="169"/>
      <c r="F112" s="475">
        <f>P109</f>
        <v>0</v>
      </c>
      <c r="H112" s="335" t="s">
        <v>54</v>
      </c>
      <c r="I112" s="149"/>
      <c r="J112" s="310">
        <f>L35</f>
        <v>0</v>
      </c>
      <c r="L112" s="17" t="s">
        <v>55</v>
      </c>
      <c r="M112" s="73"/>
      <c r="N112" s="155">
        <f>IF(C109&gt;0,ROUND(F112/J112,2),0)</f>
        <v>0</v>
      </c>
      <c r="O112" s="170"/>
      <c r="P112" s="170"/>
      <c r="Q112" s="170"/>
      <c r="R112" s="169"/>
      <c r="S112" s="169"/>
      <c r="T112" s="195"/>
      <c r="U112" s="169"/>
      <c r="V112" s="169"/>
      <c r="W112" s="169"/>
      <c r="X112" s="169"/>
      <c r="Y112" s="169"/>
      <c r="Z112" s="169"/>
    </row>
    <row r="113" spans="1:31" ht="28.5" x14ac:dyDescent="0.2">
      <c r="A113" s="1"/>
      <c r="B113" s="26"/>
      <c r="C113" s="16"/>
      <c r="D113" s="169"/>
      <c r="E113" s="169"/>
      <c r="F113" s="27" t="s">
        <v>141</v>
      </c>
      <c r="G113" s="457"/>
      <c r="I113" s="149"/>
      <c r="J113" s="253" t="s">
        <v>142</v>
      </c>
      <c r="K113" s="53"/>
      <c r="L113" s="53"/>
      <c r="M113" s="73"/>
      <c r="N113" s="253" t="s">
        <v>88</v>
      </c>
      <c r="O113" s="170"/>
      <c r="P113" s="170"/>
      <c r="Q113" s="170"/>
      <c r="R113" s="169"/>
      <c r="S113" s="169"/>
      <c r="T113" s="195"/>
      <c r="U113" s="169"/>
      <c r="V113" s="169"/>
      <c r="W113" s="169"/>
      <c r="X113" s="169"/>
      <c r="Y113" s="169"/>
      <c r="Z113" s="169"/>
    </row>
    <row r="114" spans="1:31" ht="14.25" x14ac:dyDescent="0.2">
      <c r="A114" s="1"/>
      <c r="B114" s="19"/>
      <c r="C114" s="20"/>
      <c r="D114" s="447"/>
      <c r="E114" s="447"/>
      <c r="F114" s="447"/>
      <c r="G114" s="447"/>
      <c r="H114" s="20"/>
      <c r="I114" s="20"/>
      <c r="J114" s="20"/>
      <c r="K114" s="20"/>
      <c r="L114" s="201"/>
      <c r="M114" s="201"/>
      <c r="N114" s="21"/>
      <c r="O114" s="214"/>
      <c r="P114" s="214"/>
      <c r="Q114" s="214"/>
      <c r="R114" s="28"/>
      <c r="S114" s="28"/>
      <c r="T114" s="436"/>
      <c r="U114" s="73"/>
      <c r="V114" s="170"/>
      <c r="W114" s="170"/>
      <c r="X114" s="170"/>
      <c r="Y114" s="170"/>
      <c r="Z114" s="169"/>
      <c r="AA114" s="169"/>
      <c r="AB114" s="169"/>
      <c r="AC114" s="169"/>
      <c r="AD114" s="169"/>
      <c r="AE114" s="169"/>
    </row>
    <row r="115" spans="1:31" ht="15" customHeight="1" x14ac:dyDescent="0.2">
      <c r="A115" s="1"/>
      <c r="B115" s="25"/>
      <c r="C115" s="25"/>
      <c r="D115" s="169"/>
      <c r="E115" s="169"/>
      <c r="F115" s="169"/>
      <c r="G115" s="169"/>
      <c r="H115" s="25"/>
      <c r="I115" s="25"/>
      <c r="J115" s="25"/>
      <c r="K115" s="25"/>
      <c r="L115" s="25"/>
      <c r="M115" s="25"/>
      <c r="N115" s="25"/>
      <c r="O115" s="25"/>
      <c r="P115" s="25"/>
      <c r="Q115" s="25"/>
      <c r="R115" s="167"/>
      <c r="S115" s="167"/>
      <c r="T115" s="25"/>
      <c r="U115" s="73"/>
      <c r="V115" s="73"/>
      <c r="W115" s="73"/>
      <c r="X115" s="73"/>
      <c r="Y115" s="73"/>
      <c r="Z115" s="169"/>
      <c r="AA115" s="169"/>
      <c r="AB115" s="169"/>
      <c r="AC115" s="169"/>
      <c r="AD115" s="169"/>
      <c r="AE115" s="169"/>
    </row>
    <row r="116" spans="1:31" ht="14.25" x14ac:dyDescent="0.2">
      <c r="A116" s="1"/>
      <c r="B116" s="235" t="s">
        <v>89</v>
      </c>
      <c r="C116" s="172"/>
      <c r="D116" s="290"/>
      <c r="E116" s="173"/>
      <c r="F116" s="172" t="s">
        <v>90</v>
      </c>
      <c r="G116" s="272"/>
      <c r="H116" s="272"/>
      <c r="I116" s="272"/>
      <c r="J116" s="272"/>
      <c r="K116" s="272"/>
      <c r="L116" s="272"/>
      <c r="M116" s="272"/>
      <c r="N116" s="219"/>
      <c r="O116" s="313"/>
      <c r="P116" s="73"/>
      <c r="Q116" s="73"/>
      <c r="R116" s="73"/>
      <c r="S116" s="169"/>
      <c r="T116" s="169"/>
      <c r="U116" s="169"/>
      <c r="V116" s="169"/>
      <c r="W116" s="169"/>
      <c r="X116" s="169"/>
    </row>
    <row r="117" spans="1:31" ht="14.25" x14ac:dyDescent="0.2">
      <c r="A117" s="1"/>
      <c r="B117" s="314"/>
      <c r="C117" s="11"/>
      <c r="D117" s="274"/>
      <c r="E117" s="274"/>
      <c r="F117" s="461"/>
      <c r="G117" s="176"/>
      <c r="H117" s="315"/>
      <c r="I117" s="315"/>
      <c r="J117" s="315"/>
      <c r="K117" s="315"/>
      <c r="L117" s="315"/>
      <c r="M117" s="315"/>
      <c r="N117" s="315"/>
      <c r="O117" s="452"/>
      <c r="P117" s="315"/>
      <c r="Q117" s="73"/>
      <c r="R117" s="73"/>
      <c r="S117" s="73"/>
      <c r="T117" s="73"/>
      <c r="U117" s="73"/>
      <c r="V117" s="169"/>
      <c r="W117" s="169"/>
      <c r="X117" s="169"/>
      <c r="Y117" s="169"/>
      <c r="Z117" s="169"/>
      <c r="AA117" s="169"/>
      <c r="AB117" s="169"/>
      <c r="AC117" s="169"/>
    </row>
    <row r="118" spans="1:31" ht="27" customHeight="1" x14ac:dyDescent="0.2">
      <c r="A118" s="1"/>
      <c r="B118" s="68"/>
      <c r="C118" s="25"/>
      <c r="D118" s="269">
        <f>N112</f>
        <v>0</v>
      </c>
      <c r="E118" s="1"/>
      <c r="F118" s="73" t="s">
        <v>79</v>
      </c>
      <c r="G118" s="458"/>
      <c r="H118" s="164">
        <v>0.9</v>
      </c>
      <c r="J118" s="53" t="s">
        <v>55</v>
      </c>
      <c r="K118" s="73"/>
      <c r="L118" s="435">
        <f>ROUND(D118*H118,2)</f>
        <v>0</v>
      </c>
      <c r="M118" s="195"/>
      <c r="N118" s="169"/>
      <c r="O118" s="276"/>
      <c r="P118" s="169"/>
      <c r="Q118" s="169"/>
      <c r="R118" s="169"/>
      <c r="S118" s="169"/>
      <c r="T118" s="169"/>
      <c r="U118" s="169"/>
      <c r="V118" s="169"/>
      <c r="W118" s="169"/>
      <c r="X118" s="169"/>
    </row>
    <row r="119" spans="1:31" ht="33.950000000000003" customHeight="1" x14ac:dyDescent="0.2">
      <c r="A119" s="1"/>
      <c r="B119" s="68"/>
      <c r="C119" s="25"/>
      <c r="D119" s="311" t="s">
        <v>88</v>
      </c>
      <c r="E119" s="115"/>
      <c r="F119" s="1"/>
      <c r="G119" s="170"/>
      <c r="I119" s="73"/>
      <c r="J119" s="73"/>
      <c r="K119" s="73"/>
      <c r="L119" s="316" t="s">
        <v>204</v>
      </c>
      <c r="M119" s="195"/>
      <c r="N119" s="169"/>
      <c r="O119" s="276"/>
      <c r="P119" s="169"/>
      <c r="Q119" s="169"/>
      <c r="R119" s="169"/>
      <c r="S119" s="169"/>
      <c r="T119" s="169"/>
      <c r="U119" s="169"/>
      <c r="V119" s="169"/>
      <c r="W119" s="169"/>
      <c r="X119" s="169"/>
    </row>
    <row r="120" spans="1:31" ht="0.95" hidden="1" customHeight="1" x14ac:dyDescent="0.2">
      <c r="A120" s="1"/>
      <c r="B120" s="200"/>
      <c r="C120" s="25"/>
      <c r="D120" s="25"/>
      <c r="E120" s="25"/>
      <c r="F120" s="25"/>
      <c r="G120" s="169"/>
      <c r="H120" s="25"/>
      <c r="I120" s="25"/>
      <c r="J120" s="271"/>
      <c r="K120" s="271"/>
      <c r="L120" s="115"/>
      <c r="M120" s="115"/>
      <c r="N120" s="25"/>
      <c r="O120" s="166"/>
      <c r="P120" s="25"/>
      <c r="Q120" s="73"/>
      <c r="R120" s="73"/>
      <c r="S120" s="73"/>
      <c r="T120" s="73"/>
      <c r="U120" s="73"/>
      <c r="V120" s="169"/>
      <c r="W120" s="169"/>
      <c r="X120" s="169"/>
      <c r="Y120" s="169"/>
      <c r="Z120" s="169"/>
      <c r="AA120" s="169"/>
      <c r="AB120" s="169"/>
      <c r="AC120" s="169"/>
    </row>
    <row r="121" spans="1:31" ht="15" customHeight="1" x14ac:dyDescent="0.2">
      <c r="A121" s="1"/>
      <c r="B121" s="212"/>
      <c r="C121" s="212"/>
      <c r="D121" s="212"/>
      <c r="E121" s="212"/>
      <c r="F121" s="212"/>
      <c r="G121" s="325"/>
      <c r="H121" s="212"/>
      <c r="I121" s="212"/>
      <c r="J121" s="212"/>
      <c r="K121" s="212"/>
      <c r="L121" s="212"/>
      <c r="M121" s="212"/>
      <c r="N121" s="212"/>
      <c r="O121" s="212"/>
      <c r="P121" s="25"/>
      <c r="Q121" s="73"/>
      <c r="R121" s="73"/>
      <c r="S121" s="73"/>
      <c r="T121" s="73"/>
      <c r="U121" s="73"/>
      <c r="V121" s="169"/>
      <c r="W121" s="169"/>
      <c r="X121" s="169"/>
      <c r="Y121" s="169"/>
      <c r="Z121" s="169"/>
      <c r="AA121" s="169"/>
      <c r="AB121" s="169"/>
      <c r="AC121" s="169"/>
    </row>
    <row r="122" spans="1:31" ht="15" customHeight="1" x14ac:dyDescent="0.2">
      <c r="A122" s="1"/>
      <c r="B122" s="317" t="s">
        <v>92</v>
      </c>
      <c r="C122" s="432"/>
      <c r="D122" s="172"/>
      <c r="E122" s="290"/>
      <c r="F122" s="172" t="s">
        <v>93</v>
      </c>
      <c r="G122" s="272"/>
      <c r="H122" s="272"/>
      <c r="I122" s="272"/>
      <c r="J122" s="272"/>
      <c r="K122" s="219"/>
      <c r="L122" s="219"/>
      <c r="M122" s="73"/>
      <c r="N122" s="73"/>
      <c r="O122" s="185"/>
      <c r="P122" s="169"/>
      <c r="Q122" s="169"/>
      <c r="R122" s="169"/>
      <c r="S122" s="169"/>
      <c r="T122" s="169"/>
      <c r="U122" s="169"/>
      <c r="V122" s="169"/>
      <c r="W122" s="169"/>
    </row>
    <row r="123" spans="1:31" ht="14.25" x14ac:dyDescent="0.2">
      <c r="A123" s="1"/>
      <c r="B123" s="68"/>
      <c r="C123" s="25"/>
      <c r="D123" s="25"/>
      <c r="E123" s="25"/>
      <c r="F123" s="25"/>
      <c r="G123" s="169"/>
      <c r="H123" s="25"/>
      <c r="I123" s="25"/>
      <c r="J123" s="25"/>
      <c r="K123" s="25"/>
      <c r="L123" s="25"/>
      <c r="M123" s="25"/>
      <c r="N123" s="25"/>
      <c r="O123" s="166"/>
      <c r="P123" s="73"/>
      <c r="Q123" s="73"/>
      <c r="R123" s="73"/>
      <c r="S123" s="73"/>
      <c r="T123" s="73"/>
      <c r="U123" s="169"/>
      <c r="V123" s="169"/>
      <c r="W123" s="169"/>
      <c r="X123" s="169"/>
      <c r="Y123" s="169"/>
      <c r="Z123" s="169"/>
      <c r="AA123" s="169"/>
      <c r="AB123" s="169"/>
      <c r="AC123" s="169"/>
    </row>
    <row r="124" spans="1:31" ht="27" customHeight="1" x14ac:dyDescent="0.2">
      <c r="A124" s="1"/>
      <c r="B124" s="26"/>
      <c r="C124" s="16"/>
      <c r="D124" s="269">
        <f>L118</f>
        <v>0</v>
      </c>
      <c r="E124" s="1"/>
      <c r="F124" s="53" t="s">
        <v>94</v>
      </c>
      <c r="G124" s="329"/>
      <c r="H124" s="158">
        <f>N78</f>
        <v>0</v>
      </c>
      <c r="J124" s="53" t="s">
        <v>55</v>
      </c>
      <c r="K124" s="73"/>
      <c r="L124" s="327">
        <f>ROUND(IF(D124-H124&gt;C109,C109,IF(D124-H124&lt;0,0,D124-H124)),2)</f>
        <v>0</v>
      </c>
      <c r="M124" s="73"/>
      <c r="N124" s="73"/>
      <c r="O124" s="185"/>
      <c r="P124" s="169"/>
      <c r="Q124" s="169"/>
      <c r="R124" s="169"/>
      <c r="S124" s="169"/>
      <c r="T124" s="169"/>
      <c r="U124" s="169"/>
      <c r="V124" s="169"/>
      <c r="W124" s="169"/>
      <c r="X124" s="169"/>
    </row>
    <row r="125" spans="1:31" ht="33" customHeight="1" x14ac:dyDescent="0.2">
      <c r="A125" s="1"/>
      <c r="B125" s="26"/>
      <c r="C125" s="16"/>
      <c r="D125" s="161" t="s">
        <v>91</v>
      </c>
      <c r="E125" s="17"/>
      <c r="F125" s="1"/>
      <c r="G125" s="328"/>
      <c r="H125" s="318" t="s">
        <v>205</v>
      </c>
      <c r="I125" s="25"/>
      <c r="J125" s="25"/>
      <c r="K125" s="73"/>
      <c r="L125" s="151" t="s">
        <v>95</v>
      </c>
      <c r="M125" s="73"/>
      <c r="N125" s="73"/>
      <c r="O125" s="185"/>
      <c r="P125" s="169"/>
      <c r="Q125" s="169"/>
      <c r="R125" s="169"/>
      <c r="S125" s="169"/>
      <c r="T125" s="169"/>
      <c r="U125" s="169"/>
      <c r="V125" s="169"/>
      <c r="W125" s="169"/>
      <c r="X125" s="169"/>
    </row>
    <row r="126" spans="1:31" ht="14.25" x14ac:dyDescent="0.2">
      <c r="A126" s="1"/>
      <c r="B126" s="26"/>
      <c r="C126" s="16"/>
      <c r="D126" s="214"/>
      <c r="E126" s="149"/>
      <c r="F126" s="149"/>
      <c r="G126" s="459"/>
      <c r="H126" s="149"/>
      <c r="I126" s="17"/>
      <c r="J126" s="307"/>
      <c r="K126" s="319"/>
      <c r="L126" s="73"/>
      <c r="M126" s="73"/>
      <c r="N126" s="73"/>
      <c r="O126" s="185"/>
      <c r="P126" s="73"/>
      <c r="Q126" s="169"/>
      <c r="R126" s="169"/>
      <c r="S126" s="169"/>
      <c r="T126" s="169"/>
      <c r="U126" s="169"/>
      <c r="V126" s="169"/>
      <c r="W126" s="169"/>
      <c r="X126" s="169"/>
    </row>
    <row r="127" spans="1:31" ht="27" customHeight="1" x14ac:dyDescent="0.2">
      <c r="A127" s="1"/>
      <c r="B127" s="26"/>
      <c r="C127" s="16"/>
      <c r="D127" s="155">
        <f>IF(L124&gt;0,L124,0)</f>
        <v>0</v>
      </c>
      <c r="E127" s="53"/>
      <c r="F127" s="53" t="s">
        <v>79</v>
      </c>
      <c r="G127" s="90"/>
      <c r="H127" s="78">
        <f>L35</f>
        <v>0</v>
      </c>
      <c r="I127" s="334"/>
      <c r="J127" s="53" t="s">
        <v>55</v>
      </c>
      <c r="K127" s="73"/>
      <c r="L127" s="91">
        <f>ROUND(D127*H127,2)</f>
        <v>0</v>
      </c>
      <c r="M127" s="169"/>
      <c r="N127" s="169"/>
      <c r="O127" s="276"/>
      <c r="P127" s="169"/>
      <c r="Q127" s="169"/>
      <c r="R127" s="169"/>
      <c r="S127" s="169"/>
      <c r="T127" s="169"/>
      <c r="U127" s="169"/>
      <c r="V127" s="169"/>
      <c r="W127" s="169"/>
      <c r="X127" s="169"/>
    </row>
    <row r="128" spans="1:31" ht="27.95" customHeight="1" x14ac:dyDescent="0.2">
      <c r="A128" s="1"/>
      <c r="B128" s="19"/>
      <c r="C128" s="20"/>
      <c r="D128" s="157" t="s">
        <v>95</v>
      </c>
      <c r="E128" s="270"/>
      <c r="F128" s="462"/>
      <c r="G128" s="328"/>
      <c r="H128" s="151" t="s">
        <v>96</v>
      </c>
      <c r="I128" s="202"/>
      <c r="J128" s="202"/>
      <c r="K128" s="202"/>
      <c r="L128" s="151" t="s">
        <v>97</v>
      </c>
      <c r="M128" s="299"/>
      <c r="N128" s="299"/>
      <c r="O128" s="288"/>
      <c r="P128" s="169"/>
      <c r="Q128" s="169"/>
      <c r="R128" s="169"/>
      <c r="S128" s="169"/>
      <c r="T128" s="169"/>
      <c r="U128" s="169"/>
      <c r="V128" s="169"/>
      <c r="W128" s="169"/>
      <c r="X128" s="169"/>
    </row>
    <row r="129" spans="1:31" ht="15" customHeight="1" x14ac:dyDescent="0.2">
      <c r="A129" s="1"/>
      <c r="B129" s="16"/>
      <c r="C129" s="16"/>
      <c r="D129" s="16"/>
      <c r="E129" s="16"/>
      <c r="F129" s="16"/>
      <c r="G129" s="460"/>
      <c r="H129" s="16"/>
      <c r="I129" s="16"/>
      <c r="J129" s="16"/>
      <c r="K129" s="16"/>
      <c r="L129" s="320"/>
      <c r="M129" s="320"/>
      <c r="N129" s="320"/>
      <c r="O129" s="320"/>
      <c r="P129" s="16"/>
      <c r="Q129" s="16"/>
      <c r="R129" s="25"/>
      <c r="S129" s="25"/>
      <c r="T129" s="25"/>
      <c r="U129" s="73"/>
      <c r="V129" s="73"/>
      <c r="W129" s="73"/>
      <c r="X129" s="73"/>
      <c r="Y129" s="73"/>
      <c r="Z129" s="169"/>
      <c r="AA129" s="169"/>
      <c r="AB129" s="169"/>
      <c r="AC129" s="169"/>
      <c r="AD129" s="169"/>
      <c r="AE129" s="169"/>
    </row>
    <row r="130" spans="1:31" ht="15" customHeight="1" x14ac:dyDescent="0.2">
      <c r="A130" s="62"/>
      <c r="B130" s="416" t="s">
        <v>206</v>
      </c>
      <c r="C130" s="243"/>
      <c r="D130" s="465"/>
      <c r="E130" s="465"/>
      <c r="F130" s="465"/>
      <c r="G130" s="466"/>
      <c r="H130" s="466"/>
      <c r="I130" s="466"/>
      <c r="J130" s="466"/>
      <c r="K130" s="466"/>
      <c r="L130" s="466"/>
      <c r="M130" s="466"/>
      <c r="N130" s="466"/>
      <c r="O130" s="467"/>
      <c r="P130" s="469"/>
      <c r="Q130" s="469"/>
      <c r="R130" s="469"/>
      <c r="S130" s="469"/>
      <c r="T130" s="469"/>
      <c r="U130" s="73"/>
      <c r="V130" s="73"/>
      <c r="W130" s="73"/>
      <c r="X130" s="73"/>
      <c r="Y130" s="73"/>
      <c r="Z130" s="169"/>
      <c r="AA130" s="169"/>
      <c r="AB130" s="169"/>
      <c r="AC130" s="169"/>
      <c r="AD130" s="169"/>
      <c r="AE130" s="169"/>
    </row>
    <row r="131" spans="1:31" ht="15" customHeight="1" x14ac:dyDescent="0.2">
      <c r="A131" s="62"/>
      <c r="B131" s="51" t="s">
        <v>207</v>
      </c>
      <c r="C131" s="20"/>
      <c r="D131" s="20"/>
      <c r="E131" s="20"/>
      <c r="F131" s="20"/>
      <c r="G131" s="447"/>
      <c r="H131" s="20"/>
      <c r="I131" s="20"/>
      <c r="J131" s="20"/>
      <c r="K131" s="20"/>
      <c r="L131" s="20"/>
      <c r="M131" s="20"/>
      <c r="N131" s="20"/>
      <c r="O131" s="468"/>
      <c r="P131" s="16"/>
      <c r="Q131" s="16"/>
      <c r="R131" s="16"/>
      <c r="S131" s="16"/>
      <c r="T131" s="16"/>
      <c r="U131" s="73"/>
      <c r="V131" s="73"/>
      <c r="W131" s="73"/>
      <c r="X131" s="73"/>
      <c r="Y131" s="73"/>
      <c r="Z131" s="169"/>
      <c r="AA131" s="169"/>
      <c r="AB131" s="169"/>
      <c r="AC131" s="169"/>
      <c r="AD131" s="169"/>
      <c r="AE131" s="169"/>
    </row>
    <row r="132" spans="1:31" ht="15" customHeight="1" x14ac:dyDescent="0.2">
      <c r="A132" s="62"/>
      <c r="B132" s="10"/>
      <c r="C132" s="16"/>
      <c r="D132" s="16"/>
      <c r="E132" s="16"/>
      <c r="F132" s="16"/>
      <c r="G132" s="441"/>
      <c r="H132" s="16"/>
      <c r="I132" s="16"/>
      <c r="J132" s="16"/>
      <c r="K132" s="16"/>
      <c r="L132" s="16"/>
      <c r="M132" s="16"/>
      <c r="N132" s="16"/>
      <c r="O132" s="16"/>
      <c r="P132" s="16"/>
      <c r="Q132" s="16"/>
      <c r="R132" s="16"/>
      <c r="S132" s="16"/>
      <c r="T132" s="16"/>
      <c r="U132" s="73"/>
      <c r="V132" s="73"/>
      <c r="W132" s="73"/>
      <c r="X132" s="73"/>
      <c r="Y132" s="73"/>
      <c r="Z132" s="169"/>
      <c r="AA132" s="169"/>
      <c r="AB132" s="169"/>
      <c r="AC132" s="169"/>
      <c r="AD132" s="169"/>
      <c r="AE132" s="169"/>
    </row>
    <row r="133" spans="1:31" ht="15" customHeight="1" x14ac:dyDescent="0.2">
      <c r="A133" s="255"/>
      <c r="B133" s="245" t="s">
        <v>208</v>
      </c>
      <c r="C133" s="243"/>
      <c r="D133" s="417"/>
      <c r="E133" s="417"/>
      <c r="F133" s="417"/>
      <c r="G133" s="417"/>
      <c r="H133" s="243"/>
      <c r="I133" s="243"/>
      <c r="J133" s="243"/>
      <c r="K133" s="243"/>
      <c r="L133" s="243"/>
      <c r="M133" s="243"/>
      <c r="N133" s="243"/>
      <c r="O133" s="470"/>
      <c r="P133" s="108"/>
      <c r="Q133" s="108"/>
      <c r="R133" s="108"/>
      <c r="S133" s="108"/>
      <c r="T133" s="108"/>
      <c r="U133" s="108"/>
      <c r="V133" s="73"/>
      <c r="W133" s="73"/>
      <c r="X133" s="73"/>
      <c r="Y133" s="73"/>
      <c r="Z133" s="169"/>
      <c r="AA133" s="169"/>
      <c r="AB133" s="169"/>
      <c r="AC133" s="169"/>
      <c r="AD133" s="169"/>
      <c r="AE133" s="169"/>
    </row>
    <row r="134" spans="1:31" ht="15" customHeight="1" x14ac:dyDescent="0.2">
      <c r="A134" s="1"/>
      <c r="B134" s="246" t="s">
        <v>209</v>
      </c>
      <c r="C134" s="229"/>
      <c r="D134" s="170"/>
      <c r="E134" s="170"/>
      <c r="F134" s="170"/>
      <c r="G134" s="170"/>
      <c r="H134" s="73"/>
      <c r="I134" s="73"/>
      <c r="J134" s="73"/>
      <c r="K134" s="73"/>
      <c r="L134" s="73"/>
      <c r="M134" s="73"/>
      <c r="N134" s="73"/>
      <c r="O134" s="185"/>
      <c r="P134" s="73"/>
      <c r="Q134" s="73"/>
      <c r="R134" s="73"/>
      <c r="S134" s="73"/>
      <c r="T134" s="73"/>
      <c r="U134" s="73"/>
      <c r="V134" s="169"/>
      <c r="W134" s="169"/>
      <c r="X134" s="169"/>
      <c r="Y134" s="169"/>
      <c r="Z134" s="169"/>
      <c r="AA134" s="169"/>
      <c r="AB134" s="169"/>
      <c r="AC134" s="169"/>
      <c r="AD134" s="169"/>
      <c r="AE134" s="169"/>
    </row>
    <row r="135" spans="1:31" ht="15" customHeight="1" x14ac:dyDescent="0.2">
      <c r="B135" s="368" t="s">
        <v>210</v>
      </c>
      <c r="C135" s="299"/>
      <c r="D135" s="299"/>
      <c r="E135" s="299"/>
      <c r="F135" s="299"/>
      <c r="G135" s="299"/>
      <c r="H135" s="299"/>
      <c r="I135" s="299"/>
      <c r="J135" s="299"/>
      <c r="K135" s="299"/>
      <c r="L135" s="299"/>
      <c r="M135" s="299"/>
      <c r="N135" s="299"/>
      <c r="O135" s="288"/>
      <c r="P135" s="169"/>
      <c r="Q135" s="169"/>
      <c r="R135" s="169"/>
      <c r="S135" s="169"/>
      <c r="T135" s="169"/>
      <c r="U135" s="169"/>
      <c r="V135" s="169"/>
      <c r="W135" s="169"/>
      <c r="X135" s="169"/>
      <c r="Y135" s="169"/>
      <c r="Z135" s="169"/>
      <c r="AA135" s="169"/>
      <c r="AB135" s="169"/>
      <c r="AC135" s="169"/>
      <c r="AD135" s="169"/>
      <c r="AE135" s="169"/>
    </row>
    <row r="136" spans="1:31" ht="14.25" x14ac:dyDescent="0.2">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row>
    <row r="137" spans="1:31" ht="14.25" x14ac:dyDescent="0.2">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row>
    <row r="138" spans="1:31" ht="14.25" x14ac:dyDescent="0.2">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row>
    <row r="139" spans="1:31" ht="14.25" x14ac:dyDescent="0.2">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row>
    <row r="140" spans="1:31" ht="14.25" x14ac:dyDescent="0.2">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row>
    <row r="141" spans="1:31" ht="14.25" x14ac:dyDescent="0.2">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row>
    <row r="142" spans="1:31" ht="14.25" x14ac:dyDescent="0.2">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row>
    <row r="143" spans="1:31" ht="14.25" x14ac:dyDescent="0.2">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row>
    <row r="144" spans="1:31" ht="14.25" x14ac:dyDescent="0.2">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row>
    <row r="145" spans="2:31" ht="14.25" x14ac:dyDescent="0.2">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row>
  </sheetData>
  <sheetProtection algorithmName="SHA-512" hashValue="ZhlIcZjGp2BjdqWCXjPrU7kblMsa++n6vCwT/fuECZ4CDurDZ53qNYW9rTpvm9JtmhOAJZlOFeeE5st6NCeXEA==" saltValue="+Q+pwA5MIIZEPgwe59w4AA==" spinCount="100000" sheet="1" objects="1" scenarios="1"/>
  <hyperlinks>
    <hyperlink ref="I81" r:id="rId1" xr:uid="{75F8B276-A668-44BF-B4D6-FC3E8F3548AB}"/>
    <hyperlink ref="I82" r:id="rId2" xr:uid="{1A200A84-03E3-427E-99C9-F88871633747}"/>
  </hyperlinks>
  <pageMargins left="0.25" right="0.25" top="0.5" bottom="0.5" header="0.3" footer="0.3"/>
  <pageSetup scale="24" orientation="portrait" r:id="rId3"/>
  <headerFooter alignWithMargins="0">
    <oddFooter>&amp;C&amp;12&amp;A&amp;R&amp;N</oddFooter>
  </headerFooter>
  <rowBreaks count="1" manualBreakCount="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D00C64373C3D3241A8CA4B0E06B97182" ma:contentTypeVersion="19" ma:contentTypeDescription="Create a new document." ma:contentTypeScope="" ma:versionID="4bb108558566e5c1401992bbb08a7c10">
  <xsd:schema xmlns:xsd="http://www.w3.org/2001/XMLSchema" xmlns:xs="http://www.w3.org/2001/XMLSchema" xmlns:p="http://schemas.microsoft.com/office/2006/metadata/properties" xmlns:ns2="92d3b7a5-8da5-4615-950f-0681d7046a28" xmlns:ns3="c104344f-3764-480c-bfe1-0d5aca34362d" targetNamespace="http://schemas.microsoft.com/office/2006/metadata/properties" ma:root="true" ma:fieldsID="33354cef672ee425ffd39f2d552dbf08" ns2:_="" ns3:_="">
    <xsd:import namespace="92d3b7a5-8da5-4615-950f-0681d7046a28"/>
    <xsd:import namespace="c104344f-3764-480c-bfe1-0d5aca3436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04344f-3764-480c-bfe1-0d5aca34362d"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description="" ma:hidden="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2d3b7a5-8da5-4615-950f-0681d7046a28">Y2PHC7Y2YW5Y-1871477060-147</_dlc_DocId>
    <_dlc_DocIdUrl xmlns="92d3b7a5-8da5-4615-950f-0681d7046a28">
      <Url>https://txhhs.sharepoint.com/sites/pf/ltss/_layouts/15/DocIdRedir.aspx?ID=Y2PHC7Y2YW5Y-1871477060-147</Url>
      <Description>Y2PHC7Y2YW5Y-1871477060-147</Description>
    </_dlc_DocIdUrl>
  </documentManagement>
</p:properties>
</file>

<file path=customXml/itemProps1.xml><?xml version="1.0" encoding="utf-8"?>
<ds:datastoreItem xmlns:ds="http://schemas.openxmlformats.org/officeDocument/2006/customXml" ds:itemID="{3D72D558-865E-464B-A314-D5C22024061A}">
  <ds:schemaRefs>
    <ds:schemaRef ds:uri="http://schemas.microsoft.com/sharepoint/events"/>
  </ds:schemaRefs>
</ds:datastoreItem>
</file>

<file path=customXml/itemProps2.xml><?xml version="1.0" encoding="utf-8"?>
<ds:datastoreItem xmlns:ds="http://schemas.openxmlformats.org/officeDocument/2006/customXml" ds:itemID="{91A3E64E-5181-4CA3-9C59-E3350B8C8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3b7a5-8da5-4615-950f-0681d7046a28"/>
    <ds:schemaRef ds:uri="c104344f-3764-480c-bfe1-0d5aca3436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C13FF0-C024-4B5E-8370-604BF49D7265}">
  <ds:schemaRefs>
    <ds:schemaRef ds:uri="http://schemas.microsoft.com/sharepoint/v3/contenttype/forms"/>
  </ds:schemaRefs>
</ds:datastoreItem>
</file>

<file path=customXml/itemProps4.xml><?xml version="1.0" encoding="utf-8"?>
<ds:datastoreItem xmlns:ds="http://schemas.openxmlformats.org/officeDocument/2006/customXml" ds:itemID="{450885E7-C8F8-4631-9B4E-AF1812B02A12}">
  <ds:schemaRefs>
    <ds:schemaRef ds:uri="http://schemas.microsoft.com/office/2006/metadata/properties"/>
    <ds:schemaRef ds:uri="http://schemas.microsoft.com/office/infopath/2007/PartnerControls"/>
    <ds:schemaRef ds:uri="92d3b7a5-8da5-4615-950f-0681d7046a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Wages, Taxes and Workers' Comp</vt:lpstr>
      <vt:lpstr>Day Hab Worksheet</vt:lpstr>
      <vt:lpstr>SL RSS Worksheet</vt:lpstr>
      <vt:lpstr>Non-Day Hab Worksheet</vt:lpstr>
      <vt:lpstr>'Day Hab Worksheet'!Print_Area</vt:lpstr>
      <vt:lpstr>'Non-Day Hab Worksheet'!Print_Area</vt:lpstr>
      <vt:lpstr>'SL RSS Worksheet'!Print_Area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2014-04-29T14:27:32Z</dcterms:created>
  <dcterms:modified xsi:type="dcterms:W3CDTF">2023-09-18T19:59:10Z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0x010100D00C64373C3D3241A8CA4B0E06B97182</vt:lpwstr>
  </property>
  <property fmtid="{D5CDD505-2E9C-101B-9397-08002B2CF9AE}" pid="3" name="_dlc_DocIdItemGuid">
    <vt:lpwstr>014562ef-4d8f-4604-a427-c8189286727e</vt:lpwstr>
  </property>
  <property fmtid="{D5CDD505-2E9C-101B-9397-08002B2CF9AE}" pid="4" name="AuthorIds_UIVersion_2048">
    <vt:lpwstr>2206</vt:lpwstr>
  </property>
  <property fmtid="{D5CDD505-2E9C-101B-9397-08002B2CF9AE}" pid="5" name="AuthorIds_UIVersion_2560">
    <vt:lpwstr>2206</vt:lpwstr>
  </property>
  <property fmtid="{D5CDD505-2E9C-101B-9397-08002B2CF9AE}" pid="6" name="_ExtendedDescription">
    <vt:lpwstr/>
  </property>
</Properties>
</file>