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BE1FBFA4-4EAB-4A22-82A4-D83E2451E43D}" xr6:coauthVersionLast="47" xr6:coauthVersionMax="47" xr10:uidLastSave="{00000000-0000-0000-0000-000000000000}"/>
  <bookViews>
    <workbookView xWindow="-16035" yWindow="5580" windowWidth="15750" windowHeight="11835" xr2:uid="{00000000-000D-0000-FFFF-FFFF00000000}"/>
  </bookViews>
  <sheets>
    <sheet name="RC Worksheet" sheetId="3" r:id="rId1"/>
  </sheets>
  <definedNames>
    <definedName name="_xlnm.Print_Area" localSheetId="0">'RC Worksheet'!$A$1:$K$81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3" l="1"/>
  <c r="H19" i="3"/>
  <c r="D53" i="3" s="1"/>
  <c r="F19" i="3"/>
  <c r="D19" i="3"/>
  <c r="D55" i="3" l="1"/>
  <c r="J34" i="3"/>
  <c r="F70" i="3"/>
  <c r="F40" i="3" l="1"/>
  <c r="D51" i="3"/>
  <c r="D49" i="3"/>
  <c r="H55" i="3" s="1"/>
  <c r="D58" i="3" s="1"/>
  <c r="D40" i="3"/>
  <c r="F58" i="3" l="1"/>
  <c r="B58" i="3" l="1"/>
  <c r="H58" i="3"/>
  <c r="D63" i="3" s="1"/>
  <c r="H40" i="3"/>
  <c r="F68" i="3" s="1"/>
  <c r="H63" i="3" l="1"/>
  <c r="D68" i="3" l="1"/>
  <c r="H68" i="3" s="1"/>
  <c r="D70" i="3" s="1"/>
  <c r="H70" i="3" s="1"/>
</calcChain>
</file>

<file path=xl/sharedStrings.xml><?xml version="1.0" encoding="utf-8"?>
<sst xmlns="http://schemas.openxmlformats.org/spreadsheetml/2006/main" count="99" uniqueCount="76">
  <si>
    <t xml:space="preserve">      Residential Care (RC) 
Cost &amp; Accountability Report Provider Worksheet to Estimate Potential Recoupment </t>
  </si>
  <si>
    <t xml:space="preserve"> </t>
  </si>
  <si>
    <t>STEP 1</t>
  </si>
  <si>
    <t>Enter Total Resident Days</t>
  </si>
  <si>
    <t>Rate Period 1</t>
  </si>
  <si>
    <t>Rate Period 2</t>
  </si>
  <si>
    <t>Rate Period 3</t>
  </si>
  <si>
    <t>Rate Period 4</t>
  </si>
  <si>
    <t xml:space="preserve">STAIRS Step 5b, Total RC Apartment </t>
  </si>
  <si>
    <t xml:space="preserve">STAIRS Step 5b, Total RC Non-Apartment </t>
  </si>
  <si>
    <t xml:space="preserve">STAIRS Step 5b, Total RC Private Pay </t>
  </si>
  <si>
    <t xml:space="preserve">STAIRS Step 5b, Total RC Non-Reimbursed </t>
  </si>
  <si>
    <t>STAIRS Step 5c, Total Assisted Living (AL) Single Occupancy Apartment</t>
  </si>
  <si>
    <t>STAIRS Step 5c, Total AL Single Occupancy Apartment Private Pay</t>
  </si>
  <si>
    <t>STAIRS Step 5c, Total AL Single Occupancy Apartment Non-Reimbursed Service</t>
  </si>
  <si>
    <t xml:space="preserve">STAIRS Step 5c Total AL Double Occupancy Apartment </t>
  </si>
  <si>
    <t>STAIRS Step 5c, Total AL Double Occupancy Apartment Private Pay</t>
  </si>
  <si>
    <t>STAIRS Step 5c, Total AL Double Occupancy Apartment Non-Reimbursed Service</t>
  </si>
  <si>
    <t>STAIRS Step 5c, Total AL Non-Apartment</t>
  </si>
  <si>
    <t>STAIRS Step 5c, Total AL Non-Apartment Private Pay</t>
  </si>
  <si>
    <t>STAIRS Step 5c, Total AL Non-Apartment Non-Reimbursed Service</t>
  </si>
  <si>
    <t>Total Resident Days</t>
  </si>
  <si>
    <t>STEP 2</t>
  </si>
  <si>
    <t>Enter Attendant, Driver, and Medication Aide expenses</t>
  </si>
  <si>
    <t>Attendant Salaries and Wages, Benefits, and Mileage Reimbursement</t>
  </si>
  <si>
    <t>STAIRS Step 6c, Total Staff Wages (Columns C + G)</t>
  </si>
  <si>
    <t>STAIRS Step 6c, Total Contracted Payments (Columns E + I)</t>
  </si>
  <si>
    <t>STAIRS Step 6c, Total Employee Benefits/Insurance (Column J)</t>
  </si>
  <si>
    <t>STAIRS Step 6c, Total Mileage Reimbursement  (Column L)</t>
  </si>
  <si>
    <t>Payroll Taxes</t>
  </si>
  <si>
    <t xml:space="preserve">STAIRS Step 7, Attendant FICA &amp; Medicare  </t>
  </si>
  <si>
    <t xml:space="preserve">STAIRS Step 7, Attendant State and Federal Unemployment   </t>
  </si>
  <si>
    <t>Workers' Compensation</t>
  </si>
  <si>
    <t xml:space="preserve">STAIRS Step 7, Attendant Insurance Premiums   </t>
  </si>
  <si>
    <t xml:space="preserve">STAIRS Step 7, Attendant Paid Claims  </t>
  </si>
  <si>
    <t>Total Attendant Costs</t>
  </si>
  <si>
    <t>STEP 3</t>
  </si>
  <si>
    <t>Calculate Attendant Cost Per Unit</t>
  </si>
  <si>
    <t>Cost Per Unit</t>
  </si>
  <si>
    <t>/</t>
  </si>
  <si>
    <t>=</t>
  </si>
  <si>
    <t>STEP 4</t>
  </si>
  <si>
    <t>Calculate Weighted Average Attendant Rate</t>
  </si>
  <si>
    <t xml:space="preserve">                            </t>
  </si>
  <si>
    <t xml:space="preserve">                 </t>
  </si>
  <si>
    <t xml:space="preserve">   *** Click to see the </t>
  </si>
  <si>
    <t>Residential Care Rate</t>
  </si>
  <si>
    <t>PERIOD 1</t>
  </si>
  <si>
    <t>PERIOD 2</t>
  </si>
  <si>
    <t>PERIOD 3</t>
  </si>
  <si>
    <t>PERIOD 4</t>
  </si>
  <si>
    <t>Enter Participation Levels</t>
  </si>
  <si>
    <t>Resident Days</t>
  </si>
  <si>
    <t>Attendant Rate</t>
  </si>
  <si>
    <t>X</t>
  </si>
  <si>
    <t>+</t>
  </si>
  <si>
    <t>Total Revenue</t>
  </si>
  <si>
    <t>Weighted Average Enhancement Add-on</t>
  </si>
  <si>
    <t>Weighted Average Rate</t>
  </si>
  <si>
    <t>STEP 5</t>
  </si>
  <si>
    <t>Calculate Spending Requirement</t>
  </si>
  <si>
    <t>Spending Requirement</t>
  </si>
  <si>
    <t>STEP 6</t>
  </si>
  <si>
    <t>Calculate Estimated Recoupment Per Unit of Service</t>
  </si>
  <si>
    <t>-</t>
  </si>
  <si>
    <t>Costs Per Unit</t>
  </si>
  <si>
    <t>Potential Recoup per Unit</t>
  </si>
  <si>
    <t>Potential Recoup per unit</t>
  </si>
  <si>
    <t xml:space="preserve">Medicaid Days </t>
  </si>
  <si>
    <t>Est. Total Recoup</t>
  </si>
  <si>
    <t xml:space="preserve">If Step 3 Costs Per Unit is greater than the Spending Requirement, then you have met the spending requirement. If Recoup Per Unit is a  </t>
  </si>
  <si>
    <t>positive number, then you have not met the spending requirement from Step 5 and could potentially face recoupment.</t>
  </si>
  <si>
    <r>
      <rPr>
        <b/>
        <sz val="11"/>
        <rFont val="Verdana"/>
        <family val="2"/>
      </rPr>
      <t>NOTE</t>
    </r>
    <r>
      <rPr>
        <sz val="11"/>
        <rFont val="Verdana"/>
        <family val="2"/>
      </rPr>
      <t xml:space="preserve">: The accuracy of all figures calculated on these worksheets is dependent upon the accuracy of the data entered. If the data entered in  </t>
    </r>
  </si>
  <si>
    <t xml:space="preserve">the worksheet is not representative of attendant costs and units of service for this contract or if you have made mistakes in your </t>
  </si>
  <si>
    <t xml:space="preserve">mathematical calculations, the results calculated on the worksheet will not be representative of the possible impact of the Attendant </t>
  </si>
  <si>
    <t>Compensation Rate Enhancement on this contract.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</si>
</sst>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0_)"/>
    <numFmt numFmtId="166" formatCode="&quot;$&quot;#,##0.00"/>
    <numFmt numFmtId="167" formatCode="&quot;$&quot;#,##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Tms Rmn"/>
    </font>
    <font>
      <sz val="10"/>
      <name val="Tms Rmn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u/>
      <sz val="10"/>
      <color theme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vertAlign val="subscript"/>
      <sz val="11"/>
      <name val="Verdana"/>
      <family val="2"/>
    </font>
    <font>
      <u/>
      <sz val="11"/>
      <color theme="10"/>
      <name val="Verdana"/>
      <family val="2"/>
    </font>
    <font>
      <b/>
      <sz val="14"/>
      <name val="Verdana"/>
      <family val="2"/>
    </font>
    <font>
      <sz val="14"/>
      <name val="Verdana"/>
      <family val="2"/>
    </font>
  </fonts>
  <fills count="7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164" fontId="2" fillId="2" borderId="1"/>
    <xf numFmtId="0" fontId="3" fillId="0" borderId="0" applyFont="0" applyFill="0"/>
    <xf numFmtId="38" fontId="4" fillId="3" borderId="0" applyNumberFormat="0" applyBorder="0" applyAlignment="0" applyProtection="0"/>
    <xf numFmtId="10" fontId="4" fillId="4" borderId="2" applyNumberFormat="0" applyBorder="0" applyAlignment="0" applyProtection="0"/>
    <xf numFmtId="37" fontId="5" fillId="0" borderId="0"/>
    <xf numFmtId="165" fontId="6" fillId="0" borderId="0"/>
    <xf numFmtId="1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4">
    <xf numFmtId="0" fontId="0" fillId="0" borderId="0" xfId="0"/>
    <xf numFmtId="0" fontId="9" fillId="6" borderId="6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left" vertical="center"/>
    </xf>
    <xf numFmtId="0" fontId="16" fillId="6" borderId="4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/>
    </xf>
    <xf numFmtId="0" fontId="9" fillId="6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5" fillId="6" borderId="8" xfId="0" applyFont="1" applyFill="1" applyBorder="1" applyAlignment="1">
      <alignment horizontal="left" vertical="center"/>
    </xf>
    <xf numFmtId="0" fontId="16" fillId="6" borderId="8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11" fillId="6" borderId="0" xfId="0" applyFont="1" applyFill="1" applyAlignment="1">
      <alignment horizontal="left"/>
    </xf>
    <xf numFmtId="0" fontId="11" fillId="6" borderId="11" xfId="0" applyFont="1" applyFill="1" applyBorder="1" applyAlignment="1">
      <alignment horizontal="left"/>
    </xf>
    <xf numFmtId="0" fontId="11" fillId="6" borderId="6" xfId="0" applyFont="1" applyFill="1" applyBorder="1" applyAlignment="1">
      <alignment horizontal="left"/>
    </xf>
    <xf numFmtId="0" fontId="12" fillId="6" borderId="11" xfId="0" applyFont="1" applyFill="1" applyBorder="1" applyAlignment="1">
      <alignment horizontal="left" vertical="center" wrapText="1"/>
    </xf>
    <xf numFmtId="0" fontId="12" fillId="6" borderId="11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/>
    </xf>
    <xf numFmtId="0" fontId="11" fillId="6" borderId="4" xfId="0" applyFont="1" applyFill="1" applyBorder="1" applyAlignment="1">
      <alignment horizontal="left"/>
    </xf>
    <xf numFmtId="0" fontId="11" fillId="6" borderId="0" xfId="0" applyFont="1" applyFill="1" applyAlignment="1">
      <alignment horizontal="left" wrapText="1"/>
    </xf>
    <xf numFmtId="43" fontId="11" fillId="6" borderId="5" xfId="8" quotePrefix="1" applyFont="1" applyFill="1" applyBorder="1" applyAlignment="1">
      <alignment horizontal="left"/>
    </xf>
    <xf numFmtId="43" fontId="11" fillId="5" borderId="2" xfId="8" applyFont="1" applyFill="1" applyBorder="1" applyAlignment="1" applyProtection="1">
      <alignment horizontal="left"/>
      <protection locked="0"/>
    </xf>
    <xf numFmtId="0" fontId="12" fillId="6" borderId="8" xfId="0" applyFont="1" applyFill="1" applyBorder="1" applyAlignment="1">
      <alignment horizontal="left" vertical="center" wrapText="1"/>
    </xf>
    <xf numFmtId="0" fontId="12" fillId="6" borderId="8" xfId="0" quotePrefix="1" applyFont="1" applyFill="1" applyBorder="1" applyAlignment="1">
      <alignment horizontal="left"/>
    </xf>
    <xf numFmtId="0" fontId="11" fillId="6" borderId="6" xfId="0" applyFont="1" applyFill="1" applyBorder="1" applyAlignment="1">
      <alignment horizontal="left" vertical="center"/>
    </xf>
    <xf numFmtId="0" fontId="11" fillId="6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6" borderId="8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center"/>
    </xf>
    <xf numFmtId="0" fontId="12" fillId="6" borderId="11" xfId="0" applyFont="1" applyFill="1" applyBorder="1" applyAlignment="1">
      <alignment horizontal="left"/>
    </xf>
    <xf numFmtId="0" fontId="13" fillId="6" borderId="11" xfId="0" applyFont="1" applyFill="1" applyBorder="1" applyAlignment="1">
      <alignment horizontal="left"/>
    </xf>
    <xf numFmtId="0" fontId="11" fillId="6" borderId="0" xfId="0" applyFont="1" applyFill="1" applyAlignment="1">
      <alignment horizontal="left" vertical="center" wrapText="1"/>
    </xf>
    <xf numFmtId="0" fontId="11" fillId="6" borderId="0" xfId="0" quotePrefix="1" applyFont="1" applyFill="1" applyAlignment="1">
      <alignment horizontal="left" vertical="center"/>
    </xf>
    <xf numFmtId="0" fontId="11" fillId="6" borderId="0" xfId="0" quotePrefix="1" applyFont="1" applyFill="1" applyAlignment="1">
      <alignment horizontal="left"/>
    </xf>
    <xf numFmtId="0" fontId="11" fillId="6" borderId="8" xfId="0" applyFont="1" applyFill="1" applyBorder="1" applyAlignment="1">
      <alignment horizontal="left" vertical="center" wrapText="1"/>
    </xf>
    <xf numFmtId="166" fontId="11" fillId="6" borderId="8" xfId="0" applyNumberFormat="1" applyFont="1" applyFill="1" applyBorder="1" applyAlignment="1" applyProtection="1">
      <alignment horizontal="left"/>
      <protection locked="0"/>
    </xf>
    <xf numFmtId="0" fontId="11" fillId="6" borderId="8" xfId="0" quotePrefix="1" applyFont="1" applyFill="1" applyBorder="1" applyAlignment="1">
      <alignment horizontal="left"/>
    </xf>
    <xf numFmtId="0" fontId="11" fillId="6" borderId="8" xfId="0" applyFont="1" applyFill="1" applyBorder="1" applyAlignment="1">
      <alignment horizontal="left"/>
    </xf>
    <xf numFmtId="0" fontId="11" fillId="6" borderId="4" xfId="0" applyFont="1" applyFill="1" applyBorder="1" applyAlignment="1">
      <alignment horizontal="left" vertical="center"/>
    </xf>
    <xf numFmtId="0" fontId="14" fillId="6" borderId="4" xfId="14" applyFont="1" applyFill="1" applyBorder="1" applyAlignment="1">
      <alignment horizontal="left" vertical="center"/>
    </xf>
    <xf numFmtId="43" fontId="11" fillId="6" borderId="2" xfId="0" applyNumberFormat="1" applyFont="1" applyFill="1" applyBorder="1" applyAlignment="1">
      <alignment horizontal="left"/>
    </xf>
    <xf numFmtId="166" fontId="11" fillId="6" borderId="5" xfId="0" applyNumberFormat="1" applyFont="1" applyFill="1" applyBorder="1" applyAlignment="1" applyProtection="1">
      <alignment horizontal="left"/>
      <protection locked="0"/>
    </xf>
    <xf numFmtId="0" fontId="11" fillId="6" borderId="11" xfId="0" applyFont="1" applyFill="1" applyBorder="1" applyAlignment="1" applyProtection="1">
      <alignment horizontal="left"/>
      <protection locked="0"/>
    </xf>
    <xf numFmtId="166" fontId="11" fillId="6" borderId="11" xfId="0" applyNumberFormat="1" applyFont="1" applyFill="1" applyBorder="1" applyAlignment="1" applyProtection="1">
      <alignment horizontal="left"/>
      <protection locked="0"/>
    </xf>
    <xf numFmtId="166" fontId="11" fillId="6" borderId="0" xfId="0" applyNumberFormat="1" applyFont="1" applyFill="1" applyAlignment="1" applyProtection="1">
      <alignment horizontal="left"/>
      <protection locked="0"/>
    </xf>
    <xf numFmtId="0" fontId="11" fillId="6" borderId="4" xfId="0" applyFont="1" applyFill="1" applyBorder="1" applyAlignment="1" applyProtection="1">
      <alignment horizontal="left"/>
      <protection locked="0"/>
    </xf>
    <xf numFmtId="166" fontId="11" fillId="6" borderId="4" xfId="0" applyNumberFormat="1" applyFont="1" applyFill="1" applyBorder="1" applyAlignment="1" applyProtection="1">
      <alignment horizontal="left"/>
      <protection locked="0"/>
    </xf>
    <xf numFmtId="44" fontId="11" fillId="6" borderId="9" xfId="13" applyFont="1" applyFill="1" applyBorder="1" applyAlignment="1" applyProtection="1">
      <alignment horizontal="left" vertical="center" wrapText="1"/>
    </xf>
    <xf numFmtId="44" fontId="11" fillId="6" borderId="11" xfId="13" applyFont="1" applyFill="1" applyBorder="1" applyAlignment="1" applyProtection="1">
      <alignment horizontal="left" vertical="center" wrapText="1"/>
    </xf>
    <xf numFmtId="0" fontId="11" fillId="6" borderId="11" xfId="0" quotePrefix="1" applyFont="1" applyFill="1" applyBorder="1" applyAlignment="1">
      <alignment horizontal="left"/>
    </xf>
    <xf numFmtId="0" fontId="11" fillId="6" borderId="4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1" fillId="6" borderId="6" xfId="10" applyFont="1" applyFill="1" applyBorder="1" applyAlignment="1">
      <alignment horizontal="left"/>
    </xf>
    <xf numFmtId="0" fontId="11" fillId="6" borderId="5" xfId="10" applyFont="1" applyFill="1" applyBorder="1" applyAlignment="1">
      <alignment horizontal="left"/>
    </xf>
    <xf numFmtId="0" fontId="11" fillId="6" borderId="0" xfId="10" applyFont="1" applyFill="1" applyAlignment="1">
      <alignment horizontal="left"/>
    </xf>
    <xf numFmtId="0" fontId="9" fillId="0" borderId="0" xfId="10" applyFont="1" applyAlignment="1">
      <alignment horizontal="left"/>
    </xf>
    <xf numFmtId="43" fontId="11" fillId="6" borderId="0" xfId="8" quotePrefix="1" applyFont="1" applyFill="1" applyBorder="1" applyAlignment="1">
      <alignment horizontal="left"/>
    </xf>
    <xf numFmtId="0" fontId="11" fillId="6" borderId="0" xfId="0" quotePrefix="1" applyFont="1" applyFill="1" applyAlignment="1">
      <alignment horizontal="center" vertical="center"/>
    </xf>
    <xf numFmtId="2" fontId="11" fillId="6" borderId="2" xfId="8" applyNumberFormat="1" applyFont="1" applyFill="1" applyBorder="1" applyAlignment="1" applyProtection="1">
      <alignment horizontal="center"/>
    </xf>
    <xf numFmtId="166" fontId="11" fillId="6" borderId="2" xfId="0" applyNumberFormat="1" applyFont="1" applyFill="1" applyBorder="1" applyAlignment="1">
      <alignment horizontal="center"/>
    </xf>
    <xf numFmtId="0" fontId="11" fillId="6" borderId="0" xfId="0" quotePrefix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8" xfId="0" applyFont="1" applyFill="1" applyBorder="1" applyAlignment="1">
      <alignment horizontal="center" wrapText="1"/>
    </xf>
    <xf numFmtId="166" fontId="11" fillId="6" borderId="1" xfId="0" applyNumberFormat="1" applyFont="1" applyFill="1" applyBorder="1" applyAlignment="1">
      <alignment horizontal="center"/>
    </xf>
    <xf numFmtId="166" fontId="11" fillId="6" borderId="1" xfId="0" applyNumberFormat="1" applyFont="1" applyFill="1" applyBorder="1" applyAlignment="1" applyProtection="1">
      <alignment horizontal="center"/>
      <protection locked="0"/>
    </xf>
    <xf numFmtId="166" fontId="11" fillId="6" borderId="5" xfId="0" applyNumberFormat="1" applyFont="1" applyFill="1" applyBorder="1" applyAlignment="1">
      <alignment horizontal="left"/>
    </xf>
    <xf numFmtId="0" fontId="11" fillId="6" borderId="7" xfId="0" applyFont="1" applyFill="1" applyBorder="1" applyAlignment="1">
      <alignment horizontal="left"/>
    </xf>
    <xf numFmtId="0" fontId="11" fillId="6" borderId="11" xfId="0" applyFont="1" applyFill="1" applyBorder="1" applyAlignment="1">
      <alignment horizontal="center" vertical="center" wrapText="1"/>
    </xf>
    <xf numFmtId="43" fontId="11" fillId="6" borderId="2" xfId="8" applyFont="1" applyFill="1" applyBorder="1" applyAlignment="1" applyProtection="1">
      <alignment horizontal="center"/>
    </xf>
    <xf numFmtId="43" fontId="12" fillId="6" borderId="2" xfId="8" applyFont="1" applyFill="1" applyBorder="1" applyAlignment="1" applyProtection="1">
      <alignment horizontal="left"/>
    </xf>
    <xf numFmtId="0" fontId="11" fillId="6" borderId="11" xfId="0" applyFont="1" applyFill="1" applyBorder="1" applyAlignment="1">
      <alignment horizontal="center"/>
    </xf>
    <xf numFmtId="0" fontId="11" fillId="6" borderId="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/>
      <protection locked="0"/>
    </xf>
    <xf numFmtId="9" fontId="11" fillId="6" borderId="1" xfId="9" applyFont="1" applyFill="1" applyBorder="1" applyAlignment="1" applyProtection="1">
      <alignment horizontal="center"/>
    </xf>
    <xf numFmtId="9" fontId="11" fillId="6" borderId="4" xfId="9" applyFont="1" applyFill="1" applyBorder="1" applyAlignment="1" applyProtection="1">
      <alignment horizontal="center"/>
    </xf>
    <xf numFmtId="166" fontId="11" fillId="6" borderId="2" xfId="9" applyNumberFormat="1" applyFont="1" applyFill="1" applyBorder="1" applyAlignment="1" applyProtection="1">
      <alignment horizontal="center"/>
    </xf>
    <xf numFmtId="166" fontId="11" fillId="6" borderId="2" xfId="0" applyNumberFormat="1" applyFont="1" applyFill="1" applyBorder="1" applyAlignment="1" applyProtection="1">
      <alignment horizontal="center"/>
      <protection locked="0"/>
    </xf>
    <xf numFmtId="166" fontId="11" fillId="6" borderId="12" xfId="0" applyNumberFormat="1" applyFont="1" applyFill="1" applyBorder="1" applyAlignment="1" applyProtection="1">
      <alignment horizontal="center"/>
      <protection locked="0"/>
    </xf>
    <xf numFmtId="166" fontId="11" fillId="6" borderId="3" xfId="0" applyNumberFormat="1" applyFont="1" applyFill="1" applyBorder="1" applyAlignment="1" applyProtection="1">
      <alignment horizontal="center"/>
      <protection locked="0"/>
    </xf>
    <xf numFmtId="0" fontId="11" fillId="6" borderId="10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left" vertical="center"/>
    </xf>
    <xf numFmtId="0" fontId="16" fillId="6" borderId="8" xfId="0" applyFont="1" applyFill="1" applyBorder="1" applyAlignment="1">
      <alignment horizontal="left" vertical="center"/>
    </xf>
    <xf numFmtId="0" fontId="11" fillId="6" borderId="5" xfId="0" quotePrefix="1" applyFont="1" applyFill="1" applyBorder="1" applyAlignment="1">
      <alignment horizontal="center" vertical="center"/>
    </xf>
    <xf numFmtId="0" fontId="11" fillId="6" borderId="8" xfId="0" quotePrefix="1" applyFont="1" applyFill="1" applyBorder="1" applyAlignment="1">
      <alignment horizontal="center" vertical="center"/>
    </xf>
    <xf numFmtId="0" fontId="11" fillId="6" borderId="7" xfId="0" quotePrefix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16" fillId="6" borderId="4" xfId="0" applyFont="1" applyFill="1" applyBorder="1" applyAlignment="1">
      <alignment horizontal="left"/>
    </xf>
    <xf numFmtId="0" fontId="11" fillId="6" borderId="4" xfId="0" applyFont="1" applyFill="1" applyBorder="1" applyAlignment="1">
      <alignment horizontal="center"/>
    </xf>
    <xf numFmtId="0" fontId="11" fillId="6" borderId="0" xfId="0" applyFont="1" applyFill="1" applyAlignment="1">
      <alignment horizontal="center" wrapText="1"/>
    </xf>
    <xf numFmtId="0" fontId="11" fillId="6" borderId="11" xfId="0" applyFont="1" applyFill="1" applyBorder="1" applyAlignment="1">
      <alignment horizontal="center" wrapText="1"/>
    </xf>
    <xf numFmtId="0" fontId="11" fillId="6" borderId="12" xfId="0" applyFont="1" applyFill="1" applyBorder="1" applyAlignment="1">
      <alignment horizontal="center"/>
    </xf>
    <xf numFmtId="0" fontId="12" fillId="6" borderId="11" xfId="0" applyFont="1" applyFill="1" applyBorder="1" applyAlignment="1">
      <alignment vertical="center"/>
    </xf>
    <xf numFmtId="0" fontId="11" fillId="5" borderId="13" xfId="0" applyFont="1" applyFill="1" applyBorder="1" applyAlignment="1" applyProtection="1">
      <alignment horizontal="center"/>
      <protection locked="0"/>
    </xf>
    <xf numFmtId="166" fontId="11" fillId="5" borderId="2" xfId="0" applyNumberFormat="1" applyFont="1" applyFill="1" applyBorder="1" applyAlignment="1" applyProtection="1">
      <alignment horizontal="center"/>
      <protection locked="0"/>
    </xf>
    <xf numFmtId="166" fontId="11" fillId="6" borderId="11" xfId="0" applyNumberFormat="1" applyFont="1" applyFill="1" applyBorder="1" applyAlignment="1" applyProtection="1">
      <alignment horizontal="center"/>
      <protection locked="0"/>
    </xf>
    <xf numFmtId="0" fontId="12" fillId="6" borderId="11" xfId="0" applyFont="1" applyFill="1" applyBorder="1" applyAlignment="1">
      <alignment horizontal="center" vertical="center"/>
    </xf>
    <xf numFmtId="167" fontId="11" fillId="5" borderId="7" xfId="0" applyNumberFormat="1" applyFont="1" applyFill="1" applyBorder="1" applyAlignment="1" applyProtection="1">
      <alignment horizontal="center" vertical="center"/>
      <protection locked="0"/>
    </xf>
    <xf numFmtId="167" fontId="11" fillId="5" borderId="1" xfId="0" applyNumberFormat="1" applyFont="1" applyFill="1" applyBorder="1" applyAlignment="1" applyProtection="1">
      <alignment horizontal="center" vertical="center"/>
      <protection locked="0"/>
    </xf>
    <xf numFmtId="167" fontId="12" fillId="6" borderId="1" xfId="0" applyNumberFormat="1" applyFont="1" applyFill="1" applyBorder="1" applyAlignment="1">
      <alignment horizontal="center"/>
    </xf>
    <xf numFmtId="0" fontId="11" fillId="6" borderId="11" xfId="0" applyFont="1" applyFill="1" applyBorder="1" applyAlignment="1">
      <alignment horizontal="right" vertical="center" wrapText="1"/>
    </xf>
    <xf numFmtId="0" fontId="11" fillId="6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6" borderId="4" xfId="14" applyFill="1" applyBorder="1" applyAlignment="1">
      <alignment horizontal="left" vertical="center"/>
    </xf>
  </cellXfs>
  <cellStyles count="15">
    <cellStyle name="Comma" xfId="8" builtinId="3"/>
    <cellStyle name="COSTREPORT" xfId="1" xr:uid="{00000000-0005-0000-0000-000001000000}"/>
    <cellStyle name="cr" xfId="2" xr:uid="{00000000-0005-0000-0000-000002000000}"/>
    <cellStyle name="Currency" xfId="13" builtinId="4"/>
    <cellStyle name="Currency 2" xfId="12" xr:uid="{00000000-0005-0000-0000-000003000000}"/>
    <cellStyle name="Grey" xfId="3" xr:uid="{00000000-0005-0000-0000-000004000000}"/>
    <cellStyle name="Hyperlink" xfId="14" builtinId="8"/>
    <cellStyle name="Input [yellow]" xfId="4" xr:uid="{00000000-0005-0000-0000-000005000000}"/>
    <cellStyle name="no dec" xfId="5" xr:uid="{00000000-0005-0000-0000-000006000000}"/>
    <cellStyle name="Normal" xfId="0" builtinId="0"/>
    <cellStyle name="Normal - Style1" xfId="6" xr:uid="{00000000-0005-0000-0000-000008000000}"/>
    <cellStyle name="Normal 2" xfId="10" xr:uid="{00000000-0005-0000-0000-000009000000}"/>
    <cellStyle name="Percent" xfId="9" builtinId="5"/>
    <cellStyle name="Percent [2]" xfId="7" xr:uid="{00000000-0005-0000-0000-00000B000000}"/>
    <cellStyle name="Percent 2" xfId="11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fd.hhs.texas.gov/long-term-services-suppo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tabSelected="1" zoomScale="110" zoomScaleNormal="110" workbookViewId="0">
      <selection activeCell="J42" sqref="J42"/>
    </sheetView>
  </sheetViews>
  <sheetFormatPr defaultColWidth="9.140625" defaultRowHeight="15" x14ac:dyDescent="0.2"/>
  <cols>
    <col min="1" max="1" width="2.42578125" style="7" customWidth="1"/>
    <col min="2" max="2" width="30.28515625" style="7" customWidth="1"/>
    <col min="3" max="3" width="3.7109375" style="7" customWidth="1"/>
    <col min="4" max="4" width="26.85546875" style="7" customWidth="1"/>
    <col min="5" max="5" width="3.85546875" style="7" customWidth="1"/>
    <col min="6" max="6" width="26.5703125" style="7" customWidth="1"/>
    <col min="7" max="7" width="3.85546875" style="7" customWidth="1"/>
    <col min="8" max="8" width="26.5703125" style="7" customWidth="1"/>
    <col min="9" max="9" width="3.85546875" style="7" customWidth="1"/>
    <col min="10" max="10" width="25.5703125" style="7" customWidth="1"/>
    <col min="11" max="11" width="2.42578125" style="7" customWidth="1"/>
    <col min="12" max="16384" width="9.140625" style="7"/>
  </cols>
  <sheetData>
    <row r="1" spans="1:12" ht="33.950000000000003" customHeight="1" x14ac:dyDescent="0.25">
      <c r="A1" s="1"/>
      <c r="B1" s="87" t="s">
        <v>0</v>
      </c>
      <c r="C1" s="2"/>
      <c r="D1" s="81"/>
      <c r="E1" s="3"/>
      <c r="F1" s="3"/>
      <c r="G1" s="3"/>
      <c r="H1" s="3"/>
      <c r="I1" s="4"/>
      <c r="J1" s="4"/>
      <c r="K1" s="5"/>
      <c r="L1" s="6"/>
    </row>
    <row r="2" spans="1:12" ht="24.6" customHeight="1" x14ac:dyDescent="0.2">
      <c r="A2" s="1"/>
      <c r="B2" s="8" t="s">
        <v>1</v>
      </c>
      <c r="C2" s="8"/>
      <c r="D2" s="82"/>
      <c r="E2" s="82"/>
      <c r="F2" s="9"/>
      <c r="G2" s="9"/>
      <c r="H2" s="9"/>
      <c r="I2" s="10"/>
      <c r="J2" s="10"/>
      <c r="K2" s="5"/>
      <c r="L2" s="6"/>
    </row>
    <row r="3" spans="1:12" ht="12.6" customHeight="1" x14ac:dyDescent="0.2">
      <c r="A3" s="11"/>
      <c r="B3" s="12"/>
      <c r="C3" s="12"/>
      <c r="D3" s="12"/>
      <c r="E3" s="12"/>
      <c r="F3" s="12"/>
      <c r="G3" s="12"/>
      <c r="H3" s="12"/>
      <c r="I3" s="12"/>
      <c r="J3" s="12"/>
      <c r="K3" s="11"/>
      <c r="L3" s="11"/>
    </row>
    <row r="4" spans="1:12" ht="28.35" customHeight="1" x14ac:dyDescent="0.2">
      <c r="A4" s="13"/>
      <c r="B4" s="14" t="s">
        <v>2</v>
      </c>
      <c r="C4" s="14"/>
      <c r="D4" s="92"/>
      <c r="E4" s="15" t="s">
        <v>3</v>
      </c>
      <c r="F4" s="16"/>
      <c r="G4" s="16"/>
      <c r="H4" s="16"/>
      <c r="I4" s="16"/>
      <c r="J4" s="16"/>
      <c r="K4" s="17"/>
      <c r="L4" s="11"/>
    </row>
    <row r="5" spans="1:12" ht="15" customHeight="1" x14ac:dyDescent="0.2">
      <c r="A5" s="13"/>
      <c r="B5" s="12"/>
      <c r="C5" s="38"/>
      <c r="D5" s="63" t="s">
        <v>4</v>
      </c>
      <c r="E5" s="88"/>
      <c r="F5" s="89" t="s">
        <v>5</v>
      </c>
      <c r="G5" s="88"/>
      <c r="H5" s="90" t="s">
        <v>6</v>
      </c>
      <c r="I5" s="62"/>
      <c r="J5" s="90" t="s">
        <v>7</v>
      </c>
      <c r="K5" s="17"/>
      <c r="L5" s="11"/>
    </row>
    <row r="6" spans="1:12" ht="58.5" customHeight="1" x14ac:dyDescent="0.2">
      <c r="A6" s="13"/>
      <c r="B6" s="16" t="s">
        <v>8</v>
      </c>
      <c r="C6" s="16"/>
      <c r="D6" s="21"/>
      <c r="E6" s="20"/>
      <c r="F6" s="21"/>
      <c r="G6" s="57"/>
      <c r="H6" s="21"/>
      <c r="I6" s="57"/>
      <c r="J6" s="21"/>
      <c r="K6" s="11"/>
      <c r="L6" s="11"/>
    </row>
    <row r="7" spans="1:12" ht="58.5" customHeight="1" x14ac:dyDescent="0.2">
      <c r="A7" s="13"/>
      <c r="B7" s="16" t="s">
        <v>9</v>
      </c>
      <c r="C7" s="16"/>
      <c r="D7" s="21"/>
      <c r="E7" s="20"/>
      <c r="F7" s="21"/>
      <c r="G7" s="57"/>
      <c r="H7" s="21"/>
      <c r="I7" s="57"/>
      <c r="J7" s="21"/>
      <c r="K7" s="11"/>
      <c r="L7" s="11"/>
    </row>
    <row r="8" spans="1:12" ht="58.5" customHeight="1" x14ac:dyDescent="0.2">
      <c r="A8" s="13"/>
      <c r="B8" s="16" t="s">
        <v>10</v>
      </c>
      <c r="C8" s="16"/>
      <c r="D8" s="21"/>
      <c r="E8" s="20"/>
      <c r="F8" s="21"/>
      <c r="G8" s="57"/>
      <c r="H8" s="21"/>
      <c r="I8" s="57"/>
      <c r="J8" s="21"/>
      <c r="K8" s="11"/>
      <c r="L8" s="11"/>
    </row>
    <row r="9" spans="1:12" ht="58.5" customHeight="1" x14ac:dyDescent="0.2">
      <c r="A9" s="13"/>
      <c r="B9" s="16" t="s">
        <v>11</v>
      </c>
      <c r="C9" s="16"/>
      <c r="D9" s="21"/>
      <c r="E9" s="20"/>
      <c r="F9" s="21"/>
      <c r="G9" s="57"/>
      <c r="H9" s="21"/>
      <c r="I9" s="57"/>
      <c r="J9" s="21"/>
      <c r="K9" s="11"/>
      <c r="L9" s="11"/>
    </row>
    <row r="10" spans="1:12" ht="58.5" customHeight="1" x14ac:dyDescent="0.2">
      <c r="A10" s="13"/>
      <c r="B10" s="35" t="s">
        <v>12</v>
      </c>
      <c r="C10" s="35"/>
      <c r="D10" s="21"/>
      <c r="E10" s="57"/>
      <c r="F10" s="21"/>
      <c r="G10" s="57"/>
      <c r="H10" s="21"/>
      <c r="I10" s="57"/>
      <c r="J10" s="21"/>
      <c r="K10" s="11"/>
      <c r="L10" s="11"/>
    </row>
    <row r="11" spans="1:12" ht="58.5" customHeight="1" x14ac:dyDescent="0.2">
      <c r="A11" s="13"/>
      <c r="B11" s="35" t="s">
        <v>13</v>
      </c>
      <c r="C11" s="35"/>
      <c r="D11" s="21"/>
      <c r="E11" s="57"/>
      <c r="F11" s="21"/>
      <c r="G11" s="57"/>
      <c r="H11" s="21"/>
      <c r="I11" s="57"/>
      <c r="J11" s="21"/>
      <c r="K11" s="11"/>
      <c r="L11" s="11"/>
    </row>
    <row r="12" spans="1:12" ht="58.5" customHeight="1" x14ac:dyDescent="0.2">
      <c r="A12" s="13"/>
      <c r="B12" s="35" t="s">
        <v>14</v>
      </c>
      <c r="C12" s="35"/>
      <c r="D12" s="21"/>
      <c r="E12" s="57"/>
      <c r="F12" s="21"/>
      <c r="G12" s="57"/>
      <c r="H12" s="21"/>
      <c r="I12" s="57"/>
      <c r="J12" s="21"/>
      <c r="K12" s="11"/>
      <c r="L12" s="11"/>
    </row>
    <row r="13" spans="1:12" ht="58.5" customHeight="1" x14ac:dyDescent="0.2">
      <c r="A13" s="13"/>
      <c r="B13" s="35" t="s">
        <v>15</v>
      </c>
      <c r="C13" s="35"/>
      <c r="D13" s="21"/>
      <c r="E13" s="57"/>
      <c r="F13" s="21"/>
      <c r="G13" s="57"/>
      <c r="H13" s="21"/>
      <c r="I13" s="57"/>
      <c r="J13" s="21"/>
      <c r="K13" s="11"/>
      <c r="L13" s="11"/>
    </row>
    <row r="14" spans="1:12" ht="58.5" customHeight="1" x14ac:dyDescent="0.2">
      <c r="A14" s="13"/>
      <c r="B14" s="35" t="s">
        <v>16</v>
      </c>
      <c r="C14" s="35"/>
      <c r="D14" s="21"/>
      <c r="E14" s="57"/>
      <c r="F14" s="21"/>
      <c r="G14" s="57"/>
      <c r="H14" s="21"/>
      <c r="I14" s="57"/>
      <c r="J14" s="21"/>
      <c r="K14" s="11"/>
      <c r="L14" s="11"/>
    </row>
    <row r="15" spans="1:12" ht="58.5" customHeight="1" x14ac:dyDescent="0.2">
      <c r="A15" s="13"/>
      <c r="B15" s="35" t="s">
        <v>17</v>
      </c>
      <c r="C15" s="35"/>
      <c r="D15" s="21"/>
      <c r="E15" s="57"/>
      <c r="F15" s="21"/>
      <c r="G15" s="57"/>
      <c r="H15" s="21"/>
      <c r="I15" s="57"/>
      <c r="J15" s="21"/>
      <c r="K15" s="11"/>
      <c r="L15" s="11"/>
    </row>
    <row r="16" spans="1:12" ht="58.5" customHeight="1" x14ac:dyDescent="0.2">
      <c r="A16" s="13"/>
      <c r="B16" s="35" t="s">
        <v>18</v>
      </c>
      <c r="C16" s="35"/>
      <c r="D16" s="21"/>
      <c r="E16" s="57"/>
      <c r="F16" s="21"/>
      <c r="G16" s="57"/>
      <c r="H16" s="21"/>
      <c r="I16" s="57"/>
      <c r="J16" s="21"/>
      <c r="K16" s="11"/>
      <c r="L16" s="11"/>
    </row>
    <row r="17" spans="1:12" ht="58.5" customHeight="1" x14ac:dyDescent="0.2">
      <c r="A17" s="13"/>
      <c r="B17" s="35" t="s">
        <v>19</v>
      </c>
      <c r="C17" s="35"/>
      <c r="D17" s="21"/>
      <c r="E17" s="57"/>
      <c r="F17" s="21"/>
      <c r="G17" s="57"/>
      <c r="H17" s="21"/>
      <c r="I17" s="57"/>
      <c r="J17" s="21"/>
      <c r="K17" s="11"/>
      <c r="L17" s="11"/>
    </row>
    <row r="18" spans="1:12" ht="58.5" customHeight="1" x14ac:dyDescent="0.2">
      <c r="A18" s="13"/>
      <c r="B18" s="35" t="s">
        <v>20</v>
      </c>
      <c r="C18" s="35"/>
      <c r="D18" s="21"/>
      <c r="E18" s="57"/>
      <c r="F18" s="21"/>
      <c r="G18" s="57"/>
      <c r="H18" s="21"/>
      <c r="I18" s="57"/>
      <c r="J18" s="21"/>
      <c r="K18" s="11"/>
      <c r="L18" s="11"/>
    </row>
    <row r="19" spans="1:12" ht="28.35" customHeight="1" x14ac:dyDescent="0.2">
      <c r="A19" s="13"/>
      <c r="B19" s="22" t="s">
        <v>21</v>
      </c>
      <c r="C19" s="22"/>
      <c r="D19" s="70">
        <f>SUM(D6:D18)</f>
        <v>0</v>
      </c>
      <c r="E19" s="23"/>
      <c r="F19" s="70">
        <f>SUM(F6:F18)</f>
        <v>0</v>
      </c>
      <c r="G19" s="23"/>
      <c r="H19" s="70">
        <f>SUM(H6:H18)</f>
        <v>0</v>
      </c>
      <c r="I19" s="23"/>
      <c r="J19" s="70">
        <f>SUM(J6:J18)</f>
        <v>0</v>
      </c>
      <c r="K19" s="11"/>
      <c r="L19" s="11"/>
    </row>
    <row r="20" spans="1:12" ht="14.45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1"/>
      <c r="L20" s="11"/>
    </row>
    <row r="21" spans="1:12" ht="28.35" customHeight="1" x14ac:dyDescent="0.2">
      <c r="A21" s="13"/>
      <c r="B21" s="14" t="s">
        <v>22</v>
      </c>
      <c r="C21" s="14"/>
      <c r="D21" s="15"/>
      <c r="E21" s="15" t="s">
        <v>23</v>
      </c>
      <c r="F21" s="100"/>
      <c r="G21" s="16"/>
      <c r="H21" s="16"/>
      <c r="I21" s="16"/>
      <c r="J21" s="16"/>
      <c r="K21" s="17"/>
      <c r="L21" s="11"/>
    </row>
    <row r="22" spans="1:12" s="26" customFormat="1" ht="16.5" customHeight="1" x14ac:dyDescent="0.2">
      <c r="A22" s="24"/>
      <c r="B22" s="12"/>
      <c r="C22" s="12"/>
      <c r="D22" s="12"/>
      <c r="E22" s="12"/>
      <c r="F22" s="12"/>
      <c r="G22" s="12"/>
      <c r="H22" s="12"/>
      <c r="I22" s="12"/>
      <c r="J22" s="12"/>
      <c r="K22" s="17"/>
      <c r="L22" s="25"/>
    </row>
    <row r="23" spans="1:12" ht="28.35" customHeight="1" x14ac:dyDescent="0.2">
      <c r="A23" s="13"/>
      <c r="B23" s="15" t="s">
        <v>24</v>
      </c>
      <c r="C23" s="15"/>
      <c r="D23" s="15"/>
      <c r="E23" s="15"/>
      <c r="F23" s="15"/>
      <c r="G23" s="15"/>
      <c r="H23" s="15"/>
      <c r="I23" s="15"/>
      <c r="J23" s="15"/>
      <c r="K23" s="17"/>
      <c r="L23" s="11"/>
    </row>
    <row r="24" spans="1:12" ht="16.5" customHeight="1" x14ac:dyDescent="0.2">
      <c r="A24" s="13"/>
      <c r="B24" s="27" t="s">
        <v>25</v>
      </c>
      <c r="C24" s="27"/>
      <c r="D24" s="27"/>
      <c r="E24" s="27"/>
      <c r="F24" s="27"/>
      <c r="G24" s="27"/>
      <c r="H24" s="27"/>
      <c r="I24" s="27"/>
      <c r="J24" s="97"/>
      <c r="K24" s="17"/>
      <c r="L24" s="11"/>
    </row>
    <row r="25" spans="1:12" s="26" customFormat="1" ht="16.5" customHeight="1" x14ac:dyDescent="0.2">
      <c r="A25" s="24"/>
      <c r="B25" s="28" t="s">
        <v>26</v>
      </c>
      <c r="C25" s="28"/>
      <c r="D25" s="28"/>
      <c r="E25" s="28"/>
      <c r="F25" s="28"/>
      <c r="G25" s="28"/>
      <c r="H25" s="28"/>
      <c r="I25" s="28"/>
      <c r="J25" s="98"/>
      <c r="K25" s="29"/>
      <c r="L25" s="25"/>
    </row>
    <row r="26" spans="1:12" s="26" customFormat="1" ht="16.5" customHeight="1" x14ac:dyDescent="0.2">
      <c r="A26" s="24"/>
      <c r="B26" s="28" t="s">
        <v>27</v>
      </c>
      <c r="C26" s="28"/>
      <c r="D26" s="28"/>
      <c r="E26" s="28"/>
      <c r="F26" s="28"/>
      <c r="G26" s="28"/>
      <c r="H26" s="28"/>
      <c r="I26" s="28"/>
      <c r="J26" s="98"/>
      <c r="K26" s="29"/>
      <c r="L26" s="25"/>
    </row>
    <row r="27" spans="1:12" s="26" customFormat="1" ht="16.5" customHeight="1" x14ac:dyDescent="0.2">
      <c r="A27" s="24"/>
      <c r="B27" s="27" t="s">
        <v>28</v>
      </c>
      <c r="C27" s="27"/>
      <c r="D27" s="27"/>
      <c r="E27" s="27"/>
      <c r="F27" s="27"/>
      <c r="G27" s="27"/>
      <c r="H27" s="27"/>
      <c r="I27" s="27"/>
      <c r="J27" s="98"/>
      <c r="K27" s="29"/>
      <c r="L27" s="25"/>
    </row>
    <row r="28" spans="1:12" ht="24.6" customHeight="1" x14ac:dyDescent="0.2">
      <c r="A28" s="13"/>
      <c r="B28" s="15" t="s">
        <v>29</v>
      </c>
      <c r="C28" s="15"/>
      <c r="D28" s="15"/>
      <c r="E28" s="15"/>
      <c r="F28" s="15"/>
      <c r="G28" s="15"/>
      <c r="H28" s="15"/>
      <c r="I28" s="15"/>
      <c r="J28" s="96"/>
      <c r="K28" s="17"/>
      <c r="L28" s="11"/>
    </row>
    <row r="29" spans="1:12" s="26" customFormat="1" ht="16.5" customHeight="1" x14ac:dyDescent="0.2">
      <c r="A29" s="24"/>
      <c r="B29" s="27" t="s">
        <v>30</v>
      </c>
      <c r="C29" s="27"/>
      <c r="D29" s="27"/>
      <c r="E29" s="27"/>
      <c r="F29" s="27"/>
      <c r="G29" s="27"/>
      <c r="H29" s="27"/>
      <c r="I29" s="27"/>
      <c r="J29" s="97"/>
      <c r="K29" s="29"/>
      <c r="L29" s="25"/>
    </row>
    <row r="30" spans="1:12" s="26" customFormat="1" ht="16.5" customHeight="1" x14ac:dyDescent="0.2">
      <c r="A30" s="24"/>
      <c r="B30" s="28" t="s">
        <v>31</v>
      </c>
      <c r="C30" s="28"/>
      <c r="D30" s="28"/>
      <c r="E30" s="28"/>
      <c r="F30" s="28"/>
      <c r="G30" s="28"/>
      <c r="H30" s="28"/>
      <c r="I30" s="28"/>
      <c r="J30" s="98"/>
      <c r="K30" s="29"/>
      <c r="L30" s="25"/>
    </row>
    <row r="31" spans="1:12" s="26" customFormat="1" ht="16.5" customHeight="1" x14ac:dyDescent="0.2">
      <c r="A31" s="24"/>
      <c r="B31" s="15" t="s">
        <v>32</v>
      </c>
      <c r="C31" s="15"/>
      <c r="D31" s="15"/>
      <c r="E31" s="15"/>
      <c r="F31" s="15"/>
      <c r="G31" s="15"/>
      <c r="H31" s="15"/>
      <c r="I31" s="15"/>
      <c r="J31" s="96"/>
      <c r="K31" s="29"/>
      <c r="L31" s="25"/>
    </row>
    <row r="32" spans="1:12" s="26" customFormat="1" ht="16.5" customHeight="1" x14ac:dyDescent="0.2">
      <c r="A32" s="24"/>
      <c r="B32" s="28" t="s">
        <v>33</v>
      </c>
      <c r="C32" s="28"/>
      <c r="D32" s="28"/>
      <c r="E32" s="28"/>
      <c r="F32" s="28"/>
      <c r="G32" s="28"/>
      <c r="H32" s="28"/>
      <c r="I32" s="28"/>
      <c r="J32" s="97"/>
      <c r="K32" s="29"/>
      <c r="L32" s="25"/>
    </row>
    <row r="33" spans="1:13" s="26" customFormat="1" ht="16.5" customHeight="1" x14ac:dyDescent="0.2">
      <c r="A33" s="24"/>
      <c r="B33" s="28" t="s">
        <v>34</v>
      </c>
      <c r="C33" s="28"/>
      <c r="D33" s="28"/>
      <c r="E33" s="28"/>
      <c r="F33" s="28"/>
      <c r="G33" s="28"/>
      <c r="H33" s="28"/>
      <c r="I33" s="28"/>
      <c r="J33" s="98"/>
      <c r="K33" s="29"/>
      <c r="L33" s="25"/>
    </row>
    <row r="34" spans="1:13" s="26" customFormat="1" ht="16.5" customHeight="1" x14ac:dyDescent="0.2">
      <c r="A34" s="24"/>
      <c r="B34" s="30" t="s">
        <v>35</v>
      </c>
      <c r="C34" s="30"/>
      <c r="D34" s="30"/>
      <c r="E34" s="30"/>
      <c r="F34" s="30"/>
      <c r="G34" s="30"/>
      <c r="H34" s="30"/>
      <c r="I34" s="30"/>
      <c r="J34" s="99">
        <f>J24+J25+J26+J27+J29+J30+J32+J33</f>
        <v>0</v>
      </c>
      <c r="K34" s="29"/>
      <c r="L34" s="25"/>
    </row>
    <row r="35" spans="1:13" s="26" customFormat="1" ht="16.5" customHeight="1" x14ac:dyDescent="0.3">
      <c r="A35" s="24"/>
      <c r="B35" s="30"/>
      <c r="C35" s="30"/>
      <c r="D35" s="30"/>
      <c r="E35" s="30"/>
      <c r="F35" s="30"/>
      <c r="G35" s="30"/>
      <c r="H35" s="30"/>
      <c r="I35" s="30"/>
      <c r="J35" s="31"/>
      <c r="K35" s="29"/>
      <c r="L35" s="25"/>
    </row>
    <row r="36" spans="1:13" ht="15" customHeight="1" x14ac:dyDescent="0.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1"/>
      <c r="L36" s="11"/>
    </row>
    <row r="37" spans="1:13" ht="28.35" customHeight="1" x14ac:dyDescent="0.2">
      <c r="A37" s="13"/>
      <c r="B37" s="14" t="s">
        <v>36</v>
      </c>
      <c r="C37" s="14"/>
      <c r="D37" s="15"/>
      <c r="E37" s="15" t="s">
        <v>37</v>
      </c>
      <c r="F37" s="16"/>
      <c r="G37" s="16"/>
      <c r="H37" s="16"/>
      <c r="I37" s="16"/>
      <c r="J37" s="16"/>
      <c r="K37" s="17"/>
      <c r="L37" s="11"/>
    </row>
    <row r="38" spans="1:13" x14ac:dyDescent="0.2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7"/>
      <c r="L38" s="11"/>
    </row>
    <row r="39" spans="1:13" ht="27.6" customHeight="1" x14ac:dyDescent="0.2">
      <c r="A39" s="13"/>
      <c r="B39" s="11"/>
      <c r="C39" s="11"/>
      <c r="D39" s="19" t="s">
        <v>35</v>
      </c>
      <c r="E39" s="11"/>
      <c r="F39" s="32" t="s">
        <v>21</v>
      </c>
      <c r="G39" s="11"/>
      <c r="H39" s="11"/>
      <c r="I39" s="11"/>
      <c r="J39" s="11"/>
      <c r="K39" s="17"/>
      <c r="L39" s="11"/>
    </row>
    <row r="40" spans="1:13" ht="16.5" customHeight="1" x14ac:dyDescent="0.2">
      <c r="A40" s="13"/>
      <c r="B40" s="32" t="s">
        <v>38</v>
      </c>
      <c r="C40" s="32"/>
      <c r="D40" s="60">
        <f>J34</f>
        <v>0</v>
      </c>
      <c r="E40" s="58" t="s">
        <v>39</v>
      </c>
      <c r="F40" s="59">
        <f>D19+F19+H19+J19</f>
        <v>0</v>
      </c>
      <c r="G40" s="61" t="s">
        <v>40</v>
      </c>
      <c r="H40" s="60">
        <f>IF(F40&gt;0,ROUND(D40/F40,2),)</f>
        <v>0</v>
      </c>
      <c r="I40" s="11"/>
      <c r="J40" s="11"/>
      <c r="K40" s="17"/>
      <c r="L40" s="11"/>
    </row>
    <row r="41" spans="1:13" ht="16.5" customHeight="1" x14ac:dyDescent="0.2">
      <c r="A41" s="13"/>
      <c r="B41" s="35"/>
      <c r="C41" s="35"/>
      <c r="D41" s="36"/>
      <c r="E41" s="37"/>
      <c r="F41" s="36"/>
      <c r="G41" s="37"/>
      <c r="H41" s="36"/>
      <c r="I41" s="38"/>
      <c r="J41" s="38"/>
      <c r="K41" s="17"/>
      <c r="L41" s="11"/>
    </row>
    <row r="42" spans="1:13" ht="12" customHeight="1" x14ac:dyDescent="0.2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1"/>
      <c r="L42" s="11"/>
    </row>
    <row r="43" spans="1:13" ht="28.35" customHeight="1" x14ac:dyDescent="0.2">
      <c r="A43" s="13"/>
      <c r="B43" s="14" t="s">
        <v>41</v>
      </c>
      <c r="C43" s="14"/>
      <c r="D43" s="15"/>
      <c r="E43" s="15" t="s">
        <v>42</v>
      </c>
      <c r="F43" s="16"/>
      <c r="G43" s="16"/>
      <c r="H43" s="16"/>
      <c r="I43" s="16"/>
      <c r="J43" s="16"/>
      <c r="K43" s="17"/>
      <c r="L43" s="11"/>
    </row>
    <row r="44" spans="1:13" ht="29.45" customHeight="1" x14ac:dyDescent="0.2">
      <c r="A44" s="13"/>
      <c r="B44" s="39" t="s">
        <v>43</v>
      </c>
      <c r="C44" s="39"/>
      <c r="D44" s="39" t="s">
        <v>44</v>
      </c>
      <c r="E44" s="101"/>
      <c r="F44" s="102" t="s">
        <v>45</v>
      </c>
      <c r="G44" s="103" t="s">
        <v>46</v>
      </c>
      <c r="H44" s="40"/>
      <c r="I44" s="40"/>
      <c r="J44" s="40"/>
      <c r="K44" s="17"/>
      <c r="L44" s="11"/>
    </row>
    <row r="45" spans="1:13" x14ac:dyDescent="0.2">
      <c r="A45" s="13"/>
      <c r="B45" s="11"/>
      <c r="C45" s="11"/>
      <c r="D45" s="91" t="s">
        <v>47</v>
      </c>
      <c r="E45" s="62"/>
      <c r="F45" s="91" t="s">
        <v>48</v>
      </c>
      <c r="G45" s="62"/>
      <c r="H45" s="91" t="s">
        <v>49</v>
      </c>
      <c r="I45" s="62"/>
      <c r="J45" s="91" t="s">
        <v>50</v>
      </c>
      <c r="K45" s="11"/>
      <c r="L45" s="11"/>
    </row>
    <row r="46" spans="1:13" ht="24" customHeight="1" x14ac:dyDescent="0.2">
      <c r="A46" s="13"/>
      <c r="B46" s="11" t="s">
        <v>51</v>
      </c>
      <c r="C46" s="11"/>
      <c r="D46" s="93"/>
      <c r="E46" s="11"/>
      <c r="F46" s="93"/>
      <c r="G46" s="11"/>
      <c r="H46" s="93"/>
      <c r="I46" s="11"/>
      <c r="J46" s="93"/>
      <c r="K46" s="11"/>
      <c r="L46" s="11"/>
      <c r="M46" s="86"/>
    </row>
    <row r="47" spans="1:13" x14ac:dyDescent="0.2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7"/>
      <c r="L47" s="11"/>
    </row>
    <row r="48" spans="1:13" ht="32.450000000000003" customHeight="1" x14ac:dyDescent="0.2">
      <c r="A48" s="13"/>
      <c r="B48" s="11"/>
      <c r="C48" s="11"/>
      <c r="D48" s="63" t="s">
        <v>52</v>
      </c>
      <c r="E48" s="62"/>
      <c r="F48" s="63" t="s">
        <v>53</v>
      </c>
      <c r="G48" s="11"/>
      <c r="H48" s="11"/>
      <c r="I48" s="11"/>
      <c r="J48" s="11"/>
      <c r="K48" s="17"/>
      <c r="L48" s="11"/>
    </row>
    <row r="49" spans="1:12" ht="16.5" customHeight="1" x14ac:dyDescent="0.2">
      <c r="A49" s="13"/>
      <c r="B49" s="32" t="s">
        <v>4</v>
      </c>
      <c r="C49" s="32"/>
      <c r="D49" s="41">
        <f>D19</f>
        <v>0</v>
      </c>
      <c r="E49" s="61" t="s">
        <v>54</v>
      </c>
      <c r="F49" s="94"/>
      <c r="G49" s="61" t="s">
        <v>55</v>
      </c>
      <c r="H49" s="11"/>
      <c r="I49" s="11"/>
      <c r="J49" s="11"/>
      <c r="K49" s="17"/>
      <c r="L49" s="11"/>
    </row>
    <row r="50" spans="1:12" ht="16.5" customHeight="1" x14ac:dyDescent="0.2">
      <c r="A50" s="13"/>
      <c r="B50" s="32"/>
      <c r="C50" s="32"/>
      <c r="D50" s="43"/>
      <c r="E50" s="61"/>
      <c r="F50" s="95"/>
      <c r="G50" s="61"/>
      <c r="H50" s="11"/>
      <c r="I50" s="11"/>
      <c r="J50" s="11"/>
      <c r="K50" s="17"/>
      <c r="L50" s="11"/>
    </row>
    <row r="51" spans="1:12" ht="16.5" customHeight="1" x14ac:dyDescent="0.2">
      <c r="A51" s="13"/>
      <c r="B51" s="32" t="s">
        <v>5</v>
      </c>
      <c r="C51" s="32"/>
      <c r="D51" s="41">
        <f>F19</f>
        <v>0</v>
      </c>
      <c r="E51" s="61" t="s">
        <v>54</v>
      </c>
      <c r="F51" s="94"/>
      <c r="G51" s="61" t="s">
        <v>55</v>
      </c>
      <c r="H51" s="11"/>
      <c r="I51" s="11"/>
      <c r="J51" s="11"/>
      <c r="K51" s="17"/>
      <c r="L51" s="11"/>
    </row>
    <row r="52" spans="1:12" ht="16.5" customHeight="1" x14ac:dyDescent="0.2">
      <c r="A52" s="13"/>
      <c r="B52" s="32"/>
      <c r="C52" s="32"/>
      <c r="D52" s="43"/>
      <c r="E52" s="61"/>
      <c r="F52" s="95"/>
      <c r="G52" s="61"/>
      <c r="H52" s="11"/>
      <c r="I52" s="11"/>
      <c r="J52" s="11"/>
      <c r="K52" s="17"/>
      <c r="L52" s="11"/>
    </row>
    <row r="53" spans="1:12" ht="16.5" customHeight="1" x14ac:dyDescent="0.2">
      <c r="A53" s="13"/>
      <c r="B53" s="32" t="s">
        <v>6</v>
      </c>
      <c r="C53" s="32"/>
      <c r="D53" s="41">
        <f>H19</f>
        <v>0</v>
      </c>
      <c r="E53" s="61" t="s">
        <v>54</v>
      </c>
      <c r="F53" s="94"/>
      <c r="G53" s="61" t="s">
        <v>55</v>
      </c>
      <c r="H53" s="11"/>
      <c r="I53" s="11"/>
      <c r="J53" s="11"/>
      <c r="K53" s="17"/>
      <c r="L53" s="11"/>
    </row>
    <row r="54" spans="1:12" x14ac:dyDescent="0.2">
      <c r="A54" s="13"/>
      <c r="B54" s="32"/>
      <c r="C54" s="32"/>
      <c r="D54" s="43"/>
      <c r="E54" s="61"/>
      <c r="F54" s="95"/>
      <c r="G54" s="62"/>
      <c r="H54" s="11"/>
      <c r="I54" s="11"/>
      <c r="J54" s="11"/>
      <c r="K54" s="17"/>
      <c r="L54" s="11"/>
    </row>
    <row r="55" spans="1:12" x14ac:dyDescent="0.2">
      <c r="A55" s="13"/>
      <c r="B55" s="32" t="s">
        <v>7</v>
      </c>
      <c r="C55" s="32"/>
      <c r="D55" s="41">
        <f>J19</f>
        <v>0</v>
      </c>
      <c r="E55" s="61" t="s">
        <v>54</v>
      </c>
      <c r="F55" s="94"/>
      <c r="G55" s="61" t="s">
        <v>40</v>
      </c>
      <c r="H55" s="64">
        <f>(D49*F49)+(D51*F51)+(D53*F53)+(D55*F55)</f>
        <v>0</v>
      </c>
      <c r="I55" s="66"/>
      <c r="J55" s="11"/>
      <c r="K55" s="17"/>
      <c r="L55" s="11"/>
    </row>
    <row r="56" spans="1:12" x14ac:dyDescent="0.2">
      <c r="A56" s="13"/>
      <c r="B56" s="32"/>
      <c r="C56" s="32"/>
      <c r="D56" s="46"/>
      <c r="E56" s="34"/>
      <c r="F56" s="47"/>
      <c r="G56" s="45"/>
      <c r="H56" s="65" t="s">
        <v>56</v>
      </c>
      <c r="I56" s="42"/>
      <c r="J56" s="11"/>
      <c r="K56" s="17"/>
      <c r="L56" s="11"/>
    </row>
    <row r="57" spans="1:12" ht="28.35" customHeight="1" x14ac:dyDescent="0.2">
      <c r="A57" s="13"/>
      <c r="B57" s="80" t="s">
        <v>57</v>
      </c>
      <c r="C57" s="32"/>
      <c r="D57" s="32"/>
      <c r="E57" s="32"/>
      <c r="F57" s="32"/>
      <c r="G57" s="32"/>
      <c r="H57" s="68"/>
      <c r="I57" s="11"/>
      <c r="J57" s="11"/>
      <c r="K57" s="17"/>
      <c r="L57" s="11"/>
    </row>
    <row r="58" spans="1:12" ht="24" customHeight="1" x14ac:dyDescent="0.2">
      <c r="A58" s="13"/>
      <c r="B58" s="48">
        <f>IF(F58&gt;0,ROUND((((D46*0.05)*D19)+((F46*0.05)*F19)+((H46*0.05)*H19)+((J46*0.05)*J19))/F58,2),0)</f>
        <v>0</v>
      </c>
      <c r="C58" s="48"/>
      <c r="D58" s="60">
        <f>H55</f>
        <v>0</v>
      </c>
      <c r="E58" s="58" t="s">
        <v>39</v>
      </c>
      <c r="F58" s="69">
        <f>F40</f>
        <v>0</v>
      </c>
      <c r="G58" s="58" t="s">
        <v>40</v>
      </c>
      <c r="H58" s="64">
        <f>IF(F58&gt;0,ROUND(D58/F58,2),0)</f>
        <v>0</v>
      </c>
      <c r="I58" s="17"/>
      <c r="J58" s="11"/>
      <c r="K58" s="17"/>
      <c r="L58" s="11"/>
    </row>
    <row r="59" spans="1:12" ht="15" customHeight="1" x14ac:dyDescent="0.2">
      <c r="A59" s="13"/>
      <c r="B59" s="49"/>
      <c r="C59" s="49"/>
      <c r="D59" s="60" t="s">
        <v>56</v>
      </c>
      <c r="E59" s="33"/>
      <c r="F59" s="69" t="s">
        <v>21</v>
      </c>
      <c r="G59" s="58"/>
      <c r="H59" s="64" t="s">
        <v>58</v>
      </c>
      <c r="I59" s="67"/>
      <c r="J59" s="11"/>
      <c r="K59" s="17"/>
      <c r="L59" s="11"/>
    </row>
    <row r="60" spans="1:12" ht="17.100000000000001" customHeight="1" x14ac:dyDescent="0.2">
      <c r="A60" s="11"/>
      <c r="B60" s="12"/>
      <c r="C60" s="12"/>
      <c r="D60" s="71"/>
      <c r="E60" s="12"/>
      <c r="F60" s="71"/>
      <c r="G60" s="71"/>
      <c r="H60" s="12"/>
      <c r="I60" s="12"/>
      <c r="J60" s="12"/>
      <c r="K60" s="11"/>
      <c r="L60" s="11"/>
    </row>
    <row r="61" spans="1:12" ht="28.35" customHeight="1" x14ac:dyDescent="0.2">
      <c r="A61" s="13"/>
      <c r="B61" s="14" t="s">
        <v>59</v>
      </c>
      <c r="C61" s="14"/>
      <c r="D61" s="15"/>
      <c r="E61" s="15" t="s">
        <v>60</v>
      </c>
      <c r="F61" s="68"/>
      <c r="G61" s="68"/>
      <c r="H61" s="16"/>
      <c r="I61" s="16"/>
      <c r="J61" s="16"/>
      <c r="K61" s="17"/>
      <c r="L61" s="11"/>
    </row>
    <row r="62" spans="1:12" x14ac:dyDescent="0.2">
      <c r="A62" s="13"/>
      <c r="B62" s="11"/>
      <c r="C62" s="11"/>
      <c r="D62" s="62"/>
      <c r="E62" s="11"/>
      <c r="F62" s="62"/>
      <c r="G62" s="62"/>
      <c r="H62" s="11"/>
      <c r="I62" s="11"/>
      <c r="J62" s="11"/>
      <c r="K62" s="17"/>
      <c r="L62" s="11"/>
    </row>
    <row r="63" spans="1:12" ht="28.35" customHeight="1" x14ac:dyDescent="0.2">
      <c r="A63" s="13"/>
      <c r="B63" s="32"/>
      <c r="C63" s="32"/>
      <c r="D63" s="64">
        <f>H58</f>
        <v>0</v>
      </c>
      <c r="E63" s="83" t="s">
        <v>54</v>
      </c>
      <c r="F63" s="74">
        <v>0.9</v>
      </c>
      <c r="G63" s="83" t="s">
        <v>40</v>
      </c>
      <c r="H63" s="64">
        <f>ROUND(D63*F63,2)</f>
        <v>0</v>
      </c>
      <c r="I63" s="17"/>
      <c r="J63" s="11"/>
      <c r="K63" s="17"/>
      <c r="L63" s="11"/>
    </row>
    <row r="64" spans="1:12" ht="15.95" customHeight="1" x14ac:dyDescent="0.2">
      <c r="A64" s="13"/>
      <c r="B64" s="35"/>
      <c r="C64" s="35"/>
      <c r="D64" s="60" t="s">
        <v>58</v>
      </c>
      <c r="E64" s="85"/>
      <c r="F64" s="75"/>
      <c r="G64" s="84"/>
      <c r="H64" s="64" t="s">
        <v>61</v>
      </c>
      <c r="I64" s="67"/>
      <c r="J64" s="38"/>
      <c r="K64" s="17"/>
      <c r="L64" s="11"/>
    </row>
    <row r="65" spans="1:12" x14ac:dyDescent="0.2">
      <c r="A65" s="11"/>
      <c r="B65" s="12"/>
      <c r="C65" s="12"/>
      <c r="D65" s="71"/>
      <c r="E65" s="71"/>
      <c r="F65" s="71"/>
      <c r="G65" s="71"/>
      <c r="H65" s="71"/>
      <c r="I65" s="12"/>
      <c r="J65" s="12"/>
      <c r="K65" s="11"/>
      <c r="L65" s="11"/>
    </row>
    <row r="66" spans="1:12" ht="28.35" customHeight="1" x14ac:dyDescent="0.2">
      <c r="A66" s="13"/>
      <c r="B66" s="14" t="s">
        <v>62</v>
      </c>
      <c r="C66" s="14"/>
      <c r="D66" s="15"/>
      <c r="E66" s="15" t="s">
        <v>63</v>
      </c>
      <c r="F66" s="68"/>
      <c r="G66" s="68"/>
      <c r="H66" s="68"/>
      <c r="I66" s="16"/>
      <c r="J66" s="16"/>
      <c r="K66" s="17"/>
      <c r="L66" s="11"/>
    </row>
    <row r="67" spans="1:12" x14ac:dyDescent="0.2">
      <c r="A67" s="13"/>
      <c r="B67" s="11"/>
      <c r="C67" s="11"/>
      <c r="D67" s="62"/>
      <c r="E67" s="62"/>
      <c r="F67" s="62"/>
      <c r="G67" s="62"/>
      <c r="H67" s="62"/>
      <c r="I67" s="11"/>
      <c r="J67" s="11"/>
      <c r="K67" s="17"/>
      <c r="L67" s="11"/>
    </row>
    <row r="68" spans="1:12" ht="28.35" customHeight="1" x14ac:dyDescent="0.2">
      <c r="A68" s="13"/>
      <c r="B68" s="32"/>
      <c r="C68" s="32"/>
      <c r="D68" s="60">
        <f>H63</f>
        <v>0</v>
      </c>
      <c r="E68" s="58" t="s">
        <v>64</v>
      </c>
      <c r="F68" s="76">
        <f>H40</f>
        <v>0</v>
      </c>
      <c r="G68" s="58" t="s">
        <v>40</v>
      </c>
      <c r="H68" s="64">
        <f>IF((D68-F68)&gt;B58,B58,IF((D68-F68)&lt;0,0,(D68-F68)))</f>
        <v>0</v>
      </c>
      <c r="I68" s="17"/>
      <c r="J68" s="11"/>
      <c r="K68" s="17"/>
      <c r="L68" s="11"/>
    </row>
    <row r="69" spans="1:12" x14ac:dyDescent="0.2">
      <c r="A69" s="13"/>
      <c r="B69" s="32"/>
      <c r="C69" s="32"/>
      <c r="D69" s="72" t="s">
        <v>61</v>
      </c>
      <c r="E69" s="61"/>
      <c r="F69" s="77" t="s">
        <v>65</v>
      </c>
      <c r="G69" s="61"/>
      <c r="H69" s="65" t="s">
        <v>66</v>
      </c>
      <c r="I69" s="17"/>
      <c r="J69" s="11"/>
      <c r="K69" s="17"/>
      <c r="L69" s="11"/>
    </row>
    <row r="70" spans="1:12" ht="28.35" customHeight="1" x14ac:dyDescent="0.2">
      <c r="A70" s="13"/>
      <c r="B70" s="32"/>
      <c r="C70" s="32"/>
      <c r="D70" s="60">
        <f>IF(H68&gt;0,H68,0)</f>
        <v>0</v>
      </c>
      <c r="E70" s="58" t="s">
        <v>54</v>
      </c>
      <c r="F70" s="69">
        <f>SUM(D6:D7,F6:F7,H6:H7,J6:J7)</f>
        <v>0</v>
      </c>
      <c r="G70" s="58" t="s">
        <v>40</v>
      </c>
      <c r="H70" s="64">
        <f>ROUND(D70*F70,2)</f>
        <v>0</v>
      </c>
      <c r="I70" s="17"/>
      <c r="J70" s="11"/>
      <c r="K70" s="17"/>
      <c r="L70" s="11"/>
    </row>
    <row r="71" spans="1:12" x14ac:dyDescent="0.2">
      <c r="A71" s="13"/>
      <c r="B71" s="32"/>
      <c r="C71" s="32"/>
      <c r="D71" s="73" t="s">
        <v>67</v>
      </c>
      <c r="E71" s="34"/>
      <c r="F71" s="78" t="s">
        <v>68</v>
      </c>
      <c r="G71" s="61"/>
      <c r="H71" s="79" t="s">
        <v>69</v>
      </c>
      <c r="I71" s="67"/>
      <c r="J71" s="11"/>
      <c r="K71" s="17"/>
      <c r="L71" s="11"/>
    </row>
    <row r="72" spans="1:12" x14ac:dyDescent="0.2">
      <c r="A72" s="11"/>
      <c r="B72" s="16"/>
      <c r="C72" s="16"/>
      <c r="D72" s="43"/>
      <c r="E72" s="50"/>
      <c r="F72" s="44"/>
      <c r="G72" s="50"/>
      <c r="H72" s="44"/>
      <c r="I72" s="12"/>
      <c r="J72" s="12"/>
      <c r="K72" s="11"/>
      <c r="L72" s="11"/>
    </row>
    <row r="73" spans="1:12" ht="13.35" customHeight="1" x14ac:dyDescent="0.2">
      <c r="A73" s="13"/>
      <c r="B73" s="16"/>
      <c r="C73" s="51"/>
      <c r="D73" s="51"/>
      <c r="E73" s="51"/>
      <c r="F73" s="51"/>
      <c r="G73" s="51"/>
      <c r="H73" s="51"/>
      <c r="I73" s="11"/>
      <c r="J73" s="11"/>
      <c r="K73" s="17"/>
      <c r="L73" s="11"/>
    </row>
    <row r="74" spans="1:12" ht="17.45" customHeight="1" x14ac:dyDescent="0.2">
      <c r="A74" s="52"/>
      <c r="B74" s="39" t="s">
        <v>70</v>
      </c>
      <c r="C74" s="39"/>
      <c r="D74" s="51"/>
      <c r="E74" s="51"/>
      <c r="F74" s="51"/>
      <c r="G74" s="51"/>
      <c r="H74" s="51"/>
      <c r="I74" s="51"/>
      <c r="J74" s="51"/>
      <c r="K74" s="17"/>
      <c r="L74" s="11"/>
    </row>
    <row r="75" spans="1:12" ht="17.100000000000001" customHeight="1" x14ac:dyDescent="0.2">
      <c r="A75" s="52"/>
      <c r="B75" s="27" t="s">
        <v>71</v>
      </c>
      <c r="C75" s="27"/>
      <c r="D75" s="35"/>
      <c r="E75" s="35"/>
      <c r="F75" s="35"/>
      <c r="G75" s="35"/>
      <c r="H75" s="35"/>
      <c r="I75" s="35"/>
      <c r="J75" s="35"/>
      <c r="K75" s="17"/>
      <c r="L75" s="11"/>
    </row>
    <row r="76" spans="1:12" x14ac:dyDescent="0.2">
      <c r="A76" s="13"/>
      <c r="B76" s="12"/>
      <c r="C76" s="11"/>
      <c r="D76" s="11"/>
      <c r="E76" s="11"/>
      <c r="F76" s="11"/>
      <c r="G76" s="11"/>
      <c r="H76" s="11"/>
      <c r="I76" s="11"/>
      <c r="J76" s="11"/>
      <c r="K76" s="17"/>
      <c r="L76" s="11"/>
    </row>
    <row r="77" spans="1:12" s="56" customFormat="1" ht="17.100000000000001" customHeight="1" x14ac:dyDescent="0.2">
      <c r="A77" s="53"/>
      <c r="B77" s="39" t="s">
        <v>72</v>
      </c>
      <c r="C77" s="39"/>
      <c r="D77" s="39"/>
      <c r="E77" s="39"/>
      <c r="F77" s="39"/>
      <c r="G77" s="39"/>
      <c r="H77" s="39"/>
      <c r="I77" s="39"/>
      <c r="J77" s="39"/>
      <c r="K77" s="54"/>
      <c r="L77" s="55"/>
    </row>
    <row r="78" spans="1:12" s="56" customFormat="1" ht="17.100000000000001" customHeight="1" x14ac:dyDescent="0.2">
      <c r="A78" s="53"/>
      <c r="B78" s="25" t="s">
        <v>73</v>
      </c>
      <c r="C78" s="25"/>
      <c r="D78" s="25"/>
      <c r="E78" s="25"/>
      <c r="F78" s="25"/>
      <c r="G78" s="25"/>
      <c r="H78" s="25"/>
      <c r="I78" s="25"/>
      <c r="J78" s="25"/>
      <c r="K78" s="54"/>
      <c r="L78" s="55"/>
    </row>
    <row r="79" spans="1:12" x14ac:dyDescent="0.2">
      <c r="A79" s="13"/>
      <c r="B79" s="11" t="s">
        <v>74</v>
      </c>
      <c r="C79" s="11"/>
      <c r="D79" s="11"/>
      <c r="E79" s="11"/>
      <c r="F79" s="11"/>
      <c r="G79" s="11"/>
      <c r="H79" s="11"/>
      <c r="I79" s="11"/>
      <c r="J79" s="11"/>
      <c r="K79" s="17"/>
      <c r="L79" s="11"/>
    </row>
    <row r="80" spans="1:12" x14ac:dyDescent="0.2">
      <c r="A80" s="13"/>
      <c r="B80" s="38" t="s">
        <v>75</v>
      </c>
      <c r="C80" s="38"/>
      <c r="D80" s="38"/>
      <c r="E80" s="38"/>
      <c r="F80" s="38"/>
      <c r="G80" s="38"/>
      <c r="H80" s="38"/>
      <c r="I80" s="38"/>
      <c r="J80" s="38"/>
      <c r="K80" s="17"/>
      <c r="L80" s="11"/>
    </row>
    <row r="81" spans="1:12" x14ac:dyDescent="0.2">
      <c r="A81" s="11"/>
      <c r="B81" s="18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hyperlinks>
    <hyperlink ref="G44" r:id="rId1" xr:uid="{4AE9367A-66C8-46E8-B1AA-62D2D07AA6B7}"/>
  </hyperlinks>
  <pageMargins left="0.25" right="0.25" top="0.5" bottom="0.5" header="0.3" footer="0.3"/>
  <pageSetup scale="34" orientation="portrait" r:id="rId2"/>
  <headerFooter alignWithMargins="0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2d3b7a5-8da5-4615-950f-0681d7046a28">Y2PHC7Y2YW5Y-1871477060-138</_dlc_DocId>
    <_dlc_DocIdUrl xmlns="92d3b7a5-8da5-4615-950f-0681d7046a28">
      <Url>https://txhhs.sharepoint.com/sites/pf/ltss/_layouts/15/DocIdRedir.aspx?ID=Y2PHC7Y2YW5Y-1871477060-138</Url>
      <Description>Y2PHC7Y2YW5Y-1871477060-138</Description>
    </_dlc_DocIdUrl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0C64373C3D3241A8CA4B0E06B97182" ma:contentTypeVersion="19" ma:contentTypeDescription="Create a new document." ma:contentTypeScope="" ma:versionID="4bb108558566e5c1401992bbb08a7c10">
  <xsd:schema xmlns:xsd="http://www.w3.org/2001/XMLSchema" xmlns:xs="http://www.w3.org/2001/XMLSchema" xmlns:p="http://schemas.microsoft.com/office/2006/metadata/properties" xmlns:ns2="92d3b7a5-8da5-4615-950f-0681d7046a28" xmlns:ns3="c104344f-3764-480c-bfe1-0d5aca34362d" targetNamespace="http://schemas.microsoft.com/office/2006/metadata/properties" ma:root="true" ma:fieldsID="33354cef672ee425ffd39f2d552dbf08" ns2:_="" ns3:_="">
    <xsd:import namespace="92d3b7a5-8da5-4615-950f-0681d7046a28"/>
    <xsd:import namespace="c104344f-3764-480c-bfe1-0d5aca3436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4344f-3764-480c-bfe1-0d5aca3436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description="" ma:hidden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94AC9D-46D0-4390-83D8-56EB9EA56FF6}">
  <ds:schemaRefs>
    <ds:schemaRef ds:uri="http://schemas.microsoft.com/office/2006/metadata/properties"/>
    <ds:schemaRef ds:uri="http://schemas.microsoft.com/office/infopath/2007/PartnerControls"/>
    <ds:schemaRef ds:uri="92d3b7a5-8da5-4615-950f-0681d7046a28"/>
  </ds:schemaRefs>
</ds:datastoreItem>
</file>

<file path=customXml/itemProps2.xml><?xml version="1.0" encoding="utf-8"?>
<ds:datastoreItem xmlns:ds="http://schemas.openxmlformats.org/officeDocument/2006/customXml" ds:itemID="{32755698-19AD-423A-9032-DF8FB4C8932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4C450A9-6DC1-4658-A53C-39D8C3DEDFE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61CE812-AEF0-4F13-AE9E-D0E29FEB2C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3b7a5-8da5-4615-950f-0681d7046a28"/>
    <ds:schemaRef ds:uri="c104344f-3764-480c-bfe1-0d5aca343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RC Worksheet</vt:lpstr>
      <vt:lpstr>'RC Worksheet'!Print_Area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2016-01-22T15:45:57Z</dcterms:created>
  <dcterms:modified xsi:type="dcterms:W3CDTF">2023-09-18T20:01:31Z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0x010100D00C64373C3D3241A8CA4B0E06B97182</vt:lpwstr>
  </property>
  <property fmtid="{D5CDD505-2E9C-101B-9397-08002B2CF9AE}" pid="3" name="_dlc_DocIdItemGuid">
    <vt:lpwstr>aaaecf10-d2c6-4d38-adcd-df81adba84b6</vt:lpwstr>
  </property>
  <property fmtid="{D5CDD505-2E9C-101B-9397-08002B2CF9AE}" pid="4" name="_ExtendedDescription">
    <vt:lpwstr/>
  </property>
</Properties>
</file>