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txhhs-my.sharepoint.com/personal/stephanie_damer_hhs_texas_gov/Documents/Desktop/"/>
    </mc:Choice>
  </mc:AlternateContent>
  <xr:revisionPtr revIDLastSave="1" documentId="8_{4BBA84CD-F2B4-44B5-8470-E3075A960109}" xr6:coauthVersionLast="47" xr6:coauthVersionMax="47" xr10:uidLastSave="{FAD96660-E402-4021-A2C1-6B8AA8148728}"/>
  <bookViews>
    <workbookView xWindow="1950" yWindow="1950" windowWidth="20610" windowHeight="11835" xr2:uid="{07A0271D-0930-40CF-9697-07015E960D5B}"/>
  </bookViews>
  <sheets>
    <sheet name="LTSS Rate Table" sheetId="2" r:id="rId1"/>
    <sheet name="LTSS Rate Table (for printing)" sheetId="3" state="hidden" r:id="rId2"/>
  </sheets>
  <definedNames>
    <definedName name="\0">#REF!</definedName>
    <definedName name="_xlnm._FilterDatabase" localSheetId="0" hidden="1">'LTSS Rate Table'!$A$9:$N$228</definedName>
    <definedName name="_xlnm._FilterDatabase" localSheetId="1" hidden="1">'LTSS Rate Table (for printing)'!$A$7:$N$230</definedName>
    <definedName name="HARDCOPY">#REF!</definedName>
    <definedName name="OffsetValue">#REF!</definedName>
    <definedName name="UP">#REF!</definedName>
    <definedName name="UPD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29" i="3" l="1"/>
  <c r="M229" i="3"/>
  <c r="L229" i="3"/>
  <c r="K229" i="3"/>
  <c r="H229" i="3"/>
  <c r="G229" i="3"/>
  <c r="N226" i="3"/>
  <c r="M226" i="3"/>
  <c r="L226" i="3"/>
  <c r="K226" i="3"/>
  <c r="H226" i="3"/>
  <c r="G226" i="3"/>
  <c r="N220" i="3"/>
  <c r="M220" i="3"/>
  <c r="L220" i="3"/>
  <c r="K220" i="3"/>
  <c r="H220" i="3"/>
  <c r="G220" i="3"/>
  <c r="N213" i="3"/>
  <c r="M213" i="3"/>
  <c r="L213" i="3"/>
  <c r="K213" i="3"/>
  <c r="H213" i="3"/>
  <c r="G213" i="3"/>
  <c r="N195" i="3"/>
  <c r="M195" i="3"/>
  <c r="L195" i="3"/>
  <c r="K195" i="3"/>
  <c r="H195" i="3"/>
  <c r="G195" i="3"/>
  <c r="N186" i="3"/>
  <c r="M186" i="3"/>
  <c r="L186" i="3"/>
  <c r="K186" i="3"/>
  <c r="H186" i="3"/>
  <c r="G186" i="3"/>
  <c r="N177" i="3"/>
  <c r="M177" i="3"/>
  <c r="L177" i="3"/>
  <c r="K177" i="3"/>
  <c r="H177" i="3"/>
  <c r="G177" i="3"/>
  <c r="N167" i="3"/>
  <c r="M167" i="3"/>
  <c r="L167" i="3"/>
  <c r="K167" i="3"/>
  <c r="H167" i="3"/>
  <c r="G167" i="3"/>
  <c r="N156" i="3"/>
  <c r="M156" i="3"/>
  <c r="L156" i="3"/>
  <c r="K156" i="3"/>
  <c r="H156" i="3"/>
  <c r="G156" i="3"/>
  <c r="N132" i="3"/>
  <c r="M132" i="3"/>
  <c r="L132" i="3"/>
  <c r="K132" i="3"/>
  <c r="H132" i="3"/>
  <c r="G132" i="3"/>
  <c r="N121" i="3"/>
  <c r="M121" i="3"/>
  <c r="L121" i="3"/>
  <c r="K121" i="3"/>
  <c r="H121" i="3"/>
  <c r="G121" i="3"/>
  <c r="N97" i="3"/>
  <c r="M97" i="3"/>
  <c r="L97" i="3"/>
  <c r="K97" i="3"/>
  <c r="H97" i="3"/>
  <c r="G97" i="3"/>
  <c r="N61" i="3"/>
  <c r="M61" i="3"/>
  <c r="L61" i="3"/>
  <c r="K61" i="3"/>
  <c r="H61" i="3"/>
  <c r="G61" i="3"/>
  <c r="N37" i="3"/>
  <c r="N230" i="3" s="1"/>
  <c r="M37" i="3"/>
  <c r="M230" i="3" s="1"/>
  <c r="L37" i="3"/>
  <c r="K37" i="3"/>
  <c r="H37" i="3"/>
  <c r="G37" i="3"/>
  <c r="N97" i="2"/>
  <c r="N63" i="2"/>
  <c r="M63" i="2"/>
  <c r="L63" i="2"/>
  <c r="K63" i="2"/>
  <c r="H63" i="2"/>
  <c r="G63" i="2"/>
  <c r="N39" i="2"/>
  <c r="M39" i="2"/>
  <c r="L39" i="2"/>
  <c r="K39" i="2"/>
  <c r="H39" i="2"/>
  <c r="G39" i="2"/>
  <c r="N227" i="2"/>
  <c r="M227" i="2"/>
  <c r="L227" i="2"/>
  <c r="K227" i="2"/>
  <c r="H227" i="2"/>
  <c r="G227" i="2"/>
  <c r="N224" i="2"/>
  <c r="M224" i="2"/>
  <c r="L224" i="2"/>
  <c r="K224" i="2"/>
  <c r="H224" i="2"/>
  <c r="G224" i="2"/>
  <c r="N218" i="2"/>
  <c r="M218" i="2"/>
  <c r="L218" i="2"/>
  <c r="K218" i="2"/>
  <c r="H218" i="2"/>
  <c r="G218" i="2"/>
  <c r="N211" i="2"/>
  <c r="M211" i="2"/>
  <c r="L211" i="2"/>
  <c r="K211" i="2"/>
  <c r="H211" i="2"/>
  <c r="G211" i="2"/>
  <c r="N193" i="2"/>
  <c r="M193" i="2"/>
  <c r="L193" i="2"/>
  <c r="K193" i="2"/>
  <c r="H193" i="2"/>
  <c r="G193" i="2"/>
  <c r="N184" i="2"/>
  <c r="M184" i="2"/>
  <c r="L184" i="2"/>
  <c r="K184" i="2"/>
  <c r="H184" i="2"/>
  <c r="G184" i="2"/>
  <c r="N177" i="2"/>
  <c r="M177" i="2"/>
  <c r="L177" i="2"/>
  <c r="K177" i="2"/>
  <c r="G177" i="2"/>
  <c r="H167" i="2"/>
  <c r="N167" i="2"/>
  <c r="M167" i="2"/>
  <c r="L167" i="2"/>
  <c r="K167" i="2"/>
  <c r="G167" i="2"/>
  <c r="N156" i="2"/>
  <c r="M156" i="2"/>
  <c r="L156" i="2"/>
  <c r="K156" i="2"/>
  <c r="H156" i="2"/>
  <c r="G156" i="2"/>
  <c r="N132" i="2"/>
  <c r="M132" i="2"/>
  <c r="L132" i="2"/>
  <c r="K132" i="2"/>
  <c r="H132" i="2"/>
  <c r="G132" i="2"/>
  <c r="N121" i="2"/>
  <c r="M121" i="2"/>
  <c r="L121" i="2"/>
  <c r="K121" i="2"/>
  <c r="H121" i="2"/>
  <c r="G121" i="2"/>
  <c r="H97" i="2"/>
  <c r="G97" i="2"/>
  <c r="M97" i="2"/>
  <c r="L97" i="2"/>
  <c r="K97" i="2"/>
  <c r="G230" i="3" l="1"/>
  <c r="H230" i="3"/>
  <c r="K230" i="3"/>
  <c r="L230" i="3"/>
  <c r="G228" i="2"/>
  <c r="N228" i="2"/>
  <c r="L228" i="2"/>
  <c r="K228" i="2"/>
  <c r="H177" i="2"/>
  <c r="H228" i="2" s="1"/>
  <c r="M228" i="2"/>
</calcChain>
</file>

<file path=xl/sharedStrings.xml><?xml version="1.0" encoding="utf-8"?>
<sst xmlns="http://schemas.openxmlformats.org/spreadsheetml/2006/main" count="1326" uniqueCount="183">
  <si>
    <t xml:space="preserve">KEY -  </t>
  </si>
  <si>
    <r>
      <rPr>
        <b/>
        <sz val="8"/>
        <color theme="1"/>
        <rFont val="Verdana"/>
        <family val="2"/>
      </rPr>
      <t>A</t>
    </r>
    <r>
      <rPr>
        <sz val="8"/>
        <color theme="1"/>
        <rFont val="Verdana"/>
        <family val="2"/>
      </rPr>
      <t xml:space="preserve"> - Access based</t>
    </r>
  </si>
  <si>
    <r>
      <rPr>
        <b/>
        <sz val="8"/>
        <color theme="1"/>
        <rFont val="Verdana"/>
        <family val="2"/>
      </rPr>
      <t>CR</t>
    </r>
    <r>
      <rPr>
        <sz val="8"/>
        <color theme="1"/>
        <rFont val="Verdana"/>
        <family val="2"/>
      </rPr>
      <t xml:space="preserve"> - Cost Reports used for prospective rate - trend to FY 2024-25</t>
    </r>
  </si>
  <si>
    <r>
      <rPr>
        <b/>
        <sz val="8"/>
        <color theme="1"/>
        <rFont val="Verdana"/>
        <family val="2"/>
      </rPr>
      <t>B</t>
    </r>
    <r>
      <rPr>
        <sz val="8"/>
        <color theme="1"/>
        <rFont val="Verdana"/>
        <family val="2"/>
      </rPr>
      <t xml:space="preserve"> - Based on rates from other Medicaid programs</t>
    </r>
  </si>
  <si>
    <r>
      <rPr>
        <b/>
        <sz val="8"/>
        <color theme="1"/>
        <rFont val="Verdana"/>
        <family val="2"/>
      </rPr>
      <t xml:space="preserve">I </t>
    </r>
    <r>
      <rPr>
        <sz val="8"/>
        <color theme="1"/>
        <rFont val="Verdana"/>
        <family val="2"/>
      </rPr>
      <t>– Applied PCE inflator from year of last rate change</t>
    </r>
  </si>
  <si>
    <r>
      <rPr>
        <b/>
        <sz val="8"/>
        <color theme="1"/>
        <rFont val="Verdana"/>
        <family val="2"/>
      </rPr>
      <t>BR</t>
    </r>
    <r>
      <rPr>
        <sz val="8"/>
        <color theme="1"/>
        <rFont val="Verdana"/>
        <family val="2"/>
      </rPr>
      <t xml:space="preserve"> - Blue Ribbon file of claims data</t>
    </r>
  </si>
  <si>
    <r>
      <rPr>
        <b/>
        <sz val="8"/>
        <color theme="1"/>
        <rFont val="Verdana"/>
        <family val="2"/>
      </rPr>
      <t xml:space="preserve">M </t>
    </r>
    <r>
      <rPr>
        <sz val="8"/>
        <color theme="1"/>
        <rFont val="Verdana"/>
        <family val="2"/>
      </rPr>
      <t>- Based on Medicare rates</t>
    </r>
  </si>
  <si>
    <r>
      <rPr>
        <b/>
        <sz val="8"/>
        <color theme="1"/>
        <rFont val="Verdana"/>
        <family val="2"/>
      </rPr>
      <t>CD</t>
    </r>
    <r>
      <rPr>
        <sz val="8"/>
        <color theme="1"/>
        <rFont val="Verdana"/>
        <family val="2"/>
      </rPr>
      <t xml:space="preserve"> - Percent of claims data</t>
    </r>
  </si>
  <si>
    <r>
      <rPr>
        <b/>
        <sz val="8"/>
        <color theme="1"/>
        <rFont val="Verdana"/>
        <family val="2"/>
      </rPr>
      <t xml:space="preserve">PA </t>
    </r>
    <r>
      <rPr>
        <sz val="8"/>
        <color theme="1"/>
        <rFont val="Verdana"/>
        <family val="2"/>
      </rPr>
      <t>- Pro forma analysis</t>
    </r>
  </si>
  <si>
    <r>
      <rPr>
        <b/>
        <sz val="8"/>
        <color theme="1"/>
        <rFont val="Verdana"/>
        <family val="2"/>
      </rPr>
      <t>CRPA</t>
    </r>
    <r>
      <rPr>
        <sz val="8"/>
        <color theme="1"/>
        <rFont val="Verdana"/>
        <family val="2"/>
      </rPr>
      <t xml:space="preserve"> – Pro-Forma model updated with most recently audited cost report data
             trended to 2024-25</t>
    </r>
  </si>
  <si>
    <r>
      <rPr>
        <b/>
        <sz val="8"/>
        <color theme="1"/>
        <rFont val="Verdana"/>
        <family val="2"/>
      </rPr>
      <t>T</t>
    </r>
    <r>
      <rPr>
        <sz val="8"/>
        <color theme="1"/>
        <rFont val="Verdana"/>
        <family val="2"/>
      </rPr>
      <t xml:space="preserve"> - Trending from current rate to FY 2024-25</t>
    </r>
  </si>
  <si>
    <t>HHSC Programs</t>
  </si>
  <si>
    <t>Last Legislative or Federal Rate Increase</t>
  </si>
  <si>
    <t>Last Legislative or Federal Rate Decrease</t>
  </si>
  <si>
    <t>Method of Determining Rate Change</t>
  </si>
  <si>
    <t>Estimated 2022-23 Biennial Cost</t>
  </si>
  <si>
    <t>Percentage Rate Change to Fully Fund Methodology</t>
  </si>
  <si>
    <t>Estimated 2024-25 Biennial Cost of Rate Change</t>
  </si>
  <si>
    <t>Estimated 2024-25 Biennial Cost of One Percent Rate Change</t>
  </si>
  <si>
    <t>Rate Table Service Description</t>
  </si>
  <si>
    <t>Date</t>
  </si>
  <si>
    <t>Percent</t>
  </si>
  <si>
    <t>AF</t>
  </si>
  <si>
    <t>GR</t>
  </si>
  <si>
    <t xml:space="preserve">LTSS Medicaid Waivers </t>
  </si>
  <si>
    <t>Community Living Assistance &amp; Support Services Waiver (CLASS)</t>
  </si>
  <si>
    <t>CLASS Subtotal</t>
  </si>
  <si>
    <t>Deaf-blind Multiple Disabilities Waiver (DBMD)</t>
  </si>
  <si>
    <t>DBMD Subtotal</t>
  </si>
  <si>
    <t>Home and Community-Based Services Waiver (HCS)</t>
  </si>
  <si>
    <t>HCS Subtotal</t>
  </si>
  <si>
    <t>Texas Home Living Waiver (TxHmL)</t>
  </si>
  <si>
    <t>TxHmL Subtotal</t>
  </si>
  <si>
    <t>Youth Empowerment Services (YES) Waiver</t>
  </si>
  <si>
    <t>YES Subtotal</t>
  </si>
  <si>
    <t>STAR+PLUS Home and Community-based Services (HCBS)</t>
  </si>
  <si>
    <t>STAR+PLUS HCBS Subtotal</t>
  </si>
  <si>
    <t>STAR+PLUS Non-HCBS</t>
  </si>
  <si>
    <t>STAR+PLUS Non-HCBS Subtotal</t>
  </si>
  <si>
    <t>Medically Dependent Children's Program (MDCP) (STAR Kids and STAR Health)</t>
  </si>
  <si>
    <t>STAR Kids and STAR Health MDCP Subtotal</t>
  </si>
  <si>
    <t>STAR Kids and STAR Health (Non-MDCP)</t>
  </si>
  <si>
    <t>STAR Kids and STAR Health non-MDCP Subtotal</t>
  </si>
  <si>
    <t>Other LTSS Medicaid State Plan and Non-Medicaid Services</t>
  </si>
  <si>
    <t>Other LTSS Medicaid State Plan and Non-Medicaid Services Subtotal</t>
  </si>
  <si>
    <t>Intermediate Care Facilities for Individuals with an Intellectual Disability or Related Conditions (ICF/IID)</t>
  </si>
  <si>
    <t>ICF Subtotal</t>
  </si>
  <si>
    <t xml:space="preserve">Nursing Facility (NF) </t>
  </si>
  <si>
    <t>Personal Attendant Services (PAS)</t>
  </si>
  <si>
    <t>PAS Subtotal</t>
  </si>
  <si>
    <t>Program All-inclusive Care Elderly (PACE)</t>
  </si>
  <si>
    <t>Total</t>
  </si>
  <si>
    <t>LTSS Rate Tables NOTES (see below)</t>
  </si>
  <si>
    <r>
      <rPr>
        <b/>
        <sz val="9"/>
        <color theme="1"/>
        <rFont val="Verdana"/>
        <family val="2"/>
      </rPr>
      <t xml:space="preserve">Note 1: </t>
    </r>
    <r>
      <rPr>
        <sz val="9"/>
        <color theme="1"/>
        <rFont val="Verdana"/>
        <family val="2"/>
      </rPr>
      <t>This service line includes more than one rate. Percentages of the last rate increase and decrease, as well as rate change percentage to fully fund all the grouped rates are calculated here as a weighted average rate change.</t>
    </r>
  </si>
  <si>
    <r>
      <rPr>
        <b/>
        <sz val="9"/>
        <color theme="1"/>
        <rFont val="Verdana"/>
        <family val="2"/>
      </rPr>
      <t>Note 2:</t>
    </r>
    <r>
      <rPr>
        <sz val="9"/>
        <color theme="1"/>
        <rFont val="Verdana"/>
        <family val="2"/>
      </rPr>
      <t xml:space="preserve"> Community First Choice (CFC) costs are combined with costs for corresponding non-CFC waiver services.  The rates for CFC and the corresponding Non-CFC waiver service are the same. The CFC services receive an enhanced FMAP (additional 6% to the regular federal share).</t>
    </r>
  </si>
  <si>
    <r>
      <rPr>
        <b/>
        <sz val="9"/>
        <color theme="1"/>
        <rFont val="Verdana"/>
        <family val="2"/>
      </rPr>
      <t>Note 3:</t>
    </r>
    <r>
      <rPr>
        <sz val="9"/>
        <color theme="1"/>
        <rFont val="Verdana"/>
        <family val="2"/>
      </rPr>
      <t xml:space="preserve"> The fully funded rate for CDS option services modeled upon an agency option service that participates in the Attendant Compensation Rate Enhancement were calculated using an add-on based on the average rate enhancement participation level in FY2022 minus $1 for FMS expenses.</t>
    </r>
  </si>
  <si>
    <r>
      <rPr>
        <b/>
        <sz val="9"/>
        <color theme="1"/>
        <rFont val="Verdana"/>
        <family val="2"/>
      </rPr>
      <t>Note 4:</t>
    </r>
    <r>
      <rPr>
        <sz val="9"/>
        <color theme="1"/>
        <rFont val="Verdana"/>
        <family val="2"/>
      </rPr>
      <t xml:space="preserve"> The Nursing Facility rate methodology is currently being evaluated. The temporary COVID-19 add-on for NF ($19.63) was offset from the cost to fully fund the methodology. The temporary COVID-19 add-on for Hospice in NF ($18.65) was offset as well. No offset was applied for revenue associated with Quality Incentive Payment Program (QIPP) revenue or the Direct Staff Enhancement program.</t>
    </r>
  </si>
  <si>
    <r>
      <rPr>
        <b/>
        <sz val="9"/>
        <color theme="1"/>
        <rFont val="Verdana"/>
        <family val="2"/>
      </rPr>
      <t>Note 6:</t>
    </r>
    <r>
      <rPr>
        <sz val="9"/>
        <color theme="1"/>
        <rFont val="Verdana"/>
        <family val="2"/>
      </rPr>
      <t xml:space="preserve"> HCS Supervised Living and Residential Support Services (SL/RSS) costs reflect the costs of add-on payments pursuant to Title 1 of the Texas Administrative Code (1 TAC) §355.727.</t>
    </r>
  </si>
  <si>
    <r>
      <rPr>
        <b/>
        <sz val="9"/>
        <color theme="1"/>
        <rFont val="Verdana"/>
        <family val="2"/>
      </rPr>
      <t>Note 7:</t>
    </r>
    <r>
      <rPr>
        <sz val="9"/>
        <color theme="1"/>
        <rFont val="Verdana"/>
        <family val="2"/>
      </rPr>
      <t xml:space="preserve"> As directed by the 2022-23 General Appropriations Act, Senate Bill 1, 87th Legislature, Regular Session, 2021 (Article II, Health and Human Services Commission, Rider 30), rate methodolgies for services offered in HCS/TxHmL and ICF and services with a common methodology across multiple 1915(c) waiver programs are currently being evaluated.</t>
    </r>
  </si>
  <si>
    <r>
      <rPr>
        <b/>
        <sz val="9"/>
        <color theme="1"/>
        <rFont val="Verdana"/>
        <family val="2"/>
      </rPr>
      <t>Note 8:</t>
    </r>
    <r>
      <rPr>
        <sz val="9"/>
        <color theme="1"/>
        <rFont val="Verdana"/>
        <family val="2"/>
      </rPr>
      <t xml:space="preserve"> In HCS/TxHmL/DBMD, the Day Habilitation program is undergoing a transition to a new service, Individualized Skills and Socialization Services. HCS/TxHmL/DBMD will offer Day Habilitation and Individualized Skills and Socialization simultaneously until the transition to the new service is complete, effective 3-1-2023. This cost does not account for the cost to fully fund individualized skills and socialization services.</t>
    </r>
  </si>
  <si>
    <r>
      <rPr>
        <b/>
        <sz val="9"/>
        <color theme="1"/>
        <rFont val="Verdana"/>
        <family val="2"/>
      </rPr>
      <t>Note 9:</t>
    </r>
    <r>
      <rPr>
        <sz val="9"/>
        <color theme="1"/>
        <rFont val="Verdana"/>
        <family val="2"/>
      </rPr>
      <t xml:space="preserve"> Fiscal estimates and percentage to fully fund methodology were provided by HHSC Actuarial Analysis Department.</t>
    </r>
  </si>
  <si>
    <t>Behavioral Support</t>
  </si>
  <si>
    <t>CRPA</t>
  </si>
  <si>
    <t>Case Management and Assessment</t>
  </si>
  <si>
    <t>CR</t>
  </si>
  <si>
    <t>Dietary Services</t>
  </si>
  <si>
    <t>New Service</t>
  </si>
  <si>
    <t>N/A</t>
  </si>
  <si>
    <t>Emergency Response Services (CFC)</t>
  </si>
  <si>
    <t>PA</t>
  </si>
  <si>
    <t>Habilitation</t>
  </si>
  <si>
    <t>In-home Respite</t>
  </si>
  <si>
    <t>Occupational Therapy</t>
  </si>
  <si>
    <t>Out-of-home Respite</t>
  </si>
  <si>
    <t>PAS/HAB (CFC)</t>
  </si>
  <si>
    <t>Physical Therapy</t>
  </si>
  <si>
    <t>Specialized Therapies</t>
  </si>
  <si>
    <t>Speech &amp; Language Therapy</t>
  </si>
  <si>
    <t>Licensed Vocational Nurse (LVN) and Specialized LVN</t>
  </si>
  <si>
    <t>Registered Nurse (RN) and Specialized RN</t>
  </si>
  <si>
    <t>Requisition Fees</t>
  </si>
  <si>
    <t>I</t>
  </si>
  <si>
    <t>CDS Employment Assistance and Supported Employment</t>
  </si>
  <si>
    <t>CDS Habilitation</t>
  </si>
  <si>
    <t>CDS In-home Respite</t>
  </si>
  <si>
    <t>CDS Licensed Vocational Nurse (LVN) and Specialized LVN</t>
  </si>
  <si>
    <t>CDS Occupational Therapy</t>
  </si>
  <si>
    <t>CDS Out-of-Home Respite</t>
  </si>
  <si>
    <t>CDS PAS/HAB (CFC)</t>
  </si>
  <si>
    <t>CDS Physical Therapy</t>
  </si>
  <si>
    <t>CDS Registered Nurse (RN) and Specialized RN</t>
  </si>
  <si>
    <t>CDS Speech &amp; Language Therapy</t>
  </si>
  <si>
    <t>CDS Support Consultation (CFC)</t>
  </si>
  <si>
    <t>Financial Management Service Fee</t>
  </si>
  <si>
    <t>Assisted Living</t>
  </si>
  <si>
    <t>B</t>
  </si>
  <si>
    <t>Case Management</t>
  </si>
  <si>
    <t>Chore Services</t>
  </si>
  <si>
    <t>Intervener, Intervener I, Intervener II, and Intervener III</t>
  </si>
  <si>
    <t>PAS/HAB (CFC) and Transportation</t>
  </si>
  <si>
    <t>Pre-Enrollment Assessment</t>
  </si>
  <si>
    <t>CDS Intervener, Intervener I, Intervener II, and Intervener III</t>
  </si>
  <si>
    <t>CDS PAS/HAB (CFC) and CDS Transportation</t>
  </si>
  <si>
    <t>Audiology</t>
  </si>
  <si>
    <t>Cognitive Rehabilitative Therapy</t>
  </si>
  <si>
    <t>Employment Assistance and Supported Employment</t>
  </si>
  <si>
    <t>Host Home/Companion Care LON1</t>
  </si>
  <si>
    <t>Host Home/Companion Care LON5</t>
  </si>
  <si>
    <t>Host Home/Companion Care LON6</t>
  </si>
  <si>
    <t>Host Home/Companion Care LON8</t>
  </si>
  <si>
    <t>Host Home/Companion Care LON9</t>
  </si>
  <si>
    <t>Hourly Respite</t>
  </si>
  <si>
    <t>Social Work</t>
  </si>
  <si>
    <t>Supervised Living and Residential Support Services LON 1</t>
  </si>
  <si>
    <t>Supervised Living and Residential Support Services LON 5</t>
  </si>
  <si>
    <t>Supervised Living and Residential Support Services LON 6</t>
  </si>
  <si>
    <t>Supervised Living and Residential Support Services LON 8</t>
  </si>
  <si>
    <t>Supervised Living and Residential Support Services LON 9</t>
  </si>
  <si>
    <t>CDS Hourly Respite</t>
  </si>
  <si>
    <t>CDS Support Consultation (CFC and Non-CFC)</t>
  </si>
  <si>
    <t>CDS Behavioral Support</t>
  </si>
  <si>
    <t>CDS Dietary Services</t>
  </si>
  <si>
    <t>Community Living Supports (Bachelor's Degree)</t>
  </si>
  <si>
    <t>Community Living Supports (Master's Degree)</t>
  </si>
  <si>
    <t>Family Supports</t>
  </si>
  <si>
    <t>Non-Medical Transportation</t>
  </si>
  <si>
    <t xml:space="preserve">Paraprofessional Services </t>
  </si>
  <si>
    <t>Professional Services: Art Therapy, Music Therapy, Animal-assisted Therapy, Recreational Therapy, Licensed Nutritional Counseling</t>
  </si>
  <si>
    <t>Adult Foster Care</t>
  </si>
  <si>
    <t>Assisted Living Services</t>
  </si>
  <si>
    <t>Emergency Response Services (CFC and Non-CFC)</t>
  </si>
  <si>
    <t>Habilitation (CFC)</t>
  </si>
  <si>
    <t>Home Delivered Meals</t>
  </si>
  <si>
    <t>PAS (CFC and Non-CFC) and PAS Protective Supervision</t>
  </si>
  <si>
    <t>Transition Assistance Services</t>
  </si>
  <si>
    <t>Licensed Vocational Nurse (LVN)</t>
  </si>
  <si>
    <t>Registered Nurse (RN)</t>
  </si>
  <si>
    <t>CDS Habilitation (CFC)</t>
  </si>
  <si>
    <t>CDS PAS (CFC and Non-CFC) and PAS Protective Supervision</t>
  </si>
  <si>
    <t>CDS Registered Nurse (RN)</t>
  </si>
  <si>
    <t>Day Activity and Health Services (DAHS)</t>
  </si>
  <si>
    <t>PAS/HAB (CFC and Non-CFC)</t>
  </si>
  <si>
    <t>CDS PAS/HAB (CFC and Non-CFC)</t>
  </si>
  <si>
    <t>In Home Respite and Flexible Family Support</t>
  </si>
  <si>
    <t>CDS In Home Respite and Flexible Family Support</t>
  </si>
  <si>
    <t>Emergency Response Services</t>
  </si>
  <si>
    <t>Prescribed Pediatric Extended Care</t>
  </si>
  <si>
    <t>Prescribed Pediatric Extended Care - Transportation</t>
  </si>
  <si>
    <t>Adult Foster Care CCAD and Title XX</t>
  </si>
  <si>
    <t>Day Activity and Health Services (DAHS) Title XIX and Title XX</t>
  </si>
  <si>
    <t>Home and Community-Based Services - Adult Mental Health (HCBS-AMH)</t>
  </si>
  <si>
    <t>Home Delivered Meals Title XX</t>
  </si>
  <si>
    <t>Residential Care Title XX</t>
  </si>
  <si>
    <t>High Medical Needs Add-on</t>
  </si>
  <si>
    <t>Large LON 1</t>
  </si>
  <si>
    <t>Large LON 5</t>
  </si>
  <si>
    <t>Large LON 6</t>
  </si>
  <si>
    <t>Large LON 8</t>
  </si>
  <si>
    <t>Large LON 9</t>
  </si>
  <si>
    <t>Medium LON 1</t>
  </si>
  <si>
    <t>Medium LON 5</t>
  </si>
  <si>
    <t>Medium LON 6</t>
  </si>
  <si>
    <t>Medium LON 8</t>
  </si>
  <si>
    <t>Medium LON 9</t>
  </si>
  <si>
    <t>Small LON 1</t>
  </si>
  <si>
    <t>Small LON 5</t>
  </si>
  <si>
    <t>Small LON 6</t>
  </si>
  <si>
    <t>Small LON 8</t>
  </si>
  <si>
    <t>Small LON 9</t>
  </si>
  <si>
    <t>Daily Care (Average RUG-III)</t>
  </si>
  <si>
    <t>Hospice in NF Daily Care (Average RUG-III)</t>
  </si>
  <si>
    <t>NF Therapies and Therapy Assessments</t>
  </si>
  <si>
    <t>Pediatric Tracheostomy</t>
  </si>
  <si>
    <t>Ventilator</t>
  </si>
  <si>
    <t>CAS/FC/PAS/PHC  NON-PRIORITY</t>
  </si>
  <si>
    <t>CAS/FC/PAS/PHC  PRIORITY</t>
  </si>
  <si>
    <t>CDS CAS/FC/PAS/PHC  NON-PRIORITY</t>
  </si>
  <si>
    <t>CDS CAS/FC/PAS/PHC  PRIORITY</t>
  </si>
  <si>
    <r>
      <rPr>
        <b/>
        <sz val="9"/>
        <color theme="1"/>
        <rFont val="Verdana"/>
        <family val="2"/>
      </rPr>
      <t>Note 5:</t>
    </r>
    <r>
      <rPr>
        <sz val="9"/>
        <color theme="1"/>
        <rFont val="Verdana"/>
        <family val="2"/>
      </rPr>
      <t xml:space="preserve"> STAR+PLUS HCBS Out-of-Home Respite includes Respite care provided in Nursing Facilities.</t>
    </r>
  </si>
  <si>
    <t>NF Subtotal</t>
  </si>
  <si>
    <t>PACE Subtotal</t>
  </si>
  <si>
    <t>Provider Reimbursement Rate Tables - HHSC Long Term Services and Supports</t>
  </si>
  <si>
    <t>Rate Change Based on Current Review of Costs and Cost of One Percent Rate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</si>
</sst>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3" x14ac:knownFonts="1">
    <font>
      <sz val="12"/>
      <color theme="1"/>
      <name val="Verdana"/>
      <family val="2"/>
    </font>
    <font>
      <sz val="12"/>
      <color theme="1"/>
      <name val="Verdana"/>
      <family val="2"/>
    </font>
    <font>
      <sz val="10"/>
      <name val="Arial"/>
      <family val="2"/>
    </font>
    <font>
      <sz val="9"/>
      <color theme="1"/>
      <name val="Verdana"/>
      <family val="2"/>
    </font>
    <font>
      <b/>
      <sz val="9"/>
      <color theme="1"/>
      <name val="Verdana"/>
      <family val="2"/>
    </font>
    <font>
      <sz val="11"/>
      <color theme="1"/>
      <name val="Calibri"/>
      <family val="2"/>
      <scheme val="minor"/>
    </font>
    <font>
      <sz val="8"/>
      <color theme="1"/>
      <name val="Verdana"/>
      <family val="2"/>
    </font>
    <font>
      <b/>
      <sz val="8"/>
      <color theme="1"/>
      <name val="Verdana"/>
      <family val="2"/>
    </font>
    <font>
      <b/>
      <sz val="8"/>
      <name val="Verdana"/>
      <family val="2"/>
    </font>
    <font>
      <b/>
      <sz val="11"/>
      <color theme="1"/>
      <name val="Verdana"/>
      <family val="2"/>
    </font>
    <font>
      <b/>
      <u/>
      <sz val="9"/>
      <color theme="1"/>
      <name val="Verdana"/>
      <family val="2"/>
    </font>
    <font>
      <u/>
      <sz val="9"/>
      <color theme="1"/>
      <name val="Verdana"/>
      <family val="2"/>
    </font>
    <font>
      <b/>
      <sz val="12"/>
      <name val="Verdan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5" fillId="0" borderId="0"/>
  </cellStyleXfs>
  <cellXfs count="67">
    <xf numFmtId="0" fontId="0" fillId="0" borderId="0" xfId="0"/>
    <xf numFmtId="0" fontId="3" fillId="0" borderId="0" xfId="0" applyFont="1"/>
    <xf numFmtId="0" fontId="4" fillId="4" borderId="1" xfId="3" applyFont="1" applyFill="1" applyBorder="1" applyAlignment="1">
      <alignment horizontal="center" vertical="center" wrapText="1"/>
    </xf>
    <xf numFmtId="0" fontId="4" fillId="3" borderId="1" xfId="0" applyFont="1" applyFill="1" applyBorder="1" applyAlignment="1">
      <alignment horizontal="center" vertical="top" wrapText="1"/>
    </xf>
    <xf numFmtId="9" fontId="4" fillId="4" borderId="1" xfId="2" applyFont="1" applyFill="1" applyBorder="1" applyAlignment="1">
      <alignment horizontal="center" vertical="center" wrapText="1"/>
    </xf>
    <xf numFmtId="164" fontId="4" fillId="4" borderId="1" xfId="1" applyNumberFormat="1" applyFont="1" applyFill="1" applyBorder="1" applyAlignment="1">
      <alignment horizontal="center" vertical="center" wrapText="1"/>
    </xf>
    <xf numFmtId="1" fontId="4" fillId="4" borderId="1" xfId="3" applyNumberFormat="1" applyFont="1" applyFill="1" applyBorder="1" applyAlignment="1">
      <alignment horizontal="center" vertical="center" wrapText="1"/>
    </xf>
    <xf numFmtId="0" fontId="3" fillId="0" borderId="0" xfId="0" applyFont="1" applyAlignment="1">
      <alignment wrapText="1"/>
    </xf>
    <xf numFmtId="9" fontId="3" fillId="3" borderId="1" xfId="2" applyFont="1" applyFill="1" applyBorder="1" applyAlignment="1">
      <alignment horizontal="center" vertical="center"/>
    </xf>
    <xf numFmtId="0" fontId="3" fillId="3" borderId="1" xfId="3" applyFont="1" applyFill="1" applyBorder="1" applyAlignment="1">
      <alignment horizontal="center" vertical="center"/>
    </xf>
    <xf numFmtId="164" fontId="3" fillId="3" borderId="1" xfId="1" applyNumberFormat="1" applyFont="1" applyFill="1" applyBorder="1" applyAlignment="1">
      <alignment horizontal="center" vertical="center"/>
    </xf>
    <xf numFmtId="9" fontId="3" fillId="3" borderId="1" xfId="3" applyNumberFormat="1" applyFont="1" applyFill="1" applyBorder="1" applyAlignment="1">
      <alignment horizontal="center" vertical="center"/>
    </xf>
    <xf numFmtId="0" fontId="3" fillId="0" borderId="1" xfId="0" applyFont="1" applyBorder="1" applyAlignment="1">
      <alignment horizontal="left" vertical="top" wrapText="1"/>
    </xf>
    <xf numFmtId="9" fontId="3" fillId="0" borderId="1" xfId="2" applyFont="1" applyFill="1" applyBorder="1" applyAlignment="1" applyProtection="1">
      <alignment horizontal="center" vertical="center"/>
    </xf>
    <xf numFmtId="14" fontId="3" fillId="0" borderId="1" xfId="3" applyNumberFormat="1" applyFont="1" applyBorder="1" applyAlignment="1">
      <alignment horizontal="center" vertical="center"/>
    </xf>
    <xf numFmtId="0" fontId="3" fillId="0" borderId="1" xfId="3" applyFont="1" applyBorder="1" applyAlignment="1">
      <alignment horizontal="center" vertical="center"/>
    </xf>
    <xf numFmtId="164" fontId="3" fillId="0" borderId="1" xfId="1" applyNumberFormat="1" applyFont="1" applyBorder="1" applyAlignment="1">
      <alignment horizontal="center" vertical="center"/>
    </xf>
    <xf numFmtId="10" fontId="3" fillId="0" borderId="1" xfId="2" applyNumberFormat="1" applyFont="1" applyBorder="1" applyAlignment="1">
      <alignment horizontal="center" vertical="center"/>
    </xf>
    <xf numFmtId="10" fontId="3" fillId="0" borderId="1" xfId="2" applyNumberFormat="1" applyFont="1" applyFill="1" applyBorder="1" applyAlignment="1" applyProtection="1">
      <alignment horizontal="center" vertical="center"/>
    </xf>
    <xf numFmtId="164" fontId="3" fillId="0" borderId="1" xfId="1" applyNumberFormat="1" applyFont="1" applyFill="1" applyBorder="1" applyAlignment="1">
      <alignment horizontal="center" vertical="center"/>
    </xf>
    <xf numFmtId="0" fontId="3" fillId="3" borderId="1" xfId="0" applyFont="1" applyFill="1" applyBorder="1" applyAlignment="1">
      <alignment horizontal="center" vertical="center"/>
    </xf>
    <xf numFmtId="10" fontId="3" fillId="3" borderId="1" xfId="2" applyNumberFormat="1" applyFont="1" applyFill="1" applyBorder="1" applyAlignment="1">
      <alignment horizontal="center" vertical="center"/>
    </xf>
    <xf numFmtId="10" fontId="3" fillId="0" borderId="1" xfId="2" applyNumberFormat="1" applyFont="1" applyFill="1" applyBorder="1" applyAlignment="1">
      <alignment horizontal="center" vertical="center"/>
    </xf>
    <xf numFmtId="164" fontId="3" fillId="0" borderId="1" xfId="1" applyNumberFormat="1" applyFont="1" applyFill="1" applyBorder="1" applyAlignment="1" applyProtection="1">
      <alignment horizontal="center" vertical="center"/>
    </xf>
    <xf numFmtId="0" fontId="4" fillId="0" borderId="1" xfId="0" applyFont="1" applyBorder="1"/>
    <xf numFmtId="0" fontId="3" fillId="0" borderId="1" xfId="0" applyFont="1" applyBorder="1" applyAlignment="1">
      <alignment horizontal="center" vertical="center"/>
    </xf>
    <xf numFmtId="9" fontId="3" fillId="0" borderId="1" xfId="2" applyFont="1" applyBorder="1" applyAlignment="1">
      <alignment horizontal="center" vertical="center"/>
    </xf>
    <xf numFmtId="164" fontId="4" fillId="0" borderId="1" xfId="1" applyNumberFormat="1" applyFont="1" applyBorder="1"/>
    <xf numFmtId="164" fontId="4" fillId="0" borderId="1" xfId="1" applyNumberFormat="1" applyFont="1" applyBorder="1" applyAlignment="1">
      <alignment horizontal="center" vertical="center"/>
    </xf>
    <xf numFmtId="0" fontId="3" fillId="0" borderId="0" xfId="0" applyFont="1" applyAlignment="1">
      <alignment horizontal="left" vertical="top" wrapText="1"/>
    </xf>
    <xf numFmtId="9" fontId="3" fillId="0" borderId="0" xfId="2" applyFont="1"/>
    <xf numFmtId="164" fontId="3" fillId="0" borderId="0" xfId="1" applyNumberFormat="1" applyFont="1"/>
    <xf numFmtId="0" fontId="4" fillId="0" borderId="0" xfId="0" applyFont="1" applyAlignment="1">
      <alignment vertical="top"/>
    </xf>
    <xf numFmtId="0" fontId="3" fillId="0" borderId="0" xfId="0" applyFont="1" applyAlignment="1">
      <alignment vertical="top"/>
    </xf>
    <xf numFmtId="9" fontId="3" fillId="0" borderId="0" xfId="2" applyFont="1" applyAlignment="1">
      <alignment vertical="top"/>
    </xf>
    <xf numFmtId="164" fontId="3" fillId="0" borderId="0" xfId="1" applyNumberFormat="1" applyFont="1" applyAlignment="1">
      <alignment vertical="top"/>
    </xf>
    <xf numFmtId="0" fontId="3" fillId="0" borderId="0" xfId="0" applyFont="1" applyAlignment="1">
      <alignment vertical="center"/>
    </xf>
    <xf numFmtId="0" fontId="8" fillId="2" borderId="0" xfId="3" applyFont="1" applyFill="1" applyBorder="1" applyAlignment="1">
      <alignment horizontal="left" vertical="center" wrapText="1"/>
    </xf>
    <xf numFmtId="0" fontId="3" fillId="2" borderId="0" xfId="0" applyFont="1" applyFill="1" applyBorder="1"/>
    <xf numFmtId="0" fontId="4" fillId="2" borderId="0" xfId="3" applyFont="1" applyFill="1" applyBorder="1" applyAlignment="1">
      <alignment horizontal="right" vertical="top"/>
    </xf>
    <xf numFmtId="0" fontId="6" fillId="2" borderId="0" xfId="3" applyFont="1" applyFill="1" applyBorder="1" applyAlignment="1">
      <alignment vertical="top" wrapText="1"/>
    </xf>
    <xf numFmtId="0" fontId="3" fillId="2" borderId="0" xfId="0" applyFont="1" applyFill="1" applyBorder="1" applyAlignment="1">
      <alignment horizontal="left" vertical="top" wrapText="1"/>
    </xf>
    <xf numFmtId="9" fontId="3" fillId="2" borderId="0" xfId="2" applyFont="1" applyFill="1" applyBorder="1"/>
    <xf numFmtId="0" fontId="6" fillId="2" borderId="0" xfId="3" applyFont="1" applyFill="1" applyBorder="1" applyAlignment="1">
      <alignment horizontal="left" vertical="top"/>
    </xf>
    <xf numFmtId="0" fontId="6" fillId="2" borderId="0" xfId="4" applyFont="1" applyFill="1" applyBorder="1" applyAlignment="1">
      <alignment horizontal="left" vertical="top"/>
    </xf>
    <xf numFmtId="0" fontId="6" fillId="2" borderId="0" xfId="4" applyFont="1" applyFill="1" applyBorder="1" applyAlignment="1">
      <alignment vertical="top"/>
    </xf>
    <xf numFmtId="0" fontId="6" fillId="2" borderId="0" xfId="3" applyFont="1" applyFill="1" applyBorder="1" applyAlignment="1">
      <alignment vertical="top" wrapText="1"/>
    </xf>
    <xf numFmtId="0" fontId="1" fillId="2" borderId="0" xfId="4" applyFont="1" applyFill="1" applyBorder="1" applyAlignment="1">
      <alignment vertical="top"/>
    </xf>
    <xf numFmtId="0" fontId="10" fillId="3" borderId="1" xfId="0" applyFont="1" applyFill="1" applyBorder="1" applyAlignment="1">
      <alignment horizontal="left" vertical="center"/>
    </xf>
    <xf numFmtId="0" fontId="11" fillId="0" borderId="1" xfId="0" applyFont="1" applyBorder="1"/>
    <xf numFmtId="14" fontId="11" fillId="3" borderId="1" xfId="3" applyNumberFormat="1" applyFont="1" applyFill="1" applyBorder="1" applyAlignment="1">
      <alignment horizontal="right" vertical="center"/>
    </xf>
    <xf numFmtId="14" fontId="3" fillId="3" borderId="1" xfId="3" applyNumberFormat="1" applyFont="1" applyFill="1" applyBorder="1" applyAlignment="1">
      <alignment horizontal="center" vertical="center"/>
    </xf>
    <xf numFmtId="0" fontId="11" fillId="0" borderId="1" xfId="3" applyFont="1" applyBorder="1" applyAlignment="1">
      <alignment vertical="center"/>
    </xf>
    <xf numFmtId="0" fontId="9" fillId="3" borderId="1" xfId="0" applyFont="1" applyFill="1" applyBorder="1" applyAlignment="1">
      <alignment horizontal="center" vertical="center"/>
    </xf>
    <xf numFmtId="0" fontId="4" fillId="4" borderId="1" xfId="3" applyFont="1" applyFill="1" applyBorder="1" applyAlignment="1">
      <alignment horizontal="center" vertical="center" wrapText="1"/>
    </xf>
    <xf numFmtId="164" fontId="4" fillId="4" borderId="1" xfId="1" applyNumberFormat="1" applyFont="1" applyFill="1" applyBorder="1" applyAlignment="1">
      <alignment horizontal="center" vertical="center" wrapText="1"/>
    </xf>
    <xf numFmtId="0" fontId="8" fillId="2" borderId="0" xfId="3" applyFont="1" applyFill="1" applyBorder="1" applyAlignment="1">
      <alignment horizontal="left" vertical="center"/>
    </xf>
    <xf numFmtId="0" fontId="12" fillId="2" borderId="0" xfId="3" applyFont="1" applyFill="1" applyBorder="1" applyAlignment="1">
      <alignment horizontal="left" vertical="center"/>
    </xf>
    <xf numFmtId="164" fontId="3" fillId="2" borderId="0" xfId="1" applyNumberFormat="1" applyFont="1" applyFill="1"/>
    <xf numFmtId="0" fontId="3" fillId="2" borderId="0" xfId="0" applyFont="1" applyFill="1"/>
    <xf numFmtId="0" fontId="4" fillId="4" borderId="1" xfId="3" applyFont="1" applyFill="1" applyBorder="1" applyAlignment="1">
      <alignment horizontal="centerContinuous" vertical="center" wrapText="1"/>
    </xf>
    <xf numFmtId="0" fontId="4" fillId="3" borderId="1" xfId="0" applyFont="1" applyFill="1" applyBorder="1" applyAlignment="1">
      <alignment horizontal="center" vertical="center" wrapText="1"/>
    </xf>
    <xf numFmtId="0" fontId="3" fillId="0" borderId="0" xfId="0" applyFont="1" applyAlignment="1">
      <alignment horizontal="center" vertical="center" wrapText="1"/>
    </xf>
    <xf numFmtId="0" fontId="3" fillId="2" borderId="0" xfId="0" applyFont="1" applyFill="1" applyBorder="1" applyAlignment="1">
      <alignment horizontal="left" vertical="center" wrapText="1"/>
    </xf>
    <xf numFmtId="0" fontId="6" fillId="2" borderId="0" xfId="4" applyFont="1" applyFill="1" applyBorder="1" applyAlignment="1">
      <alignment horizontal="left" vertical="top"/>
    </xf>
    <xf numFmtId="0" fontId="6" fillId="2" borderId="0" xfId="3" applyFont="1" applyFill="1" applyBorder="1" applyAlignment="1">
      <alignment horizontal="left" vertical="top"/>
    </xf>
    <xf numFmtId="0" fontId="6" fillId="2" borderId="0" xfId="3" applyFont="1" applyFill="1" applyBorder="1" applyAlignment="1">
      <alignment vertical="top" wrapText="1"/>
    </xf>
  </cellXfs>
  <cellStyles count="5">
    <cellStyle name="Currency" xfId="1" builtinId="4"/>
    <cellStyle name="Normal" xfId="0" builtinId="0"/>
    <cellStyle name="Normal 2" xfId="4" xr:uid="{0F2D063E-CE16-4452-85C9-302C374FE467}"/>
    <cellStyle name="Normal 2 2 2" xfId="3" xr:uid="{5C9CB70B-B1FD-4565-951A-3258DCE5E06D}"/>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827D6-8CC4-44D9-A6D8-674045978053}">
  <sheetPr>
    <tabColor rgb="FFFFFF00"/>
    <pageSetUpPr fitToPage="1"/>
  </sheetPr>
  <dimension ref="A1:O239"/>
  <sheetViews>
    <sheetView tabSelected="1" view="pageBreakPreview" zoomScale="60" zoomScaleNormal="80" zoomScalePageLayoutView="80" workbookViewId="0">
      <selection activeCell="A231" sqref="A231:N231"/>
    </sheetView>
  </sheetViews>
  <sheetFormatPr defaultColWidth="9.09765625" defaultRowHeight="11.25" x14ac:dyDescent="0.15"/>
  <cols>
    <col min="1" max="1" width="41.296875" style="29" customWidth="1"/>
    <col min="2" max="2" width="8.5" style="1" bestFit="1" customWidth="1"/>
    <col min="3" max="3" width="10.8984375" style="30" bestFit="1" customWidth="1"/>
    <col min="4" max="4" width="8.5" style="1" bestFit="1" customWidth="1"/>
    <col min="5" max="5" width="10.8984375" style="30" bestFit="1" customWidth="1"/>
    <col min="6" max="6" width="13.296875" style="1" customWidth="1"/>
    <col min="7" max="8" width="14.5" style="31" customWidth="1"/>
    <col min="9" max="10" width="10" style="1" customWidth="1"/>
    <col min="11" max="14" width="14.5" style="31" customWidth="1"/>
    <col min="15" max="16384" width="9.09765625" style="1"/>
  </cols>
  <sheetData>
    <row r="1" spans="1:14" ht="15.6" customHeight="1" x14ac:dyDescent="0.15">
      <c r="A1" s="57" t="s">
        <v>181</v>
      </c>
      <c r="B1" s="37"/>
      <c r="C1" s="37"/>
      <c r="D1" s="37"/>
      <c r="E1" s="37"/>
      <c r="F1" s="37"/>
      <c r="G1" s="58"/>
      <c r="H1" s="58"/>
      <c r="I1" s="59"/>
      <c r="J1" s="59"/>
      <c r="K1" s="58"/>
      <c r="L1" s="58"/>
      <c r="M1" s="58"/>
      <c r="N1" s="58"/>
    </row>
    <row r="2" spans="1:14" ht="15.6" customHeight="1" x14ac:dyDescent="0.15">
      <c r="A2" s="56" t="s">
        <v>182</v>
      </c>
      <c r="B2" s="37"/>
      <c r="C2" s="37"/>
      <c r="D2" s="37"/>
      <c r="E2" s="37"/>
      <c r="F2" s="37"/>
      <c r="G2" s="59"/>
      <c r="H2" s="59"/>
      <c r="I2" s="59"/>
      <c r="J2" s="59"/>
      <c r="K2" s="59"/>
      <c r="L2" s="59"/>
      <c r="M2" s="59"/>
      <c r="N2" s="59"/>
    </row>
    <row r="3" spans="1:14" ht="15.6" customHeight="1" x14ac:dyDescent="0.15">
      <c r="A3" s="56"/>
      <c r="B3" s="37"/>
      <c r="C3" s="37"/>
      <c r="D3" s="37"/>
      <c r="E3" s="37"/>
      <c r="F3" s="37"/>
      <c r="G3" s="39" t="s">
        <v>0</v>
      </c>
      <c r="H3" s="64" t="s">
        <v>1</v>
      </c>
      <c r="I3" s="64"/>
      <c r="J3" s="64"/>
      <c r="K3" s="64"/>
      <c r="L3" s="65" t="s">
        <v>2</v>
      </c>
      <c r="M3" s="65"/>
      <c r="N3" s="65"/>
    </row>
    <row r="4" spans="1:14" ht="15.6" customHeight="1" x14ac:dyDescent="0.15">
      <c r="A4" s="56"/>
      <c r="B4" s="37"/>
      <c r="C4" s="37"/>
      <c r="D4" s="37"/>
      <c r="E4" s="37"/>
      <c r="F4" s="37"/>
      <c r="G4" s="40"/>
      <c r="H4" s="64" t="s">
        <v>3</v>
      </c>
      <c r="I4" s="64"/>
      <c r="J4" s="64"/>
      <c r="K4" s="64"/>
      <c r="L4" s="65" t="s">
        <v>4</v>
      </c>
      <c r="M4" s="65"/>
      <c r="N4" s="65"/>
    </row>
    <row r="5" spans="1:14" ht="15.6" customHeight="1" x14ac:dyDescent="0.15">
      <c r="A5" s="41"/>
      <c r="B5" s="38"/>
      <c r="C5" s="42"/>
      <c r="D5" s="38"/>
      <c r="E5" s="42"/>
      <c r="F5" s="38"/>
      <c r="G5" s="40"/>
      <c r="H5" s="64" t="s">
        <v>5</v>
      </c>
      <c r="I5" s="64"/>
      <c r="J5" s="64"/>
      <c r="K5" s="64"/>
      <c r="L5" s="43" t="s">
        <v>6</v>
      </c>
      <c r="M5" s="43"/>
      <c r="N5" s="43"/>
    </row>
    <row r="6" spans="1:14" ht="15.6" customHeight="1" x14ac:dyDescent="0.15">
      <c r="A6" s="41"/>
      <c r="B6" s="38"/>
      <c r="C6" s="42"/>
      <c r="D6" s="38"/>
      <c r="E6" s="42"/>
      <c r="F6" s="38"/>
      <c r="G6" s="40"/>
      <c r="H6" s="64" t="s">
        <v>7</v>
      </c>
      <c r="I6" s="64"/>
      <c r="J6" s="64"/>
      <c r="K6" s="64"/>
      <c r="L6" s="44" t="s">
        <v>8</v>
      </c>
      <c r="M6" s="44"/>
      <c r="N6" s="44"/>
    </row>
    <row r="7" spans="1:14" ht="27.6" customHeight="1" x14ac:dyDescent="0.15">
      <c r="A7" s="41"/>
      <c r="B7" s="38"/>
      <c r="C7" s="42"/>
      <c r="D7" s="38"/>
      <c r="E7" s="42"/>
      <c r="F7" s="38"/>
      <c r="G7" s="45"/>
      <c r="H7" s="66" t="s">
        <v>9</v>
      </c>
      <c r="I7" s="66"/>
      <c r="J7" s="66"/>
      <c r="K7" s="66"/>
      <c r="L7" s="43" t="s">
        <v>10</v>
      </c>
      <c r="M7" s="43"/>
      <c r="N7" s="47"/>
    </row>
    <row r="8" spans="1:14" ht="34.5" customHeight="1" x14ac:dyDescent="0.15">
      <c r="A8" s="53" t="s">
        <v>11</v>
      </c>
      <c r="B8" s="60" t="s">
        <v>12</v>
      </c>
      <c r="C8" s="60"/>
      <c r="D8" s="60" t="s">
        <v>13</v>
      </c>
      <c r="E8" s="60"/>
      <c r="F8" s="54" t="s">
        <v>14</v>
      </c>
      <c r="G8" s="60" t="s">
        <v>15</v>
      </c>
      <c r="H8" s="60"/>
      <c r="I8" s="60" t="s">
        <v>16</v>
      </c>
      <c r="J8" s="60"/>
      <c r="K8" s="60" t="s">
        <v>17</v>
      </c>
      <c r="L8" s="60"/>
      <c r="M8" s="60" t="s">
        <v>18</v>
      </c>
      <c r="N8" s="60"/>
    </row>
    <row r="9" spans="1:14" s="62" customFormat="1" x14ac:dyDescent="0.2">
      <c r="A9" s="61" t="s">
        <v>19</v>
      </c>
      <c r="B9" s="54" t="s">
        <v>20</v>
      </c>
      <c r="C9" s="4" t="s">
        <v>21</v>
      </c>
      <c r="D9" s="54" t="s">
        <v>20</v>
      </c>
      <c r="E9" s="4" t="s">
        <v>21</v>
      </c>
      <c r="F9" s="54"/>
      <c r="G9" s="55" t="s">
        <v>22</v>
      </c>
      <c r="H9" s="55" t="s">
        <v>23</v>
      </c>
      <c r="I9" s="6">
        <v>2024</v>
      </c>
      <c r="J9" s="6">
        <v>2025</v>
      </c>
      <c r="K9" s="55" t="s">
        <v>22</v>
      </c>
      <c r="L9" s="55" t="s">
        <v>23</v>
      </c>
      <c r="M9" s="55" t="s">
        <v>22</v>
      </c>
      <c r="N9" s="55" t="s">
        <v>23</v>
      </c>
    </row>
    <row r="10" spans="1:14" x14ac:dyDescent="0.15">
      <c r="A10" s="48" t="s">
        <v>24</v>
      </c>
      <c r="B10" s="9"/>
      <c r="C10" s="8"/>
      <c r="D10" s="9"/>
      <c r="E10" s="8"/>
      <c r="F10" s="9"/>
      <c r="G10" s="10"/>
      <c r="H10" s="10"/>
      <c r="I10" s="11"/>
      <c r="J10" s="11"/>
      <c r="K10" s="10"/>
      <c r="L10" s="10"/>
      <c r="M10" s="10"/>
      <c r="N10" s="10"/>
    </row>
    <row r="11" spans="1:14" x14ac:dyDescent="0.15">
      <c r="A11" s="49" t="s">
        <v>25</v>
      </c>
      <c r="B11" s="14"/>
      <c r="C11" s="13"/>
      <c r="D11" s="14"/>
      <c r="E11" s="13"/>
      <c r="F11" s="15"/>
      <c r="G11" s="16"/>
      <c r="H11" s="16"/>
      <c r="I11" s="17"/>
      <c r="J11" s="18"/>
      <c r="K11" s="16"/>
      <c r="L11" s="16"/>
      <c r="M11" s="19"/>
      <c r="N11" s="19"/>
    </row>
    <row r="12" spans="1:14" x14ac:dyDescent="0.15">
      <c r="A12" s="12" t="s">
        <v>61</v>
      </c>
      <c r="B12" s="14">
        <v>40057</v>
      </c>
      <c r="C12" s="17">
        <v>0.1104</v>
      </c>
      <c r="D12" s="14">
        <v>37865</v>
      </c>
      <c r="E12" s="17">
        <v>-1.1044176706827252E-2</v>
      </c>
      <c r="F12" s="14" t="s">
        <v>62</v>
      </c>
      <c r="G12" s="16">
        <v>2344099.59</v>
      </c>
      <c r="H12" s="16">
        <v>782879.31</v>
      </c>
      <c r="I12" s="17">
        <v>8.0999999999999996E-3</v>
      </c>
      <c r="J12" s="17">
        <v>8.0999999999999996E-3</v>
      </c>
      <c r="K12" s="16">
        <v>19705.259999999998</v>
      </c>
      <c r="L12" s="16">
        <v>7924.47</v>
      </c>
      <c r="M12" s="16">
        <v>24374.89</v>
      </c>
      <c r="N12" s="16">
        <v>9802.36</v>
      </c>
    </row>
    <row r="13" spans="1:14" x14ac:dyDescent="0.15">
      <c r="A13" s="12" t="s">
        <v>63</v>
      </c>
      <c r="B13" s="14">
        <v>39234</v>
      </c>
      <c r="C13" s="17">
        <v>2.719976358372397E-2</v>
      </c>
      <c r="D13" s="14">
        <v>37865</v>
      </c>
      <c r="E13" s="17">
        <v>-1.1004536847429242E-2</v>
      </c>
      <c r="F13" s="14" t="s">
        <v>64</v>
      </c>
      <c r="G13" s="16">
        <v>26474211.739999998</v>
      </c>
      <c r="H13" s="16">
        <v>8841822.5399999991</v>
      </c>
      <c r="I13" s="17">
        <v>5.1000000000000004E-3</v>
      </c>
      <c r="J13" s="17">
        <v>5.1000000000000004E-3</v>
      </c>
      <c r="K13" s="16">
        <v>140810.69</v>
      </c>
      <c r="L13" s="16">
        <v>56627.01</v>
      </c>
      <c r="M13" s="16">
        <v>275289.48</v>
      </c>
      <c r="N13" s="16">
        <v>110707.65</v>
      </c>
    </row>
    <row r="14" spans="1:14" x14ac:dyDescent="0.15">
      <c r="A14" s="12" t="s">
        <v>65</v>
      </c>
      <c r="B14" s="14">
        <v>40057</v>
      </c>
      <c r="C14" s="17" t="s">
        <v>66</v>
      </c>
      <c r="D14" s="14" t="s">
        <v>67</v>
      </c>
      <c r="E14" s="17" t="s">
        <v>67</v>
      </c>
      <c r="F14" s="14" t="s">
        <v>62</v>
      </c>
      <c r="G14" s="16">
        <v>5216.76</v>
      </c>
      <c r="H14" s="16">
        <v>1742.29</v>
      </c>
      <c r="I14" s="17">
        <v>0.1842</v>
      </c>
      <c r="J14" s="17">
        <v>0.1842</v>
      </c>
      <c r="K14" s="16">
        <v>999.12</v>
      </c>
      <c r="L14" s="16">
        <v>401.8</v>
      </c>
      <c r="M14" s="16">
        <v>54.25</v>
      </c>
      <c r="N14" s="16">
        <v>21.81</v>
      </c>
    </row>
    <row r="15" spans="1:14" x14ac:dyDescent="0.15">
      <c r="A15" s="12" t="s">
        <v>68</v>
      </c>
      <c r="B15" s="14">
        <v>42156</v>
      </c>
      <c r="C15" s="17" t="s">
        <v>66</v>
      </c>
      <c r="D15" s="14" t="s">
        <v>67</v>
      </c>
      <c r="E15" s="17" t="s">
        <v>67</v>
      </c>
      <c r="F15" s="14" t="s">
        <v>69</v>
      </c>
      <c r="G15" s="16">
        <v>78272.14</v>
      </c>
      <c r="H15" s="16">
        <v>21444.9</v>
      </c>
      <c r="I15" s="17">
        <v>0.34239999999999998</v>
      </c>
      <c r="J15" s="17">
        <v>0.34239999999999998</v>
      </c>
      <c r="K15" s="16">
        <v>27868.59</v>
      </c>
      <c r="L15" s="16">
        <v>9535.23</v>
      </c>
      <c r="M15" s="16">
        <v>813.9</v>
      </c>
      <c r="N15" s="16">
        <v>278.47000000000003</v>
      </c>
    </row>
    <row r="16" spans="1:14" x14ac:dyDescent="0.15">
      <c r="A16" s="12" t="s">
        <v>70</v>
      </c>
      <c r="B16" s="14">
        <v>39692</v>
      </c>
      <c r="C16" s="17">
        <v>6.13E-2</v>
      </c>
      <c r="D16" s="14">
        <v>37865</v>
      </c>
      <c r="E16" s="17">
        <v>-7.0950732277470096E-5</v>
      </c>
      <c r="F16" s="14" t="s">
        <v>64</v>
      </c>
      <c r="G16" s="16">
        <v>11986203.539999999</v>
      </c>
      <c r="H16" s="16">
        <v>4003136.56</v>
      </c>
      <c r="I16" s="17">
        <v>0.1172</v>
      </c>
      <c r="J16" s="17">
        <v>0.1172</v>
      </c>
      <c r="K16" s="16">
        <v>1460762.19</v>
      </c>
      <c r="L16" s="16">
        <v>587445.47</v>
      </c>
      <c r="M16" s="16">
        <v>124637.35</v>
      </c>
      <c r="N16" s="16">
        <v>50122.9</v>
      </c>
    </row>
    <row r="17" spans="1:14" x14ac:dyDescent="0.15">
      <c r="A17" s="12" t="s">
        <v>71</v>
      </c>
      <c r="B17" s="14">
        <v>44562</v>
      </c>
      <c r="C17" s="17">
        <v>1.1000000000000001E-3</v>
      </c>
      <c r="D17" s="14">
        <v>37865</v>
      </c>
      <c r="E17" s="17">
        <v>-1.0999004027194476E-2</v>
      </c>
      <c r="F17" s="14" t="s">
        <v>64</v>
      </c>
      <c r="G17" s="16">
        <v>11545672.73</v>
      </c>
      <c r="H17" s="16">
        <v>3856008.65</v>
      </c>
      <c r="I17" s="17">
        <v>6.9500000000000006E-2</v>
      </c>
      <c r="J17" s="17">
        <v>6.9500000000000006E-2</v>
      </c>
      <c r="K17" s="16">
        <v>834181.65</v>
      </c>
      <c r="L17" s="16">
        <v>335466.12</v>
      </c>
      <c r="M17" s="16">
        <v>120056.54</v>
      </c>
      <c r="N17" s="16">
        <v>48280.73</v>
      </c>
    </row>
    <row r="18" spans="1:14" x14ac:dyDescent="0.15">
      <c r="A18" s="12" t="s">
        <v>72</v>
      </c>
      <c r="B18" s="14">
        <v>40057</v>
      </c>
      <c r="C18" s="17">
        <v>0.14829999999999999</v>
      </c>
      <c r="D18" s="14">
        <v>37865</v>
      </c>
      <c r="E18" s="17">
        <v>-1.107899807321769E-2</v>
      </c>
      <c r="F18" s="14" t="s">
        <v>62</v>
      </c>
      <c r="G18" s="16">
        <v>718062.89</v>
      </c>
      <c r="H18" s="16">
        <v>239817.7</v>
      </c>
      <c r="I18" s="17">
        <v>0.1217</v>
      </c>
      <c r="J18" s="17">
        <v>0.1217</v>
      </c>
      <c r="K18" s="16">
        <v>90835.68</v>
      </c>
      <c r="L18" s="16">
        <v>36529.56</v>
      </c>
      <c r="M18" s="16">
        <v>7466.71</v>
      </c>
      <c r="N18" s="16">
        <v>3002.74</v>
      </c>
    </row>
    <row r="19" spans="1:14" x14ac:dyDescent="0.15">
      <c r="A19" s="12" t="s">
        <v>73</v>
      </c>
      <c r="B19" s="14">
        <v>39326</v>
      </c>
      <c r="C19" s="17">
        <v>0.10100000000000001</v>
      </c>
      <c r="D19" s="14">
        <v>37865</v>
      </c>
      <c r="E19" s="17">
        <v>-1.1013743236125131E-2</v>
      </c>
      <c r="F19" s="14" t="s">
        <v>64</v>
      </c>
      <c r="G19" s="16">
        <v>539722.34</v>
      </c>
      <c r="H19" s="16">
        <v>180255.76</v>
      </c>
      <c r="I19" s="17">
        <v>0.41799999999999998</v>
      </c>
      <c r="J19" s="17">
        <v>0.41799999999999998</v>
      </c>
      <c r="K19" s="16">
        <v>234594.26</v>
      </c>
      <c r="L19" s="16">
        <v>94342.07</v>
      </c>
      <c r="M19" s="16">
        <v>5612.25</v>
      </c>
      <c r="N19" s="16">
        <v>2256.9699999999998</v>
      </c>
    </row>
    <row r="20" spans="1:14" x14ac:dyDescent="0.15">
      <c r="A20" s="12" t="s">
        <v>74</v>
      </c>
      <c r="B20" s="14">
        <v>42156</v>
      </c>
      <c r="C20" s="17" t="s">
        <v>66</v>
      </c>
      <c r="D20" s="14" t="s">
        <v>67</v>
      </c>
      <c r="E20" s="17" t="s">
        <v>67</v>
      </c>
      <c r="F20" s="14" t="s">
        <v>64</v>
      </c>
      <c r="G20" s="16">
        <v>244574056.59999999</v>
      </c>
      <c r="H20" s="16">
        <v>67008079.549999997</v>
      </c>
      <c r="I20" s="17">
        <v>0.1172</v>
      </c>
      <c r="J20" s="17">
        <v>0.1172</v>
      </c>
      <c r="K20" s="16">
        <v>29806313.170000002</v>
      </c>
      <c r="L20" s="16">
        <v>10198229.060000001</v>
      </c>
      <c r="M20" s="16">
        <v>2543179.16</v>
      </c>
      <c r="N20" s="16">
        <v>870148.66</v>
      </c>
    </row>
    <row r="21" spans="1:14" x14ac:dyDescent="0.15">
      <c r="A21" s="12" t="s">
        <v>75</v>
      </c>
      <c r="B21" s="14">
        <v>40057</v>
      </c>
      <c r="C21" s="17">
        <v>0.15770000000000001</v>
      </c>
      <c r="D21" s="14">
        <v>37865</v>
      </c>
      <c r="E21" s="17">
        <v>-1.102772246898473E-2</v>
      </c>
      <c r="F21" s="14" t="s">
        <v>62</v>
      </c>
      <c r="G21" s="16">
        <v>1700433.93</v>
      </c>
      <c r="H21" s="16">
        <v>567908.69999999995</v>
      </c>
      <c r="I21" s="17">
        <v>9.9000000000000005E-2</v>
      </c>
      <c r="J21" s="17">
        <v>9.9000000000000005E-2</v>
      </c>
      <c r="K21" s="16">
        <v>174981.48</v>
      </c>
      <c r="L21" s="16">
        <v>70368.800000000003</v>
      </c>
      <c r="M21" s="16">
        <v>17681.79</v>
      </c>
      <c r="N21" s="16">
        <v>7110.73</v>
      </c>
    </row>
    <row r="22" spans="1:14" x14ac:dyDescent="0.15">
      <c r="A22" s="12" t="s">
        <v>76</v>
      </c>
      <c r="B22" s="14">
        <v>40057</v>
      </c>
      <c r="C22" s="17">
        <v>0.15769999999999998</v>
      </c>
      <c r="D22" s="14" t="s">
        <v>67</v>
      </c>
      <c r="E22" s="17" t="s">
        <v>67</v>
      </c>
      <c r="F22" s="14" t="s">
        <v>69</v>
      </c>
      <c r="G22" s="16">
        <v>96667335.549999997</v>
      </c>
      <c r="H22" s="16">
        <v>32284830.050000001</v>
      </c>
      <c r="I22" s="17">
        <v>0</v>
      </c>
      <c r="J22" s="17">
        <v>0</v>
      </c>
      <c r="K22" s="16">
        <v>0</v>
      </c>
      <c r="L22" s="16">
        <v>0</v>
      </c>
      <c r="M22" s="16">
        <v>1005185.73</v>
      </c>
      <c r="N22" s="16">
        <v>404235.43</v>
      </c>
    </row>
    <row r="23" spans="1:14" x14ac:dyDescent="0.15">
      <c r="A23" s="12" t="s">
        <v>77</v>
      </c>
      <c r="B23" s="14">
        <v>40057</v>
      </c>
      <c r="C23" s="17">
        <v>0.2218</v>
      </c>
      <c r="D23" s="14">
        <v>37865</v>
      </c>
      <c r="E23" s="17">
        <v>-1.0944135903299604E-2</v>
      </c>
      <c r="F23" s="14" t="s">
        <v>62</v>
      </c>
      <c r="G23" s="16">
        <v>948517.36</v>
      </c>
      <c r="H23" s="16">
        <v>316784.58</v>
      </c>
      <c r="I23" s="17">
        <v>0.1148</v>
      </c>
      <c r="J23" s="17">
        <v>0.1148</v>
      </c>
      <c r="K23" s="16">
        <v>113236.35</v>
      </c>
      <c r="L23" s="16">
        <v>45538</v>
      </c>
      <c r="M23" s="16">
        <v>9863.06</v>
      </c>
      <c r="N23" s="16">
        <v>3966.43</v>
      </c>
    </row>
    <row r="24" spans="1:14" x14ac:dyDescent="0.15">
      <c r="A24" s="12" t="s">
        <v>78</v>
      </c>
      <c r="B24" s="14">
        <v>39326</v>
      </c>
      <c r="C24" s="17">
        <v>0.12037807832146312</v>
      </c>
      <c r="D24" s="14">
        <v>37865</v>
      </c>
      <c r="E24" s="17">
        <v>-7.746910377631781E-3</v>
      </c>
      <c r="F24" s="14" t="s">
        <v>62</v>
      </c>
      <c r="G24" s="16">
        <v>4387551.29</v>
      </c>
      <c r="H24" s="16">
        <v>1465348.63</v>
      </c>
      <c r="I24" s="17">
        <v>0.26200000000000001</v>
      </c>
      <c r="J24" s="17">
        <v>0.26200000000000001</v>
      </c>
      <c r="K24" s="16">
        <v>1195459.17</v>
      </c>
      <c r="L24" s="16">
        <v>480753.86</v>
      </c>
      <c r="M24" s="16">
        <v>45623.519999999997</v>
      </c>
      <c r="N24" s="16">
        <v>18347.5</v>
      </c>
    </row>
    <row r="25" spans="1:14" x14ac:dyDescent="0.15">
      <c r="A25" s="12" t="s">
        <v>79</v>
      </c>
      <c r="B25" s="14">
        <v>39326</v>
      </c>
      <c r="C25" s="17">
        <v>0.25717929238617965</v>
      </c>
      <c r="D25" s="14">
        <v>37865</v>
      </c>
      <c r="E25" s="17">
        <v>-9.9344991245264355E-3</v>
      </c>
      <c r="F25" s="14" t="s">
        <v>62</v>
      </c>
      <c r="G25" s="16">
        <v>1649920.41</v>
      </c>
      <c r="H25" s="16">
        <v>551038.26</v>
      </c>
      <c r="I25" s="17">
        <v>0.54410000000000003</v>
      </c>
      <c r="J25" s="17">
        <v>0.54410000000000003</v>
      </c>
      <c r="K25" s="16">
        <v>933494.56</v>
      </c>
      <c r="L25" s="16">
        <v>375404.79999999999</v>
      </c>
      <c r="M25" s="16">
        <v>17156.53</v>
      </c>
      <c r="N25" s="16">
        <v>6899.49</v>
      </c>
    </row>
    <row r="26" spans="1:14" x14ac:dyDescent="0.15">
      <c r="A26" s="12" t="s">
        <v>80</v>
      </c>
      <c r="B26" s="14">
        <v>37135</v>
      </c>
      <c r="C26" s="17" t="s">
        <v>66</v>
      </c>
      <c r="D26" s="14" t="s">
        <v>67</v>
      </c>
      <c r="E26" s="17" t="s">
        <v>67</v>
      </c>
      <c r="F26" s="14" t="s">
        <v>81</v>
      </c>
      <c r="G26" s="16">
        <v>9626209.5800000001</v>
      </c>
      <c r="H26" s="16">
        <v>3214948.89</v>
      </c>
      <c r="I26" s="17">
        <v>0.622</v>
      </c>
      <c r="J26" s="17">
        <v>0.622</v>
      </c>
      <c r="K26" s="16">
        <v>6226386.2000000002</v>
      </c>
      <c r="L26" s="16">
        <v>2503941</v>
      </c>
      <c r="M26" s="16">
        <v>100097.21</v>
      </c>
      <c r="N26" s="16">
        <v>40254.080000000002</v>
      </c>
    </row>
    <row r="27" spans="1:14" x14ac:dyDescent="0.15">
      <c r="A27" s="12" t="s">
        <v>82</v>
      </c>
      <c r="B27" s="14">
        <v>41518</v>
      </c>
      <c r="C27" s="17" t="s">
        <v>66</v>
      </c>
      <c r="D27" s="14" t="s">
        <v>67</v>
      </c>
      <c r="E27" s="17" t="s">
        <v>67</v>
      </c>
      <c r="F27" s="14" t="s">
        <v>62</v>
      </c>
      <c r="G27" s="16">
        <v>640125.99</v>
      </c>
      <c r="H27" s="16">
        <v>213788.44</v>
      </c>
      <c r="I27" s="17">
        <v>0.49619999999999997</v>
      </c>
      <c r="J27" s="17">
        <v>0.49619999999999997</v>
      </c>
      <c r="K27" s="16">
        <v>330311.98</v>
      </c>
      <c r="L27" s="16">
        <v>132834.95000000001</v>
      </c>
      <c r="M27" s="16">
        <v>6656.29</v>
      </c>
      <c r="N27" s="16">
        <v>2676.83</v>
      </c>
    </row>
    <row r="28" spans="1:14" x14ac:dyDescent="0.15">
      <c r="A28" s="12" t="s">
        <v>83</v>
      </c>
      <c r="B28" s="14">
        <v>40026</v>
      </c>
      <c r="C28" s="17">
        <v>6.5299999999999997E-2</v>
      </c>
      <c r="D28" s="14">
        <v>37865</v>
      </c>
      <c r="E28" s="17">
        <v>-1.0572687224669535E-2</v>
      </c>
      <c r="F28" s="14" t="s">
        <v>62</v>
      </c>
      <c r="G28" s="16">
        <v>584972.13</v>
      </c>
      <c r="H28" s="16">
        <v>195368.23</v>
      </c>
      <c r="I28" s="17">
        <v>0.21629999999999999</v>
      </c>
      <c r="J28" s="17">
        <v>0.21629999999999999</v>
      </c>
      <c r="K28" s="16">
        <v>131594.6</v>
      </c>
      <c r="L28" s="16">
        <v>52920.76</v>
      </c>
      <c r="M28" s="16">
        <v>6082.77</v>
      </c>
      <c r="N28" s="16">
        <v>2446.19</v>
      </c>
    </row>
    <row r="29" spans="1:14" x14ac:dyDescent="0.15">
      <c r="A29" s="12" t="s">
        <v>84</v>
      </c>
      <c r="B29" s="14">
        <v>44562</v>
      </c>
      <c r="C29" s="17">
        <v>1.1999999999999999E-3</v>
      </c>
      <c r="D29" s="14">
        <v>37865</v>
      </c>
      <c r="E29" s="17">
        <v>-1.1018218721306728E-2</v>
      </c>
      <c r="F29" s="14" t="s">
        <v>69</v>
      </c>
      <c r="G29" s="16">
        <v>15048541.51</v>
      </c>
      <c r="H29" s="16">
        <v>5025892.17</v>
      </c>
      <c r="I29" s="17">
        <v>7.7100000000000002E-2</v>
      </c>
      <c r="J29" s="17">
        <v>7.7100000000000002E-2</v>
      </c>
      <c r="K29" s="16">
        <v>1207240.1599999999</v>
      </c>
      <c r="L29" s="16">
        <v>485491.59</v>
      </c>
      <c r="M29" s="16">
        <v>156480.76999999999</v>
      </c>
      <c r="N29" s="16">
        <v>62928.74</v>
      </c>
    </row>
    <row r="30" spans="1:14" x14ac:dyDescent="0.15">
      <c r="A30" s="12" t="s">
        <v>85</v>
      </c>
      <c r="B30" s="14">
        <v>40057</v>
      </c>
      <c r="C30" s="17" t="s">
        <v>66</v>
      </c>
      <c r="D30" s="14" t="s">
        <v>67</v>
      </c>
      <c r="E30" s="17" t="s">
        <v>67</v>
      </c>
      <c r="F30" s="14" t="s">
        <v>62</v>
      </c>
      <c r="G30" s="16">
        <v>3832602.38</v>
      </c>
      <c r="H30" s="16">
        <v>1280007.52</v>
      </c>
      <c r="I30" s="17">
        <v>0.27110000000000001</v>
      </c>
      <c r="J30" s="17">
        <v>0.27110000000000001</v>
      </c>
      <c r="K30" s="16">
        <v>1080300.51</v>
      </c>
      <c r="L30" s="16">
        <v>434442.81</v>
      </c>
      <c r="M30" s="16">
        <v>39852.94</v>
      </c>
      <c r="N30" s="16">
        <v>16026.86</v>
      </c>
    </row>
    <row r="31" spans="1:14" x14ac:dyDescent="0.15">
      <c r="A31" s="12" t="s">
        <v>86</v>
      </c>
      <c r="B31" s="14">
        <v>40057</v>
      </c>
      <c r="C31" s="17" t="s">
        <v>66</v>
      </c>
      <c r="D31" s="14" t="s">
        <v>67</v>
      </c>
      <c r="E31" s="17" t="s">
        <v>67</v>
      </c>
      <c r="F31" s="14" t="s">
        <v>62</v>
      </c>
      <c r="G31" s="16">
        <v>30675.119999999999</v>
      </c>
      <c r="H31" s="16">
        <v>10244.84</v>
      </c>
      <c r="I31" s="17">
        <v>0.12330000000000001</v>
      </c>
      <c r="J31" s="17">
        <v>0.12330000000000001</v>
      </c>
      <c r="K31" s="16">
        <v>3934.37</v>
      </c>
      <c r="L31" s="16">
        <v>1582.21</v>
      </c>
      <c r="M31" s="16">
        <v>318.97000000000003</v>
      </c>
      <c r="N31" s="16">
        <v>128.27000000000001</v>
      </c>
    </row>
    <row r="32" spans="1:14" x14ac:dyDescent="0.15">
      <c r="A32" s="12" t="s">
        <v>87</v>
      </c>
      <c r="B32" s="14">
        <v>39326</v>
      </c>
      <c r="C32" s="17">
        <v>0.107</v>
      </c>
      <c r="D32" s="14">
        <v>37865</v>
      </c>
      <c r="E32" s="17">
        <v>-1.1024742163288196E-2</v>
      </c>
      <c r="F32" s="14" t="s">
        <v>64</v>
      </c>
      <c r="G32" s="16">
        <v>1223107.8</v>
      </c>
      <c r="H32" s="16">
        <v>408491.94</v>
      </c>
      <c r="I32" s="17">
        <v>0.38679999999999998</v>
      </c>
      <c r="J32" s="17">
        <v>0.38679999999999998</v>
      </c>
      <c r="K32" s="16">
        <v>492009.04</v>
      </c>
      <c r="L32" s="16">
        <v>197861.42</v>
      </c>
      <c r="M32" s="16">
        <v>12718.37</v>
      </c>
      <c r="N32" s="16">
        <v>5114.6899999999996</v>
      </c>
    </row>
    <row r="33" spans="1:14" x14ac:dyDescent="0.15">
      <c r="A33" s="12" t="s">
        <v>88</v>
      </c>
      <c r="B33" s="14">
        <v>42156</v>
      </c>
      <c r="C33" s="17" t="s">
        <v>66</v>
      </c>
      <c r="D33" s="14" t="s">
        <v>67</v>
      </c>
      <c r="E33" s="17" t="s">
        <v>67</v>
      </c>
      <c r="F33" s="14" t="s">
        <v>62</v>
      </c>
      <c r="G33" s="16">
        <v>213756063.25999999</v>
      </c>
      <c r="H33" s="16">
        <v>58564606.119999997</v>
      </c>
      <c r="I33" s="17">
        <v>0.21629999999999999</v>
      </c>
      <c r="J33" s="17">
        <v>0.21629999999999999</v>
      </c>
      <c r="K33" s="16">
        <v>48086298.140000001</v>
      </c>
      <c r="L33" s="16">
        <v>16452725.300000001</v>
      </c>
      <c r="M33" s="16">
        <v>2222721.2999999998</v>
      </c>
      <c r="N33" s="16">
        <v>760504.02</v>
      </c>
    </row>
    <row r="34" spans="1:14" x14ac:dyDescent="0.15">
      <c r="A34" s="12" t="s">
        <v>89</v>
      </c>
      <c r="B34" s="14">
        <v>40057</v>
      </c>
      <c r="C34" s="17" t="s">
        <v>66</v>
      </c>
      <c r="D34" s="14" t="s">
        <v>67</v>
      </c>
      <c r="E34" s="17" t="s">
        <v>67</v>
      </c>
      <c r="F34" s="14" t="s">
        <v>62</v>
      </c>
      <c r="G34" s="16">
        <v>3613.09</v>
      </c>
      <c r="H34" s="16">
        <v>1206.7</v>
      </c>
      <c r="I34" s="17">
        <v>0.1003</v>
      </c>
      <c r="J34" s="17">
        <v>0.1003</v>
      </c>
      <c r="K34" s="16">
        <v>376.67</v>
      </c>
      <c r="L34" s="16">
        <v>151.47999999999999</v>
      </c>
      <c r="M34" s="16">
        <v>37.57</v>
      </c>
      <c r="N34" s="16">
        <v>15.11</v>
      </c>
    </row>
    <row r="35" spans="1:14" x14ac:dyDescent="0.15">
      <c r="A35" s="12" t="s">
        <v>90</v>
      </c>
      <c r="B35" s="14">
        <v>40057</v>
      </c>
      <c r="C35" s="17" t="s">
        <v>66</v>
      </c>
      <c r="D35" s="14" t="s">
        <v>67</v>
      </c>
      <c r="E35" s="17" t="s">
        <v>67</v>
      </c>
      <c r="F35" s="14" t="s">
        <v>62</v>
      </c>
      <c r="G35" s="16">
        <v>585194.66</v>
      </c>
      <c r="H35" s="16">
        <v>195442.54</v>
      </c>
      <c r="I35" s="17">
        <v>0.55700000000000005</v>
      </c>
      <c r="J35" s="17">
        <v>0.55700000000000005</v>
      </c>
      <c r="K35" s="16">
        <v>338916.05</v>
      </c>
      <c r="L35" s="16">
        <v>136295.07999999999</v>
      </c>
      <c r="M35" s="16">
        <v>6085.09</v>
      </c>
      <c r="N35" s="16">
        <v>2447.12</v>
      </c>
    </row>
    <row r="36" spans="1:14" x14ac:dyDescent="0.15">
      <c r="A36" s="12" t="s">
        <v>91</v>
      </c>
      <c r="B36" s="14">
        <v>40057</v>
      </c>
      <c r="C36" s="17" t="s">
        <v>66</v>
      </c>
      <c r="D36" s="14" t="s">
        <v>67</v>
      </c>
      <c r="E36" s="17" t="s">
        <v>67</v>
      </c>
      <c r="F36" s="14" t="s">
        <v>62</v>
      </c>
      <c r="G36" s="16">
        <v>35615.120000000003</v>
      </c>
      <c r="H36" s="16">
        <v>11894.69</v>
      </c>
      <c r="I36" s="17">
        <v>0.1163</v>
      </c>
      <c r="J36" s="17">
        <v>0.1163</v>
      </c>
      <c r="K36" s="16">
        <v>4308.29</v>
      </c>
      <c r="L36" s="16">
        <v>1732.58</v>
      </c>
      <c r="M36" s="16">
        <v>370.34</v>
      </c>
      <c r="N36" s="16">
        <v>148.93</v>
      </c>
    </row>
    <row r="37" spans="1:14" x14ac:dyDescent="0.15">
      <c r="A37" s="12" t="s">
        <v>92</v>
      </c>
      <c r="B37" s="14">
        <v>42156</v>
      </c>
      <c r="C37" s="17" t="s">
        <v>66</v>
      </c>
      <c r="D37" s="14" t="s">
        <v>67</v>
      </c>
      <c r="E37" s="17" t="s">
        <v>67</v>
      </c>
      <c r="F37" s="14" t="s">
        <v>69</v>
      </c>
      <c r="G37" s="16">
        <v>529.39</v>
      </c>
      <c r="H37" s="16">
        <v>145.04</v>
      </c>
      <c r="I37" s="17">
        <v>0.5242</v>
      </c>
      <c r="J37" s="17">
        <v>0.5242</v>
      </c>
      <c r="K37" s="16">
        <v>288.58</v>
      </c>
      <c r="L37" s="16">
        <v>98.74</v>
      </c>
      <c r="M37" s="16">
        <v>5.5</v>
      </c>
      <c r="N37" s="16">
        <v>1.88</v>
      </c>
    </row>
    <row r="38" spans="1:14" x14ac:dyDescent="0.15">
      <c r="A38" s="12" t="s">
        <v>93</v>
      </c>
      <c r="B38" s="14">
        <v>44805</v>
      </c>
      <c r="C38" s="17">
        <v>0.04</v>
      </c>
      <c r="D38" s="14" t="s">
        <v>67</v>
      </c>
      <c r="E38" s="17" t="s">
        <v>67</v>
      </c>
      <c r="F38" s="14" t="s">
        <v>81</v>
      </c>
      <c r="G38" s="16">
        <v>15311516.050000001</v>
      </c>
      <c r="H38" s="16">
        <v>5007908.25</v>
      </c>
      <c r="I38" s="17">
        <v>6.9500000000000006E-2</v>
      </c>
      <c r="J38" s="17">
        <v>6.9500000000000006E-2</v>
      </c>
      <c r="K38" s="16">
        <v>1106503.8</v>
      </c>
      <c r="L38" s="16">
        <v>437333.85</v>
      </c>
      <c r="M38" s="16">
        <v>159215.29</v>
      </c>
      <c r="N38" s="16">
        <v>62928.15</v>
      </c>
    </row>
    <row r="39" spans="1:14" x14ac:dyDescent="0.15">
      <c r="A39" s="50" t="s">
        <v>26</v>
      </c>
      <c r="B39" s="51"/>
      <c r="C39" s="8"/>
      <c r="D39" s="20"/>
      <c r="E39" s="8"/>
      <c r="F39" s="20"/>
      <c r="G39" s="10">
        <f>SUM(G12:G38)</f>
        <v>664298042.95000005</v>
      </c>
      <c r="H39" s="10">
        <f>SUM(H12:H38)</f>
        <v>194251042.84999996</v>
      </c>
      <c r="I39" s="21"/>
      <c r="J39" s="21"/>
      <c r="K39" s="10">
        <f>SUM(K12:K38)</f>
        <v>94041710.560000002</v>
      </c>
      <c r="L39" s="10">
        <f>SUM(L12:L38)</f>
        <v>33135978.02</v>
      </c>
      <c r="M39" s="10">
        <f>SUM(M12:M38)</f>
        <v>6907637.5699999994</v>
      </c>
      <c r="N39" s="10">
        <f>SUM(N12:N38)</f>
        <v>2490802.7399999998</v>
      </c>
    </row>
    <row r="40" spans="1:14" x14ac:dyDescent="0.15">
      <c r="A40" s="49" t="s">
        <v>27</v>
      </c>
      <c r="B40" s="14"/>
      <c r="C40" s="13"/>
      <c r="D40" s="14"/>
      <c r="E40" s="13"/>
      <c r="F40" s="15"/>
      <c r="G40" s="16"/>
      <c r="H40" s="16"/>
      <c r="I40" s="17"/>
      <c r="J40" s="18"/>
      <c r="K40" s="16"/>
      <c r="L40" s="16"/>
      <c r="M40" s="19"/>
      <c r="N40" s="19"/>
    </row>
    <row r="41" spans="1:14" x14ac:dyDescent="0.15">
      <c r="A41" s="12" t="s">
        <v>94</v>
      </c>
      <c r="B41" s="14">
        <v>43709</v>
      </c>
      <c r="C41" s="17">
        <v>9.4500000000000001E-2</v>
      </c>
      <c r="D41" s="14">
        <v>37865</v>
      </c>
      <c r="E41" s="17">
        <v>-3.9635250418262108E-3</v>
      </c>
      <c r="F41" s="14" t="s">
        <v>95</v>
      </c>
      <c r="G41" s="16">
        <v>4527580.55</v>
      </c>
      <c r="H41" s="16">
        <v>1511549.84</v>
      </c>
      <c r="I41" s="17">
        <v>0.23499999999999999</v>
      </c>
      <c r="J41" s="17">
        <v>0.23499999999999999</v>
      </c>
      <c r="K41" s="16">
        <v>1071337.56</v>
      </c>
      <c r="L41" s="16">
        <v>430838.39</v>
      </c>
      <c r="M41" s="16">
        <v>45588.95</v>
      </c>
      <c r="N41" s="16">
        <v>18333.59</v>
      </c>
    </row>
    <row r="42" spans="1:14" x14ac:dyDescent="0.15">
      <c r="A42" s="12" t="s">
        <v>61</v>
      </c>
      <c r="B42" s="14">
        <v>43709</v>
      </c>
      <c r="C42" s="17">
        <v>7.7200000000000005E-2</v>
      </c>
      <c r="D42" s="14">
        <v>37865</v>
      </c>
      <c r="E42" s="17">
        <v>-1.1044176706827252E-2</v>
      </c>
      <c r="F42" s="14" t="s">
        <v>95</v>
      </c>
      <c r="G42" s="16">
        <v>20585.78</v>
      </c>
      <c r="H42" s="16">
        <v>6872.64</v>
      </c>
      <c r="I42" s="17">
        <v>-6.8000000000000005E-2</v>
      </c>
      <c r="J42" s="17">
        <v>-6.8000000000000005E-2</v>
      </c>
      <c r="K42" s="16">
        <v>-1410.26</v>
      </c>
      <c r="L42" s="16">
        <v>-567.13</v>
      </c>
      <c r="M42" s="16">
        <v>207.28</v>
      </c>
      <c r="N42" s="16">
        <v>83.36</v>
      </c>
    </row>
    <row r="43" spans="1:14" x14ac:dyDescent="0.15">
      <c r="A43" s="12" t="s">
        <v>96</v>
      </c>
      <c r="B43" s="14">
        <v>43709</v>
      </c>
      <c r="C43" s="17">
        <v>0.54090000000000005</v>
      </c>
      <c r="D43" s="14">
        <v>37865</v>
      </c>
      <c r="E43" s="17">
        <v>-1.1054192504718351E-2</v>
      </c>
      <c r="F43" s="14" t="s">
        <v>69</v>
      </c>
      <c r="G43" s="16">
        <v>429750.42</v>
      </c>
      <c r="H43" s="16">
        <v>143473.79999999999</v>
      </c>
      <c r="I43" s="17">
        <v>0.13339999999999999</v>
      </c>
      <c r="J43" s="17">
        <v>0.13339999999999999</v>
      </c>
      <c r="K43" s="16">
        <v>57729.440000000002</v>
      </c>
      <c r="L43" s="16">
        <v>23215.9</v>
      </c>
      <c r="M43" s="16">
        <v>4327.2299999999996</v>
      </c>
      <c r="N43" s="16">
        <v>1740.19</v>
      </c>
    </row>
    <row r="44" spans="1:14" x14ac:dyDescent="0.15">
      <c r="A44" s="12" t="s">
        <v>97</v>
      </c>
      <c r="B44" s="14">
        <v>43709</v>
      </c>
      <c r="C44" s="17">
        <v>0.29880000000000001</v>
      </c>
      <c r="D44" s="14">
        <v>37865</v>
      </c>
      <c r="E44" s="17">
        <v>-1.0765550239234433E-2</v>
      </c>
      <c r="F44" s="14" t="s">
        <v>95</v>
      </c>
      <c r="G44" s="16">
        <v>48162.67</v>
      </c>
      <c r="H44" s="16">
        <v>16079.29</v>
      </c>
      <c r="I44" s="17">
        <v>0.14449999999999999</v>
      </c>
      <c r="J44" s="17">
        <v>0.14449999999999999</v>
      </c>
      <c r="K44" s="16">
        <v>7006.18</v>
      </c>
      <c r="L44" s="16">
        <v>2817.54</v>
      </c>
      <c r="M44" s="16">
        <v>484.96</v>
      </c>
      <c r="N44" s="16">
        <v>195.03</v>
      </c>
    </row>
    <row r="45" spans="1:14" x14ac:dyDescent="0.15">
      <c r="A45" s="12" t="s">
        <v>65</v>
      </c>
      <c r="B45" s="14">
        <v>43709</v>
      </c>
      <c r="C45" s="17">
        <v>0.1174</v>
      </c>
      <c r="D45" s="14">
        <v>37865</v>
      </c>
      <c r="E45" s="17">
        <v>-1.1042944785276057E-2</v>
      </c>
      <c r="F45" s="14" t="s">
        <v>95</v>
      </c>
      <c r="G45" s="16">
        <v>1173.42</v>
      </c>
      <c r="H45" s="16">
        <v>391.75</v>
      </c>
      <c r="I45" s="17">
        <v>5.4100000000000002E-2</v>
      </c>
      <c r="J45" s="17">
        <v>5.4100000000000002E-2</v>
      </c>
      <c r="K45" s="16">
        <v>63.91</v>
      </c>
      <c r="L45" s="16">
        <v>25.7</v>
      </c>
      <c r="M45" s="16">
        <v>11.82</v>
      </c>
      <c r="N45" s="16">
        <v>4.75</v>
      </c>
    </row>
    <row r="46" spans="1:14" x14ac:dyDescent="0.15">
      <c r="A46" s="12" t="s">
        <v>68</v>
      </c>
      <c r="B46" s="14">
        <v>42156</v>
      </c>
      <c r="C46" s="17" t="s">
        <v>66</v>
      </c>
      <c r="D46" s="14" t="s">
        <v>67</v>
      </c>
      <c r="E46" s="17" t="s">
        <v>67</v>
      </c>
      <c r="F46" s="14" t="s">
        <v>95</v>
      </c>
      <c r="G46" s="16">
        <v>632.94000000000005</v>
      </c>
      <c r="H46" s="16">
        <v>173.33</v>
      </c>
      <c r="I46" s="17">
        <v>0.34239999999999998</v>
      </c>
      <c r="J46" s="17">
        <v>0.34239999999999998</v>
      </c>
      <c r="K46" s="16">
        <v>218.22</v>
      </c>
      <c r="L46" s="16">
        <v>74.67</v>
      </c>
      <c r="M46" s="16">
        <v>6.37</v>
      </c>
      <c r="N46" s="16">
        <v>2.1800000000000002</v>
      </c>
    </row>
    <row r="47" spans="1:14" x14ac:dyDescent="0.15">
      <c r="A47" s="12" t="s">
        <v>71</v>
      </c>
      <c r="B47" s="14">
        <v>43709</v>
      </c>
      <c r="C47" s="17">
        <v>9.4500000000000001E-2</v>
      </c>
      <c r="D47" s="14">
        <v>37865</v>
      </c>
      <c r="E47" s="17">
        <v>-1.0999004027194476E-2</v>
      </c>
      <c r="F47" s="14" t="s">
        <v>95</v>
      </c>
      <c r="G47" s="16">
        <v>466843.35</v>
      </c>
      <c r="H47" s="16">
        <v>155857.41</v>
      </c>
      <c r="I47" s="17">
        <v>0.1757</v>
      </c>
      <c r="J47" s="17">
        <v>0.1757</v>
      </c>
      <c r="K47" s="16">
        <v>82584.38</v>
      </c>
      <c r="L47" s="16">
        <v>33211.31</v>
      </c>
      <c r="M47" s="16">
        <v>4700.72</v>
      </c>
      <c r="N47" s="16">
        <v>1890.4</v>
      </c>
    </row>
    <row r="48" spans="1:14" x14ac:dyDescent="0.15">
      <c r="A48" s="12" t="s">
        <v>98</v>
      </c>
      <c r="B48" s="14">
        <v>44621</v>
      </c>
      <c r="C48" s="17">
        <v>0.13088588749303684</v>
      </c>
      <c r="D48" s="14">
        <v>37865</v>
      </c>
      <c r="E48" s="17">
        <v>-8.934866705501707E-3</v>
      </c>
      <c r="F48" s="14" t="s">
        <v>69</v>
      </c>
      <c r="G48" s="16">
        <v>6377451.0999999996</v>
      </c>
      <c r="H48" s="16">
        <v>2129136.08</v>
      </c>
      <c r="I48" s="17">
        <v>6.9599999999999995E-2</v>
      </c>
      <c r="J48" s="17">
        <v>6.9599999999999995E-2</v>
      </c>
      <c r="K48" s="16">
        <v>446643.58</v>
      </c>
      <c r="L48" s="16">
        <v>179617.72</v>
      </c>
      <c r="M48" s="16">
        <v>64215.59</v>
      </c>
      <c r="N48" s="16">
        <v>25824.3</v>
      </c>
    </row>
    <row r="49" spans="1:14" x14ac:dyDescent="0.15">
      <c r="A49" s="12" t="s">
        <v>72</v>
      </c>
      <c r="B49" s="14">
        <v>43709</v>
      </c>
      <c r="C49" s="17">
        <v>9.4399999999999998E-2</v>
      </c>
      <c r="D49" s="14">
        <v>37865</v>
      </c>
      <c r="E49" s="17">
        <v>-1.107899807321769E-2</v>
      </c>
      <c r="F49" s="14" t="s">
        <v>95</v>
      </c>
      <c r="G49" s="16">
        <v>30395.01</v>
      </c>
      <c r="H49" s="16">
        <v>10147.49</v>
      </c>
      <c r="I49" s="17">
        <v>2.0199999999999999E-2</v>
      </c>
      <c r="J49" s="17">
        <v>2.0199999999999999E-2</v>
      </c>
      <c r="K49" s="16">
        <v>618.16999999999996</v>
      </c>
      <c r="L49" s="16">
        <v>248.6</v>
      </c>
      <c r="M49" s="16">
        <v>306.05</v>
      </c>
      <c r="N49" s="16">
        <v>123.08</v>
      </c>
    </row>
    <row r="50" spans="1:14" x14ac:dyDescent="0.15">
      <c r="A50" s="12" t="s">
        <v>73</v>
      </c>
      <c r="B50" s="14">
        <v>43709</v>
      </c>
      <c r="C50" s="17">
        <v>9.4500000000000001E-2</v>
      </c>
      <c r="D50" s="14">
        <v>37865</v>
      </c>
      <c r="E50" s="17">
        <v>-1.1013743236125131E-2</v>
      </c>
      <c r="F50" s="14" t="s">
        <v>95</v>
      </c>
      <c r="G50" s="16">
        <v>21602.02</v>
      </c>
      <c r="H50" s="16">
        <v>7211.92</v>
      </c>
      <c r="I50" s="17">
        <v>0.1757</v>
      </c>
      <c r="J50" s="17">
        <v>0.1757</v>
      </c>
      <c r="K50" s="16">
        <v>3822</v>
      </c>
      <c r="L50" s="16">
        <v>1537.02</v>
      </c>
      <c r="M50" s="16">
        <v>217.51</v>
      </c>
      <c r="N50" s="16">
        <v>87.47</v>
      </c>
    </row>
    <row r="51" spans="1:14" x14ac:dyDescent="0.15">
      <c r="A51" s="12" t="s">
        <v>99</v>
      </c>
      <c r="B51" s="14">
        <v>43709</v>
      </c>
      <c r="C51" s="17">
        <v>0.10470000000000002</v>
      </c>
      <c r="D51" s="14">
        <v>37865</v>
      </c>
      <c r="E51" s="17">
        <v>-1.388400581399705E-3</v>
      </c>
      <c r="F51" s="14" t="s">
        <v>95</v>
      </c>
      <c r="G51" s="16">
        <v>9030927.2699999996</v>
      </c>
      <c r="H51" s="16">
        <v>2475870.59</v>
      </c>
      <c r="I51" s="17">
        <v>1.1299999999999999E-2</v>
      </c>
      <c r="J51" s="17">
        <v>1.1299999999999999E-2</v>
      </c>
      <c r="K51" s="16">
        <v>102959.62</v>
      </c>
      <c r="L51" s="16">
        <v>35258.61</v>
      </c>
      <c r="M51" s="16">
        <v>90933.88</v>
      </c>
      <c r="N51" s="16">
        <v>31140.39</v>
      </c>
    </row>
    <row r="52" spans="1:14" x14ac:dyDescent="0.15">
      <c r="A52" s="12" t="s">
        <v>75</v>
      </c>
      <c r="B52" s="14">
        <v>43709</v>
      </c>
      <c r="C52" s="17">
        <v>9.4500000000000001E-2</v>
      </c>
      <c r="D52" s="14">
        <v>37865</v>
      </c>
      <c r="E52" s="17">
        <v>-1.102772246898473E-2</v>
      </c>
      <c r="F52" s="14" t="s">
        <v>95</v>
      </c>
      <c r="G52" s="16">
        <v>35114.629999999997</v>
      </c>
      <c r="H52" s="16">
        <v>11723.15</v>
      </c>
      <c r="I52" s="17">
        <v>-5.9999999999999995E-4</v>
      </c>
      <c r="J52" s="17">
        <v>-5.9999999999999995E-4</v>
      </c>
      <c r="K52" s="16">
        <v>-21.99</v>
      </c>
      <c r="L52" s="16">
        <v>-8.84</v>
      </c>
      <c r="M52" s="16">
        <v>353.57</v>
      </c>
      <c r="N52" s="16">
        <v>142.19</v>
      </c>
    </row>
    <row r="53" spans="1:14" x14ac:dyDescent="0.15">
      <c r="A53" s="12" t="s">
        <v>100</v>
      </c>
      <c r="B53" s="14">
        <v>43709</v>
      </c>
      <c r="C53" s="17">
        <v>7.4700000000000003E-2</v>
      </c>
      <c r="D53" s="14">
        <v>37865</v>
      </c>
      <c r="E53" s="17">
        <v>-1.1054192504718351E-2</v>
      </c>
      <c r="F53" s="14" t="s">
        <v>81</v>
      </c>
      <c r="G53" s="16">
        <v>730.05</v>
      </c>
      <c r="H53" s="16">
        <v>243.73</v>
      </c>
      <c r="I53" s="17">
        <v>0.17560000000000001</v>
      </c>
      <c r="J53" s="17">
        <v>0.17560000000000001</v>
      </c>
      <c r="K53" s="16">
        <v>129.09</v>
      </c>
      <c r="L53" s="16">
        <v>51.91</v>
      </c>
      <c r="M53" s="16">
        <v>7.35</v>
      </c>
      <c r="N53" s="16">
        <v>2.96</v>
      </c>
    </row>
    <row r="54" spans="1:14" x14ac:dyDescent="0.15">
      <c r="A54" s="12" t="s">
        <v>77</v>
      </c>
      <c r="B54" s="14">
        <v>43709</v>
      </c>
      <c r="C54" s="17">
        <v>9.4500000000000001E-2</v>
      </c>
      <c r="D54" s="14">
        <v>37865</v>
      </c>
      <c r="E54" s="17">
        <v>-1.0944135903299604E-2</v>
      </c>
      <c r="F54" s="14" t="s">
        <v>95</v>
      </c>
      <c r="G54" s="16">
        <v>44891.89</v>
      </c>
      <c r="H54" s="16">
        <v>14987.33</v>
      </c>
      <c r="I54" s="17">
        <v>1.3899999999999999E-2</v>
      </c>
      <c r="J54" s="17">
        <v>1.3899999999999999E-2</v>
      </c>
      <c r="K54" s="16">
        <v>627.64</v>
      </c>
      <c r="L54" s="16">
        <v>252.4</v>
      </c>
      <c r="M54" s="16">
        <v>452.02</v>
      </c>
      <c r="N54" s="16">
        <v>181.78</v>
      </c>
    </row>
    <row r="55" spans="1:14" x14ac:dyDescent="0.15">
      <c r="A55" s="12" t="s">
        <v>78</v>
      </c>
      <c r="B55" s="14">
        <v>43709</v>
      </c>
      <c r="C55" s="17">
        <v>5.9382339692228378E-2</v>
      </c>
      <c r="D55" s="14">
        <v>37865</v>
      </c>
      <c r="E55" s="17">
        <v>-6.5005694901446379E-3</v>
      </c>
      <c r="F55" s="14" t="s">
        <v>95</v>
      </c>
      <c r="G55" s="16">
        <v>200179.06</v>
      </c>
      <c r="H55" s="16">
        <v>66830.539999999994</v>
      </c>
      <c r="I55" s="17">
        <v>0.1883</v>
      </c>
      <c r="J55" s="17">
        <v>0.1883</v>
      </c>
      <c r="K55" s="16">
        <v>37955.339999999997</v>
      </c>
      <c r="L55" s="16">
        <v>15263.75</v>
      </c>
      <c r="M55" s="16">
        <v>2015.63</v>
      </c>
      <c r="N55" s="16">
        <v>810.59</v>
      </c>
    </row>
    <row r="56" spans="1:14" x14ac:dyDescent="0.15">
      <c r="A56" s="12" t="s">
        <v>79</v>
      </c>
      <c r="B56" s="14">
        <v>43709</v>
      </c>
      <c r="C56" s="17">
        <v>9.4500000000000001E-2</v>
      </c>
      <c r="D56" s="14">
        <v>37865</v>
      </c>
      <c r="E56" s="17">
        <v>-1.094350783791791E-2</v>
      </c>
      <c r="F56" s="14" t="s">
        <v>95</v>
      </c>
      <c r="G56" s="16">
        <v>122025.05</v>
      </c>
      <c r="H56" s="16">
        <v>40738.519999999997</v>
      </c>
      <c r="I56" s="17">
        <v>0.40620000000000001</v>
      </c>
      <c r="J56" s="17">
        <v>0.40620000000000001</v>
      </c>
      <c r="K56" s="16">
        <v>49903.6</v>
      </c>
      <c r="L56" s="16">
        <v>20068.73</v>
      </c>
      <c r="M56" s="16">
        <v>1228.69</v>
      </c>
      <c r="N56" s="16">
        <v>494.12</v>
      </c>
    </row>
    <row r="57" spans="1:14" x14ac:dyDescent="0.15">
      <c r="A57" s="12" t="s">
        <v>80</v>
      </c>
      <c r="B57" s="14">
        <v>40299</v>
      </c>
      <c r="C57" s="17" t="s">
        <v>66</v>
      </c>
      <c r="D57" s="14" t="s">
        <v>67</v>
      </c>
      <c r="E57" s="17" t="s">
        <v>67</v>
      </c>
      <c r="F57" s="14" t="s">
        <v>81</v>
      </c>
      <c r="G57" s="16">
        <v>13244.49</v>
      </c>
      <c r="H57" s="16">
        <v>4421.71</v>
      </c>
      <c r="I57" s="17">
        <v>0.35360000000000003</v>
      </c>
      <c r="J57" s="17">
        <v>0.35360000000000003</v>
      </c>
      <c r="K57" s="16">
        <v>4715.29</v>
      </c>
      <c r="L57" s="16">
        <v>1896.24</v>
      </c>
      <c r="M57" s="16">
        <v>133.36000000000001</v>
      </c>
      <c r="N57" s="16">
        <v>53.64</v>
      </c>
    </row>
    <row r="58" spans="1:14" x14ac:dyDescent="0.15">
      <c r="A58" s="12" t="s">
        <v>84</v>
      </c>
      <c r="B58" s="14">
        <v>43709</v>
      </c>
      <c r="C58" s="17">
        <v>0.1051</v>
      </c>
      <c r="D58" s="14">
        <v>37865</v>
      </c>
      <c r="E58" s="17">
        <v>-1.1018218721306728E-2</v>
      </c>
      <c r="F58" s="14" t="s">
        <v>95</v>
      </c>
      <c r="G58" s="16">
        <v>597142.19999999995</v>
      </c>
      <c r="H58" s="16">
        <v>199358.17</v>
      </c>
      <c r="I58" s="17">
        <v>0.19350000000000001</v>
      </c>
      <c r="J58" s="17">
        <v>0.19350000000000001</v>
      </c>
      <c r="K58" s="16">
        <v>116324.56</v>
      </c>
      <c r="L58" s="16">
        <v>46779.92</v>
      </c>
      <c r="M58" s="16">
        <v>6012.72</v>
      </c>
      <c r="N58" s="16">
        <v>2418.02</v>
      </c>
    </row>
    <row r="59" spans="1:14" x14ac:dyDescent="0.15">
      <c r="A59" s="12" t="s">
        <v>101</v>
      </c>
      <c r="B59" s="14">
        <v>44621</v>
      </c>
      <c r="C59" s="17">
        <v>0.19105463550918159</v>
      </c>
      <c r="D59" s="14">
        <v>37865</v>
      </c>
      <c r="E59" s="17">
        <v>-7.9947215968111923E-3</v>
      </c>
      <c r="F59" s="14" t="s">
        <v>69</v>
      </c>
      <c r="G59" s="16">
        <v>2965455.12</v>
      </c>
      <c r="H59" s="16">
        <v>990028.37</v>
      </c>
      <c r="I59" s="17">
        <v>5.8000000000000003E-2</v>
      </c>
      <c r="J59" s="17">
        <v>5.8000000000000003E-2</v>
      </c>
      <c r="K59" s="16">
        <v>173190.81</v>
      </c>
      <c r="L59" s="16">
        <v>69648.679999999993</v>
      </c>
      <c r="M59" s="16">
        <v>29859.66</v>
      </c>
      <c r="N59" s="16">
        <v>12008.06</v>
      </c>
    </row>
    <row r="60" spans="1:14" x14ac:dyDescent="0.15">
      <c r="A60" s="12" t="s">
        <v>87</v>
      </c>
      <c r="B60" s="14">
        <v>43709</v>
      </c>
      <c r="C60" s="17">
        <v>9.9599999999999994E-2</v>
      </c>
      <c r="D60" s="14">
        <v>37865</v>
      </c>
      <c r="E60" s="17">
        <v>-1.1024742163288196E-2</v>
      </c>
      <c r="F60" s="14" t="s">
        <v>95</v>
      </c>
      <c r="G60" s="16">
        <v>13077.34</v>
      </c>
      <c r="H60" s="16">
        <v>4365.92</v>
      </c>
      <c r="I60" s="17">
        <v>0.1356</v>
      </c>
      <c r="J60" s="17">
        <v>0.1356</v>
      </c>
      <c r="K60" s="16">
        <v>1785.34</v>
      </c>
      <c r="L60" s="16">
        <v>717.97</v>
      </c>
      <c r="M60" s="16">
        <v>131.68</v>
      </c>
      <c r="N60" s="16">
        <v>52.95</v>
      </c>
    </row>
    <row r="61" spans="1:14" x14ac:dyDescent="0.15">
      <c r="A61" s="12" t="s">
        <v>102</v>
      </c>
      <c r="B61" s="14">
        <v>43709</v>
      </c>
      <c r="C61" s="17">
        <v>0.1724</v>
      </c>
      <c r="D61" s="14">
        <v>37865</v>
      </c>
      <c r="E61" s="17" t="s">
        <v>67</v>
      </c>
      <c r="F61" s="14" t="s">
        <v>95</v>
      </c>
      <c r="G61" s="16">
        <v>4567595.72</v>
      </c>
      <c r="H61" s="16">
        <v>1250887.31</v>
      </c>
      <c r="I61" s="17">
        <v>2.1100000000000001E-2</v>
      </c>
      <c r="J61" s="17">
        <v>2.1100000000000001E-2</v>
      </c>
      <c r="K61" s="16">
        <v>97164.22</v>
      </c>
      <c r="L61" s="16">
        <v>33245.46</v>
      </c>
      <c r="M61" s="16">
        <v>45991.87</v>
      </c>
      <c r="N61" s="16">
        <v>15736.45</v>
      </c>
    </row>
    <row r="62" spans="1:14" x14ac:dyDescent="0.15">
      <c r="A62" s="12" t="s">
        <v>93</v>
      </c>
      <c r="B62" s="14">
        <v>44805</v>
      </c>
      <c r="C62" s="17">
        <v>3.9999999999999994E-2</v>
      </c>
      <c r="D62" s="14" t="s">
        <v>67</v>
      </c>
      <c r="E62" s="17" t="s">
        <v>67</v>
      </c>
      <c r="F62" s="14" t="s">
        <v>81</v>
      </c>
      <c r="G62" s="16">
        <v>582349.43999999994</v>
      </c>
      <c r="H62" s="16">
        <v>192325.73</v>
      </c>
      <c r="I62" s="17">
        <v>6.9500000000000006E-2</v>
      </c>
      <c r="J62" s="17">
        <v>6.9500000000000006E-2</v>
      </c>
      <c r="K62" s="16">
        <v>40752.870000000003</v>
      </c>
      <c r="L62" s="16">
        <v>16242.24</v>
      </c>
      <c r="M62" s="16">
        <v>5863.77</v>
      </c>
      <c r="N62" s="16">
        <v>2337.04</v>
      </c>
    </row>
    <row r="63" spans="1:14" x14ac:dyDescent="0.15">
      <c r="A63" s="50" t="s">
        <v>28</v>
      </c>
      <c r="B63" s="51"/>
      <c r="C63" s="8"/>
      <c r="D63" s="20"/>
      <c r="E63" s="8"/>
      <c r="F63" s="20"/>
      <c r="G63" s="10">
        <f>SUM(G41:G62)</f>
        <v>30096909.52</v>
      </c>
      <c r="H63" s="10">
        <f>SUM(H41:H62)</f>
        <v>9232674.620000001</v>
      </c>
      <c r="I63" s="21"/>
      <c r="J63" s="21"/>
      <c r="K63" s="10">
        <f>SUM(K41:K62)</f>
        <v>2294099.5700000003</v>
      </c>
      <c r="L63" s="10">
        <f>SUM(L41:L62)</f>
        <v>910436.79</v>
      </c>
      <c r="M63" s="10">
        <f>SUM(M41:M62)</f>
        <v>303050.68</v>
      </c>
      <c r="N63" s="10">
        <f>SUM(N41:N62)</f>
        <v>113662.54</v>
      </c>
    </row>
    <row r="64" spans="1:14" x14ac:dyDescent="0.15">
      <c r="A64" s="49" t="s">
        <v>29</v>
      </c>
      <c r="B64" s="14"/>
      <c r="C64" s="13"/>
      <c r="D64" s="14"/>
      <c r="E64" s="13"/>
      <c r="F64" s="15"/>
      <c r="G64" s="16"/>
      <c r="H64" s="16"/>
      <c r="I64" s="17"/>
      <c r="J64" s="18"/>
      <c r="K64" s="16"/>
      <c r="L64" s="16"/>
      <c r="M64" s="19"/>
      <c r="N64" s="19"/>
    </row>
    <row r="65" spans="1:14" x14ac:dyDescent="0.15">
      <c r="A65" s="12" t="s">
        <v>103</v>
      </c>
      <c r="B65" s="14">
        <v>39326</v>
      </c>
      <c r="C65" s="17">
        <v>4.41E-2</v>
      </c>
      <c r="D65" s="14">
        <v>40057</v>
      </c>
      <c r="E65" s="17">
        <v>-0.28858607663248792</v>
      </c>
      <c r="F65" s="14" t="s">
        <v>69</v>
      </c>
      <c r="G65" s="16">
        <v>22929.38</v>
      </c>
      <c r="H65" s="16">
        <v>7656.5</v>
      </c>
      <c r="I65" s="17">
        <v>0.1217</v>
      </c>
      <c r="J65" s="17">
        <v>0.1217</v>
      </c>
      <c r="K65" s="16">
        <v>2872.18</v>
      </c>
      <c r="L65" s="16">
        <v>1155.05</v>
      </c>
      <c r="M65" s="16">
        <v>236.04</v>
      </c>
      <c r="N65" s="16">
        <v>94.92</v>
      </c>
    </row>
    <row r="66" spans="1:14" x14ac:dyDescent="0.15">
      <c r="A66" s="12" t="s">
        <v>61</v>
      </c>
      <c r="B66" s="14">
        <v>40057</v>
      </c>
      <c r="C66" s="17">
        <v>2.5100000000000004E-2</v>
      </c>
      <c r="D66" s="14">
        <v>37865</v>
      </c>
      <c r="E66" s="17">
        <v>-1.1050516647531721E-2</v>
      </c>
      <c r="F66" s="14" t="s">
        <v>62</v>
      </c>
      <c r="G66" s="16">
        <v>19567819.030000001</v>
      </c>
      <c r="H66" s="16">
        <v>6534016.9699999997</v>
      </c>
      <c r="I66" s="17">
        <v>8.0999999999999996E-3</v>
      </c>
      <c r="J66" s="17">
        <v>8.0999999999999996E-3</v>
      </c>
      <c r="K66" s="16">
        <v>162844.57</v>
      </c>
      <c r="L66" s="16">
        <v>65487.94</v>
      </c>
      <c r="M66" s="16">
        <v>201434.49</v>
      </c>
      <c r="N66" s="16">
        <v>81006.87</v>
      </c>
    </row>
    <row r="67" spans="1:14" x14ac:dyDescent="0.15">
      <c r="A67" s="12" t="s">
        <v>104</v>
      </c>
      <c r="B67" s="14">
        <v>40057</v>
      </c>
      <c r="C67" s="17">
        <v>2.5100000000000001E-2</v>
      </c>
      <c r="D67" s="14">
        <v>37865</v>
      </c>
      <c r="E67" s="17">
        <v>-1.1050516647531719E-2</v>
      </c>
      <c r="F67" s="14" t="s">
        <v>62</v>
      </c>
      <c r="G67" s="16">
        <v>46355.45</v>
      </c>
      <c r="H67" s="16">
        <v>15478.85</v>
      </c>
      <c r="I67" s="17">
        <v>9.7900000000000001E-2</v>
      </c>
      <c r="J67" s="17">
        <v>9.7900000000000001E-2</v>
      </c>
      <c r="K67" s="16">
        <v>4673.54</v>
      </c>
      <c r="L67" s="16">
        <v>1879.47</v>
      </c>
      <c r="M67" s="16">
        <v>477.19</v>
      </c>
      <c r="N67" s="16">
        <v>191.9</v>
      </c>
    </row>
    <row r="68" spans="1:14" x14ac:dyDescent="0.15">
      <c r="A68" s="12" t="s">
        <v>65</v>
      </c>
      <c r="B68" s="14">
        <v>40057</v>
      </c>
      <c r="C68" s="17">
        <v>0.11230000000000001</v>
      </c>
      <c r="D68" s="14">
        <v>39326</v>
      </c>
      <c r="E68" s="17">
        <v>-1.2057877813503853E-3</v>
      </c>
      <c r="F68" s="14" t="s">
        <v>62</v>
      </c>
      <c r="G68" s="16">
        <v>473360.68</v>
      </c>
      <c r="H68" s="16">
        <v>158062.93</v>
      </c>
      <c r="I68" s="17">
        <v>0.1842</v>
      </c>
      <c r="J68" s="17">
        <v>0.1842</v>
      </c>
      <c r="K68" s="16">
        <v>89749.759999999995</v>
      </c>
      <c r="L68" s="16">
        <v>36092.86</v>
      </c>
      <c r="M68" s="16">
        <v>4872.8599999999997</v>
      </c>
      <c r="N68" s="16">
        <v>1959.62</v>
      </c>
    </row>
    <row r="69" spans="1:14" x14ac:dyDescent="0.15">
      <c r="A69" s="12" t="s">
        <v>68</v>
      </c>
      <c r="B69" s="14">
        <v>42156</v>
      </c>
      <c r="C69" s="17" t="s">
        <v>66</v>
      </c>
      <c r="D69" s="14" t="s">
        <v>67</v>
      </c>
      <c r="E69" s="17" t="s">
        <v>67</v>
      </c>
      <c r="F69" s="14" t="s">
        <v>69</v>
      </c>
      <c r="G69" s="16">
        <v>13822.98</v>
      </c>
      <c r="H69" s="16">
        <v>3840.54</v>
      </c>
      <c r="I69" s="17">
        <v>0.34239999999999998</v>
      </c>
      <c r="J69" s="17">
        <v>0.34239999999999998</v>
      </c>
      <c r="K69" s="16">
        <v>4872.3</v>
      </c>
      <c r="L69" s="16">
        <v>1686.16</v>
      </c>
      <c r="M69" s="16">
        <v>142.30000000000001</v>
      </c>
      <c r="N69" s="16">
        <v>49.24</v>
      </c>
    </row>
    <row r="70" spans="1:14" x14ac:dyDescent="0.15">
      <c r="A70" s="12" t="s">
        <v>105</v>
      </c>
      <c r="B70" s="14">
        <v>41518</v>
      </c>
      <c r="C70" s="17">
        <v>4.1595471629597373E-3</v>
      </c>
      <c r="D70" s="14">
        <v>40787</v>
      </c>
      <c r="E70" s="17">
        <v>-4.9176798271332728E-3</v>
      </c>
      <c r="F70" s="14" t="s">
        <v>62</v>
      </c>
      <c r="G70" s="16">
        <v>5566802.4800000004</v>
      </c>
      <c r="H70" s="16">
        <v>1858847.01</v>
      </c>
      <c r="I70" s="17">
        <v>0.24709999999999999</v>
      </c>
      <c r="J70" s="17">
        <v>0.24709999999999999</v>
      </c>
      <c r="K70" s="16">
        <v>1416033.65</v>
      </c>
      <c r="L70" s="16">
        <v>569457.9</v>
      </c>
      <c r="M70" s="16">
        <v>57305.62</v>
      </c>
      <c r="N70" s="16">
        <v>23045.45</v>
      </c>
    </row>
    <row r="71" spans="1:14" x14ac:dyDescent="0.15">
      <c r="A71" s="12" t="s">
        <v>106</v>
      </c>
      <c r="B71" s="14">
        <v>40330</v>
      </c>
      <c r="C71" s="17">
        <v>8.6E-3</v>
      </c>
      <c r="D71" s="14">
        <v>40787</v>
      </c>
      <c r="E71" s="17">
        <v>-1.9194376858610456E-2</v>
      </c>
      <c r="F71" s="14" t="s">
        <v>62</v>
      </c>
      <c r="G71" s="16">
        <v>222829177.68000001</v>
      </c>
      <c r="H71" s="16">
        <v>74406331.379999995</v>
      </c>
      <c r="I71" s="17">
        <v>-6.7400000000000002E-2</v>
      </c>
      <c r="J71" s="17">
        <v>-6.7400000000000002E-2</v>
      </c>
      <c r="K71" s="16">
        <v>-15458774.369999999</v>
      </c>
      <c r="L71" s="16">
        <v>-6216745.9100000001</v>
      </c>
      <c r="M71" s="16">
        <v>2293841.86</v>
      </c>
      <c r="N71" s="16">
        <v>922468.47</v>
      </c>
    </row>
    <row r="72" spans="1:14" x14ac:dyDescent="0.15">
      <c r="A72" s="12" t="s">
        <v>107</v>
      </c>
      <c r="B72" s="14">
        <v>40330</v>
      </c>
      <c r="C72" s="17">
        <v>8.5000000000000006E-3</v>
      </c>
      <c r="D72" s="14">
        <v>40787</v>
      </c>
      <c r="E72" s="17">
        <v>-1.8308406395049017E-2</v>
      </c>
      <c r="F72" s="14" t="s">
        <v>62</v>
      </c>
      <c r="G72" s="16">
        <v>380937732.35000002</v>
      </c>
      <c r="H72" s="16">
        <v>127201381.09999999</v>
      </c>
      <c r="I72" s="17">
        <v>-7.3400000000000007E-2</v>
      </c>
      <c r="J72" s="17">
        <v>-7.3400000000000007E-2</v>
      </c>
      <c r="K72" s="16">
        <v>-28790177.57</v>
      </c>
      <c r="L72" s="16">
        <v>-11577969.52</v>
      </c>
      <c r="M72" s="16">
        <v>3921438.5</v>
      </c>
      <c r="N72" s="16">
        <v>1577006.44</v>
      </c>
    </row>
    <row r="73" spans="1:14" x14ac:dyDescent="0.15">
      <c r="A73" s="12" t="s">
        <v>108</v>
      </c>
      <c r="B73" s="14">
        <v>40330</v>
      </c>
      <c r="C73" s="17">
        <v>8.6E-3</v>
      </c>
      <c r="D73" s="14">
        <v>40787</v>
      </c>
      <c r="E73" s="17">
        <v>-1.1774461028192268E-2</v>
      </c>
      <c r="F73" s="14" t="s">
        <v>62</v>
      </c>
      <c r="G73" s="16">
        <v>106155192.88</v>
      </c>
      <c r="H73" s="16">
        <v>35446966.780000001</v>
      </c>
      <c r="I73" s="17">
        <v>-1.6299999999999999E-2</v>
      </c>
      <c r="J73" s="17">
        <v>-1.6299999999999999E-2</v>
      </c>
      <c r="K73" s="16">
        <v>-1778815.92</v>
      </c>
      <c r="L73" s="16">
        <v>-715350.8</v>
      </c>
      <c r="M73" s="16">
        <v>1092779.8</v>
      </c>
      <c r="N73" s="16">
        <v>439461.38</v>
      </c>
    </row>
    <row r="74" spans="1:14" x14ac:dyDescent="0.15">
      <c r="A74" s="12" t="s">
        <v>109</v>
      </c>
      <c r="B74" s="14">
        <v>40330</v>
      </c>
      <c r="C74" s="17">
        <v>8.6E-3</v>
      </c>
      <c r="D74" s="14">
        <v>40787</v>
      </c>
      <c r="E74" s="17">
        <v>-1.4870667085558715E-2</v>
      </c>
      <c r="F74" s="14" t="s">
        <v>62</v>
      </c>
      <c r="G74" s="16">
        <v>184025968.50999999</v>
      </c>
      <c r="H74" s="16">
        <v>61449300.93</v>
      </c>
      <c r="I74" s="17">
        <v>-9.4399999999999998E-2</v>
      </c>
      <c r="J74" s="17">
        <v>-9.4399999999999998E-2</v>
      </c>
      <c r="K74" s="16">
        <v>-17882669.48</v>
      </c>
      <c r="L74" s="16">
        <v>-7191515.29</v>
      </c>
      <c r="M74" s="16">
        <v>1894394.95</v>
      </c>
      <c r="N74" s="16">
        <v>761830.9</v>
      </c>
    </row>
    <row r="75" spans="1:14" x14ac:dyDescent="0.15">
      <c r="A75" s="12" t="s">
        <v>110</v>
      </c>
      <c r="B75" s="14">
        <v>40330</v>
      </c>
      <c r="C75" s="17">
        <v>8.5000000000000006E-3</v>
      </c>
      <c r="D75" s="14">
        <v>40787</v>
      </c>
      <c r="E75" s="17">
        <v>-9.5136004287819081E-3</v>
      </c>
      <c r="F75" s="14" t="s">
        <v>62</v>
      </c>
      <c r="G75" s="16">
        <v>1925094.89</v>
      </c>
      <c r="H75" s="16">
        <v>642820.88</v>
      </c>
      <c r="I75" s="17">
        <v>-0.1164</v>
      </c>
      <c r="J75" s="17">
        <v>-0.1164</v>
      </c>
      <c r="K75" s="16">
        <v>-230691.97</v>
      </c>
      <c r="L75" s="16">
        <v>-92772.77</v>
      </c>
      <c r="M75" s="16">
        <v>19817.259999999998</v>
      </c>
      <c r="N75" s="16">
        <v>7969.51</v>
      </c>
    </row>
    <row r="76" spans="1:14" x14ac:dyDescent="0.15">
      <c r="A76" s="12" t="s">
        <v>111</v>
      </c>
      <c r="B76" s="14">
        <v>40787</v>
      </c>
      <c r="C76" s="17">
        <v>-0.01</v>
      </c>
      <c r="D76" s="14">
        <v>40787</v>
      </c>
      <c r="E76" s="17">
        <v>-9.9580712788258779E-3</v>
      </c>
      <c r="F76" s="14" t="s">
        <v>62</v>
      </c>
      <c r="G76" s="16">
        <v>6621904.9299999997</v>
      </c>
      <c r="H76" s="16">
        <v>2211163.09</v>
      </c>
      <c r="I76" s="17">
        <v>0.1308</v>
      </c>
      <c r="J76" s="17">
        <v>0.1308</v>
      </c>
      <c r="K76" s="16">
        <v>891331.7</v>
      </c>
      <c r="L76" s="16">
        <v>358449.03</v>
      </c>
      <c r="M76" s="16">
        <v>68167.03</v>
      </c>
      <c r="N76" s="16">
        <v>27413.37</v>
      </c>
    </row>
    <row r="77" spans="1:14" x14ac:dyDescent="0.15">
      <c r="A77" s="12" t="s">
        <v>72</v>
      </c>
      <c r="B77" s="14">
        <v>39326</v>
      </c>
      <c r="C77" s="17">
        <v>4.41E-2</v>
      </c>
      <c r="D77" s="14">
        <v>40087</v>
      </c>
      <c r="E77" s="17">
        <v>-1.5785213167835963E-2</v>
      </c>
      <c r="F77" s="14" t="s">
        <v>62</v>
      </c>
      <c r="G77" s="16">
        <v>3553311.58</v>
      </c>
      <c r="H77" s="16">
        <v>1186509.24</v>
      </c>
      <c r="I77" s="17">
        <v>0.1217</v>
      </c>
      <c r="J77" s="17">
        <v>0.1217</v>
      </c>
      <c r="K77" s="16">
        <v>444991.91</v>
      </c>
      <c r="L77" s="16">
        <v>178953.49</v>
      </c>
      <c r="M77" s="16">
        <v>36578.400000000001</v>
      </c>
      <c r="N77" s="16">
        <v>14710.01</v>
      </c>
    </row>
    <row r="78" spans="1:14" x14ac:dyDescent="0.15">
      <c r="A78" s="12" t="s">
        <v>99</v>
      </c>
      <c r="B78" s="14">
        <v>43709</v>
      </c>
      <c r="C78" s="17">
        <v>2.8199999999999999E-2</v>
      </c>
      <c r="D78" s="14">
        <v>42948</v>
      </c>
      <c r="E78" s="17">
        <v>-0.20883534136546184</v>
      </c>
      <c r="F78" s="14" t="s">
        <v>64</v>
      </c>
      <c r="G78" s="16">
        <v>87097118.640000001</v>
      </c>
      <c r="H78" s="16">
        <v>24303114.949999999</v>
      </c>
      <c r="I78" s="17">
        <v>0.17169999999999999</v>
      </c>
      <c r="J78" s="17">
        <v>0.17169999999999999</v>
      </c>
      <c r="K78" s="16">
        <v>15394049.279999999</v>
      </c>
      <c r="L78" s="16">
        <v>5345863.5</v>
      </c>
      <c r="M78" s="16">
        <v>896592.71</v>
      </c>
      <c r="N78" s="16">
        <v>311358.12</v>
      </c>
    </row>
    <row r="79" spans="1:14" x14ac:dyDescent="0.15">
      <c r="A79" s="12" t="s">
        <v>75</v>
      </c>
      <c r="B79" s="14">
        <v>40087</v>
      </c>
      <c r="C79" s="17">
        <v>4.469999999999999E-2</v>
      </c>
      <c r="D79" s="14">
        <v>37865</v>
      </c>
      <c r="E79" s="17">
        <v>-1.1036262003726472E-2</v>
      </c>
      <c r="F79" s="14" t="s">
        <v>62</v>
      </c>
      <c r="G79" s="16">
        <v>5138223.49</v>
      </c>
      <c r="H79" s="16">
        <v>1715737.43</v>
      </c>
      <c r="I79" s="17">
        <v>9.9000000000000005E-2</v>
      </c>
      <c r="J79" s="17">
        <v>9.9000000000000005E-2</v>
      </c>
      <c r="K79" s="16">
        <v>523443.93</v>
      </c>
      <c r="L79" s="16">
        <v>210502.97</v>
      </c>
      <c r="M79" s="16">
        <v>52893.760000000002</v>
      </c>
      <c r="N79" s="16">
        <v>21271.23</v>
      </c>
    </row>
    <row r="80" spans="1:14" x14ac:dyDescent="0.15">
      <c r="A80" s="12" t="s">
        <v>112</v>
      </c>
      <c r="B80" s="14">
        <v>40330</v>
      </c>
      <c r="C80" s="17">
        <v>0.19139999999999999</v>
      </c>
      <c r="D80" s="14">
        <v>40787</v>
      </c>
      <c r="E80" s="17">
        <v>-1.0142999667442622E-2</v>
      </c>
      <c r="F80" s="14" t="s">
        <v>62</v>
      </c>
      <c r="G80" s="16">
        <v>111293.16</v>
      </c>
      <c r="H80" s="16">
        <v>37162.620000000003</v>
      </c>
      <c r="I80" s="17">
        <v>-0.22059999999999999</v>
      </c>
      <c r="J80" s="17">
        <v>-0.22059999999999999</v>
      </c>
      <c r="K80" s="16">
        <v>-25269.040000000001</v>
      </c>
      <c r="L80" s="16">
        <v>-10161.950000000001</v>
      </c>
      <c r="M80" s="16">
        <v>1145.67</v>
      </c>
      <c r="N80" s="16">
        <v>460.73</v>
      </c>
    </row>
    <row r="81" spans="1:14" x14ac:dyDescent="0.15">
      <c r="A81" s="12" t="s">
        <v>77</v>
      </c>
      <c r="B81" s="14">
        <v>40087</v>
      </c>
      <c r="C81" s="17">
        <v>2.93E-2</v>
      </c>
      <c r="D81" s="14">
        <v>37865</v>
      </c>
      <c r="E81" s="17">
        <v>-1.1036262003726474E-2</v>
      </c>
      <c r="F81" s="14" t="s">
        <v>62</v>
      </c>
      <c r="G81" s="16">
        <v>12680492.470000001</v>
      </c>
      <c r="H81" s="16">
        <v>4234225.22</v>
      </c>
      <c r="I81" s="17">
        <v>0.1148</v>
      </c>
      <c r="J81" s="17">
        <v>0.1148</v>
      </c>
      <c r="K81" s="16">
        <v>1498654.62</v>
      </c>
      <c r="L81" s="16">
        <v>602683.93000000005</v>
      </c>
      <c r="M81" s="16">
        <v>130535.17</v>
      </c>
      <c r="N81" s="16">
        <v>52494.720000000001</v>
      </c>
    </row>
    <row r="82" spans="1:14" x14ac:dyDescent="0.15">
      <c r="A82" s="12" t="s">
        <v>113</v>
      </c>
      <c r="B82" s="14">
        <v>44075</v>
      </c>
      <c r="C82" s="17">
        <v>3.0399999999999996E-2</v>
      </c>
      <c r="D82" s="14">
        <v>40787</v>
      </c>
      <c r="E82" s="17">
        <v>-1.0236102809324599E-2</v>
      </c>
      <c r="F82" s="14" t="s">
        <v>62</v>
      </c>
      <c r="G82" s="16">
        <v>165953823.50999999</v>
      </c>
      <c r="H82" s="16">
        <v>55414714.159999996</v>
      </c>
      <c r="I82" s="17">
        <v>9.4399999999999998E-2</v>
      </c>
      <c r="J82" s="17">
        <v>9.4399999999999998E-2</v>
      </c>
      <c r="K82" s="16">
        <v>16134622.539999999</v>
      </c>
      <c r="L82" s="16">
        <v>6488538.2300000004</v>
      </c>
      <c r="M82" s="16">
        <v>1708357.18</v>
      </c>
      <c r="N82" s="16">
        <v>687015.82</v>
      </c>
    </row>
    <row r="83" spans="1:14" x14ac:dyDescent="0.15">
      <c r="A83" s="12" t="s">
        <v>114</v>
      </c>
      <c r="B83" s="14">
        <v>44075</v>
      </c>
      <c r="C83" s="17">
        <v>3.1899999999999998E-2</v>
      </c>
      <c r="D83" s="14">
        <v>40787</v>
      </c>
      <c r="E83" s="17">
        <v>-1.0192605089273082E-2</v>
      </c>
      <c r="F83" s="14" t="s">
        <v>62</v>
      </c>
      <c r="G83" s="16">
        <v>477053941.24000001</v>
      </c>
      <c r="H83" s="16">
        <v>159296165.83000001</v>
      </c>
      <c r="I83" s="17">
        <v>9.8900000000000002E-2</v>
      </c>
      <c r="J83" s="17">
        <v>9.8900000000000002E-2</v>
      </c>
      <c r="K83" s="16">
        <v>48548831.810000002</v>
      </c>
      <c r="L83" s="16">
        <v>19523912.059999999</v>
      </c>
      <c r="M83" s="16">
        <v>4910875.2699999996</v>
      </c>
      <c r="N83" s="16">
        <v>1974908.43</v>
      </c>
    </row>
    <row r="84" spans="1:14" x14ac:dyDescent="0.15">
      <c r="A84" s="12" t="s">
        <v>115</v>
      </c>
      <c r="B84" s="14">
        <v>44075</v>
      </c>
      <c r="C84" s="17">
        <v>3.4500000000000003E-2</v>
      </c>
      <c r="D84" s="14">
        <v>40787</v>
      </c>
      <c r="E84" s="17">
        <v>-1.0222729868646443E-2</v>
      </c>
      <c r="F84" s="14" t="s">
        <v>62</v>
      </c>
      <c r="G84" s="16">
        <v>110626736.02</v>
      </c>
      <c r="H84" s="16">
        <v>36940088.670000002</v>
      </c>
      <c r="I84" s="17">
        <v>0.11210000000000001</v>
      </c>
      <c r="J84" s="17">
        <v>0.11210000000000001</v>
      </c>
      <c r="K84" s="16">
        <v>12765836.67</v>
      </c>
      <c r="L84" s="16">
        <v>5133781.04</v>
      </c>
      <c r="M84" s="16">
        <v>1138810.6299999999</v>
      </c>
      <c r="N84" s="16">
        <v>457972.69</v>
      </c>
    </row>
    <row r="85" spans="1:14" x14ac:dyDescent="0.15">
      <c r="A85" s="12" t="s">
        <v>116</v>
      </c>
      <c r="B85" s="14">
        <v>44075</v>
      </c>
      <c r="C85" s="17">
        <v>3.3800000000000004E-2</v>
      </c>
      <c r="D85" s="14">
        <v>40787</v>
      </c>
      <c r="E85" s="17">
        <v>-1.0223228728566887E-2</v>
      </c>
      <c r="F85" s="14" t="s">
        <v>62</v>
      </c>
      <c r="G85" s="16">
        <v>245369400.69999999</v>
      </c>
      <c r="H85" s="16">
        <v>81932882.980000004</v>
      </c>
      <c r="I85" s="17">
        <v>0.10440000000000001</v>
      </c>
      <c r="J85" s="17">
        <v>0.10440000000000001</v>
      </c>
      <c r="K85" s="16">
        <v>26368935.5</v>
      </c>
      <c r="L85" s="16">
        <v>10604267.050000001</v>
      </c>
      <c r="M85" s="16">
        <v>2525874.79</v>
      </c>
      <c r="N85" s="16">
        <v>1015780.51</v>
      </c>
    </row>
    <row r="86" spans="1:14" x14ac:dyDescent="0.15">
      <c r="A86" s="12" t="s">
        <v>117</v>
      </c>
      <c r="B86" s="14">
        <v>44075</v>
      </c>
      <c r="C86" s="17">
        <v>3.2500000000000001E-2</v>
      </c>
      <c r="D86" s="14">
        <v>40787</v>
      </c>
      <c r="E86" s="17">
        <v>-1.0209627329192641E-2</v>
      </c>
      <c r="F86" s="14" t="s">
        <v>62</v>
      </c>
      <c r="G86" s="16">
        <v>25674811.760000002</v>
      </c>
      <c r="H86" s="16">
        <v>8573242.3900000006</v>
      </c>
      <c r="I86" s="17">
        <v>0.13020000000000001</v>
      </c>
      <c r="J86" s="17">
        <v>0.13020000000000001</v>
      </c>
      <c r="K86" s="16">
        <v>3440603.76</v>
      </c>
      <c r="L86" s="16">
        <v>1383638.76</v>
      </c>
      <c r="M86" s="16">
        <v>264300.92</v>
      </c>
      <c r="N86" s="16">
        <v>106288.61</v>
      </c>
    </row>
    <row r="87" spans="1:14" x14ac:dyDescent="0.15">
      <c r="A87" s="12" t="s">
        <v>78</v>
      </c>
      <c r="B87" s="14">
        <v>39234</v>
      </c>
      <c r="C87" s="17">
        <v>2.248707642205721E-2</v>
      </c>
      <c r="D87" s="14">
        <v>40087</v>
      </c>
      <c r="E87" s="17">
        <v>-0.38581081402263018</v>
      </c>
      <c r="F87" s="14" t="s">
        <v>62</v>
      </c>
      <c r="G87" s="16">
        <v>13792106.35</v>
      </c>
      <c r="H87" s="16">
        <v>4605411.41</v>
      </c>
      <c r="I87" s="17">
        <v>0.26200000000000001</v>
      </c>
      <c r="J87" s="17">
        <v>0.26200000000000001</v>
      </c>
      <c r="K87" s="16">
        <v>3720079.32</v>
      </c>
      <c r="L87" s="16">
        <v>1496029.86</v>
      </c>
      <c r="M87" s="16">
        <v>141978.32</v>
      </c>
      <c r="N87" s="16">
        <v>57096.58</v>
      </c>
    </row>
    <row r="88" spans="1:14" x14ac:dyDescent="0.15">
      <c r="A88" s="12" t="s">
        <v>79</v>
      </c>
      <c r="B88" s="14">
        <v>39234</v>
      </c>
      <c r="C88" s="17">
        <v>2.8166523508978979E-2</v>
      </c>
      <c r="D88" s="14">
        <v>40087</v>
      </c>
      <c r="E88" s="17">
        <v>-0.25495766934989061</v>
      </c>
      <c r="F88" s="14" t="s">
        <v>62</v>
      </c>
      <c r="G88" s="16">
        <v>32233656.68</v>
      </c>
      <c r="H88" s="16">
        <v>10763348.699999999</v>
      </c>
      <c r="I88" s="17">
        <v>0.54410000000000003</v>
      </c>
      <c r="J88" s="17">
        <v>0.54410000000000003</v>
      </c>
      <c r="K88" s="16">
        <v>18054936.93</v>
      </c>
      <c r="L88" s="16">
        <v>7260792.6500000004</v>
      </c>
      <c r="M88" s="16">
        <v>331818.8</v>
      </c>
      <c r="N88" s="16">
        <v>133440.93</v>
      </c>
    </row>
    <row r="89" spans="1:14" x14ac:dyDescent="0.15">
      <c r="A89" s="12" t="s">
        <v>80</v>
      </c>
      <c r="B89" s="14">
        <v>40299</v>
      </c>
      <c r="C89" s="17" t="s">
        <v>66</v>
      </c>
      <c r="D89" s="14" t="s">
        <v>67</v>
      </c>
      <c r="E89" s="17" t="s">
        <v>67</v>
      </c>
      <c r="F89" s="14" t="s">
        <v>81</v>
      </c>
      <c r="G89" s="16">
        <v>3120437.17</v>
      </c>
      <c r="H89" s="16">
        <v>1041965.35</v>
      </c>
      <c r="I89" s="17">
        <v>0.35360000000000003</v>
      </c>
      <c r="J89" s="17">
        <v>0.35360000000000003</v>
      </c>
      <c r="K89" s="16">
        <v>1135919.21</v>
      </c>
      <c r="L89" s="16">
        <v>456809.89</v>
      </c>
      <c r="M89" s="16">
        <v>32122.31</v>
      </c>
      <c r="N89" s="16">
        <v>12917.99</v>
      </c>
    </row>
    <row r="90" spans="1:14" x14ac:dyDescent="0.15">
      <c r="A90" s="12" t="s">
        <v>82</v>
      </c>
      <c r="B90" s="14">
        <v>41518</v>
      </c>
      <c r="C90" s="17" t="s">
        <v>66</v>
      </c>
      <c r="D90" s="14" t="s">
        <v>67</v>
      </c>
      <c r="E90" s="17" t="s">
        <v>67</v>
      </c>
      <c r="F90" s="14" t="s">
        <v>62</v>
      </c>
      <c r="G90" s="16">
        <v>260918.04</v>
      </c>
      <c r="H90" s="16">
        <v>87124.83</v>
      </c>
      <c r="I90" s="17">
        <v>0.1956</v>
      </c>
      <c r="J90" s="17">
        <v>0.1956</v>
      </c>
      <c r="K90" s="16">
        <v>52530.18</v>
      </c>
      <c r="L90" s="16">
        <v>21125.01</v>
      </c>
      <c r="M90" s="16">
        <v>2685.93</v>
      </c>
      <c r="N90" s="16">
        <v>1080.1400000000001</v>
      </c>
    </row>
    <row r="91" spans="1:14" x14ac:dyDescent="0.15">
      <c r="A91" s="12" t="s">
        <v>118</v>
      </c>
      <c r="B91" s="14">
        <v>44621</v>
      </c>
      <c r="C91" s="17">
        <v>1.6999999999999999E-3</v>
      </c>
      <c r="D91" s="14">
        <v>40787</v>
      </c>
      <c r="E91" s="17">
        <v>-1.2168141592920293E-2</v>
      </c>
      <c r="F91" s="14" t="s">
        <v>62</v>
      </c>
      <c r="G91" s="16">
        <v>5964336.3300000001</v>
      </c>
      <c r="H91" s="16">
        <v>1991590.11</v>
      </c>
      <c r="I91" s="17">
        <v>0.152</v>
      </c>
      <c r="J91" s="17">
        <v>0.152</v>
      </c>
      <c r="K91" s="16">
        <v>933495.24</v>
      </c>
      <c r="L91" s="16">
        <v>375405.09</v>
      </c>
      <c r="M91" s="16">
        <v>61397.9</v>
      </c>
      <c r="N91" s="16">
        <v>24691.16</v>
      </c>
    </row>
    <row r="92" spans="1:14" x14ac:dyDescent="0.15">
      <c r="A92" s="12" t="s">
        <v>85</v>
      </c>
      <c r="B92" s="14">
        <v>41518</v>
      </c>
      <c r="C92" s="17" t="s">
        <v>66</v>
      </c>
      <c r="D92" s="14" t="s">
        <v>67</v>
      </c>
      <c r="E92" s="17" t="s">
        <v>67</v>
      </c>
      <c r="F92" s="14" t="s">
        <v>62</v>
      </c>
      <c r="G92" s="16">
        <v>681118.71</v>
      </c>
      <c r="H92" s="16">
        <v>227436.75</v>
      </c>
      <c r="I92" s="17">
        <v>0.27089999999999997</v>
      </c>
      <c r="J92" s="17">
        <v>0.27089999999999997</v>
      </c>
      <c r="K92" s="16">
        <v>189967.08</v>
      </c>
      <c r="L92" s="16">
        <v>76395.259999999995</v>
      </c>
      <c r="M92" s="16">
        <v>7011.56</v>
      </c>
      <c r="N92" s="16">
        <v>2819.69</v>
      </c>
    </row>
    <row r="93" spans="1:14" x14ac:dyDescent="0.15">
      <c r="A93" s="12" t="s">
        <v>102</v>
      </c>
      <c r="B93" s="14">
        <v>43709</v>
      </c>
      <c r="C93" s="17">
        <v>3.1800000000000002E-2</v>
      </c>
      <c r="D93" s="14">
        <v>40787</v>
      </c>
      <c r="E93" s="17">
        <v>-1.3261778564011333E-2</v>
      </c>
      <c r="F93" s="14" t="s">
        <v>62</v>
      </c>
      <c r="G93" s="16">
        <v>108781343.09</v>
      </c>
      <c r="H93" s="16">
        <v>30162088.66</v>
      </c>
      <c r="I93" s="17">
        <v>-9.4700000000000006E-2</v>
      </c>
      <c r="J93" s="17">
        <v>-9.4700000000000006E-2</v>
      </c>
      <c r="K93" s="16">
        <v>-10601496.109999999</v>
      </c>
      <c r="L93" s="16">
        <v>-3662882.08</v>
      </c>
      <c r="M93" s="16">
        <v>1119813.8400000001</v>
      </c>
      <c r="N93" s="16">
        <v>386902.56</v>
      </c>
    </row>
    <row r="94" spans="1:14" x14ac:dyDescent="0.15">
      <c r="A94" s="12" t="s">
        <v>90</v>
      </c>
      <c r="B94" s="14">
        <v>41518</v>
      </c>
      <c r="C94" s="17" t="s">
        <v>66</v>
      </c>
      <c r="D94" s="14" t="s">
        <v>67</v>
      </c>
      <c r="E94" s="17" t="s">
        <v>67</v>
      </c>
      <c r="F94" s="14" t="s">
        <v>62</v>
      </c>
      <c r="G94" s="16">
        <v>403019.93</v>
      </c>
      <c r="H94" s="16">
        <v>134574.99</v>
      </c>
      <c r="I94" s="17">
        <v>0.56240000000000001</v>
      </c>
      <c r="J94" s="17">
        <v>0.56240000000000001</v>
      </c>
      <c r="K94" s="16">
        <v>233343.19</v>
      </c>
      <c r="L94" s="16">
        <v>93838.96</v>
      </c>
      <c r="M94" s="16">
        <v>4148.75</v>
      </c>
      <c r="N94" s="16">
        <v>1668.42</v>
      </c>
    </row>
    <row r="95" spans="1:14" x14ac:dyDescent="0.15">
      <c r="A95" s="12" t="s">
        <v>119</v>
      </c>
      <c r="B95" s="14">
        <v>42156</v>
      </c>
      <c r="C95" s="17" t="s">
        <v>66</v>
      </c>
      <c r="D95" s="14" t="s">
        <v>67</v>
      </c>
      <c r="E95" s="17" t="s">
        <v>67</v>
      </c>
      <c r="F95" s="14" t="s">
        <v>69</v>
      </c>
      <c r="G95" s="16">
        <v>633.35</v>
      </c>
      <c r="H95" s="16">
        <v>175.49</v>
      </c>
      <c r="I95" s="17">
        <v>0.65559999999999996</v>
      </c>
      <c r="J95" s="17">
        <v>0.65559999999999996</v>
      </c>
      <c r="K95" s="16">
        <v>427.42</v>
      </c>
      <c r="L95" s="16">
        <v>147.6</v>
      </c>
      <c r="M95" s="16">
        <v>6.52</v>
      </c>
      <c r="N95" s="16">
        <v>2.25</v>
      </c>
    </row>
    <row r="96" spans="1:14" x14ac:dyDescent="0.15">
      <c r="A96" s="12" t="s">
        <v>93</v>
      </c>
      <c r="B96" s="14">
        <v>44805</v>
      </c>
      <c r="C96" s="17">
        <v>0.35720000000000002</v>
      </c>
      <c r="D96" s="14" t="s">
        <v>67</v>
      </c>
      <c r="E96" s="17" t="s">
        <v>67</v>
      </c>
      <c r="F96" s="14" t="s">
        <v>81</v>
      </c>
      <c r="G96" s="16">
        <v>3987546.18</v>
      </c>
      <c r="H96" s="16">
        <v>1319139.83</v>
      </c>
      <c r="I96" s="17">
        <v>6.9500000000000006E-2</v>
      </c>
      <c r="J96" s="17">
        <v>6.9500000000000006E-2</v>
      </c>
      <c r="K96" s="16">
        <v>285276.03999999998</v>
      </c>
      <c r="L96" s="16">
        <v>113838.96</v>
      </c>
      <c r="M96" s="16">
        <v>41048.480000000003</v>
      </c>
      <c r="N96" s="16">
        <v>16380.34</v>
      </c>
    </row>
    <row r="97" spans="1:14" x14ac:dyDescent="0.15">
      <c r="A97" s="50" t="s">
        <v>30</v>
      </c>
      <c r="B97" s="51"/>
      <c r="C97" s="8"/>
      <c r="D97" s="20"/>
      <c r="E97" s="8"/>
      <c r="F97" s="20"/>
      <c r="G97" s="10">
        <f>SUM(G65:G96)</f>
        <v>2230670429.6399994</v>
      </c>
      <c r="H97" s="10">
        <f>SUM(H65:H96)</f>
        <v>733902566.57000005</v>
      </c>
      <c r="I97" s="21"/>
      <c r="J97" s="21"/>
      <c r="K97" s="10">
        <f>SUM(K65:K96)</f>
        <v>77530427.870000005</v>
      </c>
      <c r="L97" s="10">
        <f>SUM(L65:L96)</f>
        <v>30933334.400000006</v>
      </c>
      <c r="M97" s="10">
        <f>SUM(M65:M96)</f>
        <v>22962904.809999991</v>
      </c>
      <c r="N97" s="10">
        <f>SUM(N65:N96)</f>
        <v>9121759</v>
      </c>
    </row>
    <row r="98" spans="1:14" x14ac:dyDescent="0.15">
      <c r="A98" s="49" t="s">
        <v>31</v>
      </c>
      <c r="B98" s="14"/>
      <c r="C98" s="13"/>
      <c r="D98" s="14"/>
      <c r="E98" s="13"/>
      <c r="F98" s="15"/>
      <c r="G98" s="16"/>
      <c r="H98" s="16"/>
      <c r="I98" s="17"/>
      <c r="J98" s="18"/>
      <c r="K98" s="16"/>
      <c r="L98" s="16"/>
      <c r="M98" s="19"/>
      <c r="N98" s="19"/>
    </row>
    <row r="99" spans="1:14" x14ac:dyDescent="0.15">
      <c r="A99" s="12" t="s">
        <v>61</v>
      </c>
      <c r="B99" s="14">
        <v>40057</v>
      </c>
      <c r="C99" s="17">
        <v>2.5100000000000001E-2</v>
      </c>
      <c r="D99" s="14" t="s">
        <v>67</v>
      </c>
      <c r="E99" s="17" t="s">
        <v>67</v>
      </c>
      <c r="F99" s="14" t="s">
        <v>62</v>
      </c>
      <c r="G99" s="16">
        <v>584348.34</v>
      </c>
      <c r="H99" s="16">
        <v>195019.88</v>
      </c>
      <c r="I99" s="17">
        <v>8.0999999999999996E-3</v>
      </c>
      <c r="J99" s="17">
        <v>8.0999999999999996E-3</v>
      </c>
      <c r="K99" s="16">
        <v>4522.45</v>
      </c>
      <c r="L99" s="16">
        <v>1818.7</v>
      </c>
      <c r="M99" s="16">
        <v>5594.16</v>
      </c>
      <c r="N99" s="16">
        <v>2249.69</v>
      </c>
    </row>
    <row r="100" spans="1:14" x14ac:dyDescent="0.15">
      <c r="A100" s="12" t="s">
        <v>65</v>
      </c>
      <c r="B100" s="14">
        <v>40057</v>
      </c>
      <c r="C100" s="17">
        <v>0.1123</v>
      </c>
      <c r="D100" s="14">
        <v>39326</v>
      </c>
      <c r="E100" s="17">
        <v>-1.2057877813503853E-3</v>
      </c>
      <c r="F100" s="14" t="s">
        <v>62</v>
      </c>
      <c r="G100" s="16">
        <v>3868.26</v>
      </c>
      <c r="H100" s="16">
        <v>1290.99</v>
      </c>
      <c r="I100" s="17">
        <v>0.1842</v>
      </c>
      <c r="J100" s="17">
        <v>0.1842</v>
      </c>
      <c r="K100" s="16">
        <v>682.07</v>
      </c>
      <c r="L100" s="16">
        <v>274.29000000000002</v>
      </c>
      <c r="M100" s="16">
        <v>37.03</v>
      </c>
      <c r="N100" s="16">
        <v>14.89</v>
      </c>
    </row>
    <row r="101" spans="1:14" x14ac:dyDescent="0.15">
      <c r="A101" s="12" t="s">
        <v>68</v>
      </c>
      <c r="B101" s="14">
        <v>42156</v>
      </c>
      <c r="C101" s="17" t="s">
        <v>66</v>
      </c>
      <c r="D101" s="14" t="s">
        <v>67</v>
      </c>
      <c r="E101" s="17" t="s">
        <v>67</v>
      </c>
      <c r="F101" s="14" t="s">
        <v>69</v>
      </c>
      <c r="G101" s="16">
        <v>3007.92</v>
      </c>
      <c r="H101" s="16">
        <v>823.39</v>
      </c>
      <c r="I101" s="17">
        <v>0.34239999999999998</v>
      </c>
      <c r="J101" s="17">
        <v>0.34239999999999998</v>
      </c>
      <c r="K101" s="16">
        <v>985.99</v>
      </c>
      <c r="L101" s="16">
        <v>337.36</v>
      </c>
      <c r="M101" s="16">
        <v>28.8</v>
      </c>
      <c r="N101" s="16">
        <v>9.85</v>
      </c>
    </row>
    <row r="102" spans="1:14" x14ac:dyDescent="0.15">
      <c r="A102" s="12" t="s">
        <v>105</v>
      </c>
      <c r="B102" s="14">
        <v>40330</v>
      </c>
      <c r="C102" s="17">
        <v>8.6E-3</v>
      </c>
      <c r="D102" s="14">
        <v>41518</v>
      </c>
      <c r="E102" s="17">
        <v>-1.0167464114832426E-2</v>
      </c>
      <c r="F102" s="14" t="s">
        <v>62</v>
      </c>
      <c r="G102" s="16">
        <v>245056.81</v>
      </c>
      <c r="H102" s="16">
        <v>81785.039999999994</v>
      </c>
      <c r="I102" s="17">
        <v>0.21970000000000001</v>
      </c>
      <c r="J102" s="17">
        <v>0.21970000000000001</v>
      </c>
      <c r="K102" s="16">
        <v>51549.62</v>
      </c>
      <c r="L102" s="16">
        <v>20730.669999999998</v>
      </c>
      <c r="M102" s="16">
        <v>2346.0100000000002</v>
      </c>
      <c r="N102" s="16">
        <v>943.45</v>
      </c>
    </row>
    <row r="103" spans="1:14" x14ac:dyDescent="0.15">
      <c r="A103" s="12" t="s">
        <v>111</v>
      </c>
      <c r="B103" s="14">
        <v>41518</v>
      </c>
      <c r="C103" s="17">
        <v>-0.01</v>
      </c>
      <c r="D103" s="14" t="s">
        <v>67</v>
      </c>
      <c r="E103" s="17">
        <v>-9.9580712788258779E-3</v>
      </c>
      <c r="F103" s="14" t="s">
        <v>62</v>
      </c>
      <c r="G103" s="16">
        <v>25035132.07</v>
      </c>
      <c r="H103" s="16">
        <v>8355202.29</v>
      </c>
      <c r="I103" s="17">
        <v>9.11E-2</v>
      </c>
      <c r="J103" s="17">
        <v>9.11E-2</v>
      </c>
      <c r="K103" s="16">
        <v>2182273.89</v>
      </c>
      <c r="L103" s="16">
        <v>877600.98</v>
      </c>
      <c r="M103" s="16">
        <v>239669.5</v>
      </c>
      <c r="N103" s="16">
        <v>96383.039999999994</v>
      </c>
    </row>
    <row r="104" spans="1:14" x14ac:dyDescent="0.15">
      <c r="A104" s="12" t="s">
        <v>72</v>
      </c>
      <c r="B104" s="14">
        <v>39326</v>
      </c>
      <c r="C104" s="17">
        <v>4.41E-2</v>
      </c>
      <c r="D104" s="14">
        <v>40057</v>
      </c>
      <c r="E104" s="17">
        <v>-1.5785213167835963E-2</v>
      </c>
      <c r="F104" s="14" t="s">
        <v>62</v>
      </c>
      <c r="G104" s="16">
        <v>61986.32</v>
      </c>
      <c r="H104" s="16">
        <v>20687.259999999998</v>
      </c>
      <c r="I104" s="17">
        <v>0.1217</v>
      </c>
      <c r="J104" s="17">
        <v>0.1217</v>
      </c>
      <c r="K104" s="16">
        <v>7219.15</v>
      </c>
      <c r="L104" s="16">
        <v>2903.18</v>
      </c>
      <c r="M104" s="16">
        <v>593.41999999999996</v>
      </c>
      <c r="N104" s="16">
        <v>238.64</v>
      </c>
    </row>
    <row r="105" spans="1:14" x14ac:dyDescent="0.15">
      <c r="A105" s="12" t="s">
        <v>99</v>
      </c>
      <c r="B105" s="14">
        <v>40330</v>
      </c>
      <c r="C105" s="17">
        <v>5.4781074558105829E-4</v>
      </c>
      <c r="D105" s="14">
        <v>42948</v>
      </c>
      <c r="E105" s="17">
        <v>-0.20883534136546184</v>
      </c>
      <c r="F105" s="14" t="s">
        <v>64</v>
      </c>
      <c r="G105" s="16">
        <v>54226319.829999998</v>
      </c>
      <c r="H105" s="16">
        <v>15051113.140000001</v>
      </c>
      <c r="I105" s="17">
        <v>0.20469999999999999</v>
      </c>
      <c r="J105" s="17">
        <v>0.20469999999999999</v>
      </c>
      <c r="K105" s="16">
        <v>10628473.699999999</v>
      </c>
      <c r="L105" s="16">
        <v>3677151.33</v>
      </c>
      <c r="M105" s="16">
        <v>519126.28</v>
      </c>
      <c r="N105" s="16">
        <v>179603.01</v>
      </c>
    </row>
    <row r="106" spans="1:14" x14ac:dyDescent="0.15">
      <c r="A106" s="12" t="s">
        <v>75</v>
      </c>
      <c r="B106" s="14">
        <v>40057</v>
      </c>
      <c r="C106" s="17">
        <v>4.4699999999999997E-2</v>
      </c>
      <c r="D106" s="14" t="s">
        <v>67</v>
      </c>
      <c r="E106" s="17" t="s">
        <v>67</v>
      </c>
      <c r="F106" s="14" t="s">
        <v>62</v>
      </c>
      <c r="G106" s="16">
        <v>87231.29</v>
      </c>
      <c r="H106" s="16">
        <v>29112.49</v>
      </c>
      <c r="I106" s="17">
        <v>9.9000000000000005E-2</v>
      </c>
      <c r="J106" s="17">
        <v>9.9000000000000005E-2</v>
      </c>
      <c r="K106" s="16">
        <v>8264.2000000000007</v>
      </c>
      <c r="L106" s="16">
        <v>3323.45</v>
      </c>
      <c r="M106" s="16">
        <v>835.09</v>
      </c>
      <c r="N106" s="16">
        <v>335.83</v>
      </c>
    </row>
    <row r="107" spans="1:14" x14ac:dyDescent="0.15">
      <c r="A107" s="12" t="s">
        <v>77</v>
      </c>
      <c r="B107" s="14">
        <v>40057</v>
      </c>
      <c r="C107" s="17">
        <v>2.93E-2</v>
      </c>
      <c r="D107" s="14" t="s">
        <v>67</v>
      </c>
      <c r="E107" s="17" t="s">
        <v>67</v>
      </c>
      <c r="F107" s="14" t="s">
        <v>62</v>
      </c>
      <c r="G107" s="16">
        <v>801534.88</v>
      </c>
      <c r="H107" s="16">
        <v>267503.53000000003</v>
      </c>
      <c r="I107" s="17">
        <v>0.1148</v>
      </c>
      <c r="J107" s="17">
        <v>0.1148</v>
      </c>
      <c r="K107" s="16">
        <v>88096.639999999999</v>
      </c>
      <c r="L107" s="16">
        <v>35428.04</v>
      </c>
      <c r="M107" s="16">
        <v>7673.36</v>
      </c>
      <c r="N107" s="16">
        <v>3085.84</v>
      </c>
    </row>
    <row r="108" spans="1:14" x14ac:dyDescent="0.15">
      <c r="A108" s="12" t="s">
        <v>78</v>
      </c>
      <c r="B108" s="14">
        <v>39234</v>
      </c>
      <c r="C108" s="17">
        <v>2.8791407483844986E-2</v>
      </c>
      <c r="D108" s="14">
        <v>40057</v>
      </c>
      <c r="E108" s="17">
        <v>-0.49397423434305521</v>
      </c>
      <c r="F108" s="14" t="s">
        <v>62</v>
      </c>
      <c r="G108" s="16">
        <v>69326.73</v>
      </c>
      <c r="H108" s="16">
        <v>23137.040000000001</v>
      </c>
      <c r="I108" s="17">
        <v>0.26200000000000001</v>
      </c>
      <c r="J108" s="17">
        <v>0.26200000000000001</v>
      </c>
      <c r="K108" s="16">
        <v>17388.03</v>
      </c>
      <c r="L108" s="16">
        <v>6992.6</v>
      </c>
      <c r="M108" s="16">
        <v>663.69</v>
      </c>
      <c r="N108" s="16">
        <v>266.89999999999998</v>
      </c>
    </row>
    <row r="109" spans="1:14" x14ac:dyDescent="0.15">
      <c r="A109" s="12" t="s">
        <v>79</v>
      </c>
      <c r="B109" s="14">
        <v>39234</v>
      </c>
      <c r="C109" s="17">
        <v>2.8799999999999999E-2</v>
      </c>
      <c r="D109" s="14">
        <v>40057</v>
      </c>
      <c r="E109" s="17">
        <v>-0.26069177031862323</v>
      </c>
      <c r="F109" s="14" t="s">
        <v>62</v>
      </c>
      <c r="G109" s="16">
        <v>386479.6</v>
      </c>
      <c r="H109" s="16">
        <v>128983.35</v>
      </c>
      <c r="I109" s="17">
        <v>0.54410000000000003</v>
      </c>
      <c r="J109" s="17">
        <v>0.54410000000000003</v>
      </c>
      <c r="K109" s="16">
        <v>201320.7</v>
      </c>
      <c r="L109" s="16">
        <v>80961.08</v>
      </c>
      <c r="M109" s="16">
        <v>3699.9</v>
      </c>
      <c r="N109" s="16">
        <v>1487.91</v>
      </c>
    </row>
    <row r="110" spans="1:14" x14ac:dyDescent="0.15">
      <c r="A110" s="12" t="s">
        <v>80</v>
      </c>
      <c r="B110" s="14">
        <v>40299</v>
      </c>
      <c r="C110" s="17">
        <v>1.0028088523668438E-3</v>
      </c>
      <c r="D110" s="14" t="s">
        <v>67</v>
      </c>
      <c r="E110" s="17" t="s">
        <v>67</v>
      </c>
      <c r="F110" s="14" t="s">
        <v>81</v>
      </c>
      <c r="G110" s="16">
        <v>139692.32</v>
      </c>
      <c r="H110" s="16">
        <v>46620.78</v>
      </c>
      <c r="I110" s="17">
        <v>0.35110000000000002</v>
      </c>
      <c r="J110" s="17">
        <v>0.35110000000000002</v>
      </c>
      <c r="K110" s="16">
        <v>46949.31</v>
      </c>
      <c r="L110" s="16">
        <v>18880.66</v>
      </c>
      <c r="M110" s="16">
        <v>1337.31</v>
      </c>
      <c r="N110" s="16">
        <v>537.80999999999995</v>
      </c>
    </row>
    <row r="111" spans="1:14" x14ac:dyDescent="0.15">
      <c r="A111" s="12" t="s">
        <v>120</v>
      </c>
      <c r="B111" s="14">
        <v>40057</v>
      </c>
      <c r="C111" s="17">
        <v>3.9E-2</v>
      </c>
      <c r="D111" s="14" t="s">
        <v>67</v>
      </c>
      <c r="E111" s="17" t="s">
        <v>67</v>
      </c>
      <c r="F111" s="14" t="s">
        <v>62</v>
      </c>
      <c r="G111" s="16">
        <v>51565.46</v>
      </c>
      <c r="H111" s="16">
        <v>17209.41</v>
      </c>
      <c r="I111" s="17">
        <v>8.2000000000000007E-3</v>
      </c>
      <c r="J111" s="17">
        <v>8.2000000000000007E-3</v>
      </c>
      <c r="K111" s="16">
        <v>404.16</v>
      </c>
      <c r="L111" s="16">
        <v>162.53</v>
      </c>
      <c r="M111" s="16">
        <v>493.65</v>
      </c>
      <c r="N111" s="16">
        <v>198.52</v>
      </c>
    </row>
    <row r="112" spans="1:14" x14ac:dyDescent="0.15">
      <c r="A112" s="12" t="s">
        <v>121</v>
      </c>
      <c r="B112" s="14">
        <v>40057</v>
      </c>
      <c r="C112" s="17">
        <v>0.13789999999999999</v>
      </c>
      <c r="D112" s="14" t="s">
        <v>67</v>
      </c>
      <c r="E112" s="17" t="s">
        <v>67</v>
      </c>
      <c r="F112" s="14" t="s">
        <v>62</v>
      </c>
      <c r="G112" s="16">
        <v>175.02</v>
      </c>
      <c r="H112" s="16">
        <v>58.41</v>
      </c>
      <c r="I112" s="17">
        <v>0.18759999999999999</v>
      </c>
      <c r="J112" s="17">
        <v>0.18759999999999999</v>
      </c>
      <c r="K112" s="16">
        <v>31.43</v>
      </c>
      <c r="L112" s="16">
        <v>12.64</v>
      </c>
      <c r="M112" s="16">
        <v>1.68</v>
      </c>
      <c r="N112" s="16">
        <v>0.67</v>
      </c>
    </row>
    <row r="113" spans="1:14" x14ac:dyDescent="0.15">
      <c r="A113" s="12" t="s">
        <v>82</v>
      </c>
      <c r="B113" s="14">
        <v>40330</v>
      </c>
      <c r="C113" s="17">
        <v>8.8000000000000005E-3</v>
      </c>
      <c r="D113" s="14">
        <v>41518</v>
      </c>
      <c r="E113" s="17">
        <v>-1.0480887792848222E-2</v>
      </c>
      <c r="F113" s="14" t="s">
        <v>62</v>
      </c>
      <c r="G113" s="16">
        <v>169217.5</v>
      </c>
      <c r="H113" s="16">
        <v>56474.49</v>
      </c>
      <c r="I113" s="17">
        <v>0.2208</v>
      </c>
      <c r="J113" s="17">
        <v>0.2208</v>
      </c>
      <c r="K113" s="16">
        <v>35766.15</v>
      </c>
      <c r="L113" s="16">
        <v>14383.35</v>
      </c>
      <c r="M113" s="16">
        <v>1619.98</v>
      </c>
      <c r="N113" s="16">
        <v>651.47</v>
      </c>
    </row>
    <row r="114" spans="1:14" x14ac:dyDescent="0.15">
      <c r="A114" s="12" t="s">
        <v>118</v>
      </c>
      <c r="B114" s="14">
        <v>41518</v>
      </c>
      <c r="C114" s="17">
        <v>-1.0500000000000001E-2</v>
      </c>
      <c r="D114" s="14" t="s">
        <v>67</v>
      </c>
      <c r="E114" s="17">
        <v>-1.0508849557522E-2</v>
      </c>
      <c r="F114" s="14" t="s">
        <v>62</v>
      </c>
      <c r="G114" s="16">
        <v>11026049.09</v>
      </c>
      <c r="H114" s="16">
        <v>3679823.63</v>
      </c>
      <c r="I114" s="17">
        <v>0.1101</v>
      </c>
      <c r="J114" s="17">
        <v>0.1101</v>
      </c>
      <c r="K114" s="16">
        <v>1162354.73</v>
      </c>
      <c r="L114" s="16">
        <v>467440.71</v>
      </c>
      <c r="M114" s="16">
        <v>105555.97</v>
      </c>
      <c r="N114" s="16">
        <v>42449.31</v>
      </c>
    </row>
    <row r="115" spans="1:14" x14ac:dyDescent="0.15">
      <c r="A115" s="12" t="s">
        <v>86</v>
      </c>
      <c r="B115" s="14" t="s">
        <v>67</v>
      </c>
      <c r="C115" s="17" t="s">
        <v>67</v>
      </c>
      <c r="D115" s="14">
        <v>40057</v>
      </c>
      <c r="E115" s="17">
        <v>-2.3571824736550429E-3</v>
      </c>
      <c r="F115" s="14" t="s">
        <v>62</v>
      </c>
      <c r="G115" s="16">
        <v>1035.24</v>
      </c>
      <c r="H115" s="16">
        <v>345.5</v>
      </c>
      <c r="I115" s="17">
        <v>0.12330000000000001</v>
      </c>
      <c r="J115" s="17">
        <v>0.12330000000000001</v>
      </c>
      <c r="K115" s="16">
        <v>122.24</v>
      </c>
      <c r="L115" s="16">
        <v>49.16</v>
      </c>
      <c r="M115" s="16">
        <v>9.91</v>
      </c>
      <c r="N115" s="16">
        <v>3.99</v>
      </c>
    </row>
    <row r="116" spans="1:14" x14ac:dyDescent="0.15">
      <c r="A116" s="12" t="s">
        <v>102</v>
      </c>
      <c r="B116" s="14">
        <v>42156</v>
      </c>
      <c r="C116" s="17">
        <v>4.2113741191198594E-4</v>
      </c>
      <c r="D116" s="14">
        <v>41518</v>
      </c>
      <c r="E116" s="17">
        <v>-1.1218740472720128E-2</v>
      </c>
      <c r="F116" s="14" t="s">
        <v>62</v>
      </c>
      <c r="G116" s="16">
        <v>38139407.899999999</v>
      </c>
      <c r="H116" s="16">
        <v>10548529.640000001</v>
      </c>
      <c r="I116" s="17">
        <v>-7.4999999999999997E-2</v>
      </c>
      <c r="J116" s="17">
        <v>-7.4999999999999997E-2</v>
      </c>
      <c r="K116" s="16">
        <v>-2737163.44</v>
      </c>
      <c r="L116" s="16">
        <v>-944291.04</v>
      </c>
      <c r="M116" s="16">
        <v>365121.01</v>
      </c>
      <c r="N116" s="16">
        <v>125962.7</v>
      </c>
    </row>
    <row r="117" spans="1:14" x14ac:dyDescent="0.15">
      <c r="A117" s="12" t="s">
        <v>89</v>
      </c>
      <c r="B117" s="14">
        <v>40057</v>
      </c>
      <c r="C117" s="17">
        <v>5.9799999999999999E-2</v>
      </c>
      <c r="D117" s="14" t="s">
        <v>67</v>
      </c>
      <c r="E117" s="17" t="s">
        <v>67</v>
      </c>
      <c r="F117" s="14" t="s">
        <v>62</v>
      </c>
      <c r="G117" s="16">
        <v>1383.09</v>
      </c>
      <c r="H117" s="16">
        <v>461.59</v>
      </c>
      <c r="I117" s="17">
        <v>0.1003</v>
      </c>
      <c r="J117" s="17">
        <v>0.1003</v>
      </c>
      <c r="K117" s="16">
        <v>132.75</v>
      </c>
      <c r="L117" s="16">
        <v>53.38</v>
      </c>
      <c r="M117" s="16">
        <v>13.24</v>
      </c>
      <c r="N117" s="16">
        <v>5.32</v>
      </c>
    </row>
    <row r="118" spans="1:14" x14ac:dyDescent="0.15">
      <c r="A118" s="12" t="s">
        <v>91</v>
      </c>
      <c r="B118" s="14">
        <v>40057</v>
      </c>
      <c r="C118" s="17">
        <v>4.3999999999999997E-2</v>
      </c>
      <c r="D118" s="14" t="s">
        <v>67</v>
      </c>
      <c r="E118" s="17" t="s">
        <v>67</v>
      </c>
      <c r="F118" s="14" t="s">
        <v>62</v>
      </c>
      <c r="G118" s="16">
        <v>66018.19</v>
      </c>
      <c r="H118" s="16">
        <v>22032.85</v>
      </c>
      <c r="I118" s="17">
        <v>0.1163</v>
      </c>
      <c r="J118" s="17">
        <v>0.1163</v>
      </c>
      <c r="K118" s="16">
        <v>7352.43</v>
      </c>
      <c r="L118" s="16">
        <v>2956.78</v>
      </c>
      <c r="M118" s="16">
        <v>632.01</v>
      </c>
      <c r="N118" s="16">
        <v>254.16</v>
      </c>
    </row>
    <row r="119" spans="1:14" x14ac:dyDescent="0.15">
      <c r="A119" s="12" t="s">
        <v>119</v>
      </c>
      <c r="B119" s="14">
        <v>42156</v>
      </c>
      <c r="C119" s="17" t="s">
        <v>66</v>
      </c>
      <c r="D119" s="14" t="s">
        <v>67</v>
      </c>
      <c r="E119" s="17" t="s">
        <v>67</v>
      </c>
      <c r="F119" s="14" t="s">
        <v>69</v>
      </c>
      <c r="G119" s="16">
        <v>535.44000000000005</v>
      </c>
      <c r="H119" s="16">
        <v>147.41</v>
      </c>
      <c r="I119" s="17">
        <v>0.65559999999999996</v>
      </c>
      <c r="J119" s="17">
        <v>0.65559999999999996</v>
      </c>
      <c r="K119" s="16">
        <v>336.04</v>
      </c>
      <c r="L119" s="16">
        <v>115.5</v>
      </c>
      <c r="M119" s="16">
        <v>5.12</v>
      </c>
      <c r="N119" s="16">
        <v>1.76</v>
      </c>
    </row>
    <row r="120" spans="1:14" x14ac:dyDescent="0.15">
      <c r="A120" s="12" t="s">
        <v>93</v>
      </c>
      <c r="B120" s="14">
        <v>44805</v>
      </c>
      <c r="C120" s="17">
        <v>0.35720000000000002</v>
      </c>
      <c r="D120" s="14" t="s">
        <v>67</v>
      </c>
      <c r="E120" s="17" t="s">
        <v>67</v>
      </c>
      <c r="F120" s="14" t="s">
        <v>81</v>
      </c>
      <c r="G120" s="16">
        <v>3046146.42</v>
      </c>
      <c r="H120" s="16">
        <v>1014344.93</v>
      </c>
      <c r="I120" s="17">
        <v>6.9500000000000006E-2</v>
      </c>
      <c r="J120" s="17">
        <v>6.9500000000000006E-2</v>
      </c>
      <c r="K120" s="16">
        <v>202666.43</v>
      </c>
      <c r="L120" s="16">
        <v>81351.02</v>
      </c>
      <c r="M120" s="16">
        <v>29161.75</v>
      </c>
      <c r="N120" s="16">
        <v>11705.63</v>
      </c>
    </row>
    <row r="121" spans="1:14" x14ac:dyDescent="0.15">
      <c r="A121" s="50" t="s">
        <v>32</v>
      </c>
      <c r="B121" s="51"/>
      <c r="C121" s="8"/>
      <c r="D121" s="20"/>
      <c r="E121" s="8"/>
      <c r="F121" s="20"/>
      <c r="G121" s="10">
        <f>SUM(G99:G120)</f>
        <v>134145517.71999998</v>
      </c>
      <c r="H121" s="10">
        <f>SUM(H99:H120)</f>
        <v>39540707.040000007</v>
      </c>
      <c r="I121" s="21"/>
      <c r="J121" s="21"/>
      <c r="K121" s="10">
        <f>SUM(K99:K120)</f>
        <v>11909728.669999998</v>
      </c>
      <c r="L121" s="10">
        <f>SUM(L99:L120)</f>
        <v>4348636.3699999992</v>
      </c>
      <c r="M121" s="10">
        <f>SUM(M99:M120)</f>
        <v>1284218.8700000001</v>
      </c>
      <c r="N121" s="10">
        <f>SUM(N99:N120)</f>
        <v>466390.39</v>
      </c>
    </row>
    <row r="122" spans="1:14" x14ac:dyDescent="0.15">
      <c r="A122" s="49" t="s">
        <v>33</v>
      </c>
      <c r="B122" s="14"/>
      <c r="C122" s="13"/>
      <c r="D122" s="14"/>
      <c r="E122" s="13"/>
      <c r="F122" s="15"/>
      <c r="G122" s="16"/>
      <c r="H122" s="16"/>
      <c r="I122" s="22"/>
      <c r="J122" s="18"/>
      <c r="K122" s="16"/>
      <c r="L122" s="16"/>
      <c r="M122" s="19"/>
      <c r="N122" s="19"/>
    </row>
    <row r="123" spans="1:14" x14ac:dyDescent="0.15">
      <c r="A123" s="12" t="s">
        <v>122</v>
      </c>
      <c r="B123" s="14">
        <v>41518</v>
      </c>
      <c r="C123" s="17">
        <v>1.9892000000000001</v>
      </c>
      <c r="D123" s="14" t="s">
        <v>67</v>
      </c>
      <c r="E123" s="17" t="s">
        <v>67</v>
      </c>
      <c r="F123" s="14" t="s">
        <v>69</v>
      </c>
      <c r="G123" s="16">
        <v>7879276.5800000001</v>
      </c>
      <c r="H123" s="16">
        <v>2634903.0299999998</v>
      </c>
      <c r="I123" s="17">
        <v>-0.66269999999999996</v>
      </c>
      <c r="J123" s="17">
        <v>-0.66269999999999996</v>
      </c>
      <c r="K123" s="16">
        <v>-6855745.3200000003</v>
      </c>
      <c r="L123" s="16">
        <v>-2757044.29</v>
      </c>
      <c r="M123" s="16">
        <v>103458.58</v>
      </c>
      <c r="N123" s="16">
        <v>41605.96</v>
      </c>
    </row>
    <row r="124" spans="1:14" x14ac:dyDescent="0.15">
      <c r="A124" s="12" t="s">
        <v>123</v>
      </c>
      <c r="B124" s="14">
        <v>41518</v>
      </c>
      <c r="C124" s="17">
        <v>1.0936999999999999</v>
      </c>
      <c r="D124" s="14" t="s">
        <v>67</v>
      </c>
      <c r="E124" s="17" t="s">
        <v>67</v>
      </c>
      <c r="F124" s="14" t="s">
        <v>69</v>
      </c>
      <c r="G124" s="16">
        <v>1596811.15</v>
      </c>
      <c r="H124" s="16">
        <v>533769.52</v>
      </c>
      <c r="I124" s="17">
        <v>-0.57140000000000002</v>
      </c>
      <c r="J124" s="17">
        <v>-0.57140000000000002</v>
      </c>
      <c r="K124" s="16">
        <v>-1151885.08</v>
      </c>
      <c r="L124" s="16">
        <v>-463231.68</v>
      </c>
      <c r="M124" s="16">
        <v>20158.45</v>
      </c>
      <c r="N124" s="16">
        <v>8106.74</v>
      </c>
    </row>
    <row r="125" spans="1:14" x14ac:dyDescent="0.15">
      <c r="A125" s="12" t="s">
        <v>124</v>
      </c>
      <c r="B125" s="14">
        <v>41518</v>
      </c>
      <c r="C125" s="17">
        <v>0.2601</v>
      </c>
      <c r="D125" s="14" t="s">
        <v>67</v>
      </c>
      <c r="E125" s="17" t="s">
        <v>67</v>
      </c>
      <c r="F125" s="14" t="s">
        <v>69</v>
      </c>
      <c r="G125" s="16">
        <v>237351.56</v>
      </c>
      <c r="H125" s="16">
        <v>79509.259999999995</v>
      </c>
      <c r="I125" s="17">
        <v>0</v>
      </c>
      <c r="J125" s="17">
        <v>0</v>
      </c>
      <c r="K125" s="16">
        <v>0</v>
      </c>
      <c r="L125" s="16">
        <v>0</v>
      </c>
      <c r="M125" s="16">
        <v>3612.48</v>
      </c>
      <c r="N125" s="16">
        <v>1452.76</v>
      </c>
    </row>
    <row r="126" spans="1:14" x14ac:dyDescent="0.15">
      <c r="A126" s="12" t="s">
        <v>71</v>
      </c>
      <c r="B126" s="14">
        <v>41518</v>
      </c>
      <c r="C126" s="17">
        <v>1.1006</v>
      </c>
      <c r="D126" s="14" t="s">
        <v>67</v>
      </c>
      <c r="E126" s="17" t="s">
        <v>67</v>
      </c>
      <c r="F126" s="14" t="s">
        <v>69</v>
      </c>
      <c r="G126" s="16">
        <v>723362.54</v>
      </c>
      <c r="H126" s="16">
        <v>242099.28</v>
      </c>
      <c r="I126" s="17">
        <v>0</v>
      </c>
      <c r="J126" s="17">
        <v>0</v>
      </c>
      <c r="K126" s="16">
        <v>0</v>
      </c>
      <c r="L126" s="16">
        <v>0</v>
      </c>
      <c r="M126" s="16">
        <v>10345.84</v>
      </c>
      <c r="N126" s="16">
        <v>4160.59</v>
      </c>
    </row>
    <row r="127" spans="1:14" x14ac:dyDescent="0.15">
      <c r="A127" s="12" t="s">
        <v>125</v>
      </c>
      <c r="B127" s="14" t="s">
        <v>67</v>
      </c>
      <c r="C127" s="17" t="s">
        <v>66</v>
      </c>
      <c r="D127" s="14" t="s">
        <v>67</v>
      </c>
      <c r="E127" s="17" t="s">
        <v>67</v>
      </c>
      <c r="F127" s="14" t="s">
        <v>81</v>
      </c>
      <c r="G127" s="16">
        <v>46773.62</v>
      </c>
      <c r="H127" s="16">
        <v>15691.2</v>
      </c>
      <c r="I127" s="17">
        <v>7.6899999999999996E-2</v>
      </c>
      <c r="J127" s="17">
        <v>7.6899999999999996E-2</v>
      </c>
      <c r="K127" s="16">
        <v>6080.96</v>
      </c>
      <c r="L127" s="16">
        <v>2445.46</v>
      </c>
      <c r="M127" s="16">
        <v>790.52</v>
      </c>
      <c r="N127" s="16">
        <v>317.91000000000003</v>
      </c>
    </row>
    <row r="128" spans="1:14" x14ac:dyDescent="0.15">
      <c r="A128" s="12" t="s">
        <v>73</v>
      </c>
      <c r="B128" s="14" t="s">
        <v>67</v>
      </c>
      <c r="C128" s="17" t="s">
        <v>67</v>
      </c>
      <c r="D128" s="14">
        <v>40634</v>
      </c>
      <c r="E128" s="17">
        <v>-6.5328678140509105E-2</v>
      </c>
      <c r="F128" s="14" t="s">
        <v>81</v>
      </c>
      <c r="G128" s="16">
        <v>284038.34000000003</v>
      </c>
      <c r="H128" s="16">
        <v>95022.81</v>
      </c>
      <c r="I128" s="17">
        <v>0.71319999999999995</v>
      </c>
      <c r="J128" s="17">
        <v>0.71319999999999995</v>
      </c>
      <c r="K128" s="16">
        <v>267309.39</v>
      </c>
      <c r="L128" s="16">
        <v>107498.54</v>
      </c>
      <c r="M128" s="16">
        <v>3748.26</v>
      </c>
      <c r="N128" s="16">
        <v>1507.36</v>
      </c>
    </row>
    <row r="129" spans="1:14" x14ac:dyDescent="0.15">
      <c r="A129" s="12" t="s">
        <v>126</v>
      </c>
      <c r="B129" s="14">
        <v>41518</v>
      </c>
      <c r="C129" s="17">
        <v>0.1326</v>
      </c>
      <c r="D129" s="14" t="s">
        <v>67</v>
      </c>
      <c r="E129" s="17" t="s">
        <v>67</v>
      </c>
      <c r="F129" s="14" t="s">
        <v>81</v>
      </c>
      <c r="G129" s="16">
        <v>277654.93</v>
      </c>
      <c r="H129" s="16">
        <v>92985.62</v>
      </c>
      <c r="I129" s="17">
        <v>0.27479999999999999</v>
      </c>
      <c r="J129" s="17">
        <v>0.27479999999999999</v>
      </c>
      <c r="K129" s="16">
        <v>111412.93</v>
      </c>
      <c r="L129" s="16">
        <v>44804.82</v>
      </c>
      <c r="M129" s="16">
        <v>4054.38</v>
      </c>
      <c r="N129" s="16">
        <v>1630.47</v>
      </c>
    </row>
    <row r="130" spans="1:14" ht="33.75" x14ac:dyDescent="0.15">
      <c r="A130" s="12" t="s">
        <v>127</v>
      </c>
      <c r="B130" s="14">
        <v>40057</v>
      </c>
      <c r="C130" s="17" t="s">
        <v>66</v>
      </c>
      <c r="D130" s="14" t="s">
        <v>67</v>
      </c>
      <c r="E130" s="17" t="s">
        <v>67</v>
      </c>
      <c r="F130" s="14" t="s">
        <v>95</v>
      </c>
      <c r="G130" s="16">
        <v>6216190.96</v>
      </c>
      <c r="H130" s="16">
        <v>2078041.17</v>
      </c>
      <c r="I130" s="17">
        <v>4.5999999999999999E-3</v>
      </c>
      <c r="J130" s="17">
        <v>4.5999999999999999E-3</v>
      </c>
      <c r="K130" s="16">
        <v>36478.300000000003</v>
      </c>
      <c r="L130" s="16">
        <v>14669.78</v>
      </c>
      <c r="M130" s="16">
        <v>78731.5</v>
      </c>
      <c r="N130" s="16">
        <v>31661.95</v>
      </c>
    </row>
    <row r="131" spans="1:14" x14ac:dyDescent="0.15">
      <c r="A131" s="12" t="s">
        <v>80</v>
      </c>
      <c r="B131" s="14">
        <v>40057</v>
      </c>
      <c r="C131" s="17" t="s">
        <v>66</v>
      </c>
      <c r="D131" s="14" t="s">
        <v>67</v>
      </c>
      <c r="E131" s="17" t="s">
        <v>67</v>
      </c>
      <c r="F131" s="14" t="s">
        <v>81</v>
      </c>
      <c r="G131" s="16">
        <v>312470.34999999998</v>
      </c>
      <c r="H131" s="16">
        <v>104460.1</v>
      </c>
      <c r="I131" s="17">
        <v>0.36959999999999998</v>
      </c>
      <c r="J131" s="17">
        <v>0.36959999999999998</v>
      </c>
      <c r="K131" s="16">
        <v>146535.67000000001</v>
      </c>
      <c r="L131" s="16">
        <v>58929.46</v>
      </c>
      <c r="M131" s="16">
        <v>3964.41</v>
      </c>
      <c r="N131" s="16">
        <v>1594.29</v>
      </c>
    </row>
    <row r="132" spans="1:14" x14ac:dyDescent="0.15">
      <c r="A132" s="50" t="s">
        <v>34</v>
      </c>
      <c r="B132" s="51"/>
      <c r="C132" s="8"/>
      <c r="D132" s="20"/>
      <c r="E132" s="8"/>
      <c r="F132" s="20"/>
      <c r="G132" s="10">
        <f>SUM(G123:G131)</f>
        <v>17573930.030000001</v>
      </c>
      <c r="H132" s="10">
        <f>SUM(H123:H131)</f>
        <v>5876481.9899999993</v>
      </c>
      <c r="I132" s="21"/>
      <c r="J132" s="21"/>
      <c r="K132" s="10">
        <f t="shared" ref="K132:N132" si="0">SUM(K123:K131)</f>
        <v>-7439813.1500000013</v>
      </c>
      <c r="L132" s="10">
        <f t="shared" si="0"/>
        <v>-2991927.9100000006</v>
      </c>
      <c r="M132" s="10">
        <f t="shared" si="0"/>
        <v>228864.42</v>
      </c>
      <c r="N132" s="10">
        <f t="shared" si="0"/>
        <v>92038.03</v>
      </c>
    </row>
    <row r="133" spans="1:14" x14ac:dyDescent="0.15">
      <c r="A133" s="49" t="s">
        <v>35</v>
      </c>
      <c r="B133" s="14"/>
      <c r="C133" s="13"/>
      <c r="D133" s="14"/>
      <c r="E133" s="13"/>
      <c r="F133" s="15"/>
      <c r="G133" s="16"/>
      <c r="H133" s="16"/>
      <c r="I133" s="17"/>
      <c r="J133" s="18"/>
      <c r="K133" s="16"/>
      <c r="L133" s="16"/>
      <c r="M133" s="19"/>
      <c r="N133" s="19"/>
    </row>
    <row r="134" spans="1:14" x14ac:dyDescent="0.15">
      <c r="A134" s="12" t="s">
        <v>128</v>
      </c>
      <c r="B134" s="14">
        <v>39326</v>
      </c>
      <c r="C134" s="17">
        <v>1.4341892898749179E-2</v>
      </c>
      <c r="D134" s="14">
        <v>37865</v>
      </c>
      <c r="E134" s="17">
        <v>-1.1025052314015111E-2</v>
      </c>
      <c r="F134" s="14" t="s">
        <v>69</v>
      </c>
      <c r="G134" s="16">
        <v>4236207.17</v>
      </c>
      <c r="H134" s="16">
        <v>1414571.4</v>
      </c>
      <c r="I134" s="17">
        <v>0.36599999999999999</v>
      </c>
      <c r="J134" s="17">
        <v>0.36599999999999999</v>
      </c>
      <c r="K134" s="16">
        <v>1657399.6</v>
      </c>
      <c r="L134" s="16">
        <v>666526.18000000005</v>
      </c>
      <c r="M134" s="16">
        <v>49633.19</v>
      </c>
      <c r="N134" s="16">
        <v>19960.07</v>
      </c>
    </row>
    <row r="135" spans="1:14" x14ac:dyDescent="0.15">
      <c r="A135" s="12" t="s">
        <v>129</v>
      </c>
      <c r="B135" s="14">
        <v>40026</v>
      </c>
      <c r="C135" s="17">
        <v>2.2964058262431593E-2</v>
      </c>
      <c r="D135" s="14">
        <v>43862</v>
      </c>
      <c r="E135" s="17">
        <v>-8.5288537956424819E-3</v>
      </c>
      <c r="F135" s="14" t="s">
        <v>62</v>
      </c>
      <c r="G135" s="16">
        <v>102732916.47</v>
      </c>
      <c r="H135" s="16">
        <v>34304990.189999998</v>
      </c>
      <c r="I135" s="17">
        <v>0.16619999999999999</v>
      </c>
      <c r="J135" s="17">
        <v>0.16619999999999999</v>
      </c>
      <c r="K135" s="16">
        <v>18250831.170000002</v>
      </c>
      <c r="L135" s="16">
        <v>7339604.1500000004</v>
      </c>
      <c r="M135" s="16">
        <v>1203662.1200000001</v>
      </c>
      <c r="N135" s="16">
        <v>484054.85</v>
      </c>
    </row>
    <row r="136" spans="1:14" x14ac:dyDescent="0.15">
      <c r="A136" s="12" t="s">
        <v>130</v>
      </c>
      <c r="B136" s="14">
        <v>39326</v>
      </c>
      <c r="C136" s="17">
        <v>1.0506999993496021E-2</v>
      </c>
      <c r="D136" s="14" t="s">
        <v>67</v>
      </c>
      <c r="E136" s="17" t="s">
        <v>67</v>
      </c>
      <c r="F136" s="14" t="s">
        <v>69</v>
      </c>
      <c r="G136" s="16">
        <v>13661375.390000001</v>
      </c>
      <c r="H136" s="16">
        <v>4369482.7300000004</v>
      </c>
      <c r="I136" s="17">
        <v>0.34239999999999998</v>
      </c>
      <c r="J136" s="17">
        <v>0.34239999999999998</v>
      </c>
      <c r="K136" s="16">
        <v>5001076.91</v>
      </c>
      <c r="L136" s="16">
        <v>1940767.02</v>
      </c>
      <c r="M136" s="16">
        <v>160062.43</v>
      </c>
      <c r="N136" s="16">
        <v>62115.4</v>
      </c>
    </row>
    <row r="137" spans="1:14" x14ac:dyDescent="0.15">
      <c r="A137" s="12" t="s">
        <v>131</v>
      </c>
      <c r="B137" s="14">
        <v>43709</v>
      </c>
      <c r="C137" s="17">
        <v>8.6999999999999994E-3</v>
      </c>
      <c r="D137" s="14" t="s">
        <v>67</v>
      </c>
      <c r="E137" s="17" t="s">
        <v>67</v>
      </c>
      <c r="F137" s="14" t="s">
        <v>64</v>
      </c>
      <c r="G137" s="16">
        <v>23070110.899999999</v>
      </c>
      <c r="H137" s="16">
        <v>6319457.9100000001</v>
      </c>
      <c r="I137" s="17">
        <v>0.20880000000000001</v>
      </c>
      <c r="J137" s="17">
        <v>0.20880000000000001</v>
      </c>
      <c r="K137" s="16">
        <v>5151153.68</v>
      </c>
      <c r="L137" s="16">
        <v>1762476.38</v>
      </c>
      <c r="M137" s="16">
        <v>270299.14</v>
      </c>
      <c r="N137" s="16">
        <v>92483.33</v>
      </c>
    </row>
    <row r="138" spans="1:14" x14ac:dyDescent="0.15">
      <c r="A138" s="12" t="s">
        <v>132</v>
      </c>
      <c r="B138" s="14">
        <v>39326</v>
      </c>
      <c r="C138" s="17" t="s">
        <v>66</v>
      </c>
      <c r="D138" s="14" t="s">
        <v>67</v>
      </c>
      <c r="E138" s="17" t="s">
        <v>67</v>
      </c>
      <c r="F138" s="14" t="s">
        <v>69</v>
      </c>
      <c r="G138" s="16">
        <v>60355522.969999999</v>
      </c>
      <c r="H138" s="16">
        <v>20154159.879999999</v>
      </c>
      <c r="I138" s="17">
        <v>0.29580000000000001</v>
      </c>
      <c r="J138" s="17">
        <v>0.29580000000000001</v>
      </c>
      <c r="K138" s="16">
        <v>19089365.57</v>
      </c>
      <c r="L138" s="16">
        <v>7676822.2599999998</v>
      </c>
      <c r="M138" s="16">
        <v>707150.73</v>
      </c>
      <c r="N138" s="16">
        <v>284381.92</v>
      </c>
    </row>
    <row r="139" spans="1:14" x14ac:dyDescent="0.15">
      <c r="A139" s="12" t="s">
        <v>71</v>
      </c>
      <c r="B139" s="14">
        <v>43709</v>
      </c>
      <c r="C139" s="17">
        <v>1.1100000000000002E-2</v>
      </c>
      <c r="D139" s="14">
        <v>37865</v>
      </c>
      <c r="E139" s="17">
        <v>-1.0989198383063692E-2</v>
      </c>
      <c r="F139" s="14" t="s">
        <v>95</v>
      </c>
      <c r="G139" s="16">
        <v>92529864.75</v>
      </c>
      <c r="H139" s="16">
        <v>30897945.98</v>
      </c>
      <c r="I139" s="17">
        <v>0.1757</v>
      </c>
      <c r="J139" s="17">
        <v>0.1757</v>
      </c>
      <c r="K139" s="16">
        <v>17382965.390000001</v>
      </c>
      <c r="L139" s="16">
        <v>6990590.4000000004</v>
      </c>
      <c r="M139" s="16">
        <v>1084118.8799999999</v>
      </c>
      <c r="N139" s="16">
        <v>435980.32</v>
      </c>
    </row>
    <row r="140" spans="1:14" x14ac:dyDescent="0.15">
      <c r="A140" s="12" t="s">
        <v>72</v>
      </c>
      <c r="B140" s="14">
        <v>40057</v>
      </c>
      <c r="C140" s="17">
        <v>0.14829999999999999</v>
      </c>
      <c r="D140" s="14">
        <v>37865</v>
      </c>
      <c r="E140" s="17">
        <v>-1.107899807321769E-2</v>
      </c>
      <c r="F140" s="14" t="s">
        <v>62</v>
      </c>
      <c r="G140" s="16">
        <v>167370.04999999999</v>
      </c>
      <c r="H140" s="16">
        <v>55888.88</v>
      </c>
      <c r="I140" s="17">
        <v>0.1217</v>
      </c>
      <c r="J140" s="17">
        <v>0.1217</v>
      </c>
      <c r="K140" s="16">
        <v>21768.73</v>
      </c>
      <c r="L140" s="16">
        <v>8754.33</v>
      </c>
      <c r="M140" s="16">
        <v>1960.98</v>
      </c>
      <c r="N140" s="16">
        <v>788.61</v>
      </c>
    </row>
    <row r="141" spans="1:14" x14ac:dyDescent="0.15">
      <c r="A141" s="12" t="s">
        <v>73</v>
      </c>
      <c r="B141" s="14">
        <v>43497</v>
      </c>
      <c r="C141" s="17">
        <v>4.8592883502675049E-3</v>
      </c>
      <c r="D141" s="14">
        <v>43862</v>
      </c>
      <c r="E141" s="17">
        <v>-7.8007130421800552E-4</v>
      </c>
      <c r="F141" s="14" t="s">
        <v>62</v>
      </c>
      <c r="G141" s="16">
        <v>43592925.539999999</v>
      </c>
      <c r="H141" s="16">
        <v>14556725.684699999</v>
      </c>
      <c r="I141" s="17">
        <v>0.35730000000000001</v>
      </c>
      <c r="J141" s="17">
        <v>0.35730000000000001</v>
      </c>
      <c r="K141" s="16">
        <v>16650851.359999999</v>
      </c>
      <c r="L141" s="16">
        <v>6696169.4500000002</v>
      </c>
      <c r="M141" s="16">
        <v>510753.08</v>
      </c>
      <c r="N141" s="16">
        <v>205400.26</v>
      </c>
    </row>
    <row r="142" spans="1:14" x14ac:dyDescent="0.15">
      <c r="A142" s="12" t="s">
        <v>133</v>
      </c>
      <c r="B142" s="14">
        <v>43709</v>
      </c>
      <c r="C142" s="17">
        <v>9.2246115347506142E-3</v>
      </c>
      <c r="D142" s="14">
        <v>40787</v>
      </c>
      <c r="E142" s="17">
        <v>-2.0615176339131444E-2</v>
      </c>
      <c r="F142" s="14" t="s">
        <v>64</v>
      </c>
      <c r="G142" s="16">
        <v>1980578831.22</v>
      </c>
      <c r="H142" s="16">
        <v>611797115.70000005</v>
      </c>
      <c r="I142" s="17">
        <v>0.20549999999999999</v>
      </c>
      <c r="J142" s="17">
        <v>0.20549999999999999</v>
      </c>
      <c r="K142" s="16">
        <v>435048507.72000003</v>
      </c>
      <c r="L142" s="16">
        <v>163888358.75</v>
      </c>
      <c r="M142" s="16">
        <v>23205295.870000001</v>
      </c>
      <c r="N142" s="16">
        <v>8751317.5700000003</v>
      </c>
    </row>
    <row r="143" spans="1:14" x14ac:dyDescent="0.15">
      <c r="A143" s="12" t="s">
        <v>75</v>
      </c>
      <c r="B143" s="14">
        <v>40057</v>
      </c>
      <c r="C143" s="17">
        <v>0.15770000000000001</v>
      </c>
      <c r="D143" s="14">
        <v>37865</v>
      </c>
      <c r="E143" s="17">
        <v>-1.102772246898473E-2</v>
      </c>
      <c r="F143" s="14" t="s">
        <v>62</v>
      </c>
      <c r="G143" s="16">
        <v>527505.80000000005</v>
      </c>
      <c r="H143" s="16">
        <v>176146.87</v>
      </c>
      <c r="I143" s="17">
        <v>9.9000000000000005E-2</v>
      </c>
      <c r="J143" s="17">
        <v>9.9000000000000005E-2</v>
      </c>
      <c r="K143" s="16">
        <v>55811.14</v>
      </c>
      <c r="L143" s="16">
        <v>22444.55</v>
      </c>
      <c r="M143" s="16">
        <v>6180.48</v>
      </c>
      <c r="N143" s="16">
        <v>2485.4899999999998</v>
      </c>
    </row>
    <row r="144" spans="1:14" x14ac:dyDescent="0.15">
      <c r="A144" s="12" t="s">
        <v>77</v>
      </c>
      <c r="B144" s="14">
        <v>40057</v>
      </c>
      <c r="C144" s="17">
        <v>0.2218</v>
      </c>
      <c r="D144" s="14">
        <v>37865</v>
      </c>
      <c r="E144" s="17">
        <v>-1.0944135903299604E-2</v>
      </c>
      <c r="F144" s="14" t="s">
        <v>62</v>
      </c>
      <c r="G144" s="16">
        <v>39766.51</v>
      </c>
      <c r="H144" s="16">
        <v>13278.99</v>
      </c>
      <c r="I144" s="17">
        <v>0.1148</v>
      </c>
      <c r="J144" s="17">
        <v>0.1148</v>
      </c>
      <c r="K144" s="16">
        <v>4881.12</v>
      </c>
      <c r="L144" s="16">
        <v>1962.95</v>
      </c>
      <c r="M144" s="16">
        <v>465.92</v>
      </c>
      <c r="N144" s="16">
        <v>187.37</v>
      </c>
    </row>
    <row r="145" spans="1:14" x14ac:dyDescent="0.15">
      <c r="A145" s="12" t="s">
        <v>134</v>
      </c>
      <c r="B145" s="14">
        <v>39326</v>
      </c>
      <c r="C145" s="17">
        <v>1.46E-2</v>
      </c>
      <c r="D145" s="14" t="s">
        <v>67</v>
      </c>
      <c r="E145" s="17" t="s">
        <v>67</v>
      </c>
      <c r="F145" s="14" t="s">
        <v>69</v>
      </c>
      <c r="G145" s="16">
        <v>2591197.7400000002</v>
      </c>
      <c r="H145" s="16">
        <v>865263.21</v>
      </c>
      <c r="I145" s="17">
        <v>1.2927</v>
      </c>
      <c r="J145" s="17">
        <v>1.2927</v>
      </c>
      <c r="K145" s="16">
        <v>3581316.5</v>
      </c>
      <c r="L145" s="16">
        <v>1440232.79</v>
      </c>
      <c r="M145" s="16">
        <v>30359.56</v>
      </c>
      <c r="N145" s="16">
        <v>12209.15</v>
      </c>
    </row>
    <row r="146" spans="1:14" x14ac:dyDescent="0.15">
      <c r="A146" s="12" t="s">
        <v>135</v>
      </c>
      <c r="B146" s="14">
        <v>39326</v>
      </c>
      <c r="C146" s="17">
        <v>0.1716766554674555</v>
      </c>
      <c r="D146" s="14">
        <v>37865</v>
      </c>
      <c r="E146" s="17">
        <v>-1.1048221423558127E-2</v>
      </c>
      <c r="F146" s="14" t="s">
        <v>62</v>
      </c>
      <c r="G146" s="16">
        <v>152040319.11000001</v>
      </c>
      <c r="H146" s="16">
        <v>50769917.140000001</v>
      </c>
      <c r="I146" s="17">
        <v>0.26200000000000001</v>
      </c>
      <c r="J146" s="17">
        <v>0.26200000000000001</v>
      </c>
      <c r="K146" s="16">
        <v>42586642.109999999</v>
      </c>
      <c r="L146" s="16">
        <v>17126293.739999998</v>
      </c>
      <c r="M146" s="16">
        <v>1781368.43</v>
      </c>
      <c r="N146" s="16">
        <v>716380.47</v>
      </c>
    </row>
    <row r="147" spans="1:14" x14ac:dyDescent="0.15">
      <c r="A147" s="12" t="s">
        <v>136</v>
      </c>
      <c r="B147" s="14">
        <v>39326</v>
      </c>
      <c r="C147" s="17">
        <v>0.28329925784673177</v>
      </c>
      <c r="D147" s="14">
        <v>37865</v>
      </c>
      <c r="E147" s="17">
        <v>-1.0943479169509482E-2</v>
      </c>
      <c r="F147" s="14" t="s">
        <v>62</v>
      </c>
      <c r="G147" s="16">
        <v>13823940.82</v>
      </c>
      <c r="H147" s="16">
        <v>4616146.12</v>
      </c>
      <c r="I147" s="17">
        <v>0.54410000000000003</v>
      </c>
      <c r="J147" s="17">
        <v>0.54410000000000003</v>
      </c>
      <c r="K147" s="16">
        <v>8041900.5099999998</v>
      </c>
      <c r="L147" s="16">
        <v>3234064.56</v>
      </c>
      <c r="M147" s="16">
        <v>161967.10999999999</v>
      </c>
      <c r="N147" s="16">
        <v>65135.360000000001</v>
      </c>
    </row>
    <row r="148" spans="1:14" x14ac:dyDescent="0.15">
      <c r="A148" s="12" t="s">
        <v>137</v>
      </c>
      <c r="B148" s="14">
        <v>43709</v>
      </c>
      <c r="C148" s="17">
        <v>1.52E-2</v>
      </c>
      <c r="D148" s="14" t="s">
        <v>67</v>
      </c>
      <c r="E148" s="17" t="s">
        <v>67</v>
      </c>
      <c r="F148" s="14" t="s">
        <v>62</v>
      </c>
      <c r="G148" s="16">
        <v>11312179.68</v>
      </c>
      <c r="H148" s="16">
        <v>3098677.92</v>
      </c>
      <c r="I148" s="17">
        <v>0.32279999999999998</v>
      </c>
      <c r="J148" s="17">
        <v>0.32279999999999998</v>
      </c>
      <c r="K148" s="16">
        <v>3903611.71</v>
      </c>
      <c r="L148" s="16">
        <v>1335627.68</v>
      </c>
      <c r="M148" s="16">
        <v>132538.26</v>
      </c>
      <c r="N148" s="16">
        <v>45348.2</v>
      </c>
    </row>
    <row r="149" spans="1:14" x14ac:dyDescent="0.15">
      <c r="A149" s="12" t="s">
        <v>84</v>
      </c>
      <c r="B149" s="14">
        <v>43709</v>
      </c>
      <c r="C149" s="17">
        <v>1.2299999999999998E-2</v>
      </c>
      <c r="D149" s="14">
        <v>37865</v>
      </c>
      <c r="E149" s="17">
        <v>-1.1018218721306726E-2</v>
      </c>
      <c r="F149" s="14" t="s">
        <v>95</v>
      </c>
      <c r="G149" s="16">
        <v>17102615.899999999</v>
      </c>
      <c r="H149" s="16">
        <v>5710974.54</v>
      </c>
      <c r="I149" s="17">
        <v>0.3498</v>
      </c>
      <c r="J149" s="17">
        <v>0.3498</v>
      </c>
      <c r="K149" s="16">
        <v>6395979.2000000002</v>
      </c>
      <c r="L149" s="16">
        <v>2572154.39</v>
      </c>
      <c r="M149" s="16">
        <v>200381.45</v>
      </c>
      <c r="N149" s="16">
        <v>80583.759999999995</v>
      </c>
    </row>
    <row r="150" spans="1:14" x14ac:dyDescent="0.15">
      <c r="A150" s="12" t="s">
        <v>85</v>
      </c>
      <c r="B150" s="14">
        <v>39326</v>
      </c>
      <c r="C150" s="17" t="s">
        <v>66</v>
      </c>
      <c r="D150" s="14" t="s">
        <v>67</v>
      </c>
      <c r="E150" s="17" t="s">
        <v>67</v>
      </c>
      <c r="F150" s="14" t="s">
        <v>62</v>
      </c>
      <c r="G150" s="16">
        <v>10320280.75</v>
      </c>
      <c r="H150" s="16">
        <v>3446189.81</v>
      </c>
      <c r="I150" s="17">
        <v>0.27110000000000001</v>
      </c>
      <c r="J150" s="17">
        <v>0.27110000000000001</v>
      </c>
      <c r="K150" s="16">
        <v>2991477.82</v>
      </c>
      <c r="L150" s="16">
        <v>1203028.1200000001</v>
      </c>
      <c r="M150" s="16">
        <v>120916.76</v>
      </c>
      <c r="N150" s="16">
        <v>48626.89</v>
      </c>
    </row>
    <row r="151" spans="1:14" x14ac:dyDescent="0.15">
      <c r="A151" s="12" t="s">
        <v>86</v>
      </c>
      <c r="B151" s="14">
        <v>40057</v>
      </c>
      <c r="C151" s="17">
        <v>0.15060000000000001</v>
      </c>
      <c r="D151" s="14" t="s">
        <v>67</v>
      </c>
      <c r="E151" s="17" t="s">
        <v>67</v>
      </c>
      <c r="F151" s="14" t="s">
        <v>62</v>
      </c>
      <c r="G151" s="16">
        <v>3530.18</v>
      </c>
      <c r="H151" s="16">
        <v>1178.81</v>
      </c>
      <c r="I151" s="17">
        <v>0.14280000000000001</v>
      </c>
      <c r="J151" s="17">
        <v>0.14280000000000001</v>
      </c>
      <c r="K151" s="16">
        <v>538.97</v>
      </c>
      <c r="L151" s="16">
        <v>216.75</v>
      </c>
      <c r="M151" s="16">
        <v>41.36</v>
      </c>
      <c r="N151" s="16">
        <v>16.63</v>
      </c>
    </row>
    <row r="152" spans="1:14" x14ac:dyDescent="0.15">
      <c r="A152" s="12" t="s">
        <v>138</v>
      </c>
      <c r="B152" s="14">
        <v>43709</v>
      </c>
      <c r="C152" s="17">
        <v>1.2007056665054441E-2</v>
      </c>
      <c r="D152" s="14">
        <v>37865</v>
      </c>
      <c r="E152" s="17">
        <v>-5.4462194294914359E-3</v>
      </c>
      <c r="F152" s="14" t="s">
        <v>64</v>
      </c>
      <c r="G152" s="16">
        <v>202302284.94</v>
      </c>
      <c r="H152" s="16">
        <v>62727983.850000001</v>
      </c>
      <c r="I152" s="17">
        <v>0.29389999999999999</v>
      </c>
      <c r="J152" s="17">
        <v>0.29389999999999999</v>
      </c>
      <c r="K152" s="16">
        <v>63570430.200000003</v>
      </c>
      <c r="L152" s="16">
        <v>23899737.219999999</v>
      </c>
      <c r="M152" s="16">
        <v>2370258.7799999998</v>
      </c>
      <c r="N152" s="16">
        <v>896664.88</v>
      </c>
    </row>
    <row r="153" spans="1:14" x14ac:dyDescent="0.15">
      <c r="A153" s="12" t="s">
        <v>89</v>
      </c>
      <c r="B153" s="14">
        <v>40057</v>
      </c>
      <c r="C153" s="17">
        <v>0.16009999999999999</v>
      </c>
      <c r="D153" s="14" t="s">
        <v>67</v>
      </c>
      <c r="E153" s="17" t="s">
        <v>67</v>
      </c>
      <c r="F153" s="14" t="s">
        <v>62</v>
      </c>
      <c r="G153" s="16">
        <v>12437.17</v>
      </c>
      <c r="H153" s="16">
        <v>4153.07</v>
      </c>
      <c r="I153" s="17">
        <v>0.1186</v>
      </c>
      <c r="J153" s="17">
        <v>0.1186</v>
      </c>
      <c r="K153" s="16">
        <v>1576.66</v>
      </c>
      <c r="L153" s="16">
        <v>634.05999999999995</v>
      </c>
      <c r="M153" s="16">
        <v>145.72</v>
      </c>
      <c r="N153" s="16">
        <v>58.6</v>
      </c>
    </row>
    <row r="154" spans="1:14" x14ac:dyDescent="0.15">
      <c r="A154" s="12" t="s">
        <v>139</v>
      </c>
      <c r="B154" s="14">
        <v>39326</v>
      </c>
      <c r="C154" s="17" t="s">
        <v>66</v>
      </c>
      <c r="D154" s="14" t="s">
        <v>67</v>
      </c>
      <c r="E154" s="17" t="s">
        <v>67</v>
      </c>
      <c r="F154" s="14" t="s">
        <v>62</v>
      </c>
      <c r="G154" s="16">
        <v>368471.75</v>
      </c>
      <c r="H154" s="16">
        <v>123041.57</v>
      </c>
      <c r="I154" s="17">
        <v>0.55700000000000005</v>
      </c>
      <c r="J154" s="17">
        <v>0.55700000000000005</v>
      </c>
      <c r="K154" s="16">
        <v>219410.43</v>
      </c>
      <c r="L154" s="16">
        <v>88236.29</v>
      </c>
      <c r="M154" s="16">
        <v>4317.17</v>
      </c>
      <c r="N154" s="16">
        <v>1736.16</v>
      </c>
    </row>
    <row r="155" spans="1:14" x14ac:dyDescent="0.15">
      <c r="A155" s="12" t="s">
        <v>93</v>
      </c>
      <c r="B155" s="14">
        <v>44805</v>
      </c>
      <c r="C155" s="17">
        <v>0.35720000000000002</v>
      </c>
      <c r="D155" s="14" t="s">
        <v>67</v>
      </c>
      <c r="E155" s="17" t="s">
        <v>67</v>
      </c>
      <c r="F155" s="14" t="s">
        <v>81</v>
      </c>
      <c r="G155" s="16">
        <v>20426179.870000001</v>
      </c>
      <c r="H155" s="16">
        <v>6820792.4400000004</v>
      </c>
      <c r="I155" s="17">
        <v>6.9500000000000006E-2</v>
      </c>
      <c r="J155" s="17">
        <v>6.9500000000000006E-2</v>
      </c>
      <c r="K155" s="16">
        <v>1517690.27</v>
      </c>
      <c r="L155" s="16">
        <v>610341.84</v>
      </c>
      <c r="M155" s="16">
        <v>239321.73</v>
      </c>
      <c r="N155" s="16">
        <v>96243.66</v>
      </c>
    </row>
    <row r="156" spans="1:14" x14ac:dyDescent="0.15">
      <c r="A156" s="50" t="s">
        <v>36</v>
      </c>
      <c r="B156" s="51"/>
      <c r="C156" s="8"/>
      <c r="D156" s="51"/>
      <c r="E156" s="8"/>
      <c r="F156" s="51"/>
      <c r="G156" s="10">
        <f>SUM(G134:G155)</f>
        <v>2751795834.6800003</v>
      </c>
      <c r="H156" s="10">
        <f>SUM(H134:H155)</f>
        <v>862244082.69470012</v>
      </c>
      <c r="I156" s="20"/>
      <c r="J156" s="20"/>
      <c r="K156" s="10">
        <f t="shared" ref="K156:N156" si="1">SUM(K134:K155)</f>
        <v>651125186.7700001</v>
      </c>
      <c r="L156" s="10">
        <f t="shared" si="1"/>
        <v>248505043.85999998</v>
      </c>
      <c r="M156" s="10">
        <f t="shared" si="1"/>
        <v>32241199.150000006</v>
      </c>
      <c r="N156" s="10">
        <f t="shared" si="1"/>
        <v>12302158.950000001</v>
      </c>
    </row>
    <row r="157" spans="1:14" x14ac:dyDescent="0.15">
      <c r="A157" s="49" t="s">
        <v>37</v>
      </c>
      <c r="B157" s="14"/>
      <c r="C157" s="26"/>
      <c r="D157" s="14"/>
      <c r="E157" s="26"/>
      <c r="F157" s="14"/>
      <c r="G157" s="23"/>
      <c r="H157" s="16"/>
      <c r="I157" s="18"/>
      <c r="J157" s="15"/>
      <c r="K157" s="16"/>
      <c r="L157" s="16"/>
      <c r="M157" s="16"/>
      <c r="N157" s="23"/>
    </row>
    <row r="158" spans="1:14" x14ac:dyDescent="0.15">
      <c r="A158" s="12" t="s">
        <v>140</v>
      </c>
      <c r="B158" s="14">
        <v>43709</v>
      </c>
      <c r="C158" s="17">
        <v>7.7000000000000002E-3</v>
      </c>
      <c r="D158" s="14">
        <v>37865</v>
      </c>
      <c r="E158" s="17">
        <v>-1.1363636363636256E-2</v>
      </c>
      <c r="F158" s="14" t="s">
        <v>64</v>
      </c>
      <c r="G158" s="16">
        <v>345736112.02999997</v>
      </c>
      <c r="H158" s="16">
        <v>115456374.70999999</v>
      </c>
      <c r="I158" s="17">
        <v>0.17829999999999999</v>
      </c>
      <c r="J158" s="17">
        <v>0.17829999999999999</v>
      </c>
      <c r="K158" s="16">
        <v>65154525.880000003</v>
      </c>
      <c r="L158" s="16">
        <v>26201995.079999998</v>
      </c>
      <c r="M158" s="16">
        <v>4005271.76</v>
      </c>
      <c r="N158" s="16">
        <v>1610726.34</v>
      </c>
    </row>
    <row r="159" spans="1:14" x14ac:dyDescent="0.15">
      <c r="A159" s="12" t="s">
        <v>130</v>
      </c>
      <c r="B159" s="14">
        <v>39326</v>
      </c>
      <c r="C159" s="17">
        <v>1.3138849429852431E-2</v>
      </c>
      <c r="D159" s="14" t="s">
        <v>67</v>
      </c>
      <c r="E159" s="17" t="s">
        <v>67</v>
      </c>
      <c r="F159" s="14" t="s">
        <v>69</v>
      </c>
      <c r="G159" s="16">
        <v>1996313.75</v>
      </c>
      <c r="H159" s="16">
        <v>656930.31000000006</v>
      </c>
      <c r="I159" s="17">
        <v>0.34239999999999998</v>
      </c>
      <c r="J159" s="17">
        <v>0.34239999999999998</v>
      </c>
      <c r="K159" s="16">
        <v>722587.05</v>
      </c>
      <c r="L159" s="16">
        <v>287069.09999999998</v>
      </c>
      <c r="M159" s="16">
        <v>23126.82</v>
      </c>
      <c r="N159" s="16">
        <v>9187.82</v>
      </c>
    </row>
    <row r="160" spans="1:14" x14ac:dyDescent="0.15">
      <c r="A160" s="12" t="s">
        <v>132</v>
      </c>
      <c r="B160" s="14">
        <v>39326</v>
      </c>
      <c r="C160" s="17" t="s">
        <v>66</v>
      </c>
      <c r="D160" s="14" t="s">
        <v>67</v>
      </c>
      <c r="E160" s="17" t="s">
        <v>67</v>
      </c>
      <c r="F160" s="14" t="s">
        <v>69</v>
      </c>
      <c r="G160" s="16">
        <v>313661.40999999997</v>
      </c>
      <c r="H160" s="16">
        <v>104745.23</v>
      </c>
      <c r="I160" s="17">
        <v>0.29580000000000001</v>
      </c>
      <c r="J160" s="17">
        <v>0.29580000000000001</v>
      </c>
      <c r="K160" s="16">
        <v>98090.7</v>
      </c>
      <c r="L160" s="16">
        <v>39447.33</v>
      </c>
      <c r="M160" s="16">
        <v>3633.69</v>
      </c>
      <c r="N160" s="16">
        <v>1461.3</v>
      </c>
    </row>
    <row r="161" spans="1:14" x14ac:dyDescent="0.15">
      <c r="A161" s="12" t="s">
        <v>72</v>
      </c>
      <c r="B161" s="14">
        <v>40057</v>
      </c>
      <c r="C161" s="17">
        <v>0.14829999999999999</v>
      </c>
      <c r="D161" s="14">
        <v>37865</v>
      </c>
      <c r="E161" s="17">
        <v>-1.107899807321769E-2</v>
      </c>
      <c r="F161" s="14" t="s">
        <v>62</v>
      </c>
      <c r="G161" s="16">
        <v>257485.79</v>
      </c>
      <c r="H161" s="16">
        <v>85985.74</v>
      </c>
      <c r="I161" s="17">
        <v>0.1217</v>
      </c>
      <c r="J161" s="17">
        <v>0.1217</v>
      </c>
      <c r="K161" s="16">
        <v>33113.17</v>
      </c>
      <c r="L161" s="16">
        <v>13316.51</v>
      </c>
      <c r="M161" s="16">
        <v>2982.91</v>
      </c>
      <c r="N161" s="16">
        <v>1199.58</v>
      </c>
    </row>
    <row r="162" spans="1:14" x14ac:dyDescent="0.15">
      <c r="A162" s="12" t="s">
        <v>141</v>
      </c>
      <c r="B162" s="14">
        <v>43709</v>
      </c>
      <c r="C162" s="17">
        <v>7.8180538233070477E-3</v>
      </c>
      <c r="D162" s="14">
        <v>40787</v>
      </c>
      <c r="E162" s="17">
        <v>-3.8659448152673262E-2</v>
      </c>
      <c r="F162" s="14" t="s">
        <v>64</v>
      </c>
      <c r="G162" s="16">
        <v>2894661794.0900002</v>
      </c>
      <c r="H162" s="16">
        <v>963169906.67999995</v>
      </c>
      <c r="I162" s="17">
        <v>0.20519999999999999</v>
      </c>
      <c r="J162" s="17">
        <v>0.20519999999999999</v>
      </c>
      <c r="K162" s="16">
        <v>627851453.50999999</v>
      </c>
      <c r="L162" s="16">
        <v>251722278.78999999</v>
      </c>
      <c r="M162" s="16">
        <v>33533977.890000001</v>
      </c>
      <c r="N162" s="16">
        <v>13445380.859999999</v>
      </c>
    </row>
    <row r="163" spans="1:14" x14ac:dyDescent="0.15">
      <c r="A163" s="12" t="s">
        <v>75</v>
      </c>
      <c r="B163" s="14">
        <v>40057</v>
      </c>
      <c r="C163" s="17">
        <v>0.15770000000000001</v>
      </c>
      <c r="D163" s="14">
        <v>37865</v>
      </c>
      <c r="E163" s="17">
        <v>-1.102772246898473E-2</v>
      </c>
      <c r="F163" s="14" t="s">
        <v>62</v>
      </c>
      <c r="G163" s="16">
        <v>617226.97</v>
      </c>
      <c r="H163" s="16">
        <v>206119.02</v>
      </c>
      <c r="I163" s="17">
        <v>9.9000000000000005E-2</v>
      </c>
      <c r="J163" s="17">
        <v>9.9000000000000005E-2</v>
      </c>
      <c r="K163" s="16">
        <v>64570</v>
      </c>
      <c r="L163" s="16">
        <v>25966.93</v>
      </c>
      <c r="M163" s="16">
        <v>7150.43</v>
      </c>
      <c r="N163" s="16">
        <v>2875.56</v>
      </c>
    </row>
    <row r="164" spans="1:14" x14ac:dyDescent="0.15">
      <c r="A164" s="12" t="s">
        <v>77</v>
      </c>
      <c r="B164" s="14">
        <v>40057</v>
      </c>
      <c r="C164" s="17">
        <v>0.2218</v>
      </c>
      <c r="D164" s="14">
        <v>37865</v>
      </c>
      <c r="E164" s="17">
        <v>-1.0944135903299604E-2</v>
      </c>
      <c r="F164" s="14" t="s">
        <v>62</v>
      </c>
      <c r="G164" s="16">
        <v>1078.8</v>
      </c>
      <c r="H164" s="16">
        <v>360.26</v>
      </c>
      <c r="I164" s="17">
        <v>0.1148</v>
      </c>
      <c r="J164" s="17">
        <v>0.1148</v>
      </c>
      <c r="K164" s="16">
        <v>130.93</v>
      </c>
      <c r="L164" s="16">
        <v>52.65</v>
      </c>
      <c r="M164" s="16">
        <v>12.5</v>
      </c>
      <c r="N164" s="16">
        <v>5.03</v>
      </c>
    </row>
    <row r="165" spans="1:14" x14ac:dyDescent="0.15">
      <c r="A165" s="12" t="s">
        <v>142</v>
      </c>
      <c r="B165" s="14">
        <v>42156</v>
      </c>
      <c r="C165" s="17">
        <v>1.4687840018334411E-2</v>
      </c>
      <c r="D165" s="14" t="s">
        <v>67</v>
      </c>
      <c r="E165" s="17">
        <v>-2.8325738896303181E-2</v>
      </c>
      <c r="F165" s="14" t="s">
        <v>64</v>
      </c>
      <c r="G165" s="16">
        <v>84223619.079999998</v>
      </c>
      <c r="H165" s="16">
        <v>27386121.260000002</v>
      </c>
      <c r="I165" s="17">
        <v>0.33029999999999998</v>
      </c>
      <c r="J165" s="17">
        <v>0.33029999999999998</v>
      </c>
      <c r="K165" s="16">
        <v>29411894.960000001</v>
      </c>
      <c r="L165" s="16">
        <v>11575611.029999999</v>
      </c>
      <c r="M165" s="16">
        <v>975710.88</v>
      </c>
      <c r="N165" s="16">
        <v>383813.02</v>
      </c>
    </row>
    <row r="166" spans="1:14" x14ac:dyDescent="0.15">
      <c r="A166" s="12" t="s">
        <v>93</v>
      </c>
      <c r="B166" s="14">
        <v>44805</v>
      </c>
      <c r="C166" s="17">
        <v>0.04</v>
      </c>
      <c r="D166" s="14" t="s">
        <v>67</v>
      </c>
      <c r="E166" s="17" t="s">
        <v>67</v>
      </c>
      <c r="F166" s="14" t="s">
        <v>81</v>
      </c>
      <c r="G166" s="16">
        <v>12187895.84</v>
      </c>
      <c r="H166" s="16">
        <v>4070070.26</v>
      </c>
      <c r="I166" s="17">
        <v>6.9500000000000006E-2</v>
      </c>
      <c r="J166" s="17">
        <v>6.9500000000000006E-2</v>
      </c>
      <c r="K166" s="16">
        <v>895344.06</v>
      </c>
      <c r="L166" s="16">
        <v>360064.02</v>
      </c>
      <c r="M166" s="16">
        <v>141193.91</v>
      </c>
      <c r="N166" s="16">
        <v>56781.35</v>
      </c>
    </row>
    <row r="167" spans="1:14" x14ac:dyDescent="0.15">
      <c r="A167" s="50" t="s">
        <v>38</v>
      </c>
      <c r="B167" s="51"/>
      <c r="C167" s="8"/>
      <c r="D167" s="20"/>
      <c r="E167" s="8"/>
      <c r="F167" s="20"/>
      <c r="G167" s="10">
        <f>SUM(G158:G166)</f>
        <v>3339995187.7600002</v>
      </c>
      <c r="H167" s="10">
        <f>SUM(H158:H166)</f>
        <v>1111136613.4699998</v>
      </c>
      <c r="I167" s="21"/>
      <c r="J167" s="21"/>
      <c r="K167" s="10">
        <f>SUM(K158:K166)</f>
        <v>724231710.25999987</v>
      </c>
      <c r="L167" s="10">
        <f>SUM(L158:L166)</f>
        <v>290225801.43999994</v>
      </c>
      <c r="M167" s="10">
        <f>SUM(M158:M166)</f>
        <v>38693060.789999999</v>
      </c>
      <c r="N167" s="10">
        <f>SUM(N158:N166)</f>
        <v>15511430.859999999</v>
      </c>
    </row>
    <row r="168" spans="1:14" x14ac:dyDescent="0.15">
      <c r="A168" s="52" t="s">
        <v>39</v>
      </c>
      <c r="B168" s="14"/>
      <c r="C168" s="13"/>
      <c r="D168" s="14"/>
      <c r="E168" s="13"/>
      <c r="F168" s="15"/>
      <c r="G168" s="16"/>
      <c r="H168" s="16"/>
      <c r="I168" s="17"/>
      <c r="J168" s="18"/>
      <c r="K168" s="16"/>
      <c r="L168" s="16"/>
      <c r="M168" s="19"/>
      <c r="N168" s="19"/>
    </row>
    <row r="169" spans="1:14" x14ac:dyDescent="0.15">
      <c r="A169" s="12" t="s">
        <v>143</v>
      </c>
      <c r="B169" s="14">
        <v>43709</v>
      </c>
      <c r="C169" s="17">
        <v>9.162880390830859E-3</v>
      </c>
      <c r="D169" s="14">
        <v>37865</v>
      </c>
      <c r="E169" s="17">
        <v>-1.1125692370648499E-2</v>
      </c>
      <c r="F169" s="14" t="s">
        <v>95</v>
      </c>
      <c r="G169" s="16">
        <v>39422413.409999996</v>
      </c>
      <c r="H169" s="16">
        <v>13165482.189999999</v>
      </c>
      <c r="I169" s="17">
        <v>0.16020000000000001</v>
      </c>
      <c r="J169" s="17">
        <v>0.16020000000000001</v>
      </c>
      <c r="K169" s="16">
        <v>6955693.8300000001</v>
      </c>
      <c r="L169" s="16">
        <v>2797241.76</v>
      </c>
      <c r="M169" s="16">
        <v>475853.14</v>
      </c>
      <c r="N169" s="16">
        <v>191364.99</v>
      </c>
    </row>
    <row r="170" spans="1:14" x14ac:dyDescent="0.15">
      <c r="A170" s="12" t="s">
        <v>73</v>
      </c>
      <c r="B170" s="14">
        <v>39326</v>
      </c>
      <c r="C170" s="17">
        <v>1.6503528240361005E-2</v>
      </c>
      <c r="D170" s="14">
        <v>40575</v>
      </c>
      <c r="E170" s="17" t="s">
        <v>67</v>
      </c>
      <c r="F170" s="14" t="s">
        <v>62</v>
      </c>
      <c r="G170" s="16">
        <v>495645.08</v>
      </c>
      <c r="H170" s="16">
        <v>165526.68</v>
      </c>
      <c r="I170" s="17">
        <v>0.4178</v>
      </c>
      <c r="J170" s="17">
        <v>0.4178</v>
      </c>
      <c r="K170" s="16">
        <v>228466.97</v>
      </c>
      <c r="L170" s="16">
        <v>91878.29</v>
      </c>
      <c r="M170" s="16">
        <v>5992.52</v>
      </c>
      <c r="N170" s="16">
        <v>2409.9</v>
      </c>
    </row>
    <row r="171" spans="1:14" x14ac:dyDescent="0.15">
      <c r="A171" s="12" t="s">
        <v>78</v>
      </c>
      <c r="B171" s="14">
        <v>39326</v>
      </c>
      <c r="C171" s="17">
        <v>5.7160732779570067E-2</v>
      </c>
      <c r="D171" s="14">
        <v>37865</v>
      </c>
      <c r="E171" s="17">
        <v>-7.8338144512887439E-3</v>
      </c>
      <c r="F171" s="14" t="s">
        <v>95</v>
      </c>
      <c r="G171" s="16">
        <v>49300830.869999997</v>
      </c>
      <c r="H171" s="16">
        <v>16464271.34</v>
      </c>
      <c r="I171" s="17">
        <v>0.26200000000000001</v>
      </c>
      <c r="J171" s="17">
        <v>0.26200000000000001</v>
      </c>
      <c r="K171" s="16">
        <v>14194828.59</v>
      </c>
      <c r="L171" s="16">
        <v>5708469.71</v>
      </c>
      <c r="M171" s="16">
        <v>593683</v>
      </c>
      <c r="N171" s="16">
        <v>238750.43</v>
      </c>
    </row>
    <row r="172" spans="1:14" x14ac:dyDescent="0.15">
      <c r="A172" s="12" t="s">
        <v>79</v>
      </c>
      <c r="B172" s="14">
        <v>39326</v>
      </c>
      <c r="C172" s="17">
        <v>0.44270242454993924</v>
      </c>
      <c r="D172" s="14">
        <v>37865</v>
      </c>
      <c r="E172" s="17">
        <v>-8.3583956301319807E-3</v>
      </c>
      <c r="F172" s="14" t="s">
        <v>95</v>
      </c>
      <c r="G172" s="16">
        <v>7195030.9199999999</v>
      </c>
      <c r="H172" s="16">
        <v>2402864.69</v>
      </c>
      <c r="I172" s="17">
        <v>0.54410000000000003</v>
      </c>
      <c r="J172" s="17">
        <v>0.54410000000000003</v>
      </c>
      <c r="K172" s="16">
        <v>4317696.97</v>
      </c>
      <c r="L172" s="16">
        <v>1736367.72</v>
      </c>
      <c r="M172" s="16">
        <v>86968.67</v>
      </c>
      <c r="N172" s="16">
        <v>34974.58</v>
      </c>
    </row>
    <row r="173" spans="1:14" x14ac:dyDescent="0.15">
      <c r="A173" s="12" t="s">
        <v>144</v>
      </c>
      <c r="B173" s="14">
        <v>43709</v>
      </c>
      <c r="C173" s="17">
        <v>9.8980337763076472E-3</v>
      </c>
      <c r="D173" s="14" t="s">
        <v>67</v>
      </c>
      <c r="E173" s="17" t="s">
        <v>67</v>
      </c>
      <c r="F173" s="14" t="s">
        <v>95</v>
      </c>
      <c r="G173" s="16">
        <v>117014868.2</v>
      </c>
      <c r="H173" s="16">
        <v>39077632.609999999</v>
      </c>
      <c r="I173" s="17">
        <v>0.30570000000000003</v>
      </c>
      <c r="J173" s="17">
        <v>0.30570000000000003</v>
      </c>
      <c r="K173" s="16">
        <v>39292014.460000001</v>
      </c>
      <c r="L173" s="16">
        <v>15801337.35</v>
      </c>
      <c r="M173" s="16">
        <v>1408416.42</v>
      </c>
      <c r="N173" s="16">
        <v>566396.57999999996</v>
      </c>
    </row>
    <row r="174" spans="1:14" x14ac:dyDescent="0.15">
      <c r="A174" s="12" t="s">
        <v>85</v>
      </c>
      <c r="B174" s="14">
        <v>39845</v>
      </c>
      <c r="C174" s="17" t="s">
        <v>66</v>
      </c>
      <c r="D174" s="14" t="s">
        <v>67</v>
      </c>
      <c r="E174" s="17" t="s">
        <v>67</v>
      </c>
      <c r="F174" s="14" t="s">
        <v>95</v>
      </c>
      <c r="G174" s="16">
        <v>3670357.62</v>
      </c>
      <c r="H174" s="16">
        <v>1225750.8</v>
      </c>
      <c r="I174" s="17">
        <v>0.27100000000000002</v>
      </c>
      <c r="J174" s="17">
        <v>0.27100000000000002</v>
      </c>
      <c r="K174" s="16">
        <v>1095860.06</v>
      </c>
      <c r="L174" s="16">
        <v>440701.62</v>
      </c>
      <c r="M174" s="16">
        <v>44308.34</v>
      </c>
      <c r="N174" s="16">
        <v>17818.66</v>
      </c>
    </row>
    <row r="175" spans="1:14" x14ac:dyDescent="0.15">
      <c r="A175" s="12" t="s">
        <v>90</v>
      </c>
      <c r="B175" s="14">
        <v>39845</v>
      </c>
      <c r="C175" s="17" t="s">
        <v>66</v>
      </c>
      <c r="D175" s="14" t="s">
        <v>67</v>
      </c>
      <c r="E175" s="17" t="s">
        <v>67</v>
      </c>
      <c r="F175" s="14" t="s">
        <v>95</v>
      </c>
      <c r="G175" s="16">
        <v>1857688.48</v>
      </c>
      <c r="H175" s="16">
        <v>620397.57999999996</v>
      </c>
      <c r="I175" s="17">
        <v>0.59619999999999995</v>
      </c>
      <c r="J175" s="17">
        <v>0.59619999999999995</v>
      </c>
      <c r="K175" s="16">
        <v>1221970.8999999999</v>
      </c>
      <c r="L175" s="16">
        <v>491417.26</v>
      </c>
      <c r="M175" s="16">
        <v>22460.080000000002</v>
      </c>
      <c r="N175" s="16">
        <v>9032.35</v>
      </c>
    </row>
    <row r="176" spans="1:14" x14ac:dyDescent="0.15">
      <c r="A176" s="12" t="s">
        <v>93</v>
      </c>
      <c r="B176" s="14">
        <v>44805</v>
      </c>
      <c r="C176" s="17">
        <v>0.04</v>
      </c>
      <c r="D176" s="14" t="s">
        <v>67</v>
      </c>
      <c r="E176" s="17" t="s">
        <v>67</v>
      </c>
      <c r="F176" s="14" t="s">
        <v>81</v>
      </c>
      <c r="G176" s="16">
        <v>19340641.620000001</v>
      </c>
      <c r="H176" s="16">
        <v>5841441.9900000002</v>
      </c>
      <c r="I176" s="17">
        <v>6.9500000000000006E-2</v>
      </c>
      <c r="J176" s="17">
        <v>6.9500000000000006E-2</v>
      </c>
      <c r="K176" s="16">
        <v>1475773.92</v>
      </c>
      <c r="L176" s="16">
        <v>546236.35</v>
      </c>
      <c r="M176" s="16">
        <v>232712.02</v>
      </c>
      <c r="N176" s="16">
        <v>86134.99</v>
      </c>
    </row>
    <row r="177" spans="1:14" x14ac:dyDescent="0.15">
      <c r="A177" s="50" t="s">
        <v>40</v>
      </c>
      <c r="B177" s="51"/>
      <c r="C177" s="8"/>
      <c r="D177" s="20"/>
      <c r="E177" s="8"/>
      <c r="F177" s="20"/>
      <c r="G177" s="10">
        <f>SUM(G169:G176)</f>
        <v>238297476.19999999</v>
      </c>
      <c r="H177" s="10">
        <f>SUM(H169:H176)</f>
        <v>78963367.879999995</v>
      </c>
      <c r="I177" s="21"/>
      <c r="J177" s="21"/>
      <c r="K177" s="10">
        <f>SUM(K169:K176)</f>
        <v>68782305.700000003</v>
      </c>
      <c r="L177" s="10">
        <f>SUM(L169:L176)</f>
        <v>27613650.060000002</v>
      </c>
      <c r="M177" s="10">
        <f>SUM(M169:M176)</f>
        <v>2870394.19</v>
      </c>
      <c r="N177" s="10">
        <f>SUM(N169:N176)</f>
        <v>1146882.48</v>
      </c>
    </row>
    <row r="178" spans="1:14" x14ac:dyDescent="0.15">
      <c r="A178" s="49" t="s">
        <v>41</v>
      </c>
      <c r="B178" s="14"/>
      <c r="C178" s="13"/>
      <c r="D178" s="14"/>
      <c r="E178" s="13"/>
      <c r="F178" s="15"/>
      <c r="G178" s="16"/>
      <c r="H178" s="16"/>
      <c r="I178" s="17"/>
      <c r="J178" s="18"/>
      <c r="K178" s="16"/>
      <c r="L178" s="16"/>
      <c r="M178" s="19"/>
      <c r="N178" s="19"/>
    </row>
    <row r="179" spans="1:14" x14ac:dyDescent="0.15">
      <c r="A179" s="12" t="s">
        <v>140</v>
      </c>
      <c r="B179" s="14">
        <v>43709</v>
      </c>
      <c r="C179" s="17">
        <v>7.7000000000000002E-3</v>
      </c>
      <c r="D179" s="14" t="s">
        <v>67</v>
      </c>
      <c r="E179" s="17" t="s">
        <v>67</v>
      </c>
      <c r="F179" s="14" t="s">
        <v>64</v>
      </c>
      <c r="G179" s="16">
        <v>1484725.25</v>
      </c>
      <c r="H179" s="16">
        <v>495889.21</v>
      </c>
      <c r="I179" s="17">
        <v>0.17829999999999999</v>
      </c>
      <c r="J179" s="17">
        <v>0.17829999999999999</v>
      </c>
      <c r="K179" s="16">
        <v>293203.26</v>
      </c>
      <c r="L179" s="16">
        <v>117912.15</v>
      </c>
      <c r="M179" s="16">
        <v>16447.09</v>
      </c>
      <c r="N179" s="16">
        <v>6614.22</v>
      </c>
    </row>
    <row r="180" spans="1:14" x14ac:dyDescent="0.15">
      <c r="A180" s="12" t="s">
        <v>145</v>
      </c>
      <c r="B180" s="14">
        <v>42156</v>
      </c>
      <c r="C180" s="17" t="s">
        <v>66</v>
      </c>
      <c r="D180" s="14" t="s">
        <v>67</v>
      </c>
      <c r="E180" s="17" t="s">
        <v>67</v>
      </c>
      <c r="F180" s="14" t="s">
        <v>69</v>
      </c>
      <c r="G180" s="16">
        <v>444.02</v>
      </c>
      <c r="H180" s="16">
        <v>148.30000000000001</v>
      </c>
      <c r="I180" s="17">
        <v>0.34239999999999998</v>
      </c>
      <c r="J180" s="17">
        <v>0.34239999999999998</v>
      </c>
      <c r="K180" s="16">
        <v>168.42</v>
      </c>
      <c r="L180" s="16">
        <v>67.73</v>
      </c>
      <c r="M180" s="16">
        <v>4.92</v>
      </c>
      <c r="N180" s="16">
        <v>1.98</v>
      </c>
    </row>
    <row r="181" spans="1:14" x14ac:dyDescent="0.15">
      <c r="A181" s="12" t="s">
        <v>146</v>
      </c>
      <c r="B181" s="14">
        <v>42887</v>
      </c>
      <c r="C181" s="17" t="s">
        <v>66</v>
      </c>
      <c r="D181" s="14" t="s">
        <v>67</v>
      </c>
      <c r="E181" s="17" t="s">
        <v>67</v>
      </c>
      <c r="F181" s="14" t="s">
        <v>69</v>
      </c>
      <c r="G181" s="16">
        <v>3590210.04</v>
      </c>
      <c r="H181" s="16">
        <v>1199062.6399999999</v>
      </c>
      <c r="I181" s="17">
        <v>0.46139999999999998</v>
      </c>
      <c r="J181" s="17">
        <v>0.46139999999999998</v>
      </c>
      <c r="K181" s="16">
        <v>1822431.87</v>
      </c>
      <c r="L181" s="16">
        <v>732893.8</v>
      </c>
      <c r="M181" s="16">
        <v>39613.919999999998</v>
      </c>
      <c r="N181" s="16">
        <v>15930.81</v>
      </c>
    </row>
    <row r="182" spans="1:14" x14ac:dyDescent="0.15">
      <c r="A182" s="12" t="s">
        <v>147</v>
      </c>
      <c r="B182" s="14">
        <v>44621</v>
      </c>
      <c r="C182" s="17">
        <v>0.99890000000000012</v>
      </c>
      <c r="D182" s="14" t="s">
        <v>67</v>
      </c>
      <c r="E182" s="17" t="s">
        <v>67</v>
      </c>
      <c r="F182" s="14" t="s">
        <v>69</v>
      </c>
      <c r="G182" s="16">
        <v>197825.9</v>
      </c>
      <c r="H182" s="16">
        <v>66069.45</v>
      </c>
      <c r="I182" s="17">
        <v>0.10440000000000001</v>
      </c>
      <c r="J182" s="17">
        <v>0.10440000000000001</v>
      </c>
      <c r="K182" s="16">
        <v>22674.76</v>
      </c>
      <c r="L182" s="16">
        <v>9118.69</v>
      </c>
      <c r="M182" s="16">
        <v>2180.48</v>
      </c>
      <c r="N182" s="16">
        <v>876.88</v>
      </c>
    </row>
    <row r="183" spans="1:14" x14ac:dyDescent="0.15">
      <c r="A183" s="12" t="s">
        <v>93</v>
      </c>
      <c r="B183" s="14">
        <v>44805</v>
      </c>
      <c r="C183" s="17">
        <v>3.9999999999999994E-2</v>
      </c>
      <c r="D183" s="14" t="s">
        <v>67</v>
      </c>
      <c r="E183" s="17" t="s">
        <v>67</v>
      </c>
      <c r="F183" s="14" t="s">
        <v>81</v>
      </c>
      <c r="G183" s="16">
        <v>2505217.89</v>
      </c>
      <c r="H183" s="16">
        <v>686386.64</v>
      </c>
      <c r="I183" s="17">
        <v>6.9500000000000006E-2</v>
      </c>
      <c r="J183" s="17">
        <v>6.9500000000000006E-2</v>
      </c>
      <c r="K183" s="16">
        <v>191702.58</v>
      </c>
      <c r="L183" s="16">
        <v>65591.34</v>
      </c>
      <c r="M183" s="16">
        <v>27656.14</v>
      </c>
      <c r="N183" s="16">
        <v>9462.59</v>
      </c>
    </row>
    <row r="184" spans="1:14" x14ac:dyDescent="0.15">
      <c r="A184" s="50" t="s">
        <v>42</v>
      </c>
      <c r="B184" s="51"/>
      <c r="C184" s="8"/>
      <c r="D184" s="20"/>
      <c r="E184" s="8"/>
      <c r="F184" s="20"/>
      <c r="G184" s="10">
        <f>SUM(G179:G183)</f>
        <v>7778423.1000000015</v>
      </c>
      <c r="H184" s="10">
        <f>SUM(H179:H183)</f>
        <v>2447556.2399999998</v>
      </c>
      <c r="I184" s="21"/>
      <c r="J184" s="21"/>
      <c r="K184" s="10">
        <f>SUM(K179:K183)</f>
        <v>2330180.89</v>
      </c>
      <c r="L184" s="10">
        <f>SUM(L179:L183)</f>
        <v>925583.71</v>
      </c>
      <c r="M184" s="10">
        <f>SUM(M179:M183)</f>
        <v>85902.549999999988</v>
      </c>
      <c r="N184" s="10">
        <f>SUM(N179:N183)</f>
        <v>32886.479999999996</v>
      </c>
    </row>
    <row r="185" spans="1:14" x14ac:dyDescent="0.15">
      <c r="A185" s="49" t="s">
        <v>43</v>
      </c>
      <c r="B185" s="14"/>
      <c r="C185" s="13"/>
      <c r="D185" s="14"/>
      <c r="E185" s="13"/>
      <c r="F185" s="15"/>
      <c r="G185" s="16"/>
      <c r="H185" s="16"/>
      <c r="I185" s="17"/>
      <c r="J185" s="18"/>
      <c r="K185" s="16"/>
      <c r="L185" s="16"/>
      <c r="M185" s="19"/>
      <c r="N185" s="19"/>
    </row>
    <row r="186" spans="1:14" x14ac:dyDescent="0.15">
      <c r="A186" s="12" t="s">
        <v>148</v>
      </c>
      <c r="B186" s="14">
        <v>39692</v>
      </c>
      <c r="C186" s="17">
        <v>1.44E-2</v>
      </c>
      <c r="D186" s="14" t="s">
        <v>67</v>
      </c>
      <c r="E186" s="17" t="s">
        <v>67</v>
      </c>
      <c r="F186" s="14" t="s">
        <v>81</v>
      </c>
      <c r="G186" s="16">
        <v>90933.4</v>
      </c>
      <c r="H186" s="16">
        <v>0</v>
      </c>
      <c r="I186" s="17">
        <v>0.372</v>
      </c>
      <c r="J186" s="17">
        <v>0.372</v>
      </c>
      <c r="K186" s="16">
        <v>33831.4</v>
      </c>
      <c r="L186" s="16">
        <v>0</v>
      </c>
      <c r="M186" s="16">
        <v>909.33</v>
      </c>
      <c r="N186" s="16">
        <v>0</v>
      </c>
    </row>
    <row r="187" spans="1:14" x14ac:dyDescent="0.15">
      <c r="A187" s="12" t="s">
        <v>149</v>
      </c>
      <c r="B187" s="14">
        <v>43709</v>
      </c>
      <c r="C187" s="17">
        <v>7.7000000000000011E-3</v>
      </c>
      <c r="D187" s="14">
        <v>37865</v>
      </c>
      <c r="E187" s="17">
        <v>-1.1363636363636258E-2</v>
      </c>
      <c r="F187" s="14" t="s">
        <v>64</v>
      </c>
      <c r="G187" s="16">
        <v>43796219.18</v>
      </c>
      <c r="H187" s="16">
        <v>4326219</v>
      </c>
      <c r="I187" s="17">
        <v>0.17829999999999999</v>
      </c>
      <c r="J187" s="17">
        <v>0.17829999999999999</v>
      </c>
      <c r="K187" s="16">
        <v>8449820.9399999995</v>
      </c>
      <c r="L187" s="16">
        <v>1185813.56</v>
      </c>
      <c r="M187" s="16">
        <v>473988.47</v>
      </c>
      <c r="N187" s="16">
        <v>66517.62</v>
      </c>
    </row>
    <row r="188" spans="1:14" x14ac:dyDescent="0.15">
      <c r="A188" s="12" t="s">
        <v>145</v>
      </c>
      <c r="B188" s="14">
        <v>42156</v>
      </c>
      <c r="C188" s="17" t="s">
        <v>66</v>
      </c>
      <c r="D188" s="14" t="s">
        <v>67</v>
      </c>
      <c r="E188" s="17" t="s">
        <v>67</v>
      </c>
      <c r="F188" s="14" t="s">
        <v>69</v>
      </c>
      <c r="G188" s="16">
        <v>9073251.8599999994</v>
      </c>
      <c r="H188" s="16">
        <v>0</v>
      </c>
      <c r="I188" s="17">
        <v>0.34239999999999998</v>
      </c>
      <c r="J188" s="17">
        <v>0.34239999999999998</v>
      </c>
      <c r="K188" s="16">
        <v>3106735.1</v>
      </c>
      <c r="L188" s="16">
        <v>0</v>
      </c>
      <c r="M188" s="16">
        <v>90732.52</v>
      </c>
      <c r="N188" s="16">
        <v>0</v>
      </c>
    </row>
    <row r="189" spans="1:14" ht="22.5" x14ac:dyDescent="0.15">
      <c r="A189" s="12" t="s">
        <v>150</v>
      </c>
      <c r="B189" s="14">
        <v>41760</v>
      </c>
      <c r="C189" s="17">
        <v>6.8800290569591546E-3</v>
      </c>
      <c r="D189" s="14" t="s">
        <v>67</v>
      </c>
      <c r="E189" s="17" t="s">
        <v>67</v>
      </c>
      <c r="F189" s="14" t="s">
        <v>95</v>
      </c>
      <c r="G189" s="16">
        <v>49216886.990000002</v>
      </c>
      <c r="H189" s="16">
        <v>16456076.960000001</v>
      </c>
      <c r="I189" s="17">
        <v>0.19189999999999999</v>
      </c>
      <c r="J189" s="17">
        <v>0.19189999999999999</v>
      </c>
      <c r="K189" s="16">
        <v>12971585.810000001</v>
      </c>
      <c r="L189" s="16">
        <v>5216564.91</v>
      </c>
      <c r="M189" s="16">
        <v>675996.15</v>
      </c>
      <c r="N189" s="16">
        <v>271854.11</v>
      </c>
    </row>
    <row r="190" spans="1:14" x14ac:dyDescent="0.15">
      <c r="A190" s="12" t="s">
        <v>151</v>
      </c>
      <c r="B190" s="14">
        <v>39326</v>
      </c>
      <c r="C190" s="17" t="s">
        <v>66</v>
      </c>
      <c r="D190" s="14" t="s">
        <v>67</v>
      </c>
      <c r="E190" s="17" t="s">
        <v>67</v>
      </c>
      <c r="F190" s="14" t="s">
        <v>69</v>
      </c>
      <c r="G190" s="16">
        <v>38237298.719999999</v>
      </c>
      <c r="H190" s="16">
        <v>0</v>
      </c>
      <c r="I190" s="17">
        <v>0.29580000000000001</v>
      </c>
      <c r="J190" s="17">
        <v>0.29580000000000001</v>
      </c>
      <c r="K190" s="16">
        <v>11311855.039999999</v>
      </c>
      <c r="L190" s="16">
        <v>0</v>
      </c>
      <c r="M190" s="16">
        <v>382372.99</v>
      </c>
      <c r="N190" s="16">
        <v>0</v>
      </c>
    </row>
    <row r="191" spans="1:14" x14ac:dyDescent="0.15">
      <c r="A191" s="12" t="s">
        <v>152</v>
      </c>
      <c r="B191" s="14">
        <v>44562</v>
      </c>
      <c r="C191" s="17">
        <v>1.3336376281132965E-3</v>
      </c>
      <c r="D191" s="14">
        <v>43862</v>
      </c>
      <c r="E191" s="17">
        <v>-1.2471520078769881E-2</v>
      </c>
      <c r="F191" s="14" t="s">
        <v>62</v>
      </c>
      <c r="G191" s="16">
        <v>3300797.12</v>
      </c>
      <c r="H191" s="16">
        <v>0</v>
      </c>
      <c r="I191" s="17">
        <v>0.84550000000000003</v>
      </c>
      <c r="J191" s="17">
        <v>0.84550000000000003</v>
      </c>
      <c r="K191" s="16">
        <v>2790693.84</v>
      </c>
      <c r="L191" s="16">
        <v>0</v>
      </c>
      <c r="M191" s="16">
        <v>33007.97</v>
      </c>
      <c r="N191" s="16">
        <v>0</v>
      </c>
    </row>
    <row r="192" spans="1:14" x14ac:dyDescent="0.15">
      <c r="A192" s="12" t="s">
        <v>93</v>
      </c>
      <c r="B192" s="14">
        <v>44805</v>
      </c>
      <c r="C192" s="17">
        <v>0.04</v>
      </c>
      <c r="D192" s="14" t="s">
        <v>67</v>
      </c>
      <c r="E192" s="17" t="s">
        <v>67</v>
      </c>
      <c r="F192" s="14" t="s">
        <v>81</v>
      </c>
      <c r="G192" s="16">
        <v>1909380</v>
      </c>
      <c r="H192" s="16">
        <v>0</v>
      </c>
      <c r="I192" s="17">
        <v>6.9500000000000006E-2</v>
      </c>
      <c r="J192" s="17">
        <v>6.9500000000000006E-2</v>
      </c>
      <c r="K192" s="16">
        <v>132688.56</v>
      </c>
      <c r="L192" s="16">
        <v>0</v>
      </c>
      <c r="M192" s="16">
        <v>19093.8</v>
      </c>
      <c r="N192" s="16">
        <v>0</v>
      </c>
    </row>
    <row r="193" spans="1:14" x14ac:dyDescent="0.15">
      <c r="A193" s="50" t="s">
        <v>44</v>
      </c>
      <c r="B193" s="51"/>
      <c r="C193" s="8"/>
      <c r="D193" s="20"/>
      <c r="E193" s="8"/>
      <c r="F193" s="20"/>
      <c r="G193" s="10">
        <f>SUM(G186:G192)</f>
        <v>145624767.27000001</v>
      </c>
      <c r="H193" s="10">
        <f>SUM(H186:H192)</f>
        <v>20782295.960000001</v>
      </c>
      <c r="I193" s="21"/>
      <c r="J193" s="21"/>
      <c r="K193" s="10">
        <f t="shared" ref="K193:N193" si="2">SUM(K186:K192)</f>
        <v>38797210.689999998</v>
      </c>
      <c r="L193" s="10">
        <f t="shared" si="2"/>
        <v>6402378.4700000007</v>
      </c>
      <c r="M193" s="10">
        <f t="shared" si="2"/>
        <v>1676101.23</v>
      </c>
      <c r="N193" s="10">
        <f t="shared" si="2"/>
        <v>338371.73</v>
      </c>
    </row>
    <row r="194" spans="1:14" x14ac:dyDescent="0.15">
      <c r="A194" s="49" t="s">
        <v>45</v>
      </c>
      <c r="B194" s="14"/>
      <c r="C194" s="13"/>
      <c r="D194" s="14"/>
      <c r="E194" s="13"/>
      <c r="F194" s="15"/>
      <c r="G194" s="16"/>
      <c r="H194" s="16"/>
      <c r="I194" s="17"/>
      <c r="J194" s="18"/>
      <c r="K194" s="16"/>
      <c r="L194" s="16"/>
      <c r="M194" s="19"/>
      <c r="N194" s="19"/>
    </row>
    <row r="195" spans="1:14" x14ac:dyDescent="0.15">
      <c r="A195" s="12" t="s">
        <v>153</v>
      </c>
      <c r="B195" s="14">
        <v>42005</v>
      </c>
      <c r="C195" s="17" t="s">
        <v>66</v>
      </c>
      <c r="D195" s="14" t="s">
        <v>67</v>
      </c>
      <c r="E195" s="17" t="s">
        <v>67</v>
      </c>
      <c r="F195" s="14" t="s">
        <v>81</v>
      </c>
      <c r="G195" s="16">
        <v>296182.77</v>
      </c>
      <c r="H195" s="16">
        <v>98887.12</v>
      </c>
      <c r="I195" s="17">
        <v>0.24790000000000001</v>
      </c>
      <c r="J195" s="17">
        <v>0.24790000000000001</v>
      </c>
      <c r="K195" s="16">
        <v>74765.2</v>
      </c>
      <c r="L195" s="16">
        <v>30066.83</v>
      </c>
      <c r="M195" s="16">
        <v>3015.47</v>
      </c>
      <c r="N195" s="16">
        <v>1212.67</v>
      </c>
    </row>
    <row r="196" spans="1:14" x14ac:dyDescent="0.15">
      <c r="A196" s="12" t="s">
        <v>154</v>
      </c>
      <c r="B196" s="14">
        <v>43709</v>
      </c>
      <c r="C196" s="17">
        <v>6.54E-2</v>
      </c>
      <c r="D196" s="14">
        <v>40787</v>
      </c>
      <c r="E196" s="17">
        <v>-2.0593741642150328E-2</v>
      </c>
      <c r="F196" s="14" t="s">
        <v>62</v>
      </c>
      <c r="G196" s="16">
        <v>1447228.62</v>
      </c>
      <c r="H196" s="16">
        <v>483189.07</v>
      </c>
      <c r="I196" s="17">
        <v>4.4200000000000003E-2</v>
      </c>
      <c r="J196" s="17">
        <v>4.4200000000000003E-2</v>
      </c>
      <c r="K196" s="16">
        <v>65157.06</v>
      </c>
      <c r="L196" s="16">
        <v>26202.91</v>
      </c>
      <c r="M196" s="16">
        <v>14734.38</v>
      </c>
      <c r="N196" s="16">
        <v>5925.43</v>
      </c>
    </row>
    <row r="197" spans="1:14" x14ac:dyDescent="0.15">
      <c r="A197" s="12" t="s">
        <v>155</v>
      </c>
      <c r="B197" s="14">
        <v>43709</v>
      </c>
      <c r="C197" s="17">
        <v>7.1199999999999999E-2</v>
      </c>
      <c r="D197" s="14">
        <v>40787</v>
      </c>
      <c r="E197" s="17">
        <v>-2.0464416972936876E-2</v>
      </c>
      <c r="F197" s="14" t="s">
        <v>62</v>
      </c>
      <c r="G197" s="16">
        <v>11156170.35</v>
      </c>
      <c r="H197" s="16">
        <v>3724732.55</v>
      </c>
      <c r="I197" s="17">
        <v>0.12180000000000001</v>
      </c>
      <c r="J197" s="17">
        <v>0.12180000000000001</v>
      </c>
      <c r="K197" s="16">
        <v>1383622.53</v>
      </c>
      <c r="L197" s="16">
        <v>556423.79</v>
      </c>
      <c r="M197" s="16">
        <v>113582.11</v>
      </c>
      <c r="N197" s="16">
        <v>45677.05</v>
      </c>
    </row>
    <row r="198" spans="1:14" x14ac:dyDescent="0.15">
      <c r="A198" s="12" t="s">
        <v>156</v>
      </c>
      <c r="B198" s="14">
        <v>43709</v>
      </c>
      <c r="C198" s="17">
        <v>8.9499999999999996E-2</v>
      </c>
      <c r="D198" s="14">
        <v>40787</v>
      </c>
      <c r="E198" s="17">
        <v>-2.0661617286700868E-2</v>
      </c>
      <c r="F198" s="14" t="s">
        <v>62</v>
      </c>
      <c r="G198" s="16">
        <v>1058665.55</v>
      </c>
      <c r="H198" s="16">
        <v>353458.75</v>
      </c>
      <c r="I198" s="17">
        <v>1.9800000000000002E-2</v>
      </c>
      <c r="J198" s="17">
        <v>1.9800000000000002E-2</v>
      </c>
      <c r="K198" s="16">
        <v>21356.28</v>
      </c>
      <c r="L198" s="16">
        <v>8588.43</v>
      </c>
      <c r="M198" s="16">
        <v>10778.38</v>
      </c>
      <c r="N198" s="16">
        <v>4334.53</v>
      </c>
    </row>
    <row r="199" spans="1:14" x14ac:dyDescent="0.15">
      <c r="A199" s="12" t="s">
        <v>157</v>
      </c>
      <c r="B199" s="14">
        <v>43709</v>
      </c>
      <c r="C199" s="17">
        <v>7.7499999999999999E-2</v>
      </c>
      <c r="D199" s="14">
        <v>40787</v>
      </c>
      <c r="E199" s="17">
        <v>-2.0552055205520409E-2</v>
      </c>
      <c r="F199" s="14" t="s">
        <v>62</v>
      </c>
      <c r="G199" s="16">
        <v>3997321.99</v>
      </c>
      <c r="H199" s="16">
        <v>1334593.76</v>
      </c>
      <c r="I199" s="17">
        <v>0.153</v>
      </c>
      <c r="J199" s="17">
        <v>0.153</v>
      </c>
      <c r="K199" s="16">
        <v>622708.55000000005</v>
      </c>
      <c r="L199" s="16">
        <v>250422.24</v>
      </c>
      <c r="M199" s="16">
        <v>40697.14</v>
      </c>
      <c r="N199" s="16">
        <v>16366.36</v>
      </c>
    </row>
    <row r="200" spans="1:14" x14ac:dyDescent="0.15">
      <c r="A200" s="12" t="s">
        <v>158</v>
      </c>
      <c r="B200" s="14">
        <v>42248</v>
      </c>
      <c r="C200" s="17">
        <v>2.0199999999999999E-2</v>
      </c>
      <c r="D200" s="14">
        <v>40787</v>
      </c>
      <c r="E200" s="17">
        <v>-2.0615630724772321E-2</v>
      </c>
      <c r="F200" s="14" t="s">
        <v>62</v>
      </c>
      <c r="G200" s="16">
        <v>858695.9</v>
      </c>
      <c r="H200" s="16">
        <v>286694.49</v>
      </c>
      <c r="I200" s="17">
        <v>2.6200000000000001E-2</v>
      </c>
      <c r="J200" s="17">
        <v>2.6200000000000001E-2</v>
      </c>
      <c r="K200" s="16">
        <v>22863.32</v>
      </c>
      <c r="L200" s="16">
        <v>9194.49</v>
      </c>
      <c r="M200" s="16">
        <v>8742.4699999999993</v>
      </c>
      <c r="N200" s="16">
        <v>3515.78</v>
      </c>
    </row>
    <row r="201" spans="1:14" x14ac:dyDescent="0.15">
      <c r="A201" s="12" t="s">
        <v>159</v>
      </c>
      <c r="B201" s="14">
        <v>43709</v>
      </c>
      <c r="C201" s="17">
        <v>3.5799999999999998E-2</v>
      </c>
      <c r="D201" s="14">
        <v>40787</v>
      </c>
      <c r="E201" s="17">
        <v>-2.0570557859984701E-2</v>
      </c>
      <c r="F201" s="14" t="s">
        <v>62</v>
      </c>
      <c r="G201" s="16">
        <v>14207300.82</v>
      </c>
      <c r="H201" s="16">
        <v>4743419.49</v>
      </c>
      <c r="I201" s="17">
        <v>0.17580000000000001</v>
      </c>
      <c r="J201" s="17">
        <v>0.17580000000000001</v>
      </c>
      <c r="K201" s="16">
        <v>2542869.66</v>
      </c>
      <c r="L201" s="16">
        <v>1022615.01</v>
      </c>
      <c r="M201" s="16">
        <v>144645.98000000001</v>
      </c>
      <c r="N201" s="16">
        <v>58169.38</v>
      </c>
    </row>
    <row r="202" spans="1:14" x14ac:dyDescent="0.15">
      <c r="A202" s="12" t="s">
        <v>160</v>
      </c>
      <c r="B202" s="14">
        <v>43709</v>
      </c>
      <c r="C202" s="17">
        <v>3.7999999999999999E-2</v>
      </c>
      <c r="D202" s="14">
        <v>40787</v>
      </c>
      <c r="E202" s="17">
        <v>-2.0426420158043693E-2</v>
      </c>
      <c r="F202" s="14" t="s">
        <v>62</v>
      </c>
      <c r="G202" s="16">
        <v>22529630.850000001</v>
      </c>
      <c r="H202" s="16">
        <v>7522012.2000000002</v>
      </c>
      <c r="I202" s="17">
        <v>0.16109999999999999</v>
      </c>
      <c r="J202" s="17">
        <v>0.16109999999999999</v>
      </c>
      <c r="K202" s="16">
        <v>3696037.44</v>
      </c>
      <c r="L202" s="16">
        <v>1486361.43</v>
      </c>
      <c r="M202" s="16">
        <v>229376.48</v>
      </c>
      <c r="N202" s="16">
        <v>92243.75</v>
      </c>
    </row>
    <row r="203" spans="1:14" x14ac:dyDescent="0.15">
      <c r="A203" s="12" t="s">
        <v>161</v>
      </c>
      <c r="B203" s="14">
        <v>43709</v>
      </c>
      <c r="C203" s="17">
        <v>4.7600000000000003E-2</v>
      </c>
      <c r="D203" s="14">
        <v>40787</v>
      </c>
      <c r="E203" s="17">
        <v>-2.0641840432795728E-2</v>
      </c>
      <c r="F203" s="14" t="s">
        <v>62</v>
      </c>
      <c r="G203" s="16">
        <v>530198.05000000005</v>
      </c>
      <c r="H203" s="16">
        <v>177018.27</v>
      </c>
      <c r="I203" s="17">
        <v>7.2700000000000001E-2</v>
      </c>
      <c r="J203" s="17">
        <v>7.2700000000000001E-2</v>
      </c>
      <c r="K203" s="16">
        <v>39270.32</v>
      </c>
      <c r="L203" s="16">
        <v>15792.56</v>
      </c>
      <c r="M203" s="16">
        <v>5398</v>
      </c>
      <c r="N203" s="16">
        <v>2170.81</v>
      </c>
    </row>
    <row r="204" spans="1:14" x14ac:dyDescent="0.15">
      <c r="A204" s="12" t="s">
        <v>162</v>
      </c>
      <c r="B204" s="14">
        <v>43709</v>
      </c>
      <c r="C204" s="17">
        <v>4.1200000000000001E-2</v>
      </c>
      <c r="D204" s="14">
        <v>40787</v>
      </c>
      <c r="E204" s="17">
        <v>-2.0623742454728377E-2</v>
      </c>
      <c r="F204" s="14" t="s">
        <v>62</v>
      </c>
      <c r="G204" s="16">
        <v>3667971.6</v>
      </c>
      <c r="H204" s="16">
        <v>1224632.8999999999</v>
      </c>
      <c r="I204" s="17">
        <v>2.1399999999999999E-2</v>
      </c>
      <c r="J204" s="17">
        <v>2.1399999999999999E-2</v>
      </c>
      <c r="K204" s="16">
        <v>79922.039999999994</v>
      </c>
      <c r="L204" s="16">
        <v>32140.65</v>
      </c>
      <c r="M204" s="16">
        <v>37343.99</v>
      </c>
      <c r="N204" s="16">
        <v>15017.89</v>
      </c>
    </row>
    <row r="205" spans="1:14" x14ac:dyDescent="0.15">
      <c r="A205" s="12" t="s">
        <v>163</v>
      </c>
      <c r="B205" s="14">
        <v>42248</v>
      </c>
      <c r="C205" s="17">
        <v>2.0199999999999999E-2</v>
      </c>
      <c r="D205" s="14">
        <v>40787</v>
      </c>
      <c r="E205" s="17">
        <v>-2.0613217319246001E-2</v>
      </c>
      <c r="F205" s="14" t="s">
        <v>62</v>
      </c>
      <c r="G205" s="16">
        <v>269019.21999999997</v>
      </c>
      <c r="H205" s="16">
        <v>89817.98</v>
      </c>
      <c r="I205" s="17">
        <v>0.26869999999999999</v>
      </c>
      <c r="J205" s="17">
        <v>0.26869999999999999</v>
      </c>
      <c r="K205" s="16">
        <v>73606.539999999994</v>
      </c>
      <c r="L205" s="16">
        <v>29600.87</v>
      </c>
      <c r="M205" s="16">
        <v>2738.91</v>
      </c>
      <c r="N205" s="16">
        <v>1101.45</v>
      </c>
    </row>
    <row r="206" spans="1:14" x14ac:dyDescent="0.15">
      <c r="A206" s="12" t="s">
        <v>164</v>
      </c>
      <c r="B206" s="14">
        <v>43709</v>
      </c>
      <c r="C206" s="17">
        <v>4.1500000000000002E-2</v>
      </c>
      <c r="D206" s="14">
        <v>40787</v>
      </c>
      <c r="E206" s="17">
        <v>-2.0707805249670898E-2</v>
      </c>
      <c r="F206" s="14" t="s">
        <v>62</v>
      </c>
      <c r="G206" s="16">
        <v>112104598.06999999</v>
      </c>
      <c r="H206" s="16">
        <v>37428582.829999998</v>
      </c>
      <c r="I206" s="17">
        <v>0.37609999999999999</v>
      </c>
      <c r="J206" s="17">
        <v>0.37609999999999999</v>
      </c>
      <c r="K206" s="16">
        <v>42928492.119999997</v>
      </c>
      <c r="L206" s="16">
        <v>17263692.77</v>
      </c>
      <c r="M206" s="16">
        <v>1141348.3899999999</v>
      </c>
      <c r="N206" s="16">
        <v>458993.25</v>
      </c>
    </row>
    <row r="207" spans="1:14" x14ac:dyDescent="0.15">
      <c r="A207" s="12" t="s">
        <v>165</v>
      </c>
      <c r="B207" s="14">
        <v>43709</v>
      </c>
      <c r="C207" s="17">
        <v>4.4400000000000002E-2</v>
      </c>
      <c r="D207" s="14">
        <v>40787</v>
      </c>
      <c r="E207" s="17">
        <v>-2.0575620065891729E-2</v>
      </c>
      <c r="F207" s="14" t="s">
        <v>62</v>
      </c>
      <c r="G207" s="16">
        <v>252385414.63</v>
      </c>
      <c r="H207" s="16">
        <v>84264415.209999993</v>
      </c>
      <c r="I207" s="17">
        <v>0.2112</v>
      </c>
      <c r="J207" s="17">
        <v>0.2112</v>
      </c>
      <c r="K207" s="16">
        <v>54270029.520000003</v>
      </c>
      <c r="L207" s="16">
        <v>21824691.949999999</v>
      </c>
      <c r="M207" s="16">
        <v>2569561.7400000002</v>
      </c>
      <c r="N207" s="16">
        <v>1033349.23</v>
      </c>
    </row>
    <row r="208" spans="1:14" x14ac:dyDescent="0.15">
      <c r="A208" s="12" t="s">
        <v>166</v>
      </c>
      <c r="B208" s="14">
        <v>43709</v>
      </c>
      <c r="C208" s="17">
        <v>5.8400000000000001E-2</v>
      </c>
      <c r="D208" s="14">
        <v>40787</v>
      </c>
      <c r="E208" s="17">
        <v>-2.0575764338317398E-2</v>
      </c>
      <c r="F208" s="14" t="s">
        <v>62</v>
      </c>
      <c r="G208" s="16">
        <v>33254420.629999999</v>
      </c>
      <c r="H208" s="16">
        <v>11102718.880000001</v>
      </c>
      <c r="I208" s="17">
        <v>0.33489999999999998</v>
      </c>
      <c r="J208" s="17">
        <v>0.33489999999999998</v>
      </c>
      <c r="K208" s="16">
        <v>11338067.93</v>
      </c>
      <c r="L208" s="16">
        <v>4559603.93</v>
      </c>
      <c r="M208" s="16">
        <v>338566.66</v>
      </c>
      <c r="N208" s="16">
        <v>136154.57999999999</v>
      </c>
    </row>
    <row r="209" spans="1:14" x14ac:dyDescent="0.15">
      <c r="A209" s="12" t="s">
        <v>167</v>
      </c>
      <c r="B209" s="14">
        <v>43709</v>
      </c>
      <c r="C209" s="17">
        <v>4.9799999999999997E-2</v>
      </c>
      <c r="D209" s="14">
        <v>40787</v>
      </c>
      <c r="E209" s="17">
        <v>-2.0659124446630601E-2</v>
      </c>
      <c r="F209" s="14" t="s">
        <v>62</v>
      </c>
      <c r="G209" s="16">
        <v>72229277.230000004</v>
      </c>
      <c r="H209" s="16">
        <v>24115330.969999999</v>
      </c>
      <c r="I209" s="17">
        <v>0.24179999999999999</v>
      </c>
      <c r="J209" s="17">
        <v>0.24179999999999999</v>
      </c>
      <c r="K209" s="16">
        <v>17783629.66</v>
      </c>
      <c r="L209" s="16">
        <v>7151686.5300000003</v>
      </c>
      <c r="M209" s="16">
        <v>735373.66</v>
      </c>
      <c r="N209" s="16">
        <v>295730.51</v>
      </c>
    </row>
    <row r="210" spans="1:14" x14ac:dyDescent="0.15">
      <c r="A210" s="12" t="s">
        <v>168</v>
      </c>
      <c r="B210" s="14">
        <v>42248</v>
      </c>
      <c r="C210" s="17">
        <v>2.0199999999999999E-2</v>
      </c>
      <c r="D210" s="14">
        <v>40787</v>
      </c>
      <c r="E210" s="17">
        <v>-2.0593445527015069E-2</v>
      </c>
      <c r="F210" s="14" t="s">
        <v>62</v>
      </c>
      <c r="G210" s="16">
        <v>5209688.7300000004</v>
      </c>
      <c r="H210" s="16">
        <v>1739369.03</v>
      </c>
      <c r="I210" s="17">
        <v>0.125</v>
      </c>
      <c r="J210" s="17">
        <v>0.125</v>
      </c>
      <c r="K210" s="16">
        <v>662943.86</v>
      </c>
      <c r="L210" s="16">
        <v>266602.87</v>
      </c>
      <c r="M210" s="16">
        <v>53040.37</v>
      </c>
      <c r="N210" s="16">
        <v>21330.19</v>
      </c>
    </row>
    <row r="211" spans="1:14" x14ac:dyDescent="0.15">
      <c r="A211" s="50" t="s">
        <v>46</v>
      </c>
      <c r="B211" s="51"/>
      <c r="C211" s="8"/>
      <c r="D211" s="20"/>
      <c r="E211" s="8"/>
      <c r="F211" s="20"/>
      <c r="G211" s="10">
        <f>SUM(G195:G210)</f>
        <v>535201785.00999999</v>
      </c>
      <c r="H211" s="10">
        <f>SUM(H195:H210)</f>
        <v>178688873.5</v>
      </c>
      <c r="I211" s="21"/>
      <c r="J211" s="21"/>
      <c r="K211" s="10">
        <f t="shared" ref="K211:N211" si="3">SUM(K195:K210)</f>
        <v>135605342.03</v>
      </c>
      <c r="L211" s="10">
        <f t="shared" si="3"/>
        <v>54533687.259999998</v>
      </c>
      <c r="M211" s="10">
        <f t="shared" si="3"/>
        <v>5448944.1300000008</v>
      </c>
      <c r="N211" s="10">
        <f t="shared" si="3"/>
        <v>2191292.86</v>
      </c>
    </row>
    <row r="212" spans="1:14" x14ac:dyDescent="0.15">
      <c r="A212" s="49" t="s">
        <v>47</v>
      </c>
      <c r="B212" s="14"/>
      <c r="C212" s="13"/>
      <c r="D212" s="14"/>
      <c r="E212" s="13"/>
      <c r="F212" s="15"/>
      <c r="G212" s="16"/>
      <c r="H212" s="16"/>
      <c r="I212" s="17"/>
      <c r="J212" s="18"/>
      <c r="K212" s="16"/>
      <c r="L212" s="16"/>
      <c r="M212" s="19"/>
      <c r="N212" s="19"/>
    </row>
    <row r="213" spans="1:14" x14ac:dyDescent="0.15">
      <c r="A213" s="12" t="s">
        <v>169</v>
      </c>
      <c r="B213" s="14">
        <v>41883</v>
      </c>
      <c r="C213" s="17">
        <v>3.918235294117646E-2</v>
      </c>
      <c r="D213" s="14">
        <v>40575</v>
      </c>
      <c r="E213" s="17">
        <v>-2.0199999999999999E-2</v>
      </c>
      <c r="F213" s="14" t="s">
        <v>62</v>
      </c>
      <c r="G213" s="16">
        <v>5506387361.3800001</v>
      </c>
      <c r="H213" s="16">
        <v>1838794459.99</v>
      </c>
      <c r="I213" s="17">
        <v>0.59640000000000004</v>
      </c>
      <c r="J213" s="17">
        <v>0.59640000000000004</v>
      </c>
      <c r="K213" s="16">
        <v>3592488437.1900001</v>
      </c>
      <c r="L213" s="16">
        <v>1444724241.9000001</v>
      </c>
      <c r="M213" s="16">
        <v>65341967.43</v>
      </c>
      <c r="N213" s="16">
        <v>26277363.640000001</v>
      </c>
    </row>
    <row r="214" spans="1:14" x14ac:dyDescent="0.15">
      <c r="A214" s="12" t="s">
        <v>170</v>
      </c>
      <c r="B214" s="14">
        <v>41883</v>
      </c>
      <c r="C214" s="17">
        <v>3.918235294117646E-2</v>
      </c>
      <c r="D214" s="14">
        <v>40575</v>
      </c>
      <c r="E214" s="17">
        <v>-2.0199999999999999E-2</v>
      </c>
      <c r="F214" s="14" t="s">
        <v>62</v>
      </c>
      <c r="G214" s="16">
        <v>518988153.37</v>
      </c>
      <c r="H214" s="16">
        <v>173338506.87</v>
      </c>
      <c r="I214" s="17">
        <v>0.59799999999999998</v>
      </c>
      <c r="J214" s="17">
        <v>0.59799999999999998</v>
      </c>
      <c r="K214" s="16">
        <v>342806150.48000002</v>
      </c>
      <c r="L214" s="16">
        <v>137859833.59</v>
      </c>
      <c r="M214" s="16">
        <v>5732650.6600000001</v>
      </c>
      <c r="N214" s="16">
        <v>2305391.15</v>
      </c>
    </row>
    <row r="215" spans="1:14" x14ac:dyDescent="0.15">
      <c r="A215" s="12" t="s">
        <v>171</v>
      </c>
      <c r="B215" s="14">
        <v>39508</v>
      </c>
      <c r="C215" s="17" t="s">
        <v>67</v>
      </c>
      <c r="D215" s="14" t="s">
        <v>67</v>
      </c>
      <c r="E215" s="17" t="s">
        <v>67</v>
      </c>
      <c r="F215" s="14" t="s">
        <v>81</v>
      </c>
      <c r="G215" s="16">
        <v>22839316.09</v>
      </c>
      <c r="H215" s="16">
        <v>7632666.3499999996</v>
      </c>
      <c r="I215" s="17">
        <v>0.37190000000000001</v>
      </c>
      <c r="J215" s="17">
        <v>0.37190000000000001</v>
      </c>
      <c r="K215" s="16">
        <v>11120557.800000001</v>
      </c>
      <c r="L215" s="16">
        <v>4472144.82</v>
      </c>
      <c r="M215" s="16">
        <v>299020.37</v>
      </c>
      <c r="N215" s="16">
        <v>120251.38</v>
      </c>
    </row>
    <row r="216" spans="1:14" x14ac:dyDescent="0.15">
      <c r="A216" s="12" t="s">
        <v>172</v>
      </c>
      <c r="B216" s="14">
        <v>41883</v>
      </c>
      <c r="C216" s="17">
        <v>3.9199999999999999E-2</v>
      </c>
      <c r="D216" s="14">
        <v>40575</v>
      </c>
      <c r="E216" s="17">
        <v>-2.0188425302826381E-2</v>
      </c>
      <c r="F216" s="14" t="s">
        <v>62</v>
      </c>
      <c r="G216" s="16">
        <v>44640.45</v>
      </c>
      <c r="H216" s="16">
        <v>14918.38</v>
      </c>
      <c r="I216" s="17">
        <v>1.0225</v>
      </c>
      <c r="J216" s="17">
        <v>1.0225</v>
      </c>
      <c r="K216" s="16">
        <v>59762.62</v>
      </c>
      <c r="L216" s="16">
        <v>24033.599999999999</v>
      </c>
      <c r="M216" s="16">
        <v>584.45000000000005</v>
      </c>
      <c r="N216" s="16">
        <v>235.04</v>
      </c>
    </row>
    <row r="217" spans="1:14" x14ac:dyDescent="0.15">
      <c r="A217" s="12" t="s">
        <v>173</v>
      </c>
      <c r="B217" s="14">
        <v>41883</v>
      </c>
      <c r="C217" s="17">
        <v>3.9199999999999999E-2</v>
      </c>
      <c r="D217" s="14">
        <v>40575</v>
      </c>
      <c r="E217" s="17">
        <v>-2.0187335587025887E-2</v>
      </c>
      <c r="F217" s="14" t="s">
        <v>62</v>
      </c>
      <c r="G217" s="16">
        <v>1218026.44</v>
      </c>
      <c r="H217" s="16">
        <v>407052</v>
      </c>
      <c r="I217" s="17">
        <v>1.0225</v>
      </c>
      <c r="J217" s="17">
        <v>1.0225</v>
      </c>
      <c r="K217" s="16">
        <v>1630555.08</v>
      </c>
      <c r="L217" s="16">
        <v>655729.56000000006</v>
      </c>
      <c r="M217" s="16">
        <v>15946.83</v>
      </c>
      <c r="N217" s="16">
        <v>6413.04</v>
      </c>
    </row>
    <row r="218" spans="1:14" x14ac:dyDescent="0.15">
      <c r="A218" s="50" t="s">
        <v>179</v>
      </c>
      <c r="B218" s="51"/>
      <c r="C218" s="8"/>
      <c r="D218" s="20"/>
      <c r="E218" s="8"/>
      <c r="F218" s="20"/>
      <c r="G218" s="10">
        <f>SUM(G213:G217)</f>
        <v>6049477497.7299995</v>
      </c>
      <c r="H218" s="10">
        <f>SUM(H213:H217)</f>
        <v>2020187603.5900002</v>
      </c>
      <c r="I218" s="21"/>
      <c r="J218" s="21"/>
      <c r="K218" s="10">
        <f>SUM(K213:K217)</f>
        <v>3948105463.1700001</v>
      </c>
      <c r="L218" s="10">
        <f>SUM(L213:L217)</f>
        <v>1587735983.4699998</v>
      </c>
      <c r="M218" s="10">
        <f>SUM(M213:M217)</f>
        <v>71390169.74000001</v>
      </c>
      <c r="N218" s="10">
        <f>SUM(N213:N217)</f>
        <v>28709654.249999996</v>
      </c>
    </row>
    <row r="219" spans="1:14" x14ac:dyDescent="0.15">
      <c r="A219" s="49" t="s">
        <v>48</v>
      </c>
      <c r="B219" s="14"/>
      <c r="C219" s="13"/>
      <c r="D219" s="14"/>
      <c r="E219" s="13"/>
      <c r="F219" s="15"/>
      <c r="G219" s="16"/>
      <c r="H219" s="16"/>
      <c r="I219" s="17"/>
      <c r="J219" s="18"/>
      <c r="K219" s="16"/>
      <c r="L219" s="16"/>
      <c r="M219" s="19"/>
      <c r="N219" s="19"/>
    </row>
    <row r="220" spans="1:14" x14ac:dyDescent="0.15">
      <c r="A220" s="12" t="s">
        <v>174</v>
      </c>
      <c r="B220" s="14">
        <v>44562</v>
      </c>
      <c r="C220" s="17">
        <v>8.9999999999999998E-4</v>
      </c>
      <c r="D220" s="14">
        <v>37865</v>
      </c>
      <c r="E220" s="17">
        <v>-1.0765550239234435E-2</v>
      </c>
      <c r="F220" s="14" t="s">
        <v>64</v>
      </c>
      <c r="G220" s="16">
        <v>1802583021.27</v>
      </c>
      <c r="H220" s="16">
        <v>576281689.88</v>
      </c>
      <c r="I220" s="17">
        <v>4.5699999999999998E-2</v>
      </c>
      <c r="J220" s="17">
        <v>4.5699999999999998E-2</v>
      </c>
      <c r="K220" s="16">
        <v>85315283.810000002</v>
      </c>
      <c r="L220" s="16">
        <v>32993797.359999999</v>
      </c>
      <c r="M220" s="16">
        <v>18649772.82</v>
      </c>
      <c r="N220" s="16">
        <v>7192411.0599999996</v>
      </c>
    </row>
    <row r="221" spans="1:14" x14ac:dyDescent="0.15">
      <c r="A221" s="12" t="s">
        <v>175</v>
      </c>
      <c r="B221" s="14">
        <v>44562</v>
      </c>
      <c r="C221" s="17">
        <v>9.0000000000000008E-4</v>
      </c>
      <c r="D221" s="14">
        <v>37865</v>
      </c>
      <c r="E221" s="17">
        <v>-1.1077542799597126E-2</v>
      </c>
      <c r="F221" s="14" t="s">
        <v>64</v>
      </c>
      <c r="G221" s="16">
        <v>20502112.93</v>
      </c>
      <c r="H221" s="16">
        <v>6438343.5899999999</v>
      </c>
      <c r="I221" s="17">
        <v>3.8600000000000002E-2</v>
      </c>
      <c r="J221" s="17">
        <v>3.8600000000000002E-2</v>
      </c>
      <c r="K221" s="16">
        <v>819415.36</v>
      </c>
      <c r="L221" s="16">
        <v>311642.26</v>
      </c>
      <c r="M221" s="16">
        <v>212106.09</v>
      </c>
      <c r="N221" s="16">
        <v>80401.009999999995</v>
      </c>
    </row>
    <row r="222" spans="1:14" x14ac:dyDescent="0.15">
      <c r="A222" s="12" t="s">
        <v>176</v>
      </c>
      <c r="B222" s="14">
        <v>44562</v>
      </c>
      <c r="C222" s="17">
        <v>9.0000000000000008E-4</v>
      </c>
      <c r="D222" s="14">
        <v>37865</v>
      </c>
      <c r="E222" s="17">
        <v>-1.0582010582010476E-2</v>
      </c>
      <c r="F222" s="14" t="s">
        <v>62</v>
      </c>
      <c r="G222" s="16">
        <v>16621936.15</v>
      </c>
      <c r="H222" s="16">
        <v>5316055.1399999997</v>
      </c>
      <c r="I222" s="17">
        <v>0.1636</v>
      </c>
      <c r="J222" s="17">
        <v>0.1636</v>
      </c>
      <c r="K222" s="16">
        <v>2812764.2</v>
      </c>
      <c r="L222" s="16">
        <v>1086235.28</v>
      </c>
      <c r="M222" s="16">
        <v>171900.23</v>
      </c>
      <c r="N222" s="16">
        <v>66318.149999999994</v>
      </c>
    </row>
    <row r="223" spans="1:14" x14ac:dyDescent="0.15">
      <c r="A223" s="12" t="s">
        <v>177</v>
      </c>
      <c r="B223" s="14">
        <v>44562</v>
      </c>
      <c r="C223" s="17">
        <v>9.0000000000000008E-4</v>
      </c>
      <c r="D223" s="14">
        <v>37865</v>
      </c>
      <c r="E223" s="17">
        <v>-1.0952902519167734E-2</v>
      </c>
      <c r="F223" s="14" t="s">
        <v>62</v>
      </c>
      <c r="G223" s="16">
        <v>1359991.76</v>
      </c>
      <c r="H223" s="16">
        <v>431922.8</v>
      </c>
      <c r="I223" s="17">
        <v>0.1507</v>
      </c>
      <c r="J223" s="17">
        <v>0.1507</v>
      </c>
      <c r="K223" s="16">
        <v>212372.7</v>
      </c>
      <c r="L223" s="16">
        <v>81389.570000000007</v>
      </c>
      <c r="M223" s="16">
        <v>14096.76</v>
      </c>
      <c r="N223" s="16">
        <v>5402.43</v>
      </c>
    </row>
    <row r="224" spans="1:14" x14ac:dyDescent="0.15">
      <c r="A224" s="50" t="s">
        <v>49</v>
      </c>
      <c r="B224" s="51"/>
      <c r="C224" s="8"/>
      <c r="D224" s="20"/>
      <c r="E224" s="8"/>
      <c r="F224" s="20"/>
      <c r="G224" s="10">
        <f>SUM(G220:G223)</f>
        <v>1841067062.1100001</v>
      </c>
      <c r="H224" s="10">
        <f>SUM(H220:H223)</f>
        <v>588468011.40999997</v>
      </c>
      <c r="I224" s="21"/>
      <c r="J224" s="21"/>
      <c r="K224" s="10">
        <f>SUM(K220:K223)</f>
        <v>89159836.070000008</v>
      </c>
      <c r="L224" s="10">
        <f>SUM(L220:L223)</f>
        <v>34473064.469999999</v>
      </c>
      <c r="M224" s="10">
        <f>SUM(M220:M223)</f>
        <v>19047875.900000002</v>
      </c>
      <c r="N224" s="10">
        <f>SUM(N220:N223)</f>
        <v>7344532.6499999994</v>
      </c>
    </row>
    <row r="225" spans="1:15" x14ac:dyDescent="0.15">
      <c r="A225" s="49" t="s">
        <v>50</v>
      </c>
      <c r="B225" s="14"/>
      <c r="C225" s="13"/>
      <c r="D225" s="14"/>
      <c r="E225" s="13"/>
      <c r="F225" s="15"/>
      <c r="G225" s="16"/>
      <c r="H225" s="16"/>
      <c r="I225" s="17"/>
      <c r="J225" s="18"/>
      <c r="K225" s="16"/>
      <c r="L225" s="16"/>
      <c r="M225" s="19"/>
      <c r="N225" s="19"/>
    </row>
    <row r="226" spans="1:15" x14ac:dyDescent="0.15">
      <c r="A226" s="12" t="s">
        <v>50</v>
      </c>
      <c r="B226" s="14" t="s">
        <v>67</v>
      </c>
      <c r="C226" s="17" t="s">
        <v>67</v>
      </c>
      <c r="D226" s="14" t="s">
        <v>67</v>
      </c>
      <c r="E226" s="17" t="s">
        <v>67</v>
      </c>
      <c r="F226" s="14" t="s">
        <v>67</v>
      </c>
      <c r="G226" s="16">
        <v>77174136.230000004</v>
      </c>
      <c r="H226" s="16">
        <v>25765016.609999999</v>
      </c>
      <c r="I226" s="17">
        <v>0.14910000000000001</v>
      </c>
      <c r="J226" s="17">
        <v>0.14910000000000001</v>
      </c>
      <c r="K226" s="16">
        <v>11524504.58</v>
      </c>
      <c r="L226" s="16">
        <v>4634579.5199999996</v>
      </c>
      <c r="M226" s="16">
        <v>772753.04</v>
      </c>
      <c r="N226" s="16">
        <v>310762.64</v>
      </c>
    </row>
    <row r="227" spans="1:15" x14ac:dyDescent="0.15">
      <c r="A227" s="50" t="s">
        <v>180</v>
      </c>
      <c r="B227" s="51"/>
      <c r="C227" s="8"/>
      <c r="D227" s="20"/>
      <c r="E227" s="8"/>
      <c r="F227" s="20"/>
      <c r="G227" s="10">
        <f>SUM(G226)</f>
        <v>77174136.230000004</v>
      </c>
      <c r="H227" s="10">
        <f>SUM(H226)</f>
        <v>25765016.609999999</v>
      </c>
      <c r="I227" s="21"/>
      <c r="J227" s="21"/>
      <c r="K227" s="10">
        <f t="shared" ref="K227:N227" si="4">SUM(K226)</f>
        <v>11524504.58</v>
      </c>
      <c r="L227" s="10">
        <f t="shared" si="4"/>
        <v>4634579.5199999996</v>
      </c>
      <c r="M227" s="10">
        <f t="shared" si="4"/>
        <v>772753.04</v>
      </c>
      <c r="N227" s="10">
        <f t="shared" si="4"/>
        <v>310762.64</v>
      </c>
    </row>
    <row r="228" spans="1:15" x14ac:dyDescent="0.15">
      <c r="A228" s="24" t="s">
        <v>51</v>
      </c>
      <c r="B228" s="25"/>
      <c r="C228" s="26"/>
      <c r="D228" s="25"/>
      <c r="E228" s="26"/>
      <c r="F228" s="25"/>
      <c r="G228" s="27">
        <f>G39+G63+G97+G121+G132+G156+G167+G177+G184+G193+G211+G218+G224+G227</f>
        <v>18063196999.950001</v>
      </c>
      <c r="H228" s="27">
        <f>H39+H63+H97+H121+H132+H156+H167+H177+H184+H193+H211+H218+H224+H227</f>
        <v>5871486894.4246988</v>
      </c>
      <c r="I228" s="28"/>
      <c r="J228" s="28"/>
      <c r="K228" s="27">
        <f>K39+K63+K97+K121+K132+K156+K167+K177+K184+K193+K211+K218+K224+K227</f>
        <v>5847997893.6800003</v>
      </c>
      <c r="L228" s="27">
        <f>L39+L63+L97+L121+L132+L156+L167+L177+L184+L193+L211+L218+L224+L227</f>
        <v>2321386229.9299994</v>
      </c>
      <c r="M228" s="27">
        <f>M39+M63+M97+M121+M132+M156+M167+M177+M184+M193+M211+M218+M224+M227</f>
        <v>203913077.06999999</v>
      </c>
      <c r="N228" s="27">
        <f>N39+N63+N97+N121+N132+N156+N167+N177+N184+N193+N211+N218+N224+N227</f>
        <v>80172625.599999994</v>
      </c>
    </row>
    <row r="230" spans="1:15" s="33" customFormat="1" ht="20.45" customHeight="1" x14ac:dyDescent="0.2">
      <c r="A230" s="32" t="s">
        <v>52</v>
      </c>
      <c r="C230" s="34"/>
      <c r="E230" s="34"/>
      <c r="G230" s="35"/>
      <c r="H230" s="35"/>
      <c r="K230" s="35"/>
      <c r="L230" s="35"/>
      <c r="M230" s="35"/>
      <c r="N230" s="35"/>
    </row>
    <row r="231" spans="1:15" s="36" customFormat="1" ht="25.5" customHeight="1" x14ac:dyDescent="0.15">
      <c r="A231" s="63" t="s">
        <v>53</v>
      </c>
      <c r="B231" s="63"/>
      <c r="C231" s="63"/>
      <c r="D231" s="63"/>
      <c r="E231" s="63"/>
      <c r="F231" s="63"/>
      <c r="G231" s="63"/>
      <c r="H231" s="63"/>
      <c r="I231" s="63"/>
      <c r="J231" s="63"/>
      <c r="K231" s="63"/>
      <c r="L231" s="63"/>
      <c r="M231" s="63"/>
      <c r="N231" s="63"/>
      <c r="O231" s="1"/>
    </row>
    <row r="232" spans="1:15" s="36" customFormat="1" ht="25.5" customHeight="1" x14ac:dyDescent="0.15">
      <c r="A232" s="63" t="s">
        <v>54</v>
      </c>
      <c r="B232" s="63"/>
      <c r="C232" s="63"/>
      <c r="D232" s="63"/>
      <c r="E232" s="63"/>
      <c r="F232" s="63"/>
      <c r="G232" s="63"/>
      <c r="H232" s="63"/>
      <c r="I232" s="63"/>
      <c r="J232" s="63"/>
      <c r="K232" s="63"/>
      <c r="L232" s="63"/>
      <c r="M232" s="63"/>
      <c r="N232" s="63"/>
      <c r="O232" s="1"/>
    </row>
    <row r="233" spans="1:15" s="36" customFormat="1" ht="25.5" customHeight="1" x14ac:dyDescent="0.15">
      <c r="A233" s="63" t="s">
        <v>55</v>
      </c>
      <c r="B233" s="63"/>
      <c r="C233" s="63"/>
      <c r="D233" s="63"/>
      <c r="E233" s="63"/>
      <c r="F233" s="63"/>
      <c r="G233" s="63"/>
      <c r="H233" s="63"/>
      <c r="I233" s="63"/>
      <c r="J233" s="63"/>
      <c r="K233" s="63"/>
      <c r="L233" s="63"/>
      <c r="M233" s="63"/>
      <c r="N233" s="63"/>
      <c r="O233" s="1"/>
    </row>
    <row r="234" spans="1:15" s="36" customFormat="1" ht="25.5" customHeight="1" x14ac:dyDescent="0.15">
      <c r="A234" s="63" t="s">
        <v>56</v>
      </c>
      <c r="B234" s="63"/>
      <c r="C234" s="63"/>
      <c r="D234" s="63"/>
      <c r="E234" s="63"/>
      <c r="F234" s="63"/>
      <c r="G234" s="63"/>
      <c r="H234" s="63"/>
      <c r="I234" s="63"/>
      <c r="J234" s="63"/>
      <c r="K234" s="63"/>
      <c r="L234" s="63"/>
      <c r="M234" s="63"/>
      <c r="N234" s="63"/>
      <c r="O234" s="1"/>
    </row>
    <row r="235" spans="1:15" s="36" customFormat="1" ht="25.5" customHeight="1" x14ac:dyDescent="0.15">
      <c r="A235" s="63" t="s">
        <v>178</v>
      </c>
      <c r="B235" s="63"/>
      <c r="C235" s="63"/>
      <c r="D235" s="63"/>
      <c r="E235" s="63"/>
      <c r="F235" s="63"/>
      <c r="G235" s="63"/>
      <c r="H235" s="63"/>
      <c r="I235" s="63"/>
      <c r="J235" s="63"/>
      <c r="K235" s="63"/>
      <c r="L235" s="63"/>
      <c r="M235" s="63"/>
      <c r="N235" s="63"/>
      <c r="O235" s="1"/>
    </row>
    <row r="236" spans="1:15" s="36" customFormat="1" ht="25.5" customHeight="1" x14ac:dyDescent="0.15">
      <c r="A236" s="63" t="s">
        <v>57</v>
      </c>
      <c r="B236" s="63"/>
      <c r="C236" s="63"/>
      <c r="D236" s="63"/>
      <c r="E236" s="63"/>
      <c r="F236" s="63"/>
      <c r="G236" s="63"/>
      <c r="H236" s="63"/>
      <c r="I236" s="63"/>
      <c r="J236" s="63"/>
      <c r="K236" s="63"/>
      <c r="L236" s="63"/>
      <c r="M236" s="63"/>
      <c r="N236" s="63"/>
      <c r="O236" s="1"/>
    </row>
    <row r="237" spans="1:15" s="36" customFormat="1" ht="25.5" customHeight="1" x14ac:dyDescent="0.15">
      <c r="A237" s="63" t="s">
        <v>58</v>
      </c>
      <c r="B237" s="63"/>
      <c r="C237" s="63"/>
      <c r="D237" s="63"/>
      <c r="E237" s="63"/>
      <c r="F237" s="63"/>
      <c r="G237" s="63"/>
      <c r="H237" s="63"/>
      <c r="I237" s="63"/>
      <c r="J237" s="63"/>
      <c r="K237" s="63"/>
      <c r="L237" s="63"/>
      <c r="M237" s="63"/>
      <c r="N237" s="63"/>
      <c r="O237" s="1"/>
    </row>
    <row r="238" spans="1:15" s="36" customFormat="1" ht="25.5" customHeight="1" x14ac:dyDescent="0.15">
      <c r="A238" s="63" t="s">
        <v>59</v>
      </c>
      <c r="B238" s="63"/>
      <c r="C238" s="63"/>
      <c r="D238" s="63"/>
      <c r="E238" s="63"/>
      <c r="F238" s="63"/>
      <c r="G238" s="63"/>
      <c r="H238" s="63"/>
      <c r="I238" s="63"/>
      <c r="J238" s="63"/>
      <c r="K238" s="63"/>
      <c r="L238" s="63"/>
      <c r="M238" s="63"/>
      <c r="N238" s="63"/>
      <c r="O238" s="1"/>
    </row>
    <row r="239" spans="1:15" s="36" customFormat="1" ht="25.5" customHeight="1" x14ac:dyDescent="0.15">
      <c r="A239" s="63" t="s">
        <v>60</v>
      </c>
      <c r="B239" s="63"/>
      <c r="C239" s="63"/>
      <c r="D239" s="63"/>
      <c r="E239" s="63"/>
      <c r="F239" s="63"/>
      <c r="G239" s="63"/>
      <c r="H239" s="63"/>
      <c r="I239" s="63"/>
      <c r="J239" s="63"/>
      <c r="K239" s="63"/>
      <c r="L239" s="63"/>
      <c r="M239" s="63"/>
      <c r="N239" s="63"/>
      <c r="O239" s="1"/>
    </row>
  </sheetData>
  <autoFilter ref="A9:N228" xr:uid="{710A0E06-70B3-4636-9C65-BD3D2954EBB5}"/>
  <mergeCells count="16">
    <mergeCell ref="H6:K6"/>
    <mergeCell ref="H7:K7"/>
    <mergeCell ref="H3:K3"/>
    <mergeCell ref="L3:N3"/>
    <mergeCell ref="H4:K4"/>
    <mergeCell ref="L4:N4"/>
    <mergeCell ref="H5:K5"/>
    <mergeCell ref="A237:N237"/>
    <mergeCell ref="A238:N238"/>
    <mergeCell ref="A239:N239"/>
    <mergeCell ref="A231:N231"/>
    <mergeCell ref="A232:N232"/>
    <mergeCell ref="A233:N233"/>
    <mergeCell ref="A234:N234"/>
    <mergeCell ref="A235:N235"/>
    <mergeCell ref="A236:N236"/>
  </mergeCells>
  <pageMargins left="0.25" right="0.25" top="0.49127604166666666" bottom="0.45299479166666667" header="0.3" footer="0.3"/>
  <pageSetup scale="49" fitToHeight="0" orientation="landscape" r:id="rId1"/>
  <headerFooter>
    <oddHeader>&amp;L&amp;"Verdana,Bold"Provider Reimbursement Rate Tables - HHSC Long Term Services and Supports
&amp;8Rate Change Based on Current Review of Costs and Cost of One Percent Rate Change</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CFA55-8377-4CBB-995B-E0937E49475C}">
  <sheetPr>
    <tabColor rgb="FFFFFF00"/>
    <pageSetUpPr fitToPage="1"/>
  </sheetPr>
  <dimension ref="A1:O241"/>
  <sheetViews>
    <sheetView view="pageLayout" zoomScale="50" zoomScaleNormal="80" zoomScaleSheetLayoutView="80" zoomScalePageLayoutView="50" workbookViewId="0">
      <selection activeCell="C178" sqref="C178"/>
    </sheetView>
  </sheetViews>
  <sheetFormatPr defaultColWidth="9.09765625" defaultRowHeight="11.25" x14ac:dyDescent="0.15"/>
  <cols>
    <col min="1" max="1" width="41.296875" style="29" customWidth="1"/>
    <col min="2" max="2" width="8.5" style="1" bestFit="1" customWidth="1"/>
    <col min="3" max="3" width="10.8984375" style="30" bestFit="1" customWidth="1"/>
    <col min="4" max="4" width="8.5" style="1" bestFit="1" customWidth="1"/>
    <col min="5" max="5" width="10.8984375" style="30" bestFit="1" customWidth="1"/>
    <col min="6" max="6" width="13.296875" style="1" customWidth="1"/>
    <col min="7" max="8" width="14.5" style="31" customWidth="1"/>
    <col min="9" max="10" width="10" style="1" customWidth="1"/>
    <col min="11" max="14" width="14.5" style="31" customWidth="1"/>
    <col min="15" max="16384" width="9.09765625" style="1"/>
  </cols>
  <sheetData>
    <row r="1" spans="1:14" ht="15.6" customHeight="1" x14ac:dyDescent="0.15">
      <c r="A1" s="37"/>
      <c r="B1" s="37"/>
      <c r="C1" s="37"/>
      <c r="D1" s="37"/>
      <c r="E1" s="37"/>
      <c r="F1" s="37"/>
      <c r="G1" s="39" t="s">
        <v>0</v>
      </c>
      <c r="H1" s="64" t="s">
        <v>1</v>
      </c>
      <c r="I1" s="64"/>
      <c r="J1" s="64"/>
      <c r="K1" s="64"/>
      <c r="L1" s="65" t="s">
        <v>2</v>
      </c>
      <c r="M1" s="65"/>
      <c r="N1" s="65"/>
    </row>
    <row r="2" spans="1:14" ht="15.6" customHeight="1" x14ac:dyDescent="0.15">
      <c r="A2" s="37"/>
      <c r="B2" s="37"/>
      <c r="C2" s="37"/>
      <c r="D2" s="37"/>
      <c r="E2" s="37"/>
      <c r="F2" s="37"/>
      <c r="G2" s="46"/>
      <c r="H2" s="64" t="s">
        <v>3</v>
      </c>
      <c r="I2" s="64"/>
      <c r="J2" s="64"/>
      <c r="K2" s="64"/>
      <c r="L2" s="65" t="s">
        <v>4</v>
      </c>
      <c r="M2" s="65"/>
      <c r="N2" s="65"/>
    </row>
    <row r="3" spans="1:14" ht="15.6" customHeight="1" x14ac:dyDescent="0.15">
      <c r="A3" s="41"/>
      <c r="B3" s="38"/>
      <c r="C3" s="42"/>
      <c r="D3" s="38"/>
      <c r="E3" s="42"/>
      <c r="F3" s="38"/>
      <c r="G3" s="46"/>
      <c r="H3" s="64" t="s">
        <v>5</v>
      </c>
      <c r="I3" s="64"/>
      <c r="J3" s="64"/>
      <c r="K3" s="64"/>
      <c r="L3" s="43" t="s">
        <v>6</v>
      </c>
      <c r="M3" s="43"/>
      <c r="N3" s="43"/>
    </row>
    <row r="4" spans="1:14" ht="15.6" customHeight="1" x14ac:dyDescent="0.15">
      <c r="A4" s="41"/>
      <c r="B4" s="38"/>
      <c r="C4" s="42"/>
      <c r="D4" s="38"/>
      <c r="E4" s="42"/>
      <c r="F4" s="38"/>
      <c r="G4" s="46"/>
      <c r="H4" s="64" t="s">
        <v>7</v>
      </c>
      <c r="I4" s="64"/>
      <c r="J4" s="64"/>
      <c r="K4" s="64"/>
      <c r="L4" s="44" t="s">
        <v>8</v>
      </c>
      <c r="M4" s="44"/>
      <c r="N4" s="44"/>
    </row>
    <row r="5" spans="1:14" ht="27.6" customHeight="1" x14ac:dyDescent="0.15">
      <c r="A5" s="41"/>
      <c r="B5" s="38"/>
      <c r="C5" s="42"/>
      <c r="D5" s="38"/>
      <c r="E5" s="42"/>
      <c r="F5" s="38"/>
      <c r="G5" s="45"/>
      <c r="H5" s="66" t="s">
        <v>9</v>
      </c>
      <c r="I5" s="66"/>
      <c r="J5" s="66"/>
      <c r="K5" s="66"/>
      <c r="L5" s="43" t="s">
        <v>10</v>
      </c>
      <c r="M5" s="43"/>
      <c r="N5" s="47"/>
    </row>
    <row r="6" spans="1:14" ht="34.5" customHeight="1" x14ac:dyDescent="0.15">
      <c r="A6" s="53" t="s">
        <v>11</v>
      </c>
      <c r="B6" s="60" t="s">
        <v>12</v>
      </c>
      <c r="C6" s="60"/>
      <c r="D6" s="60" t="s">
        <v>13</v>
      </c>
      <c r="E6" s="60"/>
      <c r="F6" s="54" t="s">
        <v>14</v>
      </c>
      <c r="G6" s="60" t="s">
        <v>15</v>
      </c>
      <c r="H6" s="60"/>
      <c r="I6" s="60" t="s">
        <v>16</v>
      </c>
      <c r="J6" s="60"/>
      <c r="K6" s="60" t="s">
        <v>17</v>
      </c>
      <c r="L6" s="60"/>
      <c r="M6" s="60" t="s">
        <v>18</v>
      </c>
      <c r="N6" s="60"/>
    </row>
    <row r="7" spans="1:14" s="7" customFormat="1" x14ac:dyDescent="0.15">
      <c r="A7" s="3" t="s">
        <v>19</v>
      </c>
      <c r="B7" s="2" t="s">
        <v>20</v>
      </c>
      <c r="C7" s="4" t="s">
        <v>21</v>
      </c>
      <c r="D7" s="2" t="s">
        <v>20</v>
      </c>
      <c r="E7" s="4" t="s">
        <v>21</v>
      </c>
      <c r="F7" s="2"/>
      <c r="G7" s="5" t="s">
        <v>22</v>
      </c>
      <c r="H7" s="5" t="s">
        <v>23</v>
      </c>
      <c r="I7" s="6">
        <v>2024</v>
      </c>
      <c r="J7" s="6">
        <v>2025</v>
      </c>
      <c r="K7" s="5" t="s">
        <v>22</v>
      </c>
      <c r="L7" s="5" t="s">
        <v>23</v>
      </c>
      <c r="M7" s="5" t="s">
        <v>22</v>
      </c>
      <c r="N7" s="5" t="s">
        <v>23</v>
      </c>
    </row>
    <row r="8" spans="1:14" x14ac:dyDescent="0.15">
      <c r="A8" s="48" t="s">
        <v>24</v>
      </c>
      <c r="B8" s="9"/>
      <c r="C8" s="8"/>
      <c r="D8" s="9"/>
      <c r="E8" s="8"/>
      <c r="F8" s="9"/>
      <c r="G8" s="10"/>
      <c r="H8" s="10"/>
      <c r="I8" s="11"/>
      <c r="J8" s="11"/>
      <c r="K8" s="10"/>
      <c r="L8" s="10"/>
      <c r="M8" s="10"/>
      <c r="N8" s="10"/>
    </row>
    <row r="9" spans="1:14" x14ac:dyDescent="0.15">
      <c r="A9" s="49" t="s">
        <v>25</v>
      </c>
      <c r="B9" s="14"/>
      <c r="C9" s="13"/>
      <c r="D9" s="14"/>
      <c r="E9" s="13"/>
      <c r="F9" s="15"/>
      <c r="G9" s="16"/>
      <c r="H9" s="16"/>
      <c r="I9" s="17"/>
      <c r="J9" s="18"/>
      <c r="K9" s="16"/>
      <c r="L9" s="16"/>
      <c r="M9" s="19"/>
      <c r="N9" s="19"/>
    </row>
    <row r="10" spans="1:14" x14ac:dyDescent="0.15">
      <c r="A10" s="12" t="s">
        <v>61</v>
      </c>
      <c r="B10" s="14">
        <v>40057</v>
      </c>
      <c r="C10" s="17">
        <v>0.1104</v>
      </c>
      <c r="D10" s="14">
        <v>37865</v>
      </c>
      <c r="E10" s="17">
        <v>-1.1044176706827252E-2</v>
      </c>
      <c r="F10" s="14" t="s">
        <v>62</v>
      </c>
      <c r="G10" s="16">
        <v>2344099.59</v>
      </c>
      <c r="H10" s="16">
        <v>782879.31</v>
      </c>
      <c r="I10" s="17">
        <v>8.0999999999999996E-3</v>
      </c>
      <c r="J10" s="17">
        <v>8.0999999999999996E-3</v>
      </c>
      <c r="K10" s="16">
        <v>19705.259999999998</v>
      </c>
      <c r="L10" s="16">
        <v>7924.47</v>
      </c>
      <c r="M10" s="16">
        <v>24374.89</v>
      </c>
      <c r="N10" s="16">
        <v>9802.36</v>
      </c>
    </row>
    <row r="11" spans="1:14" x14ac:dyDescent="0.15">
      <c r="A11" s="12" t="s">
        <v>63</v>
      </c>
      <c r="B11" s="14">
        <v>39234</v>
      </c>
      <c r="C11" s="17">
        <v>2.719976358372397E-2</v>
      </c>
      <c r="D11" s="14">
        <v>37865</v>
      </c>
      <c r="E11" s="17">
        <v>-1.1004536847429242E-2</v>
      </c>
      <c r="F11" s="14" t="s">
        <v>64</v>
      </c>
      <c r="G11" s="16">
        <v>26474211.739999998</v>
      </c>
      <c r="H11" s="16">
        <v>8841822.5399999991</v>
      </c>
      <c r="I11" s="17">
        <v>5.1000000000000004E-3</v>
      </c>
      <c r="J11" s="17">
        <v>5.1000000000000004E-3</v>
      </c>
      <c r="K11" s="16">
        <v>140810.69</v>
      </c>
      <c r="L11" s="16">
        <v>56627.01</v>
      </c>
      <c r="M11" s="16">
        <v>275289.48</v>
      </c>
      <c r="N11" s="16">
        <v>110707.65</v>
      </c>
    </row>
    <row r="12" spans="1:14" x14ac:dyDescent="0.15">
      <c r="A12" s="12" t="s">
        <v>65</v>
      </c>
      <c r="B12" s="14">
        <v>40057</v>
      </c>
      <c r="C12" s="17" t="s">
        <v>66</v>
      </c>
      <c r="D12" s="14" t="s">
        <v>67</v>
      </c>
      <c r="E12" s="17" t="s">
        <v>67</v>
      </c>
      <c r="F12" s="14" t="s">
        <v>62</v>
      </c>
      <c r="G12" s="16">
        <v>5216.76</v>
      </c>
      <c r="H12" s="16">
        <v>1742.29</v>
      </c>
      <c r="I12" s="17">
        <v>0.1842</v>
      </c>
      <c r="J12" s="17">
        <v>0.1842</v>
      </c>
      <c r="K12" s="16">
        <v>999.12</v>
      </c>
      <c r="L12" s="16">
        <v>401.8</v>
      </c>
      <c r="M12" s="16">
        <v>54.25</v>
      </c>
      <c r="N12" s="16">
        <v>21.81</v>
      </c>
    </row>
    <row r="13" spans="1:14" x14ac:dyDescent="0.15">
      <c r="A13" s="12" t="s">
        <v>68</v>
      </c>
      <c r="B13" s="14">
        <v>42156</v>
      </c>
      <c r="C13" s="17" t="s">
        <v>66</v>
      </c>
      <c r="D13" s="14" t="s">
        <v>67</v>
      </c>
      <c r="E13" s="17" t="s">
        <v>67</v>
      </c>
      <c r="F13" s="14" t="s">
        <v>69</v>
      </c>
      <c r="G13" s="16">
        <v>78272.14</v>
      </c>
      <c r="H13" s="16">
        <v>21444.9</v>
      </c>
      <c r="I13" s="17">
        <v>0.34239999999999998</v>
      </c>
      <c r="J13" s="17">
        <v>0.34239999999999998</v>
      </c>
      <c r="K13" s="16">
        <v>27868.59</v>
      </c>
      <c r="L13" s="16">
        <v>9535.23</v>
      </c>
      <c r="M13" s="16">
        <v>813.9</v>
      </c>
      <c r="N13" s="16">
        <v>278.47000000000003</v>
      </c>
    </row>
    <row r="14" spans="1:14" x14ac:dyDescent="0.15">
      <c r="A14" s="12" t="s">
        <v>70</v>
      </c>
      <c r="B14" s="14">
        <v>39692</v>
      </c>
      <c r="C14" s="17">
        <v>6.13E-2</v>
      </c>
      <c r="D14" s="14">
        <v>37865</v>
      </c>
      <c r="E14" s="17">
        <v>-7.0950732277470096E-5</v>
      </c>
      <c r="F14" s="14" t="s">
        <v>64</v>
      </c>
      <c r="G14" s="16">
        <v>11986203.539999999</v>
      </c>
      <c r="H14" s="16">
        <v>4003136.56</v>
      </c>
      <c r="I14" s="17">
        <v>0.1172</v>
      </c>
      <c r="J14" s="17">
        <v>0.1172</v>
      </c>
      <c r="K14" s="16">
        <v>1460762.19</v>
      </c>
      <c r="L14" s="16">
        <v>587445.47</v>
      </c>
      <c r="M14" s="16">
        <v>124637.35</v>
      </c>
      <c r="N14" s="16">
        <v>50122.9</v>
      </c>
    </row>
    <row r="15" spans="1:14" x14ac:dyDescent="0.15">
      <c r="A15" s="12" t="s">
        <v>71</v>
      </c>
      <c r="B15" s="14">
        <v>44562</v>
      </c>
      <c r="C15" s="17">
        <v>1.1000000000000001E-3</v>
      </c>
      <c r="D15" s="14">
        <v>37865</v>
      </c>
      <c r="E15" s="17">
        <v>-1.0999004027194476E-2</v>
      </c>
      <c r="F15" s="14" t="s">
        <v>64</v>
      </c>
      <c r="G15" s="16">
        <v>11545672.73</v>
      </c>
      <c r="H15" s="16">
        <v>3856008.65</v>
      </c>
      <c r="I15" s="17">
        <v>6.9500000000000006E-2</v>
      </c>
      <c r="J15" s="17">
        <v>6.9500000000000006E-2</v>
      </c>
      <c r="K15" s="16">
        <v>834181.65</v>
      </c>
      <c r="L15" s="16">
        <v>335466.12</v>
      </c>
      <c r="M15" s="16">
        <v>120056.54</v>
      </c>
      <c r="N15" s="16">
        <v>48280.73</v>
      </c>
    </row>
    <row r="16" spans="1:14" x14ac:dyDescent="0.15">
      <c r="A16" s="12" t="s">
        <v>72</v>
      </c>
      <c r="B16" s="14">
        <v>40057</v>
      </c>
      <c r="C16" s="17">
        <v>0.14829999999999999</v>
      </c>
      <c r="D16" s="14">
        <v>37865</v>
      </c>
      <c r="E16" s="17">
        <v>-1.107899807321769E-2</v>
      </c>
      <c r="F16" s="14" t="s">
        <v>62</v>
      </c>
      <c r="G16" s="16">
        <v>718062.89</v>
      </c>
      <c r="H16" s="16">
        <v>239817.7</v>
      </c>
      <c r="I16" s="17">
        <v>0.1217</v>
      </c>
      <c r="J16" s="17">
        <v>0.1217</v>
      </c>
      <c r="K16" s="16">
        <v>90835.68</v>
      </c>
      <c r="L16" s="16">
        <v>36529.56</v>
      </c>
      <c r="M16" s="16">
        <v>7466.71</v>
      </c>
      <c r="N16" s="16">
        <v>3002.74</v>
      </c>
    </row>
    <row r="17" spans="1:14" x14ac:dyDescent="0.15">
      <c r="A17" s="12" t="s">
        <v>73</v>
      </c>
      <c r="B17" s="14">
        <v>39326</v>
      </c>
      <c r="C17" s="17">
        <v>0.10100000000000001</v>
      </c>
      <c r="D17" s="14">
        <v>37865</v>
      </c>
      <c r="E17" s="17">
        <v>-1.1013743236125131E-2</v>
      </c>
      <c r="F17" s="14" t="s">
        <v>64</v>
      </c>
      <c r="G17" s="16">
        <v>539722.34</v>
      </c>
      <c r="H17" s="16">
        <v>180255.76</v>
      </c>
      <c r="I17" s="17">
        <v>0.41799999999999998</v>
      </c>
      <c r="J17" s="17">
        <v>0.41799999999999998</v>
      </c>
      <c r="K17" s="16">
        <v>234594.26</v>
      </c>
      <c r="L17" s="16">
        <v>94342.07</v>
      </c>
      <c r="M17" s="16">
        <v>5612.25</v>
      </c>
      <c r="N17" s="16">
        <v>2256.9699999999998</v>
      </c>
    </row>
    <row r="18" spans="1:14" x14ac:dyDescent="0.15">
      <c r="A18" s="12" t="s">
        <v>74</v>
      </c>
      <c r="B18" s="14">
        <v>42156</v>
      </c>
      <c r="C18" s="17" t="s">
        <v>66</v>
      </c>
      <c r="D18" s="14" t="s">
        <v>67</v>
      </c>
      <c r="E18" s="17" t="s">
        <v>67</v>
      </c>
      <c r="F18" s="14" t="s">
        <v>64</v>
      </c>
      <c r="G18" s="16">
        <v>244574056.59999999</v>
      </c>
      <c r="H18" s="16">
        <v>67008079.549999997</v>
      </c>
      <c r="I18" s="17">
        <v>0.1172</v>
      </c>
      <c r="J18" s="17">
        <v>0.1172</v>
      </c>
      <c r="K18" s="16">
        <v>29806313.170000002</v>
      </c>
      <c r="L18" s="16">
        <v>10198229.060000001</v>
      </c>
      <c r="M18" s="16">
        <v>2543179.16</v>
      </c>
      <c r="N18" s="16">
        <v>870148.66</v>
      </c>
    </row>
    <row r="19" spans="1:14" x14ac:dyDescent="0.15">
      <c r="A19" s="12" t="s">
        <v>75</v>
      </c>
      <c r="B19" s="14">
        <v>40057</v>
      </c>
      <c r="C19" s="17">
        <v>0.15770000000000001</v>
      </c>
      <c r="D19" s="14">
        <v>37865</v>
      </c>
      <c r="E19" s="17">
        <v>-1.102772246898473E-2</v>
      </c>
      <c r="F19" s="14" t="s">
        <v>62</v>
      </c>
      <c r="G19" s="16">
        <v>1700433.93</v>
      </c>
      <c r="H19" s="16">
        <v>567908.69999999995</v>
      </c>
      <c r="I19" s="17">
        <v>9.9000000000000005E-2</v>
      </c>
      <c r="J19" s="17">
        <v>9.9000000000000005E-2</v>
      </c>
      <c r="K19" s="16">
        <v>174981.48</v>
      </c>
      <c r="L19" s="16">
        <v>70368.800000000003</v>
      </c>
      <c r="M19" s="16">
        <v>17681.79</v>
      </c>
      <c r="N19" s="16">
        <v>7110.73</v>
      </c>
    </row>
    <row r="20" spans="1:14" x14ac:dyDescent="0.15">
      <c r="A20" s="12" t="s">
        <v>76</v>
      </c>
      <c r="B20" s="14">
        <v>40057</v>
      </c>
      <c r="C20" s="17">
        <v>0.15769999999999998</v>
      </c>
      <c r="D20" s="14" t="s">
        <v>67</v>
      </c>
      <c r="E20" s="17" t="s">
        <v>67</v>
      </c>
      <c r="F20" s="14" t="s">
        <v>69</v>
      </c>
      <c r="G20" s="16">
        <v>96667335.549999997</v>
      </c>
      <c r="H20" s="16">
        <v>32284830.050000001</v>
      </c>
      <c r="I20" s="17">
        <v>0</v>
      </c>
      <c r="J20" s="17">
        <v>0</v>
      </c>
      <c r="K20" s="16">
        <v>0</v>
      </c>
      <c r="L20" s="16">
        <v>0</v>
      </c>
      <c r="M20" s="16">
        <v>1005185.73</v>
      </c>
      <c r="N20" s="16">
        <v>404235.43</v>
      </c>
    </row>
    <row r="21" spans="1:14" x14ac:dyDescent="0.15">
      <c r="A21" s="12" t="s">
        <v>77</v>
      </c>
      <c r="B21" s="14">
        <v>40057</v>
      </c>
      <c r="C21" s="17">
        <v>0.2218</v>
      </c>
      <c r="D21" s="14">
        <v>37865</v>
      </c>
      <c r="E21" s="17">
        <v>-1.0944135903299604E-2</v>
      </c>
      <c r="F21" s="14" t="s">
        <v>62</v>
      </c>
      <c r="G21" s="16">
        <v>948517.36</v>
      </c>
      <c r="H21" s="16">
        <v>316784.58</v>
      </c>
      <c r="I21" s="17">
        <v>0.1148</v>
      </c>
      <c r="J21" s="17">
        <v>0.1148</v>
      </c>
      <c r="K21" s="16">
        <v>113236.35</v>
      </c>
      <c r="L21" s="16">
        <v>45538</v>
      </c>
      <c r="M21" s="16">
        <v>9863.06</v>
      </c>
      <c r="N21" s="16">
        <v>3966.43</v>
      </c>
    </row>
    <row r="22" spans="1:14" x14ac:dyDescent="0.15">
      <c r="A22" s="12" t="s">
        <v>78</v>
      </c>
      <c r="B22" s="14">
        <v>39326</v>
      </c>
      <c r="C22" s="17">
        <v>0.12037807832146312</v>
      </c>
      <c r="D22" s="14">
        <v>37865</v>
      </c>
      <c r="E22" s="17">
        <v>-7.746910377631781E-3</v>
      </c>
      <c r="F22" s="14" t="s">
        <v>62</v>
      </c>
      <c r="G22" s="16">
        <v>4387551.29</v>
      </c>
      <c r="H22" s="16">
        <v>1465348.63</v>
      </c>
      <c r="I22" s="17">
        <v>0.26200000000000001</v>
      </c>
      <c r="J22" s="17">
        <v>0.26200000000000001</v>
      </c>
      <c r="K22" s="16">
        <v>1195459.17</v>
      </c>
      <c r="L22" s="16">
        <v>480753.86</v>
      </c>
      <c r="M22" s="16">
        <v>45623.519999999997</v>
      </c>
      <c r="N22" s="16">
        <v>18347.5</v>
      </c>
    </row>
    <row r="23" spans="1:14" x14ac:dyDescent="0.15">
      <c r="A23" s="12" t="s">
        <v>79</v>
      </c>
      <c r="B23" s="14">
        <v>39326</v>
      </c>
      <c r="C23" s="17">
        <v>0.25717929238617965</v>
      </c>
      <c r="D23" s="14">
        <v>37865</v>
      </c>
      <c r="E23" s="17">
        <v>-9.9344991245264355E-3</v>
      </c>
      <c r="F23" s="14" t="s">
        <v>62</v>
      </c>
      <c r="G23" s="16">
        <v>1649920.41</v>
      </c>
      <c r="H23" s="16">
        <v>551038.26</v>
      </c>
      <c r="I23" s="17">
        <v>0.54410000000000003</v>
      </c>
      <c r="J23" s="17">
        <v>0.54410000000000003</v>
      </c>
      <c r="K23" s="16">
        <v>933494.56</v>
      </c>
      <c r="L23" s="16">
        <v>375404.79999999999</v>
      </c>
      <c r="M23" s="16">
        <v>17156.53</v>
      </c>
      <c r="N23" s="16">
        <v>6899.49</v>
      </c>
    </row>
    <row r="24" spans="1:14" x14ac:dyDescent="0.15">
      <c r="A24" s="12" t="s">
        <v>80</v>
      </c>
      <c r="B24" s="14">
        <v>37135</v>
      </c>
      <c r="C24" s="17" t="s">
        <v>66</v>
      </c>
      <c r="D24" s="14" t="s">
        <v>67</v>
      </c>
      <c r="E24" s="17" t="s">
        <v>67</v>
      </c>
      <c r="F24" s="14" t="s">
        <v>81</v>
      </c>
      <c r="G24" s="16">
        <v>9626209.5800000001</v>
      </c>
      <c r="H24" s="16">
        <v>3214948.89</v>
      </c>
      <c r="I24" s="17">
        <v>0.622</v>
      </c>
      <c r="J24" s="17">
        <v>0.622</v>
      </c>
      <c r="K24" s="16">
        <v>6226386.2000000002</v>
      </c>
      <c r="L24" s="16">
        <v>2503941</v>
      </c>
      <c r="M24" s="16">
        <v>100097.21</v>
      </c>
      <c r="N24" s="16">
        <v>40254.080000000002</v>
      </c>
    </row>
    <row r="25" spans="1:14" x14ac:dyDescent="0.15">
      <c r="A25" s="12" t="s">
        <v>82</v>
      </c>
      <c r="B25" s="14">
        <v>41518</v>
      </c>
      <c r="C25" s="17" t="s">
        <v>66</v>
      </c>
      <c r="D25" s="14" t="s">
        <v>67</v>
      </c>
      <c r="E25" s="17" t="s">
        <v>67</v>
      </c>
      <c r="F25" s="14" t="s">
        <v>62</v>
      </c>
      <c r="G25" s="16">
        <v>640125.99</v>
      </c>
      <c r="H25" s="16">
        <v>213788.44</v>
      </c>
      <c r="I25" s="17">
        <v>0.49619999999999997</v>
      </c>
      <c r="J25" s="17">
        <v>0.49619999999999997</v>
      </c>
      <c r="K25" s="16">
        <v>330311.98</v>
      </c>
      <c r="L25" s="16">
        <v>132834.95000000001</v>
      </c>
      <c r="M25" s="16">
        <v>6656.29</v>
      </c>
      <c r="N25" s="16">
        <v>2676.83</v>
      </c>
    </row>
    <row r="26" spans="1:14" x14ac:dyDescent="0.15">
      <c r="A26" s="12" t="s">
        <v>83</v>
      </c>
      <c r="B26" s="14">
        <v>40026</v>
      </c>
      <c r="C26" s="17">
        <v>6.5299999999999997E-2</v>
      </c>
      <c r="D26" s="14">
        <v>37865</v>
      </c>
      <c r="E26" s="17">
        <v>-1.0572687224669535E-2</v>
      </c>
      <c r="F26" s="14" t="s">
        <v>62</v>
      </c>
      <c r="G26" s="16">
        <v>584972.13</v>
      </c>
      <c r="H26" s="16">
        <v>195368.23</v>
      </c>
      <c r="I26" s="17">
        <v>0.21629999999999999</v>
      </c>
      <c r="J26" s="17">
        <v>0.21629999999999999</v>
      </c>
      <c r="K26" s="16">
        <v>131594.6</v>
      </c>
      <c r="L26" s="16">
        <v>52920.76</v>
      </c>
      <c r="M26" s="16">
        <v>6082.77</v>
      </c>
      <c r="N26" s="16">
        <v>2446.19</v>
      </c>
    </row>
    <row r="27" spans="1:14" x14ac:dyDescent="0.15">
      <c r="A27" s="12" t="s">
        <v>84</v>
      </c>
      <c r="B27" s="14">
        <v>44562</v>
      </c>
      <c r="C27" s="17">
        <v>1.1999999999999999E-3</v>
      </c>
      <c r="D27" s="14">
        <v>37865</v>
      </c>
      <c r="E27" s="17">
        <v>-1.1018218721306728E-2</v>
      </c>
      <c r="F27" s="14" t="s">
        <v>69</v>
      </c>
      <c r="G27" s="16">
        <v>15048541.51</v>
      </c>
      <c r="H27" s="16">
        <v>5025892.17</v>
      </c>
      <c r="I27" s="17">
        <v>7.7100000000000002E-2</v>
      </c>
      <c r="J27" s="17">
        <v>7.7100000000000002E-2</v>
      </c>
      <c r="K27" s="16">
        <v>1207240.1599999999</v>
      </c>
      <c r="L27" s="16">
        <v>485491.59</v>
      </c>
      <c r="M27" s="16">
        <v>156480.76999999999</v>
      </c>
      <c r="N27" s="16">
        <v>62928.74</v>
      </c>
    </row>
    <row r="28" spans="1:14" x14ac:dyDescent="0.15">
      <c r="A28" s="12" t="s">
        <v>85</v>
      </c>
      <c r="B28" s="14">
        <v>40057</v>
      </c>
      <c r="C28" s="17" t="s">
        <v>66</v>
      </c>
      <c r="D28" s="14" t="s">
        <v>67</v>
      </c>
      <c r="E28" s="17" t="s">
        <v>67</v>
      </c>
      <c r="F28" s="14" t="s">
        <v>62</v>
      </c>
      <c r="G28" s="16">
        <v>3832602.38</v>
      </c>
      <c r="H28" s="16">
        <v>1280007.52</v>
      </c>
      <c r="I28" s="17">
        <v>0.27110000000000001</v>
      </c>
      <c r="J28" s="17">
        <v>0.27110000000000001</v>
      </c>
      <c r="K28" s="16">
        <v>1080300.51</v>
      </c>
      <c r="L28" s="16">
        <v>434442.81</v>
      </c>
      <c r="M28" s="16">
        <v>39852.94</v>
      </c>
      <c r="N28" s="16">
        <v>16026.86</v>
      </c>
    </row>
    <row r="29" spans="1:14" x14ac:dyDescent="0.15">
      <c r="A29" s="12" t="s">
        <v>86</v>
      </c>
      <c r="B29" s="14">
        <v>40057</v>
      </c>
      <c r="C29" s="17" t="s">
        <v>66</v>
      </c>
      <c r="D29" s="14" t="s">
        <v>67</v>
      </c>
      <c r="E29" s="17" t="s">
        <v>67</v>
      </c>
      <c r="F29" s="14" t="s">
        <v>62</v>
      </c>
      <c r="G29" s="16">
        <v>30675.119999999999</v>
      </c>
      <c r="H29" s="16">
        <v>10244.84</v>
      </c>
      <c r="I29" s="17">
        <v>0.12330000000000001</v>
      </c>
      <c r="J29" s="17">
        <v>0.12330000000000001</v>
      </c>
      <c r="K29" s="16">
        <v>3934.37</v>
      </c>
      <c r="L29" s="16">
        <v>1582.21</v>
      </c>
      <c r="M29" s="16">
        <v>318.97000000000003</v>
      </c>
      <c r="N29" s="16">
        <v>128.27000000000001</v>
      </c>
    </row>
    <row r="30" spans="1:14" x14ac:dyDescent="0.15">
      <c r="A30" s="12" t="s">
        <v>87</v>
      </c>
      <c r="B30" s="14">
        <v>39326</v>
      </c>
      <c r="C30" s="17">
        <v>0.107</v>
      </c>
      <c r="D30" s="14">
        <v>37865</v>
      </c>
      <c r="E30" s="17">
        <v>-1.1024742163288196E-2</v>
      </c>
      <c r="F30" s="14" t="s">
        <v>64</v>
      </c>
      <c r="G30" s="16">
        <v>1223107.8</v>
      </c>
      <c r="H30" s="16">
        <v>408491.94</v>
      </c>
      <c r="I30" s="17">
        <v>0.38679999999999998</v>
      </c>
      <c r="J30" s="17">
        <v>0.38679999999999998</v>
      </c>
      <c r="K30" s="16">
        <v>492009.04</v>
      </c>
      <c r="L30" s="16">
        <v>197861.42</v>
      </c>
      <c r="M30" s="16">
        <v>12718.37</v>
      </c>
      <c r="N30" s="16">
        <v>5114.6899999999996</v>
      </c>
    </row>
    <row r="31" spans="1:14" x14ac:dyDescent="0.15">
      <c r="A31" s="12" t="s">
        <v>88</v>
      </c>
      <c r="B31" s="14">
        <v>42156</v>
      </c>
      <c r="C31" s="17" t="s">
        <v>66</v>
      </c>
      <c r="D31" s="14" t="s">
        <v>67</v>
      </c>
      <c r="E31" s="17" t="s">
        <v>67</v>
      </c>
      <c r="F31" s="14" t="s">
        <v>62</v>
      </c>
      <c r="G31" s="16">
        <v>213756063.25999999</v>
      </c>
      <c r="H31" s="16">
        <v>58564606.119999997</v>
      </c>
      <c r="I31" s="17">
        <v>0.21629999999999999</v>
      </c>
      <c r="J31" s="17">
        <v>0.21629999999999999</v>
      </c>
      <c r="K31" s="16">
        <v>48086298.140000001</v>
      </c>
      <c r="L31" s="16">
        <v>16452725.300000001</v>
      </c>
      <c r="M31" s="16">
        <v>2222721.2999999998</v>
      </c>
      <c r="N31" s="16">
        <v>760504.02</v>
      </c>
    </row>
    <row r="32" spans="1:14" x14ac:dyDescent="0.15">
      <c r="A32" s="12" t="s">
        <v>89</v>
      </c>
      <c r="B32" s="14">
        <v>40057</v>
      </c>
      <c r="C32" s="17" t="s">
        <v>66</v>
      </c>
      <c r="D32" s="14" t="s">
        <v>67</v>
      </c>
      <c r="E32" s="17" t="s">
        <v>67</v>
      </c>
      <c r="F32" s="14" t="s">
        <v>62</v>
      </c>
      <c r="G32" s="16">
        <v>3613.09</v>
      </c>
      <c r="H32" s="16">
        <v>1206.7</v>
      </c>
      <c r="I32" s="17">
        <v>0.1003</v>
      </c>
      <c r="J32" s="17">
        <v>0.1003</v>
      </c>
      <c r="K32" s="16">
        <v>376.67</v>
      </c>
      <c r="L32" s="16">
        <v>151.47999999999999</v>
      </c>
      <c r="M32" s="16">
        <v>37.57</v>
      </c>
      <c r="N32" s="16">
        <v>15.11</v>
      </c>
    </row>
    <row r="33" spans="1:14" x14ac:dyDescent="0.15">
      <c r="A33" s="12" t="s">
        <v>90</v>
      </c>
      <c r="B33" s="14">
        <v>40057</v>
      </c>
      <c r="C33" s="17" t="s">
        <v>66</v>
      </c>
      <c r="D33" s="14" t="s">
        <v>67</v>
      </c>
      <c r="E33" s="17" t="s">
        <v>67</v>
      </c>
      <c r="F33" s="14" t="s">
        <v>62</v>
      </c>
      <c r="G33" s="16">
        <v>585194.66</v>
      </c>
      <c r="H33" s="16">
        <v>195442.54</v>
      </c>
      <c r="I33" s="17">
        <v>0.55700000000000005</v>
      </c>
      <c r="J33" s="17">
        <v>0.55700000000000005</v>
      </c>
      <c r="K33" s="16">
        <v>338916.05</v>
      </c>
      <c r="L33" s="16">
        <v>136295.07999999999</v>
      </c>
      <c r="M33" s="16">
        <v>6085.09</v>
      </c>
      <c r="N33" s="16">
        <v>2447.12</v>
      </c>
    </row>
    <row r="34" spans="1:14" x14ac:dyDescent="0.15">
      <c r="A34" s="12" t="s">
        <v>91</v>
      </c>
      <c r="B34" s="14">
        <v>40057</v>
      </c>
      <c r="C34" s="17" t="s">
        <v>66</v>
      </c>
      <c r="D34" s="14" t="s">
        <v>67</v>
      </c>
      <c r="E34" s="17" t="s">
        <v>67</v>
      </c>
      <c r="F34" s="14" t="s">
        <v>62</v>
      </c>
      <c r="G34" s="16">
        <v>35615.120000000003</v>
      </c>
      <c r="H34" s="16">
        <v>11894.69</v>
      </c>
      <c r="I34" s="17">
        <v>0.1163</v>
      </c>
      <c r="J34" s="17">
        <v>0.1163</v>
      </c>
      <c r="K34" s="16">
        <v>4308.29</v>
      </c>
      <c r="L34" s="16">
        <v>1732.58</v>
      </c>
      <c r="M34" s="16">
        <v>370.34</v>
      </c>
      <c r="N34" s="16">
        <v>148.93</v>
      </c>
    </row>
    <row r="35" spans="1:14" x14ac:dyDescent="0.15">
      <c r="A35" s="12" t="s">
        <v>92</v>
      </c>
      <c r="B35" s="14">
        <v>42156</v>
      </c>
      <c r="C35" s="17" t="s">
        <v>66</v>
      </c>
      <c r="D35" s="14" t="s">
        <v>67</v>
      </c>
      <c r="E35" s="17" t="s">
        <v>67</v>
      </c>
      <c r="F35" s="14" t="s">
        <v>69</v>
      </c>
      <c r="G35" s="16">
        <v>529.39</v>
      </c>
      <c r="H35" s="16">
        <v>145.04</v>
      </c>
      <c r="I35" s="17">
        <v>0.5242</v>
      </c>
      <c r="J35" s="17">
        <v>0.5242</v>
      </c>
      <c r="K35" s="16">
        <v>288.58</v>
      </c>
      <c r="L35" s="16">
        <v>98.74</v>
      </c>
      <c r="M35" s="16">
        <v>5.5</v>
      </c>
      <c r="N35" s="16">
        <v>1.88</v>
      </c>
    </row>
    <row r="36" spans="1:14" x14ac:dyDescent="0.15">
      <c r="A36" s="12" t="s">
        <v>93</v>
      </c>
      <c r="B36" s="14">
        <v>44805</v>
      </c>
      <c r="C36" s="17">
        <v>0.04</v>
      </c>
      <c r="D36" s="14" t="s">
        <v>67</v>
      </c>
      <c r="E36" s="17" t="s">
        <v>67</v>
      </c>
      <c r="F36" s="14" t="s">
        <v>81</v>
      </c>
      <c r="G36" s="16">
        <v>15311516.050000001</v>
      </c>
      <c r="H36" s="16">
        <v>5007908.25</v>
      </c>
      <c r="I36" s="17">
        <v>6.9500000000000006E-2</v>
      </c>
      <c r="J36" s="17">
        <v>6.9500000000000006E-2</v>
      </c>
      <c r="K36" s="16">
        <v>1106503.8</v>
      </c>
      <c r="L36" s="16">
        <v>437333.85</v>
      </c>
      <c r="M36" s="16">
        <v>159215.29</v>
      </c>
      <c r="N36" s="16">
        <v>62928.15</v>
      </c>
    </row>
    <row r="37" spans="1:14" x14ac:dyDescent="0.15">
      <c r="A37" s="50" t="s">
        <v>26</v>
      </c>
      <c r="B37" s="51"/>
      <c r="C37" s="8"/>
      <c r="D37" s="20"/>
      <c r="E37" s="8"/>
      <c r="F37" s="20"/>
      <c r="G37" s="10">
        <f>SUM(G10:G36)</f>
        <v>664298042.95000005</v>
      </c>
      <c r="H37" s="10">
        <f>SUM(H10:H36)</f>
        <v>194251042.84999996</v>
      </c>
      <c r="I37" s="21"/>
      <c r="J37" s="21"/>
      <c r="K37" s="10">
        <f>SUM(K10:K36)</f>
        <v>94041710.560000002</v>
      </c>
      <c r="L37" s="10">
        <f>SUM(L10:L36)</f>
        <v>33135978.02</v>
      </c>
      <c r="M37" s="10">
        <f>SUM(M10:M36)</f>
        <v>6907637.5699999994</v>
      </c>
      <c r="N37" s="10">
        <f>SUM(N10:N36)</f>
        <v>2490802.7399999998</v>
      </c>
    </row>
    <row r="38" spans="1:14" x14ac:dyDescent="0.15">
      <c r="A38" s="49" t="s">
        <v>27</v>
      </c>
      <c r="B38" s="14"/>
      <c r="C38" s="13"/>
      <c r="D38" s="14"/>
      <c r="E38" s="13"/>
      <c r="F38" s="15"/>
      <c r="G38" s="16"/>
      <c r="H38" s="16"/>
      <c r="I38" s="17"/>
      <c r="J38" s="18"/>
      <c r="K38" s="16"/>
      <c r="L38" s="16"/>
      <c r="M38" s="19"/>
      <c r="N38" s="19"/>
    </row>
    <row r="39" spans="1:14" x14ac:dyDescent="0.15">
      <c r="A39" s="12" t="s">
        <v>94</v>
      </c>
      <c r="B39" s="14">
        <v>43709</v>
      </c>
      <c r="C39" s="17">
        <v>9.4500000000000001E-2</v>
      </c>
      <c r="D39" s="14">
        <v>37865</v>
      </c>
      <c r="E39" s="17">
        <v>-3.9635250418262108E-3</v>
      </c>
      <c r="F39" s="14" t="s">
        <v>95</v>
      </c>
      <c r="G39" s="16">
        <v>4527580.55</v>
      </c>
      <c r="H39" s="16">
        <v>1511549.84</v>
      </c>
      <c r="I39" s="17">
        <v>0.23499999999999999</v>
      </c>
      <c r="J39" s="17">
        <v>0.23499999999999999</v>
      </c>
      <c r="K39" s="16">
        <v>1071337.56</v>
      </c>
      <c r="L39" s="16">
        <v>430838.39</v>
      </c>
      <c r="M39" s="16">
        <v>45588.95</v>
      </c>
      <c r="N39" s="16">
        <v>18333.59</v>
      </c>
    </row>
    <row r="40" spans="1:14" x14ac:dyDescent="0.15">
      <c r="A40" s="12" t="s">
        <v>61</v>
      </c>
      <c r="B40" s="14">
        <v>43709</v>
      </c>
      <c r="C40" s="17">
        <v>7.7200000000000005E-2</v>
      </c>
      <c r="D40" s="14">
        <v>37865</v>
      </c>
      <c r="E40" s="17">
        <v>-1.1044176706827252E-2</v>
      </c>
      <c r="F40" s="14" t="s">
        <v>95</v>
      </c>
      <c r="G40" s="16">
        <v>20585.78</v>
      </c>
      <c r="H40" s="16">
        <v>6872.64</v>
      </c>
      <c r="I40" s="17">
        <v>-6.8000000000000005E-2</v>
      </c>
      <c r="J40" s="17">
        <v>-6.8000000000000005E-2</v>
      </c>
      <c r="K40" s="16">
        <v>-1410.26</v>
      </c>
      <c r="L40" s="16">
        <v>-567.13</v>
      </c>
      <c r="M40" s="16">
        <v>207.28</v>
      </c>
      <c r="N40" s="16">
        <v>83.36</v>
      </c>
    </row>
    <row r="41" spans="1:14" x14ac:dyDescent="0.15">
      <c r="A41" s="12" t="s">
        <v>96</v>
      </c>
      <c r="B41" s="14">
        <v>43709</v>
      </c>
      <c r="C41" s="17">
        <v>0.54090000000000005</v>
      </c>
      <c r="D41" s="14">
        <v>37865</v>
      </c>
      <c r="E41" s="17">
        <v>-1.1054192504718351E-2</v>
      </c>
      <c r="F41" s="14" t="s">
        <v>69</v>
      </c>
      <c r="G41" s="16">
        <v>429750.42</v>
      </c>
      <c r="H41" s="16">
        <v>143473.79999999999</v>
      </c>
      <c r="I41" s="17">
        <v>0.13339999999999999</v>
      </c>
      <c r="J41" s="17">
        <v>0.13339999999999999</v>
      </c>
      <c r="K41" s="16">
        <v>57729.440000000002</v>
      </c>
      <c r="L41" s="16">
        <v>23215.9</v>
      </c>
      <c r="M41" s="16">
        <v>4327.2299999999996</v>
      </c>
      <c r="N41" s="16">
        <v>1740.19</v>
      </c>
    </row>
    <row r="42" spans="1:14" x14ac:dyDescent="0.15">
      <c r="A42" s="12" t="s">
        <v>97</v>
      </c>
      <c r="B42" s="14">
        <v>43709</v>
      </c>
      <c r="C42" s="17">
        <v>0.29880000000000001</v>
      </c>
      <c r="D42" s="14">
        <v>37865</v>
      </c>
      <c r="E42" s="17">
        <v>-1.0765550239234433E-2</v>
      </c>
      <c r="F42" s="14" t="s">
        <v>95</v>
      </c>
      <c r="G42" s="16">
        <v>48162.67</v>
      </c>
      <c r="H42" s="16">
        <v>16079.29</v>
      </c>
      <c r="I42" s="17">
        <v>0.14449999999999999</v>
      </c>
      <c r="J42" s="17">
        <v>0.14449999999999999</v>
      </c>
      <c r="K42" s="16">
        <v>7006.18</v>
      </c>
      <c r="L42" s="16">
        <v>2817.54</v>
      </c>
      <c r="M42" s="16">
        <v>484.96</v>
      </c>
      <c r="N42" s="16">
        <v>195.03</v>
      </c>
    </row>
    <row r="43" spans="1:14" x14ac:dyDescent="0.15">
      <c r="A43" s="12" t="s">
        <v>65</v>
      </c>
      <c r="B43" s="14">
        <v>43709</v>
      </c>
      <c r="C43" s="17">
        <v>0.1174</v>
      </c>
      <c r="D43" s="14">
        <v>37865</v>
      </c>
      <c r="E43" s="17">
        <v>-1.1042944785276057E-2</v>
      </c>
      <c r="F43" s="14" t="s">
        <v>95</v>
      </c>
      <c r="G43" s="16">
        <v>1173.42</v>
      </c>
      <c r="H43" s="16">
        <v>391.75</v>
      </c>
      <c r="I43" s="17">
        <v>5.4100000000000002E-2</v>
      </c>
      <c r="J43" s="17">
        <v>5.4100000000000002E-2</v>
      </c>
      <c r="K43" s="16">
        <v>63.91</v>
      </c>
      <c r="L43" s="16">
        <v>25.7</v>
      </c>
      <c r="M43" s="16">
        <v>11.82</v>
      </c>
      <c r="N43" s="16">
        <v>4.75</v>
      </c>
    </row>
    <row r="44" spans="1:14" x14ac:dyDescent="0.15">
      <c r="A44" s="12" t="s">
        <v>68</v>
      </c>
      <c r="B44" s="14">
        <v>42156</v>
      </c>
      <c r="C44" s="17" t="s">
        <v>66</v>
      </c>
      <c r="D44" s="14" t="s">
        <v>67</v>
      </c>
      <c r="E44" s="17" t="s">
        <v>67</v>
      </c>
      <c r="F44" s="14" t="s">
        <v>95</v>
      </c>
      <c r="G44" s="16">
        <v>632.94000000000005</v>
      </c>
      <c r="H44" s="16">
        <v>173.33</v>
      </c>
      <c r="I44" s="17">
        <v>0.34239999999999998</v>
      </c>
      <c r="J44" s="17">
        <v>0.34239999999999998</v>
      </c>
      <c r="K44" s="16">
        <v>218.22</v>
      </c>
      <c r="L44" s="16">
        <v>74.67</v>
      </c>
      <c r="M44" s="16">
        <v>6.37</v>
      </c>
      <c r="N44" s="16">
        <v>2.1800000000000002</v>
      </c>
    </row>
    <row r="45" spans="1:14" x14ac:dyDescent="0.15">
      <c r="A45" s="12" t="s">
        <v>71</v>
      </c>
      <c r="B45" s="14">
        <v>43709</v>
      </c>
      <c r="C45" s="17">
        <v>9.4500000000000001E-2</v>
      </c>
      <c r="D45" s="14">
        <v>37865</v>
      </c>
      <c r="E45" s="17">
        <v>-1.0999004027194476E-2</v>
      </c>
      <c r="F45" s="14" t="s">
        <v>95</v>
      </c>
      <c r="G45" s="16">
        <v>466843.35</v>
      </c>
      <c r="H45" s="16">
        <v>155857.41</v>
      </c>
      <c r="I45" s="17">
        <v>0.1757</v>
      </c>
      <c r="J45" s="17">
        <v>0.1757</v>
      </c>
      <c r="K45" s="16">
        <v>82584.38</v>
      </c>
      <c r="L45" s="16">
        <v>33211.31</v>
      </c>
      <c r="M45" s="16">
        <v>4700.72</v>
      </c>
      <c r="N45" s="16">
        <v>1890.4</v>
      </c>
    </row>
    <row r="46" spans="1:14" x14ac:dyDescent="0.15">
      <c r="A46" s="12" t="s">
        <v>98</v>
      </c>
      <c r="B46" s="14">
        <v>44621</v>
      </c>
      <c r="C46" s="17">
        <v>0.13088588749303684</v>
      </c>
      <c r="D46" s="14">
        <v>37865</v>
      </c>
      <c r="E46" s="17">
        <v>-8.934866705501707E-3</v>
      </c>
      <c r="F46" s="14" t="s">
        <v>69</v>
      </c>
      <c r="G46" s="16">
        <v>6377451.0999999996</v>
      </c>
      <c r="H46" s="16">
        <v>2129136.08</v>
      </c>
      <c r="I46" s="17">
        <v>6.9599999999999995E-2</v>
      </c>
      <c r="J46" s="17">
        <v>6.9599999999999995E-2</v>
      </c>
      <c r="K46" s="16">
        <v>446643.58</v>
      </c>
      <c r="L46" s="16">
        <v>179617.72</v>
      </c>
      <c r="M46" s="16">
        <v>64215.59</v>
      </c>
      <c r="N46" s="16">
        <v>25824.3</v>
      </c>
    </row>
    <row r="47" spans="1:14" x14ac:dyDescent="0.15">
      <c r="A47" s="12" t="s">
        <v>72</v>
      </c>
      <c r="B47" s="14">
        <v>43709</v>
      </c>
      <c r="C47" s="17">
        <v>9.4399999999999998E-2</v>
      </c>
      <c r="D47" s="14">
        <v>37865</v>
      </c>
      <c r="E47" s="17">
        <v>-1.107899807321769E-2</v>
      </c>
      <c r="F47" s="14" t="s">
        <v>95</v>
      </c>
      <c r="G47" s="16">
        <v>30395.01</v>
      </c>
      <c r="H47" s="16">
        <v>10147.49</v>
      </c>
      <c r="I47" s="17">
        <v>2.0199999999999999E-2</v>
      </c>
      <c r="J47" s="17">
        <v>2.0199999999999999E-2</v>
      </c>
      <c r="K47" s="16">
        <v>618.16999999999996</v>
      </c>
      <c r="L47" s="16">
        <v>248.6</v>
      </c>
      <c r="M47" s="16">
        <v>306.05</v>
      </c>
      <c r="N47" s="16">
        <v>123.08</v>
      </c>
    </row>
    <row r="48" spans="1:14" x14ac:dyDescent="0.15">
      <c r="A48" s="12" t="s">
        <v>73</v>
      </c>
      <c r="B48" s="14">
        <v>43709</v>
      </c>
      <c r="C48" s="17">
        <v>9.4500000000000001E-2</v>
      </c>
      <c r="D48" s="14">
        <v>37865</v>
      </c>
      <c r="E48" s="17">
        <v>-1.1013743236125131E-2</v>
      </c>
      <c r="F48" s="14" t="s">
        <v>95</v>
      </c>
      <c r="G48" s="16">
        <v>21602.02</v>
      </c>
      <c r="H48" s="16">
        <v>7211.92</v>
      </c>
      <c r="I48" s="17">
        <v>0.1757</v>
      </c>
      <c r="J48" s="17">
        <v>0.1757</v>
      </c>
      <c r="K48" s="16">
        <v>3822</v>
      </c>
      <c r="L48" s="16">
        <v>1537.02</v>
      </c>
      <c r="M48" s="16">
        <v>217.51</v>
      </c>
      <c r="N48" s="16">
        <v>87.47</v>
      </c>
    </row>
    <row r="49" spans="1:14" x14ac:dyDescent="0.15">
      <c r="A49" s="12" t="s">
        <v>99</v>
      </c>
      <c r="B49" s="14">
        <v>43709</v>
      </c>
      <c r="C49" s="17">
        <v>0.10470000000000002</v>
      </c>
      <c r="D49" s="14">
        <v>37865</v>
      </c>
      <c r="E49" s="17">
        <v>-1.388400581399705E-3</v>
      </c>
      <c r="F49" s="14" t="s">
        <v>95</v>
      </c>
      <c r="G49" s="16">
        <v>9030927.2699999996</v>
      </c>
      <c r="H49" s="16">
        <v>2475870.59</v>
      </c>
      <c r="I49" s="17">
        <v>1.1299999999999999E-2</v>
      </c>
      <c r="J49" s="17">
        <v>1.1299999999999999E-2</v>
      </c>
      <c r="K49" s="16">
        <v>102959.62</v>
      </c>
      <c r="L49" s="16">
        <v>35258.61</v>
      </c>
      <c r="M49" s="16">
        <v>90933.88</v>
      </c>
      <c r="N49" s="16">
        <v>31140.39</v>
      </c>
    </row>
    <row r="50" spans="1:14" x14ac:dyDescent="0.15">
      <c r="A50" s="12" t="s">
        <v>75</v>
      </c>
      <c r="B50" s="14">
        <v>43709</v>
      </c>
      <c r="C50" s="17">
        <v>9.4500000000000001E-2</v>
      </c>
      <c r="D50" s="14">
        <v>37865</v>
      </c>
      <c r="E50" s="17">
        <v>-1.102772246898473E-2</v>
      </c>
      <c r="F50" s="14" t="s">
        <v>95</v>
      </c>
      <c r="G50" s="16">
        <v>35114.629999999997</v>
      </c>
      <c r="H50" s="16">
        <v>11723.15</v>
      </c>
      <c r="I50" s="17">
        <v>-5.9999999999999995E-4</v>
      </c>
      <c r="J50" s="17">
        <v>-5.9999999999999995E-4</v>
      </c>
      <c r="K50" s="16">
        <v>-21.99</v>
      </c>
      <c r="L50" s="16">
        <v>-8.84</v>
      </c>
      <c r="M50" s="16">
        <v>353.57</v>
      </c>
      <c r="N50" s="16">
        <v>142.19</v>
      </c>
    </row>
    <row r="51" spans="1:14" x14ac:dyDescent="0.15">
      <c r="A51" s="12" t="s">
        <v>100</v>
      </c>
      <c r="B51" s="14">
        <v>43709</v>
      </c>
      <c r="C51" s="17">
        <v>7.4700000000000003E-2</v>
      </c>
      <c r="D51" s="14">
        <v>37865</v>
      </c>
      <c r="E51" s="17">
        <v>-1.1054192504718351E-2</v>
      </c>
      <c r="F51" s="14" t="s">
        <v>81</v>
      </c>
      <c r="G51" s="16">
        <v>730.05</v>
      </c>
      <c r="H51" s="16">
        <v>243.73</v>
      </c>
      <c r="I51" s="17">
        <v>0.17560000000000001</v>
      </c>
      <c r="J51" s="17">
        <v>0.17560000000000001</v>
      </c>
      <c r="K51" s="16">
        <v>129.09</v>
      </c>
      <c r="L51" s="16">
        <v>51.91</v>
      </c>
      <c r="M51" s="16">
        <v>7.35</v>
      </c>
      <c r="N51" s="16">
        <v>2.96</v>
      </c>
    </row>
    <row r="52" spans="1:14" x14ac:dyDescent="0.15">
      <c r="A52" s="12" t="s">
        <v>77</v>
      </c>
      <c r="B52" s="14">
        <v>43709</v>
      </c>
      <c r="C52" s="17">
        <v>9.4500000000000001E-2</v>
      </c>
      <c r="D52" s="14">
        <v>37865</v>
      </c>
      <c r="E52" s="17">
        <v>-1.0944135903299604E-2</v>
      </c>
      <c r="F52" s="14" t="s">
        <v>95</v>
      </c>
      <c r="G52" s="16">
        <v>44891.89</v>
      </c>
      <c r="H52" s="16">
        <v>14987.33</v>
      </c>
      <c r="I52" s="17">
        <v>1.3899999999999999E-2</v>
      </c>
      <c r="J52" s="17">
        <v>1.3899999999999999E-2</v>
      </c>
      <c r="K52" s="16">
        <v>627.64</v>
      </c>
      <c r="L52" s="16">
        <v>252.4</v>
      </c>
      <c r="M52" s="16">
        <v>452.02</v>
      </c>
      <c r="N52" s="16">
        <v>181.78</v>
      </c>
    </row>
    <row r="53" spans="1:14" x14ac:dyDescent="0.15">
      <c r="A53" s="12" t="s">
        <v>78</v>
      </c>
      <c r="B53" s="14">
        <v>43709</v>
      </c>
      <c r="C53" s="17">
        <v>5.9382339692228378E-2</v>
      </c>
      <c r="D53" s="14">
        <v>37865</v>
      </c>
      <c r="E53" s="17">
        <v>-6.5005694901446379E-3</v>
      </c>
      <c r="F53" s="14" t="s">
        <v>95</v>
      </c>
      <c r="G53" s="16">
        <v>200179.06</v>
      </c>
      <c r="H53" s="16">
        <v>66830.539999999994</v>
      </c>
      <c r="I53" s="17">
        <v>0.1883</v>
      </c>
      <c r="J53" s="17">
        <v>0.1883</v>
      </c>
      <c r="K53" s="16">
        <v>37955.339999999997</v>
      </c>
      <c r="L53" s="16">
        <v>15263.75</v>
      </c>
      <c r="M53" s="16">
        <v>2015.63</v>
      </c>
      <c r="N53" s="16">
        <v>810.59</v>
      </c>
    </row>
    <row r="54" spans="1:14" x14ac:dyDescent="0.15">
      <c r="A54" s="12" t="s">
        <v>79</v>
      </c>
      <c r="B54" s="14">
        <v>43709</v>
      </c>
      <c r="C54" s="17">
        <v>9.4500000000000001E-2</v>
      </c>
      <c r="D54" s="14">
        <v>37865</v>
      </c>
      <c r="E54" s="17">
        <v>-1.094350783791791E-2</v>
      </c>
      <c r="F54" s="14" t="s">
        <v>95</v>
      </c>
      <c r="G54" s="16">
        <v>122025.05</v>
      </c>
      <c r="H54" s="16">
        <v>40738.519999999997</v>
      </c>
      <c r="I54" s="17">
        <v>0.40620000000000001</v>
      </c>
      <c r="J54" s="17">
        <v>0.40620000000000001</v>
      </c>
      <c r="K54" s="16">
        <v>49903.6</v>
      </c>
      <c r="L54" s="16">
        <v>20068.73</v>
      </c>
      <c r="M54" s="16">
        <v>1228.69</v>
      </c>
      <c r="N54" s="16">
        <v>494.12</v>
      </c>
    </row>
    <row r="55" spans="1:14" x14ac:dyDescent="0.15">
      <c r="A55" s="12" t="s">
        <v>80</v>
      </c>
      <c r="B55" s="14">
        <v>40299</v>
      </c>
      <c r="C55" s="17" t="s">
        <v>66</v>
      </c>
      <c r="D55" s="14" t="s">
        <v>67</v>
      </c>
      <c r="E55" s="17" t="s">
        <v>67</v>
      </c>
      <c r="F55" s="14" t="s">
        <v>81</v>
      </c>
      <c r="G55" s="16">
        <v>13244.49</v>
      </c>
      <c r="H55" s="16">
        <v>4421.71</v>
      </c>
      <c r="I55" s="17">
        <v>0.35360000000000003</v>
      </c>
      <c r="J55" s="17">
        <v>0.35360000000000003</v>
      </c>
      <c r="K55" s="16">
        <v>4715.29</v>
      </c>
      <c r="L55" s="16">
        <v>1896.24</v>
      </c>
      <c r="M55" s="16">
        <v>133.36000000000001</v>
      </c>
      <c r="N55" s="16">
        <v>53.64</v>
      </c>
    </row>
    <row r="56" spans="1:14" x14ac:dyDescent="0.15">
      <c r="A56" s="12" t="s">
        <v>84</v>
      </c>
      <c r="B56" s="14">
        <v>43709</v>
      </c>
      <c r="C56" s="17">
        <v>0.1051</v>
      </c>
      <c r="D56" s="14">
        <v>37865</v>
      </c>
      <c r="E56" s="17">
        <v>-1.1018218721306728E-2</v>
      </c>
      <c r="F56" s="14" t="s">
        <v>95</v>
      </c>
      <c r="G56" s="16">
        <v>597142.19999999995</v>
      </c>
      <c r="H56" s="16">
        <v>199358.17</v>
      </c>
      <c r="I56" s="17">
        <v>0.19350000000000001</v>
      </c>
      <c r="J56" s="17">
        <v>0.19350000000000001</v>
      </c>
      <c r="K56" s="16">
        <v>116324.56</v>
      </c>
      <c r="L56" s="16">
        <v>46779.92</v>
      </c>
      <c r="M56" s="16">
        <v>6012.72</v>
      </c>
      <c r="N56" s="16">
        <v>2418.02</v>
      </c>
    </row>
    <row r="57" spans="1:14" x14ac:dyDescent="0.15">
      <c r="A57" s="12" t="s">
        <v>101</v>
      </c>
      <c r="B57" s="14">
        <v>44621</v>
      </c>
      <c r="C57" s="17">
        <v>0.19105463550918159</v>
      </c>
      <c r="D57" s="14">
        <v>37865</v>
      </c>
      <c r="E57" s="17">
        <v>-7.9947215968111923E-3</v>
      </c>
      <c r="F57" s="14" t="s">
        <v>69</v>
      </c>
      <c r="G57" s="16">
        <v>2965455.12</v>
      </c>
      <c r="H57" s="16">
        <v>990028.37</v>
      </c>
      <c r="I57" s="17">
        <v>5.8000000000000003E-2</v>
      </c>
      <c r="J57" s="17">
        <v>5.8000000000000003E-2</v>
      </c>
      <c r="K57" s="16">
        <v>173190.81</v>
      </c>
      <c r="L57" s="16">
        <v>69648.679999999993</v>
      </c>
      <c r="M57" s="16">
        <v>29859.66</v>
      </c>
      <c r="N57" s="16">
        <v>12008.06</v>
      </c>
    </row>
    <row r="58" spans="1:14" x14ac:dyDescent="0.15">
      <c r="A58" s="12" t="s">
        <v>87</v>
      </c>
      <c r="B58" s="14">
        <v>43709</v>
      </c>
      <c r="C58" s="17">
        <v>9.9599999999999994E-2</v>
      </c>
      <c r="D58" s="14">
        <v>37865</v>
      </c>
      <c r="E58" s="17">
        <v>-1.1024742163288196E-2</v>
      </c>
      <c r="F58" s="14" t="s">
        <v>95</v>
      </c>
      <c r="G58" s="16">
        <v>13077.34</v>
      </c>
      <c r="H58" s="16">
        <v>4365.92</v>
      </c>
      <c r="I58" s="17">
        <v>0.1356</v>
      </c>
      <c r="J58" s="17">
        <v>0.1356</v>
      </c>
      <c r="K58" s="16">
        <v>1785.34</v>
      </c>
      <c r="L58" s="16">
        <v>717.97</v>
      </c>
      <c r="M58" s="16">
        <v>131.68</v>
      </c>
      <c r="N58" s="16">
        <v>52.95</v>
      </c>
    </row>
    <row r="59" spans="1:14" x14ac:dyDescent="0.15">
      <c r="A59" s="12" t="s">
        <v>102</v>
      </c>
      <c r="B59" s="14">
        <v>43709</v>
      </c>
      <c r="C59" s="17">
        <v>0.1724</v>
      </c>
      <c r="D59" s="14">
        <v>37865</v>
      </c>
      <c r="E59" s="17" t="s">
        <v>67</v>
      </c>
      <c r="F59" s="14" t="s">
        <v>95</v>
      </c>
      <c r="G59" s="16">
        <v>4567595.72</v>
      </c>
      <c r="H59" s="16">
        <v>1250887.31</v>
      </c>
      <c r="I59" s="17">
        <v>2.1100000000000001E-2</v>
      </c>
      <c r="J59" s="17">
        <v>2.1100000000000001E-2</v>
      </c>
      <c r="K59" s="16">
        <v>97164.22</v>
      </c>
      <c r="L59" s="16">
        <v>33245.46</v>
      </c>
      <c r="M59" s="16">
        <v>45991.87</v>
      </c>
      <c r="N59" s="16">
        <v>15736.45</v>
      </c>
    </row>
    <row r="60" spans="1:14" x14ac:dyDescent="0.15">
      <c r="A60" s="12" t="s">
        <v>93</v>
      </c>
      <c r="B60" s="14">
        <v>44805</v>
      </c>
      <c r="C60" s="17">
        <v>3.9999999999999994E-2</v>
      </c>
      <c r="D60" s="14" t="s">
        <v>67</v>
      </c>
      <c r="E60" s="17" t="s">
        <v>67</v>
      </c>
      <c r="F60" s="14" t="s">
        <v>81</v>
      </c>
      <c r="G60" s="16">
        <v>582349.43999999994</v>
      </c>
      <c r="H60" s="16">
        <v>192325.73</v>
      </c>
      <c r="I60" s="17">
        <v>6.9500000000000006E-2</v>
      </c>
      <c r="J60" s="17">
        <v>6.9500000000000006E-2</v>
      </c>
      <c r="K60" s="16">
        <v>40752.870000000003</v>
      </c>
      <c r="L60" s="16">
        <v>16242.24</v>
      </c>
      <c r="M60" s="16">
        <v>5863.77</v>
      </c>
      <c r="N60" s="16">
        <v>2337.04</v>
      </c>
    </row>
    <row r="61" spans="1:14" x14ac:dyDescent="0.15">
      <c r="A61" s="50" t="s">
        <v>28</v>
      </c>
      <c r="B61" s="51"/>
      <c r="C61" s="8"/>
      <c r="D61" s="20"/>
      <c r="E61" s="8"/>
      <c r="F61" s="20"/>
      <c r="G61" s="10">
        <f>SUM(G39:G60)</f>
        <v>30096909.52</v>
      </c>
      <c r="H61" s="10">
        <f>SUM(H39:H60)</f>
        <v>9232674.620000001</v>
      </c>
      <c r="I61" s="21"/>
      <c r="J61" s="21"/>
      <c r="K61" s="10">
        <f>SUM(K39:K60)</f>
        <v>2294099.5700000003</v>
      </c>
      <c r="L61" s="10">
        <f>SUM(L39:L60)</f>
        <v>910436.79</v>
      </c>
      <c r="M61" s="10">
        <f>SUM(M39:M60)</f>
        <v>303050.68</v>
      </c>
      <c r="N61" s="10">
        <f>SUM(N39:N60)</f>
        <v>113662.54</v>
      </c>
    </row>
    <row r="62" spans="1:14" x14ac:dyDescent="0.15">
      <c r="A62" s="49" t="s">
        <v>29</v>
      </c>
      <c r="B62" s="14"/>
      <c r="C62" s="13"/>
      <c r="D62" s="14"/>
      <c r="E62" s="13"/>
      <c r="F62" s="15"/>
      <c r="G62" s="16"/>
      <c r="H62" s="16"/>
      <c r="I62" s="17"/>
      <c r="J62" s="18"/>
      <c r="K62" s="16"/>
      <c r="L62" s="16"/>
      <c r="M62" s="19"/>
      <c r="N62" s="19"/>
    </row>
    <row r="63" spans="1:14" x14ac:dyDescent="0.15">
      <c r="A63" s="12" t="s">
        <v>103</v>
      </c>
      <c r="B63" s="14">
        <v>39326</v>
      </c>
      <c r="C63" s="17">
        <v>4.41E-2</v>
      </c>
      <c r="D63" s="14">
        <v>40057</v>
      </c>
      <c r="E63" s="17">
        <v>-0.28858607663248792</v>
      </c>
      <c r="F63" s="14" t="s">
        <v>69</v>
      </c>
      <c r="G63" s="16">
        <v>22929.38</v>
      </c>
      <c r="H63" s="16">
        <v>7656.5</v>
      </c>
      <c r="I63" s="17">
        <v>0.1217</v>
      </c>
      <c r="J63" s="17">
        <v>0.1217</v>
      </c>
      <c r="K63" s="16">
        <v>2872.18</v>
      </c>
      <c r="L63" s="16">
        <v>1155.05</v>
      </c>
      <c r="M63" s="16">
        <v>236.04</v>
      </c>
      <c r="N63" s="16">
        <v>94.92</v>
      </c>
    </row>
    <row r="64" spans="1:14" x14ac:dyDescent="0.15">
      <c r="A64" s="12" t="s">
        <v>61</v>
      </c>
      <c r="B64" s="14">
        <v>40057</v>
      </c>
      <c r="C64" s="17">
        <v>2.5100000000000004E-2</v>
      </c>
      <c r="D64" s="14">
        <v>37865</v>
      </c>
      <c r="E64" s="17">
        <v>-1.1050516647531721E-2</v>
      </c>
      <c r="F64" s="14" t="s">
        <v>62</v>
      </c>
      <c r="G64" s="16">
        <v>19567819.030000001</v>
      </c>
      <c r="H64" s="16">
        <v>6534016.9699999997</v>
      </c>
      <c r="I64" s="17">
        <v>8.0999999999999996E-3</v>
      </c>
      <c r="J64" s="17">
        <v>8.0999999999999996E-3</v>
      </c>
      <c r="K64" s="16">
        <v>162844.57</v>
      </c>
      <c r="L64" s="16">
        <v>65487.94</v>
      </c>
      <c r="M64" s="16">
        <v>201434.49</v>
      </c>
      <c r="N64" s="16">
        <v>81006.87</v>
      </c>
    </row>
    <row r="65" spans="1:14" x14ac:dyDescent="0.15">
      <c r="A65" s="12" t="s">
        <v>104</v>
      </c>
      <c r="B65" s="14">
        <v>40057</v>
      </c>
      <c r="C65" s="17">
        <v>2.5100000000000001E-2</v>
      </c>
      <c r="D65" s="14">
        <v>37865</v>
      </c>
      <c r="E65" s="17">
        <v>-1.1050516647531719E-2</v>
      </c>
      <c r="F65" s="14" t="s">
        <v>62</v>
      </c>
      <c r="G65" s="16">
        <v>46355.45</v>
      </c>
      <c r="H65" s="16">
        <v>15478.85</v>
      </c>
      <c r="I65" s="17">
        <v>9.7900000000000001E-2</v>
      </c>
      <c r="J65" s="17">
        <v>9.7900000000000001E-2</v>
      </c>
      <c r="K65" s="16">
        <v>4673.54</v>
      </c>
      <c r="L65" s="16">
        <v>1879.47</v>
      </c>
      <c r="M65" s="16">
        <v>477.19</v>
      </c>
      <c r="N65" s="16">
        <v>191.9</v>
      </c>
    </row>
    <row r="66" spans="1:14" x14ac:dyDescent="0.15">
      <c r="A66" s="12" t="s">
        <v>65</v>
      </c>
      <c r="B66" s="14">
        <v>40057</v>
      </c>
      <c r="C66" s="17">
        <v>0.11230000000000001</v>
      </c>
      <c r="D66" s="14">
        <v>39326</v>
      </c>
      <c r="E66" s="17">
        <v>-1.2057877813503853E-3</v>
      </c>
      <c r="F66" s="14" t="s">
        <v>62</v>
      </c>
      <c r="G66" s="16">
        <v>473360.68</v>
      </c>
      <c r="H66" s="16">
        <v>158062.93</v>
      </c>
      <c r="I66" s="17">
        <v>0.1842</v>
      </c>
      <c r="J66" s="17">
        <v>0.1842</v>
      </c>
      <c r="K66" s="16">
        <v>89749.759999999995</v>
      </c>
      <c r="L66" s="16">
        <v>36092.86</v>
      </c>
      <c r="M66" s="16">
        <v>4872.8599999999997</v>
      </c>
      <c r="N66" s="16">
        <v>1959.62</v>
      </c>
    </row>
    <row r="67" spans="1:14" x14ac:dyDescent="0.15">
      <c r="A67" s="12" t="s">
        <v>68</v>
      </c>
      <c r="B67" s="14">
        <v>42156</v>
      </c>
      <c r="C67" s="17" t="s">
        <v>66</v>
      </c>
      <c r="D67" s="14" t="s">
        <v>67</v>
      </c>
      <c r="E67" s="17" t="s">
        <v>67</v>
      </c>
      <c r="F67" s="14" t="s">
        <v>69</v>
      </c>
      <c r="G67" s="16">
        <v>13822.98</v>
      </c>
      <c r="H67" s="16">
        <v>3840.54</v>
      </c>
      <c r="I67" s="17">
        <v>0.34239999999999998</v>
      </c>
      <c r="J67" s="17">
        <v>0.34239999999999998</v>
      </c>
      <c r="K67" s="16">
        <v>4872.3</v>
      </c>
      <c r="L67" s="16">
        <v>1686.16</v>
      </c>
      <c r="M67" s="16">
        <v>142.30000000000001</v>
      </c>
      <c r="N67" s="16">
        <v>49.24</v>
      </c>
    </row>
    <row r="68" spans="1:14" x14ac:dyDescent="0.15">
      <c r="A68" s="12" t="s">
        <v>105</v>
      </c>
      <c r="B68" s="14">
        <v>41518</v>
      </c>
      <c r="C68" s="17">
        <v>4.1595471629597373E-3</v>
      </c>
      <c r="D68" s="14">
        <v>40787</v>
      </c>
      <c r="E68" s="17">
        <v>-4.9176798271332728E-3</v>
      </c>
      <c r="F68" s="14" t="s">
        <v>62</v>
      </c>
      <c r="G68" s="16">
        <v>5566802.4800000004</v>
      </c>
      <c r="H68" s="16">
        <v>1858847.01</v>
      </c>
      <c r="I68" s="17">
        <v>0.24709999999999999</v>
      </c>
      <c r="J68" s="17">
        <v>0.24709999999999999</v>
      </c>
      <c r="K68" s="16">
        <v>1416033.65</v>
      </c>
      <c r="L68" s="16">
        <v>569457.9</v>
      </c>
      <c r="M68" s="16">
        <v>57305.62</v>
      </c>
      <c r="N68" s="16">
        <v>23045.45</v>
      </c>
    </row>
    <row r="69" spans="1:14" x14ac:dyDescent="0.15">
      <c r="A69" s="12" t="s">
        <v>106</v>
      </c>
      <c r="B69" s="14">
        <v>40330</v>
      </c>
      <c r="C69" s="17">
        <v>8.6E-3</v>
      </c>
      <c r="D69" s="14">
        <v>40787</v>
      </c>
      <c r="E69" s="17">
        <v>-1.9194376858610456E-2</v>
      </c>
      <c r="F69" s="14" t="s">
        <v>62</v>
      </c>
      <c r="G69" s="16">
        <v>222829177.68000001</v>
      </c>
      <c r="H69" s="16">
        <v>74406331.379999995</v>
      </c>
      <c r="I69" s="17">
        <v>-6.7400000000000002E-2</v>
      </c>
      <c r="J69" s="17">
        <v>-6.7400000000000002E-2</v>
      </c>
      <c r="K69" s="16">
        <v>-15458774.369999999</v>
      </c>
      <c r="L69" s="16">
        <v>-6216745.9100000001</v>
      </c>
      <c r="M69" s="16">
        <v>2293841.86</v>
      </c>
      <c r="N69" s="16">
        <v>922468.47</v>
      </c>
    </row>
    <row r="70" spans="1:14" x14ac:dyDescent="0.15">
      <c r="A70" s="12" t="s">
        <v>107</v>
      </c>
      <c r="B70" s="14">
        <v>40330</v>
      </c>
      <c r="C70" s="17">
        <v>8.5000000000000006E-3</v>
      </c>
      <c r="D70" s="14">
        <v>40787</v>
      </c>
      <c r="E70" s="17">
        <v>-1.8308406395049017E-2</v>
      </c>
      <c r="F70" s="14" t="s">
        <v>62</v>
      </c>
      <c r="G70" s="16">
        <v>380937732.35000002</v>
      </c>
      <c r="H70" s="16">
        <v>127201381.09999999</v>
      </c>
      <c r="I70" s="17">
        <v>-7.3400000000000007E-2</v>
      </c>
      <c r="J70" s="17">
        <v>-7.3400000000000007E-2</v>
      </c>
      <c r="K70" s="16">
        <v>-28790177.57</v>
      </c>
      <c r="L70" s="16">
        <v>-11577969.52</v>
      </c>
      <c r="M70" s="16">
        <v>3921438.5</v>
      </c>
      <c r="N70" s="16">
        <v>1577006.44</v>
      </c>
    </row>
    <row r="71" spans="1:14" x14ac:dyDescent="0.15">
      <c r="A71" s="12" t="s">
        <v>108</v>
      </c>
      <c r="B71" s="14">
        <v>40330</v>
      </c>
      <c r="C71" s="17">
        <v>8.6E-3</v>
      </c>
      <c r="D71" s="14">
        <v>40787</v>
      </c>
      <c r="E71" s="17">
        <v>-1.1774461028192268E-2</v>
      </c>
      <c r="F71" s="14" t="s">
        <v>62</v>
      </c>
      <c r="G71" s="16">
        <v>106155192.88</v>
      </c>
      <c r="H71" s="16">
        <v>35446966.780000001</v>
      </c>
      <c r="I71" s="17">
        <v>-1.6299999999999999E-2</v>
      </c>
      <c r="J71" s="17">
        <v>-1.6299999999999999E-2</v>
      </c>
      <c r="K71" s="16">
        <v>-1778815.92</v>
      </c>
      <c r="L71" s="16">
        <v>-715350.8</v>
      </c>
      <c r="M71" s="16">
        <v>1092779.8</v>
      </c>
      <c r="N71" s="16">
        <v>439461.38</v>
      </c>
    </row>
    <row r="72" spans="1:14" x14ac:dyDescent="0.15">
      <c r="A72" s="12" t="s">
        <v>109</v>
      </c>
      <c r="B72" s="14">
        <v>40330</v>
      </c>
      <c r="C72" s="17">
        <v>8.6E-3</v>
      </c>
      <c r="D72" s="14">
        <v>40787</v>
      </c>
      <c r="E72" s="17">
        <v>-1.4870667085558715E-2</v>
      </c>
      <c r="F72" s="14" t="s">
        <v>62</v>
      </c>
      <c r="G72" s="16">
        <v>184025968.50999999</v>
      </c>
      <c r="H72" s="16">
        <v>61449300.93</v>
      </c>
      <c r="I72" s="17">
        <v>-9.4399999999999998E-2</v>
      </c>
      <c r="J72" s="17">
        <v>-9.4399999999999998E-2</v>
      </c>
      <c r="K72" s="16">
        <v>-17882669.48</v>
      </c>
      <c r="L72" s="16">
        <v>-7191515.29</v>
      </c>
      <c r="M72" s="16">
        <v>1894394.95</v>
      </c>
      <c r="N72" s="16">
        <v>761830.9</v>
      </c>
    </row>
    <row r="73" spans="1:14" x14ac:dyDescent="0.15">
      <c r="A73" s="12" t="s">
        <v>110</v>
      </c>
      <c r="B73" s="14">
        <v>40330</v>
      </c>
      <c r="C73" s="17">
        <v>8.5000000000000006E-3</v>
      </c>
      <c r="D73" s="14">
        <v>40787</v>
      </c>
      <c r="E73" s="17">
        <v>-9.5136004287819081E-3</v>
      </c>
      <c r="F73" s="14" t="s">
        <v>62</v>
      </c>
      <c r="G73" s="16">
        <v>1925094.89</v>
      </c>
      <c r="H73" s="16">
        <v>642820.88</v>
      </c>
      <c r="I73" s="17">
        <v>-0.1164</v>
      </c>
      <c r="J73" s="17">
        <v>-0.1164</v>
      </c>
      <c r="K73" s="16">
        <v>-230691.97</v>
      </c>
      <c r="L73" s="16">
        <v>-92772.77</v>
      </c>
      <c r="M73" s="16">
        <v>19817.259999999998</v>
      </c>
      <c r="N73" s="16">
        <v>7969.51</v>
      </c>
    </row>
    <row r="74" spans="1:14" x14ac:dyDescent="0.15">
      <c r="A74" s="12" t="s">
        <v>111</v>
      </c>
      <c r="B74" s="14">
        <v>40787</v>
      </c>
      <c r="C74" s="17">
        <v>-0.01</v>
      </c>
      <c r="D74" s="14">
        <v>40787</v>
      </c>
      <c r="E74" s="17">
        <v>-9.9580712788258779E-3</v>
      </c>
      <c r="F74" s="14" t="s">
        <v>62</v>
      </c>
      <c r="G74" s="16">
        <v>6621904.9299999997</v>
      </c>
      <c r="H74" s="16">
        <v>2211163.09</v>
      </c>
      <c r="I74" s="17">
        <v>0.1308</v>
      </c>
      <c r="J74" s="17">
        <v>0.1308</v>
      </c>
      <c r="K74" s="16">
        <v>891331.7</v>
      </c>
      <c r="L74" s="16">
        <v>358449.03</v>
      </c>
      <c r="M74" s="16">
        <v>68167.03</v>
      </c>
      <c r="N74" s="16">
        <v>27413.37</v>
      </c>
    </row>
    <row r="75" spans="1:14" x14ac:dyDescent="0.15">
      <c r="A75" s="12" t="s">
        <v>72</v>
      </c>
      <c r="B75" s="14">
        <v>39326</v>
      </c>
      <c r="C75" s="17">
        <v>4.41E-2</v>
      </c>
      <c r="D75" s="14">
        <v>40087</v>
      </c>
      <c r="E75" s="17">
        <v>-1.5785213167835963E-2</v>
      </c>
      <c r="F75" s="14" t="s">
        <v>62</v>
      </c>
      <c r="G75" s="16">
        <v>3553311.58</v>
      </c>
      <c r="H75" s="16">
        <v>1186509.24</v>
      </c>
      <c r="I75" s="17">
        <v>0.1217</v>
      </c>
      <c r="J75" s="17">
        <v>0.1217</v>
      </c>
      <c r="K75" s="16">
        <v>444991.91</v>
      </c>
      <c r="L75" s="16">
        <v>178953.49</v>
      </c>
      <c r="M75" s="16">
        <v>36578.400000000001</v>
      </c>
      <c r="N75" s="16">
        <v>14710.01</v>
      </c>
    </row>
    <row r="76" spans="1:14" x14ac:dyDescent="0.15">
      <c r="A76" s="12" t="s">
        <v>99</v>
      </c>
      <c r="B76" s="14">
        <v>43709</v>
      </c>
      <c r="C76" s="17">
        <v>2.8199999999999999E-2</v>
      </c>
      <c r="D76" s="14">
        <v>42948</v>
      </c>
      <c r="E76" s="17">
        <v>-0.20883534136546184</v>
      </c>
      <c r="F76" s="14" t="s">
        <v>64</v>
      </c>
      <c r="G76" s="16">
        <v>87097118.640000001</v>
      </c>
      <c r="H76" s="16">
        <v>24303114.949999999</v>
      </c>
      <c r="I76" s="17">
        <v>0.17169999999999999</v>
      </c>
      <c r="J76" s="17">
        <v>0.17169999999999999</v>
      </c>
      <c r="K76" s="16">
        <v>15394049.279999999</v>
      </c>
      <c r="L76" s="16">
        <v>5345863.5</v>
      </c>
      <c r="M76" s="16">
        <v>896592.71</v>
      </c>
      <c r="N76" s="16">
        <v>311358.12</v>
      </c>
    </row>
    <row r="77" spans="1:14" x14ac:dyDescent="0.15">
      <c r="A77" s="12" t="s">
        <v>75</v>
      </c>
      <c r="B77" s="14">
        <v>40087</v>
      </c>
      <c r="C77" s="17">
        <v>4.469999999999999E-2</v>
      </c>
      <c r="D77" s="14">
        <v>37865</v>
      </c>
      <c r="E77" s="17">
        <v>-1.1036262003726472E-2</v>
      </c>
      <c r="F77" s="14" t="s">
        <v>62</v>
      </c>
      <c r="G77" s="16">
        <v>5138223.49</v>
      </c>
      <c r="H77" s="16">
        <v>1715737.43</v>
      </c>
      <c r="I77" s="17">
        <v>9.9000000000000005E-2</v>
      </c>
      <c r="J77" s="17">
        <v>9.9000000000000005E-2</v>
      </c>
      <c r="K77" s="16">
        <v>523443.93</v>
      </c>
      <c r="L77" s="16">
        <v>210502.97</v>
      </c>
      <c r="M77" s="16">
        <v>52893.760000000002</v>
      </c>
      <c r="N77" s="16">
        <v>21271.23</v>
      </c>
    </row>
    <row r="78" spans="1:14" x14ac:dyDescent="0.15">
      <c r="A78" s="12" t="s">
        <v>112</v>
      </c>
      <c r="B78" s="14">
        <v>40330</v>
      </c>
      <c r="C78" s="17">
        <v>0.19139999999999999</v>
      </c>
      <c r="D78" s="14">
        <v>40787</v>
      </c>
      <c r="E78" s="17">
        <v>-1.0142999667442622E-2</v>
      </c>
      <c r="F78" s="14" t="s">
        <v>62</v>
      </c>
      <c r="G78" s="16">
        <v>111293.16</v>
      </c>
      <c r="H78" s="16">
        <v>37162.620000000003</v>
      </c>
      <c r="I78" s="17">
        <v>-0.22059999999999999</v>
      </c>
      <c r="J78" s="17">
        <v>-0.22059999999999999</v>
      </c>
      <c r="K78" s="16">
        <v>-25269.040000000001</v>
      </c>
      <c r="L78" s="16">
        <v>-10161.950000000001</v>
      </c>
      <c r="M78" s="16">
        <v>1145.67</v>
      </c>
      <c r="N78" s="16">
        <v>460.73</v>
      </c>
    </row>
    <row r="79" spans="1:14" x14ac:dyDescent="0.15">
      <c r="A79" s="12" t="s">
        <v>77</v>
      </c>
      <c r="B79" s="14">
        <v>40087</v>
      </c>
      <c r="C79" s="17">
        <v>2.93E-2</v>
      </c>
      <c r="D79" s="14">
        <v>37865</v>
      </c>
      <c r="E79" s="17">
        <v>-1.1036262003726474E-2</v>
      </c>
      <c r="F79" s="14" t="s">
        <v>62</v>
      </c>
      <c r="G79" s="16">
        <v>12680492.470000001</v>
      </c>
      <c r="H79" s="16">
        <v>4234225.22</v>
      </c>
      <c r="I79" s="17">
        <v>0.1148</v>
      </c>
      <c r="J79" s="17">
        <v>0.1148</v>
      </c>
      <c r="K79" s="16">
        <v>1498654.62</v>
      </c>
      <c r="L79" s="16">
        <v>602683.93000000005</v>
      </c>
      <c r="M79" s="16">
        <v>130535.17</v>
      </c>
      <c r="N79" s="16">
        <v>52494.720000000001</v>
      </c>
    </row>
    <row r="80" spans="1:14" x14ac:dyDescent="0.15">
      <c r="A80" s="12" t="s">
        <v>113</v>
      </c>
      <c r="B80" s="14">
        <v>44075</v>
      </c>
      <c r="C80" s="17">
        <v>3.0399999999999996E-2</v>
      </c>
      <c r="D80" s="14">
        <v>40787</v>
      </c>
      <c r="E80" s="17">
        <v>-1.0236102809324599E-2</v>
      </c>
      <c r="F80" s="14" t="s">
        <v>62</v>
      </c>
      <c r="G80" s="16">
        <v>165953823.50999999</v>
      </c>
      <c r="H80" s="16">
        <v>55414714.159999996</v>
      </c>
      <c r="I80" s="17">
        <v>9.4399999999999998E-2</v>
      </c>
      <c r="J80" s="17">
        <v>9.4399999999999998E-2</v>
      </c>
      <c r="K80" s="16">
        <v>16134622.539999999</v>
      </c>
      <c r="L80" s="16">
        <v>6488538.2300000004</v>
      </c>
      <c r="M80" s="16">
        <v>1708357.18</v>
      </c>
      <c r="N80" s="16">
        <v>687015.82</v>
      </c>
    </row>
    <row r="81" spans="1:14" x14ac:dyDescent="0.15">
      <c r="A81" s="12" t="s">
        <v>114</v>
      </c>
      <c r="B81" s="14">
        <v>44075</v>
      </c>
      <c r="C81" s="17">
        <v>3.1899999999999998E-2</v>
      </c>
      <c r="D81" s="14">
        <v>40787</v>
      </c>
      <c r="E81" s="17">
        <v>-1.0192605089273082E-2</v>
      </c>
      <c r="F81" s="14" t="s">
        <v>62</v>
      </c>
      <c r="G81" s="16">
        <v>477053941.24000001</v>
      </c>
      <c r="H81" s="16">
        <v>159296165.83000001</v>
      </c>
      <c r="I81" s="17">
        <v>9.8900000000000002E-2</v>
      </c>
      <c r="J81" s="17">
        <v>9.8900000000000002E-2</v>
      </c>
      <c r="K81" s="16">
        <v>48548831.810000002</v>
      </c>
      <c r="L81" s="16">
        <v>19523912.059999999</v>
      </c>
      <c r="M81" s="16">
        <v>4910875.2699999996</v>
      </c>
      <c r="N81" s="16">
        <v>1974908.43</v>
      </c>
    </row>
    <row r="82" spans="1:14" x14ac:dyDescent="0.15">
      <c r="A82" s="12" t="s">
        <v>115</v>
      </c>
      <c r="B82" s="14">
        <v>44075</v>
      </c>
      <c r="C82" s="17">
        <v>3.4500000000000003E-2</v>
      </c>
      <c r="D82" s="14">
        <v>40787</v>
      </c>
      <c r="E82" s="17">
        <v>-1.0222729868646443E-2</v>
      </c>
      <c r="F82" s="14" t="s">
        <v>62</v>
      </c>
      <c r="G82" s="16">
        <v>110626736.02</v>
      </c>
      <c r="H82" s="16">
        <v>36940088.670000002</v>
      </c>
      <c r="I82" s="17">
        <v>0.11210000000000001</v>
      </c>
      <c r="J82" s="17">
        <v>0.11210000000000001</v>
      </c>
      <c r="K82" s="16">
        <v>12765836.67</v>
      </c>
      <c r="L82" s="16">
        <v>5133781.04</v>
      </c>
      <c r="M82" s="16">
        <v>1138810.6299999999</v>
      </c>
      <c r="N82" s="16">
        <v>457972.69</v>
      </c>
    </row>
    <row r="83" spans="1:14" x14ac:dyDescent="0.15">
      <c r="A83" s="12" t="s">
        <v>116</v>
      </c>
      <c r="B83" s="14">
        <v>44075</v>
      </c>
      <c r="C83" s="17">
        <v>3.3800000000000004E-2</v>
      </c>
      <c r="D83" s="14">
        <v>40787</v>
      </c>
      <c r="E83" s="17">
        <v>-1.0223228728566887E-2</v>
      </c>
      <c r="F83" s="14" t="s">
        <v>62</v>
      </c>
      <c r="G83" s="16">
        <v>245369400.69999999</v>
      </c>
      <c r="H83" s="16">
        <v>81932882.980000004</v>
      </c>
      <c r="I83" s="17">
        <v>0.10440000000000001</v>
      </c>
      <c r="J83" s="17">
        <v>0.10440000000000001</v>
      </c>
      <c r="K83" s="16">
        <v>26368935.5</v>
      </c>
      <c r="L83" s="16">
        <v>10604267.050000001</v>
      </c>
      <c r="M83" s="16">
        <v>2525874.79</v>
      </c>
      <c r="N83" s="16">
        <v>1015780.51</v>
      </c>
    </row>
    <row r="84" spans="1:14" x14ac:dyDescent="0.15">
      <c r="A84" s="12" t="s">
        <v>117</v>
      </c>
      <c r="B84" s="14">
        <v>44075</v>
      </c>
      <c r="C84" s="17">
        <v>3.2500000000000001E-2</v>
      </c>
      <c r="D84" s="14">
        <v>40787</v>
      </c>
      <c r="E84" s="17">
        <v>-1.0209627329192641E-2</v>
      </c>
      <c r="F84" s="14" t="s">
        <v>62</v>
      </c>
      <c r="G84" s="16">
        <v>25674811.760000002</v>
      </c>
      <c r="H84" s="16">
        <v>8573242.3900000006</v>
      </c>
      <c r="I84" s="17">
        <v>0.13020000000000001</v>
      </c>
      <c r="J84" s="17">
        <v>0.13020000000000001</v>
      </c>
      <c r="K84" s="16">
        <v>3440603.76</v>
      </c>
      <c r="L84" s="16">
        <v>1383638.76</v>
      </c>
      <c r="M84" s="16">
        <v>264300.92</v>
      </c>
      <c r="N84" s="16">
        <v>106288.61</v>
      </c>
    </row>
    <row r="85" spans="1:14" x14ac:dyDescent="0.15">
      <c r="A85" s="12" t="s">
        <v>78</v>
      </c>
      <c r="B85" s="14">
        <v>39234</v>
      </c>
      <c r="C85" s="17">
        <v>2.248707642205721E-2</v>
      </c>
      <c r="D85" s="14">
        <v>40087</v>
      </c>
      <c r="E85" s="17">
        <v>-0.38581081402263018</v>
      </c>
      <c r="F85" s="14" t="s">
        <v>62</v>
      </c>
      <c r="G85" s="16">
        <v>13792106.35</v>
      </c>
      <c r="H85" s="16">
        <v>4605411.41</v>
      </c>
      <c r="I85" s="17">
        <v>0.26200000000000001</v>
      </c>
      <c r="J85" s="17">
        <v>0.26200000000000001</v>
      </c>
      <c r="K85" s="16">
        <v>3720079.32</v>
      </c>
      <c r="L85" s="16">
        <v>1496029.86</v>
      </c>
      <c r="M85" s="16">
        <v>141978.32</v>
      </c>
      <c r="N85" s="16">
        <v>57096.58</v>
      </c>
    </row>
    <row r="86" spans="1:14" x14ac:dyDescent="0.15">
      <c r="A86" s="12" t="s">
        <v>79</v>
      </c>
      <c r="B86" s="14">
        <v>39234</v>
      </c>
      <c r="C86" s="17">
        <v>2.8166523508978979E-2</v>
      </c>
      <c r="D86" s="14">
        <v>40087</v>
      </c>
      <c r="E86" s="17">
        <v>-0.25495766934989061</v>
      </c>
      <c r="F86" s="14" t="s">
        <v>62</v>
      </c>
      <c r="G86" s="16">
        <v>32233656.68</v>
      </c>
      <c r="H86" s="16">
        <v>10763348.699999999</v>
      </c>
      <c r="I86" s="17">
        <v>0.54410000000000003</v>
      </c>
      <c r="J86" s="17">
        <v>0.54410000000000003</v>
      </c>
      <c r="K86" s="16">
        <v>18054936.93</v>
      </c>
      <c r="L86" s="16">
        <v>7260792.6500000004</v>
      </c>
      <c r="M86" s="16">
        <v>331818.8</v>
      </c>
      <c r="N86" s="16">
        <v>133440.93</v>
      </c>
    </row>
    <row r="87" spans="1:14" x14ac:dyDescent="0.15">
      <c r="A87" s="12" t="s">
        <v>80</v>
      </c>
      <c r="B87" s="14">
        <v>40299</v>
      </c>
      <c r="C87" s="17" t="s">
        <v>66</v>
      </c>
      <c r="D87" s="14" t="s">
        <v>67</v>
      </c>
      <c r="E87" s="17" t="s">
        <v>67</v>
      </c>
      <c r="F87" s="14" t="s">
        <v>81</v>
      </c>
      <c r="G87" s="16">
        <v>3120437.17</v>
      </c>
      <c r="H87" s="16">
        <v>1041965.35</v>
      </c>
      <c r="I87" s="17">
        <v>0.35360000000000003</v>
      </c>
      <c r="J87" s="17">
        <v>0.35360000000000003</v>
      </c>
      <c r="K87" s="16">
        <v>1135919.21</v>
      </c>
      <c r="L87" s="16">
        <v>456809.89</v>
      </c>
      <c r="M87" s="16">
        <v>32122.31</v>
      </c>
      <c r="N87" s="16">
        <v>12917.99</v>
      </c>
    </row>
    <row r="88" spans="1:14" x14ac:dyDescent="0.15">
      <c r="A88" s="12" t="s">
        <v>82</v>
      </c>
      <c r="B88" s="14">
        <v>41518</v>
      </c>
      <c r="C88" s="17" t="s">
        <v>66</v>
      </c>
      <c r="D88" s="14" t="s">
        <v>67</v>
      </c>
      <c r="E88" s="17" t="s">
        <v>67</v>
      </c>
      <c r="F88" s="14" t="s">
        <v>62</v>
      </c>
      <c r="G88" s="16">
        <v>260918.04</v>
      </c>
      <c r="H88" s="16">
        <v>87124.83</v>
      </c>
      <c r="I88" s="17">
        <v>0.1956</v>
      </c>
      <c r="J88" s="17">
        <v>0.1956</v>
      </c>
      <c r="K88" s="16">
        <v>52530.18</v>
      </c>
      <c r="L88" s="16">
        <v>21125.01</v>
      </c>
      <c r="M88" s="16">
        <v>2685.93</v>
      </c>
      <c r="N88" s="16">
        <v>1080.1400000000001</v>
      </c>
    </row>
    <row r="89" spans="1:14" ht="34.5" customHeight="1" x14ac:dyDescent="0.15">
      <c r="A89" s="53" t="s">
        <v>11</v>
      </c>
      <c r="B89" s="60" t="s">
        <v>12</v>
      </c>
      <c r="C89" s="60"/>
      <c r="D89" s="60" t="s">
        <v>13</v>
      </c>
      <c r="E89" s="60"/>
      <c r="F89" s="54" t="s">
        <v>14</v>
      </c>
      <c r="G89" s="60" t="s">
        <v>15</v>
      </c>
      <c r="H89" s="60"/>
      <c r="I89" s="60" t="s">
        <v>16</v>
      </c>
      <c r="J89" s="60"/>
      <c r="K89" s="60" t="s">
        <v>17</v>
      </c>
      <c r="L89" s="60"/>
      <c r="M89" s="60" t="s">
        <v>18</v>
      </c>
      <c r="N89" s="60"/>
    </row>
    <row r="90" spans="1:14" s="7" customFormat="1" x14ac:dyDescent="0.15">
      <c r="A90" s="3" t="s">
        <v>19</v>
      </c>
      <c r="B90" s="2" t="s">
        <v>20</v>
      </c>
      <c r="C90" s="4" t="s">
        <v>21</v>
      </c>
      <c r="D90" s="2" t="s">
        <v>20</v>
      </c>
      <c r="E90" s="4" t="s">
        <v>21</v>
      </c>
      <c r="F90" s="2"/>
      <c r="G90" s="5" t="s">
        <v>22</v>
      </c>
      <c r="H90" s="5" t="s">
        <v>23</v>
      </c>
      <c r="I90" s="6">
        <v>2024</v>
      </c>
      <c r="J90" s="6">
        <v>2025</v>
      </c>
      <c r="K90" s="5" t="s">
        <v>22</v>
      </c>
      <c r="L90" s="5" t="s">
        <v>23</v>
      </c>
      <c r="M90" s="5" t="s">
        <v>22</v>
      </c>
      <c r="N90" s="5" t="s">
        <v>23</v>
      </c>
    </row>
    <row r="91" spans="1:14" x14ac:dyDescent="0.15">
      <c r="A91" s="12" t="s">
        <v>118</v>
      </c>
      <c r="B91" s="14">
        <v>44621</v>
      </c>
      <c r="C91" s="17">
        <v>1.6999999999999999E-3</v>
      </c>
      <c r="D91" s="14">
        <v>40787</v>
      </c>
      <c r="E91" s="17">
        <v>-1.2168141592920293E-2</v>
      </c>
      <c r="F91" s="14" t="s">
        <v>62</v>
      </c>
      <c r="G91" s="16">
        <v>5964336.3300000001</v>
      </c>
      <c r="H91" s="16">
        <v>1991590.11</v>
      </c>
      <c r="I91" s="17">
        <v>0.152</v>
      </c>
      <c r="J91" s="17">
        <v>0.152</v>
      </c>
      <c r="K91" s="16">
        <v>933495.24</v>
      </c>
      <c r="L91" s="16">
        <v>375405.09</v>
      </c>
      <c r="M91" s="16">
        <v>61397.9</v>
      </c>
      <c r="N91" s="16">
        <v>24691.16</v>
      </c>
    </row>
    <row r="92" spans="1:14" x14ac:dyDescent="0.15">
      <c r="A92" s="12" t="s">
        <v>85</v>
      </c>
      <c r="B92" s="14">
        <v>41518</v>
      </c>
      <c r="C92" s="17" t="s">
        <v>66</v>
      </c>
      <c r="D92" s="14" t="s">
        <v>67</v>
      </c>
      <c r="E92" s="17" t="s">
        <v>67</v>
      </c>
      <c r="F92" s="14" t="s">
        <v>62</v>
      </c>
      <c r="G92" s="16">
        <v>681118.71</v>
      </c>
      <c r="H92" s="16">
        <v>227436.75</v>
      </c>
      <c r="I92" s="17">
        <v>0.27089999999999997</v>
      </c>
      <c r="J92" s="17">
        <v>0.27089999999999997</v>
      </c>
      <c r="K92" s="16">
        <v>189967.08</v>
      </c>
      <c r="L92" s="16">
        <v>76395.259999999995</v>
      </c>
      <c r="M92" s="16">
        <v>7011.56</v>
      </c>
      <c r="N92" s="16">
        <v>2819.69</v>
      </c>
    </row>
    <row r="93" spans="1:14" x14ac:dyDescent="0.15">
      <c r="A93" s="12" t="s">
        <v>102</v>
      </c>
      <c r="B93" s="14">
        <v>43709</v>
      </c>
      <c r="C93" s="17">
        <v>3.1800000000000002E-2</v>
      </c>
      <c r="D93" s="14">
        <v>40787</v>
      </c>
      <c r="E93" s="17">
        <v>-1.3261778564011333E-2</v>
      </c>
      <c r="F93" s="14" t="s">
        <v>62</v>
      </c>
      <c r="G93" s="16">
        <v>108781343.09</v>
      </c>
      <c r="H93" s="16">
        <v>30162088.66</v>
      </c>
      <c r="I93" s="17">
        <v>-9.4700000000000006E-2</v>
      </c>
      <c r="J93" s="17">
        <v>-9.4700000000000006E-2</v>
      </c>
      <c r="K93" s="16">
        <v>-10601496.109999999</v>
      </c>
      <c r="L93" s="16">
        <v>-3662882.08</v>
      </c>
      <c r="M93" s="16">
        <v>1119813.8400000001</v>
      </c>
      <c r="N93" s="16">
        <v>386902.56</v>
      </c>
    </row>
    <row r="94" spans="1:14" x14ac:dyDescent="0.15">
      <c r="A94" s="12" t="s">
        <v>90</v>
      </c>
      <c r="B94" s="14">
        <v>41518</v>
      </c>
      <c r="C94" s="17" t="s">
        <v>66</v>
      </c>
      <c r="D94" s="14" t="s">
        <v>67</v>
      </c>
      <c r="E94" s="17" t="s">
        <v>67</v>
      </c>
      <c r="F94" s="14" t="s">
        <v>62</v>
      </c>
      <c r="G94" s="16">
        <v>403019.93</v>
      </c>
      <c r="H94" s="16">
        <v>134574.99</v>
      </c>
      <c r="I94" s="17">
        <v>0.56240000000000001</v>
      </c>
      <c r="J94" s="17">
        <v>0.56240000000000001</v>
      </c>
      <c r="K94" s="16">
        <v>233343.19</v>
      </c>
      <c r="L94" s="16">
        <v>93838.96</v>
      </c>
      <c r="M94" s="16">
        <v>4148.75</v>
      </c>
      <c r="N94" s="16">
        <v>1668.42</v>
      </c>
    </row>
    <row r="95" spans="1:14" x14ac:dyDescent="0.15">
      <c r="A95" s="12" t="s">
        <v>119</v>
      </c>
      <c r="B95" s="14">
        <v>42156</v>
      </c>
      <c r="C95" s="17" t="s">
        <v>66</v>
      </c>
      <c r="D95" s="14" t="s">
        <v>67</v>
      </c>
      <c r="E95" s="17" t="s">
        <v>67</v>
      </c>
      <c r="F95" s="14" t="s">
        <v>69</v>
      </c>
      <c r="G95" s="16">
        <v>633.35</v>
      </c>
      <c r="H95" s="16">
        <v>175.49</v>
      </c>
      <c r="I95" s="17">
        <v>0.65559999999999996</v>
      </c>
      <c r="J95" s="17">
        <v>0.65559999999999996</v>
      </c>
      <c r="K95" s="16">
        <v>427.42</v>
      </c>
      <c r="L95" s="16">
        <v>147.6</v>
      </c>
      <c r="M95" s="16">
        <v>6.52</v>
      </c>
      <c r="N95" s="16">
        <v>2.25</v>
      </c>
    </row>
    <row r="96" spans="1:14" x14ac:dyDescent="0.15">
      <c r="A96" s="12" t="s">
        <v>93</v>
      </c>
      <c r="B96" s="14">
        <v>44805</v>
      </c>
      <c r="C96" s="17">
        <v>0.35720000000000002</v>
      </c>
      <c r="D96" s="14" t="s">
        <v>67</v>
      </c>
      <c r="E96" s="17" t="s">
        <v>67</v>
      </c>
      <c r="F96" s="14" t="s">
        <v>81</v>
      </c>
      <c r="G96" s="16">
        <v>3987546.18</v>
      </c>
      <c r="H96" s="16">
        <v>1319139.83</v>
      </c>
      <c r="I96" s="17">
        <v>6.9500000000000006E-2</v>
      </c>
      <c r="J96" s="17">
        <v>6.9500000000000006E-2</v>
      </c>
      <c r="K96" s="16">
        <v>285276.03999999998</v>
      </c>
      <c r="L96" s="16">
        <v>113838.96</v>
      </c>
      <c r="M96" s="16">
        <v>41048.480000000003</v>
      </c>
      <c r="N96" s="16">
        <v>16380.34</v>
      </c>
    </row>
    <row r="97" spans="1:14" x14ac:dyDescent="0.15">
      <c r="A97" s="50" t="s">
        <v>30</v>
      </c>
      <c r="B97" s="51"/>
      <c r="C97" s="8"/>
      <c r="D97" s="20"/>
      <c r="E97" s="8"/>
      <c r="F97" s="20"/>
      <c r="G97" s="10">
        <f>SUM(G63:G96)</f>
        <v>2230670429.6399994</v>
      </c>
      <c r="H97" s="10">
        <f>SUM(H63:H96)</f>
        <v>733902566.57000005</v>
      </c>
      <c r="I97" s="21"/>
      <c r="J97" s="21"/>
      <c r="K97" s="10">
        <f>SUM(K63:K96)</f>
        <v>77530427.870000005</v>
      </c>
      <c r="L97" s="10">
        <f>SUM(L63:L96)</f>
        <v>30933334.400000006</v>
      </c>
      <c r="M97" s="10">
        <f>SUM(M63:M96)</f>
        <v>22962904.809999991</v>
      </c>
      <c r="N97" s="10">
        <f>SUM(N63:N96)</f>
        <v>9121759</v>
      </c>
    </row>
    <row r="98" spans="1:14" x14ac:dyDescent="0.15">
      <c r="A98" s="49" t="s">
        <v>31</v>
      </c>
      <c r="B98" s="14"/>
      <c r="C98" s="13"/>
      <c r="D98" s="14"/>
      <c r="E98" s="13"/>
      <c r="F98" s="15"/>
      <c r="G98" s="16"/>
      <c r="H98" s="16"/>
      <c r="I98" s="17"/>
      <c r="J98" s="18"/>
      <c r="K98" s="16"/>
      <c r="L98" s="16"/>
      <c r="M98" s="19"/>
      <c r="N98" s="19"/>
    </row>
    <row r="99" spans="1:14" x14ac:dyDescent="0.15">
      <c r="A99" s="12" t="s">
        <v>61</v>
      </c>
      <c r="B99" s="14">
        <v>40057</v>
      </c>
      <c r="C99" s="17">
        <v>2.5100000000000001E-2</v>
      </c>
      <c r="D99" s="14" t="s">
        <v>67</v>
      </c>
      <c r="E99" s="17" t="s">
        <v>67</v>
      </c>
      <c r="F99" s="14" t="s">
        <v>62</v>
      </c>
      <c r="G99" s="16">
        <v>584348.34</v>
      </c>
      <c r="H99" s="16">
        <v>195019.88</v>
      </c>
      <c r="I99" s="17">
        <v>8.0999999999999996E-3</v>
      </c>
      <c r="J99" s="17">
        <v>8.0999999999999996E-3</v>
      </c>
      <c r="K99" s="16">
        <v>4522.45</v>
      </c>
      <c r="L99" s="16">
        <v>1818.7</v>
      </c>
      <c r="M99" s="16">
        <v>5594.16</v>
      </c>
      <c r="N99" s="16">
        <v>2249.69</v>
      </c>
    </row>
    <row r="100" spans="1:14" x14ac:dyDescent="0.15">
      <c r="A100" s="12" t="s">
        <v>65</v>
      </c>
      <c r="B100" s="14">
        <v>40057</v>
      </c>
      <c r="C100" s="17">
        <v>0.1123</v>
      </c>
      <c r="D100" s="14">
        <v>39326</v>
      </c>
      <c r="E100" s="17">
        <v>-1.2057877813503853E-3</v>
      </c>
      <c r="F100" s="14" t="s">
        <v>62</v>
      </c>
      <c r="G100" s="16">
        <v>3868.26</v>
      </c>
      <c r="H100" s="16">
        <v>1290.99</v>
      </c>
      <c r="I100" s="17">
        <v>0.1842</v>
      </c>
      <c r="J100" s="17">
        <v>0.1842</v>
      </c>
      <c r="K100" s="16">
        <v>682.07</v>
      </c>
      <c r="L100" s="16">
        <v>274.29000000000002</v>
      </c>
      <c r="M100" s="16">
        <v>37.03</v>
      </c>
      <c r="N100" s="16">
        <v>14.89</v>
      </c>
    </row>
    <row r="101" spans="1:14" x14ac:dyDescent="0.15">
      <c r="A101" s="12" t="s">
        <v>68</v>
      </c>
      <c r="B101" s="14">
        <v>42156</v>
      </c>
      <c r="C101" s="17" t="s">
        <v>66</v>
      </c>
      <c r="D101" s="14" t="s">
        <v>67</v>
      </c>
      <c r="E101" s="17" t="s">
        <v>67</v>
      </c>
      <c r="F101" s="14" t="s">
        <v>69</v>
      </c>
      <c r="G101" s="16">
        <v>3007.92</v>
      </c>
      <c r="H101" s="16">
        <v>823.39</v>
      </c>
      <c r="I101" s="17">
        <v>0.34239999999999998</v>
      </c>
      <c r="J101" s="17">
        <v>0.34239999999999998</v>
      </c>
      <c r="K101" s="16">
        <v>985.99</v>
      </c>
      <c r="L101" s="16">
        <v>337.36</v>
      </c>
      <c r="M101" s="16">
        <v>28.8</v>
      </c>
      <c r="N101" s="16">
        <v>9.85</v>
      </c>
    </row>
    <row r="102" spans="1:14" x14ac:dyDescent="0.15">
      <c r="A102" s="12" t="s">
        <v>105</v>
      </c>
      <c r="B102" s="14">
        <v>40330</v>
      </c>
      <c r="C102" s="17">
        <v>8.6E-3</v>
      </c>
      <c r="D102" s="14">
        <v>41518</v>
      </c>
      <c r="E102" s="17">
        <v>-1.0167464114832426E-2</v>
      </c>
      <c r="F102" s="14" t="s">
        <v>62</v>
      </c>
      <c r="G102" s="16">
        <v>245056.81</v>
      </c>
      <c r="H102" s="16">
        <v>81785.039999999994</v>
      </c>
      <c r="I102" s="17">
        <v>0.21970000000000001</v>
      </c>
      <c r="J102" s="17">
        <v>0.21970000000000001</v>
      </c>
      <c r="K102" s="16">
        <v>51549.62</v>
      </c>
      <c r="L102" s="16">
        <v>20730.669999999998</v>
      </c>
      <c r="M102" s="16">
        <v>2346.0100000000002</v>
      </c>
      <c r="N102" s="16">
        <v>943.45</v>
      </c>
    </row>
    <row r="103" spans="1:14" x14ac:dyDescent="0.15">
      <c r="A103" s="12" t="s">
        <v>111</v>
      </c>
      <c r="B103" s="14">
        <v>41518</v>
      </c>
      <c r="C103" s="17">
        <v>-0.01</v>
      </c>
      <c r="D103" s="14" t="s">
        <v>67</v>
      </c>
      <c r="E103" s="17">
        <v>-9.9580712788258779E-3</v>
      </c>
      <c r="F103" s="14" t="s">
        <v>62</v>
      </c>
      <c r="G103" s="16">
        <v>25035132.07</v>
      </c>
      <c r="H103" s="16">
        <v>8355202.29</v>
      </c>
      <c r="I103" s="17">
        <v>9.11E-2</v>
      </c>
      <c r="J103" s="17">
        <v>9.11E-2</v>
      </c>
      <c r="K103" s="16">
        <v>2182273.89</v>
      </c>
      <c r="L103" s="16">
        <v>877600.98</v>
      </c>
      <c r="M103" s="16">
        <v>239669.5</v>
      </c>
      <c r="N103" s="16">
        <v>96383.039999999994</v>
      </c>
    </row>
    <row r="104" spans="1:14" x14ac:dyDescent="0.15">
      <c r="A104" s="12" t="s">
        <v>72</v>
      </c>
      <c r="B104" s="14">
        <v>39326</v>
      </c>
      <c r="C104" s="17">
        <v>4.41E-2</v>
      </c>
      <c r="D104" s="14">
        <v>40057</v>
      </c>
      <c r="E104" s="17">
        <v>-1.5785213167835963E-2</v>
      </c>
      <c r="F104" s="14" t="s">
        <v>62</v>
      </c>
      <c r="G104" s="16">
        <v>61986.32</v>
      </c>
      <c r="H104" s="16">
        <v>20687.259999999998</v>
      </c>
      <c r="I104" s="17">
        <v>0.1217</v>
      </c>
      <c r="J104" s="17">
        <v>0.1217</v>
      </c>
      <c r="K104" s="16">
        <v>7219.15</v>
      </c>
      <c r="L104" s="16">
        <v>2903.18</v>
      </c>
      <c r="M104" s="16">
        <v>593.41999999999996</v>
      </c>
      <c r="N104" s="16">
        <v>238.64</v>
      </c>
    </row>
    <row r="105" spans="1:14" x14ac:dyDescent="0.15">
      <c r="A105" s="12" t="s">
        <v>99</v>
      </c>
      <c r="B105" s="14">
        <v>40330</v>
      </c>
      <c r="C105" s="17">
        <v>5.4781074558105829E-4</v>
      </c>
      <c r="D105" s="14">
        <v>42948</v>
      </c>
      <c r="E105" s="17">
        <v>-0.20883534136546184</v>
      </c>
      <c r="F105" s="14" t="s">
        <v>64</v>
      </c>
      <c r="G105" s="16">
        <v>54226319.829999998</v>
      </c>
      <c r="H105" s="16">
        <v>15051113.140000001</v>
      </c>
      <c r="I105" s="17">
        <v>0.20469999999999999</v>
      </c>
      <c r="J105" s="17">
        <v>0.20469999999999999</v>
      </c>
      <c r="K105" s="16">
        <v>10628473.699999999</v>
      </c>
      <c r="L105" s="16">
        <v>3677151.33</v>
      </c>
      <c r="M105" s="16">
        <v>519126.28</v>
      </c>
      <c r="N105" s="16">
        <v>179603.01</v>
      </c>
    </row>
    <row r="106" spans="1:14" x14ac:dyDescent="0.15">
      <c r="A106" s="12" t="s">
        <v>75</v>
      </c>
      <c r="B106" s="14">
        <v>40057</v>
      </c>
      <c r="C106" s="17">
        <v>4.4699999999999997E-2</v>
      </c>
      <c r="D106" s="14" t="s">
        <v>67</v>
      </c>
      <c r="E106" s="17" t="s">
        <v>67</v>
      </c>
      <c r="F106" s="14" t="s">
        <v>62</v>
      </c>
      <c r="G106" s="16">
        <v>87231.29</v>
      </c>
      <c r="H106" s="16">
        <v>29112.49</v>
      </c>
      <c r="I106" s="17">
        <v>9.9000000000000005E-2</v>
      </c>
      <c r="J106" s="17">
        <v>9.9000000000000005E-2</v>
      </c>
      <c r="K106" s="16">
        <v>8264.2000000000007</v>
      </c>
      <c r="L106" s="16">
        <v>3323.45</v>
      </c>
      <c r="M106" s="16">
        <v>835.09</v>
      </c>
      <c r="N106" s="16">
        <v>335.83</v>
      </c>
    </row>
    <row r="107" spans="1:14" x14ac:dyDescent="0.15">
      <c r="A107" s="12" t="s">
        <v>77</v>
      </c>
      <c r="B107" s="14">
        <v>40057</v>
      </c>
      <c r="C107" s="17">
        <v>2.93E-2</v>
      </c>
      <c r="D107" s="14" t="s">
        <v>67</v>
      </c>
      <c r="E107" s="17" t="s">
        <v>67</v>
      </c>
      <c r="F107" s="14" t="s">
        <v>62</v>
      </c>
      <c r="G107" s="16">
        <v>801534.88</v>
      </c>
      <c r="H107" s="16">
        <v>267503.53000000003</v>
      </c>
      <c r="I107" s="17">
        <v>0.1148</v>
      </c>
      <c r="J107" s="17">
        <v>0.1148</v>
      </c>
      <c r="K107" s="16">
        <v>88096.639999999999</v>
      </c>
      <c r="L107" s="16">
        <v>35428.04</v>
      </c>
      <c r="M107" s="16">
        <v>7673.36</v>
      </c>
      <c r="N107" s="16">
        <v>3085.84</v>
      </c>
    </row>
    <row r="108" spans="1:14" x14ac:dyDescent="0.15">
      <c r="A108" s="12" t="s">
        <v>78</v>
      </c>
      <c r="B108" s="14">
        <v>39234</v>
      </c>
      <c r="C108" s="17">
        <v>2.8791407483844986E-2</v>
      </c>
      <c r="D108" s="14">
        <v>40057</v>
      </c>
      <c r="E108" s="17">
        <v>-0.49397423434305521</v>
      </c>
      <c r="F108" s="14" t="s">
        <v>62</v>
      </c>
      <c r="G108" s="16">
        <v>69326.73</v>
      </c>
      <c r="H108" s="16">
        <v>23137.040000000001</v>
      </c>
      <c r="I108" s="17">
        <v>0.26200000000000001</v>
      </c>
      <c r="J108" s="17">
        <v>0.26200000000000001</v>
      </c>
      <c r="K108" s="16">
        <v>17388.03</v>
      </c>
      <c r="L108" s="16">
        <v>6992.6</v>
      </c>
      <c r="M108" s="16">
        <v>663.69</v>
      </c>
      <c r="N108" s="16">
        <v>266.89999999999998</v>
      </c>
    </row>
    <row r="109" spans="1:14" x14ac:dyDescent="0.15">
      <c r="A109" s="12" t="s">
        <v>79</v>
      </c>
      <c r="B109" s="14">
        <v>39234</v>
      </c>
      <c r="C109" s="17">
        <v>2.8799999999999999E-2</v>
      </c>
      <c r="D109" s="14">
        <v>40057</v>
      </c>
      <c r="E109" s="17">
        <v>-0.26069177031862323</v>
      </c>
      <c r="F109" s="14" t="s">
        <v>62</v>
      </c>
      <c r="G109" s="16">
        <v>386479.6</v>
      </c>
      <c r="H109" s="16">
        <v>128983.35</v>
      </c>
      <c r="I109" s="17">
        <v>0.54410000000000003</v>
      </c>
      <c r="J109" s="17">
        <v>0.54410000000000003</v>
      </c>
      <c r="K109" s="16">
        <v>201320.7</v>
      </c>
      <c r="L109" s="16">
        <v>80961.08</v>
      </c>
      <c r="M109" s="16">
        <v>3699.9</v>
      </c>
      <c r="N109" s="16">
        <v>1487.91</v>
      </c>
    </row>
    <row r="110" spans="1:14" x14ac:dyDescent="0.15">
      <c r="A110" s="12" t="s">
        <v>80</v>
      </c>
      <c r="B110" s="14">
        <v>40299</v>
      </c>
      <c r="C110" s="17">
        <v>1.0028088523668438E-3</v>
      </c>
      <c r="D110" s="14" t="s">
        <v>67</v>
      </c>
      <c r="E110" s="17" t="s">
        <v>67</v>
      </c>
      <c r="F110" s="14" t="s">
        <v>81</v>
      </c>
      <c r="G110" s="16">
        <v>139692.32</v>
      </c>
      <c r="H110" s="16">
        <v>46620.78</v>
      </c>
      <c r="I110" s="17">
        <v>0.35110000000000002</v>
      </c>
      <c r="J110" s="17">
        <v>0.35110000000000002</v>
      </c>
      <c r="K110" s="16">
        <v>46949.31</v>
      </c>
      <c r="L110" s="16">
        <v>18880.66</v>
      </c>
      <c r="M110" s="16">
        <v>1337.31</v>
      </c>
      <c r="N110" s="16">
        <v>537.80999999999995</v>
      </c>
    </row>
    <row r="111" spans="1:14" x14ac:dyDescent="0.15">
      <c r="A111" s="12" t="s">
        <v>120</v>
      </c>
      <c r="B111" s="14">
        <v>40057</v>
      </c>
      <c r="C111" s="17">
        <v>3.9E-2</v>
      </c>
      <c r="D111" s="14" t="s">
        <v>67</v>
      </c>
      <c r="E111" s="17" t="s">
        <v>67</v>
      </c>
      <c r="F111" s="14" t="s">
        <v>62</v>
      </c>
      <c r="G111" s="16">
        <v>51565.46</v>
      </c>
      <c r="H111" s="16">
        <v>17209.41</v>
      </c>
      <c r="I111" s="17">
        <v>8.2000000000000007E-3</v>
      </c>
      <c r="J111" s="17">
        <v>8.2000000000000007E-3</v>
      </c>
      <c r="K111" s="16">
        <v>404.16</v>
      </c>
      <c r="L111" s="16">
        <v>162.53</v>
      </c>
      <c r="M111" s="16">
        <v>493.65</v>
      </c>
      <c r="N111" s="16">
        <v>198.52</v>
      </c>
    </row>
    <row r="112" spans="1:14" x14ac:dyDescent="0.15">
      <c r="A112" s="12" t="s">
        <v>121</v>
      </c>
      <c r="B112" s="14">
        <v>40057</v>
      </c>
      <c r="C112" s="17">
        <v>0.13789999999999999</v>
      </c>
      <c r="D112" s="14" t="s">
        <v>67</v>
      </c>
      <c r="E112" s="17" t="s">
        <v>67</v>
      </c>
      <c r="F112" s="14" t="s">
        <v>62</v>
      </c>
      <c r="G112" s="16">
        <v>175.02</v>
      </c>
      <c r="H112" s="16">
        <v>58.41</v>
      </c>
      <c r="I112" s="17">
        <v>0.18759999999999999</v>
      </c>
      <c r="J112" s="17">
        <v>0.18759999999999999</v>
      </c>
      <c r="K112" s="16">
        <v>31.43</v>
      </c>
      <c r="L112" s="16">
        <v>12.64</v>
      </c>
      <c r="M112" s="16">
        <v>1.68</v>
      </c>
      <c r="N112" s="16">
        <v>0.67</v>
      </c>
    </row>
    <row r="113" spans="1:14" x14ac:dyDescent="0.15">
      <c r="A113" s="12" t="s">
        <v>82</v>
      </c>
      <c r="B113" s="14">
        <v>40330</v>
      </c>
      <c r="C113" s="17">
        <v>8.8000000000000005E-3</v>
      </c>
      <c r="D113" s="14">
        <v>41518</v>
      </c>
      <c r="E113" s="17">
        <v>-1.0480887792848222E-2</v>
      </c>
      <c r="F113" s="14" t="s">
        <v>62</v>
      </c>
      <c r="G113" s="16">
        <v>169217.5</v>
      </c>
      <c r="H113" s="16">
        <v>56474.49</v>
      </c>
      <c r="I113" s="17">
        <v>0.2208</v>
      </c>
      <c r="J113" s="17">
        <v>0.2208</v>
      </c>
      <c r="K113" s="16">
        <v>35766.15</v>
      </c>
      <c r="L113" s="16">
        <v>14383.35</v>
      </c>
      <c r="M113" s="16">
        <v>1619.98</v>
      </c>
      <c r="N113" s="16">
        <v>651.47</v>
      </c>
    </row>
    <row r="114" spans="1:14" x14ac:dyDescent="0.15">
      <c r="A114" s="12" t="s">
        <v>118</v>
      </c>
      <c r="B114" s="14">
        <v>41518</v>
      </c>
      <c r="C114" s="17">
        <v>-1.0500000000000001E-2</v>
      </c>
      <c r="D114" s="14" t="s">
        <v>67</v>
      </c>
      <c r="E114" s="17">
        <v>-1.0508849557522E-2</v>
      </c>
      <c r="F114" s="14" t="s">
        <v>62</v>
      </c>
      <c r="G114" s="16">
        <v>11026049.09</v>
      </c>
      <c r="H114" s="16">
        <v>3679823.63</v>
      </c>
      <c r="I114" s="17">
        <v>0.1101</v>
      </c>
      <c r="J114" s="17">
        <v>0.1101</v>
      </c>
      <c r="K114" s="16">
        <v>1162354.73</v>
      </c>
      <c r="L114" s="16">
        <v>467440.71</v>
      </c>
      <c r="M114" s="16">
        <v>105555.97</v>
      </c>
      <c r="N114" s="16">
        <v>42449.31</v>
      </c>
    </row>
    <row r="115" spans="1:14" x14ac:dyDescent="0.15">
      <c r="A115" s="12" t="s">
        <v>86</v>
      </c>
      <c r="B115" s="14" t="s">
        <v>67</v>
      </c>
      <c r="C115" s="17" t="s">
        <v>67</v>
      </c>
      <c r="D115" s="14">
        <v>40057</v>
      </c>
      <c r="E115" s="17">
        <v>-2.3571824736550429E-3</v>
      </c>
      <c r="F115" s="14" t="s">
        <v>62</v>
      </c>
      <c r="G115" s="16">
        <v>1035.24</v>
      </c>
      <c r="H115" s="16">
        <v>345.5</v>
      </c>
      <c r="I115" s="17">
        <v>0.12330000000000001</v>
      </c>
      <c r="J115" s="17">
        <v>0.12330000000000001</v>
      </c>
      <c r="K115" s="16">
        <v>122.24</v>
      </c>
      <c r="L115" s="16">
        <v>49.16</v>
      </c>
      <c r="M115" s="16">
        <v>9.91</v>
      </c>
      <c r="N115" s="16">
        <v>3.99</v>
      </c>
    </row>
    <row r="116" spans="1:14" x14ac:dyDescent="0.15">
      <c r="A116" s="12" t="s">
        <v>102</v>
      </c>
      <c r="B116" s="14">
        <v>42156</v>
      </c>
      <c r="C116" s="17">
        <v>4.2113741191198594E-4</v>
      </c>
      <c r="D116" s="14">
        <v>41518</v>
      </c>
      <c r="E116" s="17">
        <v>-1.1218740472720128E-2</v>
      </c>
      <c r="F116" s="14" t="s">
        <v>62</v>
      </c>
      <c r="G116" s="16">
        <v>38139407.899999999</v>
      </c>
      <c r="H116" s="16">
        <v>10548529.640000001</v>
      </c>
      <c r="I116" s="17">
        <v>-7.4999999999999997E-2</v>
      </c>
      <c r="J116" s="17">
        <v>-7.4999999999999997E-2</v>
      </c>
      <c r="K116" s="16">
        <v>-2737163.44</v>
      </c>
      <c r="L116" s="16">
        <v>-944291.04</v>
      </c>
      <c r="M116" s="16">
        <v>365121.01</v>
      </c>
      <c r="N116" s="16">
        <v>125962.7</v>
      </c>
    </row>
    <row r="117" spans="1:14" x14ac:dyDescent="0.15">
      <c r="A117" s="12" t="s">
        <v>89</v>
      </c>
      <c r="B117" s="14">
        <v>40057</v>
      </c>
      <c r="C117" s="17">
        <v>5.9799999999999999E-2</v>
      </c>
      <c r="D117" s="14" t="s">
        <v>67</v>
      </c>
      <c r="E117" s="17" t="s">
        <v>67</v>
      </c>
      <c r="F117" s="14" t="s">
        <v>62</v>
      </c>
      <c r="G117" s="16">
        <v>1383.09</v>
      </c>
      <c r="H117" s="16">
        <v>461.59</v>
      </c>
      <c r="I117" s="17">
        <v>0.1003</v>
      </c>
      <c r="J117" s="17">
        <v>0.1003</v>
      </c>
      <c r="K117" s="16">
        <v>132.75</v>
      </c>
      <c r="L117" s="16">
        <v>53.38</v>
      </c>
      <c r="M117" s="16">
        <v>13.24</v>
      </c>
      <c r="N117" s="16">
        <v>5.32</v>
      </c>
    </row>
    <row r="118" spans="1:14" x14ac:dyDescent="0.15">
      <c r="A118" s="12" t="s">
        <v>91</v>
      </c>
      <c r="B118" s="14">
        <v>40057</v>
      </c>
      <c r="C118" s="17">
        <v>4.3999999999999997E-2</v>
      </c>
      <c r="D118" s="14" t="s">
        <v>67</v>
      </c>
      <c r="E118" s="17" t="s">
        <v>67</v>
      </c>
      <c r="F118" s="14" t="s">
        <v>62</v>
      </c>
      <c r="G118" s="16">
        <v>66018.19</v>
      </c>
      <c r="H118" s="16">
        <v>22032.85</v>
      </c>
      <c r="I118" s="17">
        <v>0.1163</v>
      </c>
      <c r="J118" s="17">
        <v>0.1163</v>
      </c>
      <c r="K118" s="16">
        <v>7352.43</v>
      </c>
      <c r="L118" s="16">
        <v>2956.78</v>
      </c>
      <c r="M118" s="16">
        <v>632.01</v>
      </c>
      <c r="N118" s="16">
        <v>254.16</v>
      </c>
    </row>
    <row r="119" spans="1:14" x14ac:dyDescent="0.15">
      <c r="A119" s="12" t="s">
        <v>119</v>
      </c>
      <c r="B119" s="14">
        <v>42156</v>
      </c>
      <c r="C119" s="17" t="s">
        <v>66</v>
      </c>
      <c r="D119" s="14" t="s">
        <v>67</v>
      </c>
      <c r="E119" s="17" t="s">
        <v>67</v>
      </c>
      <c r="F119" s="14" t="s">
        <v>69</v>
      </c>
      <c r="G119" s="16">
        <v>535.44000000000005</v>
      </c>
      <c r="H119" s="16">
        <v>147.41</v>
      </c>
      <c r="I119" s="17">
        <v>0.65559999999999996</v>
      </c>
      <c r="J119" s="17">
        <v>0.65559999999999996</v>
      </c>
      <c r="K119" s="16">
        <v>336.04</v>
      </c>
      <c r="L119" s="16">
        <v>115.5</v>
      </c>
      <c r="M119" s="16">
        <v>5.12</v>
      </c>
      <c r="N119" s="16">
        <v>1.76</v>
      </c>
    </row>
    <row r="120" spans="1:14" x14ac:dyDescent="0.15">
      <c r="A120" s="12" t="s">
        <v>93</v>
      </c>
      <c r="B120" s="14">
        <v>44805</v>
      </c>
      <c r="C120" s="17">
        <v>0.35720000000000002</v>
      </c>
      <c r="D120" s="14" t="s">
        <v>67</v>
      </c>
      <c r="E120" s="17" t="s">
        <v>67</v>
      </c>
      <c r="F120" s="14" t="s">
        <v>81</v>
      </c>
      <c r="G120" s="16">
        <v>3046146.42</v>
      </c>
      <c r="H120" s="16">
        <v>1014344.93</v>
      </c>
      <c r="I120" s="17">
        <v>6.9500000000000006E-2</v>
      </c>
      <c r="J120" s="17">
        <v>6.9500000000000006E-2</v>
      </c>
      <c r="K120" s="16">
        <v>202666.43</v>
      </c>
      <c r="L120" s="16">
        <v>81351.02</v>
      </c>
      <c r="M120" s="16">
        <v>29161.75</v>
      </c>
      <c r="N120" s="16">
        <v>11705.63</v>
      </c>
    </row>
    <row r="121" spans="1:14" x14ac:dyDescent="0.15">
      <c r="A121" s="50" t="s">
        <v>32</v>
      </c>
      <c r="B121" s="51"/>
      <c r="C121" s="8"/>
      <c r="D121" s="20"/>
      <c r="E121" s="8"/>
      <c r="F121" s="20"/>
      <c r="G121" s="10">
        <f>SUM(G99:G120)</f>
        <v>134145517.71999998</v>
      </c>
      <c r="H121" s="10">
        <f>SUM(H99:H120)</f>
        <v>39540707.040000007</v>
      </c>
      <c r="I121" s="21"/>
      <c r="J121" s="21"/>
      <c r="K121" s="10">
        <f>SUM(K99:K120)</f>
        <v>11909728.669999998</v>
      </c>
      <c r="L121" s="10">
        <f>SUM(L99:L120)</f>
        <v>4348636.3699999992</v>
      </c>
      <c r="M121" s="10">
        <f>SUM(M99:M120)</f>
        <v>1284218.8700000001</v>
      </c>
      <c r="N121" s="10">
        <f>SUM(N99:N120)</f>
        <v>466390.39</v>
      </c>
    </row>
    <row r="122" spans="1:14" x14ac:dyDescent="0.15">
      <c r="A122" s="49" t="s">
        <v>33</v>
      </c>
      <c r="B122" s="14"/>
      <c r="C122" s="13"/>
      <c r="D122" s="14"/>
      <c r="E122" s="13"/>
      <c r="F122" s="15"/>
      <c r="G122" s="16"/>
      <c r="H122" s="16"/>
      <c r="I122" s="22"/>
      <c r="J122" s="18"/>
      <c r="K122" s="16"/>
      <c r="L122" s="16"/>
      <c r="M122" s="19"/>
      <c r="N122" s="19"/>
    </row>
    <row r="123" spans="1:14" x14ac:dyDescent="0.15">
      <c r="A123" s="12" t="s">
        <v>122</v>
      </c>
      <c r="B123" s="14">
        <v>41518</v>
      </c>
      <c r="C123" s="17">
        <v>1.9892000000000001</v>
      </c>
      <c r="D123" s="14" t="s">
        <v>67</v>
      </c>
      <c r="E123" s="17" t="s">
        <v>67</v>
      </c>
      <c r="F123" s="14" t="s">
        <v>69</v>
      </c>
      <c r="G123" s="16">
        <v>7879276.5800000001</v>
      </c>
      <c r="H123" s="16">
        <v>2634903.0299999998</v>
      </c>
      <c r="I123" s="17">
        <v>-0.66269999999999996</v>
      </c>
      <c r="J123" s="17">
        <v>-0.66269999999999996</v>
      </c>
      <c r="K123" s="16">
        <v>-6855745.3200000003</v>
      </c>
      <c r="L123" s="16">
        <v>-2757044.29</v>
      </c>
      <c r="M123" s="16">
        <v>103458.58</v>
      </c>
      <c r="N123" s="16">
        <v>41605.96</v>
      </c>
    </row>
    <row r="124" spans="1:14" x14ac:dyDescent="0.15">
      <c r="A124" s="12" t="s">
        <v>123</v>
      </c>
      <c r="B124" s="14">
        <v>41518</v>
      </c>
      <c r="C124" s="17">
        <v>1.0936999999999999</v>
      </c>
      <c r="D124" s="14" t="s">
        <v>67</v>
      </c>
      <c r="E124" s="17" t="s">
        <v>67</v>
      </c>
      <c r="F124" s="14" t="s">
        <v>69</v>
      </c>
      <c r="G124" s="16">
        <v>1596811.15</v>
      </c>
      <c r="H124" s="16">
        <v>533769.52</v>
      </c>
      <c r="I124" s="17">
        <v>-0.57140000000000002</v>
      </c>
      <c r="J124" s="17">
        <v>-0.57140000000000002</v>
      </c>
      <c r="K124" s="16">
        <v>-1151885.08</v>
      </c>
      <c r="L124" s="16">
        <v>-463231.68</v>
      </c>
      <c r="M124" s="16">
        <v>20158.45</v>
      </c>
      <c r="N124" s="16">
        <v>8106.74</v>
      </c>
    </row>
    <row r="125" spans="1:14" x14ac:dyDescent="0.15">
      <c r="A125" s="12" t="s">
        <v>124</v>
      </c>
      <c r="B125" s="14">
        <v>41518</v>
      </c>
      <c r="C125" s="17">
        <v>0.2601</v>
      </c>
      <c r="D125" s="14" t="s">
        <v>67</v>
      </c>
      <c r="E125" s="17" t="s">
        <v>67</v>
      </c>
      <c r="F125" s="14" t="s">
        <v>69</v>
      </c>
      <c r="G125" s="16">
        <v>237351.56</v>
      </c>
      <c r="H125" s="16">
        <v>79509.259999999995</v>
      </c>
      <c r="I125" s="17">
        <v>0</v>
      </c>
      <c r="J125" s="17">
        <v>0</v>
      </c>
      <c r="K125" s="16">
        <v>0</v>
      </c>
      <c r="L125" s="16">
        <v>0</v>
      </c>
      <c r="M125" s="16">
        <v>3612.48</v>
      </c>
      <c r="N125" s="16">
        <v>1452.76</v>
      </c>
    </row>
    <row r="126" spans="1:14" x14ac:dyDescent="0.15">
      <c r="A126" s="12" t="s">
        <v>71</v>
      </c>
      <c r="B126" s="14">
        <v>41518</v>
      </c>
      <c r="C126" s="17">
        <v>1.1006</v>
      </c>
      <c r="D126" s="14" t="s">
        <v>67</v>
      </c>
      <c r="E126" s="17" t="s">
        <v>67</v>
      </c>
      <c r="F126" s="14" t="s">
        <v>69</v>
      </c>
      <c r="G126" s="16">
        <v>723362.54</v>
      </c>
      <c r="H126" s="16">
        <v>242099.28</v>
      </c>
      <c r="I126" s="17">
        <v>0</v>
      </c>
      <c r="J126" s="17">
        <v>0</v>
      </c>
      <c r="K126" s="16">
        <v>0</v>
      </c>
      <c r="L126" s="16">
        <v>0</v>
      </c>
      <c r="M126" s="16">
        <v>10345.84</v>
      </c>
      <c r="N126" s="16">
        <v>4160.59</v>
      </c>
    </row>
    <row r="127" spans="1:14" x14ac:dyDescent="0.15">
      <c r="A127" s="12" t="s">
        <v>125</v>
      </c>
      <c r="B127" s="14" t="s">
        <v>67</v>
      </c>
      <c r="C127" s="17" t="s">
        <v>66</v>
      </c>
      <c r="D127" s="14" t="s">
        <v>67</v>
      </c>
      <c r="E127" s="17" t="s">
        <v>67</v>
      </c>
      <c r="F127" s="14" t="s">
        <v>81</v>
      </c>
      <c r="G127" s="16">
        <v>46773.62</v>
      </c>
      <c r="H127" s="16">
        <v>15691.2</v>
      </c>
      <c r="I127" s="17">
        <v>7.6899999999999996E-2</v>
      </c>
      <c r="J127" s="17">
        <v>7.6899999999999996E-2</v>
      </c>
      <c r="K127" s="16">
        <v>6080.96</v>
      </c>
      <c r="L127" s="16">
        <v>2445.46</v>
      </c>
      <c r="M127" s="16">
        <v>790.52</v>
      </c>
      <c r="N127" s="16">
        <v>317.91000000000003</v>
      </c>
    </row>
    <row r="128" spans="1:14" x14ac:dyDescent="0.15">
      <c r="A128" s="12" t="s">
        <v>73</v>
      </c>
      <c r="B128" s="14" t="s">
        <v>67</v>
      </c>
      <c r="C128" s="17" t="s">
        <v>67</v>
      </c>
      <c r="D128" s="14">
        <v>40634</v>
      </c>
      <c r="E128" s="17">
        <v>-6.5328678140509105E-2</v>
      </c>
      <c r="F128" s="14" t="s">
        <v>81</v>
      </c>
      <c r="G128" s="16">
        <v>284038.34000000003</v>
      </c>
      <c r="H128" s="16">
        <v>95022.81</v>
      </c>
      <c r="I128" s="17">
        <v>0.71319999999999995</v>
      </c>
      <c r="J128" s="17">
        <v>0.71319999999999995</v>
      </c>
      <c r="K128" s="16">
        <v>267309.39</v>
      </c>
      <c r="L128" s="16">
        <v>107498.54</v>
      </c>
      <c r="M128" s="16">
        <v>3748.26</v>
      </c>
      <c r="N128" s="16">
        <v>1507.36</v>
      </c>
    </row>
    <row r="129" spans="1:14" x14ac:dyDescent="0.15">
      <c r="A129" s="12" t="s">
        <v>126</v>
      </c>
      <c r="B129" s="14">
        <v>41518</v>
      </c>
      <c r="C129" s="17">
        <v>0.1326</v>
      </c>
      <c r="D129" s="14" t="s">
        <v>67</v>
      </c>
      <c r="E129" s="17" t="s">
        <v>67</v>
      </c>
      <c r="F129" s="14" t="s">
        <v>81</v>
      </c>
      <c r="G129" s="16">
        <v>277654.93</v>
      </c>
      <c r="H129" s="16">
        <v>92985.62</v>
      </c>
      <c r="I129" s="17">
        <v>0.27479999999999999</v>
      </c>
      <c r="J129" s="17">
        <v>0.27479999999999999</v>
      </c>
      <c r="K129" s="16">
        <v>111412.93</v>
      </c>
      <c r="L129" s="16">
        <v>44804.82</v>
      </c>
      <c r="M129" s="16">
        <v>4054.38</v>
      </c>
      <c r="N129" s="16">
        <v>1630.47</v>
      </c>
    </row>
    <row r="130" spans="1:14" ht="33.75" x14ac:dyDescent="0.15">
      <c r="A130" s="12" t="s">
        <v>127</v>
      </c>
      <c r="B130" s="14">
        <v>40057</v>
      </c>
      <c r="C130" s="17" t="s">
        <v>66</v>
      </c>
      <c r="D130" s="14" t="s">
        <v>67</v>
      </c>
      <c r="E130" s="17" t="s">
        <v>67</v>
      </c>
      <c r="F130" s="14" t="s">
        <v>95</v>
      </c>
      <c r="G130" s="16">
        <v>6216190.96</v>
      </c>
      <c r="H130" s="16">
        <v>2078041.17</v>
      </c>
      <c r="I130" s="17">
        <v>4.5999999999999999E-3</v>
      </c>
      <c r="J130" s="17">
        <v>4.5999999999999999E-3</v>
      </c>
      <c r="K130" s="16">
        <v>36478.300000000003</v>
      </c>
      <c r="L130" s="16">
        <v>14669.78</v>
      </c>
      <c r="M130" s="16">
        <v>78731.5</v>
      </c>
      <c r="N130" s="16">
        <v>31661.95</v>
      </c>
    </row>
    <row r="131" spans="1:14" x14ac:dyDescent="0.15">
      <c r="A131" s="12" t="s">
        <v>80</v>
      </c>
      <c r="B131" s="14">
        <v>40057</v>
      </c>
      <c r="C131" s="17" t="s">
        <v>66</v>
      </c>
      <c r="D131" s="14" t="s">
        <v>67</v>
      </c>
      <c r="E131" s="17" t="s">
        <v>67</v>
      </c>
      <c r="F131" s="14" t="s">
        <v>81</v>
      </c>
      <c r="G131" s="16">
        <v>312470.34999999998</v>
      </c>
      <c r="H131" s="16">
        <v>104460.1</v>
      </c>
      <c r="I131" s="17">
        <v>0.36959999999999998</v>
      </c>
      <c r="J131" s="17">
        <v>0.36959999999999998</v>
      </c>
      <c r="K131" s="16">
        <v>146535.67000000001</v>
      </c>
      <c r="L131" s="16">
        <v>58929.46</v>
      </c>
      <c r="M131" s="16">
        <v>3964.41</v>
      </c>
      <c r="N131" s="16">
        <v>1594.29</v>
      </c>
    </row>
    <row r="132" spans="1:14" x14ac:dyDescent="0.15">
      <c r="A132" s="50" t="s">
        <v>34</v>
      </c>
      <c r="B132" s="51"/>
      <c r="C132" s="8"/>
      <c r="D132" s="20"/>
      <c r="E132" s="8"/>
      <c r="F132" s="20"/>
      <c r="G132" s="10">
        <f>SUM(G123:G131)</f>
        <v>17573930.030000001</v>
      </c>
      <c r="H132" s="10">
        <f>SUM(H123:H131)</f>
        <v>5876481.9899999993</v>
      </c>
      <c r="I132" s="21"/>
      <c r="J132" s="21"/>
      <c r="K132" s="10">
        <f t="shared" ref="K132:N132" si="0">SUM(K123:K131)</f>
        <v>-7439813.1500000013</v>
      </c>
      <c r="L132" s="10">
        <f t="shared" si="0"/>
        <v>-2991927.9100000006</v>
      </c>
      <c r="M132" s="10">
        <f t="shared" si="0"/>
        <v>228864.42</v>
      </c>
      <c r="N132" s="10">
        <f t="shared" si="0"/>
        <v>92038.03</v>
      </c>
    </row>
    <row r="133" spans="1:14" x14ac:dyDescent="0.15">
      <c r="A133" s="49" t="s">
        <v>35</v>
      </c>
      <c r="B133" s="14"/>
      <c r="C133" s="13"/>
      <c r="D133" s="14"/>
      <c r="E133" s="13"/>
      <c r="F133" s="15"/>
      <c r="G133" s="16"/>
      <c r="H133" s="16"/>
      <c r="I133" s="17"/>
      <c r="J133" s="18"/>
      <c r="K133" s="16"/>
      <c r="L133" s="16"/>
      <c r="M133" s="19"/>
      <c r="N133" s="19"/>
    </row>
    <row r="134" spans="1:14" x14ac:dyDescent="0.15">
      <c r="A134" s="12" t="s">
        <v>128</v>
      </c>
      <c r="B134" s="14">
        <v>39326</v>
      </c>
      <c r="C134" s="17">
        <v>1.4341892898749179E-2</v>
      </c>
      <c r="D134" s="14">
        <v>37865</v>
      </c>
      <c r="E134" s="17">
        <v>-1.1025052314015111E-2</v>
      </c>
      <c r="F134" s="14" t="s">
        <v>69</v>
      </c>
      <c r="G134" s="16">
        <v>4236207.17</v>
      </c>
      <c r="H134" s="16">
        <v>1414571.4</v>
      </c>
      <c r="I134" s="17">
        <v>0.36599999999999999</v>
      </c>
      <c r="J134" s="17">
        <v>0.36599999999999999</v>
      </c>
      <c r="K134" s="16">
        <v>1657399.6</v>
      </c>
      <c r="L134" s="16">
        <v>666526.18000000005</v>
      </c>
      <c r="M134" s="16">
        <v>49633.19</v>
      </c>
      <c r="N134" s="16">
        <v>19960.07</v>
      </c>
    </row>
    <row r="135" spans="1:14" x14ac:dyDescent="0.15">
      <c r="A135" s="12" t="s">
        <v>129</v>
      </c>
      <c r="B135" s="14">
        <v>40026</v>
      </c>
      <c r="C135" s="17">
        <v>2.2964058262431593E-2</v>
      </c>
      <c r="D135" s="14">
        <v>43862</v>
      </c>
      <c r="E135" s="17">
        <v>-8.5288537956424819E-3</v>
      </c>
      <c r="F135" s="14" t="s">
        <v>62</v>
      </c>
      <c r="G135" s="16">
        <v>102732916.47</v>
      </c>
      <c r="H135" s="16">
        <v>34304990.189999998</v>
      </c>
      <c r="I135" s="17">
        <v>0.16619999999999999</v>
      </c>
      <c r="J135" s="17">
        <v>0.16619999999999999</v>
      </c>
      <c r="K135" s="16">
        <v>18250831.170000002</v>
      </c>
      <c r="L135" s="16">
        <v>7339604.1500000004</v>
      </c>
      <c r="M135" s="16">
        <v>1203662.1200000001</v>
      </c>
      <c r="N135" s="16">
        <v>484054.85</v>
      </c>
    </row>
    <row r="136" spans="1:14" x14ac:dyDescent="0.15">
      <c r="A136" s="12" t="s">
        <v>130</v>
      </c>
      <c r="B136" s="14">
        <v>39326</v>
      </c>
      <c r="C136" s="17">
        <v>1.0506999993496021E-2</v>
      </c>
      <c r="D136" s="14" t="s">
        <v>67</v>
      </c>
      <c r="E136" s="17" t="s">
        <v>67</v>
      </c>
      <c r="F136" s="14" t="s">
        <v>69</v>
      </c>
      <c r="G136" s="16">
        <v>13661375.390000001</v>
      </c>
      <c r="H136" s="16">
        <v>4369482.7300000004</v>
      </c>
      <c r="I136" s="17">
        <v>0.34239999999999998</v>
      </c>
      <c r="J136" s="17">
        <v>0.34239999999999998</v>
      </c>
      <c r="K136" s="16">
        <v>5001076.91</v>
      </c>
      <c r="L136" s="16">
        <v>1940767.02</v>
      </c>
      <c r="M136" s="16">
        <v>160062.43</v>
      </c>
      <c r="N136" s="16">
        <v>62115.4</v>
      </c>
    </row>
    <row r="137" spans="1:14" x14ac:dyDescent="0.15">
      <c r="A137" s="12" t="s">
        <v>131</v>
      </c>
      <c r="B137" s="14">
        <v>43709</v>
      </c>
      <c r="C137" s="17">
        <v>8.6999999999999994E-3</v>
      </c>
      <c r="D137" s="14" t="s">
        <v>67</v>
      </c>
      <c r="E137" s="17" t="s">
        <v>67</v>
      </c>
      <c r="F137" s="14" t="s">
        <v>64</v>
      </c>
      <c r="G137" s="16">
        <v>23070110.899999999</v>
      </c>
      <c r="H137" s="16">
        <v>6319457.9100000001</v>
      </c>
      <c r="I137" s="17">
        <v>0.20880000000000001</v>
      </c>
      <c r="J137" s="17">
        <v>0.20880000000000001</v>
      </c>
      <c r="K137" s="16">
        <v>5151153.68</v>
      </c>
      <c r="L137" s="16">
        <v>1762476.38</v>
      </c>
      <c r="M137" s="16">
        <v>270299.14</v>
      </c>
      <c r="N137" s="16">
        <v>92483.33</v>
      </c>
    </row>
    <row r="138" spans="1:14" x14ac:dyDescent="0.15">
      <c r="A138" s="12" t="s">
        <v>132</v>
      </c>
      <c r="B138" s="14">
        <v>39326</v>
      </c>
      <c r="C138" s="17" t="s">
        <v>66</v>
      </c>
      <c r="D138" s="14" t="s">
        <v>67</v>
      </c>
      <c r="E138" s="17" t="s">
        <v>67</v>
      </c>
      <c r="F138" s="14" t="s">
        <v>69</v>
      </c>
      <c r="G138" s="16">
        <v>60355522.969999999</v>
      </c>
      <c r="H138" s="16">
        <v>20154159.879999999</v>
      </c>
      <c r="I138" s="17">
        <v>0.29580000000000001</v>
      </c>
      <c r="J138" s="17">
        <v>0.29580000000000001</v>
      </c>
      <c r="K138" s="16">
        <v>19089365.57</v>
      </c>
      <c r="L138" s="16">
        <v>7676822.2599999998</v>
      </c>
      <c r="M138" s="16">
        <v>707150.73</v>
      </c>
      <c r="N138" s="16">
        <v>284381.92</v>
      </c>
    </row>
    <row r="139" spans="1:14" x14ac:dyDescent="0.15">
      <c r="A139" s="12" t="s">
        <v>71</v>
      </c>
      <c r="B139" s="14">
        <v>43709</v>
      </c>
      <c r="C139" s="17">
        <v>1.1100000000000002E-2</v>
      </c>
      <c r="D139" s="14">
        <v>37865</v>
      </c>
      <c r="E139" s="17">
        <v>-1.0989198383063692E-2</v>
      </c>
      <c r="F139" s="14" t="s">
        <v>95</v>
      </c>
      <c r="G139" s="16">
        <v>92529864.75</v>
      </c>
      <c r="H139" s="16">
        <v>30897945.98</v>
      </c>
      <c r="I139" s="17">
        <v>0.1757</v>
      </c>
      <c r="J139" s="17">
        <v>0.1757</v>
      </c>
      <c r="K139" s="16">
        <v>17382965.390000001</v>
      </c>
      <c r="L139" s="16">
        <v>6990590.4000000004</v>
      </c>
      <c r="M139" s="16">
        <v>1084118.8799999999</v>
      </c>
      <c r="N139" s="16">
        <v>435980.32</v>
      </c>
    </row>
    <row r="140" spans="1:14" x14ac:dyDescent="0.15">
      <c r="A140" s="12" t="s">
        <v>72</v>
      </c>
      <c r="B140" s="14">
        <v>40057</v>
      </c>
      <c r="C140" s="17">
        <v>0.14829999999999999</v>
      </c>
      <c r="D140" s="14">
        <v>37865</v>
      </c>
      <c r="E140" s="17">
        <v>-1.107899807321769E-2</v>
      </c>
      <c r="F140" s="14" t="s">
        <v>62</v>
      </c>
      <c r="G140" s="16">
        <v>167370.04999999999</v>
      </c>
      <c r="H140" s="16">
        <v>55888.88</v>
      </c>
      <c r="I140" s="17">
        <v>0.1217</v>
      </c>
      <c r="J140" s="17">
        <v>0.1217</v>
      </c>
      <c r="K140" s="16">
        <v>21768.73</v>
      </c>
      <c r="L140" s="16">
        <v>8754.33</v>
      </c>
      <c r="M140" s="16">
        <v>1960.98</v>
      </c>
      <c r="N140" s="16">
        <v>788.61</v>
      </c>
    </row>
    <row r="141" spans="1:14" x14ac:dyDescent="0.15">
      <c r="A141" s="12" t="s">
        <v>73</v>
      </c>
      <c r="B141" s="14">
        <v>43497</v>
      </c>
      <c r="C141" s="17">
        <v>4.8592883502675049E-3</v>
      </c>
      <c r="D141" s="14">
        <v>43862</v>
      </c>
      <c r="E141" s="17">
        <v>-7.8007130421800552E-4</v>
      </c>
      <c r="F141" s="14" t="s">
        <v>62</v>
      </c>
      <c r="G141" s="16">
        <v>43592925.539999999</v>
      </c>
      <c r="H141" s="16">
        <v>14556725.684699999</v>
      </c>
      <c r="I141" s="17">
        <v>0.35730000000000001</v>
      </c>
      <c r="J141" s="17">
        <v>0.35730000000000001</v>
      </c>
      <c r="K141" s="16">
        <v>16650851.359999999</v>
      </c>
      <c r="L141" s="16">
        <v>6696169.4500000002</v>
      </c>
      <c r="M141" s="16">
        <v>510753.08</v>
      </c>
      <c r="N141" s="16">
        <v>205400.26</v>
      </c>
    </row>
    <row r="142" spans="1:14" x14ac:dyDescent="0.15">
      <c r="A142" s="12" t="s">
        <v>133</v>
      </c>
      <c r="B142" s="14">
        <v>43709</v>
      </c>
      <c r="C142" s="17">
        <v>9.2246115347506142E-3</v>
      </c>
      <c r="D142" s="14">
        <v>40787</v>
      </c>
      <c r="E142" s="17">
        <v>-2.0615176339131444E-2</v>
      </c>
      <c r="F142" s="14" t="s">
        <v>64</v>
      </c>
      <c r="G142" s="16">
        <v>1980578831.22</v>
      </c>
      <c r="H142" s="16">
        <v>611797115.70000005</v>
      </c>
      <c r="I142" s="17">
        <v>0.20549999999999999</v>
      </c>
      <c r="J142" s="17">
        <v>0.20549999999999999</v>
      </c>
      <c r="K142" s="16">
        <v>435048507.72000003</v>
      </c>
      <c r="L142" s="16">
        <v>163888358.75</v>
      </c>
      <c r="M142" s="16">
        <v>23205295.870000001</v>
      </c>
      <c r="N142" s="16">
        <v>8751317.5700000003</v>
      </c>
    </row>
    <row r="143" spans="1:14" x14ac:dyDescent="0.15">
      <c r="A143" s="12" t="s">
        <v>75</v>
      </c>
      <c r="B143" s="14">
        <v>40057</v>
      </c>
      <c r="C143" s="17">
        <v>0.15770000000000001</v>
      </c>
      <c r="D143" s="14">
        <v>37865</v>
      </c>
      <c r="E143" s="17">
        <v>-1.102772246898473E-2</v>
      </c>
      <c r="F143" s="14" t="s">
        <v>62</v>
      </c>
      <c r="G143" s="16">
        <v>527505.80000000005</v>
      </c>
      <c r="H143" s="16">
        <v>176146.87</v>
      </c>
      <c r="I143" s="17">
        <v>9.9000000000000005E-2</v>
      </c>
      <c r="J143" s="17">
        <v>9.9000000000000005E-2</v>
      </c>
      <c r="K143" s="16">
        <v>55811.14</v>
      </c>
      <c r="L143" s="16">
        <v>22444.55</v>
      </c>
      <c r="M143" s="16">
        <v>6180.48</v>
      </c>
      <c r="N143" s="16">
        <v>2485.4899999999998</v>
      </c>
    </row>
    <row r="144" spans="1:14" x14ac:dyDescent="0.15">
      <c r="A144" s="12" t="s">
        <v>77</v>
      </c>
      <c r="B144" s="14">
        <v>40057</v>
      </c>
      <c r="C144" s="17">
        <v>0.2218</v>
      </c>
      <c r="D144" s="14">
        <v>37865</v>
      </c>
      <c r="E144" s="17">
        <v>-1.0944135903299604E-2</v>
      </c>
      <c r="F144" s="14" t="s">
        <v>62</v>
      </c>
      <c r="G144" s="16">
        <v>39766.51</v>
      </c>
      <c r="H144" s="16">
        <v>13278.99</v>
      </c>
      <c r="I144" s="17">
        <v>0.1148</v>
      </c>
      <c r="J144" s="17">
        <v>0.1148</v>
      </c>
      <c r="K144" s="16">
        <v>4881.12</v>
      </c>
      <c r="L144" s="16">
        <v>1962.95</v>
      </c>
      <c r="M144" s="16">
        <v>465.92</v>
      </c>
      <c r="N144" s="16">
        <v>187.37</v>
      </c>
    </row>
    <row r="145" spans="1:14" x14ac:dyDescent="0.15">
      <c r="A145" s="12" t="s">
        <v>134</v>
      </c>
      <c r="B145" s="14">
        <v>39326</v>
      </c>
      <c r="C145" s="17">
        <v>1.46E-2</v>
      </c>
      <c r="D145" s="14" t="s">
        <v>67</v>
      </c>
      <c r="E145" s="17" t="s">
        <v>67</v>
      </c>
      <c r="F145" s="14" t="s">
        <v>69</v>
      </c>
      <c r="G145" s="16">
        <v>2591197.7400000002</v>
      </c>
      <c r="H145" s="16">
        <v>865263.21</v>
      </c>
      <c r="I145" s="17">
        <v>1.2927</v>
      </c>
      <c r="J145" s="17">
        <v>1.2927</v>
      </c>
      <c r="K145" s="16">
        <v>3581316.5</v>
      </c>
      <c r="L145" s="16">
        <v>1440232.79</v>
      </c>
      <c r="M145" s="16">
        <v>30359.56</v>
      </c>
      <c r="N145" s="16">
        <v>12209.15</v>
      </c>
    </row>
    <row r="146" spans="1:14" x14ac:dyDescent="0.15">
      <c r="A146" s="12" t="s">
        <v>135</v>
      </c>
      <c r="B146" s="14">
        <v>39326</v>
      </c>
      <c r="C146" s="17">
        <v>0.1716766554674555</v>
      </c>
      <c r="D146" s="14">
        <v>37865</v>
      </c>
      <c r="E146" s="17">
        <v>-1.1048221423558127E-2</v>
      </c>
      <c r="F146" s="14" t="s">
        <v>62</v>
      </c>
      <c r="G146" s="16">
        <v>152040319.11000001</v>
      </c>
      <c r="H146" s="16">
        <v>50769917.140000001</v>
      </c>
      <c r="I146" s="17">
        <v>0.26200000000000001</v>
      </c>
      <c r="J146" s="17">
        <v>0.26200000000000001</v>
      </c>
      <c r="K146" s="16">
        <v>42586642.109999999</v>
      </c>
      <c r="L146" s="16">
        <v>17126293.739999998</v>
      </c>
      <c r="M146" s="16">
        <v>1781368.43</v>
      </c>
      <c r="N146" s="16">
        <v>716380.47</v>
      </c>
    </row>
    <row r="147" spans="1:14" x14ac:dyDescent="0.15">
      <c r="A147" s="12" t="s">
        <v>136</v>
      </c>
      <c r="B147" s="14">
        <v>39326</v>
      </c>
      <c r="C147" s="17">
        <v>0.28329925784673177</v>
      </c>
      <c r="D147" s="14">
        <v>37865</v>
      </c>
      <c r="E147" s="17">
        <v>-1.0943479169509482E-2</v>
      </c>
      <c r="F147" s="14" t="s">
        <v>62</v>
      </c>
      <c r="G147" s="16">
        <v>13823940.82</v>
      </c>
      <c r="H147" s="16">
        <v>4616146.12</v>
      </c>
      <c r="I147" s="17">
        <v>0.54410000000000003</v>
      </c>
      <c r="J147" s="17">
        <v>0.54410000000000003</v>
      </c>
      <c r="K147" s="16">
        <v>8041900.5099999998</v>
      </c>
      <c r="L147" s="16">
        <v>3234064.56</v>
      </c>
      <c r="M147" s="16">
        <v>161967.10999999999</v>
      </c>
      <c r="N147" s="16">
        <v>65135.360000000001</v>
      </c>
    </row>
    <row r="148" spans="1:14" x14ac:dyDescent="0.15">
      <c r="A148" s="12" t="s">
        <v>137</v>
      </c>
      <c r="B148" s="14">
        <v>43709</v>
      </c>
      <c r="C148" s="17">
        <v>1.52E-2</v>
      </c>
      <c r="D148" s="14" t="s">
        <v>67</v>
      </c>
      <c r="E148" s="17" t="s">
        <v>67</v>
      </c>
      <c r="F148" s="14" t="s">
        <v>62</v>
      </c>
      <c r="G148" s="16">
        <v>11312179.68</v>
      </c>
      <c r="H148" s="16">
        <v>3098677.92</v>
      </c>
      <c r="I148" s="17">
        <v>0.32279999999999998</v>
      </c>
      <c r="J148" s="17">
        <v>0.32279999999999998</v>
      </c>
      <c r="K148" s="16">
        <v>3903611.71</v>
      </c>
      <c r="L148" s="16">
        <v>1335627.68</v>
      </c>
      <c r="M148" s="16">
        <v>132538.26</v>
      </c>
      <c r="N148" s="16">
        <v>45348.2</v>
      </c>
    </row>
    <row r="149" spans="1:14" x14ac:dyDescent="0.15">
      <c r="A149" s="12" t="s">
        <v>84</v>
      </c>
      <c r="B149" s="14">
        <v>43709</v>
      </c>
      <c r="C149" s="17">
        <v>1.2299999999999998E-2</v>
      </c>
      <c r="D149" s="14">
        <v>37865</v>
      </c>
      <c r="E149" s="17">
        <v>-1.1018218721306726E-2</v>
      </c>
      <c r="F149" s="14" t="s">
        <v>95</v>
      </c>
      <c r="G149" s="16">
        <v>17102615.899999999</v>
      </c>
      <c r="H149" s="16">
        <v>5710974.54</v>
      </c>
      <c r="I149" s="17">
        <v>0.3498</v>
      </c>
      <c r="J149" s="17">
        <v>0.3498</v>
      </c>
      <c r="K149" s="16">
        <v>6395979.2000000002</v>
      </c>
      <c r="L149" s="16">
        <v>2572154.39</v>
      </c>
      <c r="M149" s="16">
        <v>200381.45</v>
      </c>
      <c r="N149" s="16">
        <v>80583.759999999995</v>
      </c>
    </row>
    <row r="150" spans="1:14" x14ac:dyDescent="0.15">
      <c r="A150" s="12" t="s">
        <v>85</v>
      </c>
      <c r="B150" s="14">
        <v>39326</v>
      </c>
      <c r="C150" s="17" t="s">
        <v>66</v>
      </c>
      <c r="D150" s="14" t="s">
        <v>67</v>
      </c>
      <c r="E150" s="17" t="s">
        <v>67</v>
      </c>
      <c r="F150" s="14" t="s">
        <v>62</v>
      </c>
      <c r="G150" s="16">
        <v>10320280.75</v>
      </c>
      <c r="H150" s="16">
        <v>3446189.81</v>
      </c>
      <c r="I150" s="17">
        <v>0.27110000000000001</v>
      </c>
      <c r="J150" s="17">
        <v>0.27110000000000001</v>
      </c>
      <c r="K150" s="16">
        <v>2991477.82</v>
      </c>
      <c r="L150" s="16">
        <v>1203028.1200000001</v>
      </c>
      <c r="M150" s="16">
        <v>120916.76</v>
      </c>
      <c r="N150" s="16">
        <v>48626.89</v>
      </c>
    </row>
    <row r="151" spans="1:14" x14ac:dyDescent="0.15">
      <c r="A151" s="12" t="s">
        <v>86</v>
      </c>
      <c r="B151" s="14">
        <v>40057</v>
      </c>
      <c r="C151" s="17">
        <v>0.15060000000000001</v>
      </c>
      <c r="D151" s="14" t="s">
        <v>67</v>
      </c>
      <c r="E151" s="17" t="s">
        <v>67</v>
      </c>
      <c r="F151" s="14" t="s">
        <v>62</v>
      </c>
      <c r="G151" s="16">
        <v>3530.18</v>
      </c>
      <c r="H151" s="16">
        <v>1178.81</v>
      </c>
      <c r="I151" s="17">
        <v>0.14280000000000001</v>
      </c>
      <c r="J151" s="17">
        <v>0.14280000000000001</v>
      </c>
      <c r="K151" s="16">
        <v>538.97</v>
      </c>
      <c r="L151" s="16">
        <v>216.75</v>
      </c>
      <c r="M151" s="16">
        <v>41.36</v>
      </c>
      <c r="N151" s="16">
        <v>16.63</v>
      </c>
    </row>
    <row r="152" spans="1:14" x14ac:dyDescent="0.15">
      <c r="A152" s="12" t="s">
        <v>138</v>
      </c>
      <c r="B152" s="14">
        <v>43709</v>
      </c>
      <c r="C152" s="17">
        <v>1.2007056665054441E-2</v>
      </c>
      <c r="D152" s="14">
        <v>37865</v>
      </c>
      <c r="E152" s="17">
        <v>-5.4462194294914359E-3</v>
      </c>
      <c r="F152" s="14" t="s">
        <v>64</v>
      </c>
      <c r="G152" s="16">
        <v>202302284.94</v>
      </c>
      <c r="H152" s="16">
        <v>62727983.850000001</v>
      </c>
      <c r="I152" s="17">
        <v>0.29389999999999999</v>
      </c>
      <c r="J152" s="17">
        <v>0.29389999999999999</v>
      </c>
      <c r="K152" s="16">
        <v>63570430.200000003</v>
      </c>
      <c r="L152" s="16">
        <v>23899737.219999999</v>
      </c>
      <c r="M152" s="16">
        <v>2370258.7799999998</v>
      </c>
      <c r="N152" s="16">
        <v>896664.88</v>
      </c>
    </row>
    <row r="153" spans="1:14" x14ac:dyDescent="0.15">
      <c r="A153" s="12" t="s">
        <v>89</v>
      </c>
      <c r="B153" s="14">
        <v>40057</v>
      </c>
      <c r="C153" s="17">
        <v>0.16009999999999999</v>
      </c>
      <c r="D153" s="14" t="s">
        <v>67</v>
      </c>
      <c r="E153" s="17" t="s">
        <v>67</v>
      </c>
      <c r="F153" s="14" t="s">
        <v>62</v>
      </c>
      <c r="G153" s="16">
        <v>12437.17</v>
      </c>
      <c r="H153" s="16">
        <v>4153.07</v>
      </c>
      <c r="I153" s="17">
        <v>0.1186</v>
      </c>
      <c r="J153" s="17">
        <v>0.1186</v>
      </c>
      <c r="K153" s="16">
        <v>1576.66</v>
      </c>
      <c r="L153" s="16">
        <v>634.05999999999995</v>
      </c>
      <c r="M153" s="16">
        <v>145.72</v>
      </c>
      <c r="N153" s="16">
        <v>58.6</v>
      </c>
    </row>
    <row r="154" spans="1:14" x14ac:dyDescent="0.15">
      <c r="A154" s="12" t="s">
        <v>139</v>
      </c>
      <c r="B154" s="14">
        <v>39326</v>
      </c>
      <c r="C154" s="17" t="s">
        <v>66</v>
      </c>
      <c r="D154" s="14" t="s">
        <v>67</v>
      </c>
      <c r="E154" s="17" t="s">
        <v>67</v>
      </c>
      <c r="F154" s="14" t="s">
        <v>62</v>
      </c>
      <c r="G154" s="16">
        <v>368471.75</v>
      </c>
      <c r="H154" s="16">
        <v>123041.57</v>
      </c>
      <c r="I154" s="17">
        <v>0.55700000000000005</v>
      </c>
      <c r="J154" s="17">
        <v>0.55700000000000005</v>
      </c>
      <c r="K154" s="16">
        <v>219410.43</v>
      </c>
      <c r="L154" s="16">
        <v>88236.29</v>
      </c>
      <c r="M154" s="16">
        <v>4317.17</v>
      </c>
      <c r="N154" s="16">
        <v>1736.16</v>
      </c>
    </row>
    <row r="155" spans="1:14" x14ac:dyDescent="0.15">
      <c r="A155" s="12" t="s">
        <v>93</v>
      </c>
      <c r="B155" s="14">
        <v>44805</v>
      </c>
      <c r="C155" s="17">
        <v>0.35720000000000002</v>
      </c>
      <c r="D155" s="14" t="s">
        <v>67</v>
      </c>
      <c r="E155" s="17" t="s">
        <v>67</v>
      </c>
      <c r="F155" s="14" t="s">
        <v>81</v>
      </c>
      <c r="G155" s="16">
        <v>20426179.870000001</v>
      </c>
      <c r="H155" s="16">
        <v>6820792.4400000004</v>
      </c>
      <c r="I155" s="17">
        <v>6.9500000000000006E-2</v>
      </c>
      <c r="J155" s="17">
        <v>6.9500000000000006E-2</v>
      </c>
      <c r="K155" s="16">
        <v>1517690.27</v>
      </c>
      <c r="L155" s="16">
        <v>610341.84</v>
      </c>
      <c r="M155" s="16">
        <v>239321.73</v>
      </c>
      <c r="N155" s="16">
        <v>96243.66</v>
      </c>
    </row>
    <row r="156" spans="1:14" x14ac:dyDescent="0.15">
      <c r="A156" s="50" t="s">
        <v>36</v>
      </c>
      <c r="B156" s="51"/>
      <c r="C156" s="8"/>
      <c r="D156" s="51"/>
      <c r="E156" s="8"/>
      <c r="F156" s="51"/>
      <c r="G156" s="10">
        <f>SUM(G134:G155)</f>
        <v>2751795834.6800003</v>
      </c>
      <c r="H156" s="10">
        <f>SUM(H134:H155)</f>
        <v>862244082.69470012</v>
      </c>
      <c r="I156" s="20"/>
      <c r="J156" s="20"/>
      <c r="K156" s="10">
        <f t="shared" ref="K156:N156" si="1">SUM(K134:K155)</f>
        <v>651125186.7700001</v>
      </c>
      <c r="L156" s="10">
        <f t="shared" si="1"/>
        <v>248505043.85999998</v>
      </c>
      <c r="M156" s="10">
        <f t="shared" si="1"/>
        <v>32241199.150000006</v>
      </c>
      <c r="N156" s="10">
        <f t="shared" si="1"/>
        <v>12302158.950000001</v>
      </c>
    </row>
    <row r="157" spans="1:14" x14ac:dyDescent="0.15">
      <c r="A157" s="49" t="s">
        <v>37</v>
      </c>
      <c r="B157" s="14"/>
      <c r="C157" s="26"/>
      <c r="D157" s="14"/>
      <c r="E157" s="26"/>
      <c r="F157" s="14"/>
      <c r="G157" s="23"/>
      <c r="H157" s="16"/>
      <c r="I157" s="18"/>
      <c r="J157" s="15"/>
      <c r="K157" s="16"/>
      <c r="L157" s="16"/>
      <c r="M157" s="16"/>
      <c r="N157" s="23"/>
    </row>
    <row r="158" spans="1:14" x14ac:dyDescent="0.15">
      <c r="A158" s="12" t="s">
        <v>140</v>
      </c>
      <c r="B158" s="14">
        <v>43709</v>
      </c>
      <c r="C158" s="17">
        <v>7.7000000000000002E-3</v>
      </c>
      <c r="D158" s="14">
        <v>37865</v>
      </c>
      <c r="E158" s="17">
        <v>-1.1363636363636256E-2</v>
      </c>
      <c r="F158" s="14" t="s">
        <v>64</v>
      </c>
      <c r="G158" s="16">
        <v>345736112.02999997</v>
      </c>
      <c r="H158" s="16">
        <v>115456374.70999999</v>
      </c>
      <c r="I158" s="17">
        <v>0.17829999999999999</v>
      </c>
      <c r="J158" s="17">
        <v>0.17829999999999999</v>
      </c>
      <c r="K158" s="16">
        <v>65154525.880000003</v>
      </c>
      <c r="L158" s="16">
        <v>26201995.079999998</v>
      </c>
      <c r="M158" s="16">
        <v>4005271.76</v>
      </c>
      <c r="N158" s="16">
        <v>1610726.34</v>
      </c>
    </row>
    <row r="159" spans="1:14" x14ac:dyDescent="0.15">
      <c r="A159" s="12" t="s">
        <v>130</v>
      </c>
      <c r="B159" s="14">
        <v>39326</v>
      </c>
      <c r="C159" s="17">
        <v>1.3138849429852431E-2</v>
      </c>
      <c r="D159" s="14" t="s">
        <v>67</v>
      </c>
      <c r="E159" s="17" t="s">
        <v>67</v>
      </c>
      <c r="F159" s="14" t="s">
        <v>69</v>
      </c>
      <c r="G159" s="16">
        <v>1996313.75</v>
      </c>
      <c r="H159" s="16">
        <v>656930.31000000006</v>
      </c>
      <c r="I159" s="17">
        <v>0.34239999999999998</v>
      </c>
      <c r="J159" s="17">
        <v>0.34239999999999998</v>
      </c>
      <c r="K159" s="16">
        <v>722587.05</v>
      </c>
      <c r="L159" s="16">
        <v>287069.09999999998</v>
      </c>
      <c r="M159" s="16">
        <v>23126.82</v>
      </c>
      <c r="N159" s="16">
        <v>9187.82</v>
      </c>
    </row>
    <row r="160" spans="1:14" x14ac:dyDescent="0.15">
      <c r="A160" s="12" t="s">
        <v>132</v>
      </c>
      <c r="B160" s="14">
        <v>39326</v>
      </c>
      <c r="C160" s="17" t="s">
        <v>66</v>
      </c>
      <c r="D160" s="14" t="s">
        <v>67</v>
      </c>
      <c r="E160" s="17" t="s">
        <v>67</v>
      </c>
      <c r="F160" s="14" t="s">
        <v>69</v>
      </c>
      <c r="G160" s="16">
        <v>313661.40999999997</v>
      </c>
      <c r="H160" s="16">
        <v>104745.23</v>
      </c>
      <c r="I160" s="17">
        <v>0.29580000000000001</v>
      </c>
      <c r="J160" s="17">
        <v>0.29580000000000001</v>
      </c>
      <c r="K160" s="16">
        <v>98090.7</v>
      </c>
      <c r="L160" s="16">
        <v>39447.33</v>
      </c>
      <c r="M160" s="16">
        <v>3633.69</v>
      </c>
      <c r="N160" s="16">
        <v>1461.3</v>
      </c>
    </row>
    <row r="161" spans="1:14" x14ac:dyDescent="0.15">
      <c r="A161" s="12" t="s">
        <v>72</v>
      </c>
      <c r="B161" s="14">
        <v>40057</v>
      </c>
      <c r="C161" s="17">
        <v>0.14829999999999999</v>
      </c>
      <c r="D161" s="14">
        <v>37865</v>
      </c>
      <c r="E161" s="17">
        <v>-1.107899807321769E-2</v>
      </c>
      <c r="F161" s="14" t="s">
        <v>62</v>
      </c>
      <c r="G161" s="16">
        <v>257485.79</v>
      </c>
      <c r="H161" s="16">
        <v>85985.74</v>
      </c>
      <c r="I161" s="17">
        <v>0.1217</v>
      </c>
      <c r="J161" s="17">
        <v>0.1217</v>
      </c>
      <c r="K161" s="16">
        <v>33113.17</v>
      </c>
      <c r="L161" s="16">
        <v>13316.51</v>
      </c>
      <c r="M161" s="16">
        <v>2982.91</v>
      </c>
      <c r="N161" s="16">
        <v>1199.58</v>
      </c>
    </row>
    <row r="162" spans="1:14" x14ac:dyDescent="0.15">
      <c r="A162" s="12" t="s">
        <v>141</v>
      </c>
      <c r="B162" s="14">
        <v>43709</v>
      </c>
      <c r="C162" s="17">
        <v>7.8180538233070477E-3</v>
      </c>
      <c r="D162" s="14">
        <v>40787</v>
      </c>
      <c r="E162" s="17">
        <v>-3.8659448152673262E-2</v>
      </c>
      <c r="F162" s="14" t="s">
        <v>64</v>
      </c>
      <c r="G162" s="16">
        <v>2894661794.0900002</v>
      </c>
      <c r="H162" s="16">
        <v>963169906.67999995</v>
      </c>
      <c r="I162" s="17">
        <v>0.20519999999999999</v>
      </c>
      <c r="J162" s="17">
        <v>0.20519999999999999</v>
      </c>
      <c r="K162" s="16">
        <v>627851453.50999999</v>
      </c>
      <c r="L162" s="16">
        <v>251722278.78999999</v>
      </c>
      <c r="M162" s="16">
        <v>33533977.890000001</v>
      </c>
      <c r="N162" s="16">
        <v>13445380.859999999</v>
      </c>
    </row>
    <row r="163" spans="1:14" x14ac:dyDescent="0.15">
      <c r="A163" s="12" t="s">
        <v>75</v>
      </c>
      <c r="B163" s="14">
        <v>40057</v>
      </c>
      <c r="C163" s="17">
        <v>0.15770000000000001</v>
      </c>
      <c r="D163" s="14">
        <v>37865</v>
      </c>
      <c r="E163" s="17">
        <v>-1.102772246898473E-2</v>
      </c>
      <c r="F163" s="14" t="s">
        <v>62</v>
      </c>
      <c r="G163" s="16">
        <v>617226.97</v>
      </c>
      <c r="H163" s="16">
        <v>206119.02</v>
      </c>
      <c r="I163" s="17">
        <v>9.9000000000000005E-2</v>
      </c>
      <c r="J163" s="17">
        <v>9.9000000000000005E-2</v>
      </c>
      <c r="K163" s="16">
        <v>64570</v>
      </c>
      <c r="L163" s="16">
        <v>25966.93</v>
      </c>
      <c r="M163" s="16">
        <v>7150.43</v>
      </c>
      <c r="N163" s="16">
        <v>2875.56</v>
      </c>
    </row>
    <row r="164" spans="1:14" x14ac:dyDescent="0.15">
      <c r="A164" s="12" t="s">
        <v>77</v>
      </c>
      <c r="B164" s="14">
        <v>40057</v>
      </c>
      <c r="C164" s="17">
        <v>0.2218</v>
      </c>
      <c r="D164" s="14">
        <v>37865</v>
      </c>
      <c r="E164" s="17">
        <v>-1.0944135903299604E-2</v>
      </c>
      <c r="F164" s="14" t="s">
        <v>62</v>
      </c>
      <c r="G164" s="16">
        <v>1078.8</v>
      </c>
      <c r="H164" s="16">
        <v>360.26</v>
      </c>
      <c r="I164" s="17">
        <v>0.1148</v>
      </c>
      <c r="J164" s="17">
        <v>0.1148</v>
      </c>
      <c r="K164" s="16">
        <v>130.93</v>
      </c>
      <c r="L164" s="16">
        <v>52.65</v>
      </c>
      <c r="M164" s="16">
        <v>12.5</v>
      </c>
      <c r="N164" s="16">
        <v>5.03</v>
      </c>
    </row>
    <row r="165" spans="1:14" x14ac:dyDescent="0.15">
      <c r="A165" s="12" t="s">
        <v>142</v>
      </c>
      <c r="B165" s="14">
        <v>42156</v>
      </c>
      <c r="C165" s="17">
        <v>1.4687840018334411E-2</v>
      </c>
      <c r="D165" s="14" t="s">
        <v>67</v>
      </c>
      <c r="E165" s="17">
        <v>-2.8325738896303181E-2</v>
      </c>
      <c r="F165" s="14" t="s">
        <v>64</v>
      </c>
      <c r="G165" s="16">
        <v>84223619.079999998</v>
      </c>
      <c r="H165" s="16">
        <v>27386121.260000002</v>
      </c>
      <c r="I165" s="17">
        <v>0.33029999999999998</v>
      </c>
      <c r="J165" s="17">
        <v>0.33029999999999998</v>
      </c>
      <c r="K165" s="16">
        <v>29411894.960000001</v>
      </c>
      <c r="L165" s="16">
        <v>11575611.029999999</v>
      </c>
      <c r="M165" s="16">
        <v>975710.88</v>
      </c>
      <c r="N165" s="16">
        <v>383813.02</v>
      </c>
    </row>
    <row r="166" spans="1:14" x14ac:dyDescent="0.15">
      <c r="A166" s="12" t="s">
        <v>93</v>
      </c>
      <c r="B166" s="14">
        <v>44805</v>
      </c>
      <c r="C166" s="17">
        <v>0.04</v>
      </c>
      <c r="D166" s="14" t="s">
        <v>67</v>
      </c>
      <c r="E166" s="17" t="s">
        <v>67</v>
      </c>
      <c r="F166" s="14" t="s">
        <v>81</v>
      </c>
      <c r="G166" s="16">
        <v>12187895.84</v>
      </c>
      <c r="H166" s="16">
        <v>4070070.26</v>
      </c>
      <c r="I166" s="17">
        <v>6.9500000000000006E-2</v>
      </c>
      <c r="J166" s="17">
        <v>6.9500000000000006E-2</v>
      </c>
      <c r="K166" s="16">
        <v>895344.06</v>
      </c>
      <c r="L166" s="16">
        <v>360064.02</v>
      </c>
      <c r="M166" s="16">
        <v>141193.91</v>
      </c>
      <c r="N166" s="16">
        <v>56781.35</v>
      </c>
    </row>
    <row r="167" spans="1:14" x14ac:dyDescent="0.15">
      <c r="A167" s="50" t="s">
        <v>38</v>
      </c>
      <c r="B167" s="51"/>
      <c r="C167" s="8"/>
      <c r="D167" s="20"/>
      <c r="E167" s="8"/>
      <c r="F167" s="20"/>
      <c r="G167" s="10">
        <f>SUM(G158:G166)</f>
        <v>3339995187.7600002</v>
      </c>
      <c r="H167" s="10">
        <f>SUM(H158:H166)</f>
        <v>1111136613.4699998</v>
      </c>
      <c r="I167" s="21"/>
      <c r="J167" s="21"/>
      <c r="K167" s="10">
        <f>SUM(K158:K166)</f>
        <v>724231710.25999987</v>
      </c>
      <c r="L167" s="10">
        <f>SUM(L158:L166)</f>
        <v>290225801.43999994</v>
      </c>
      <c r="M167" s="10">
        <f>SUM(M158:M166)</f>
        <v>38693060.789999999</v>
      </c>
      <c r="N167" s="10">
        <f>SUM(N158:N166)</f>
        <v>15511430.859999999</v>
      </c>
    </row>
    <row r="168" spans="1:14" x14ac:dyDescent="0.15">
      <c r="A168" s="52" t="s">
        <v>39</v>
      </c>
      <c r="B168" s="14"/>
      <c r="C168" s="13"/>
      <c r="D168" s="14"/>
      <c r="E168" s="13"/>
      <c r="F168" s="15"/>
      <c r="G168" s="16"/>
      <c r="H168" s="16"/>
      <c r="I168" s="17"/>
      <c r="J168" s="18"/>
      <c r="K168" s="16"/>
      <c r="L168" s="16"/>
      <c r="M168" s="19"/>
      <c r="N168" s="19"/>
    </row>
    <row r="169" spans="1:14" x14ac:dyDescent="0.15">
      <c r="A169" s="12" t="s">
        <v>143</v>
      </c>
      <c r="B169" s="14">
        <v>43709</v>
      </c>
      <c r="C169" s="17">
        <v>9.162880390830859E-3</v>
      </c>
      <c r="D169" s="14">
        <v>37865</v>
      </c>
      <c r="E169" s="17">
        <v>-1.1125692370648499E-2</v>
      </c>
      <c r="F169" s="14" t="s">
        <v>95</v>
      </c>
      <c r="G169" s="16">
        <v>39422413.409999996</v>
      </c>
      <c r="H169" s="16">
        <v>13165482.189999999</v>
      </c>
      <c r="I169" s="17">
        <v>0.16020000000000001</v>
      </c>
      <c r="J169" s="17">
        <v>0.16020000000000001</v>
      </c>
      <c r="K169" s="16">
        <v>6955693.8300000001</v>
      </c>
      <c r="L169" s="16">
        <v>2797241.76</v>
      </c>
      <c r="M169" s="16">
        <v>475853.14</v>
      </c>
      <c r="N169" s="16">
        <v>191364.99</v>
      </c>
    </row>
    <row r="170" spans="1:14" x14ac:dyDescent="0.15">
      <c r="A170" s="12" t="s">
        <v>73</v>
      </c>
      <c r="B170" s="14">
        <v>39326</v>
      </c>
      <c r="C170" s="17">
        <v>1.6503528240361005E-2</v>
      </c>
      <c r="D170" s="14">
        <v>40575</v>
      </c>
      <c r="E170" s="17" t="s">
        <v>67</v>
      </c>
      <c r="F170" s="14" t="s">
        <v>62</v>
      </c>
      <c r="G170" s="16">
        <v>495645.08</v>
      </c>
      <c r="H170" s="16">
        <v>165526.68</v>
      </c>
      <c r="I170" s="17">
        <v>0.4178</v>
      </c>
      <c r="J170" s="17">
        <v>0.4178</v>
      </c>
      <c r="K170" s="16">
        <v>228466.97</v>
      </c>
      <c r="L170" s="16">
        <v>91878.29</v>
      </c>
      <c r="M170" s="16">
        <v>5992.52</v>
      </c>
      <c r="N170" s="16">
        <v>2409.9</v>
      </c>
    </row>
    <row r="171" spans="1:14" x14ac:dyDescent="0.15">
      <c r="A171" s="12" t="s">
        <v>78</v>
      </c>
      <c r="B171" s="14">
        <v>39326</v>
      </c>
      <c r="C171" s="17">
        <v>5.7160732779570067E-2</v>
      </c>
      <c r="D171" s="14">
        <v>37865</v>
      </c>
      <c r="E171" s="17">
        <v>-7.8338144512887439E-3</v>
      </c>
      <c r="F171" s="14" t="s">
        <v>95</v>
      </c>
      <c r="G171" s="16">
        <v>49300830.869999997</v>
      </c>
      <c r="H171" s="16">
        <v>16464271.34</v>
      </c>
      <c r="I171" s="17">
        <v>0.26200000000000001</v>
      </c>
      <c r="J171" s="17">
        <v>0.26200000000000001</v>
      </c>
      <c r="K171" s="16">
        <v>14194828.59</v>
      </c>
      <c r="L171" s="16">
        <v>5708469.71</v>
      </c>
      <c r="M171" s="16">
        <v>593683</v>
      </c>
      <c r="N171" s="16">
        <v>238750.43</v>
      </c>
    </row>
    <row r="172" spans="1:14" x14ac:dyDescent="0.15">
      <c r="A172" s="12" t="s">
        <v>79</v>
      </c>
      <c r="B172" s="14">
        <v>39326</v>
      </c>
      <c r="C172" s="17">
        <v>0.44270242454993924</v>
      </c>
      <c r="D172" s="14">
        <v>37865</v>
      </c>
      <c r="E172" s="17">
        <v>-8.3583956301319807E-3</v>
      </c>
      <c r="F172" s="14" t="s">
        <v>95</v>
      </c>
      <c r="G172" s="16">
        <v>7195030.9199999999</v>
      </c>
      <c r="H172" s="16">
        <v>2402864.69</v>
      </c>
      <c r="I172" s="17">
        <v>0.54410000000000003</v>
      </c>
      <c r="J172" s="17">
        <v>0.54410000000000003</v>
      </c>
      <c r="K172" s="16">
        <v>4317696.97</v>
      </c>
      <c r="L172" s="16">
        <v>1736367.72</v>
      </c>
      <c r="M172" s="16">
        <v>86968.67</v>
      </c>
      <c r="N172" s="16">
        <v>34974.58</v>
      </c>
    </row>
    <row r="173" spans="1:14" x14ac:dyDescent="0.15">
      <c r="A173" s="12" t="s">
        <v>144</v>
      </c>
      <c r="B173" s="14">
        <v>43709</v>
      </c>
      <c r="C173" s="17">
        <v>9.8980337763076472E-3</v>
      </c>
      <c r="D173" s="14" t="s">
        <v>67</v>
      </c>
      <c r="E173" s="17" t="s">
        <v>67</v>
      </c>
      <c r="F173" s="14" t="s">
        <v>95</v>
      </c>
      <c r="G173" s="16">
        <v>117014868.2</v>
      </c>
      <c r="H173" s="16">
        <v>39077632.609999999</v>
      </c>
      <c r="I173" s="17">
        <v>0.30570000000000003</v>
      </c>
      <c r="J173" s="17">
        <v>0.30570000000000003</v>
      </c>
      <c r="K173" s="16">
        <v>39292014.460000001</v>
      </c>
      <c r="L173" s="16">
        <v>15801337.35</v>
      </c>
      <c r="M173" s="16">
        <v>1408416.42</v>
      </c>
      <c r="N173" s="16">
        <v>566396.57999999996</v>
      </c>
    </row>
    <row r="174" spans="1:14" x14ac:dyDescent="0.15">
      <c r="A174" s="12" t="s">
        <v>85</v>
      </c>
      <c r="B174" s="14">
        <v>39845</v>
      </c>
      <c r="C174" s="17" t="s">
        <v>66</v>
      </c>
      <c r="D174" s="14" t="s">
        <v>67</v>
      </c>
      <c r="E174" s="17" t="s">
        <v>67</v>
      </c>
      <c r="F174" s="14" t="s">
        <v>95</v>
      </c>
      <c r="G174" s="16">
        <v>3670357.62</v>
      </c>
      <c r="H174" s="16">
        <v>1225750.8</v>
      </c>
      <c r="I174" s="17">
        <v>0.27100000000000002</v>
      </c>
      <c r="J174" s="17">
        <v>0.27100000000000002</v>
      </c>
      <c r="K174" s="16">
        <v>1095860.06</v>
      </c>
      <c r="L174" s="16">
        <v>440701.62</v>
      </c>
      <c r="M174" s="16">
        <v>44308.34</v>
      </c>
      <c r="N174" s="16">
        <v>17818.66</v>
      </c>
    </row>
    <row r="175" spans="1:14" x14ac:dyDescent="0.15">
      <c r="A175" s="12" t="s">
        <v>90</v>
      </c>
      <c r="B175" s="14">
        <v>39845</v>
      </c>
      <c r="C175" s="17" t="s">
        <v>66</v>
      </c>
      <c r="D175" s="14" t="s">
        <v>67</v>
      </c>
      <c r="E175" s="17" t="s">
        <v>67</v>
      </c>
      <c r="F175" s="14" t="s">
        <v>95</v>
      </c>
      <c r="G175" s="16">
        <v>1857688.48</v>
      </c>
      <c r="H175" s="16">
        <v>620397.57999999996</v>
      </c>
      <c r="I175" s="17">
        <v>0.59619999999999995</v>
      </c>
      <c r="J175" s="17">
        <v>0.59619999999999995</v>
      </c>
      <c r="K175" s="16">
        <v>1221970.8999999999</v>
      </c>
      <c r="L175" s="16">
        <v>491417.26</v>
      </c>
      <c r="M175" s="16">
        <v>22460.080000000002</v>
      </c>
      <c r="N175" s="16">
        <v>9032.35</v>
      </c>
    </row>
    <row r="176" spans="1:14" x14ac:dyDescent="0.15">
      <c r="A176" s="12" t="s">
        <v>93</v>
      </c>
      <c r="B176" s="14">
        <v>44805</v>
      </c>
      <c r="C176" s="17">
        <v>0.04</v>
      </c>
      <c r="D176" s="14" t="s">
        <v>67</v>
      </c>
      <c r="E176" s="17" t="s">
        <v>67</v>
      </c>
      <c r="F176" s="14" t="s">
        <v>81</v>
      </c>
      <c r="G176" s="16">
        <v>19340641.620000001</v>
      </c>
      <c r="H176" s="16">
        <v>5841441.9900000002</v>
      </c>
      <c r="I176" s="17">
        <v>6.9500000000000006E-2</v>
      </c>
      <c r="J176" s="17">
        <v>6.9500000000000006E-2</v>
      </c>
      <c r="K176" s="16">
        <v>1475773.92</v>
      </c>
      <c r="L176" s="16">
        <v>546236.35</v>
      </c>
      <c r="M176" s="16">
        <v>232712.02</v>
      </c>
      <c r="N176" s="16">
        <v>86134.99</v>
      </c>
    </row>
    <row r="177" spans="1:14" x14ac:dyDescent="0.15">
      <c r="A177" s="50" t="s">
        <v>40</v>
      </c>
      <c r="B177" s="51"/>
      <c r="C177" s="8"/>
      <c r="D177" s="20"/>
      <c r="E177" s="8"/>
      <c r="F177" s="20"/>
      <c r="G177" s="10">
        <f>SUM(G169:G176)</f>
        <v>238297476.19999999</v>
      </c>
      <c r="H177" s="10">
        <f>SUM(H169:H176)</f>
        <v>78963367.879999995</v>
      </c>
      <c r="I177" s="21"/>
      <c r="J177" s="21"/>
      <c r="K177" s="10">
        <f>SUM(K169:K176)</f>
        <v>68782305.700000003</v>
      </c>
      <c r="L177" s="10">
        <f>SUM(L169:L176)</f>
        <v>27613650.060000002</v>
      </c>
      <c r="M177" s="10">
        <f>SUM(M169:M176)</f>
        <v>2870394.19</v>
      </c>
      <c r="N177" s="10">
        <f>SUM(N169:N176)</f>
        <v>1146882.48</v>
      </c>
    </row>
    <row r="178" spans="1:14" ht="34.5" customHeight="1" x14ac:dyDescent="0.15">
      <c r="A178" s="53" t="s">
        <v>11</v>
      </c>
      <c r="B178" s="60" t="s">
        <v>12</v>
      </c>
      <c r="C178" s="60"/>
      <c r="D178" s="60" t="s">
        <v>13</v>
      </c>
      <c r="E178" s="60"/>
      <c r="F178" s="54" t="s">
        <v>14</v>
      </c>
      <c r="G178" s="60" t="s">
        <v>15</v>
      </c>
      <c r="H178" s="60"/>
      <c r="I178" s="60" t="s">
        <v>16</v>
      </c>
      <c r="J178" s="60"/>
      <c r="K178" s="60" t="s">
        <v>17</v>
      </c>
      <c r="L178" s="60"/>
      <c r="M178" s="60" t="s">
        <v>18</v>
      </c>
      <c r="N178" s="60"/>
    </row>
    <row r="179" spans="1:14" s="7" customFormat="1" x14ac:dyDescent="0.15">
      <c r="A179" s="3" t="s">
        <v>19</v>
      </c>
      <c r="B179" s="2" t="s">
        <v>20</v>
      </c>
      <c r="C179" s="4" t="s">
        <v>21</v>
      </c>
      <c r="D179" s="2" t="s">
        <v>20</v>
      </c>
      <c r="E179" s="4" t="s">
        <v>21</v>
      </c>
      <c r="F179" s="2"/>
      <c r="G179" s="5" t="s">
        <v>22</v>
      </c>
      <c r="H179" s="5" t="s">
        <v>23</v>
      </c>
      <c r="I179" s="6">
        <v>2024</v>
      </c>
      <c r="J179" s="6">
        <v>2025</v>
      </c>
      <c r="K179" s="5" t="s">
        <v>22</v>
      </c>
      <c r="L179" s="5" t="s">
        <v>23</v>
      </c>
      <c r="M179" s="5" t="s">
        <v>22</v>
      </c>
      <c r="N179" s="5" t="s">
        <v>23</v>
      </c>
    </row>
    <row r="180" spans="1:14" x14ac:dyDescent="0.15">
      <c r="A180" s="49" t="s">
        <v>41</v>
      </c>
      <c r="B180" s="14"/>
      <c r="C180" s="13"/>
      <c r="D180" s="14"/>
      <c r="E180" s="13"/>
      <c r="F180" s="15"/>
      <c r="G180" s="16"/>
      <c r="H180" s="16"/>
      <c r="I180" s="17"/>
      <c r="J180" s="18"/>
      <c r="K180" s="16"/>
      <c r="L180" s="16"/>
      <c r="M180" s="19"/>
      <c r="N180" s="19"/>
    </row>
    <row r="181" spans="1:14" x14ac:dyDescent="0.15">
      <c r="A181" s="12" t="s">
        <v>140</v>
      </c>
      <c r="B181" s="14">
        <v>43709</v>
      </c>
      <c r="C181" s="17">
        <v>7.7000000000000002E-3</v>
      </c>
      <c r="D181" s="14" t="s">
        <v>67</v>
      </c>
      <c r="E181" s="17" t="s">
        <v>67</v>
      </c>
      <c r="F181" s="14" t="s">
        <v>64</v>
      </c>
      <c r="G181" s="16">
        <v>1484725.25</v>
      </c>
      <c r="H181" s="16">
        <v>495889.21</v>
      </c>
      <c r="I181" s="17">
        <v>0.17829999999999999</v>
      </c>
      <c r="J181" s="17">
        <v>0.17829999999999999</v>
      </c>
      <c r="K181" s="16">
        <v>293203.26</v>
      </c>
      <c r="L181" s="16">
        <v>117912.15</v>
      </c>
      <c r="M181" s="16">
        <v>16447.09</v>
      </c>
      <c r="N181" s="16">
        <v>6614.22</v>
      </c>
    </row>
    <row r="182" spans="1:14" x14ac:dyDescent="0.15">
      <c r="A182" s="12" t="s">
        <v>145</v>
      </c>
      <c r="B182" s="14">
        <v>42156</v>
      </c>
      <c r="C182" s="17" t="s">
        <v>66</v>
      </c>
      <c r="D182" s="14" t="s">
        <v>67</v>
      </c>
      <c r="E182" s="17" t="s">
        <v>67</v>
      </c>
      <c r="F182" s="14" t="s">
        <v>69</v>
      </c>
      <c r="G182" s="16">
        <v>444.02</v>
      </c>
      <c r="H182" s="16">
        <v>148.30000000000001</v>
      </c>
      <c r="I182" s="17">
        <v>0.34239999999999998</v>
      </c>
      <c r="J182" s="17">
        <v>0.34239999999999998</v>
      </c>
      <c r="K182" s="16">
        <v>168.42</v>
      </c>
      <c r="L182" s="16">
        <v>67.73</v>
      </c>
      <c r="M182" s="16">
        <v>4.92</v>
      </c>
      <c r="N182" s="16">
        <v>1.98</v>
      </c>
    </row>
    <row r="183" spans="1:14" x14ac:dyDescent="0.15">
      <c r="A183" s="12" t="s">
        <v>146</v>
      </c>
      <c r="B183" s="14">
        <v>42887</v>
      </c>
      <c r="C183" s="17" t="s">
        <v>66</v>
      </c>
      <c r="D183" s="14" t="s">
        <v>67</v>
      </c>
      <c r="E183" s="17" t="s">
        <v>67</v>
      </c>
      <c r="F183" s="14" t="s">
        <v>69</v>
      </c>
      <c r="G183" s="16">
        <v>3590210.04</v>
      </c>
      <c r="H183" s="16">
        <v>1199062.6399999999</v>
      </c>
      <c r="I183" s="17">
        <v>0.46139999999999998</v>
      </c>
      <c r="J183" s="17">
        <v>0.46139999999999998</v>
      </c>
      <c r="K183" s="16">
        <v>1822431.87</v>
      </c>
      <c r="L183" s="16">
        <v>732893.8</v>
      </c>
      <c r="M183" s="16">
        <v>39613.919999999998</v>
      </c>
      <c r="N183" s="16">
        <v>15930.81</v>
      </c>
    </row>
    <row r="184" spans="1:14" x14ac:dyDescent="0.15">
      <c r="A184" s="12" t="s">
        <v>147</v>
      </c>
      <c r="B184" s="14">
        <v>44621</v>
      </c>
      <c r="C184" s="17">
        <v>0.99890000000000012</v>
      </c>
      <c r="D184" s="14" t="s">
        <v>67</v>
      </c>
      <c r="E184" s="17" t="s">
        <v>67</v>
      </c>
      <c r="F184" s="14" t="s">
        <v>69</v>
      </c>
      <c r="G184" s="16">
        <v>197825.9</v>
      </c>
      <c r="H184" s="16">
        <v>66069.45</v>
      </c>
      <c r="I184" s="17">
        <v>0.10440000000000001</v>
      </c>
      <c r="J184" s="17">
        <v>0.10440000000000001</v>
      </c>
      <c r="K184" s="16">
        <v>22674.76</v>
      </c>
      <c r="L184" s="16">
        <v>9118.69</v>
      </c>
      <c r="M184" s="16">
        <v>2180.48</v>
      </c>
      <c r="N184" s="16">
        <v>876.88</v>
      </c>
    </row>
    <row r="185" spans="1:14" x14ac:dyDescent="0.15">
      <c r="A185" s="12" t="s">
        <v>93</v>
      </c>
      <c r="B185" s="14">
        <v>44805</v>
      </c>
      <c r="C185" s="17">
        <v>3.9999999999999994E-2</v>
      </c>
      <c r="D185" s="14" t="s">
        <v>67</v>
      </c>
      <c r="E185" s="17" t="s">
        <v>67</v>
      </c>
      <c r="F185" s="14" t="s">
        <v>81</v>
      </c>
      <c r="G185" s="16">
        <v>2505217.89</v>
      </c>
      <c r="H185" s="16">
        <v>686386.64</v>
      </c>
      <c r="I185" s="17">
        <v>6.9500000000000006E-2</v>
      </c>
      <c r="J185" s="17">
        <v>6.9500000000000006E-2</v>
      </c>
      <c r="K185" s="16">
        <v>191702.58</v>
      </c>
      <c r="L185" s="16">
        <v>65591.34</v>
      </c>
      <c r="M185" s="16">
        <v>27656.14</v>
      </c>
      <c r="N185" s="16">
        <v>9462.59</v>
      </c>
    </row>
    <row r="186" spans="1:14" x14ac:dyDescent="0.15">
      <c r="A186" s="50" t="s">
        <v>42</v>
      </c>
      <c r="B186" s="51"/>
      <c r="C186" s="8"/>
      <c r="D186" s="20"/>
      <c r="E186" s="8"/>
      <c r="F186" s="20"/>
      <c r="G186" s="10">
        <f>SUM(G181:G185)</f>
        <v>7778423.1000000015</v>
      </c>
      <c r="H186" s="10">
        <f>SUM(H181:H185)</f>
        <v>2447556.2399999998</v>
      </c>
      <c r="I186" s="21"/>
      <c r="J186" s="21"/>
      <c r="K186" s="10">
        <f>SUM(K181:K185)</f>
        <v>2330180.89</v>
      </c>
      <c r="L186" s="10">
        <f>SUM(L181:L185)</f>
        <v>925583.71</v>
      </c>
      <c r="M186" s="10">
        <f>SUM(M181:M185)</f>
        <v>85902.549999999988</v>
      </c>
      <c r="N186" s="10">
        <f>SUM(N181:N185)</f>
        <v>32886.479999999996</v>
      </c>
    </row>
    <row r="187" spans="1:14" x14ac:dyDescent="0.15">
      <c r="A187" s="49" t="s">
        <v>43</v>
      </c>
      <c r="B187" s="14"/>
      <c r="C187" s="13"/>
      <c r="D187" s="14"/>
      <c r="E187" s="13"/>
      <c r="F187" s="15"/>
      <c r="G187" s="16"/>
      <c r="H187" s="16"/>
      <c r="I187" s="17"/>
      <c r="J187" s="18"/>
      <c r="K187" s="16"/>
      <c r="L187" s="16"/>
      <c r="M187" s="19"/>
      <c r="N187" s="19"/>
    </row>
    <row r="188" spans="1:14" x14ac:dyDescent="0.15">
      <c r="A188" s="12" t="s">
        <v>148</v>
      </c>
      <c r="B188" s="14">
        <v>39692</v>
      </c>
      <c r="C188" s="17">
        <v>1.44E-2</v>
      </c>
      <c r="D188" s="14" t="s">
        <v>67</v>
      </c>
      <c r="E188" s="17" t="s">
        <v>67</v>
      </c>
      <c r="F188" s="14" t="s">
        <v>81</v>
      </c>
      <c r="G188" s="16">
        <v>90933.4</v>
      </c>
      <c r="H188" s="16">
        <v>0</v>
      </c>
      <c r="I188" s="17">
        <v>0.372</v>
      </c>
      <c r="J188" s="17">
        <v>0.372</v>
      </c>
      <c r="K188" s="16">
        <v>33831.4</v>
      </c>
      <c r="L188" s="16">
        <v>0</v>
      </c>
      <c r="M188" s="16">
        <v>909.33</v>
      </c>
      <c r="N188" s="16">
        <v>0</v>
      </c>
    </row>
    <row r="189" spans="1:14" x14ac:dyDescent="0.15">
      <c r="A189" s="12" t="s">
        <v>149</v>
      </c>
      <c r="B189" s="14">
        <v>43709</v>
      </c>
      <c r="C189" s="17">
        <v>7.7000000000000011E-3</v>
      </c>
      <c r="D189" s="14">
        <v>37865</v>
      </c>
      <c r="E189" s="17">
        <v>-1.1363636363636258E-2</v>
      </c>
      <c r="F189" s="14" t="s">
        <v>64</v>
      </c>
      <c r="G189" s="16">
        <v>43796219.18</v>
      </c>
      <c r="H189" s="16">
        <v>4326219</v>
      </c>
      <c r="I189" s="17">
        <v>0.17829999999999999</v>
      </c>
      <c r="J189" s="17">
        <v>0.17829999999999999</v>
      </c>
      <c r="K189" s="16">
        <v>8449820.9399999995</v>
      </c>
      <c r="L189" s="16">
        <v>1185813.56</v>
      </c>
      <c r="M189" s="16">
        <v>473988.47</v>
      </c>
      <c r="N189" s="16">
        <v>66517.62</v>
      </c>
    </row>
    <row r="190" spans="1:14" x14ac:dyDescent="0.15">
      <c r="A190" s="12" t="s">
        <v>145</v>
      </c>
      <c r="B190" s="14">
        <v>42156</v>
      </c>
      <c r="C190" s="17" t="s">
        <v>66</v>
      </c>
      <c r="D190" s="14" t="s">
        <v>67</v>
      </c>
      <c r="E190" s="17" t="s">
        <v>67</v>
      </c>
      <c r="F190" s="14" t="s">
        <v>69</v>
      </c>
      <c r="G190" s="16">
        <v>9073251.8599999994</v>
      </c>
      <c r="H190" s="16">
        <v>0</v>
      </c>
      <c r="I190" s="17">
        <v>0.34239999999999998</v>
      </c>
      <c r="J190" s="17">
        <v>0.34239999999999998</v>
      </c>
      <c r="K190" s="16">
        <v>3106735.1</v>
      </c>
      <c r="L190" s="16">
        <v>0</v>
      </c>
      <c r="M190" s="16">
        <v>90732.52</v>
      </c>
      <c r="N190" s="16">
        <v>0</v>
      </c>
    </row>
    <row r="191" spans="1:14" ht="22.5" x14ac:dyDescent="0.15">
      <c r="A191" s="12" t="s">
        <v>150</v>
      </c>
      <c r="B191" s="14">
        <v>41760</v>
      </c>
      <c r="C191" s="17">
        <v>6.8800290569591546E-3</v>
      </c>
      <c r="D191" s="14" t="s">
        <v>67</v>
      </c>
      <c r="E191" s="17" t="s">
        <v>67</v>
      </c>
      <c r="F191" s="14" t="s">
        <v>95</v>
      </c>
      <c r="G191" s="16">
        <v>49216886.990000002</v>
      </c>
      <c r="H191" s="16">
        <v>16456076.960000001</v>
      </c>
      <c r="I191" s="17">
        <v>0.19189999999999999</v>
      </c>
      <c r="J191" s="17">
        <v>0.19189999999999999</v>
      </c>
      <c r="K191" s="16">
        <v>12971585.810000001</v>
      </c>
      <c r="L191" s="16">
        <v>5216564.91</v>
      </c>
      <c r="M191" s="16">
        <v>675996.15</v>
      </c>
      <c r="N191" s="16">
        <v>271854.11</v>
      </c>
    </row>
    <row r="192" spans="1:14" x14ac:dyDescent="0.15">
      <c r="A192" s="12" t="s">
        <v>151</v>
      </c>
      <c r="B192" s="14">
        <v>39326</v>
      </c>
      <c r="C192" s="17" t="s">
        <v>66</v>
      </c>
      <c r="D192" s="14" t="s">
        <v>67</v>
      </c>
      <c r="E192" s="17" t="s">
        <v>67</v>
      </c>
      <c r="F192" s="14" t="s">
        <v>69</v>
      </c>
      <c r="G192" s="16">
        <v>38237298.719999999</v>
      </c>
      <c r="H192" s="16">
        <v>0</v>
      </c>
      <c r="I192" s="17">
        <v>0.29580000000000001</v>
      </c>
      <c r="J192" s="17">
        <v>0.29580000000000001</v>
      </c>
      <c r="K192" s="16">
        <v>11311855.039999999</v>
      </c>
      <c r="L192" s="16">
        <v>0</v>
      </c>
      <c r="M192" s="16">
        <v>382372.99</v>
      </c>
      <c r="N192" s="16">
        <v>0</v>
      </c>
    </row>
    <row r="193" spans="1:14" x14ac:dyDescent="0.15">
      <c r="A193" s="12" t="s">
        <v>152</v>
      </c>
      <c r="B193" s="14">
        <v>44562</v>
      </c>
      <c r="C193" s="17">
        <v>1.3336376281132965E-3</v>
      </c>
      <c r="D193" s="14">
        <v>43862</v>
      </c>
      <c r="E193" s="17">
        <v>-1.2471520078769881E-2</v>
      </c>
      <c r="F193" s="14" t="s">
        <v>62</v>
      </c>
      <c r="G193" s="16">
        <v>3300797.12</v>
      </c>
      <c r="H193" s="16">
        <v>0</v>
      </c>
      <c r="I193" s="17">
        <v>0.84550000000000003</v>
      </c>
      <c r="J193" s="17">
        <v>0.84550000000000003</v>
      </c>
      <c r="K193" s="16">
        <v>2790693.84</v>
      </c>
      <c r="L193" s="16">
        <v>0</v>
      </c>
      <c r="M193" s="16">
        <v>33007.97</v>
      </c>
      <c r="N193" s="16">
        <v>0</v>
      </c>
    </row>
    <row r="194" spans="1:14" x14ac:dyDescent="0.15">
      <c r="A194" s="12" t="s">
        <v>93</v>
      </c>
      <c r="B194" s="14">
        <v>44805</v>
      </c>
      <c r="C194" s="17">
        <v>0.04</v>
      </c>
      <c r="D194" s="14" t="s">
        <v>67</v>
      </c>
      <c r="E194" s="17" t="s">
        <v>67</v>
      </c>
      <c r="F194" s="14" t="s">
        <v>81</v>
      </c>
      <c r="G194" s="16">
        <v>1909380</v>
      </c>
      <c r="H194" s="16">
        <v>0</v>
      </c>
      <c r="I194" s="17">
        <v>6.9500000000000006E-2</v>
      </c>
      <c r="J194" s="17">
        <v>6.9500000000000006E-2</v>
      </c>
      <c r="K194" s="16">
        <v>132688.56</v>
      </c>
      <c r="L194" s="16">
        <v>0</v>
      </c>
      <c r="M194" s="16">
        <v>19093.8</v>
      </c>
      <c r="N194" s="16">
        <v>0</v>
      </c>
    </row>
    <row r="195" spans="1:14" x14ac:dyDescent="0.15">
      <c r="A195" s="50" t="s">
        <v>44</v>
      </c>
      <c r="B195" s="51"/>
      <c r="C195" s="8"/>
      <c r="D195" s="20"/>
      <c r="E195" s="8"/>
      <c r="F195" s="20"/>
      <c r="G195" s="10">
        <f>SUM(G188:G194)</f>
        <v>145624767.27000001</v>
      </c>
      <c r="H195" s="10">
        <f>SUM(H188:H194)</f>
        <v>20782295.960000001</v>
      </c>
      <c r="I195" s="21"/>
      <c r="J195" s="21"/>
      <c r="K195" s="10">
        <f t="shared" ref="K195:N195" si="2">SUM(K188:K194)</f>
        <v>38797210.689999998</v>
      </c>
      <c r="L195" s="10">
        <f t="shared" si="2"/>
        <v>6402378.4700000007</v>
      </c>
      <c r="M195" s="10">
        <f t="shared" si="2"/>
        <v>1676101.23</v>
      </c>
      <c r="N195" s="10">
        <f t="shared" si="2"/>
        <v>338371.73</v>
      </c>
    </row>
    <row r="196" spans="1:14" x14ac:dyDescent="0.15">
      <c r="A196" s="49" t="s">
        <v>45</v>
      </c>
      <c r="B196" s="14"/>
      <c r="C196" s="13"/>
      <c r="D196" s="14"/>
      <c r="E196" s="13"/>
      <c r="F196" s="15"/>
      <c r="G196" s="16"/>
      <c r="H196" s="16"/>
      <c r="I196" s="17"/>
      <c r="J196" s="18"/>
      <c r="K196" s="16"/>
      <c r="L196" s="16"/>
      <c r="M196" s="19"/>
      <c r="N196" s="19"/>
    </row>
    <row r="197" spans="1:14" x14ac:dyDescent="0.15">
      <c r="A197" s="12" t="s">
        <v>153</v>
      </c>
      <c r="B197" s="14">
        <v>42005</v>
      </c>
      <c r="C197" s="17" t="s">
        <v>66</v>
      </c>
      <c r="D197" s="14" t="s">
        <v>67</v>
      </c>
      <c r="E197" s="17" t="s">
        <v>67</v>
      </c>
      <c r="F197" s="14" t="s">
        <v>81</v>
      </c>
      <c r="G197" s="16">
        <v>296182.77</v>
      </c>
      <c r="H197" s="16">
        <v>98887.12</v>
      </c>
      <c r="I197" s="17">
        <v>0.24790000000000001</v>
      </c>
      <c r="J197" s="17">
        <v>0.24790000000000001</v>
      </c>
      <c r="K197" s="16">
        <v>74765.2</v>
      </c>
      <c r="L197" s="16">
        <v>30066.83</v>
      </c>
      <c r="M197" s="16">
        <v>3015.47</v>
      </c>
      <c r="N197" s="16">
        <v>1212.67</v>
      </c>
    </row>
    <row r="198" spans="1:14" x14ac:dyDescent="0.15">
      <c r="A198" s="12" t="s">
        <v>154</v>
      </c>
      <c r="B198" s="14">
        <v>43709</v>
      </c>
      <c r="C198" s="17">
        <v>6.54E-2</v>
      </c>
      <c r="D198" s="14">
        <v>40787</v>
      </c>
      <c r="E198" s="17">
        <v>-2.0593741642150328E-2</v>
      </c>
      <c r="F198" s="14" t="s">
        <v>62</v>
      </c>
      <c r="G198" s="16">
        <v>1447228.62</v>
      </c>
      <c r="H198" s="16">
        <v>483189.07</v>
      </c>
      <c r="I198" s="17">
        <v>4.4200000000000003E-2</v>
      </c>
      <c r="J198" s="17">
        <v>4.4200000000000003E-2</v>
      </c>
      <c r="K198" s="16">
        <v>65157.06</v>
      </c>
      <c r="L198" s="16">
        <v>26202.91</v>
      </c>
      <c r="M198" s="16">
        <v>14734.38</v>
      </c>
      <c r="N198" s="16">
        <v>5925.43</v>
      </c>
    </row>
    <row r="199" spans="1:14" x14ac:dyDescent="0.15">
      <c r="A199" s="12" t="s">
        <v>155</v>
      </c>
      <c r="B199" s="14">
        <v>43709</v>
      </c>
      <c r="C199" s="17">
        <v>7.1199999999999999E-2</v>
      </c>
      <c r="D199" s="14">
        <v>40787</v>
      </c>
      <c r="E199" s="17">
        <v>-2.0464416972936876E-2</v>
      </c>
      <c r="F199" s="14" t="s">
        <v>62</v>
      </c>
      <c r="G199" s="16">
        <v>11156170.35</v>
      </c>
      <c r="H199" s="16">
        <v>3724732.55</v>
      </c>
      <c r="I199" s="17">
        <v>0.12180000000000001</v>
      </c>
      <c r="J199" s="17">
        <v>0.12180000000000001</v>
      </c>
      <c r="K199" s="16">
        <v>1383622.53</v>
      </c>
      <c r="L199" s="16">
        <v>556423.79</v>
      </c>
      <c r="M199" s="16">
        <v>113582.11</v>
      </c>
      <c r="N199" s="16">
        <v>45677.05</v>
      </c>
    </row>
    <row r="200" spans="1:14" x14ac:dyDescent="0.15">
      <c r="A200" s="12" t="s">
        <v>156</v>
      </c>
      <c r="B200" s="14">
        <v>43709</v>
      </c>
      <c r="C200" s="17">
        <v>8.9499999999999996E-2</v>
      </c>
      <c r="D200" s="14">
        <v>40787</v>
      </c>
      <c r="E200" s="17">
        <v>-2.0661617286700868E-2</v>
      </c>
      <c r="F200" s="14" t="s">
        <v>62</v>
      </c>
      <c r="G200" s="16">
        <v>1058665.55</v>
      </c>
      <c r="H200" s="16">
        <v>353458.75</v>
      </c>
      <c r="I200" s="17">
        <v>1.9800000000000002E-2</v>
      </c>
      <c r="J200" s="17">
        <v>1.9800000000000002E-2</v>
      </c>
      <c r="K200" s="16">
        <v>21356.28</v>
      </c>
      <c r="L200" s="16">
        <v>8588.43</v>
      </c>
      <c r="M200" s="16">
        <v>10778.38</v>
      </c>
      <c r="N200" s="16">
        <v>4334.53</v>
      </c>
    </row>
    <row r="201" spans="1:14" x14ac:dyDescent="0.15">
      <c r="A201" s="12" t="s">
        <v>157</v>
      </c>
      <c r="B201" s="14">
        <v>43709</v>
      </c>
      <c r="C201" s="17">
        <v>7.7499999999999999E-2</v>
      </c>
      <c r="D201" s="14">
        <v>40787</v>
      </c>
      <c r="E201" s="17">
        <v>-2.0552055205520409E-2</v>
      </c>
      <c r="F201" s="14" t="s">
        <v>62</v>
      </c>
      <c r="G201" s="16">
        <v>3997321.99</v>
      </c>
      <c r="H201" s="16">
        <v>1334593.76</v>
      </c>
      <c r="I201" s="17">
        <v>0.153</v>
      </c>
      <c r="J201" s="17">
        <v>0.153</v>
      </c>
      <c r="K201" s="16">
        <v>622708.55000000005</v>
      </c>
      <c r="L201" s="16">
        <v>250422.24</v>
      </c>
      <c r="M201" s="16">
        <v>40697.14</v>
      </c>
      <c r="N201" s="16">
        <v>16366.36</v>
      </c>
    </row>
    <row r="202" spans="1:14" x14ac:dyDescent="0.15">
      <c r="A202" s="12" t="s">
        <v>158</v>
      </c>
      <c r="B202" s="14">
        <v>42248</v>
      </c>
      <c r="C202" s="17">
        <v>2.0199999999999999E-2</v>
      </c>
      <c r="D202" s="14">
        <v>40787</v>
      </c>
      <c r="E202" s="17">
        <v>-2.0615630724772321E-2</v>
      </c>
      <c r="F202" s="14" t="s">
        <v>62</v>
      </c>
      <c r="G202" s="16">
        <v>858695.9</v>
      </c>
      <c r="H202" s="16">
        <v>286694.49</v>
      </c>
      <c r="I202" s="17">
        <v>2.6200000000000001E-2</v>
      </c>
      <c r="J202" s="17">
        <v>2.6200000000000001E-2</v>
      </c>
      <c r="K202" s="16">
        <v>22863.32</v>
      </c>
      <c r="L202" s="16">
        <v>9194.49</v>
      </c>
      <c r="M202" s="16">
        <v>8742.4699999999993</v>
      </c>
      <c r="N202" s="16">
        <v>3515.78</v>
      </c>
    </row>
    <row r="203" spans="1:14" x14ac:dyDescent="0.15">
      <c r="A203" s="12" t="s">
        <v>159</v>
      </c>
      <c r="B203" s="14">
        <v>43709</v>
      </c>
      <c r="C203" s="17">
        <v>3.5799999999999998E-2</v>
      </c>
      <c r="D203" s="14">
        <v>40787</v>
      </c>
      <c r="E203" s="17">
        <v>-2.0570557859984701E-2</v>
      </c>
      <c r="F203" s="14" t="s">
        <v>62</v>
      </c>
      <c r="G203" s="16">
        <v>14207300.82</v>
      </c>
      <c r="H203" s="16">
        <v>4743419.49</v>
      </c>
      <c r="I203" s="17">
        <v>0.17580000000000001</v>
      </c>
      <c r="J203" s="17">
        <v>0.17580000000000001</v>
      </c>
      <c r="K203" s="16">
        <v>2542869.66</v>
      </c>
      <c r="L203" s="16">
        <v>1022615.01</v>
      </c>
      <c r="M203" s="16">
        <v>144645.98000000001</v>
      </c>
      <c r="N203" s="16">
        <v>58169.38</v>
      </c>
    </row>
    <row r="204" spans="1:14" x14ac:dyDescent="0.15">
      <c r="A204" s="12" t="s">
        <v>160</v>
      </c>
      <c r="B204" s="14">
        <v>43709</v>
      </c>
      <c r="C204" s="17">
        <v>3.7999999999999999E-2</v>
      </c>
      <c r="D204" s="14">
        <v>40787</v>
      </c>
      <c r="E204" s="17">
        <v>-2.0426420158043693E-2</v>
      </c>
      <c r="F204" s="14" t="s">
        <v>62</v>
      </c>
      <c r="G204" s="16">
        <v>22529630.850000001</v>
      </c>
      <c r="H204" s="16">
        <v>7522012.2000000002</v>
      </c>
      <c r="I204" s="17">
        <v>0.16109999999999999</v>
      </c>
      <c r="J204" s="17">
        <v>0.16109999999999999</v>
      </c>
      <c r="K204" s="16">
        <v>3696037.44</v>
      </c>
      <c r="L204" s="16">
        <v>1486361.43</v>
      </c>
      <c r="M204" s="16">
        <v>229376.48</v>
      </c>
      <c r="N204" s="16">
        <v>92243.75</v>
      </c>
    </row>
    <row r="205" spans="1:14" x14ac:dyDescent="0.15">
      <c r="A205" s="12" t="s">
        <v>161</v>
      </c>
      <c r="B205" s="14">
        <v>43709</v>
      </c>
      <c r="C205" s="17">
        <v>4.7600000000000003E-2</v>
      </c>
      <c r="D205" s="14">
        <v>40787</v>
      </c>
      <c r="E205" s="17">
        <v>-2.0641840432795728E-2</v>
      </c>
      <c r="F205" s="14" t="s">
        <v>62</v>
      </c>
      <c r="G205" s="16">
        <v>530198.05000000005</v>
      </c>
      <c r="H205" s="16">
        <v>177018.27</v>
      </c>
      <c r="I205" s="17">
        <v>7.2700000000000001E-2</v>
      </c>
      <c r="J205" s="17">
        <v>7.2700000000000001E-2</v>
      </c>
      <c r="K205" s="16">
        <v>39270.32</v>
      </c>
      <c r="L205" s="16">
        <v>15792.56</v>
      </c>
      <c r="M205" s="16">
        <v>5398</v>
      </c>
      <c r="N205" s="16">
        <v>2170.81</v>
      </c>
    </row>
    <row r="206" spans="1:14" x14ac:dyDescent="0.15">
      <c r="A206" s="12" t="s">
        <v>162</v>
      </c>
      <c r="B206" s="14">
        <v>43709</v>
      </c>
      <c r="C206" s="17">
        <v>4.1200000000000001E-2</v>
      </c>
      <c r="D206" s="14">
        <v>40787</v>
      </c>
      <c r="E206" s="17">
        <v>-2.0623742454728377E-2</v>
      </c>
      <c r="F206" s="14" t="s">
        <v>62</v>
      </c>
      <c r="G206" s="16">
        <v>3667971.6</v>
      </c>
      <c r="H206" s="16">
        <v>1224632.8999999999</v>
      </c>
      <c r="I206" s="17">
        <v>2.1399999999999999E-2</v>
      </c>
      <c r="J206" s="17">
        <v>2.1399999999999999E-2</v>
      </c>
      <c r="K206" s="16">
        <v>79922.039999999994</v>
      </c>
      <c r="L206" s="16">
        <v>32140.65</v>
      </c>
      <c r="M206" s="16">
        <v>37343.99</v>
      </c>
      <c r="N206" s="16">
        <v>15017.89</v>
      </c>
    </row>
    <row r="207" spans="1:14" x14ac:dyDescent="0.15">
      <c r="A207" s="12" t="s">
        <v>163</v>
      </c>
      <c r="B207" s="14">
        <v>42248</v>
      </c>
      <c r="C207" s="17">
        <v>2.0199999999999999E-2</v>
      </c>
      <c r="D207" s="14">
        <v>40787</v>
      </c>
      <c r="E207" s="17">
        <v>-2.0613217319246001E-2</v>
      </c>
      <c r="F207" s="14" t="s">
        <v>62</v>
      </c>
      <c r="G207" s="16">
        <v>269019.21999999997</v>
      </c>
      <c r="H207" s="16">
        <v>89817.98</v>
      </c>
      <c r="I207" s="17">
        <v>0.26869999999999999</v>
      </c>
      <c r="J207" s="17">
        <v>0.26869999999999999</v>
      </c>
      <c r="K207" s="16">
        <v>73606.539999999994</v>
      </c>
      <c r="L207" s="16">
        <v>29600.87</v>
      </c>
      <c r="M207" s="16">
        <v>2738.91</v>
      </c>
      <c r="N207" s="16">
        <v>1101.45</v>
      </c>
    </row>
    <row r="208" spans="1:14" x14ac:dyDescent="0.15">
      <c r="A208" s="12" t="s">
        <v>164</v>
      </c>
      <c r="B208" s="14">
        <v>43709</v>
      </c>
      <c r="C208" s="17">
        <v>4.1500000000000002E-2</v>
      </c>
      <c r="D208" s="14">
        <v>40787</v>
      </c>
      <c r="E208" s="17">
        <v>-2.0707805249670898E-2</v>
      </c>
      <c r="F208" s="14" t="s">
        <v>62</v>
      </c>
      <c r="G208" s="16">
        <v>112104598.06999999</v>
      </c>
      <c r="H208" s="16">
        <v>37428582.829999998</v>
      </c>
      <c r="I208" s="17">
        <v>0.37609999999999999</v>
      </c>
      <c r="J208" s="17">
        <v>0.37609999999999999</v>
      </c>
      <c r="K208" s="16">
        <v>42928492.119999997</v>
      </c>
      <c r="L208" s="16">
        <v>17263692.77</v>
      </c>
      <c r="M208" s="16">
        <v>1141348.3899999999</v>
      </c>
      <c r="N208" s="16">
        <v>458993.25</v>
      </c>
    </row>
    <row r="209" spans="1:14" x14ac:dyDescent="0.15">
      <c r="A209" s="12" t="s">
        <v>165</v>
      </c>
      <c r="B209" s="14">
        <v>43709</v>
      </c>
      <c r="C209" s="17">
        <v>4.4400000000000002E-2</v>
      </c>
      <c r="D209" s="14">
        <v>40787</v>
      </c>
      <c r="E209" s="17">
        <v>-2.0575620065891729E-2</v>
      </c>
      <c r="F209" s="14" t="s">
        <v>62</v>
      </c>
      <c r="G209" s="16">
        <v>252385414.63</v>
      </c>
      <c r="H209" s="16">
        <v>84264415.209999993</v>
      </c>
      <c r="I209" s="17">
        <v>0.2112</v>
      </c>
      <c r="J209" s="17">
        <v>0.2112</v>
      </c>
      <c r="K209" s="16">
        <v>54270029.520000003</v>
      </c>
      <c r="L209" s="16">
        <v>21824691.949999999</v>
      </c>
      <c r="M209" s="16">
        <v>2569561.7400000002</v>
      </c>
      <c r="N209" s="16">
        <v>1033349.23</v>
      </c>
    </row>
    <row r="210" spans="1:14" x14ac:dyDescent="0.15">
      <c r="A210" s="12" t="s">
        <v>166</v>
      </c>
      <c r="B210" s="14">
        <v>43709</v>
      </c>
      <c r="C210" s="17">
        <v>5.8400000000000001E-2</v>
      </c>
      <c r="D210" s="14">
        <v>40787</v>
      </c>
      <c r="E210" s="17">
        <v>-2.0575764338317398E-2</v>
      </c>
      <c r="F210" s="14" t="s">
        <v>62</v>
      </c>
      <c r="G210" s="16">
        <v>33254420.629999999</v>
      </c>
      <c r="H210" s="16">
        <v>11102718.880000001</v>
      </c>
      <c r="I210" s="17">
        <v>0.33489999999999998</v>
      </c>
      <c r="J210" s="17">
        <v>0.33489999999999998</v>
      </c>
      <c r="K210" s="16">
        <v>11338067.93</v>
      </c>
      <c r="L210" s="16">
        <v>4559603.93</v>
      </c>
      <c r="M210" s="16">
        <v>338566.66</v>
      </c>
      <c r="N210" s="16">
        <v>136154.57999999999</v>
      </c>
    </row>
    <row r="211" spans="1:14" x14ac:dyDescent="0.15">
      <c r="A211" s="12" t="s">
        <v>167</v>
      </c>
      <c r="B211" s="14">
        <v>43709</v>
      </c>
      <c r="C211" s="17">
        <v>4.9799999999999997E-2</v>
      </c>
      <c r="D211" s="14">
        <v>40787</v>
      </c>
      <c r="E211" s="17">
        <v>-2.0659124446630601E-2</v>
      </c>
      <c r="F211" s="14" t="s">
        <v>62</v>
      </c>
      <c r="G211" s="16">
        <v>72229277.230000004</v>
      </c>
      <c r="H211" s="16">
        <v>24115330.969999999</v>
      </c>
      <c r="I211" s="17">
        <v>0.24179999999999999</v>
      </c>
      <c r="J211" s="17">
        <v>0.24179999999999999</v>
      </c>
      <c r="K211" s="16">
        <v>17783629.66</v>
      </c>
      <c r="L211" s="16">
        <v>7151686.5300000003</v>
      </c>
      <c r="M211" s="16">
        <v>735373.66</v>
      </c>
      <c r="N211" s="16">
        <v>295730.51</v>
      </c>
    </row>
    <row r="212" spans="1:14" x14ac:dyDescent="0.15">
      <c r="A212" s="12" t="s">
        <v>168</v>
      </c>
      <c r="B212" s="14">
        <v>42248</v>
      </c>
      <c r="C212" s="17">
        <v>2.0199999999999999E-2</v>
      </c>
      <c r="D212" s="14">
        <v>40787</v>
      </c>
      <c r="E212" s="17">
        <v>-2.0593445527015069E-2</v>
      </c>
      <c r="F212" s="14" t="s">
        <v>62</v>
      </c>
      <c r="G212" s="16">
        <v>5209688.7300000004</v>
      </c>
      <c r="H212" s="16">
        <v>1739369.03</v>
      </c>
      <c r="I212" s="17">
        <v>0.125</v>
      </c>
      <c r="J212" s="17">
        <v>0.125</v>
      </c>
      <c r="K212" s="16">
        <v>662943.86</v>
      </c>
      <c r="L212" s="16">
        <v>266602.87</v>
      </c>
      <c r="M212" s="16">
        <v>53040.37</v>
      </c>
      <c r="N212" s="16">
        <v>21330.19</v>
      </c>
    </row>
    <row r="213" spans="1:14" x14ac:dyDescent="0.15">
      <c r="A213" s="50" t="s">
        <v>46</v>
      </c>
      <c r="B213" s="51"/>
      <c r="C213" s="8"/>
      <c r="D213" s="20"/>
      <c r="E213" s="8"/>
      <c r="F213" s="20"/>
      <c r="G213" s="10">
        <f>SUM(G197:G212)</f>
        <v>535201785.00999999</v>
      </c>
      <c r="H213" s="10">
        <f>SUM(H197:H212)</f>
        <v>178688873.5</v>
      </c>
      <c r="I213" s="21"/>
      <c r="J213" s="21"/>
      <c r="K213" s="10">
        <f t="shared" ref="K213:N213" si="3">SUM(K197:K212)</f>
        <v>135605342.03</v>
      </c>
      <c r="L213" s="10">
        <f t="shared" si="3"/>
        <v>54533687.259999998</v>
      </c>
      <c r="M213" s="10">
        <f t="shared" si="3"/>
        <v>5448944.1300000008</v>
      </c>
      <c r="N213" s="10">
        <f t="shared" si="3"/>
        <v>2191292.86</v>
      </c>
    </row>
    <row r="214" spans="1:14" x14ac:dyDescent="0.15">
      <c r="A214" s="49" t="s">
        <v>47</v>
      </c>
      <c r="B214" s="14"/>
      <c r="C214" s="13"/>
      <c r="D214" s="14"/>
      <c r="E214" s="13"/>
      <c r="F214" s="15"/>
      <c r="G214" s="16"/>
      <c r="H214" s="16"/>
      <c r="I214" s="17"/>
      <c r="J214" s="18"/>
      <c r="K214" s="16"/>
      <c r="L214" s="16"/>
      <c r="M214" s="19"/>
      <c r="N214" s="19"/>
    </row>
    <row r="215" spans="1:14" x14ac:dyDescent="0.15">
      <c r="A215" s="12" t="s">
        <v>169</v>
      </c>
      <c r="B215" s="14">
        <v>41883</v>
      </c>
      <c r="C215" s="17">
        <v>3.918235294117646E-2</v>
      </c>
      <c r="D215" s="14">
        <v>40575</v>
      </c>
      <c r="E215" s="17">
        <v>-2.0199999999999999E-2</v>
      </c>
      <c r="F215" s="14" t="s">
        <v>62</v>
      </c>
      <c r="G215" s="16">
        <v>5506387361.3800001</v>
      </c>
      <c r="H215" s="16">
        <v>1838794459.99</v>
      </c>
      <c r="I215" s="17">
        <v>0.59640000000000004</v>
      </c>
      <c r="J215" s="17">
        <v>0.59640000000000004</v>
      </c>
      <c r="K215" s="16">
        <v>3592488437.1900001</v>
      </c>
      <c r="L215" s="16">
        <v>1444724241.9000001</v>
      </c>
      <c r="M215" s="16">
        <v>65341967.43</v>
      </c>
      <c r="N215" s="16">
        <v>26277363.640000001</v>
      </c>
    </row>
    <row r="216" spans="1:14" x14ac:dyDescent="0.15">
      <c r="A216" s="12" t="s">
        <v>170</v>
      </c>
      <c r="B216" s="14">
        <v>41883</v>
      </c>
      <c r="C216" s="17">
        <v>3.918235294117646E-2</v>
      </c>
      <c r="D216" s="14">
        <v>40575</v>
      </c>
      <c r="E216" s="17">
        <v>-2.0199999999999999E-2</v>
      </c>
      <c r="F216" s="14" t="s">
        <v>62</v>
      </c>
      <c r="G216" s="16">
        <v>518988153.37</v>
      </c>
      <c r="H216" s="16">
        <v>173338506.87</v>
      </c>
      <c r="I216" s="17">
        <v>0.59799999999999998</v>
      </c>
      <c r="J216" s="17">
        <v>0.59799999999999998</v>
      </c>
      <c r="K216" s="16">
        <v>342806150.48000002</v>
      </c>
      <c r="L216" s="16">
        <v>137859833.59</v>
      </c>
      <c r="M216" s="16">
        <v>5732650.6600000001</v>
      </c>
      <c r="N216" s="16">
        <v>2305391.15</v>
      </c>
    </row>
    <row r="217" spans="1:14" x14ac:dyDescent="0.15">
      <c r="A217" s="12" t="s">
        <v>171</v>
      </c>
      <c r="B217" s="14">
        <v>39508</v>
      </c>
      <c r="C217" s="17" t="s">
        <v>67</v>
      </c>
      <c r="D217" s="14" t="s">
        <v>67</v>
      </c>
      <c r="E217" s="17" t="s">
        <v>67</v>
      </c>
      <c r="F217" s="14" t="s">
        <v>81</v>
      </c>
      <c r="G217" s="16">
        <v>22839316.09</v>
      </c>
      <c r="H217" s="16">
        <v>7632666.3499999996</v>
      </c>
      <c r="I217" s="17">
        <v>0.37190000000000001</v>
      </c>
      <c r="J217" s="17">
        <v>0.37190000000000001</v>
      </c>
      <c r="K217" s="16">
        <v>11120557.800000001</v>
      </c>
      <c r="L217" s="16">
        <v>4472144.82</v>
      </c>
      <c r="M217" s="16">
        <v>299020.37</v>
      </c>
      <c r="N217" s="16">
        <v>120251.38</v>
      </c>
    </row>
    <row r="218" spans="1:14" x14ac:dyDescent="0.15">
      <c r="A218" s="12" t="s">
        <v>172</v>
      </c>
      <c r="B218" s="14">
        <v>41883</v>
      </c>
      <c r="C218" s="17">
        <v>3.9199999999999999E-2</v>
      </c>
      <c r="D218" s="14">
        <v>40575</v>
      </c>
      <c r="E218" s="17">
        <v>-2.0188425302826381E-2</v>
      </c>
      <c r="F218" s="14" t="s">
        <v>62</v>
      </c>
      <c r="G218" s="16">
        <v>44640.45</v>
      </c>
      <c r="H218" s="16">
        <v>14918.38</v>
      </c>
      <c r="I218" s="17">
        <v>1.0225</v>
      </c>
      <c r="J218" s="17">
        <v>1.0225</v>
      </c>
      <c r="K218" s="16">
        <v>59762.62</v>
      </c>
      <c r="L218" s="16">
        <v>24033.599999999999</v>
      </c>
      <c r="M218" s="16">
        <v>584.45000000000005</v>
      </c>
      <c r="N218" s="16">
        <v>235.04</v>
      </c>
    </row>
    <row r="219" spans="1:14" x14ac:dyDescent="0.15">
      <c r="A219" s="12" t="s">
        <v>173</v>
      </c>
      <c r="B219" s="14">
        <v>41883</v>
      </c>
      <c r="C219" s="17">
        <v>3.9199999999999999E-2</v>
      </c>
      <c r="D219" s="14">
        <v>40575</v>
      </c>
      <c r="E219" s="17">
        <v>-2.0187335587025887E-2</v>
      </c>
      <c r="F219" s="14" t="s">
        <v>62</v>
      </c>
      <c r="G219" s="16">
        <v>1218026.44</v>
      </c>
      <c r="H219" s="16">
        <v>407052</v>
      </c>
      <c r="I219" s="17">
        <v>1.0225</v>
      </c>
      <c r="J219" s="17">
        <v>1.0225</v>
      </c>
      <c r="K219" s="16">
        <v>1630555.08</v>
      </c>
      <c r="L219" s="16">
        <v>655729.56000000006</v>
      </c>
      <c r="M219" s="16">
        <v>15946.83</v>
      </c>
      <c r="N219" s="16">
        <v>6413.04</v>
      </c>
    </row>
    <row r="220" spans="1:14" x14ac:dyDescent="0.15">
      <c r="A220" s="50" t="s">
        <v>179</v>
      </c>
      <c r="B220" s="51"/>
      <c r="C220" s="8"/>
      <c r="D220" s="20"/>
      <c r="E220" s="8"/>
      <c r="F220" s="20"/>
      <c r="G220" s="10">
        <f>SUM(G215:G219)</f>
        <v>6049477497.7299995</v>
      </c>
      <c r="H220" s="10">
        <f>SUM(H215:H219)</f>
        <v>2020187603.5900002</v>
      </c>
      <c r="I220" s="21"/>
      <c r="J220" s="21"/>
      <c r="K220" s="10">
        <f>SUM(K215:K219)</f>
        <v>3948105463.1700001</v>
      </c>
      <c r="L220" s="10">
        <f>SUM(L215:L219)</f>
        <v>1587735983.4699998</v>
      </c>
      <c r="M220" s="10">
        <f>SUM(M215:M219)</f>
        <v>71390169.74000001</v>
      </c>
      <c r="N220" s="10">
        <f>SUM(N215:N219)</f>
        <v>28709654.249999996</v>
      </c>
    </row>
    <row r="221" spans="1:14" x14ac:dyDescent="0.15">
      <c r="A221" s="49" t="s">
        <v>48</v>
      </c>
      <c r="B221" s="14"/>
      <c r="C221" s="13"/>
      <c r="D221" s="14"/>
      <c r="E221" s="13"/>
      <c r="F221" s="15"/>
      <c r="G221" s="16"/>
      <c r="H221" s="16"/>
      <c r="I221" s="17"/>
      <c r="J221" s="18"/>
      <c r="K221" s="16"/>
      <c r="L221" s="16"/>
      <c r="M221" s="19"/>
      <c r="N221" s="19"/>
    </row>
    <row r="222" spans="1:14" x14ac:dyDescent="0.15">
      <c r="A222" s="12" t="s">
        <v>174</v>
      </c>
      <c r="B222" s="14">
        <v>44562</v>
      </c>
      <c r="C222" s="17">
        <v>8.9999999999999998E-4</v>
      </c>
      <c r="D222" s="14">
        <v>37865</v>
      </c>
      <c r="E222" s="17">
        <v>-1.0765550239234435E-2</v>
      </c>
      <c r="F222" s="14" t="s">
        <v>64</v>
      </c>
      <c r="G222" s="16">
        <v>1802583021.27</v>
      </c>
      <c r="H222" s="16">
        <v>576281689.88</v>
      </c>
      <c r="I222" s="17">
        <v>4.5699999999999998E-2</v>
      </c>
      <c r="J222" s="17">
        <v>4.5699999999999998E-2</v>
      </c>
      <c r="K222" s="16">
        <v>85315283.810000002</v>
      </c>
      <c r="L222" s="16">
        <v>32993797.359999999</v>
      </c>
      <c r="M222" s="16">
        <v>18649772.82</v>
      </c>
      <c r="N222" s="16">
        <v>7192411.0599999996</v>
      </c>
    </row>
    <row r="223" spans="1:14" x14ac:dyDescent="0.15">
      <c r="A223" s="12" t="s">
        <v>175</v>
      </c>
      <c r="B223" s="14">
        <v>44562</v>
      </c>
      <c r="C223" s="17">
        <v>9.0000000000000008E-4</v>
      </c>
      <c r="D223" s="14">
        <v>37865</v>
      </c>
      <c r="E223" s="17">
        <v>-1.1077542799597126E-2</v>
      </c>
      <c r="F223" s="14" t="s">
        <v>64</v>
      </c>
      <c r="G223" s="16">
        <v>20502112.93</v>
      </c>
      <c r="H223" s="16">
        <v>6438343.5899999999</v>
      </c>
      <c r="I223" s="17">
        <v>3.8600000000000002E-2</v>
      </c>
      <c r="J223" s="17">
        <v>3.8600000000000002E-2</v>
      </c>
      <c r="K223" s="16">
        <v>819415.36</v>
      </c>
      <c r="L223" s="16">
        <v>311642.26</v>
      </c>
      <c r="M223" s="16">
        <v>212106.09</v>
      </c>
      <c r="N223" s="16">
        <v>80401.009999999995</v>
      </c>
    </row>
    <row r="224" spans="1:14" x14ac:dyDescent="0.15">
      <c r="A224" s="12" t="s">
        <v>176</v>
      </c>
      <c r="B224" s="14">
        <v>44562</v>
      </c>
      <c r="C224" s="17">
        <v>9.0000000000000008E-4</v>
      </c>
      <c r="D224" s="14">
        <v>37865</v>
      </c>
      <c r="E224" s="17">
        <v>-1.0582010582010476E-2</v>
      </c>
      <c r="F224" s="14" t="s">
        <v>62</v>
      </c>
      <c r="G224" s="16">
        <v>16621936.15</v>
      </c>
      <c r="H224" s="16">
        <v>5316055.1399999997</v>
      </c>
      <c r="I224" s="17">
        <v>0.1636</v>
      </c>
      <c r="J224" s="17">
        <v>0.1636</v>
      </c>
      <c r="K224" s="16">
        <v>2812764.2</v>
      </c>
      <c r="L224" s="16">
        <v>1086235.28</v>
      </c>
      <c r="M224" s="16">
        <v>171900.23</v>
      </c>
      <c r="N224" s="16">
        <v>66318.149999999994</v>
      </c>
    </row>
    <row r="225" spans="1:15" x14ac:dyDescent="0.15">
      <c r="A225" s="12" t="s">
        <v>177</v>
      </c>
      <c r="B225" s="14">
        <v>44562</v>
      </c>
      <c r="C225" s="17">
        <v>9.0000000000000008E-4</v>
      </c>
      <c r="D225" s="14">
        <v>37865</v>
      </c>
      <c r="E225" s="17">
        <v>-1.0952902519167734E-2</v>
      </c>
      <c r="F225" s="14" t="s">
        <v>62</v>
      </c>
      <c r="G225" s="16">
        <v>1359991.76</v>
      </c>
      <c r="H225" s="16">
        <v>431922.8</v>
      </c>
      <c r="I225" s="17">
        <v>0.1507</v>
      </c>
      <c r="J225" s="17">
        <v>0.1507</v>
      </c>
      <c r="K225" s="16">
        <v>212372.7</v>
      </c>
      <c r="L225" s="16">
        <v>81389.570000000007</v>
      </c>
      <c r="M225" s="16">
        <v>14096.76</v>
      </c>
      <c r="N225" s="16">
        <v>5402.43</v>
      </c>
    </row>
    <row r="226" spans="1:15" x14ac:dyDescent="0.15">
      <c r="A226" s="50" t="s">
        <v>49</v>
      </c>
      <c r="B226" s="51"/>
      <c r="C226" s="8"/>
      <c r="D226" s="20"/>
      <c r="E226" s="8"/>
      <c r="F226" s="20"/>
      <c r="G226" s="10">
        <f>SUM(G222:G225)</f>
        <v>1841067062.1100001</v>
      </c>
      <c r="H226" s="10">
        <f>SUM(H222:H225)</f>
        <v>588468011.40999997</v>
      </c>
      <c r="I226" s="21"/>
      <c r="J226" s="21"/>
      <c r="K226" s="10">
        <f>SUM(K222:K225)</f>
        <v>89159836.070000008</v>
      </c>
      <c r="L226" s="10">
        <f>SUM(L222:L225)</f>
        <v>34473064.469999999</v>
      </c>
      <c r="M226" s="10">
        <f>SUM(M222:M225)</f>
        <v>19047875.900000002</v>
      </c>
      <c r="N226" s="10">
        <f>SUM(N222:N225)</f>
        <v>7344532.6499999994</v>
      </c>
    </row>
    <row r="227" spans="1:15" x14ac:dyDescent="0.15">
      <c r="A227" s="49" t="s">
        <v>50</v>
      </c>
      <c r="B227" s="14"/>
      <c r="C227" s="13"/>
      <c r="D227" s="14"/>
      <c r="E227" s="13"/>
      <c r="F227" s="15"/>
      <c r="G227" s="16"/>
      <c r="H227" s="16"/>
      <c r="I227" s="17"/>
      <c r="J227" s="18"/>
      <c r="K227" s="16"/>
      <c r="L227" s="16"/>
      <c r="M227" s="19"/>
      <c r="N227" s="19"/>
    </row>
    <row r="228" spans="1:15" x14ac:dyDescent="0.15">
      <c r="A228" s="12" t="s">
        <v>50</v>
      </c>
      <c r="B228" s="14" t="s">
        <v>67</v>
      </c>
      <c r="C228" s="17" t="s">
        <v>67</v>
      </c>
      <c r="D228" s="14" t="s">
        <v>67</v>
      </c>
      <c r="E228" s="17" t="s">
        <v>67</v>
      </c>
      <c r="F228" s="14" t="s">
        <v>67</v>
      </c>
      <c r="G228" s="16">
        <v>77174136.230000004</v>
      </c>
      <c r="H228" s="16">
        <v>25765016.609999999</v>
      </c>
      <c r="I228" s="17">
        <v>0.14910000000000001</v>
      </c>
      <c r="J228" s="17">
        <v>0.14910000000000001</v>
      </c>
      <c r="K228" s="16">
        <v>11524504.58</v>
      </c>
      <c r="L228" s="16">
        <v>4634579.5199999996</v>
      </c>
      <c r="M228" s="16">
        <v>772753.04</v>
      </c>
      <c r="N228" s="16">
        <v>310762.64</v>
      </c>
    </row>
    <row r="229" spans="1:15" x14ac:dyDescent="0.15">
      <c r="A229" s="50" t="s">
        <v>180</v>
      </c>
      <c r="B229" s="51"/>
      <c r="C229" s="8"/>
      <c r="D229" s="20"/>
      <c r="E229" s="8"/>
      <c r="F229" s="20"/>
      <c r="G229" s="10">
        <f>SUM(G228)</f>
        <v>77174136.230000004</v>
      </c>
      <c r="H229" s="10">
        <f>SUM(H228)</f>
        <v>25765016.609999999</v>
      </c>
      <c r="I229" s="21"/>
      <c r="J229" s="21"/>
      <c r="K229" s="10">
        <f t="shared" ref="K229:N229" si="4">SUM(K228)</f>
        <v>11524504.58</v>
      </c>
      <c r="L229" s="10">
        <f t="shared" si="4"/>
        <v>4634579.5199999996</v>
      </c>
      <c r="M229" s="10">
        <f t="shared" si="4"/>
        <v>772753.04</v>
      </c>
      <c r="N229" s="10">
        <f t="shared" si="4"/>
        <v>310762.64</v>
      </c>
    </row>
    <row r="230" spans="1:15" x14ac:dyDescent="0.15">
      <c r="A230" s="24" t="s">
        <v>51</v>
      </c>
      <c r="B230" s="25"/>
      <c r="C230" s="26"/>
      <c r="D230" s="25"/>
      <c r="E230" s="26"/>
      <c r="F230" s="25"/>
      <c r="G230" s="27">
        <f>G37+G61+G97+G121+G132+G156+G167+G177+G186+G195+G213+G220+G226+G229</f>
        <v>18063196999.950001</v>
      </c>
      <c r="H230" s="27">
        <f>H37+H61+H97+H121+H132+H156+H167+H177+H186+H195+H213+H220+H226+H229</f>
        <v>5871486894.4246988</v>
      </c>
      <c r="I230" s="28"/>
      <c r="J230" s="28"/>
      <c r="K230" s="27">
        <f>K37+K61+K97+K121+K132+K156+K167+K177+K186+K195+K213+K220+K226+K229</f>
        <v>5847997893.6800003</v>
      </c>
      <c r="L230" s="27">
        <f>L37+L61+L97+L121+L132+L156+L167+L177+L186+L195+L213+L220+L226+L229</f>
        <v>2321386229.9299994</v>
      </c>
      <c r="M230" s="27">
        <f>M37+M61+M97+M121+M132+M156+M167+M177+M186+M195+M213+M220+M226+M229</f>
        <v>203913077.06999999</v>
      </c>
      <c r="N230" s="27">
        <f>N37+N61+N97+N121+N132+N156+N167+N177+N186+N195+N213+N220+N226+N229</f>
        <v>80172625.599999994</v>
      </c>
    </row>
    <row r="232" spans="1:15" s="33" customFormat="1" ht="20.45" customHeight="1" x14ac:dyDescent="0.2">
      <c r="A232" s="32" t="s">
        <v>52</v>
      </c>
      <c r="C232" s="34"/>
      <c r="E232" s="34"/>
      <c r="G232" s="35"/>
      <c r="H232" s="35"/>
      <c r="K232" s="35"/>
      <c r="L232" s="35"/>
      <c r="M232" s="35"/>
      <c r="N232" s="35"/>
    </row>
    <row r="233" spans="1:15" s="36" customFormat="1" ht="25.5" customHeight="1" x14ac:dyDescent="0.15">
      <c r="A233" s="63" t="s">
        <v>53</v>
      </c>
      <c r="B233" s="63"/>
      <c r="C233" s="63"/>
      <c r="D233" s="63"/>
      <c r="E233" s="63"/>
      <c r="F233" s="63"/>
      <c r="G233" s="63"/>
      <c r="H233" s="63"/>
      <c r="I233" s="63"/>
      <c r="J233" s="63"/>
      <c r="K233" s="63"/>
      <c r="L233" s="63"/>
      <c r="M233" s="63"/>
      <c r="N233" s="63"/>
      <c r="O233" s="1"/>
    </row>
    <row r="234" spans="1:15" s="36" customFormat="1" ht="25.5" customHeight="1" x14ac:dyDescent="0.15">
      <c r="A234" s="63" t="s">
        <v>54</v>
      </c>
      <c r="B234" s="63"/>
      <c r="C234" s="63"/>
      <c r="D234" s="63"/>
      <c r="E234" s="63"/>
      <c r="F234" s="63"/>
      <c r="G234" s="63"/>
      <c r="H234" s="63"/>
      <c r="I234" s="63"/>
      <c r="J234" s="63"/>
      <c r="K234" s="63"/>
      <c r="L234" s="63"/>
      <c r="M234" s="63"/>
      <c r="N234" s="63"/>
      <c r="O234" s="1"/>
    </row>
    <row r="235" spans="1:15" s="36" customFormat="1" ht="25.5" customHeight="1" x14ac:dyDescent="0.15">
      <c r="A235" s="63" t="s">
        <v>55</v>
      </c>
      <c r="B235" s="63"/>
      <c r="C235" s="63"/>
      <c r="D235" s="63"/>
      <c r="E235" s="63"/>
      <c r="F235" s="63"/>
      <c r="G235" s="63"/>
      <c r="H235" s="63"/>
      <c r="I235" s="63"/>
      <c r="J235" s="63"/>
      <c r="K235" s="63"/>
      <c r="L235" s="63"/>
      <c r="M235" s="63"/>
      <c r="N235" s="63"/>
      <c r="O235" s="1"/>
    </row>
    <row r="236" spans="1:15" s="36" customFormat="1" ht="25.5" customHeight="1" x14ac:dyDescent="0.15">
      <c r="A236" s="63" t="s">
        <v>56</v>
      </c>
      <c r="B236" s="63"/>
      <c r="C236" s="63"/>
      <c r="D236" s="63"/>
      <c r="E236" s="63"/>
      <c r="F236" s="63"/>
      <c r="G236" s="63"/>
      <c r="H236" s="63"/>
      <c r="I236" s="63"/>
      <c r="J236" s="63"/>
      <c r="K236" s="63"/>
      <c r="L236" s="63"/>
      <c r="M236" s="63"/>
      <c r="N236" s="63"/>
      <c r="O236" s="1"/>
    </row>
    <row r="237" spans="1:15" s="36" customFormat="1" ht="25.5" customHeight="1" x14ac:dyDescent="0.15">
      <c r="A237" s="63" t="s">
        <v>178</v>
      </c>
      <c r="B237" s="63"/>
      <c r="C237" s="63"/>
      <c r="D237" s="63"/>
      <c r="E237" s="63"/>
      <c r="F237" s="63"/>
      <c r="G237" s="63"/>
      <c r="H237" s="63"/>
      <c r="I237" s="63"/>
      <c r="J237" s="63"/>
      <c r="K237" s="63"/>
      <c r="L237" s="63"/>
      <c r="M237" s="63"/>
      <c r="N237" s="63"/>
      <c r="O237" s="1"/>
    </row>
    <row r="238" spans="1:15" s="36" customFormat="1" ht="25.5" customHeight="1" x14ac:dyDescent="0.15">
      <c r="A238" s="63" t="s">
        <v>57</v>
      </c>
      <c r="B238" s="63"/>
      <c r="C238" s="63"/>
      <c r="D238" s="63"/>
      <c r="E238" s="63"/>
      <c r="F238" s="63"/>
      <c r="G238" s="63"/>
      <c r="H238" s="63"/>
      <c r="I238" s="63"/>
      <c r="J238" s="63"/>
      <c r="K238" s="63"/>
      <c r="L238" s="63"/>
      <c r="M238" s="63"/>
      <c r="N238" s="63"/>
      <c r="O238" s="1"/>
    </row>
    <row r="239" spans="1:15" s="36" customFormat="1" ht="25.5" customHeight="1" x14ac:dyDescent="0.15">
      <c r="A239" s="63" t="s">
        <v>58</v>
      </c>
      <c r="B239" s="63"/>
      <c r="C239" s="63"/>
      <c r="D239" s="63"/>
      <c r="E239" s="63"/>
      <c r="F239" s="63"/>
      <c r="G239" s="63"/>
      <c r="H239" s="63"/>
      <c r="I239" s="63"/>
      <c r="J239" s="63"/>
      <c r="K239" s="63"/>
      <c r="L239" s="63"/>
      <c r="M239" s="63"/>
      <c r="N239" s="63"/>
      <c r="O239" s="1"/>
    </row>
    <row r="240" spans="1:15" s="36" customFormat="1" ht="25.5" customHeight="1" x14ac:dyDescent="0.15">
      <c r="A240" s="63" t="s">
        <v>59</v>
      </c>
      <c r="B240" s="63"/>
      <c r="C240" s="63"/>
      <c r="D240" s="63"/>
      <c r="E240" s="63"/>
      <c r="F240" s="63"/>
      <c r="G240" s="63"/>
      <c r="H240" s="63"/>
      <c r="I240" s="63"/>
      <c r="J240" s="63"/>
      <c r="K240" s="63"/>
      <c r="L240" s="63"/>
      <c r="M240" s="63"/>
      <c r="N240" s="63"/>
      <c r="O240" s="1"/>
    </row>
    <row r="241" spans="1:15" s="36" customFormat="1" ht="25.5" customHeight="1" x14ac:dyDescent="0.15">
      <c r="A241" s="63" t="s">
        <v>60</v>
      </c>
      <c r="B241" s="63"/>
      <c r="C241" s="63"/>
      <c r="D241" s="63"/>
      <c r="E241" s="63"/>
      <c r="F241" s="63"/>
      <c r="G241" s="63"/>
      <c r="H241" s="63"/>
      <c r="I241" s="63"/>
      <c r="J241" s="63"/>
      <c r="K241" s="63"/>
      <c r="L241" s="63"/>
      <c r="M241" s="63"/>
      <c r="N241" s="63"/>
      <c r="O241" s="1"/>
    </row>
  </sheetData>
  <autoFilter ref="A7:N230" xr:uid="{710A0E06-70B3-4636-9C65-BD3D2954EBB5}"/>
  <mergeCells count="16">
    <mergeCell ref="H5:K5"/>
    <mergeCell ref="A239:N239"/>
    <mergeCell ref="A240:N240"/>
    <mergeCell ref="A241:N241"/>
    <mergeCell ref="A233:N233"/>
    <mergeCell ref="A234:N234"/>
    <mergeCell ref="A235:N235"/>
    <mergeCell ref="A236:N236"/>
    <mergeCell ref="A237:N237"/>
    <mergeCell ref="A238:N238"/>
    <mergeCell ref="H4:K4"/>
    <mergeCell ref="H1:K1"/>
    <mergeCell ref="L1:N1"/>
    <mergeCell ref="H2:K2"/>
    <mergeCell ref="L2:N2"/>
    <mergeCell ref="H3:K3"/>
  </mergeCells>
  <pageMargins left="0.25" right="0.25" top="0.49127604166666666" bottom="0.45299479166666667" header="0.3" footer="0.3"/>
  <pageSetup scale="49" fitToHeight="0" orientation="landscape" r:id="rId1"/>
  <headerFooter>
    <oddHeader>&amp;L&amp;"Verdana,Bold"Provider Reimbursement Rate Tables - HHSC Long Term Services and Supports
&amp;8Rate Change Based on Current Review of Costs and Cost of One Percent Rate Change</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722E9546DCE4E8899F19FAA6ACABE" ma:contentTypeVersion="1036" ma:contentTypeDescription="Create a new document." ma:contentTypeScope="" ma:versionID="ae649a0f4a8c82da79c1548ae80ee8ad">
  <xsd:schema xmlns:xsd="http://www.w3.org/2001/XMLSchema" xmlns:xs="http://www.w3.org/2001/XMLSchema" xmlns:p="http://schemas.microsoft.com/office/2006/metadata/properties" xmlns:ns2="ea37a463-b99d-470c-8a85-4153a11441a9" xmlns:ns3="41f70988-7d1a-4b91-9c49-f0185cb94c0a" targetNamespace="http://schemas.microsoft.com/office/2006/metadata/properties" ma:root="true" ma:fieldsID="ddd82ea1d77c7b09313feac0aa4dac1e" ns2:_="" ns3:_="">
    <xsd:import namespace="ea37a463-b99d-470c-8a85-4153a11441a9"/>
    <xsd:import namespace="41f70988-7d1a-4b91-9c49-f0185cb94c0a"/>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f70988-7d1a-4b91-9c49-f0185cb94c0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Y2PHC7Y2YW5Y-2015724341-2736</_dlc_DocId>
    <_dlc_DocIdUrl xmlns="ea37a463-b99d-470c-8a85-4153a11441a9">
      <Url>https://txhhs.sharepoint.com/sites/hhsc/fs/ra/ltss/_layouts/15/DocIdRedir.aspx?ID=Y2PHC7Y2YW5Y-2015724341-2736</Url>
      <Description>Y2PHC7Y2YW5Y-2015724341-2736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A3DC11E-5ED6-40B8-BA52-5BE1C84F01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41f70988-7d1a-4b91-9c49-f0185cb94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7D33CC-06B9-4D9D-8317-B9C08A58233D}">
  <ds:schemaRefs>
    <ds:schemaRef ds:uri="http://schemas.microsoft.com/office/2006/documentManagement/types"/>
    <ds:schemaRef ds:uri="41f70988-7d1a-4b91-9c49-f0185cb94c0a"/>
    <ds:schemaRef ds:uri="http://purl.org/dc/dcmitype/"/>
    <ds:schemaRef ds:uri="http://purl.org/dc/elements/1.1/"/>
    <ds:schemaRef ds:uri="ea37a463-b99d-470c-8a85-4153a11441a9"/>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62DABC29-23D6-4AAF-A41A-E2C128386E5B}">
  <ds:schemaRefs>
    <ds:schemaRef ds:uri="http://schemas.microsoft.com/sharepoint/v3/contenttype/forms"/>
  </ds:schemaRefs>
</ds:datastoreItem>
</file>

<file path=customXml/itemProps4.xml><?xml version="1.0" encoding="utf-8"?>
<ds:datastoreItem xmlns:ds="http://schemas.openxmlformats.org/officeDocument/2006/customXml" ds:itemID="{97ACE104-88B5-4767-8D8A-EF332609635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LTSS Rate Table</vt:lpstr>
      <vt:lpstr>LTSS Rate Table (for printing)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Reed,Aleksandra (HHSC)</dc:creator>
  <cp:lastModifiedBy>Damer,Stephanie (HHSC)</cp:lastModifiedBy>
  <cp:lastPrinted>2023-01-05T16:08:42Z</cp:lastPrinted>
  <dcterms:created xsi:type="dcterms:W3CDTF">2022-12-19T18:23:56Z</dcterms:created>
  <dcterms:modified xsi:type="dcterms:W3CDTF">2023-01-06T18:05:23Z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0x0101005AD722E9546DCE4E8899F19FAA6ACABE</vt:lpwstr>
  </property>
  <property fmtid="{D5CDD505-2E9C-101B-9397-08002B2CF9AE}" pid="3" name="_dlc_DocIdItemGuid">
    <vt:lpwstr>6c7b216b-8e7e-41ce-91c1-8b401f5f4b74</vt:lpwstr>
  </property>
</Properties>
</file>